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7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8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9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0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1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3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4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5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Ex16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1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1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1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1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1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1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2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2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2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2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2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27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28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29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0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31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3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3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3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35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36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38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39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40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Ex17.xml" ContentType="application/vnd.ms-office.chartex+xml"/>
  <Override PartName="/xl/charts/style57.xml" ContentType="application/vnd.ms-office.chartstyle+xml"/>
  <Override PartName="/xl/charts/colors57.xml" ContentType="application/vnd.ms-office.chartcolorstyle+xml"/>
  <Override PartName="/xl/charts/chart41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42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43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44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45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46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47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48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49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50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51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52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53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6.xml" ContentType="application/vnd.openxmlformats-officedocument.drawing+xml"/>
  <Override PartName="/xl/charts/chart54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55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EDA_Viajes_Excel/excels/"/>
    </mc:Choice>
  </mc:AlternateContent>
  <xr:revisionPtr revIDLastSave="2157" documentId="8_{843C94F2-E173-4997-9E68-14941FC54C4C}" xr6:coauthVersionLast="47" xr6:coauthVersionMax="47" xr10:uidLastSave="{4C56A23A-5A96-44C4-930A-4DA89695AB4C}"/>
  <bookViews>
    <workbookView xWindow="-120" yWindow="-120" windowWidth="29040" windowHeight="15840" tabRatio="856" activeTab="4" xr2:uid="{433F64B2-AC93-4225-B87F-E69ADB6820BA}"/>
  </bookViews>
  <sheets>
    <sheet name="datos_transformados" sheetId="2" r:id="rId1"/>
    <sheet name="Coefi.Correlacion" sheetId="11" state="hidden" r:id="rId2"/>
    <sheet name="SoloNumer" sheetId="8" state="hidden" r:id="rId3"/>
    <sheet name="pesosNumer" sheetId="10" state="hidden" r:id="rId4"/>
    <sheet name="Analisis_descriptivo_numericas" sheetId="1" r:id="rId5"/>
    <sheet name="Analisis_categorica" sheetId="3" r:id="rId6"/>
    <sheet name="Analisis_temporales" sheetId="4" r:id="rId7"/>
    <sheet name="Analisis bv num" sheetId="5" r:id="rId8"/>
    <sheet name="Analisis bv cat" sheetId="6" r:id="rId9"/>
    <sheet name="Analisis bv temporal" sheetId="7" r:id="rId10"/>
  </sheets>
  <definedNames>
    <definedName name="_xlchart.v1.0" hidden="1">datos_transformados!$C$2:$C$1001</definedName>
    <definedName name="_xlchart.v1.1" hidden="1">datos_transformados!$J$1</definedName>
    <definedName name="_xlchart.v1.10" hidden="1">datos_transformados!$N$2:$N$1001</definedName>
    <definedName name="_xlchart.v1.11" hidden="1">datos_transformados!$X$1</definedName>
    <definedName name="_xlchart.v1.12" hidden="1">datos_transformados!$X$2:$X$1001</definedName>
    <definedName name="_xlchart.v1.13" hidden="1">datos_transformados!$AF$1</definedName>
    <definedName name="_xlchart.v1.14" hidden="1">datos_transformados!$AF$2:$AF$1001</definedName>
    <definedName name="_xlchart.v1.15" hidden="1">datos_transformados!$N$1</definedName>
    <definedName name="_xlchart.v1.16" hidden="1">datos_transformados!$N$2:$N$1001</definedName>
    <definedName name="_xlchart.v1.17" hidden="1">datos_transformados!$AF$1</definedName>
    <definedName name="_xlchart.v1.18" hidden="1">datos_transformados!$AF$2:$AF$1001</definedName>
    <definedName name="_xlchart.v1.19" hidden="1">datos_transformados!$L$1</definedName>
    <definedName name="_xlchart.v1.2" hidden="1">datos_transformados!$J$2:$J$1001</definedName>
    <definedName name="_xlchart.v1.20" hidden="1">datos_transformados!$L$2:$L$1001</definedName>
    <definedName name="_xlchart.v1.21" hidden="1">datos_transformados!$AB$1</definedName>
    <definedName name="_xlchart.v1.22" hidden="1">datos_transformados!$AB$2:$AB$1001</definedName>
    <definedName name="_xlchart.v1.23" hidden="1">datos_transformados!$Y$1</definedName>
    <definedName name="_xlchart.v1.24" hidden="1">datos_transformados!$Y$2:$Y$1001</definedName>
    <definedName name="_xlchart.v1.25" hidden="1">datos_transformados!$AE$1</definedName>
    <definedName name="_xlchart.v1.26" hidden="1">datos_transformados!$AE$2:$AE$1001</definedName>
    <definedName name="_xlchart.v1.27" hidden="1">datos_transformados!$T$1</definedName>
    <definedName name="_xlchart.v1.28" hidden="1">datos_transformados!$T$2:$T$1001</definedName>
    <definedName name="_xlchart.v1.3" hidden="1">datos_transformados!$AE$1</definedName>
    <definedName name="_xlchart.v1.4" hidden="1">datos_transformados!$AE$2:$AE$1001</definedName>
    <definedName name="_xlchart.v1.5" hidden="1">datos_transformados!$J$1</definedName>
    <definedName name="_xlchart.v1.6" hidden="1">datos_transformados!$J$2:$J$1001</definedName>
    <definedName name="_xlchart.v1.7" hidden="1">datos_transformados!$J$1</definedName>
    <definedName name="_xlchart.v1.8" hidden="1">datos_transformados!$J$2:$J$1001</definedName>
    <definedName name="_xlchart.v1.9" hidden="1">datos_transformados!$N$1</definedName>
    <definedName name="_xlchart.v5.29" hidden="1">Analisis_categorica!#REF!</definedName>
    <definedName name="_xlchart.v5.30" hidden="1">Analisis_categorica!$T$9:$T$15</definedName>
    <definedName name="_xlchart.v5.31" hidden="1">Analisis_categorica!$U$9:$U$15</definedName>
    <definedName name="_xlchart.v5.32" hidden="1">'Analisis bv cat'!#REF!</definedName>
    <definedName name="_xlchart.v5.33" hidden="1">'Analisis bv cat'!$Y$21:$Y$27</definedName>
    <definedName name="_xlchart.v5.34" hidden="1">'Analisis bv cat'!$Z$21:$Z$27</definedName>
    <definedName name="DatosExternos_1" localSheetId="0" hidden="1">datos_transformados!$A$1:$AF$1001</definedName>
    <definedName name="DatosExternos_1" localSheetId="2" hidden="1">SoloNumer!$A$1:$O$1001</definedName>
  </definedNames>
  <calcPr calcId="191029"/>
  <pivotCaches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8" l="1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2" i="8"/>
  <c r="B12" i="10" a="1"/>
  <c r="B12" i="10" s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2" i="8"/>
  <c r="B10" i="10" a="1"/>
  <c r="B10" i="10" s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2" i="8"/>
  <c r="B7" i="10" a="1"/>
  <c r="B7" i="10" s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2" i="8"/>
  <c r="B4" i="10" a="1"/>
  <c r="B4" i="1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2B8038-C2C7-4F1A-99D6-9B28DBA44EF5}" keepAlive="1" name="Consulta - datos_transformados" description="Conexión a la consulta 'datos_transformados' en el libro." type="5" refreshedVersion="8" background="1" saveData="1">
    <dbPr connection="Provider=Microsoft.Mashup.OleDb.1;Data Source=$Workbook$;Location=datos_transformados;Extended Properties=&quot;&quot;" command="SELECT * FROM [datos_transformados]"/>
  </connection>
  <connection id="2" xr16:uid="{4802C2DC-DC58-4F5A-A9D8-6DFE19D5ED4F}" keepAlive="1" name="Consulta - datos_transformados (2)" description="Conexión a la consulta 'datos_transformados (2)' en el libro." type="5" refreshedVersion="8" background="1" saveData="1">
    <dbPr connection="Provider=Microsoft.Mashup.OleDb.1;Data Source=$Workbook$;Location=&quot;datos_transformados (2)&quot;;Extended Properties=&quot;&quot;" command="SELECT * FROM [datos_transformado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<sst xmlns="http://schemas.openxmlformats.org/spreadsheetml/2006/main" count="19968" uniqueCount="3198">
  <si>
    <t>ID_Usuario</t>
  </si>
  <si>
    <t>DNI_Usuario</t>
  </si>
  <si>
    <t>Edad</t>
  </si>
  <si>
    <t>Género</t>
  </si>
  <si>
    <t>Ubicación</t>
  </si>
  <si>
    <t>Tipo_Viajero</t>
  </si>
  <si>
    <t>ID_Reserva</t>
  </si>
  <si>
    <t>Fecha_Reserva</t>
  </si>
  <si>
    <t>Fecha_Viaje</t>
  </si>
  <si>
    <t>Antelacion_Reserva</t>
  </si>
  <si>
    <t>Numero_Personas</t>
  </si>
  <si>
    <t>Tipo_Paquete</t>
  </si>
  <si>
    <t>Costo_Total</t>
  </si>
  <si>
    <t>Metodo_Pago</t>
  </si>
  <si>
    <t>Destino</t>
  </si>
  <si>
    <t>Clase_Vuelo</t>
  </si>
  <si>
    <t>Actividades_Reservadas</t>
  </si>
  <si>
    <t>Numero_Noches_Estancia</t>
  </si>
  <si>
    <t>Promocion_Aplicada</t>
  </si>
  <si>
    <t>Fuente_Reserva</t>
  </si>
  <si>
    <t>Estado_Reserva</t>
  </si>
  <si>
    <t>Mes_Reserva</t>
  </si>
  <si>
    <t>Mes_Viaje</t>
  </si>
  <si>
    <t>Estacionalidad</t>
  </si>
  <si>
    <t>Cancelacion_reserva</t>
  </si>
  <si>
    <t>Calificacion_Usuario</t>
  </si>
  <si>
    <t>Comentarios</t>
  </si>
  <si>
    <t>Rango_Edad</t>
  </si>
  <si>
    <t>Gasto_persona</t>
  </si>
  <si>
    <t>Gasto_duracion</t>
  </si>
  <si>
    <t>U0001</t>
  </si>
  <si>
    <t>90523220G</t>
  </si>
  <si>
    <t>Femenino</t>
  </si>
  <si>
    <t>Méjico</t>
  </si>
  <si>
    <t>Turista</t>
  </si>
  <si>
    <t>R00001</t>
  </si>
  <si>
    <t>Vuelo</t>
  </si>
  <si>
    <t>Tarjeta de crédito</t>
  </si>
  <si>
    <t>Tokio</t>
  </si>
  <si>
    <t/>
  </si>
  <si>
    <t>Económica</t>
  </si>
  <si>
    <t>Verdadero</t>
  </si>
  <si>
    <t>Sitio web</t>
  </si>
  <si>
    <t>Confirmada</t>
  </si>
  <si>
    <t>Temporada baja</t>
  </si>
  <si>
    <t>No me gustó el servicio</t>
  </si>
  <si>
    <t>Adultos</t>
  </si>
  <si>
    <t>U0002</t>
  </si>
  <si>
    <t>63579929V</t>
  </si>
  <si>
    <t>EEUU</t>
  </si>
  <si>
    <t>R00002</t>
  </si>
  <si>
    <t>Nueva York</t>
  </si>
  <si>
    <t>Primera clase</t>
  </si>
  <si>
    <t>Agente de viajes</t>
  </si>
  <si>
    <t>Cancelada</t>
  </si>
  <si>
    <t>Temporada alta</t>
  </si>
  <si>
    <t>U0003</t>
  </si>
  <si>
    <t>13157986P</t>
  </si>
  <si>
    <t>Otro</t>
  </si>
  <si>
    <t>Australia</t>
  </si>
  <si>
    <t>R00003</t>
  </si>
  <si>
    <t>Vuelo + Hotel + Tour</t>
  </si>
  <si>
    <t>Barcelona</t>
  </si>
  <si>
    <t>Airbnb</t>
  </si>
  <si>
    <t>Ejecutiva</t>
  </si>
  <si>
    <t>Excursión en bote</t>
  </si>
  <si>
    <t>Problemas con la reserva</t>
  </si>
  <si>
    <t>Jovenes Adultos</t>
  </si>
  <si>
    <t>U0004</t>
  </si>
  <si>
    <t>84887360H</t>
  </si>
  <si>
    <t>Reino unido</t>
  </si>
  <si>
    <t>R00004</t>
  </si>
  <si>
    <t>Vuelo + Hotel</t>
  </si>
  <si>
    <t>PayPal</t>
  </si>
  <si>
    <t>Hotel</t>
  </si>
  <si>
    <t>U0005</t>
  </si>
  <si>
    <t>51190861Z</t>
  </si>
  <si>
    <t>Alemania</t>
  </si>
  <si>
    <t>R00005</t>
  </si>
  <si>
    <t>Transferencia bancaria</t>
  </si>
  <si>
    <t>Londres</t>
  </si>
  <si>
    <t>App móvil</t>
  </si>
  <si>
    <t>U0006</t>
  </si>
  <si>
    <t>40949188B</t>
  </si>
  <si>
    <t>India</t>
  </si>
  <si>
    <t>R00006</t>
  </si>
  <si>
    <t>Cancun</t>
  </si>
  <si>
    <t>Falso</t>
  </si>
  <si>
    <t>U0007</t>
  </si>
  <si>
    <t>54142760R</t>
  </si>
  <si>
    <t>Negocios</t>
  </si>
  <si>
    <t>R00007</t>
  </si>
  <si>
    <t>Roma</t>
  </si>
  <si>
    <t>Mediana Edad</t>
  </si>
  <si>
    <t>U0008</t>
  </si>
  <si>
    <t>83574924P</t>
  </si>
  <si>
    <t>Masculino</t>
  </si>
  <si>
    <t>R00008</t>
  </si>
  <si>
    <t>Todo bien</t>
  </si>
  <si>
    <t>U0009</t>
  </si>
  <si>
    <t>79251871N</t>
  </si>
  <si>
    <t>R00009</t>
  </si>
  <si>
    <t>Resort</t>
  </si>
  <si>
    <t>Pendiente</t>
  </si>
  <si>
    <t>U0010</t>
  </si>
  <si>
    <t>64773268R</t>
  </si>
  <si>
    <t>R00010</t>
  </si>
  <si>
    <t>U0011</t>
  </si>
  <si>
    <t>12059280N</t>
  </si>
  <si>
    <t>España</t>
  </si>
  <si>
    <t>R00011</t>
  </si>
  <si>
    <t>U0012</t>
  </si>
  <si>
    <t>45989498D</t>
  </si>
  <si>
    <t>R00012</t>
  </si>
  <si>
    <t>Recomendado</t>
  </si>
  <si>
    <t>U0013</t>
  </si>
  <si>
    <t>22169103R</t>
  </si>
  <si>
    <t>R00013</t>
  </si>
  <si>
    <t>Paris</t>
  </si>
  <si>
    <t>Desconocido</t>
  </si>
  <si>
    <t>U0014</t>
  </si>
  <si>
    <t>89913768Y</t>
  </si>
  <si>
    <t>R00014</t>
  </si>
  <si>
    <t>U0015</t>
  </si>
  <si>
    <t>53433539P</t>
  </si>
  <si>
    <t>R00015</t>
  </si>
  <si>
    <t>U0016</t>
  </si>
  <si>
    <t>88339325M</t>
  </si>
  <si>
    <t>R00016</t>
  </si>
  <si>
    <t>Tour en Cuidad</t>
  </si>
  <si>
    <t>U0017</t>
  </si>
  <si>
    <t>32165059L</t>
  </si>
  <si>
    <t>R00017</t>
  </si>
  <si>
    <t>U0018</t>
  </si>
  <si>
    <t>37040612D</t>
  </si>
  <si>
    <t>R00018</t>
  </si>
  <si>
    <t>U0019</t>
  </si>
  <si>
    <t>36483028Z</t>
  </si>
  <si>
    <t>R00019</t>
  </si>
  <si>
    <t>U0020</t>
  </si>
  <si>
    <t>57725381G</t>
  </si>
  <si>
    <t>R00020</t>
  </si>
  <si>
    <t>U0021</t>
  </si>
  <si>
    <t>72120965A</t>
  </si>
  <si>
    <t>R00021</t>
  </si>
  <si>
    <t>Adultos Mayores</t>
  </si>
  <si>
    <t>U0022</t>
  </si>
  <si>
    <t>13996430X</t>
  </si>
  <si>
    <t>R00022</t>
  </si>
  <si>
    <t>U0023</t>
  </si>
  <si>
    <t>50486001N</t>
  </si>
  <si>
    <t>R00023</t>
  </si>
  <si>
    <t>U0024</t>
  </si>
  <si>
    <t>14942848R</t>
  </si>
  <si>
    <t>R00024</t>
  </si>
  <si>
    <t>U0025</t>
  </si>
  <si>
    <t>11757997Y</t>
  </si>
  <si>
    <t>R00025</t>
  </si>
  <si>
    <t>U0026</t>
  </si>
  <si>
    <t>86774479X</t>
  </si>
  <si>
    <t>R00026</t>
  </si>
  <si>
    <t>U0027</t>
  </si>
  <si>
    <t>72439860A</t>
  </si>
  <si>
    <t>R00027</t>
  </si>
  <si>
    <t>Excelente viaje</t>
  </si>
  <si>
    <t>U0028</t>
  </si>
  <si>
    <t>39342077W</t>
  </si>
  <si>
    <t>R00028</t>
  </si>
  <si>
    <t>U0029</t>
  </si>
  <si>
    <t>40220262R</t>
  </si>
  <si>
    <t>R00029</t>
  </si>
  <si>
    <t>U0030</t>
  </si>
  <si>
    <t>38426912F</t>
  </si>
  <si>
    <t>R00030</t>
  </si>
  <si>
    <t>U0031</t>
  </si>
  <si>
    <t>42810965F</t>
  </si>
  <si>
    <t>R00031</t>
  </si>
  <si>
    <t>U0032</t>
  </si>
  <si>
    <t>77901594L</t>
  </si>
  <si>
    <t>R00032</t>
  </si>
  <si>
    <t>U0033</t>
  </si>
  <si>
    <t>31298089B</t>
  </si>
  <si>
    <t>R00033</t>
  </si>
  <si>
    <t>U0034</t>
  </si>
  <si>
    <t>22459835J</t>
  </si>
  <si>
    <t>R00034</t>
  </si>
  <si>
    <t>U0035</t>
  </si>
  <si>
    <t>95314414E</t>
  </si>
  <si>
    <t>R00035</t>
  </si>
  <si>
    <t>U0036</t>
  </si>
  <si>
    <t>40805890A</t>
  </si>
  <si>
    <t>R00036</t>
  </si>
  <si>
    <t>U0037</t>
  </si>
  <si>
    <t>10268989H</t>
  </si>
  <si>
    <t>R00037</t>
  </si>
  <si>
    <t>U0038</t>
  </si>
  <si>
    <t>49752238H</t>
  </si>
  <si>
    <t>R00038</t>
  </si>
  <si>
    <t>U0039</t>
  </si>
  <si>
    <t>10958537A</t>
  </si>
  <si>
    <t>R00039</t>
  </si>
  <si>
    <t>U0040</t>
  </si>
  <si>
    <t>25867915E</t>
  </si>
  <si>
    <t>R00040</t>
  </si>
  <si>
    <t>U0041</t>
  </si>
  <si>
    <t>26592976P</t>
  </si>
  <si>
    <t>R00041</t>
  </si>
  <si>
    <t>U0042</t>
  </si>
  <si>
    <t>32978179C</t>
  </si>
  <si>
    <t>R00042</t>
  </si>
  <si>
    <t>U0043</t>
  </si>
  <si>
    <t>83595718X</t>
  </si>
  <si>
    <t>R00043</t>
  </si>
  <si>
    <t>U0044</t>
  </si>
  <si>
    <t>16289524G</t>
  </si>
  <si>
    <t>R00044</t>
  </si>
  <si>
    <t>U0045</t>
  </si>
  <si>
    <t>38845700B</t>
  </si>
  <si>
    <t>R00045</t>
  </si>
  <si>
    <t>U0046</t>
  </si>
  <si>
    <t>14510943J</t>
  </si>
  <si>
    <t>R00046</t>
  </si>
  <si>
    <t>U0047</t>
  </si>
  <si>
    <t>18496419A</t>
  </si>
  <si>
    <t>R00047</t>
  </si>
  <si>
    <t>U0048</t>
  </si>
  <si>
    <t>89558632J</t>
  </si>
  <si>
    <t>R00048</t>
  </si>
  <si>
    <t>Tour en bus</t>
  </si>
  <si>
    <t>U0049</t>
  </si>
  <si>
    <t>62509792R</t>
  </si>
  <si>
    <t>R00049</t>
  </si>
  <si>
    <t>U0050</t>
  </si>
  <si>
    <t>87661005R</t>
  </si>
  <si>
    <t>R00050</t>
  </si>
  <si>
    <t>U0051</t>
  </si>
  <si>
    <t>61651755W</t>
  </si>
  <si>
    <t>R00051</t>
  </si>
  <si>
    <t>U0052</t>
  </si>
  <si>
    <t>47343703C</t>
  </si>
  <si>
    <t>R00052</t>
  </si>
  <si>
    <t>U0053</t>
  </si>
  <si>
    <t>43408974Q</t>
  </si>
  <si>
    <t>R00053</t>
  </si>
  <si>
    <t>U0054</t>
  </si>
  <si>
    <t>91649328D</t>
  </si>
  <si>
    <t>R00054</t>
  </si>
  <si>
    <t>U0055</t>
  </si>
  <si>
    <t>46270464F</t>
  </si>
  <si>
    <t>R00055</t>
  </si>
  <si>
    <t>U0056</t>
  </si>
  <si>
    <t>61280885F</t>
  </si>
  <si>
    <t>R00056</t>
  </si>
  <si>
    <t>U0057</t>
  </si>
  <si>
    <t>71065628K</t>
  </si>
  <si>
    <t>R00057</t>
  </si>
  <si>
    <t>U0058</t>
  </si>
  <si>
    <t>98322312A</t>
  </si>
  <si>
    <t>R00058</t>
  </si>
  <si>
    <t>U0059</t>
  </si>
  <si>
    <t>48566570T</t>
  </si>
  <si>
    <t>R00059</t>
  </si>
  <si>
    <t>U0060</t>
  </si>
  <si>
    <t>15803424D</t>
  </si>
  <si>
    <t>R00060</t>
  </si>
  <si>
    <t>U0061</t>
  </si>
  <si>
    <t>73944822Y</t>
  </si>
  <si>
    <t>R00061</t>
  </si>
  <si>
    <t>U0062</t>
  </si>
  <si>
    <t>18366777N</t>
  </si>
  <si>
    <t>R00062</t>
  </si>
  <si>
    <t>U0063</t>
  </si>
  <si>
    <t>46062981F</t>
  </si>
  <si>
    <t>R00063</t>
  </si>
  <si>
    <t>U0064</t>
  </si>
  <si>
    <t>40507067L</t>
  </si>
  <si>
    <t>R00064</t>
  </si>
  <si>
    <t>U0065</t>
  </si>
  <si>
    <t>15389791P</t>
  </si>
  <si>
    <t>R00065</t>
  </si>
  <si>
    <t>U0066</t>
  </si>
  <si>
    <t>22761124W</t>
  </si>
  <si>
    <t>R00066</t>
  </si>
  <si>
    <t>U0067</t>
  </si>
  <si>
    <t>71339723W</t>
  </si>
  <si>
    <t>R00067</t>
  </si>
  <si>
    <t>U0068</t>
  </si>
  <si>
    <t>17294904P</t>
  </si>
  <si>
    <t>R00068</t>
  </si>
  <si>
    <t>U0069</t>
  </si>
  <si>
    <t>40493635L</t>
  </si>
  <si>
    <t>R00069</t>
  </si>
  <si>
    <t>U0070</t>
  </si>
  <si>
    <t>23929451K</t>
  </si>
  <si>
    <t>R00070</t>
  </si>
  <si>
    <t>U0071</t>
  </si>
  <si>
    <t>52107988Q</t>
  </si>
  <si>
    <t>R00071</t>
  </si>
  <si>
    <t>U0072</t>
  </si>
  <si>
    <t>63757066P</t>
  </si>
  <si>
    <t>R00072</t>
  </si>
  <si>
    <t>U0073</t>
  </si>
  <si>
    <t>81236103B</t>
  </si>
  <si>
    <t>R00073</t>
  </si>
  <si>
    <t>U0074</t>
  </si>
  <si>
    <t>52268709J</t>
  </si>
  <si>
    <t>R00074</t>
  </si>
  <si>
    <t>U0075</t>
  </si>
  <si>
    <t>10710695D</t>
  </si>
  <si>
    <t>R00075</t>
  </si>
  <si>
    <t>U0076</t>
  </si>
  <si>
    <t>82595139T</t>
  </si>
  <si>
    <t>R00076</t>
  </si>
  <si>
    <t>U0077</t>
  </si>
  <si>
    <t>30621668C</t>
  </si>
  <si>
    <t>R00077</t>
  </si>
  <si>
    <t>U0078</t>
  </si>
  <si>
    <t>54871604K</t>
  </si>
  <si>
    <t>R00078</t>
  </si>
  <si>
    <t>U0079</t>
  </si>
  <si>
    <t>23345863N</t>
  </si>
  <si>
    <t>R00079</t>
  </si>
  <si>
    <t>U0080</t>
  </si>
  <si>
    <t>16249109T</t>
  </si>
  <si>
    <t>R00080</t>
  </si>
  <si>
    <t>U0081</t>
  </si>
  <si>
    <t>47714616N</t>
  </si>
  <si>
    <t>R00081</t>
  </si>
  <si>
    <t>U0082</t>
  </si>
  <si>
    <t>85204170A</t>
  </si>
  <si>
    <t>R00082</t>
  </si>
  <si>
    <t>U0083</t>
  </si>
  <si>
    <t>26403920N</t>
  </si>
  <si>
    <t>R00083</t>
  </si>
  <si>
    <t>U0084</t>
  </si>
  <si>
    <t>31175562M</t>
  </si>
  <si>
    <t>R00084</t>
  </si>
  <si>
    <t>U0085</t>
  </si>
  <si>
    <t>93332302G</t>
  </si>
  <si>
    <t>R00085</t>
  </si>
  <si>
    <t>U0086</t>
  </si>
  <si>
    <t>71787508T</t>
  </si>
  <si>
    <t>R00086</t>
  </si>
  <si>
    <t>U0087</t>
  </si>
  <si>
    <t>15982950C</t>
  </si>
  <si>
    <t>R00087</t>
  </si>
  <si>
    <t>U0088</t>
  </si>
  <si>
    <t>81425951V</t>
  </si>
  <si>
    <t>R00088</t>
  </si>
  <si>
    <t>U0089</t>
  </si>
  <si>
    <t>85155629S</t>
  </si>
  <si>
    <t>R00089</t>
  </si>
  <si>
    <t>U0090</t>
  </si>
  <si>
    <t>55676233H</t>
  </si>
  <si>
    <t>R00090</t>
  </si>
  <si>
    <t>U0091</t>
  </si>
  <si>
    <t>67695375G</t>
  </si>
  <si>
    <t>R00091</t>
  </si>
  <si>
    <t>U0092</t>
  </si>
  <si>
    <t>30077902C</t>
  </si>
  <si>
    <t>R00092</t>
  </si>
  <si>
    <t>U0093</t>
  </si>
  <si>
    <t>91463706C</t>
  </si>
  <si>
    <t>R00093</t>
  </si>
  <si>
    <t>U0094</t>
  </si>
  <si>
    <t>20653853Z</t>
  </si>
  <si>
    <t>R00094</t>
  </si>
  <si>
    <t>U0095</t>
  </si>
  <si>
    <t>26305105M</t>
  </si>
  <si>
    <t>R00095</t>
  </si>
  <si>
    <t>U0096</t>
  </si>
  <si>
    <t>82078394L</t>
  </si>
  <si>
    <t>R00096</t>
  </si>
  <si>
    <t>U0097</t>
  </si>
  <si>
    <t>61780034X</t>
  </si>
  <si>
    <t>R00097</t>
  </si>
  <si>
    <t>U0098</t>
  </si>
  <si>
    <t>46730826R</t>
  </si>
  <si>
    <t>R00098</t>
  </si>
  <si>
    <t>U0099</t>
  </si>
  <si>
    <t>26089939G</t>
  </si>
  <si>
    <t>R00099</t>
  </si>
  <si>
    <t>U0100</t>
  </si>
  <si>
    <t>42538395X</t>
  </si>
  <si>
    <t>R00100</t>
  </si>
  <si>
    <t>U0101</t>
  </si>
  <si>
    <t>46219395K</t>
  </si>
  <si>
    <t>R00101</t>
  </si>
  <si>
    <t>U0102</t>
  </si>
  <si>
    <t>59588192E</t>
  </si>
  <si>
    <t>R00102</t>
  </si>
  <si>
    <t>U0103</t>
  </si>
  <si>
    <t>74661796R</t>
  </si>
  <si>
    <t>R00103</t>
  </si>
  <si>
    <t>U0104</t>
  </si>
  <si>
    <t>55455442G</t>
  </si>
  <si>
    <t>R00104</t>
  </si>
  <si>
    <t>U0105</t>
  </si>
  <si>
    <t>17558368F</t>
  </si>
  <si>
    <t>R00105</t>
  </si>
  <si>
    <t>U0106</t>
  </si>
  <si>
    <t>18639215S</t>
  </si>
  <si>
    <t>R00106</t>
  </si>
  <si>
    <t>U0107</t>
  </si>
  <si>
    <t>12771101Y</t>
  </si>
  <si>
    <t>R00107</t>
  </si>
  <si>
    <t>U0108</t>
  </si>
  <si>
    <t>81337270R</t>
  </si>
  <si>
    <t>R00108</t>
  </si>
  <si>
    <t>U0109</t>
  </si>
  <si>
    <t>33154699S</t>
  </si>
  <si>
    <t>R00109</t>
  </si>
  <si>
    <t>U0110</t>
  </si>
  <si>
    <t>36688603S</t>
  </si>
  <si>
    <t>R00110</t>
  </si>
  <si>
    <t>U0111</t>
  </si>
  <si>
    <t>44786957T</t>
  </si>
  <si>
    <t>R00111</t>
  </si>
  <si>
    <t>U0112</t>
  </si>
  <si>
    <t>27803083Q</t>
  </si>
  <si>
    <t>R00112</t>
  </si>
  <si>
    <t>U0113</t>
  </si>
  <si>
    <t>59472537B</t>
  </si>
  <si>
    <t>R00113</t>
  </si>
  <si>
    <t>U0114</t>
  </si>
  <si>
    <t>75252786Y</t>
  </si>
  <si>
    <t>R00114</t>
  </si>
  <si>
    <t>U0115</t>
  </si>
  <si>
    <t>69611057Q</t>
  </si>
  <si>
    <t>R00115</t>
  </si>
  <si>
    <t>U0116</t>
  </si>
  <si>
    <t>31421474R</t>
  </si>
  <si>
    <t>R00116</t>
  </si>
  <si>
    <t>U0117</t>
  </si>
  <si>
    <t>98610871G</t>
  </si>
  <si>
    <t>R00117</t>
  </si>
  <si>
    <t>U0118</t>
  </si>
  <si>
    <t>26329212P</t>
  </si>
  <si>
    <t>R00118</t>
  </si>
  <si>
    <t>U0119</t>
  </si>
  <si>
    <t>20399984L</t>
  </si>
  <si>
    <t>R00119</t>
  </si>
  <si>
    <t>U0120</t>
  </si>
  <si>
    <t>11512450F</t>
  </si>
  <si>
    <t>R00120</t>
  </si>
  <si>
    <t>U0121</t>
  </si>
  <si>
    <t>20141649C</t>
  </si>
  <si>
    <t>R00121</t>
  </si>
  <si>
    <t>U0122</t>
  </si>
  <si>
    <t>27611388A</t>
  </si>
  <si>
    <t>R00122</t>
  </si>
  <si>
    <t>U0123</t>
  </si>
  <si>
    <t>78730093N</t>
  </si>
  <si>
    <t>R00123</t>
  </si>
  <si>
    <t>U0124</t>
  </si>
  <si>
    <t>65793518V</t>
  </si>
  <si>
    <t>R00124</t>
  </si>
  <si>
    <t>U0125</t>
  </si>
  <si>
    <t>25384594T</t>
  </si>
  <si>
    <t>R00125</t>
  </si>
  <si>
    <t>U0126</t>
  </si>
  <si>
    <t>84006681D</t>
  </si>
  <si>
    <t>R00126</t>
  </si>
  <si>
    <t>U0127</t>
  </si>
  <si>
    <t>52820759V</t>
  </si>
  <si>
    <t>R00127</t>
  </si>
  <si>
    <t>U0128</t>
  </si>
  <si>
    <t>79111047V</t>
  </si>
  <si>
    <t>R00128</t>
  </si>
  <si>
    <t>U0129</t>
  </si>
  <si>
    <t>32794713W</t>
  </si>
  <si>
    <t>R00129</t>
  </si>
  <si>
    <t>U0130</t>
  </si>
  <si>
    <t>92510048T</t>
  </si>
  <si>
    <t>R00130</t>
  </si>
  <si>
    <t>U0131</t>
  </si>
  <si>
    <t>41444361V</t>
  </si>
  <si>
    <t>R00131</t>
  </si>
  <si>
    <t>U0132</t>
  </si>
  <si>
    <t>94891837R</t>
  </si>
  <si>
    <t>R00132</t>
  </si>
  <si>
    <t>U0133</t>
  </si>
  <si>
    <t>50995474N</t>
  </si>
  <si>
    <t>R00133</t>
  </si>
  <si>
    <t>U0134</t>
  </si>
  <si>
    <t>54998062W</t>
  </si>
  <si>
    <t>R00134</t>
  </si>
  <si>
    <t>U0135</t>
  </si>
  <si>
    <t>45396592C</t>
  </si>
  <si>
    <t>R00135</t>
  </si>
  <si>
    <t>U0136</t>
  </si>
  <si>
    <t>39564121G</t>
  </si>
  <si>
    <t>R00136</t>
  </si>
  <si>
    <t>U0137</t>
  </si>
  <si>
    <t>37176196P</t>
  </si>
  <si>
    <t>R00137</t>
  </si>
  <si>
    <t>U0138</t>
  </si>
  <si>
    <t>24771212M</t>
  </si>
  <si>
    <t>R00138</t>
  </si>
  <si>
    <t>U0139</t>
  </si>
  <si>
    <t>55577579B</t>
  </si>
  <si>
    <t>R00139</t>
  </si>
  <si>
    <t>U0140</t>
  </si>
  <si>
    <t>61316207R</t>
  </si>
  <si>
    <t>R00140</t>
  </si>
  <si>
    <t>U0141</t>
  </si>
  <si>
    <t>74684604Q</t>
  </si>
  <si>
    <t>R00141</t>
  </si>
  <si>
    <t>U0142</t>
  </si>
  <si>
    <t>35132612C</t>
  </si>
  <si>
    <t>R00142</t>
  </si>
  <si>
    <t>U0143</t>
  </si>
  <si>
    <t>60743868V</t>
  </si>
  <si>
    <t>R00143</t>
  </si>
  <si>
    <t>U0144</t>
  </si>
  <si>
    <t>91692301H</t>
  </si>
  <si>
    <t>R00144</t>
  </si>
  <si>
    <t>U0145</t>
  </si>
  <si>
    <t>91579738V</t>
  </si>
  <si>
    <t>R00145</t>
  </si>
  <si>
    <t>U0146</t>
  </si>
  <si>
    <t>15383434E</t>
  </si>
  <si>
    <t>R00146</t>
  </si>
  <si>
    <t>U0147</t>
  </si>
  <si>
    <t>41643642A</t>
  </si>
  <si>
    <t>R00147</t>
  </si>
  <si>
    <t>U0148</t>
  </si>
  <si>
    <t>16336078Y</t>
  </si>
  <si>
    <t>R00148</t>
  </si>
  <si>
    <t>U0149</t>
  </si>
  <si>
    <t>11508821N</t>
  </si>
  <si>
    <t>R00149</t>
  </si>
  <si>
    <t>U0150</t>
  </si>
  <si>
    <t>61932068Z</t>
  </si>
  <si>
    <t>R00150</t>
  </si>
  <si>
    <t>U0151</t>
  </si>
  <si>
    <t>44046078C</t>
  </si>
  <si>
    <t>R00151</t>
  </si>
  <si>
    <t>U0152</t>
  </si>
  <si>
    <t>68891756V</t>
  </si>
  <si>
    <t>R00152</t>
  </si>
  <si>
    <t>U0153</t>
  </si>
  <si>
    <t>22541135P</t>
  </si>
  <si>
    <t>R00153</t>
  </si>
  <si>
    <t>U0154</t>
  </si>
  <si>
    <t>90584322H</t>
  </si>
  <si>
    <t>R00154</t>
  </si>
  <si>
    <t>U0155</t>
  </si>
  <si>
    <t>20556808Y</t>
  </si>
  <si>
    <t>R00155</t>
  </si>
  <si>
    <t>U0156</t>
  </si>
  <si>
    <t>66894095K</t>
  </si>
  <si>
    <t>R00156</t>
  </si>
  <si>
    <t>U0157</t>
  </si>
  <si>
    <t>45963475E</t>
  </si>
  <si>
    <t>R00157</t>
  </si>
  <si>
    <t>U0158</t>
  </si>
  <si>
    <t>58798623C</t>
  </si>
  <si>
    <t>R00158</t>
  </si>
  <si>
    <t>U0159</t>
  </si>
  <si>
    <t>54969856V</t>
  </si>
  <si>
    <t>R00159</t>
  </si>
  <si>
    <t>U0160</t>
  </si>
  <si>
    <t>22663558W</t>
  </si>
  <si>
    <t>R00160</t>
  </si>
  <si>
    <t>U0161</t>
  </si>
  <si>
    <t>82213902B</t>
  </si>
  <si>
    <t>R00161</t>
  </si>
  <si>
    <t>U0162</t>
  </si>
  <si>
    <t>45716780W</t>
  </si>
  <si>
    <t>R00162</t>
  </si>
  <si>
    <t>U0163</t>
  </si>
  <si>
    <t>41624089T</t>
  </si>
  <si>
    <t>R00163</t>
  </si>
  <si>
    <t>U0164</t>
  </si>
  <si>
    <t>69641438Z</t>
  </si>
  <si>
    <t>R00164</t>
  </si>
  <si>
    <t>U0165</t>
  </si>
  <si>
    <t>56757284T</t>
  </si>
  <si>
    <t>R00165</t>
  </si>
  <si>
    <t>U0166</t>
  </si>
  <si>
    <t>28719181R</t>
  </si>
  <si>
    <t>R00166</t>
  </si>
  <si>
    <t>U0167</t>
  </si>
  <si>
    <t>63561319Z</t>
  </si>
  <si>
    <t>R00167</t>
  </si>
  <si>
    <t>U0168</t>
  </si>
  <si>
    <t>67537068Y</t>
  </si>
  <si>
    <t>R00168</t>
  </si>
  <si>
    <t>U0169</t>
  </si>
  <si>
    <t>59102784Y</t>
  </si>
  <si>
    <t>R00169</t>
  </si>
  <si>
    <t>U0170</t>
  </si>
  <si>
    <t>74999261X</t>
  </si>
  <si>
    <t>R00170</t>
  </si>
  <si>
    <t>U0171</t>
  </si>
  <si>
    <t>17138853N</t>
  </si>
  <si>
    <t>R00171</t>
  </si>
  <si>
    <t>U0172</t>
  </si>
  <si>
    <t>18554420K</t>
  </si>
  <si>
    <t>R00172</t>
  </si>
  <si>
    <t>U0173</t>
  </si>
  <si>
    <t>11637369J</t>
  </si>
  <si>
    <t>R00173</t>
  </si>
  <si>
    <t>U0174</t>
  </si>
  <si>
    <t>76634567Q</t>
  </si>
  <si>
    <t>R00174</t>
  </si>
  <si>
    <t>U0175</t>
  </si>
  <si>
    <t>51151966N</t>
  </si>
  <si>
    <t>R00175</t>
  </si>
  <si>
    <t>U0176</t>
  </si>
  <si>
    <t>12435037H</t>
  </si>
  <si>
    <t>R00176</t>
  </si>
  <si>
    <t>U0177</t>
  </si>
  <si>
    <t>53478548Y</t>
  </si>
  <si>
    <t>R00177</t>
  </si>
  <si>
    <t>U0178</t>
  </si>
  <si>
    <t>95925572R</t>
  </si>
  <si>
    <t>R00178</t>
  </si>
  <si>
    <t>U0179</t>
  </si>
  <si>
    <t>53110548Y</t>
  </si>
  <si>
    <t>R00179</t>
  </si>
  <si>
    <t>U0180</t>
  </si>
  <si>
    <t>27403815M</t>
  </si>
  <si>
    <t>R00180</t>
  </si>
  <si>
    <t>U0181</t>
  </si>
  <si>
    <t>37223888K</t>
  </si>
  <si>
    <t>R00181</t>
  </si>
  <si>
    <t>U0182</t>
  </si>
  <si>
    <t>58732808P</t>
  </si>
  <si>
    <t>R00182</t>
  </si>
  <si>
    <t>U0183</t>
  </si>
  <si>
    <t>40276068D</t>
  </si>
  <si>
    <t>R00183</t>
  </si>
  <si>
    <t>U0184</t>
  </si>
  <si>
    <t>43417306E</t>
  </si>
  <si>
    <t>R00184</t>
  </si>
  <si>
    <t>U0185</t>
  </si>
  <si>
    <t>87028521V</t>
  </si>
  <si>
    <t>R00185</t>
  </si>
  <si>
    <t>U0186</t>
  </si>
  <si>
    <t>72845000K</t>
  </si>
  <si>
    <t>R00186</t>
  </si>
  <si>
    <t>U0187</t>
  </si>
  <si>
    <t>20957470P</t>
  </si>
  <si>
    <t>R00187</t>
  </si>
  <si>
    <t>U0188</t>
  </si>
  <si>
    <t>69251326M</t>
  </si>
  <si>
    <t>R00188</t>
  </si>
  <si>
    <t>U0189</t>
  </si>
  <si>
    <t>57118200T</t>
  </si>
  <si>
    <t>R00189</t>
  </si>
  <si>
    <t>U0190</t>
  </si>
  <si>
    <t>16541758C</t>
  </si>
  <si>
    <t>R00190</t>
  </si>
  <si>
    <t>U0191</t>
  </si>
  <si>
    <t>29121370N</t>
  </si>
  <si>
    <t>R00191</t>
  </si>
  <si>
    <t>U0192</t>
  </si>
  <si>
    <t>44869372Y</t>
  </si>
  <si>
    <t>R00192</t>
  </si>
  <si>
    <t>U0193</t>
  </si>
  <si>
    <t>66323501B</t>
  </si>
  <si>
    <t>R00193</t>
  </si>
  <si>
    <t>U0194</t>
  </si>
  <si>
    <t>32340826C</t>
  </si>
  <si>
    <t>R00194</t>
  </si>
  <si>
    <t>U0195</t>
  </si>
  <si>
    <t>81114653R</t>
  </si>
  <si>
    <t>R00195</t>
  </si>
  <si>
    <t>U0196</t>
  </si>
  <si>
    <t>74092495L</t>
  </si>
  <si>
    <t>R00196</t>
  </si>
  <si>
    <t>U0197</t>
  </si>
  <si>
    <t>33431164C</t>
  </si>
  <si>
    <t>R00197</t>
  </si>
  <si>
    <t>U0198</t>
  </si>
  <si>
    <t>88374357P</t>
  </si>
  <si>
    <t>R00198</t>
  </si>
  <si>
    <t>U0199</t>
  </si>
  <si>
    <t>26930683Y</t>
  </si>
  <si>
    <t>R00199</t>
  </si>
  <si>
    <t>U0200</t>
  </si>
  <si>
    <t>67131985E</t>
  </si>
  <si>
    <t>R00200</t>
  </si>
  <si>
    <t>U0201</t>
  </si>
  <si>
    <t>88602607Y</t>
  </si>
  <si>
    <t>R00201</t>
  </si>
  <si>
    <t>U0202</t>
  </si>
  <si>
    <t>22607304Y</t>
  </si>
  <si>
    <t>R00202</t>
  </si>
  <si>
    <t>U0203</t>
  </si>
  <si>
    <t>63553184K</t>
  </si>
  <si>
    <t>R00203</t>
  </si>
  <si>
    <t>U0204</t>
  </si>
  <si>
    <t>15184363Q</t>
  </si>
  <si>
    <t>R00204</t>
  </si>
  <si>
    <t>U0205</t>
  </si>
  <si>
    <t>94441873D</t>
  </si>
  <si>
    <t>R00205</t>
  </si>
  <si>
    <t>U0206</t>
  </si>
  <si>
    <t>58041779Z</t>
  </si>
  <si>
    <t>R00206</t>
  </si>
  <si>
    <t>U0207</t>
  </si>
  <si>
    <t>44416531N</t>
  </si>
  <si>
    <t>R00207</t>
  </si>
  <si>
    <t>U0208</t>
  </si>
  <si>
    <t>40382520V</t>
  </si>
  <si>
    <t>R00208</t>
  </si>
  <si>
    <t>U0209</t>
  </si>
  <si>
    <t>45511308N</t>
  </si>
  <si>
    <t>R00209</t>
  </si>
  <si>
    <t>U0210</t>
  </si>
  <si>
    <t>40546973C</t>
  </si>
  <si>
    <t>R00210</t>
  </si>
  <si>
    <t>U0211</t>
  </si>
  <si>
    <t>22795484T</t>
  </si>
  <si>
    <t>R00211</t>
  </si>
  <si>
    <t>U0212</t>
  </si>
  <si>
    <t>91562891Y</t>
  </si>
  <si>
    <t>R00212</t>
  </si>
  <si>
    <t>U0213</t>
  </si>
  <si>
    <t>37731085E</t>
  </si>
  <si>
    <t>R00213</t>
  </si>
  <si>
    <t>U0214</t>
  </si>
  <si>
    <t>59889349V</t>
  </si>
  <si>
    <t>R00214</t>
  </si>
  <si>
    <t>U0215</t>
  </si>
  <si>
    <t>15036097P</t>
  </si>
  <si>
    <t>R00215</t>
  </si>
  <si>
    <t>U0216</t>
  </si>
  <si>
    <t>17492453X</t>
  </si>
  <si>
    <t>R00216</t>
  </si>
  <si>
    <t>U0217</t>
  </si>
  <si>
    <t>60820914J</t>
  </si>
  <si>
    <t>R00217</t>
  </si>
  <si>
    <t>U0218</t>
  </si>
  <si>
    <t>48025979R</t>
  </si>
  <si>
    <t>R00218</t>
  </si>
  <si>
    <t>U0219</t>
  </si>
  <si>
    <t>21293393Q</t>
  </si>
  <si>
    <t>R00219</t>
  </si>
  <si>
    <t>U0220</t>
  </si>
  <si>
    <t>95336302Z</t>
  </si>
  <si>
    <t>R00220</t>
  </si>
  <si>
    <t>U0221</t>
  </si>
  <si>
    <t>37016600D</t>
  </si>
  <si>
    <t>R00221</t>
  </si>
  <si>
    <t>U0222</t>
  </si>
  <si>
    <t>85906134F</t>
  </si>
  <si>
    <t>R00222</t>
  </si>
  <si>
    <t>U0223</t>
  </si>
  <si>
    <t>88978025H</t>
  </si>
  <si>
    <t>R00223</t>
  </si>
  <si>
    <t>U0224</t>
  </si>
  <si>
    <t>92770960T</t>
  </si>
  <si>
    <t>R00224</t>
  </si>
  <si>
    <t>U0225</t>
  </si>
  <si>
    <t>24302249N</t>
  </si>
  <si>
    <t>R00225</t>
  </si>
  <si>
    <t>U0226</t>
  </si>
  <si>
    <t>29843230V</t>
  </si>
  <si>
    <t>R00226</t>
  </si>
  <si>
    <t>U0227</t>
  </si>
  <si>
    <t>14084810R</t>
  </si>
  <si>
    <t>R00227</t>
  </si>
  <si>
    <t>U0228</t>
  </si>
  <si>
    <t>56598155P</t>
  </si>
  <si>
    <t>R00228</t>
  </si>
  <si>
    <t>U0229</t>
  </si>
  <si>
    <t>38148165C</t>
  </si>
  <si>
    <t>R00229</t>
  </si>
  <si>
    <t>U0230</t>
  </si>
  <si>
    <t>64792296P</t>
  </si>
  <si>
    <t>R00230</t>
  </si>
  <si>
    <t>U0231</t>
  </si>
  <si>
    <t>75853232Z</t>
  </si>
  <si>
    <t>R00231</t>
  </si>
  <si>
    <t>U0232</t>
  </si>
  <si>
    <t>42862524T</t>
  </si>
  <si>
    <t>R00232</t>
  </si>
  <si>
    <t>U0233</t>
  </si>
  <si>
    <t>31616006E</t>
  </si>
  <si>
    <t>R00233</t>
  </si>
  <si>
    <t>U0234</t>
  </si>
  <si>
    <t>81236142G</t>
  </si>
  <si>
    <t>R00234</t>
  </si>
  <si>
    <t>U0235</t>
  </si>
  <si>
    <t>80574736D</t>
  </si>
  <si>
    <t>R00235</t>
  </si>
  <si>
    <t>U0236</t>
  </si>
  <si>
    <t>29427517Y</t>
  </si>
  <si>
    <t>R00236</t>
  </si>
  <si>
    <t>U0237</t>
  </si>
  <si>
    <t>20175582M</t>
  </si>
  <si>
    <t>R00237</t>
  </si>
  <si>
    <t>U0238</t>
  </si>
  <si>
    <t>59209947N</t>
  </si>
  <si>
    <t>R00238</t>
  </si>
  <si>
    <t>U0239</t>
  </si>
  <si>
    <t>62747858V</t>
  </si>
  <si>
    <t>R00239</t>
  </si>
  <si>
    <t>U0240</t>
  </si>
  <si>
    <t>37806823K</t>
  </si>
  <si>
    <t>R00240</t>
  </si>
  <si>
    <t>U0241</t>
  </si>
  <si>
    <t>45880747W</t>
  </si>
  <si>
    <t>R00241</t>
  </si>
  <si>
    <t>U0242</t>
  </si>
  <si>
    <t>67615868P</t>
  </si>
  <si>
    <t>R00242</t>
  </si>
  <si>
    <t>U0243</t>
  </si>
  <si>
    <t>49032864S</t>
  </si>
  <si>
    <t>R00243</t>
  </si>
  <si>
    <t>U0244</t>
  </si>
  <si>
    <t>44701536R</t>
  </si>
  <si>
    <t>R00244</t>
  </si>
  <si>
    <t>U0245</t>
  </si>
  <si>
    <t>80239798C</t>
  </si>
  <si>
    <t>R00245</t>
  </si>
  <si>
    <t>U0246</t>
  </si>
  <si>
    <t>35575328D</t>
  </si>
  <si>
    <t>R00246</t>
  </si>
  <si>
    <t>U0247</t>
  </si>
  <si>
    <t>83347229J</t>
  </si>
  <si>
    <t>R00247</t>
  </si>
  <si>
    <t>U0248</t>
  </si>
  <si>
    <t>78899352Z</t>
  </si>
  <si>
    <t>R00248</t>
  </si>
  <si>
    <t>U0249</t>
  </si>
  <si>
    <t>51260371H</t>
  </si>
  <si>
    <t>R00249</t>
  </si>
  <si>
    <t>U0250</t>
  </si>
  <si>
    <t>55937293M</t>
  </si>
  <si>
    <t>R00250</t>
  </si>
  <si>
    <t>U0251</t>
  </si>
  <si>
    <t>33409991F</t>
  </si>
  <si>
    <t>R00251</t>
  </si>
  <si>
    <t>U0252</t>
  </si>
  <si>
    <t>40048712P</t>
  </si>
  <si>
    <t>R00252</t>
  </si>
  <si>
    <t>U0253</t>
  </si>
  <si>
    <t>26225583V</t>
  </si>
  <si>
    <t>R00253</t>
  </si>
  <si>
    <t>U0254</t>
  </si>
  <si>
    <t>70270316A</t>
  </si>
  <si>
    <t>R00254</t>
  </si>
  <si>
    <t>U0255</t>
  </si>
  <si>
    <t>18692814R</t>
  </si>
  <si>
    <t>R00255</t>
  </si>
  <si>
    <t>U0256</t>
  </si>
  <si>
    <t>57557263Q</t>
  </si>
  <si>
    <t>R00256</t>
  </si>
  <si>
    <t>U0257</t>
  </si>
  <si>
    <t>88270025G</t>
  </si>
  <si>
    <t>R00257</t>
  </si>
  <si>
    <t>U0258</t>
  </si>
  <si>
    <t>74938621K</t>
  </si>
  <si>
    <t>R00258</t>
  </si>
  <si>
    <t>U0259</t>
  </si>
  <si>
    <t>19175568P</t>
  </si>
  <si>
    <t>R00259</t>
  </si>
  <si>
    <t>U0260</t>
  </si>
  <si>
    <t>98149218F</t>
  </si>
  <si>
    <t>R00260</t>
  </si>
  <si>
    <t>U0261</t>
  </si>
  <si>
    <t>81232808M</t>
  </si>
  <si>
    <t>R00261</t>
  </si>
  <si>
    <t>U0262</t>
  </si>
  <si>
    <t>35583466M</t>
  </si>
  <si>
    <t>R00262</t>
  </si>
  <si>
    <t>U0263</t>
  </si>
  <si>
    <t>59074610F</t>
  </si>
  <si>
    <t>R00263</t>
  </si>
  <si>
    <t>U0264</t>
  </si>
  <si>
    <t>47035532A</t>
  </si>
  <si>
    <t>R00264</t>
  </si>
  <si>
    <t>U0265</t>
  </si>
  <si>
    <t>45200856Z</t>
  </si>
  <si>
    <t>R00265</t>
  </si>
  <si>
    <t>U0266</t>
  </si>
  <si>
    <t>13714972A</t>
  </si>
  <si>
    <t>R00266</t>
  </si>
  <si>
    <t>U0267</t>
  </si>
  <si>
    <t>41397992Q</t>
  </si>
  <si>
    <t>R00267</t>
  </si>
  <si>
    <t>U0268</t>
  </si>
  <si>
    <t>29707058M</t>
  </si>
  <si>
    <t>R00268</t>
  </si>
  <si>
    <t>U0269</t>
  </si>
  <si>
    <t>56299628K</t>
  </si>
  <si>
    <t>R00269</t>
  </si>
  <si>
    <t>U0270</t>
  </si>
  <si>
    <t>56461400B</t>
  </si>
  <si>
    <t>R00270</t>
  </si>
  <si>
    <t>U0271</t>
  </si>
  <si>
    <t>87816524V</t>
  </si>
  <si>
    <t>R00271</t>
  </si>
  <si>
    <t>U0272</t>
  </si>
  <si>
    <t>73930184L</t>
  </si>
  <si>
    <t>R00272</t>
  </si>
  <si>
    <t>U0273</t>
  </si>
  <si>
    <t>65829874X</t>
  </si>
  <si>
    <t>R00273</t>
  </si>
  <si>
    <t>U0274</t>
  </si>
  <si>
    <t>17588061F</t>
  </si>
  <si>
    <t>R00274</t>
  </si>
  <si>
    <t>U0275</t>
  </si>
  <si>
    <t>51309980Q</t>
  </si>
  <si>
    <t>R00275</t>
  </si>
  <si>
    <t>U0276</t>
  </si>
  <si>
    <t>12963323V</t>
  </si>
  <si>
    <t>R00276</t>
  </si>
  <si>
    <t>U0277</t>
  </si>
  <si>
    <t>76978294P</t>
  </si>
  <si>
    <t>R00277</t>
  </si>
  <si>
    <t>U0278</t>
  </si>
  <si>
    <t>13596332C</t>
  </si>
  <si>
    <t>R00278</t>
  </si>
  <si>
    <t>U0279</t>
  </si>
  <si>
    <t>53602905W</t>
  </si>
  <si>
    <t>R00279</t>
  </si>
  <si>
    <t>U0280</t>
  </si>
  <si>
    <t>50410897A</t>
  </si>
  <si>
    <t>R00280</t>
  </si>
  <si>
    <t>U0281</t>
  </si>
  <si>
    <t>35577770J</t>
  </si>
  <si>
    <t>R00281</t>
  </si>
  <si>
    <t>U0282</t>
  </si>
  <si>
    <t>59951905J</t>
  </si>
  <si>
    <t>R00282</t>
  </si>
  <si>
    <t>U0283</t>
  </si>
  <si>
    <t>12409225N</t>
  </si>
  <si>
    <t>R00283</t>
  </si>
  <si>
    <t>U0284</t>
  </si>
  <si>
    <t>24965863F</t>
  </si>
  <si>
    <t>R00284</t>
  </si>
  <si>
    <t>U0285</t>
  </si>
  <si>
    <t>85417781J</t>
  </si>
  <si>
    <t>R00285</t>
  </si>
  <si>
    <t>U0286</t>
  </si>
  <si>
    <t>89904425R</t>
  </si>
  <si>
    <t>R00286</t>
  </si>
  <si>
    <t>U0287</t>
  </si>
  <si>
    <t>64817193L</t>
  </si>
  <si>
    <t>R00287</t>
  </si>
  <si>
    <t>U0288</t>
  </si>
  <si>
    <t>25187284F</t>
  </si>
  <si>
    <t>R00288</t>
  </si>
  <si>
    <t>U0289</t>
  </si>
  <si>
    <t>24716561W</t>
  </si>
  <si>
    <t>R00289</t>
  </si>
  <si>
    <t>U0290</t>
  </si>
  <si>
    <t>64501816H</t>
  </si>
  <si>
    <t>R00290</t>
  </si>
  <si>
    <t>U0291</t>
  </si>
  <si>
    <t>29437303V</t>
  </si>
  <si>
    <t>R00291</t>
  </si>
  <si>
    <t>U0292</t>
  </si>
  <si>
    <t>81146008F</t>
  </si>
  <si>
    <t>R00292</t>
  </si>
  <si>
    <t>U0293</t>
  </si>
  <si>
    <t>25947414X</t>
  </si>
  <si>
    <t>R00293</t>
  </si>
  <si>
    <t>U0294</t>
  </si>
  <si>
    <t>35881810Q</t>
  </si>
  <si>
    <t>R00294</t>
  </si>
  <si>
    <t>U0295</t>
  </si>
  <si>
    <t>39183697T</t>
  </si>
  <si>
    <t>R00295</t>
  </si>
  <si>
    <t>U0296</t>
  </si>
  <si>
    <t>68582158E</t>
  </si>
  <si>
    <t>R00296</t>
  </si>
  <si>
    <t>U0297</t>
  </si>
  <si>
    <t>36110249L</t>
  </si>
  <si>
    <t>R00297</t>
  </si>
  <si>
    <t>U0298</t>
  </si>
  <si>
    <t>27297117G</t>
  </si>
  <si>
    <t>R00298</t>
  </si>
  <si>
    <t>U0299</t>
  </si>
  <si>
    <t>96607843T</t>
  </si>
  <si>
    <t>R00299</t>
  </si>
  <si>
    <t>U0300</t>
  </si>
  <si>
    <t>68309970Q</t>
  </si>
  <si>
    <t>R00300</t>
  </si>
  <si>
    <t>U0301</t>
  </si>
  <si>
    <t>16918247E</t>
  </si>
  <si>
    <t>R00301</t>
  </si>
  <si>
    <t>U0302</t>
  </si>
  <si>
    <t>43877223P</t>
  </si>
  <si>
    <t>R00302</t>
  </si>
  <si>
    <t>U0303</t>
  </si>
  <si>
    <t>93878502T</t>
  </si>
  <si>
    <t>R00303</t>
  </si>
  <si>
    <t>U0304</t>
  </si>
  <si>
    <t>73441427N</t>
  </si>
  <si>
    <t>R00304</t>
  </si>
  <si>
    <t>U0305</t>
  </si>
  <si>
    <t>13893363Y</t>
  </si>
  <si>
    <t>R00305</t>
  </si>
  <si>
    <t>U0306</t>
  </si>
  <si>
    <t>25744309H</t>
  </si>
  <si>
    <t>R00306</t>
  </si>
  <si>
    <t>U0307</t>
  </si>
  <si>
    <t>92729859T</t>
  </si>
  <si>
    <t>R00307</t>
  </si>
  <si>
    <t>U0308</t>
  </si>
  <si>
    <t>49610823F</t>
  </si>
  <si>
    <t>R00308</t>
  </si>
  <si>
    <t>U0309</t>
  </si>
  <si>
    <t>97429194K</t>
  </si>
  <si>
    <t>R00309</t>
  </si>
  <si>
    <t>U0310</t>
  </si>
  <si>
    <t>62270720Z</t>
  </si>
  <si>
    <t>R00310</t>
  </si>
  <si>
    <t>U0311</t>
  </si>
  <si>
    <t>20480736H</t>
  </si>
  <si>
    <t>R00311</t>
  </si>
  <si>
    <t>U0312</t>
  </si>
  <si>
    <t>91817922J</t>
  </si>
  <si>
    <t>R00312</t>
  </si>
  <si>
    <t>U0313</t>
  </si>
  <si>
    <t>87622144X</t>
  </si>
  <si>
    <t>R00313</t>
  </si>
  <si>
    <t>U0314</t>
  </si>
  <si>
    <t>42660263R</t>
  </si>
  <si>
    <t>R00314</t>
  </si>
  <si>
    <t>U0315</t>
  </si>
  <si>
    <t>58269450P</t>
  </si>
  <si>
    <t>R00315</t>
  </si>
  <si>
    <t>U0316</t>
  </si>
  <si>
    <t>29717439J</t>
  </si>
  <si>
    <t>R00316</t>
  </si>
  <si>
    <t>U0317</t>
  </si>
  <si>
    <t>31300616P</t>
  </si>
  <si>
    <t>R00317</t>
  </si>
  <si>
    <t>U0318</t>
  </si>
  <si>
    <t>53424467K</t>
  </si>
  <si>
    <t>R00318</t>
  </si>
  <si>
    <t>U0319</t>
  </si>
  <si>
    <t>79367907J</t>
  </si>
  <si>
    <t>R00319</t>
  </si>
  <si>
    <t>U0320</t>
  </si>
  <si>
    <t>75878373Q</t>
  </si>
  <si>
    <t>R00320</t>
  </si>
  <si>
    <t>U0321</t>
  </si>
  <si>
    <t>14110026D</t>
  </si>
  <si>
    <t>R00321</t>
  </si>
  <si>
    <t>U0322</t>
  </si>
  <si>
    <t>30591725T</t>
  </si>
  <si>
    <t>R00322</t>
  </si>
  <si>
    <t>U0323</t>
  </si>
  <si>
    <t>32049264Y</t>
  </si>
  <si>
    <t>R00323</t>
  </si>
  <si>
    <t>U0324</t>
  </si>
  <si>
    <t>68183118D</t>
  </si>
  <si>
    <t>R00324</t>
  </si>
  <si>
    <t>U0325</t>
  </si>
  <si>
    <t>51473445C</t>
  </si>
  <si>
    <t>R00325</t>
  </si>
  <si>
    <t>U0326</t>
  </si>
  <si>
    <t>23292789E</t>
  </si>
  <si>
    <t>R00326</t>
  </si>
  <si>
    <t>U0327</t>
  </si>
  <si>
    <t>73000663C</t>
  </si>
  <si>
    <t>R00327</t>
  </si>
  <si>
    <t>U0328</t>
  </si>
  <si>
    <t>18237422D</t>
  </si>
  <si>
    <t>R00328</t>
  </si>
  <si>
    <t>U0329</t>
  </si>
  <si>
    <t>84769811E</t>
  </si>
  <si>
    <t>R00329</t>
  </si>
  <si>
    <t>U0330</t>
  </si>
  <si>
    <t>67232706A</t>
  </si>
  <si>
    <t>R00330</t>
  </si>
  <si>
    <t>U0331</t>
  </si>
  <si>
    <t>83871093Y</t>
  </si>
  <si>
    <t>R00331</t>
  </si>
  <si>
    <t>U0332</t>
  </si>
  <si>
    <t>38390325J</t>
  </si>
  <si>
    <t>R00332</t>
  </si>
  <si>
    <t>U0333</t>
  </si>
  <si>
    <t>74785806H</t>
  </si>
  <si>
    <t>R00333</t>
  </si>
  <si>
    <t>U0334</t>
  </si>
  <si>
    <t>48700868R</t>
  </si>
  <si>
    <t>R00334</t>
  </si>
  <si>
    <t>U0335</t>
  </si>
  <si>
    <t>74690572G</t>
  </si>
  <si>
    <t>R00335</t>
  </si>
  <si>
    <t>U0336</t>
  </si>
  <si>
    <t>53596775J</t>
  </si>
  <si>
    <t>R00336</t>
  </si>
  <si>
    <t>U0337</t>
  </si>
  <si>
    <t>91148817R</t>
  </si>
  <si>
    <t>R00337</t>
  </si>
  <si>
    <t>U0338</t>
  </si>
  <si>
    <t>67917881P</t>
  </si>
  <si>
    <t>R00338</t>
  </si>
  <si>
    <t>U0339</t>
  </si>
  <si>
    <t>54722473E</t>
  </si>
  <si>
    <t>R00339</t>
  </si>
  <si>
    <t>U0340</t>
  </si>
  <si>
    <t>54293934L</t>
  </si>
  <si>
    <t>R00340</t>
  </si>
  <si>
    <t>U0341</t>
  </si>
  <si>
    <t>22948878F</t>
  </si>
  <si>
    <t>R00341</t>
  </si>
  <si>
    <t>U0342</t>
  </si>
  <si>
    <t>20500664M</t>
  </si>
  <si>
    <t>R00342</t>
  </si>
  <si>
    <t>U0343</t>
  </si>
  <si>
    <t>49296538V</t>
  </si>
  <si>
    <t>R00343</t>
  </si>
  <si>
    <t>U0344</t>
  </si>
  <si>
    <t>75112736A</t>
  </si>
  <si>
    <t>R00344</t>
  </si>
  <si>
    <t>U0345</t>
  </si>
  <si>
    <t>54647176G</t>
  </si>
  <si>
    <t>R00345</t>
  </si>
  <si>
    <t>U0346</t>
  </si>
  <si>
    <t>66230416F</t>
  </si>
  <si>
    <t>R00346</t>
  </si>
  <si>
    <t>U0347</t>
  </si>
  <si>
    <t>16737099E</t>
  </si>
  <si>
    <t>R00347</t>
  </si>
  <si>
    <t>U0348</t>
  </si>
  <si>
    <t>44423591B</t>
  </si>
  <si>
    <t>R00348</t>
  </si>
  <si>
    <t>U0349</t>
  </si>
  <si>
    <t>38441311P</t>
  </si>
  <si>
    <t>R00349</t>
  </si>
  <si>
    <t>U0350</t>
  </si>
  <si>
    <t>45546668K</t>
  </si>
  <si>
    <t>R00350</t>
  </si>
  <si>
    <t>U0351</t>
  </si>
  <si>
    <t>71813571G</t>
  </si>
  <si>
    <t>R00351</t>
  </si>
  <si>
    <t>U0352</t>
  </si>
  <si>
    <t>41664983T</t>
  </si>
  <si>
    <t>R00352</t>
  </si>
  <si>
    <t>U0353</t>
  </si>
  <si>
    <t>43274864L</t>
  </si>
  <si>
    <t>R00353</t>
  </si>
  <si>
    <t>U0354</t>
  </si>
  <si>
    <t>17029247R</t>
  </si>
  <si>
    <t>R00354</t>
  </si>
  <si>
    <t>U0355</t>
  </si>
  <si>
    <t>71311438F</t>
  </si>
  <si>
    <t>R00355</t>
  </si>
  <si>
    <t>U0356</t>
  </si>
  <si>
    <t>11191212X</t>
  </si>
  <si>
    <t>R00356</t>
  </si>
  <si>
    <t>U0357</t>
  </si>
  <si>
    <t>11643597P</t>
  </si>
  <si>
    <t>R00357</t>
  </si>
  <si>
    <t>U0358</t>
  </si>
  <si>
    <t>68906926F</t>
  </si>
  <si>
    <t>R00358</t>
  </si>
  <si>
    <t>U0359</t>
  </si>
  <si>
    <t>98030241D</t>
  </si>
  <si>
    <t>R00359</t>
  </si>
  <si>
    <t>U0360</t>
  </si>
  <si>
    <t>40725563S</t>
  </si>
  <si>
    <t>R00360</t>
  </si>
  <si>
    <t>U0361</t>
  </si>
  <si>
    <t>63964266R</t>
  </si>
  <si>
    <t>R00361</t>
  </si>
  <si>
    <t>U0362</t>
  </si>
  <si>
    <t>76572140B</t>
  </si>
  <si>
    <t>R00362</t>
  </si>
  <si>
    <t>U0363</t>
  </si>
  <si>
    <t>79707571J</t>
  </si>
  <si>
    <t>R00363</t>
  </si>
  <si>
    <t>U0364</t>
  </si>
  <si>
    <t>25440012B</t>
  </si>
  <si>
    <t>R00364</t>
  </si>
  <si>
    <t>U0365</t>
  </si>
  <si>
    <t>96201077N</t>
  </si>
  <si>
    <t>R00365</t>
  </si>
  <si>
    <t>U0366</t>
  </si>
  <si>
    <t>99164972N</t>
  </si>
  <si>
    <t>R00366</t>
  </si>
  <si>
    <t>U0367</t>
  </si>
  <si>
    <t>91408764W</t>
  </si>
  <si>
    <t>R00367</t>
  </si>
  <si>
    <t>U0368</t>
  </si>
  <si>
    <t>80795831M</t>
  </si>
  <si>
    <t>R00368</t>
  </si>
  <si>
    <t>U0369</t>
  </si>
  <si>
    <t>27099077V</t>
  </si>
  <si>
    <t>R00369</t>
  </si>
  <si>
    <t>U0370</t>
  </si>
  <si>
    <t>61397016B</t>
  </si>
  <si>
    <t>R00370</t>
  </si>
  <si>
    <t>U0371</t>
  </si>
  <si>
    <t>81030270M</t>
  </si>
  <si>
    <t>R00371</t>
  </si>
  <si>
    <t>U0372</t>
  </si>
  <si>
    <t>47716780Z</t>
  </si>
  <si>
    <t>R00372</t>
  </si>
  <si>
    <t>U0373</t>
  </si>
  <si>
    <t>15720891T</t>
  </si>
  <si>
    <t>R00373</t>
  </si>
  <si>
    <t>U0374</t>
  </si>
  <si>
    <t>99586879F</t>
  </si>
  <si>
    <t>R00374</t>
  </si>
  <si>
    <t>U0375</t>
  </si>
  <si>
    <t>14362404P</t>
  </si>
  <si>
    <t>R00375</t>
  </si>
  <si>
    <t>U0376</t>
  </si>
  <si>
    <t>90054024P</t>
  </si>
  <si>
    <t>R00376</t>
  </si>
  <si>
    <t>U0377</t>
  </si>
  <si>
    <t>91208904N</t>
  </si>
  <si>
    <t>R00377</t>
  </si>
  <si>
    <t>U0378</t>
  </si>
  <si>
    <t>47586290A</t>
  </si>
  <si>
    <t>R00378</t>
  </si>
  <si>
    <t>U0379</t>
  </si>
  <si>
    <t>90602745H</t>
  </si>
  <si>
    <t>R00379</t>
  </si>
  <si>
    <t>U0380</t>
  </si>
  <si>
    <t>53497177M</t>
  </si>
  <si>
    <t>R00380</t>
  </si>
  <si>
    <t>U0381</t>
  </si>
  <si>
    <t>54611660T</t>
  </si>
  <si>
    <t>R00381</t>
  </si>
  <si>
    <t>U0382</t>
  </si>
  <si>
    <t>49307051L</t>
  </si>
  <si>
    <t>R00382</t>
  </si>
  <si>
    <t>U0383</t>
  </si>
  <si>
    <t>26904080Z</t>
  </si>
  <si>
    <t>R00383</t>
  </si>
  <si>
    <t>U0384</t>
  </si>
  <si>
    <t>27344412B</t>
  </si>
  <si>
    <t>R00384</t>
  </si>
  <si>
    <t>U0385</t>
  </si>
  <si>
    <t>58483024G</t>
  </si>
  <si>
    <t>R00385</t>
  </si>
  <si>
    <t>U0386</t>
  </si>
  <si>
    <t>18573265Y</t>
  </si>
  <si>
    <t>R00386</t>
  </si>
  <si>
    <t>U0387</t>
  </si>
  <si>
    <t>12934531K</t>
  </si>
  <si>
    <t>R00387</t>
  </si>
  <si>
    <t>U0388</t>
  </si>
  <si>
    <t>63501172N</t>
  </si>
  <si>
    <t>R00388</t>
  </si>
  <si>
    <t>U0389</t>
  </si>
  <si>
    <t>84749673D</t>
  </si>
  <si>
    <t>R00389</t>
  </si>
  <si>
    <t>U0390</t>
  </si>
  <si>
    <t>49806394D</t>
  </si>
  <si>
    <t>R00390</t>
  </si>
  <si>
    <t>U0391</t>
  </si>
  <si>
    <t>46733035W</t>
  </si>
  <si>
    <t>R00391</t>
  </si>
  <si>
    <t>U0392</t>
  </si>
  <si>
    <t>77045463V</t>
  </si>
  <si>
    <t>R00392</t>
  </si>
  <si>
    <t>U0393</t>
  </si>
  <si>
    <t>95168866H</t>
  </si>
  <si>
    <t>R00393</t>
  </si>
  <si>
    <t>U0394</t>
  </si>
  <si>
    <t>55675450V</t>
  </si>
  <si>
    <t>R00394</t>
  </si>
  <si>
    <t>U0395</t>
  </si>
  <si>
    <t>42170421J</t>
  </si>
  <si>
    <t>R00395</t>
  </si>
  <si>
    <t>U0396</t>
  </si>
  <si>
    <t>44010721Z</t>
  </si>
  <si>
    <t>R00396</t>
  </si>
  <si>
    <t>U0397</t>
  </si>
  <si>
    <t>33279880F</t>
  </si>
  <si>
    <t>R00397</t>
  </si>
  <si>
    <t>U0398</t>
  </si>
  <si>
    <t>52845156B</t>
  </si>
  <si>
    <t>R00398</t>
  </si>
  <si>
    <t>U0399</t>
  </si>
  <si>
    <t>98939688J</t>
  </si>
  <si>
    <t>R00399</t>
  </si>
  <si>
    <t>U0400</t>
  </si>
  <si>
    <t>38148140H</t>
  </si>
  <si>
    <t>R00400</t>
  </si>
  <si>
    <t>U0401</t>
  </si>
  <si>
    <t>54641572N</t>
  </si>
  <si>
    <t>R00401</t>
  </si>
  <si>
    <t>U0402</t>
  </si>
  <si>
    <t>93607187Q</t>
  </si>
  <si>
    <t>R00402</t>
  </si>
  <si>
    <t>U0403</t>
  </si>
  <si>
    <t>20575308Z</t>
  </si>
  <si>
    <t>R00403</t>
  </si>
  <si>
    <t>U0404</t>
  </si>
  <si>
    <t>63988515P</t>
  </si>
  <si>
    <t>R00404</t>
  </si>
  <si>
    <t>U0405</t>
  </si>
  <si>
    <t>21319789P</t>
  </si>
  <si>
    <t>R00405</t>
  </si>
  <si>
    <t>U0406</t>
  </si>
  <si>
    <t>30057602Y</t>
  </si>
  <si>
    <t>R00406</t>
  </si>
  <si>
    <t>U0407</t>
  </si>
  <si>
    <t>34250880Q</t>
  </si>
  <si>
    <t>R00407</t>
  </si>
  <si>
    <t>U0408</t>
  </si>
  <si>
    <t>64092007T</t>
  </si>
  <si>
    <t>R00408</t>
  </si>
  <si>
    <t>U0409</t>
  </si>
  <si>
    <t>31356698Q</t>
  </si>
  <si>
    <t>R00409</t>
  </si>
  <si>
    <t>U0410</t>
  </si>
  <si>
    <t>27812797R</t>
  </si>
  <si>
    <t>R00410</t>
  </si>
  <si>
    <t>U0411</t>
  </si>
  <si>
    <t>77242862F</t>
  </si>
  <si>
    <t>R00411</t>
  </si>
  <si>
    <t>U0412</t>
  </si>
  <si>
    <t>98842610H</t>
  </si>
  <si>
    <t>R00412</t>
  </si>
  <si>
    <t>U0413</t>
  </si>
  <si>
    <t>26542222S</t>
  </si>
  <si>
    <t>R00413</t>
  </si>
  <si>
    <t>U0414</t>
  </si>
  <si>
    <t>97808984N</t>
  </si>
  <si>
    <t>R00414</t>
  </si>
  <si>
    <t>U0415</t>
  </si>
  <si>
    <t>52816491G</t>
  </si>
  <si>
    <t>R00415</t>
  </si>
  <si>
    <t>U0416</t>
  </si>
  <si>
    <t>25778810L</t>
  </si>
  <si>
    <t>R00416</t>
  </si>
  <si>
    <t>U0417</t>
  </si>
  <si>
    <t>95969695X</t>
  </si>
  <si>
    <t>R00417</t>
  </si>
  <si>
    <t>U0418</t>
  </si>
  <si>
    <t>20396730P</t>
  </si>
  <si>
    <t>R00418</t>
  </si>
  <si>
    <t>U0419</t>
  </si>
  <si>
    <t>48880095N</t>
  </si>
  <si>
    <t>R00419</t>
  </si>
  <si>
    <t>U0420</t>
  </si>
  <si>
    <t>47556523K</t>
  </si>
  <si>
    <t>R00420</t>
  </si>
  <si>
    <t>U0421</t>
  </si>
  <si>
    <t>35801034Q</t>
  </si>
  <si>
    <t>R00421</t>
  </si>
  <si>
    <t>U0422</t>
  </si>
  <si>
    <t>51825283G</t>
  </si>
  <si>
    <t>R00422</t>
  </si>
  <si>
    <t>U0423</t>
  </si>
  <si>
    <t>25181246H</t>
  </si>
  <si>
    <t>R00423</t>
  </si>
  <si>
    <t>U0424</t>
  </si>
  <si>
    <t>78484623K</t>
  </si>
  <si>
    <t>R00424</t>
  </si>
  <si>
    <t>U0425</t>
  </si>
  <si>
    <t>43545609P</t>
  </si>
  <si>
    <t>R00425</t>
  </si>
  <si>
    <t>U0426</t>
  </si>
  <si>
    <t>27044800C</t>
  </si>
  <si>
    <t>R00426</t>
  </si>
  <si>
    <t>U0427</t>
  </si>
  <si>
    <t>94712905D</t>
  </si>
  <si>
    <t>R00427</t>
  </si>
  <si>
    <t>U0428</t>
  </si>
  <si>
    <t>84786101M</t>
  </si>
  <si>
    <t>R00428</t>
  </si>
  <si>
    <t>U0429</t>
  </si>
  <si>
    <t>18843550H</t>
  </si>
  <si>
    <t>R00429</t>
  </si>
  <si>
    <t>U0430</t>
  </si>
  <si>
    <t>61171889P</t>
  </si>
  <si>
    <t>R00430</t>
  </si>
  <si>
    <t>U0431</t>
  </si>
  <si>
    <t>63633929J</t>
  </si>
  <si>
    <t>R00431</t>
  </si>
  <si>
    <t>U0432</t>
  </si>
  <si>
    <t>85178986G</t>
  </si>
  <si>
    <t>R00432</t>
  </si>
  <si>
    <t>U0433</t>
  </si>
  <si>
    <t>17558619M</t>
  </si>
  <si>
    <t>R00433</t>
  </si>
  <si>
    <t>U0434</t>
  </si>
  <si>
    <t>66360280J</t>
  </si>
  <si>
    <t>R00434</t>
  </si>
  <si>
    <t>U0435</t>
  </si>
  <si>
    <t>72835799C</t>
  </si>
  <si>
    <t>R00435</t>
  </si>
  <si>
    <t>U0436</t>
  </si>
  <si>
    <t>53689044Y</t>
  </si>
  <si>
    <t>R00436</t>
  </si>
  <si>
    <t>U0437</t>
  </si>
  <si>
    <t>67715350S</t>
  </si>
  <si>
    <t>R00437</t>
  </si>
  <si>
    <t>U0438</t>
  </si>
  <si>
    <t>74599598H</t>
  </si>
  <si>
    <t>R00438</t>
  </si>
  <si>
    <t>U0439</t>
  </si>
  <si>
    <t>45361856Z</t>
  </si>
  <si>
    <t>R00439</t>
  </si>
  <si>
    <t>U0440</t>
  </si>
  <si>
    <t>95441434J</t>
  </si>
  <si>
    <t>R00440</t>
  </si>
  <si>
    <t>U0441</t>
  </si>
  <si>
    <t>14545493V</t>
  </si>
  <si>
    <t>R00441</t>
  </si>
  <si>
    <t>U0442</t>
  </si>
  <si>
    <t>36394138L</t>
  </si>
  <si>
    <t>R00442</t>
  </si>
  <si>
    <t>U0443</t>
  </si>
  <si>
    <t>40612219S</t>
  </si>
  <si>
    <t>R00443</t>
  </si>
  <si>
    <t>U0444</t>
  </si>
  <si>
    <t>38611226E</t>
  </si>
  <si>
    <t>R00444</t>
  </si>
  <si>
    <t>U0445</t>
  </si>
  <si>
    <t>41968465C</t>
  </si>
  <si>
    <t>R00445</t>
  </si>
  <si>
    <t>U0446</t>
  </si>
  <si>
    <t>68301096C</t>
  </si>
  <si>
    <t>R00446</t>
  </si>
  <si>
    <t>U0447</t>
  </si>
  <si>
    <t>83836007H</t>
  </si>
  <si>
    <t>R00447</t>
  </si>
  <si>
    <t>U0448</t>
  </si>
  <si>
    <t>35537733L</t>
  </si>
  <si>
    <t>R00448</t>
  </si>
  <si>
    <t>U0449</t>
  </si>
  <si>
    <t>22132283G</t>
  </si>
  <si>
    <t>R00449</t>
  </si>
  <si>
    <t>U0450</t>
  </si>
  <si>
    <t>49903826J</t>
  </si>
  <si>
    <t>R00450</t>
  </si>
  <si>
    <t>U0451</t>
  </si>
  <si>
    <t>25632764T</t>
  </si>
  <si>
    <t>R00451</t>
  </si>
  <si>
    <t>U0452</t>
  </si>
  <si>
    <t>43402461N</t>
  </si>
  <si>
    <t>R00452</t>
  </si>
  <si>
    <t>U0453</t>
  </si>
  <si>
    <t>33242275F</t>
  </si>
  <si>
    <t>R00453</t>
  </si>
  <si>
    <t>U0454</t>
  </si>
  <si>
    <t>91513343T</t>
  </si>
  <si>
    <t>R00454</t>
  </si>
  <si>
    <t>U0455</t>
  </si>
  <si>
    <t>76741349D</t>
  </si>
  <si>
    <t>R00455</t>
  </si>
  <si>
    <t>U0456</t>
  </si>
  <si>
    <t>94771663W</t>
  </si>
  <si>
    <t>R00456</t>
  </si>
  <si>
    <t>U0457</t>
  </si>
  <si>
    <t>45118090W</t>
  </si>
  <si>
    <t>R00457</t>
  </si>
  <si>
    <t>U0458</t>
  </si>
  <si>
    <t>87018894G</t>
  </si>
  <si>
    <t>R00458</t>
  </si>
  <si>
    <t>U0459</t>
  </si>
  <si>
    <t>75612043A</t>
  </si>
  <si>
    <t>R00459</t>
  </si>
  <si>
    <t>U0460</t>
  </si>
  <si>
    <t>54670048Z</t>
  </si>
  <si>
    <t>R00460</t>
  </si>
  <si>
    <t>U0461</t>
  </si>
  <si>
    <t>66791980A</t>
  </si>
  <si>
    <t>R00461</t>
  </si>
  <si>
    <t>U0462</t>
  </si>
  <si>
    <t>15171313F</t>
  </si>
  <si>
    <t>R00462</t>
  </si>
  <si>
    <t>U0463</t>
  </si>
  <si>
    <t>19699535N</t>
  </si>
  <si>
    <t>R00463</t>
  </si>
  <si>
    <t>U0464</t>
  </si>
  <si>
    <t>59109845Y</t>
  </si>
  <si>
    <t>R00464</t>
  </si>
  <si>
    <t>U0465</t>
  </si>
  <si>
    <t>49732073R</t>
  </si>
  <si>
    <t>R00465</t>
  </si>
  <si>
    <t>U0466</t>
  </si>
  <si>
    <t>63226868Y</t>
  </si>
  <si>
    <t>R00466</t>
  </si>
  <si>
    <t>U0467</t>
  </si>
  <si>
    <t>11509759F</t>
  </si>
  <si>
    <t>R00467</t>
  </si>
  <si>
    <t>U0468</t>
  </si>
  <si>
    <t>47501935N</t>
  </si>
  <si>
    <t>R00468</t>
  </si>
  <si>
    <t>U0469</t>
  </si>
  <si>
    <t>59295870F</t>
  </si>
  <si>
    <t>R00469</t>
  </si>
  <si>
    <t>U0470</t>
  </si>
  <si>
    <t>88772290H</t>
  </si>
  <si>
    <t>R00470</t>
  </si>
  <si>
    <t>U0471</t>
  </si>
  <si>
    <t>60392465P</t>
  </si>
  <si>
    <t>R00471</t>
  </si>
  <si>
    <t>U0472</t>
  </si>
  <si>
    <t>76818135K</t>
  </si>
  <si>
    <t>R00472</t>
  </si>
  <si>
    <t>U0473</t>
  </si>
  <si>
    <t>64751915S</t>
  </si>
  <si>
    <t>R00473</t>
  </si>
  <si>
    <t>U0474</t>
  </si>
  <si>
    <t>80450800C</t>
  </si>
  <si>
    <t>R00474</t>
  </si>
  <si>
    <t>U0475</t>
  </si>
  <si>
    <t>49806549A</t>
  </si>
  <si>
    <t>R00475</t>
  </si>
  <si>
    <t>U0476</t>
  </si>
  <si>
    <t>80776691R</t>
  </si>
  <si>
    <t>R00476</t>
  </si>
  <si>
    <t>U0477</t>
  </si>
  <si>
    <t>16189792T</t>
  </si>
  <si>
    <t>R00477</t>
  </si>
  <si>
    <t>U0478</t>
  </si>
  <si>
    <t>65719601E</t>
  </si>
  <si>
    <t>R00478</t>
  </si>
  <si>
    <t>U0479</t>
  </si>
  <si>
    <t>11674146J</t>
  </si>
  <si>
    <t>R00479</t>
  </si>
  <si>
    <t>U0480</t>
  </si>
  <si>
    <t>41981253C</t>
  </si>
  <si>
    <t>R00480</t>
  </si>
  <si>
    <t>U0481</t>
  </si>
  <si>
    <t>83952661Q</t>
  </si>
  <si>
    <t>R00481</t>
  </si>
  <si>
    <t>U0482</t>
  </si>
  <si>
    <t>25685541S</t>
  </si>
  <si>
    <t>R00482</t>
  </si>
  <si>
    <t>U0483</t>
  </si>
  <si>
    <t>83736045Z</t>
  </si>
  <si>
    <t>R00483</t>
  </si>
  <si>
    <t>U0484</t>
  </si>
  <si>
    <t>28166283T</t>
  </si>
  <si>
    <t>R00484</t>
  </si>
  <si>
    <t>U0485</t>
  </si>
  <si>
    <t>58883167Q</t>
  </si>
  <si>
    <t>R00485</t>
  </si>
  <si>
    <t>U0486</t>
  </si>
  <si>
    <t>79637866K</t>
  </si>
  <si>
    <t>R00486</t>
  </si>
  <si>
    <t>U0487</t>
  </si>
  <si>
    <t>95880841M</t>
  </si>
  <si>
    <t>R00487</t>
  </si>
  <si>
    <t>U0488</t>
  </si>
  <si>
    <t>36890359S</t>
  </si>
  <si>
    <t>R00488</t>
  </si>
  <si>
    <t>U0489</t>
  </si>
  <si>
    <t>30672504A</t>
  </si>
  <si>
    <t>R00489</t>
  </si>
  <si>
    <t>U0490</t>
  </si>
  <si>
    <t>79213082R</t>
  </si>
  <si>
    <t>R00490</t>
  </si>
  <si>
    <t>U0491</t>
  </si>
  <si>
    <t>71772769G</t>
  </si>
  <si>
    <t>R00491</t>
  </si>
  <si>
    <t>U0492</t>
  </si>
  <si>
    <t>64744987X</t>
  </si>
  <si>
    <t>R00492</t>
  </si>
  <si>
    <t>U0493</t>
  </si>
  <si>
    <t>78515446R</t>
  </si>
  <si>
    <t>R00493</t>
  </si>
  <si>
    <t>U0494</t>
  </si>
  <si>
    <t>15297174N</t>
  </si>
  <si>
    <t>R00494</t>
  </si>
  <si>
    <t>U0495</t>
  </si>
  <si>
    <t>75652853B</t>
  </si>
  <si>
    <t>R00495</t>
  </si>
  <si>
    <t>U0496</t>
  </si>
  <si>
    <t>37172321C</t>
  </si>
  <si>
    <t>R00496</t>
  </si>
  <si>
    <t>U0497</t>
  </si>
  <si>
    <t>17887142L</t>
  </si>
  <si>
    <t>R00497</t>
  </si>
  <si>
    <t>U0498</t>
  </si>
  <si>
    <t>56361628J</t>
  </si>
  <si>
    <t>R00498</t>
  </si>
  <si>
    <t>U0499</t>
  </si>
  <si>
    <t>74397297W</t>
  </si>
  <si>
    <t>R00499</t>
  </si>
  <si>
    <t>U0500</t>
  </si>
  <si>
    <t>62154962S</t>
  </si>
  <si>
    <t>R00500</t>
  </si>
  <si>
    <t>U0501</t>
  </si>
  <si>
    <t>31273136J</t>
  </si>
  <si>
    <t>R00501</t>
  </si>
  <si>
    <t>U0502</t>
  </si>
  <si>
    <t>21574922W</t>
  </si>
  <si>
    <t>R00502</t>
  </si>
  <si>
    <t>U0503</t>
  </si>
  <si>
    <t>23314555F</t>
  </si>
  <si>
    <t>R00503</t>
  </si>
  <si>
    <t>U0504</t>
  </si>
  <si>
    <t>67021892F</t>
  </si>
  <si>
    <t>R00504</t>
  </si>
  <si>
    <t>U0505</t>
  </si>
  <si>
    <t>72971039C</t>
  </si>
  <si>
    <t>R00505</t>
  </si>
  <si>
    <t>U0506</t>
  </si>
  <si>
    <t>80640691T</t>
  </si>
  <si>
    <t>R00506</t>
  </si>
  <si>
    <t>U0507</t>
  </si>
  <si>
    <t>73232596K</t>
  </si>
  <si>
    <t>R00507</t>
  </si>
  <si>
    <t>U0508</t>
  </si>
  <si>
    <t>16668706P</t>
  </si>
  <si>
    <t>R00508</t>
  </si>
  <si>
    <t>U0509</t>
  </si>
  <si>
    <t>91276246X</t>
  </si>
  <si>
    <t>R00509</t>
  </si>
  <si>
    <t>U0510</t>
  </si>
  <si>
    <t>96408851G</t>
  </si>
  <si>
    <t>R00510</t>
  </si>
  <si>
    <t>U0511</t>
  </si>
  <si>
    <t>41192860K</t>
  </si>
  <si>
    <t>R00511</t>
  </si>
  <si>
    <t>U0512</t>
  </si>
  <si>
    <t>67947542E</t>
  </si>
  <si>
    <t>R00512</t>
  </si>
  <si>
    <t>U0513</t>
  </si>
  <si>
    <t>31712939X</t>
  </si>
  <si>
    <t>R00513</t>
  </si>
  <si>
    <t>U0514</t>
  </si>
  <si>
    <t>21181293H</t>
  </si>
  <si>
    <t>R00514</t>
  </si>
  <si>
    <t>U0515</t>
  </si>
  <si>
    <t>71078219P</t>
  </si>
  <si>
    <t>R00515</t>
  </si>
  <si>
    <t>U0516</t>
  </si>
  <si>
    <t>70853291C</t>
  </si>
  <si>
    <t>R00516</t>
  </si>
  <si>
    <t>U0517</t>
  </si>
  <si>
    <t>76570126K</t>
  </si>
  <si>
    <t>R00517</t>
  </si>
  <si>
    <t>U0518</t>
  </si>
  <si>
    <t>86471512E</t>
  </si>
  <si>
    <t>R00518</t>
  </si>
  <si>
    <t>U0519</t>
  </si>
  <si>
    <t>71921389K</t>
  </si>
  <si>
    <t>R00519</t>
  </si>
  <si>
    <t>U0520</t>
  </si>
  <si>
    <t>21681763P</t>
  </si>
  <si>
    <t>R00520</t>
  </si>
  <si>
    <t>U0521</t>
  </si>
  <si>
    <t>73234924A</t>
  </si>
  <si>
    <t>R00521</t>
  </si>
  <si>
    <t>U0522</t>
  </si>
  <si>
    <t>36077853F</t>
  </si>
  <si>
    <t>R00522</t>
  </si>
  <si>
    <t>U0523</t>
  </si>
  <si>
    <t>65295647G</t>
  </si>
  <si>
    <t>R00523</t>
  </si>
  <si>
    <t>U0524</t>
  </si>
  <si>
    <t>14628865Z</t>
  </si>
  <si>
    <t>R00524</t>
  </si>
  <si>
    <t>U0525</t>
  </si>
  <si>
    <t>14540245J</t>
  </si>
  <si>
    <t>R00525</t>
  </si>
  <si>
    <t>U0526</t>
  </si>
  <si>
    <t>88785604S</t>
  </si>
  <si>
    <t>R00526</t>
  </si>
  <si>
    <t>U0527</t>
  </si>
  <si>
    <t>37061304R</t>
  </si>
  <si>
    <t>R00527</t>
  </si>
  <si>
    <t>U0528</t>
  </si>
  <si>
    <t>53370064J</t>
  </si>
  <si>
    <t>R00528</t>
  </si>
  <si>
    <t>U0529</t>
  </si>
  <si>
    <t>89714583R</t>
  </si>
  <si>
    <t>R00529</t>
  </si>
  <si>
    <t>U0530</t>
  </si>
  <si>
    <t>26511030B</t>
  </si>
  <si>
    <t>R00530</t>
  </si>
  <si>
    <t>U0531</t>
  </si>
  <si>
    <t>53096198P</t>
  </si>
  <si>
    <t>R00531</t>
  </si>
  <si>
    <t>U0532</t>
  </si>
  <si>
    <t>81569686W</t>
  </si>
  <si>
    <t>R00532</t>
  </si>
  <si>
    <t>U0533</t>
  </si>
  <si>
    <t>33123854J</t>
  </si>
  <si>
    <t>R00533</t>
  </si>
  <si>
    <t>U0534</t>
  </si>
  <si>
    <t>25591219Q</t>
  </si>
  <si>
    <t>R00534</t>
  </si>
  <si>
    <t>U0535</t>
  </si>
  <si>
    <t>29256417A</t>
  </si>
  <si>
    <t>R00535</t>
  </si>
  <si>
    <t>U0536</t>
  </si>
  <si>
    <t>36770030E</t>
  </si>
  <si>
    <t>R00536</t>
  </si>
  <si>
    <t>U0537</t>
  </si>
  <si>
    <t>82513841F</t>
  </si>
  <si>
    <t>R00537</t>
  </si>
  <si>
    <t>U0538</t>
  </si>
  <si>
    <t>37559961H</t>
  </si>
  <si>
    <t>R00538</t>
  </si>
  <si>
    <t>U0539</t>
  </si>
  <si>
    <t>95389233E</t>
  </si>
  <si>
    <t>R00539</t>
  </si>
  <si>
    <t>U0540</t>
  </si>
  <si>
    <t>92472802Z</t>
  </si>
  <si>
    <t>R00540</t>
  </si>
  <si>
    <t>U0541</t>
  </si>
  <si>
    <t>56959633H</t>
  </si>
  <si>
    <t>R00541</t>
  </si>
  <si>
    <t>U0542</t>
  </si>
  <si>
    <t>97864702R</t>
  </si>
  <si>
    <t>R00542</t>
  </si>
  <si>
    <t>U0543</t>
  </si>
  <si>
    <t>59923361N</t>
  </si>
  <si>
    <t>R00543</t>
  </si>
  <si>
    <t>U0544</t>
  </si>
  <si>
    <t>14682898C</t>
  </si>
  <si>
    <t>R00544</t>
  </si>
  <si>
    <t>U0545</t>
  </si>
  <si>
    <t>88711437T</t>
  </si>
  <si>
    <t>R00545</t>
  </si>
  <si>
    <t>U0546</t>
  </si>
  <si>
    <t>20552795H</t>
  </si>
  <si>
    <t>R00546</t>
  </si>
  <si>
    <t>U0547</t>
  </si>
  <si>
    <t>92048429Z</t>
  </si>
  <si>
    <t>R00547</t>
  </si>
  <si>
    <t>U0548</t>
  </si>
  <si>
    <t>26320027T</t>
  </si>
  <si>
    <t>R00548</t>
  </si>
  <si>
    <t>U0549</t>
  </si>
  <si>
    <t>97371807L</t>
  </si>
  <si>
    <t>R00549</t>
  </si>
  <si>
    <t>U0550</t>
  </si>
  <si>
    <t>13537404H</t>
  </si>
  <si>
    <t>R00550</t>
  </si>
  <si>
    <t>U0551</t>
  </si>
  <si>
    <t>41713262W</t>
  </si>
  <si>
    <t>R00551</t>
  </si>
  <si>
    <t>U0552</t>
  </si>
  <si>
    <t>48377228V</t>
  </si>
  <si>
    <t>R00552</t>
  </si>
  <si>
    <t>U0553</t>
  </si>
  <si>
    <t>75053992R</t>
  </si>
  <si>
    <t>R00553</t>
  </si>
  <si>
    <t>U0554</t>
  </si>
  <si>
    <t>53579041N</t>
  </si>
  <si>
    <t>R00554</t>
  </si>
  <si>
    <t>U0555</t>
  </si>
  <si>
    <t>19712700K</t>
  </si>
  <si>
    <t>R00555</t>
  </si>
  <si>
    <t>U0556</t>
  </si>
  <si>
    <t>81269816Y</t>
  </si>
  <si>
    <t>R00556</t>
  </si>
  <si>
    <t>U0557</t>
  </si>
  <si>
    <t>40400158Z</t>
  </si>
  <si>
    <t>R00557</t>
  </si>
  <si>
    <t>U0558</t>
  </si>
  <si>
    <t>83401711P</t>
  </si>
  <si>
    <t>R00558</t>
  </si>
  <si>
    <t>U0559</t>
  </si>
  <si>
    <t>80914816B</t>
  </si>
  <si>
    <t>R00559</t>
  </si>
  <si>
    <t>U0560</t>
  </si>
  <si>
    <t>97228825M</t>
  </si>
  <si>
    <t>R00560</t>
  </si>
  <si>
    <t>U0561</t>
  </si>
  <si>
    <t>46647913A</t>
  </si>
  <si>
    <t>R00561</t>
  </si>
  <si>
    <t>U0562</t>
  </si>
  <si>
    <t>15587988Z</t>
  </si>
  <si>
    <t>R00562</t>
  </si>
  <si>
    <t>U0563</t>
  </si>
  <si>
    <t>17994410S</t>
  </si>
  <si>
    <t>R00563</t>
  </si>
  <si>
    <t>U0564</t>
  </si>
  <si>
    <t>95006298Z</t>
  </si>
  <si>
    <t>R00564</t>
  </si>
  <si>
    <t>U0565</t>
  </si>
  <si>
    <t>27258285L</t>
  </si>
  <si>
    <t>R00565</t>
  </si>
  <si>
    <t>U0566</t>
  </si>
  <si>
    <t>40388424X</t>
  </si>
  <si>
    <t>R00566</t>
  </si>
  <si>
    <t>U0567</t>
  </si>
  <si>
    <t>43362843T</t>
  </si>
  <si>
    <t>R00567</t>
  </si>
  <si>
    <t>U0568</t>
  </si>
  <si>
    <t>79368078T</t>
  </si>
  <si>
    <t>R00568</t>
  </si>
  <si>
    <t>U0569</t>
  </si>
  <si>
    <t>88596227C</t>
  </si>
  <si>
    <t>R00569</t>
  </si>
  <si>
    <t>U0570</t>
  </si>
  <si>
    <t>46402636K</t>
  </si>
  <si>
    <t>R00570</t>
  </si>
  <si>
    <t>U0571</t>
  </si>
  <si>
    <t>13830441N</t>
  </si>
  <si>
    <t>R00571</t>
  </si>
  <si>
    <t>U0572</t>
  </si>
  <si>
    <t>30372160Q</t>
  </si>
  <si>
    <t>R00572</t>
  </si>
  <si>
    <t>U0573</t>
  </si>
  <si>
    <t>33766440W</t>
  </si>
  <si>
    <t>R00573</t>
  </si>
  <si>
    <t>U0574</t>
  </si>
  <si>
    <t>80548847H</t>
  </si>
  <si>
    <t>R00574</t>
  </si>
  <si>
    <t>U0575</t>
  </si>
  <si>
    <t>61407276J</t>
  </si>
  <si>
    <t>R00575</t>
  </si>
  <si>
    <t>U0576</t>
  </si>
  <si>
    <t>83173908C</t>
  </si>
  <si>
    <t>R00576</t>
  </si>
  <si>
    <t>U0577</t>
  </si>
  <si>
    <t>21847490C</t>
  </si>
  <si>
    <t>R00577</t>
  </si>
  <si>
    <t>U0578</t>
  </si>
  <si>
    <t>94576024R</t>
  </si>
  <si>
    <t>R00578</t>
  </si>
  <si>
    <t>U0579</t>
  </si>
  <si>
    <t>57939675F</t>
  </si>
  <si>
    <t>R00579</t>
  </si>
  <si>
    <t>U0580</t>
  </si>
  <si>
    <t>14114667G</t>
  </si>
  <si>
    <t>R00580</t>
  </si>
  <si>
    <t>U0581</t>
  </si>
  <si>
    <t>87579136N</t>
  </si>
  <si>
    <t>R00581</t>
  </si>
  <si>
    <t>U0582</t>
  </si>
  <si>
    <t>52739689E</t>
  </si>
  <si>
    <t>R00582</t>
  </si>
  <si>
    <t>U0583</t>
  </si>
  <si>
    <t>29699421G</t>
  </si>
  <si>
    <t>R00583</t>
  </si>
  <si>
    <t>U0584</t>
  </si>
  <si>
    <t>48224984X</t>
  </si>
  <si>
    <t>R00584</t>
  </si>
  <si>
    <t>U0585</t>
  </si>
  <si>
    <t>62011685M</t>
  </si>
  <si>
    <t>R00585</t>
  </si>
  <si>
    <t>U0586</t>
  </si>
  <si>
    <t>58506875G</t>
  </si>
  <si>
    <t>R00586</t>
  </si>
  <si>
    <t>U0587</t>
  </si>
  <si>
    <t>69413659G</t>
  </si>
  <si>
    <t>R00587</t>
  </si>
  <si>
    <t>U0588</t>
  </si>
  <si>
    <t>95446008X</t>
  </si>
  <si>
    <t>R00588</t>
  </si>
  <si>
    <t>U0589</t>
  </si>
  <si>
    <t>33543857J</t>
  </si>
  <si>
    <t>R00589</t>
  </si>
  <si>
    <t>U0590</t>
  </si>
  <si>
    <t>71478966A</t>
  </si>
  <si>
    <t>R00590</t>
  </si>
  <si>
    <t>U0591</t>
  </si>
  <si>
    <t>60013824Q</t>
  </si>
  <si>
    <t>R00591</t>
  </si>
  <si>
    <t>U0592</t>
  </si>
  <si>
    <t>20013295Y</t>
  </si>
  <si>
    <t>R00592</t>
  </si>
  <si>
    <t>U0593</t>
  </si>
  <si>
    <t>17170842P</t>
  </si>
  <si>
    <t>R00593</t>
  </si>
  <si>
    <t>U0594</t>
  </si>
  <si>
    <t>77765219B</t>
  </si>
  <si>
    <t>R00594</t>
  </si>
  <si>
    <t>U0595</t>
  </si>
  <si>
    <t>58945644W</t>
  </si>
  <si>
    <t>R00595</t>
  </si>
  <si>
    <t>U0596</t>
  </si>
  <si>
    <t>13564244V</t>
  </si>
  <si>
    <t>R00596</t>
  </si>
  <si>
    <t>U0597</t>
  </si>
  <si>
    <t>69958941W</t>
  </si>
  <si>
    <t>R00597</t>
  </si>
  <si>
    <t>U0598</t>
  </si>
  <si>
    <t>83835180L</t>
  </si>
  <si>
    <t>R00598</t>
  </si>
  <si>
    <t>U0599</t>
  </si>
  <si>
    <t>18686217M</t>
  </si>
  <si>
    <t>R00599</t>
  </si>
  <si>
    <t>U0600</t>
  </si>
  <si>
    <t>15494857X</t>
  </si>
  <si>
    <t>R00600</t>
  </si>
  <si>
    <t>U0601</t>
  </si>
  <si>
    <t>74162479Z</t>
  </si>
  <si>
    <t>R00601</t>
  </si>
  <si>
    <t>U0602</t>
  </si>
  <si>
    <t>42803083Z</t>
  </si>
  <si>
    <t>R00602</t>
  </si>
  <si>
    <t>U0603</t>
  </si>
  <si>
    <t>57012929T</t>
  </si>
  <si>
    <t>R00603</t>
  </si>
  <si>
    <t>U0604</t>
  </si>
  <si>
    <t>75756367W</t>
  </si>
  <si>
    <t>R00604</t>
  </si>
  <si>
    <t>U0605</t>
  </si>
  <si>
    <t>24022402Y</t>
  </si>
  <si>
    <t>R00605</t>
  </si>
  <si>
    <t>U0606</t>
  </si>
  <si>
    <t>16594859Z</t>
  </si>
  <si>
    <t>R00606</t>
  </si>
  <si>
    <t>U0607</t>
  </si>
  <si>
    <t>47097783Q</t>
  </si>
  <si>
    <t>R00607</t>
  </si>
  <si>
    <t>U0608</t>
  </si>
  <si>
    <t>22690213T</t>
  </si>
  <si>
    <t>R00608</t>
  </si>
  <si>
    <t>U0609</t>
  </si>
  <si>
    <t>70622154X</t>
  </si>
  <si>
    <t>R00609</t>
  </si>
  <si>
    <t>U0610</t>
  </si>
  <si>
    <t>50130313L</t>
  </si>
  <si>
    <t>R00610</t>
  </si>
  <si>
    <t>U0611</t>
  </si>
  <si>
    <t>86675493Q</t>
  </si>
  <si>
    <t>R00611</t>
  </si>
  <si>
    <t>U0612</t>
  </si>
  <si>
    <t>44782184B</t>
  </si>
  <si>
    <t>R00612</t>
  </si>
  <si>
    <t>U0613</t>
  </si>
  <si>
    <t>35429047P</t>
  </si>
  <si>
    <t>R00613</t>
  </si>
  <si>
    <t>U0614</t>
  </si>
  <si>
    <t>86576720M</t>
  </si>
  <si>
    <t>R00614</t>
  </si>
  <si>
    <t>U0615</t>
  </si>
  <si>
    <t>29722871V</t>
  </si>
  <si>
    <t>R00615</t>
  </si>
  <si>
    <t>U0616</t>
  </si>
  <si>
    <t>44591802T</t>
  </si>
  <si>
    <t>R00616</t>
  </si>
  <si>
    <t>U0617</t>
  </si>
  <si>
    <t>59810316N</t>
  </si>
  <si>
    <t>R00617</t>
  </si>
  <si>
    <t>U0618</t>
  </si>
  <si>
    <t>73340155D</t>
  </si>
  <si>
    <t>R00618</t>
  </si>
  <si>
    <t>U0619</t>
  </si>
  <si>
    <t>96517429E</t>
  </si>
  <si>
    <t>R00619</t>
  </si>
  <si>
    <t>U0620</t>
  </si>
  <si>
    <t>31062048L</t>
  </si>
  <si>
    <t>R00620</t>
  </si>
  <si>
    <t>U0621</t>
  </si>
  <si>
    <t>20780514Z</t>
  </si>
  <si>
    <t>R00621</t>
  </si>
  <si>
    <t>U0622</t>
  </si>
  <si>
    <t>78873698M</t>
  </si>
  <si>
    <t>R00622</t>
  </si>
  <si>
    <t>U0623</t>
  </si>
  <si>
    <t>39839110M</t>
  </si>
  <si>
    <t>R00623</t>
  </si>
  <si>
    <t>U0624</t>
  </si>
  <si>
    <t>88452135T</t>
  </si>
  <si>
    <t>R00624</t>
  </si>
  <si>
    <t>U0625</t>
  </si>
  <si>
    <t>10634351W</t>
  </si>
  <si>
    <t>R00625</t>
  </si>
  <si>
    <t>U0626</t>
  </si>
  <si>
    <t>67876652H</t>
  </si>
  <si>
    <t>R00626</t>
  </si>
  <si>
    <t>U0627</t>
  </si>
  <si>
    <t>33683285S</t>
  </si>
  <si>
    <t>R00627</t>
  </si>
  <si>
    <t>U0628</t>
  </si>
  <si>
    <t>38732492D</t>
  </si>
  <si>
    <t>R00628</t>
  </si>
  <si>
    <t>U0629</t>
  </si>
  <si>
    <t>11033618N</t>
  </si>
  <si>
    <t>R00629</t>
  </si>
  <si>
    <t>U0630</t>
  </si>
  <si>
    <t>70461854C</t>
  </si>
  <si>
    <t>R00630</t>
  </si>
  <si>
    <t>U0631</t>
  </si>
  <si>
    <t>70146400B</t>
  </si>
  <si>
    <t>R00631</t>
  </si>
  <si>
    <t>U0632</t>
  </si>
  <si>
    <t>65065958Q</t>
  </si>
  <si>
    <t>R00632</t>
  </si>
  <si>
    <t>U0633</t>
  </si>
  <si>
    <t>39905763G</t>
  </si>
  <si>
    <t>R00633</t>
  </si>
  <si>
    <t>U0634</t>
  </si>
  <si>
    <t>92087200F</t>
  </si>
  <si>
    <t>R00634</t>
  </si>
  <si>
    <t>U0635</t>
  </si>
  <si>
    <t>32526507E</t>
  </si>
  <si>
    <t>R00635</t>
  </si>
  <si>
    <t>U0636</t>
  </si>
  <si>
    <t>75055145G</t>
  </si>
  <si>
    <t>R00636</t>
  </si>
  <si>
    <t>U0637</t>
  </si>
  <si>
    <t>78433856S</t>
  </si>
  <si>
    <t>R00637</t>
  </si>
  <si>
    <t>U0638</t>
  </si>
  <si>
    <t>77699156G</t>
  </si>
  <si>
    <t>R00638</t>
  </si>
  <si>
    <t>U0639</t>
  </si>
  <si>
    <t>95431700P</t>
  </si>
  <si>
    <t>R00639</t>
  </si>
  <si>
    <t>U0640</t>
  </si>
  <si>
    <t>24367577C</t>
  </si>
  <si>
    <t>R00640</t>
  </si>
  <si>
    <t>U0641</t>
  </si>
  <si>
    <t>41923498H</t>
  </si>
  <si>
    <t>R00641</t>
  </si>
  <si>
    <t>U0642</t>
  </si>
  <si>
    <t>50758390N</t>
  </si>
  <si>
    <t>R00642</t>
  </si>
  <si>
    <t>U0643</t>
  </si>
  <si>
    <t>62113728C</t>
  </si>
  <si>
    <t>R00643</t>
  </si>
  <si>
    <t>U0644</t>
  </si>
  <si>
    <t>34556157Z</t>
  </si>
  <si>
    <t>R00644</t>
  </si>
  <si>
    <t>U0645</t>
  </si>
  <si>
    <t>12330799Q</t>
  </si>
  <si>
    <t>R00645</t>
  </si>
  <si>
    <t>U0646</t>
  </si>
  <si>
    <t>49761365Z</t>
  </si>
  <si>
    <t>R00646</t>
  </si>
  <si>
    <t>U0647</t>
  </si>
  <si>
    <t>36142099Z</t>
  </si>
  <si>
    <t>R00647</t>
  </si>
  <si>
    <t>U0648</t>
  </si>
  <si>
    <t>59219305D</t>
  </si>
  <si>
    <t>R00648</t>
  </si>
  <si>
    <t>U0649</t>
  </si>
  <si>
    <t>15708134P</t>
  </si>
  <si>
    <t>R00649</t>
  </si>
  <si>
    <t>U0650</t>
  </si>
  <si>
    <t>87744533Q</t>
  </si>
  <si>
    <t>R00650</t>
  </si>
  <si>
    <t>U0651</t>
  </si>
  <si>
    <t>88546952B</t>
  </si>
  <si>
    <t>R00651</t>
  </si>
  <si>
    <t>U0652</t>
  </si>
  <si>
    <t>70925152Y</t>
  </si>
  <si>
    <t>R00652</t>
  </si>
  <si>
    <t>U0653</t>
  </si>
  <si>
    <t>22207384X</t>
  </si>
  <si>
    <t>R00653</t>
  </si>
  <si>
    <t>U0654</t>
  </si>
  <si>
    <t>40704953J</t>
  </si>
  <si>
    <t>R00654</t>
  </si>
  <si>
    <t>U0655</t>
  </si>
  <si>
    <t>11978951E</t>
  </si>
  <si>
    <t>R00655</t>
  </si>
  <si>
    <t>U0656</t>
  </si>
  <si>
    <t>53435074W</t>
  </si>
  <si>
    <t>R00656</t>
  </si>
  <si>
    <t>U0657</t>
  </si>
  <si>
    <t>65766679L</t>
  </si>
  <si>
    <t>R00657</t>
  </si>
  <si>
    <t>U0658</t>
  </si>
  <si>
    <t>14534958Q</t>
  </si>
  <si>
    <t>R00658</t>
  </si>
  <si>
    <t>U0659</t>
  </si>
  <si>
    <t>80200608E</t>
  </si>
  <si>
    <t>R00659</t>
  </si>
  <si>
    <t>U0660</t>
  </si>
  <si>
    <t>26972108P</t>
  </si>
  <si>
    <t>R00660</t>
  </si>
  <si>
    <t>U0661</t>
  </si>
  <si>
    <t>98232558H</t>
  </si>
  <si>
    <t>R00661</t>
  </si>
  <si>
    <t>U0662</t>
  </si>
  <si>
    <t>17948013D</t>
  </si>
  <si>
    <t>R00662</t>
  </si>
  <si>
    <t>U0663</t>
  </si>
  <si>
    <t>55085968W</t>
  </si>
  <si>
    <t>R00663</t>
  </si>
  <si>
    <t>U0664</t>
  </si>
  <si>
    <t>12005801P</t>
  </si>
  <si>
    <t>R00664</t>
  </si>
  <si>
    <t>U0665</t>
  </si>
  <si>
    <t>88323324N</t>
  </si>
  <si>
    <t>R00665</t>
  </si>
  <si>
    <t>U0666</t>
  </si>
  <si>
    <t>32697179B</t>
  </si>
  <si>
    <t>R00666</t>
  </si>
  <si>
    <t>U0667</t>
  </si>
  <si>
    <t>68808812B</t>
  </si>
  <si>
    <t>R00667</t>
  </si>
  <si>
    <t>U0668</t>
  </si>
  <si>
    <t>59009189K</t>
  </si>
  <si>
    <t>R00668</t>
  </si>
  <si>
    <t>U0669</t>
  </si>
  <si>
    <t>91187233F</t>
  </si>
  <si>
    <t>R00669</t>
  </si>
  <si>
    <t>U0670</t>
  </si>
  <si>
    <t>14871338K</t>
  </si>
  <si>
    <t>R00670</t>
  </si>
  <si>
    <t>U0671</t>
  </si>
  <si>
    <t>30395814A</t>
  </si>
  <si>
    <t>R00671</t>
  </si>
  <si>
    <t>U0672</t>
  </si>
  <si>
    <t>60323234F</t>
  </si>
  <si>
    <t>R00672</t>
  </si>
  <si>
    <t>U0673</t>
  </si>
  <si>
    <t>48903113F</t>
  </si>
  <si>
    <t>R00673</t>
  </si>
  <si>
    <t>U0674</t>
  </si>
  <si>
    <t>81773592J</t>
  </si>
  <si>
    <t>R00674</t>
  </si>
  <si>
    <t>U0675</t>
  </si>
  <si>
    <t>49091566K</t>
  </si>
  <si>
    <t>R00675</t>
  </si>
  <si>
    <t>U0676</t>
  </si>
  <si>
    <t>57904919G</t>
  </si>
  <si>
    <t>R00676</t>
  </si>
  <si>
    <t>U0677</t>
  </si>
  <si>
    <t>52404377G</t>
  </si>
  <si>
    <t>R00677</t>
  </si>
  <si>
    <t>U0678</t>
  </si>
  <si>
    <t>68185512B</t>
  </si>
  <si>
    <t>R00678</t>
  </si>
  <si>
    <t>U0679</t>
  </si>
  <si>
    <t>30106293Y</t>
  </si>
  <si>
    <t>R00679</t>
  </si>
  <si>
    <t>U0680</t>
  </si>
  <si>
    <t>99613461R</t>
  </si>
  <si>
    <t>R00680</t>
  </si>
  <si>
    <t>U0681</t>
  </si>
  <si>
    <t>76438791Q</t>
  </si>
  <si>
    <t>R00681</t>
  </si>
  <si>
    <t>U0682</t>
  </si>
  <si>
    <t>84914577A</t>
  </si>
  <si>
    <t>R00682</t>
  </si>
  <si>
    <t>U0683</t>
  </si>
  <si>
    <t>25457751V</t>
  </si>
  <si>
    <t>R00683</t>
  </si>
  <si>
    <t>U0684</t>
  </si>
  <si>
    <t>51643034F</t>
  </si>
  <si>
    <t>R00684</t>
  </si>
  <si>
    <t>U0685</t>
  </si>
  <si>
    <t>26314008F</t>
  </si>
  <si>
    <t>R00685</t>
  </si>
  <si>
    <t>U0686</t>
  </si>
  <si>
    <t>95167976W</t>
  </si>
  <si>
    <t>R00686</t>
  </si>
  <si>
    <t>U0687</t>
  </si>
  <si>
    <t>95871630V</t>
  </si>
  <si>
    <t>R00687</t>
  </si>
  <si>
    <t>U0688</t>
  </si>
  <si>
    <t>22828741E</t>
  </si>
  <si>
    <t>R00688</t>
  </si>
  <si>
    <t>U0689</t>
  </si>
  <si>
    <t>27783105W</t>
  </si>
  <si>
    <t>R00689</t>
  </si>
  <si>
    <t>U0690</t>
  </si>
  <si>
    <t>51167807Y</t>
  </si>
  <si>
    <t>R00690</t>
  </si>
  <si>
    <t>U0691</t>
  </si>
  <si>
    <t>68696536K</t>
  </si>
  <si>
    <t>R00691</t>
  </si>
  <si>
    <t>U0692</t>
  </si>
  <si>
    <t>14663706X</t>
  </si>
  <si>
    <t>R00692</t>
  </si>
  <si>
    <t>U0693</t>
  </si>
  <si>
    <t>96385333S</t>
  </si>
  <si>
    <t>R00693</t>
  </si>
  <si>
    <t>U0694</t>
  </si>
  <si>
    <t>96368107Q</t>
  </si>
  <si>
    <t>R00694</t>
  </si>
  <si>
    <t>U0695</t>
  </si>
  <si>
    <t>50552899A</t>
  </si>
  <si>
    <t>R00695</t>
  </si>
  <si>
    <t>U0696</t>
  </si>
  <si>
    <t>60722232R</t>
  </si>
  <si>
    <t>R00696</t>
  </si>
  <si>
    <t>U0697</t>
  </si>
  <si>
    <t>30719644Q</t>
  </si>
  <si>
    <t>R00697</t>
  </si>
  <si>
    <t>U0698</t>
  </si>
  <si>
    <t>30062900Z</t>
  </si>
  <si>
    <t>R00698</t>
  </si>
  <si>
    <t>U0699</t>
  </si>
  <si>
    <t>73552237P</t>
  </si>
  <si>
    <t>R00699</t>
  </si>
  <si>
    <t>U0700</t>
  </si>
  <si>
    <t>77035857W</t>
  </si>
  <si>
    <t>R00700</t>
  </si>
  <si>
    <t>U0701</t>
  </si>
  <si>
    <t>68826975G</t>
  </si>
  <si>
    <t>R00701</t>
  </si>
  <si>
    <t>U0702</t>
  </si>
  <si>
    <t>48080189T</t>
  </si>
  <si>
    <t>R00702</t>
  </si>
  <si>
    <t>U0703</t>
  </si>
  <si>
    <t>85565513Q</t>
  </si>
  <si>
    <t>R00703</t>
  </si>
  <si>
    <t>U0704</t>
  </si>
  <si>
    <t>75053294Q</t>
  </si>
  <si>
    <t>R00704</t>
  </si>
  <si>
    <t>U0705</t>
  </si>
  <si>
    <t>89464333Z</t>
  </si>
  <si>
    <t>R00705</t>
  </si>
  <si>
    <t>U0706</t>
  </si>
  <si>
    <t>89078508Z</t>
  </si>
  <si>
    <t>R00706</t>
  </si>
  <si>
    <t>U0707</t>
  </si>
  <si>
    <t>11929580D</t>
  </si>
  <si>
    <t>R00707</t>
  </si>
  <si>
    <t>U0708</t>
  </si>
  <si>
    <t>69493170G</t>
  </si>
  <si>
    <t>R00708</t>
  </si>
  <si>
    <t>U0709</t>
  </si>
  <si>
    <t>86009791A</t>
  </si>
  <si>
    <t>R00709</t>
  </si>
  <si>
    <t>U0710</t>
  </si>
  <si>
    <t>28691554C</t>
  </si>
  <si>
    <t>R00710</t>
  </si>
  <si>
    <t>U0711</t>
  </si>
  <si>
    <t>73441886B</t>
  </si>
  <si>
    <t>R00711</t>
  </si>
  <si>
    <t>U0712</t>
  </si>
  <si>
    <t>97689685Z</t>
  </si>
  <si>
    <t>R00712</t>
  </si>
  <si>
    <t>U0713</t>
  </si>
  <si>
    <t>87571928A</t>
  </si>
  <si>
    <t>R00713</t>
  </si>
  <si>
    <t>U0714</t>
  </si>
  <si>
    <t>76790956M</t>
  </si>
  <si>
    <t>R00714</t>
  </si>
  <si>
    <t>U0715</t>
  </si>
  <si>
    <t>27198024H</t>
  </si>
  <si>
    <t>R00715</t>
  </si>
  <si>
    <t>U0716</t>
  </si>
  <si>
    <t>31711066T</t>
  </si>
  <si>
    <t>R00716</t>
  </si>
  <si>
    <t>U0717</t>
  </si>
  <si>
    <t>69966339V</t>
  </si>
  <si>
    <t>R00717</t>
  </si>
  <si>
    <t>U0718</t>
  </si>
  <si>
    <t>36809832B</t>
  </si>
  <si>
    <t>R00718</t>
  </si>
  <si>
    <t>U0719</t>
  </si>
  <si>
    <t>88317311W</t>
  </si>
  <si>
    <t>R00719</t>
  </si>
  <si>
    <t>U0720</t>
  </si>
  <si>
    <t>76029131D</t>
  </si>
  <si>
    <t>R00720</t>
  </si>
  <si>
    <t>U0721</t>
  </si>
  <si>
    <t>34548155Q</t>
  </si>
  <si>
    <t>R00721</t>
  </si>
  <si>
    <t>U0722</t>
  </si>
  <si>
    <t>29412026V</t>
  </si>
  <si>
    <t>R00722</t>
  </si>
  <si>
    <t>U0723</t>
  </si>
  <si>
    <t>89642867E</t>
  </si>
  <si>
    <t>R00723</t>
  </si>
  <si>
    <t>U0724</t>
  </si>
  <si>
    <t>62617699S</t>
  </si>
  <si>
    <t>R00724</t>
  </si>
  <si>
    <t>U0725</t>
  </si>
  <si>
    <t>18196260V</t>
  </si>
  <si>
    <t>R00725</t>
  </si>
  <si>
    <t>U0726</t>
  </si>
  <si>
    <t>12214123L</t>
  </si>
  <si>
    <t>R00726</t>
  </si>
  <si>
    <t>U0727</t>
  </si>
  <si>
    <t>87256221V</t>
  </si>
  <si>
    <t>R00727</t>
  </si>
  <si>
    <t>U0728</t>
  </si>
  <si>
    <t>85535902Y</t>
  </si>
  <si>
    <t>R00728</t>
  </si>
  <si>
    <t>U0729</t>
  </si>
  <si>
    <t>25369057B</t>
  </si>
  <si>
    <t>R00729</t>
  </si>
  <si>
    <t>U0730</t>
  </si>
  <si>
    <t>47302269D</t>
  </si>
  <si>
    <t>R00730</t>
  </si>
  <si>
    <t>U0731</t>
  </si>
  <si>
    <t>27904672Z</t>
  </si>
  <si>
    <t>R00731</t>
  </si>
  <si>
    <t>U0732</t>
  </si>
  <si>
    <t>19605634C</t>
  </si>
  <si>
    <t>R00732</t>
  </si>
  <si>
    <t>U0733</t>
  </si>
  <si>
    <t>41748608C</t>
  </si>
  <si>
    <t>R00733</t>
  </si>
  <si>
    <t>U0734</t>
  </si>
  <si>
    <t>52221787B</t>
  </si>
  <si>
    <t>R00734</t>
  </si>
  <si>
    <t>U0735</t>
  </si>
  <si>
    <t>10793878R</t>
  </si>
  <si>
    <t>R00735</t>
  </si>
  <si>
    <t>U0736</t>
  </si>
  <si>
    <t>67652794L</t>
  </si>
  <si>
    <t>R00736</t>
  </si>
  <si>
    <t>U0737</t>
  </si>
  <si>
    <t>27635815G</t>
  </si>
  <si>
    <t>R00737</t>
  </si>
  <si>
    <t>U0738</t>
  </si>
  <si>
    <t>82442297Q</t>
  </si>
  <si>
    <t>R00738</t>
  </si>
  <si>
    <t>U0739</t>
  </si>
  <si>
    <t>97738995N</t>
  </si>
  <si>
    <t>R00739</t>
  </si>
  <si>
    <t>U0740</t>
  </si>
  <si>
    <t>31709645M</t>
  </si>
  <si>
    <t>R00740</t>
  </si>
  <si>
    <t>U0741</t>
  </si>
  <si>
    <t>39476472P</t>
  </si>
  <si>
    <t>R00741</t>
  </si>
  <si>
    <t>U0742</t>
  </si>
  <si>
    <t>14879983H</t>
  </si>
  <si>
    <t>R00742</t>
  </si>
  <si>
    <t>U0743</t>
  </si>
  <si>
    <t>57193950B</t>
  </si>
  <si>
    <t>R00743</t>
  </si>
  <si>
    <t>U0744</t>
  </si>
  <si>
    <t>94271134E</t>
  </si>
  <si>
    <t>R00744</t>
  </si>
  <si>
    <t>U0745</t>
  </si>
  <si>
    <t>43875787K</t>
  </si>
  <si>
    <t>R00745</t>
  </si>
  <si>
    <t>U0746</t>
  </si>
  <si>
    <t>57622107T</t>
  </si>
  <si>
    <t>R00746</t>
  </si>
  <si>
    <t>U0747</t>
  </si>
  <si>
    <t>97829405D</t>
  </si>
  <si>
    <t>R00747</t>
  </si>
  <si>
    <t>U0748</t>
  </si>
  <si>
    <t>12023976J</t>
  </si>
  <si>
    <t>R00748</t>
  </si>
  <si>
    <t>U0749</t>
  </si>
  <si>
    <t>22273845R</t>
  </si>
  <si>
    <t>R00749</t>
  </si>
  <si>
    <t>U0750</t>
  </si>
  <si>
    <t>89655302Z</t>
  </si>
  <si>
    <t>R00750</t>
  </si>
  <si>
    <t>U0751</t>
  </si>
  <si>
    <t>76254254P</t>
  </si>
  <si>
    <t>R00751</t>
  </si>
  <si>
    <t>U0752</t>
  </si>
  <si>
    <t>31227747A</t>
  </si>
  <si>
    <t>R00752</t>
  </si>
  <si>
    <t>U0753</t>
  </si>
  <si>
    <t>82256019S</t>
  </si>
  <si>
    <t>R00753</t>
  </si>
  <si>
    <t>U0754</t>
  </si>
  <si>
    <t>37234183N</t>
  </si>
  <si>
    <t>R00754</t>
  </si>
  <si>
    <t>U0755</t>
  </si>
  <si>
    <t>15228103X</t>
  </si>
  <si>
    <t>R00755</t>
  </si>
  <si>
    <t>U0756</t>
  </si>
  <si>
    <t>78628161Q</t>
  </si>
  <si>
    <t>R00756</t>
  </si>
  <si>
    <t>U0757</t>
  </si>
  <si>
    <t>21418774R</t>
  </si>
  <si>
    <t>R00757</t>
  </si>
  <si>
    <t>U0758</t>
  </si>
  <si>
    <t>61127977A</t>
  </si>
  <si>
    <t>R00758</t>
  </si>
  <si>
    <t>U0759</t>
  </si>
  <si>
    <t>89336515F</t>
  </si>
  <si>
    <t>R00759</t>
  </si>
  <si>
    <t>U0760</t>
  </si>
  <si>
    <t>38940999K</t>
  </si>
  <si>
    <t>R00760</t>
  </si>
  <si>
    <t>U0761</t>
  </si>
  <si>
    <t>42148900C</t>
  </si>
  <si>
    <t>R00761</t>
  </si>
  <si>
    <t>U0762</t>
  </si>
  <si>
    <t>97111274F</t>
  </si>
  <si>
    <t>R00762</t>
  </si>
  <si>
    <t>U0763</t>
  </si>
  <si>
    <t>10494222N</t>
  </si>
  <si>
    <t>R00763</t>
  </si>
  <si>
    <t>U0764</t>
  </si>
  <si>
    <t>26507745S</t>
  </si>
  <si>
    <t>R00764</t>
  </si>
  <si>
    <t>U0765</t>
  </si>
  <si>
    <t>13743438H</t>
  </si>
  <si>
    <t>R00765</t>
  </si>
  <si>
    <t>U0766</t>
  </si>
  <si>
    <t>47720888M</t>
  </si>
  <si>
    <t>R00766</t>
  </si>
  <si>
    <t>U0767</t>
  </si>
  <si>
    <t>25710132L</t>
  </si>
  <si>
    <t>R00767</t>
  </si>
  <si>
    <t>U0768</t>
  </si>
  <si>
    <t>95791589Q</t>
  </si>
  <si>
    <t>R00768</t>
  </si>
  <si>
    <t>U0769</t>
  </si>
  <si>
    <t>46506196N</t>
  </si>
  <si>
    <t>R00769</t>
  </si>
  <si>
    <t>U0770</t>
  </si>
  <si>
    <t>56237530T</t>
  </si>
  <si>
    <t>R00770</t>
  </si>
  <si>
    <t>U0771</t>
  </si>
  <si>
    <t>76564951K</t>
  </si>
  <si>
    <t>R00771</t>
  </si>
  <si>
    <t>U0772</t>
  </si>
  <si>
    <t>91378020D</t>
  </si>
  <si>
    <t>R00772</t>
  </si>
  <si>
    <t>U0773</t>
  </si>
  <si>
    <t>95576124S</t>
  </si>
  <si>
    <t>R00773</t>
  </si>
  <si>
    <t>U0774</t>
  </si>
  <si>
    <t>49380431Y</t>
  </si>
  <si>
    <t>R00774</t>
  </si>
  <si>
    <t>U0775</t>
  </si>
  <si>
    <t>88964368T</t>
  </si>
  <si>
    <t>R00775</t>
  </si>
  <si>
    <t>U0776</t>
  </si>
  <si>
    <t>56630946R</t>
  </si>
  <si>
    <t>R00776</t>
  </si>
  <si>
    <t>U0777</t>
  </si>
  <si>
    <t>48275508A</t>
  </si>
  <si>
    <t>R00777</t>
  </si>
  <si>
    <t>U0778</t>
  </si>
  <si>
    <t>55733534A</t>
  </si>
  <si>
    <t>R00778</t>
  </si>
  <si>
    <t>U0779</t>
  </si>
  <si>
    <t>37982580N</t>
  </si>
  <si>
    <t>R00779</t>
  </si>
  <si>
    <t>U0780</t>
  </si>
  <si>
    <t>50228733E</t>
  </si>
  <si>
    <t>R00780</t>
  </si>
  <si>
    <t>U0781</t>
  </si>
  <si>
    <t>27160648V</t>
  </si>
  <si>
    <t>R00781</t>
  </si>
  <si>
    <t>U0782</t>
  </si>
  <si>
    <t>60373622W</t>
  </si>
  <si>
    <t>R00782</t>
  </si>
  <si>
    <t>U0783</t>
  </si>
  <si>
    <t>45972749G</t>
  </si>
  <si>
    <t>R00783</t>
  </si>
  <si>
    <t>U0784</t>
  </si>
  <si>
    <t>98395442Q</t>
  </si>
  <si>
    <t>R00784</t>
  </si>
  <si>
    <t>U0785</t>
  </si>
  <si>
    <t>96655911K</t>
  </si>
  <si>
    <t>R00785</t>
  </si>
  <si>
    <t>U0786</t>
  </si>
  <si>
    <t>80896029S</t>
  </si>
  <si>
    <t>R00786</t>
  </si>
  <si>
    <t>U0787</t>
  </si>
  <si>
    <t>96021388E</t>
  </si>
  <si>
    <t>R00787</t>
  </si>
  <si>
    <t>U0788</t>
  </si>
  <si>
    <t>76798844G</t>
  </si>
  <si>
    <t>R00788</t>
  </si>
  <si>
    <t>U0789</t>
  </si>
  <si>
    <t>35130649N</t>
  </si>
  <si>
    <t>R00789</t>
  </si>
  <si>
    <t>U0790</t>
  </si>
  <si>
    <t>93774632K</t>
  </si>
  <si>
    <t>R00790</t>
  </si>
  <si>
    <t>U0791</t>
  </si>
  <si>
    <t>97424283D</t>
  </si>
  <si>
    <t>R00791</t>
  </si>
  <si>
    <t>U0792</t>
  </si>
  <si>
    <t>74404271F</t>
  </si>
  <si>
    <t>R00792</t>
  </si>
  <si>
    <t>U0793</t>
  </si>
  <si>
    <t>41461149S</t>
  </si>
  <si>
    <t>R00793</t>
  </si>
  <si>
    <t>U0794</t>
  </si>
  <si>
    <t>66055948V</t>
  </si>
  <si>
    <t>R00794</t>
  </si>
  <si>
    <t>U0795</t>
  </si>
  <si>
    <t>29208607X</t>
  </si>
  <si>
    <t>R00795</t>
  </si>
  <si>
    <t>U0796</t>
  </si>
  <si>
    <t>42063485G</t>
  </si>
  <si>
    <t>R00796</t>
  </si>
  <si>
    <t>U0797</t>
  </si>
  <si>
    <t>38873155G</t>
  </si>
  <si>
    <t>R00797</t>
  </si>
  <si>
    <t>U0798</t>
  </si>
  <si>
    <t>44512698Q</t>
  </si>
  <si>
    <t>R00798</t>
  </si>
  <si>
    <t>U0799</t>
  </si>
  <si>
    <t>28088091P</t>
  </si>
  <si>
    <t>R00799</t>
  </si>
  <si>
    <t>U0800</t>
  </si>
  <si>
    <t>92687776F</t>
  </si>
  <si>
    <t>R00800</t>
  </si>
  <si>
    <t>U0801</t>
  </si>
  <si>
    <t>88305543X</t>
  </si>
  <si>
    <t>R00801</t>
  </si>
  <si>
    <t>U0802</t>
  </si>
  <si>
    <t>96733099K</t>
  </si>
  <si>
    <t>R00802</t>
  </si>
  <si>
    <t>U0803</t>
  </si>
  <si>
    <t>58198892Z</t>
  </si>
  <si>
    <t>R00803</t>
  </si>
  <si>
    <t>U0804</t>
  </si>
  <si>
    <t>16488925H</t>
  </si>
  <si>
    <t>R00804</t>
  </si>
  <si>
    <t>U0805</t>
  </si>
  <si>
    <t>36162257R</t>
  </si>
  <si>
    <t>R00805</t>
  </si>
  <si>
    <t>U0806</t>
  </si>
  <si>
    <t>68013101P</t>
  </si>
  <si>
    <t>R00806</t>
  </si>
  <si>
    <t>U0807</t>
  </si>
  <si>
    <t>45161650T</t>
  </si>
  <si>
    <t>R00807</t>
  </si>
  <si>
    <t>U0808</t>
  </si>
  <si>
    <t>15855193M</t>
  </si>
  <si>
    <t>R00808</t>
  </si>
  <si>
    <t>U0809</t>
  </si>
  <si>
    <t>21225638L</t>
  </si>
  <si>
    <t>R00809</t>
  </si>
  <si>
    <t>U0810</t>
  </si>
  <si>
    <t>95899859W</t>
  </si>
  <si>
    <t>R00810</t>
  </si>
  <si>
    <t>U0811</t>
  </si>
  <si>
    <t>95048903T</t>
  </si>
  <si>
    <t>R00811</t>
  </si>
  <si>
    <t>U0812</t>
  </si>
  <si>
    <t>64452053G</t>
  </si>
  <si>
    <t>R00812</t>
  </si>
  <si>
    <t>U0813</t>
  </si>
  <si>
    <t>69176078J</t>
  </si>
  <si>
    <t>R00813</t>
  </si>
  <si>
    <t>U0814</t>
  </si>
  <si>
    <t>66663227G</t>
  </si>
  <si>
    <t>R00814</t>
  </si>
  <si>
    <t>U0815</t>
  </si>
  <si>
    <t>50253451S</t>
  </si>
  <si>
    <t>R00815</t>
  </si>
  <si>
    <t>U0816</t>
  </si>
  <si>
    <t>27384206S</t>
  </si>
  <si>
    <t>R00816</t>
  </si>
  <si>
    <t>U0817</t>
  </si>
  <si>
    <t>49164004D</t>
  </si>
  <si>
    <t>R00817</t>
  </si>
  <si>
    <t>U0818</t>
  </si>
  <si>
    <t>82835243F</t>
  </si>
  <si>
    <t>R00818</t>
  </si>
  <si>
    <t>U0819</t>
  </si>
  <si>
    <t>20355138T</t>
  </si>
  <si>
    <t>R00819</t>
  </si>
  <si>
    <t>U0820</t>
  </si>
  <si>
    <t>76671970K</t>
  </si>
  <si>
    <t>R00820</t>
  </si>
  <si>
    <t>U0821</t>
  </si>
  <si>
    <t>24680029V</t>
  </si>
  <si>
    <t>R00821</t>
  </si>
  <si>
    <t>U0822</t>
  </si>
  <si>
    <t>50610854K</t>
  </si>
  <si>
    <t>R00822</t>
  </si>
  <si>
    <t>U0823</t>
  </si>
  <si>
    <t>97946896Q</t>
  </si>
  <si>
    <t>R00823</t>
  </si>
  <si>
    <t>U0824</t>
  </si>
  <si>
    <t>66886199Z</t>
  </si>
  <si>
    <t>R00824</t>
  </si>
  <si>
    <t>U0825</t>
  </si>
  <si>
    <t>47599385B</t>
  </si>
  <si>
    <t>R00825</t>
  </si>
  <si>
    <t>U0826</t>
  </si>
  <si>
    <t>23831536V</t>
  </si>
  <si>
    <t>R00826</t>
  </si>
  <si>
    <t>U0827</t>
  </si>
  <si>
    <t>21514738D</t>
  </si>
  <si>
    <t>R00827</t>
  </si>
  <si>
    <t>U0828</t>
  </si>
  <si>
    <t>67424920Y</t>
  </si>
  <si>
    <t>R00828</t>
  </si>
  <si>
    <t>U0829</t>
  </si>
  <si>
    <t>53526484X</t>
  </si>
  <si>
    <t>R00829</t>
  </si>
  <si>
    <t>U0830</t>
  </si>
  <si>
    <t>37424624J</t>
  </si>
  <si>
    <t>R00830</t>
  </si>
  <si>
    <t>U0831</t>
  </si>
  <si>
    <t>39106081D</t>
  </si>
  <si>
    <t>R00831</t>
  </si>
  <si>
    <t>U0832</t>
  </si>
  <si>
    <t>31526076E</t>
  </si>
  <si>
    <t>R00832</t>
  </si>
  <si>
    <t>U0833</t>
  </si>
  <si>
    <t>68875788B</t>
  </si>
  <si>
    <t>R00833</t>
  </si>
  <si>
    <t>U0834</t>
  </si>
  <si>
    <t>13514777T</t>
  </si>
  <si>
    <t>R00834</t>
  </si>
  <si>
    <t>U0835</t>
  </si>
  <si>
    <t>87173935W</t>
  </si>
  <si>
    <t>R00835</t>
  </si>
  <si>
    <t>U0836</t>
  </si>
  <si>
    <t>87468202F</t>
  </si>
  <si>
    <t>R00836</t>
  </si>
  <si>
    <t>U0837</t>
  </si>
  <si>
    <t>40774117Q</t>
  </si>
  <si>
    <t>R00837</t>
  </si>
  <si>
    <t>U0838</t>
  </si>
  <si>
    <t>82883031R</t>
  </si>
  <si>
    <t>R00838</t>
  </si>
  <si>
    <t>U0839</t>
  </si>
  <si>
    <t>38539881T</t>
  </si>
  <si>
    <t>R00839</t>
  </si>
  <si>
    <t>U0840</t>
  </si>
  <si>
    <t>31446203M</t>
  </si>
  <si>
    <t>R00840</t>
  </si>
  <si>
    <t>U0841</t>
  </si>
  <si>
    <t>98136256V</t>
  </si>
  <si>
    <t>R00841</t>
  </si>
  <si>
    <t>U0842</t>
  </si>
  <si>
    <t>99383266J</t>
  </si>
  <si>
    <t>R00842</t>
  </si>
  <si>
    <t>U0843</t>
  </si>
  <si>
    <t>92243351B</t>
  </si>
  <si>
    <t>R00843</t>
  </si>
  <si>
    <t>U0844</t>
  </si>
  <si>
    <t>81792044L</t>
  </si>
  <si>
    <t>R00844</t>
  </si>
  <si>
    <t>U0845</t>
  </si>
  <si>
    <t>21318566G</t>
  </si>
  <si>
    <t>R00845</t>
  </si>
  <si>
    <t>U0846</t>
  </si>
  <si>
    <t>14251843P</t>
  </si>
  <si>
    <t>R00846</t>
  </si>
  <si>
    <t>U0847</t>
  </si>
  <si>
    <t>14113993C</t>
  </si>
  <si>
    <t>R00847</t>
  </si>
  <si>
    <t>U0848</t>
  </si>
  <si>
    <t>40928306J</t>
  </si>
  <si>
    <t>R00848</t>
  </si>
  <si>
    <t>U0849</t>
  </si>
  <si>
    <t>46378694E</t>
  </si>
  <si>
    <t>R00849</t>
  </si>
  <si>
    <t>U0850</t>
  </si>
  <si>
    <t>98383157J</t>
  </si>
  <si>
    <t>R00850</t>
  </si>
  <si>
    <t>U0851</t>
  </si>
  <si>
    <t>98040583R</t>
  </si>
  <si>
    <t>R00851</t>
  </si>
  <si>
    <t>U0852</t>
  </si>
  <si>
    <t>17171902X</t>
  </si>
  <si>
    <t>R00852</t>
  </si>
  <si>
    <t>U0853</t>
  </si>
  <si>
    <t>78186616W</t>
  </si>
  <si>
    <t>R00853</t>
  </si>
  <si>
    <t>U0854</t>
  </si>
  <si>
    <t>24657631K</t>
  </si>
  <si>
    <t>R00854</t>
  </si>
  <si>
    <t>U0855</t>
  </si>
  <si>
    <t>40104501E</t>
  </si>
  <si>
    <t>R00855</t>
  </si>
  <si>
    <t>U0856</t>
  </si>
  <si>
    <t>99262083V</t>
  </si>
  <si>
    <t>R00856</t>
  </si>
  <si>
    <t>U0857</t>
  </si>
  <si>
    <t>51422195Z</t>
  </si>
  <si>
    <t>R00857</t>
  </si>
  <si>
    <t>U0858</t>
  </si>
  <si>
    <t>73535334X</t>
  </si>
  <si>
    <t>R00858</t>
  </si>
  <si>
    <t>U0859</t>
  </si>
  <si>
    <t>44656961T</t>
  </si>
  <si>
    <t>R00859</t>
  </si>
  <si>
    <t>U0860</t>
  </si>
  <si>
    <t>50707047M</t>
  </si>
  <si>
    <t>R00860</t>
  </si>
  <si>
    <t>U0861</t>
  </si>
  <si>
    <t>30831854D</t>
  </si>
  <si>
    <t>R00861</t>
  </si>
  <si>
    <t>U0862</t>
  </si>
  <si>
    <t>66698876A</t>
  </si>
  <si>
    <t>R00862</t>
  </si>
  <si>
    <t>U0863</t>
  </si>
  <si>
    <t>65832673A</t>
  </si>
  <si>
    <t>R00863</t>
  </si>
  <si>
    <t>U0864</t>
  </si>
  <si>
    <t>23168945X</t>
  </si>
  <si>
    <t>R00864</t>
  </si>
  <si>
    <t>U0865</t>
  </si>
  <si>
    <t>57714001D</t>
  </si>
  <si>
    <t>R00865</t>
  </si>
  <si>
    <t>U0866</t>
  </si>
  <si>
    <t>95002224B</t>
  </si>
  <si>
    <t>R00866</t>
  </si>
  <si>
    <t>U0867</t>
  </si>
  <si>
    <t>20370641R</t>
  </si>
  <si>
    <t>R00867</t>
  </si>
  <si>
    <t>U0868</t>
  </si>
  <si>
    <t>80509838V</t>
  </si>
  <si>
    <t>R00868</t>
  </si>
  <si>
    <t>U0869</t>
  </si>
  <si>
    <t>26909468C</t>
  </si>
  <si>
    <t>R00869</t>
  </si>
  <si>
    <t>U0870</t>
  </si>
  <si>
    <t>88841967M</t>
  </si>
  <si>
    <t>R00870</t>
  </si>
  <si>
    <t>U0871</t>
  </si>
  <si>
    <t>39779675W</t>
  </si>
  <si>
    <t>R00871</t>
  </si>
  <si>
    <t>U0872</t>
  </si>
  <si>
    <t>57072121J</t>
  </si>
  <si>
    <t>R00872</t>
  </si>
  <si>
    <t>U0873</t>
  </si>
  <si>
    <t>90345304Q</t>
  </si>
  <si>
    <t>R00873</t>
  </si>
  <si>
    <t>U0874</t>
  </si>
  <si>
    <t>35690547K</t>
  </si>
  <si>
    <t>R00874</t>
  </si>
  <si>
    <t>U0875</t>
  </si>
  <si>
    <t>27724434G</t>
  </si>
  <si>
    <t>R00875</t>
  </si>
  <si>
    <t>U0876</t>
  </si>
  <si>
    <t>15269437J</t>
  </si>
  <si>
    <t>R00876</t>
  </si>
  <si>
    <t>U0877</t>
  </si>
  <si>
    <t>11997291P</t>
  </si>
  <si>
    <t>R00877</t>
  </si>
  <si>
    <t>U0878</t>
  </si>
  <si>
    <t>63335688J</t>
  </si>
  <si>
    <t>R00878</t>
  </si>
  <si>
    <t>U0879</t>
  </si>
  <si>
    <t>39254023S</t>
  </si>
  <si>
    <t>R00879</t>
  </si>
  <si>
    <t>U0880</t>
  </si>
  <si>
    <t>37455235B</t>
  </si>
  <si>
    <t>R00880</t>
  </si>
  <si>
    <t>U0881</t>
  </si>
  <si>
    <t>61347937Z</t>
  </si>
  <si>
    <t>R00881</t>
  </si>
  <si>
    <t>U0882</t>
  </si>
  <si>
    <t>94025778F</t>
  </si>
  <si>
    <t>R00882</t>
  </si>
  <si>
    <t>U0883</t>
  </si>
  <si>
    <t>14016345F</t>
  </si>
  <si>
    <t>R00883</t>
  </si>
  <si>
    <t>U0884</t>
  </si>
  <si>
    <t>48001196N</t>
  </si>
  <si>
    <t>R00884</t>
  </si>
  <si>
    <t>U0885</t>
  </si>
  <si>
    <t>37080591Z</t>
  </si>
  <si>
    <t>R00885</t>
  </si>
  <si>
    <t>U0886</t>
  </si>
  <si>
    <t>44258649W</t>
  </si>
  <si>
    <t>R00886</t>
  </si>
  <si>
    <t>U0887</t>
  </si>
  <si>
    <t>33144274D</t>
  </si>
  <si>
    <t>R00887</t>
  </si>
  <si>
    <t>U0888</t>
  </si>
  <si>
    <t>98616275A</t>
  </si>
  <si>
    <t>R00888</t>
  </si>
  <si>
    <t>U0889</t>
  </si>
  <si>
    <t>79109797D</t>
  </si>
  <si>
    <t>R00889</t>
  </si>
  <si>
    <t>U0890</t>
  </si>
  <si>
    <t>71722354M</t>
  </si>
  <si>
    <t>R00890</t>
  </si>
  <si>
    <t>U0891</t>
  </si>
  <si>
    <t>87479675A</t>
  </si>
  <si>
    <t>R00891</t>
  </si>
  <si>
    <t>U0892</t>
  </si>
  <si>
    <t>67074369K</t>
  </si>
  <si>
    <t>R00892</t>
  </si>
  <si>
    <t>U0893</t>
  </si>
  <si>
    <t>26196806J</t>
  </si>
  <si>
    <t>R00893</t>
  </si>
  <si>
    <t>U0894</t>
  </si>
  <si>
    <t>31822233P</t>
  </si>
  <si>
    <t>R00894</t>
  </si>
  <si>
    <t>U0895</t>
  </si>
  <si>
    <t>86905467J</t>
  </si>
  <si>
    <t>R00895</t>
  </si>
  <si>
    <t>U0896</t>
  </si>
  <si>
    <t>55818651C</t>
  </si>
  <si>
    <t>R00896</t>
  </si>
  <si>
    <t>U0897</t>
  </si>
  <si>
    <t>40824865A</t>
  </si>
  <si>
    <t>R00897</t>
  </si>
  <si>
    <t>U0898</t>
  </si>
  <si>
    <t>94125996Z</t>
  </si>
  <si>
    <t>R00898</t>
  </si>
  <si>
    <t>U0899</t>
  </si>
  <si>
    <t>71758691W</t>
  </si>
  <si>
    <t>R00899</t>
  </si>
  <si>
    <t>U0900</t>
  </si>
  <si>
    <t>46000159K</t>
  </si>
  <si>
    <t>R00900</t>
  </si>
  <si>
    <t>U0901</t>
  </si>
  <si>
    <t>71173491Z</t>
  </si>
  <si>
    <t>R00901</t>
  </si>
  <si>
    <t>U0902</t>
  </si>
  <si>
    <t>49859623Q</t>
  </si>
  <si>
    <t>R00902</t>
  </si>
  <si>
    <t>U0903</t>
  </si>
  <si>
    <t>52802425Z</t>
  </si>
  <si>
    <t>R00903</t>
  </si>
  <si>
    <t>U0904</t>
  </si>
  <si>
    <t>37882621B</t>
  </si>
  <si>
    <t>R00904</t>
  </si>
  <si>
    <t>U0905</t>
  </si>
  <si>
    <t>88273648Q</t>
  </si>
  <si>
    <t>R00905</t>
  </si>
  <si>
    <t>U0906</t>
  </si>
  <si>
    <t>12104917V</t>
  </si>
  <si>
    <t>R00906</t>
  </si>
  <si>
    <t>U0907</t>
  </si>
  <si>
    <t>51827159V</t>
  </si>
  <si>
    <t>R00907</t>
  </si>
  <si>
    <t>U0908</t>
  </si>
  <si>
    <t>95184735V</t>
  </si>
  <si>
    <t>R00908</t>
  </si>
  <si>
    <t>U0909</t>
  </si>
  <si>
    <t>39585821S</t>
  </si>
  <si>
    <t>R00909</t>
  </si>
  <si>
    <t>U0910</t>
  </si>
  <si>
    <t>11071043Q</t>
  </si>
  <si>
    <t>R00910</t>
  </si>
  <si>
    <t>U0911</t>
  </si>
  <si>
    <t>62682136Y</t>
  </si>
  <si>
    <t>R00911</t>
  </si>
  <si>
    <t>U0912</t>
  </si>
  <si>
    <t>12618307R</t>
  </si>
  <si>
    <t>R00912</t>
  </si>
  <si>
    <t>U0913</t>
  </si>
  <si>
    <t>66308906K</t>
  </si>
  <si>
    <t>R00913</t>
  </si>
  <si>
    <t>U0914</t>
  </si>
  <si>
    <t>85087867B</t>
  </si>
  <si>
    <t>R00914</t>
  </si>
  <si>
    <t>U0915</t>
  </si>
  <si>
    <t>11811840Y</t>
  </si>
  <si>
    <t>R00915</t>
  </si>
  <si>
    <t>U0916</t>
  </si>
  <si>
    <t>77308239H</t>
  </si>
  <si>
    <t>R00916</t>
  </si>
  <si>
    <t>U0917</t>
  </si>
  <si>
    <t>30568430G</t>
  </si>
  <si>
    <t>R00917</t>
  </si>
  <si>
    <t>U0918</t>
  </si>
  <si>
    <t>27356170Q</t>
  </si>
  <si>
    <t>R00918</t>
  </si>
  <si>
    <t>U0919</t>
  </si>
  <si>
    <t>66228249W</t>
  </si>
  <si>
    <t>R00919</t>
  </si>
  <si>
    <t>U0920</t>
  </si>
  <si>
    <t>87788952E</t>
  </si>
  <si>
    <t>R00920</t>
  </si>
  <si>
    <t>U0921</t>
  </si>
  <si>
    <t>70102914H</t>
  </si>
  <si>
    <t>R00921</t>
  </si>
  <si>
    <t>U0922</t>
  </si>
  <si>
    <t>92845231G</t>
  </si>
  <si>
    <t>R00922</t>
  </si>
  <si>
    <t>U0923</t>
  </si>
  <si>
    <t>11461650Z</t>
  </si>
  <si>
    <t>R00923</t>
  </si>
  <si>
    <t>U0924</t>
  </si>
  <si>
    <t>29881714E</t>
  </si>
  <si>
    <t>R00924</t>
  </si>
  <si>
    <t>U0925</t>
  </si>
  <si>
    <t>88440117B</t>
  </si>
  <si>
    <t>R00925</t>
  </si>
  <si>
    <t>U0926</t>
  </si>
  <si>
    <t>21233753S</t>
  </si>
  <si>
    <t>R00926</t>
  </si>
  <si>
    <t>U0927</t>
  </si>
  <si>
    <t>90733612S</t>
  </si>
  <si>
    <t>R00927</t>
  </si>
  <si>
    <t>U0928</t>
  </si>
  <si>
    <t>85082588E</t>
  </si>
  <si>
    <t>R00928</t>
  </si>
  <si>
    <t>U0929</t>
  </si>
  <si>
    <t>56304397Y</t>
  </si>
  <si>
    <t>R00929</t>
  </si>
  <si>
    <t>U0930</t>
  </si>
  <si>
    <t>44876733F</t>
  </si>
  <si>
    <t>R00930</t>
  </si>
  <si>
    <t>U0931</t>
  </si>
  <si>
    <t>31870448S</t>
  </si>
  <si>
    <t>R00931</t>
  </si>
  <si>
    <t>U0932</t>
  </si>
  <si>
    <t>76894883H</t>
  </si>
  <si>
    <t>R00932</t>
  </si>
  <si>
    <t>U0933</t>
  </si>
  <si>
    <t>30510154X</t>
  </si>
  <si>
    <t>R00933</t>
  </si>
  <si>
    <t>U0934</t>
  </si>
  <si>
    <t>41528189X</t>
  </si>
  <si>
    <t>R00934</t>
  </si>
  <si>
    <t>U0935</t>
  </si>
  <si>
    <t>38437133Q</t>
  </si>
  <si>
    <t>R00935</t>
  </si>
  <si>
    <t>U0936</t>
  </si>
  <si>
    <t>36664366C</t>
  </si>
  <si>
    <t>R00936</t>
  </si>
  <si>
    <t>U0937</t>
  </si>
  <si>
    <t>49741080S</t>
  </si>
  <si>
    <t>R00937</t>
  </si>
  <si>
    <t>U0938</t>
  </si>
  <si>
    <t>31258190V</t>
  </si>
  <si>
    <t>R00938</t>
  </si>
  <si>
    <t>U0939</t>
  </si>
  <si>
    <t>97597954F</t>
  </si>
  <si>
    <t>R00939</t>
  </si>
  <si>
    <t>U0940</t>
  </si>
  <si>
    <t>56116508G</t>
  </si>
  <si>
    <t>R00940</t>
  </si>
  <si>
    <t>U0941</t>
  </si>
  <si>
    <t>40880667F</t>
  </si>
  <si>
    <t>R00941</t>
  </si>
  <si>
    <t>U0942</t>
  </si>
  <si>
    <t>36592793T</t>
  </si>
  <si>
    <t>R00942</t>
  </si>
  <si>
    <t>U0943</t>
  </si>
  <si>
    <t>55844747B</t>
  </si>
  <si>
    <t>R00943</t>
  </si>
  <si>
    <t>U0944</t>
  </si>
  <si>
    <t>83000925C</t>
  </si>
  <si>
    <t>R00944</t>
  </si>
  <si>
    <t>U0945</t>
  </si>
  <si>
    <t>43176461X</t>
  </si>
  <si>
    <t>R00945</t>
  </si>
  <si>
    <t>U0946</t>
  </si>
  <si>
    <t>55184607V</t>
  </si>
  <si>
    <t>R00946</t>
  </si>
  <si>
    <t>U0947</t>
  </si>
  <si>
    <t>90586997W</t>
  </si>
  <si>
    <t>R00947</t>
  </si>
  <si>
    <t>U0948</t>
  </si>
  <si>
    <t>70353638L</t>
  </si>
  <si>
    <t>R00948</t>
  </si>
  <si>
    <t>U0949</t>
  </si>
  <si>
    <t>40346987L</t>
  </si>
  <si>
    <t>R00949</t>
  </si>
  <si>
    <t>U0950</t>
  </si>
  <si>
    <t>29768376M</t>
  </si>
  <si>
    <t>R00950</t>
  </si>
  <si>
    <t>U0951</t>
  </si>
  <si>
    <t>27761977B</t>
  </si>
  <si>
    <t>R00951</t>
  </si>
  <si>
    <t>U0952</t>
  </si>
  <si>
    <t>32742066W</t>
  </si>
  <si>
    <t>R00952</t>
  </si>
  <si>
    <t>U0953</t>
  </si>
  <si>
    <t>73622881L</t>
  </si>
  <si>
    <t>R00953</t>
  </si>
  <si>
    <t>U0954</t>
  </si>
  <si>
    <t>34534869R</t>
  </si>
  <si>
    <t>R00954</t>
  </si>
  <si>
    <t>U0955</t>
  </si>
  <si>
    <t>14006930E</t>
  </si>
  <si>
    <t>R00955</t>
  </si>
  <si>
    <t>U0956</t>
  </si>
  <si>
    <t>28814901H</t>
  </si>
  <si>
    <t>R00956</t>
  </si>
  <si>
    <t>U0957</t>
  </si>
  <si>
    <t>56642661D</t>
  </si>
  <si>
    <t>R00957</t>
  </si>
  <si>
    <t>U0958</t>
  </si>
  <si>
    <t>69989307P</t>
  </si>
  <si>
    <t>R00958</t>
  </si>
  <si>
    <t>U0959</t>
  </si>
  <si>
    <t>29878895D</t>
  </si>
  <si>
    <t>R00959</t>
  </si>
  <si>
    <t>U0960</t>
  </si>
  <si>
    <t>47538982Y</t>
  </si>
  <si>
    <t>R00960</t>
  </si>
  <si>
    <t>U0961</t>
  </si>
  <si>
    <t>71663277S</t>
  </si>
  <si>
    <t>R00961</t>
  </si>
  <si>
    <t>U0962</t>
  </si>
  <si>
    <t>33223786X</t>
  </si>
  <si>
    <t>R00962</t>
  </si>
  <si>
    <t>U0963</t>
  </si>
  <si>
    <t>23976217M</t>
  </si>
  <si>
    <t>R00963</t>
  </si>
  <si>
    <t>U0964</t>
  </si>
  <si>
    <t>33355637W</t>
  </si>
  <si>
    <t>R00964</t>
  </si>
  <si>
    <t>U0965</t>
  </si>
  <si>
    <t>52323144F</t>
  </si>
  <si>
    <t>R00965</t>
  </si>
  <si>
    <t>U0966</t>
  </si>
  <si>
    <t>85649534H</t>
  </si>
  <si>
    <t>R00966</t>
  </si>
  <si>
    <t>U0967</t>
  </si>
  <si>
    <t>94422887K</t>
  </si>
  <si>
    <t>R00967</t>
  </si>
  <si>
    <t>U0968</t>
  </si>
  <si>
    <t>17211941Y</t>
  </si>
  <si>
    <t>R00968</t>
  </si>
  <si>
    <t>U0969</t>
  </si>
  <si>
    <t>59256025K</t>
  </si>
  <si>
    <t>R00969</t>
  </si>
  <si>
    <t>U0970</t>
  </si>
  <si>
    <t>65319736N</t>
  </si>
  <si>
    <t>R00970</t>
  </si>
  <si>
    <t>U0971</t>
  </si>
  <si>
    <t>99483572Q</t>
  </si>
  <si>
    <t>R00971</t>
  </si>
  <si>
    <t>U0972</t>
  </si>
  <si>
    <t>66301589H</t>
  </si>
  <si>
    <t>R00972</t>
  </si>
  <si>
    <t>U0973</t>
  </si>
  <si>
    <t>69380840Y</t>
  </si>
  <si>
    <t>R00973</t>
  </si>
  <si>
    <t>U0974</t>
  </si>
  <si>
    <t>57285329B</t>
  </si>
  <si>
    <t>R00974</t>
  </si>
  <si>
    <t>U0975</t>
  </si>
  <si>
    <t>90464315W</t>
  </si>
  <si>
    <t>R00975</t>
  </si>
  <si>
    <t>U0976</t>
  </si>
  <si>
    <t>97575430T</t>
  </si>
  <si>
    <t>R00976</t>
  </si>
  <si>
    <t>U0977</t>
  </si>
  <si>
    <t>73285394B</t>
  </si>
  <si>
    <t>R00977</t>
  </si>
  <si>
    <t>U0978</t>
  </si>
  <si>
    <t>23377596M</t>
  </si>
  <si>
    <t>R00978</t>
  </si>
  <si>
    <t>U0979</t>
  </si>
  <si>
    <t>59325708Z</t>
  </si>
  <si>
    <t>R00979</t>
  </si>
  <si>
    <t>U0980</t>
  </si>
  <si>
    <t>87654137X</t>
  </si>
  <si>
    <t>R00980</t>
  </si>
  <si>
    <t>U0981</t>
  </si>
  <si>
    <t>25067243A</t>
  </si>
  <si>
    <t>R00981</t>
  </si>
  <si>
    <t>U0982</t>
  </si>
  <si>
    <t>79060100S</t>
  </si>
  <si>
    <t>R00982</t>
  </si>
  <si>
    <t>U0983</t>
  </si>
  <si>
    <t>40453139A</t>
  </si>
  <si>
    <t>R00983</t>
  </si>
  <si>
    <t>U0984</t>
  </si>
  <si>
    <t>52513588B</t>
  </si>
  <si>
    <t>R00984</t>
  </si>
  <si>
    <t>U0985</t>
  </si>
  <si>
    <t>89777950A</t>
  </si>
  <si>
    <t>R00985</t>
  </si>
  <si>
    <t>U0986</t>
  </si>
  <si>
    <t>98577557V</t>
  </si>
  <si>
    <t>R00986</t>
  </si>
  <si>
    <t>U0987</t>
  </si>
  <si>
    <t>83524263Q</t>
  </si>
  <si>
    <t>R00987</t>
  </si>
  <si>
    <t>U0988</t>
  </si>
  <si>
    <t>24023462P</t>
  </si>
  <si>
    <t>R00988</t>
  </si>
  <si>
    <t>U0989</t>
  </si>
  <si>
    <t>76132495B</t>
  </si>
  <si>
    <t>R00989</t>
  </si>
  <si>
    <t>U0990</t>
  </si>
  <si>
    <t>58070226X</t>
  </si>
  <si>
    <t>R00990</t>
  </si>
  <si>
    <t>U0991</t>
  </si>
  <si>
    <t>97304162V</t>
  </si>
  <si>
    <t>R00991</t>
  </si>
  <si>
    <t>U0992</t>
  </si>
  <si>
    <t>11620209B</t>
  </si>
  <si>
    <t>R00992</t>
  </si>
  <si>
    <t>U0993</t>
  </si>
  <si>
    <t>82286847T</t>
  </si>
  <si>
    <t>R00993</t>
  </si>
  <si>
    <t>U0994</t>
  </si>
  <si>
    <t>31559066F</t>
  </si>
  <si>
    <t>R00994</t>
  </si>
  <si>
    <t>U0995</t>
  </si>
  <si>
    <t>89460400Z</t>
  </si>
  <si>
    <t>R00995</t>
  </si>
  <si>
    <t>U0996</t>
  </si>
  <si>
    <t>94474187P</t>
  </si>
  <si>
    <t>R00996</t>
  </si>
  <si>
    <t>U0997</t>
  </si>
  <si>
    <t>38093871Y</t>
  </si>
  <si>
    <t>R00997</t>
  </si>
  <si>
    <t>U0998</t>
  </si>
  <si>
    <t>38040654B</t>
  </si>
  <si>
    <t>R00998</t>
  </si>
  <si>
    <t>U0999</t>
  </si>
  <si>
    <t>11193681H</t>
  </si>
  <si>
    <t>R00999</t>
  </si>
  <si>
    <t>U1000</t>
  </si>
  <si>
    <t>10904880M</t>
  </si>
  <si>
    <t>R01000</t>
  </si>
  <si>
    <t>Duracion_Viaje</t>
  </si>
  <si>
    <t>Tipo_Alojamiento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</si>
  <si>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</si>
  <si>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</si>
  <si>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</si>
  <si>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</si>
  <si>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</si>
  <si>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</si>
  <si>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</si>
  <si>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</si>
  <si>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</si>
  <si>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</si>
  <si>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</si>
  <si>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</si>
  <si>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</si>
  <si>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Etiquetas de fila</t>
  </si>
  <si>
    <t>Total general</t>
  </si>
  <si>
    <t>Cuenta de ID_Usuario</t>
  </si>
  <si>
    <t>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</t>
  </si>
  <si>
    <t xml:space="preserve">                      |</t>
  </si>
  <si>
    <t>cruzar con tipo</t>
  </si>
  <si>
    <t>viajero</t>
  </si>
  <si>
    <t>&lt;--</t>
  </si>
  <si>
    <t>cruzar con vuelo + hotel + tour</t>
  </si>
  <si>
    <t>Sin Comentarios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</si>
  <si>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</si>
  <si>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</si>
  <si>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</si>
  <si>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</si>
  <si>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</si>
  <si>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</si>
  <si>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</si>
  <si>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</si>
  <si>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</si>
  <si>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</si>
  <si>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</si>
  <si>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</si>
  <si>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Cuenta de ID_Reserva</t>
  </si>
  <si>
    <t>Etiquetas de columna</t>
  </si>
  <si>
    <t>18-27</t>
  </si>
  <si>
    <t>28-37</t>
  </si>
  <si>
    <t>38-47</t>
  </si>
  <si>
    <t>48-57</t>
  </si>
  <si>
    <t>58-67</t>
  </si>
  <si>
    <t>0-49</t>
  </si>
  <si>
    <t>50-99</t>
  </si>
  <si>
    <t>100-149</t>
  </si>
  <si>
    <t>150-199</t>
  </si>
  <si>
    <t>200-249</t>
  </si>
  <si>
    <t>250-299</t>
  </si>
  <si>
    <t>300-349</t>
  </si>
  <si>
    <t>350-399</t>
  </si>
  <si>
    <t>142,3-1142,3</t>
  </si>
  <si>
    <t>1142,3-2142,3</t>
  </si>
  <si>
    <t>2142,3-3142,3</t>
  </si>
  <si>
    <t>3142,3-4142,3</t>
  </si>
  <si>
    <t>4142,3-5142,3</t>
  </si>
  <si>
    <t>5142,3-6142,3</t>
  </si>
  <si>
    <t>6142,3-7142,3</t>
  </si>
  <si>
    <t>7142,3-8142,3</t>
  </si>
  <si>
    <t>8142,3-9142,3</t>
  </si>
  <si>
    <t>9142,3-10142,3</t>
  </si>
  <si>
    <t>10142,3-11142,3</t>
  </si>
  <si>
    <t>11142,3-12142,3</t>
  </si>
  <si>
    <t>12142,3-13142,3</t>
  </si>
  <si>
    <t>13142,3-14142,3</t>
  </si>
  <si>
    <t>14142,3-15142,3</t>
  </si>
  <si>
    <t>15142,3-16142,3</t>
  </si>
  <si>
    <t>16142,3-17142,3</t>
  </si>
  <si>
    <t>17142,3-18142,3</t>
  </si>
  <si>
    <t>18142,3-19142,3</t>
  </si>
  <si>
    <t>19142,3-20142,3</t>
  </si>
  <si>
    <t>35,58-1035,58</t>
  </si>
  <si>
    <t>1035,58-2035,58</t>
  </si>
  <si>
    <t>2035,58-3035,58</t>
  </si>
  <si>
    <t>3035,58-4035,58</t>
  </si>
  <si>
    <t>4035,58-5035,58</t>
  </si>
  <si>
    <t>5035,58-6035,58</t>
  </si>
  <si>
    <t>6035,58-7035,58</t>
  </si>
  <si>
    <t>7035,58-8035,58</t>
  </si>
  <si>
    <t>8035,58-9035,58</t>
  </si>
  <si>
    <t>9035,58-10035,58</t>
  </si>
  <si>
    <t>10035,58-11035,58</t>
  </si>
  <si>
    <t>11035,58-12035,58</t>
  </si>
  <si>
    <t>12035,58-13035,58</t>
  </si>
  <si>
    <t>13035,58-14035,58</t>
  </si>
  <si>
    <t>14035,58-15035,58</t>
  </si>
  <si>
    <t>15035,58-16035,58</t>
  </si>
  <si>
    <t>16035,58-17035,58</t>
  </si>
  <si>
    <t>17035,58-18035,58</t>
  </si>
  <si>
    <t>18035,58-19035,58</t>
  </si>
  <si>
    <t>19035,58-20035,58</t>
  </si>
  <si>
    <t>12,93-1012,93</t>
  </si>
  <si>
    <t>1012,93-2012,93</t>
  </si>
  <si>
    <t>2012,93-3012,93</t>
  </si>
  <si>
    <t>3012,93-4012,93</t>
  </si>
  <si>
    <t>4012,93-5012,93</t>
  </si>
  <si>
    <t>5012,93-6012,93</t>
  </si>
  <si>
    <t>6012,93-7012,93</t>
  </si>
  <si>
    <t>7012,93-8012,93</t>
  </si>
  <si>
    <t>8012,93-9012,93</t>
  </si>
  <si>
    <t>9012,93-10012,93</t>
  </si>
  <si>
    <t>10012,93-11012,93</t>
  </si>
  <si>
    <t>11012,93-12012,93</t>
  </si>
  <si>
    <t>12012,93-13012,93</t>
  </si>
  <si>
    <t>14012,93-15012,93</t>
  </si>
  <si>
    <t>15012,93-16012,93</t>
  </si>
  <si>
    <t>16012,93-17012,93</t>
  </si>
  <si>
    <t>17012,93-18012,93</t>
  </si>
  <si>
    <t>18012,93-19012,93</t>
  </si>
  <si>
    <t>19012,93-20012,93</t>
  </si>
  <si>
    <t>Categorias</t>
  </si>
  <si>
    <t>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</si>
</sst>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Continuous"/>
    </xf>
    <xf numFmtId="2" fontId="0" fillId="0" borderId="0" xfId="0" applyNumberFormat="1"/>
    <xf numFmtId="2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" fontId="0" fillId="0" borderId="1" xfId="0" applyNumberFormat="1" applyBorder="1"/>
    <xf numFmtId="10" fontId="0" fillId="0" borderId="0" xfId="0" applyNumberFormat="1"/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164" fontId="0" fillId="0" borderId="0" xfId="1" applyNumberFormat="1" applyFont="1" applyFill="1" applyBorder="1" applyAlignment="1"/>
    <xf numFmtId="164" fontId="0" fillId="0" borderId="1" xfId="1" applyNumberFormat="1" applyFont="1" applyFill="1" applyBorder="1" applyAlignment="1"/>
    <xf numFmtId="2" fontId="0" fillId="0" borderId="0" xfId="1" applyNumberFormat="1" applyFont="1"/>
    <xf numFmtId="43" fontId="2" fillId="0" borderId="2" xfId="1" applyFont="1" applyFill="1" applyBorder="1" applyAlignment="1">
      <alignment horizontal="centerContinuous"/>
    </xf>
    <xf numFmtId="0" fontId="0" fillId="0" borderId="0" xfId="0" applyNumberFormat="1"/>
    <xf numFmtId="43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2" fontId="2" fillId="0" borderId="2" xfId="1" applyNumberFormat="1" applyFont="1" applyFill="1" applyBorder="1" applyAlignment="1">
      <alignment horizontal="center"/>
    </xf>
    <xf numFmtId="2" fontId="0" fillId="0" borderId="0" xfId="1" applyNumberFormat="1" applyFont="1" applyFill="1" applyBorder="1" applyAlignment="1"/>
    <xf numFmtId="2" fontId="0" fillId="0" borderId="1" xfId="1" applyNumberFormat="1" applyFont="1" applyFill="1" applyBorder="1" applyAlignment="1"/>
    <xf numFmtId="9" fontId="0" fillId="0" borderId="0" xfId="2" applyFont="1" applyFill="1" applyBorder="1" applyAlignment="1"/>
    <xf numFmtId="9" fontId="0" fillId="0" borderId="1" xfId="2" applyFont="1" applyFill="1" applyBorder="1" applyAlignment="1"/>
  </cellXfs>
  <cellStyles count="3">
    <cellStyle name="Millares" xfId="1" builtinId="3"/>
    <cellStyle name="Normal" xfId="0" builtinId="0"/>
    <cellStyle name="Porcentaje" xfId="2" builtinId="5"/>
  </cellStyles>
  <dxfs count="33">
    <dxf>
      <numFmt numFmtId="0" formatCode="General"/>
      <alignment horizontal="center" vertical="bottom" textRotation="0" wrapText="0" indent="0" justifyLastLine="0" shrinkToFit="0" readingOrder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[analisis_datos.xlsx]Analisis_descriptivo_numericas!td_edad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Analisis_descriptivo_numericas!$C$20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Analisis_descriptivo_numericas!$B$21:$B$26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Analisis_descriptivo_numericas!$C$21:$C$26</c:f>
              <c:numCache>
                <c:formatCode>General</c:formatCode>
                <c:ptCount val="5"/>
                <c:pt idx="0">
                  <c:v>217</c:v>
                </c:pt>
                <c:pt idx="1">
                  <c:v>205</c:v>
                </c:pt>
                <c:pt idx="2">
                  <c:v>209</c:v>
                </c:pt>
                <c:pt idx="3">
                  <c:v>216</c:v>
                </c:pt>
                <c:pt idx="4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1-4D59-A3A5-1008CD0376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446702240"/>
        <c:axId val="446701760"/>
      </c:barChart>
      <c:catAx>
        <c:axId val="4467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701760"/>
        <c:crosses val="autoZero"/>
        <c:auto val="1"/>
        <c:lblAlgn val="ctr"/>
        <c:lblOffset val="100"/>
        <c:noMultiLvlLbl val="0"/>
      </c:catAx>
      <c:valAx>
        <c:axId val="446701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670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[analisis_datos.xlsx]Analisis_descriptivo_numericas!td_duracion_viaje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Duracion viaje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Analisis_descriptivo_numericas!$C$51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Analisis_descriptivo_numericas!$B$52:$B$66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Analisis_descriptivo_numericas!$C$52:$C$66</c:f>
              <c:numCache>
                <c:formatCode>0.00%</c:formatCode>
                <c:ptCount val="14"/>
                <c:pt idx="0">
                  <c:v>7.2999999999999995E-2</c:v>
                </c:pt>
                <c:pt idx="1">
                  <c:v>6.6000000000000003E-2</c:v>
                </c:pt>
                <c:pt idx="2">
                  <c:v>7.4999999999999997E-2</c:v>
                </c:pt>
                <c:pt idx="3">
                  <c:v>8.5000000000000006E-2</c:v>
                </c:pt>
                <c:pt idx="4">
                  <c:v>7.0000000000000007E-2</c:v>
                </c:pt>
                <c:pt idx="5">
                  <c:v>7.4999999999999997E-2</c:v>
                </c:pt>
                <c:pt idx="6">
                  <c:v>7.8E-2</c:v>
                </c:pt>
                <c:pt idx="7">
                  <c:v>6.8000000000000005E-2</c:v>
                </c:pt>
                <c:pt idx="8">
                  <c:v>6.2E-2</c:v>
                </c:pt>
                <c:pt idx="9">
                  <c:v>6.2E-2</c:v>
                </c:pt>
                <c:pt idx="10">
                  <c:v>7.4999999999999997E-2</c:v>
                </c:pt>
                <c:pt idx="11">
                  <c:v>7.3999999999999996E-2</c:v>
                </c:pt>
                <c:pt idx="12">
                  <c:v>5.8000000000000003E-2</c:v>
                </c:pt>
                <c:pt idx="13">
                  <c:v>7.9000000000000001E-2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A-4E1F-818D-4528AAED95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656241216"/>
        <c:axId val="656241696"/>
      </c:barChart>
      <c:catAx>
        <c:axId val="65624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6241696"/>
        <c:crosses val="autoZero"/>
        <c:auto val="1"/>
        <c:lblAlgn val="ctr"/>
        <c:lblOffset val="100"/>
        <c:noMultiLvlLbl val="0"/>
      </c:catAx>
      <c:valAx>
        <c:axId val="6562416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5624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[analisis_datos.xlsx]Analisis_descriptivo_numericas!td_num_perso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Numero Personas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Analisis_descriptivo_numericas!$L$51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Analisis_descriptivo_numericas!$K$52:$K$56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Analisis_descriptivo_numericas!$L$52:$L$56</c:f>
              <c:numCache>
                <c:formatCode>0.00%</c:formatCode>
                <c:ptCount val="4"/>
                <c:pt idx="0">
                  <c:v>0.27</c:v>
                </c:pt>
                <c:pt idx="1">
                  <c:v>0.247</c:v>
                </c:pt>
                <c:pt idx="2">
                  <c:v>0.22900000000000001</c:v>
                </c:pt>
                <c:pt idx="3">
                  <c:v>0.254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C-47D7-99D1-B7F53E0CD4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7820672"/>
        <c:axId val="457821632"/>
      </c:barChart>
      <c:catAx>
        <c:axId val="4578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7821632"/>
        <c:crosses val="autoZero"/>
        <c:auto val="1"/>
        <c:lblAlgn val="ctr"/>
        <c:lblOffset val="100"/>
        <c:noMultiLvlLbl val="0"/>
      </c:catAx>
      <c:valAx>
        <c:axId val="4578216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5782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[analisis_datos.xlsx]Analisis_descriptivo_numericas!td_noches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Noches_estancia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Analisis_descriptivo_numericas!$C$84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Analisis_descriptivo_numericas!$B$85:$B$99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Analisis_descriptivo_numericas!$C$85:$C$99</c:f>
              <c:numCache>
                <c:formatCode>0.00%</c:formatCode>
                <c:ptCount val="14"/>
                <c:pt idx="0">
                  <c:v>7.2999999999999995E-2</c:v>
                </c:pt>
                <c:pt idx="1">
                  <c:v>6.6000000000000003E-2</c:v>
                </c:pt>
                <c:pt idx="2">
                  <c:v>7.4999999999999997E-2</c:v>
                </c:pt>
                <c:pt idx="3">
                  <c:v>8.5000000000000006E-2</c:v>
                </c:pt>
                <c:pt idx="4">
                  <c:v>7.0000000000000007E-2</c:v>
                </c:pt>
                <c:pt idx="5">
                  <c:v>7.4999999999999997E-2</c:v>
                </c:pt>
                <c:pt idx="6">
                  <c:v>7.8E-2</c:v>
                </c:pt>
                <c:pt idx="7">
                  <c:v>6.8000000000000005E-2</c:v>
                </c:pt>
                <c:pt idx="8">
                  <c:v>6.2E-2</c:v>
                </c:pt>
                <c:pt idx="9">
                  <c:v>6.2E-2</c:v>
                </c:pt>
                <c:pt idx="10">
                  <c:v>7.4999999999999997E-2</c:v>
                </c:pt>
                <c:pt idx="11">
                  <c:v>7.3999999999999996E-2</c:v>
                </c:pt>
                <c:pt idx="12">
                  <c:v>5.8000000000000003E-2</c:v>
                </c:pt>
                <c:pt idx="13">
                  <c:v>7.9000000000000001E-2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3-49B1-8DE8-D56C3ACAAF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478604176"/>
        <c:axId val="478599376"/>
      </c:barChart>
      <c:catAx>
        <c:axId val="47860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8599376"/>
        <c:crosses val="autoZero"/>
        <c:auto val="1"/>
        <c:lblAlgn val="ctr"/>
        <c:lblOffset val="100"/>
        <c:noMultiLvlLbl val="0"/>
      </c:catAx>
      <c:valAx>
        <c:axId val="4785993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7860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[analisis_datos.xlsx]Analisis_descriptivo_numericas!td_mes_reserva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 reserva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Analisis_descriptivo_numericas!$L$85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Analisis_descriptivo_numericas!$K$86:$K$98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Analisis_descriptivo_numericas!$L$86:$L$98</c:f>
              <c:numCache>
                <c:formatCode>0.00%</c:formatCode>
                <c:ptCount val="12"/>
                <c:pt idx="0">
                  <c:v>8.1000000000000003E-2</c:v>
                </c:pt>
                <c:pt idx="1">
                  <c:v>0.22600000000000001</c:v>
                </c:pt>
                <c:pt idx="2">
                  <c:v>0.14499999999999999</c:v>
                </c:pt>
                <c:pt idx="3">
                  <c:v>0.13100000000000001</c:v>
                </c:pt>
                <c:pt idx="4">
                  <c:v>0.09</c:v>
                </c:pt>
                <c:pt idx="5">
                  <c:v>8.1000000000000003E-2</c:v>
                </c:pt>
                <c:pt idx="6">
                  <c:v>7.5999999999999998E-2</c:v>
                </c:pt>
                <c:pt idx="7">
                  <c:v>7.0999999999999994E-2</c:v>
                </c:pt>
                <c:pt idx="8">
                  <c:v>3.1E-2</c:v>
                </c:pt>
                <c:pt idx="9">
                  <c:v>0.04</c:v>
                </c:pt>
                <c:pt idx="10">
                  <c:v>1.9E-2</c:v>
                </c:pt>
                <c:pt idx="11">
                  <c:v>8.9999999999999993E-3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F-4D5B-843E-CE972A6ACF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478600816"/>
        <c:axId val="478598416"/>
      </c:barChart>
      <c:catAx>
        <c:axId val="4786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8598416"/>
        <c:crosses val="autoZero"/>
        <c:auto val="1"/>
        <c:lblAlgn val="ctr"/>
        <c:lblOffset val="100"/>
        <c:noMultiLvlLbl val="0"/>
      </c:catAx>
      <c:valAx>
        <c:axId val="4785984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7860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[analisis_datos.xlsx]Analisis_descriptivo_numericas!td_mes_viaje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 Viaje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Analisis_descriptivo_numericas!$C$120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Analisis_descriptivo_numericas!$B$121:$B$132</c:f>
              <c:strCache>
                <c:ptCount val="1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</c:strCache>
            </c:strRef>
          </c:cat>
          <c:val>
            <c:numRef>
              <c:f>Analisis_descriptivo_numericas!$C$121:$C$132</c:f>
              <c:numCache>
                <c:formatCode>0.00%</c:formatCode>
                <c:ptCount val="11"/>
                <c:pt idx="0">
                  <c:v>2.7E-2</c:v>
                </c:pt>
                <c:pt idx="1">
                  <c:v>2.5999999999999999E-2</c:v>
                </c:pt>
                <c:pt idx="2">
                  <c:v>6.2E-2</c:v>
                </c:pt>
                <c:pt idx="3">
                  <c:v>5.2999999999999999E-2</c:v>
                </c:pt>
                <c:pt idx="4">
                  <c:v>8.1000000000000003E-2</c:v>
                </c:pt>
                <c:pt idx="5">
                  <c:v>0.105</c:v>
                </c:pt>
                <c:pt idx="6">
                  <c:v>0.112</c:v>
                </c:pt>
                <c:pt idx="7">
                  <c:v>0.108</c:v>
                </c:pt>
                <c:pt idx="8">
                  <c:v>0.109</c:v>
                </c:pt>
                <c:pt idx="9">
                  <c:v>0.153</c:v>
                </c:pt>
                <c:pt idx="10">
                  <c:v>0.16400000000000001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D-4C17-ADEE-A2B975187E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467597792"/>
        <c:axId val="467603072"/>
      </c:barChart>
      <c:catAx>
        <c:axId val="4675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7603072"/>
        <c:crosses val="autoZero"/>
        <c:auto val="1"/>
        <c:lblAlgn val="ctr"/>
        <c:lblOffset val="100"/>
        <c:noMultiLvlLbl val="0"/>
      </c:catAx>
      <c:valAx>
        <c:axId val="4676030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6759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[analisis_datos.xlsx]Analisis_descriptivo_numericas!td_calificacion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Calificacion Usuario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Analisis_descriptivo_numericas!$L$120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Analisis_descriptivo_numericas!$K$121:$K$126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Analisis_descriptivo_numericas!$L$121:$L$126</c:f>
              <c:numCache>
                <c:formatCode>0.00%</c:formatCode>
                <c:ptCount val="5"/>
                <c:pt idx="0">
                  <c:v>0.193</c:v>
                </c:pt>
                <c:pt idx="1">
                  <c:v>0.20799999999999999</c:v>
                </c:pt>
                <c:pt idx="2">
                  <c:v>0.189</c:v>
                </c:pt>
                <c:pt idx="3">
                  <c:v>0.21299999999999999</c:v>
                </c:pt>
                <c:pt idx="4">
                  <c:v>0.19700000000000001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7-41FC-A722-8C0534C5B7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478599856"/>
        <c:axId val="656243616"/>
      </c:barChart>
      <c:catAx>
        <c:axId val="47859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6243616"/>
        <c:crosses val="autoZero"/>
        <c:auto val="1"/>
        <c:lblAlgn val="ctr"/>
        <c:lblOffset val="100"/>
        <c:noMultiLvlLbl val="0"/>
      </c:catAx>
      <c:valAx>
        <c:axId val="6562436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7859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[analisis_datos.xlsx]Analisis_categorica!td_genero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Analisis_categorica!$B$12:$B$15</c:f>
              <c:strCache>
                <c:ptCount val="3"/>
                <c:pt idx="0">
                  <c:v>Masculino</c:v>
                </c:pt>
                <c:pt idx="1">
                  <c:v>Femenino</c:v>
                </c:pt>
                <c:pt idx="2">
                  <c:v>Otro</c:v>
                </c:pt>
              </c:strCache>
            </c:strRef>
          </c:cat>
          <c:val>
            <c:numRef>
              <c:f>Analisis_categorica!$C$12:$C$15</c:f>
              <c:numCache>
                <c:formatCode>0.00%</c:formatCode>
                <c:ptCount val="3"/>
                <c:pt idx="0">
                  <c:v>0.29699999999999999</c:v>
                </c:pt>
                <c:pt idx="1">
                  <c:v>0.33800000000000002</c:v>
                </c:pt>
                <c:pt idx="2">
                  <c:v>0.36499999999999999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1-4FF6-8F01-25ACC01D6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332332703"/>
        <c:axId val="1332323103"/>
      </c:barChart>
      <c:catAx>
        <c:axId val="133233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23103"/>
        <c:crosses val="autoZero"/>
        <c:auto val="1"/>
        <c:lblAlgn val="ctr"/>
        <c:lblOffset val="100"/>
        <c:noMultiLvlLbl val="0"/>
      </c:catAx>
      <c:valAx>
        <c:axId val="13323231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33233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[analisis_datos.xlsx]Analisis_categorica!td_ubicacion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Ubicación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Analisis_categorica!$L$10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Analisis_categorica!$K$11:$K$18</c:f>
              <c:strCache>
                <c:ptCount val="7"/>
                <c:pt idx="0">
                  <c:v>EEUU</c:v>
                </c:pt>
                <c:pt idx="1">
                  <c:v>Reino unido</c:v>
                </c:pt>
                <c:pt idx="2">
                  <c:v>Australia</c:v>
                </c:pt>
                <c:pt idx="3">
                  <c:v>Alemania</c:v>
                </c:pt>
                <c:pt idx="4">
                  <c:v>España</c:v>
                </c:pt>
                <c:pt idx="5">
                  <c:v>India</c:v>
                </c:pt>
                <c:pt idx="6">
                  <c:v>Méjico</c:v>
                </c:pt>
              </c:strCache>
            </c:strRef>
          </c:cat>
          <c:val>
            <c:numRef>
              <c:f>Analisis_categorica!$L$11:$L$18</c:f>
              <c:numCache>
                <c:formatCode>0.00%</c:formatCode>
                <c:ptCount val="7"/>
                <c:pt idx="0">
                  <c:v>0.153</c:v>
                </c:pt>
                <c:pt idx="1">
                  <c:v>0.151</c:v>
                </c:pt>
                <c:pt idx="2">
                  <c:v>0.14799999999999999</c:v>
                </c:pt>
                <c:pt idx="3">
                  <c:v>0.14599999999999999</c:v>
                </c:pt>
                <c:pt idx="4">
                  <c:v>0.14399999999999999</c:v>
                </c:pt>
                <c:pt idx="5">
                  <c:v>0.14099999999999999</c:v>
                </c:pt>
                <c:pt idx="6">
                  <c:v>0.11700000000000001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5-4328-9C7C-9F4B0DB93D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1332336063"/>
        <c:axId val="1332313023"/>
      </c:barChart>
      <c:catAx>
        <c:axId val="133233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13023"/>
        <c:crosses val="autoZero"/>
        <c:auto val="1"/>
        <c:lblAlgn val="ctr"/>
        <c:lblOffset val="100"/>
        <c:noMultiLvlLbl val="0"/>
      </c:catAx>
      <c:valAx>
        <c:axId val="133231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3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[analisis_datos.xlsx]Analisis_categorica!td_tipo_viajero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Viajero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Analisis_categorica!$C$26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48-476A-8DEC-FE6C3B09AC23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848-476A-8DEC-FE6C3B09AC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Analisis_categorica!$B$27:$B$29</c:f>
              <c:strCache>
                <c:ptCount val="2"/>
                <c:pt idx="0">
                  <c:v>Turista</c:v>
                </c:pt>
                <c:pt idx="1">
                  <c:v>Negocios</c:v>
                </c:pt>
              </c:strCache>
            </c:strRef>
          </c:cat>
          <c:val>
            <c:numRef>
              <c:f>Analisis_categorica!$C$27:$C$29</c:f>
              <c:numCache>
                <c:formatCode>0.00%</c:formatCode>
                <c:ptCount val="2"/>
                <c:pt idx="0">
                  <c:v>0.65600000000000003</c:v>
                </c:pt>
                <c:pt idx="1">
                  <c:v>0.34399999999999997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9-4069-9F63-EAE1065C4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[analisis_datos.xlsx]Analisis_categorica!td_tipo_paquete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Paquete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Analisis_categorica!$L$25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Analisis_categorica!$K$26:$K$29</c:f>
              <c:strCache>
                <c:ptCount val="3"/>
                <c:pt idx="0">
                  <c:v>Vuelo + Hotel + Tour</c:v>
                </c:pt>
                <c:pt idx="1">
                  <c:v>Vuelo</c:v>
                </c:pt>
                <c:pt idx="2">
                  <c:v>Vuelo + Hotel</c:v>
                </c:pt>
              </c:strCache>
            </c:strRef>
          </c:cat>
          <c:val>
            <c:numRef>
              <c:f>Analisis_categorica!$L$26:$L$29</c:f>
              <c:numCache>
                <c:formatCode>0.00%</c:formatCode>
                <c:ptCount val="3"/>
                <c:pt idx="0">
                  <c:v>0.36</c:v>
                </c:pt>
                <c:pt idx="1">
                  <c:v>0.35</c:v>
                </c:pt>
                <c:pt idx="2">
                  <c:v>0.28999999999999998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2-4C15-A15C-E90526C587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1332369663"/>
        <c:axId val="1332346143"/>
      </c:barChart>
      <c:catAx>
        <c:axId val="1332369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46143"/>
        <c:crosses val="autoZero"/>
        <c:auto val="1"/>
        <c:lblAlgn val="ctr"/>
        <c:lblOffset val="100"/>
        <c:noMultiLvlLbl val="0"/>
      </c:catAx>
      <c:valAx>
        <c:axId val="133234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6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[analisis_datos.xlsx]Analisis_categorica!td_metodo_pago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Metodo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Analisis_categorica!$C$39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Analisis_categorica!$B$40:$B$43</c:f>
              <c:strCache>
                <c:ptCount val="3"/>
                <c:pt idx="0">
                  <c:v>PayPal</c:v>
                </c:pt>
                <c:pt idx="1">
                  <c:v>Tarjeta de crédito</c:v>
                </c:pt>
                <c:pt idx="2">
                  <c:v>Transferencia bancaria</c:v>
                </c:pt>
              </c:strCache>
            </c:strRef>
          </c:cat>
          <c:val>
            <c:numRef>
              <c:f>Analisis_categorica!$C$40:$C$43</c:f>
              <c:numCache>
                <c:formatCode>0.00%</c:formatCode>
                <c:ptCount val="3"/>
                <c:pt idx="0">
                  <c:v>0.34499999999999997</c:v>
                </c:pt>
                <c:pt idx="1">
                  <c:v>0.32900000000000001</c:v>
                </c:pt>
                <c:pt idx="2">
                  <c:v>0.32600000000000001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8-4200-8166-7FF821F75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734470863"/>
        <c:axId val="734466543"/>
      </c:barChart>
      <c:catAx>
        <c:axId val="734470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6543"/>
        <c:crosses val="autoZero"/>
        <c:auto val="1"/>
        <c:lblAlgn val="ctr"/>
        <c:lblOffset val="100"/>
        <c:noMultiLvlLbl val="0"/>
      </c:catAx>
      <c:valAx>
        <c:axId val="734466543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734470863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[analisis_datos.xlsx]Analisis_categorica!td_destino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Destino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Analisis_categorica!$L$40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Analisis_categorica!$K$41:$K$48</c:f>
              <c:strCache>
                <c:ptCount val="7"/>
                <c:pt idx="0">
                  <c:v>Barcelona</c:v>
                </c:pt>
                <c:pt idx="1">
                  <c:v>Cancun</c:v>
                </c:pt>
                <c:pt idx="2">
                  <c:v>Londres</c:v>
                </c:pt>
                <c:pt idx="3">
                  <c:v>Nueva York</c:v>
                </c:pt>
                <c:pt idx="4">
                  <c:v>Paris</c:v>
                </c:pt>
                <c:pt idx="5">
                  <c:v>Roma</c:v>
                </c:pt>
                <c:pt idx="6">
                  <c:v>Tokio</c:v>
                </c:pt>
              </c:strCache>
            </c:strRef>
          </c:cat>
          <c:val>
            <c:numRef>
              <c:f>Analisis_categorica!$L$41:$L$48</c:f>
              <c:numCache>
                <c:formatCode>0.00%</c:formatCode>
                <c:ptCount val="7"/>
                <c:pt idx="0">
                  <c:v>0.13300000000000001</c:v>
                </c:pt>
                <c:pt idx="1">
                  <c:v>0.14799999999999999</c:v>
                </c:pt>
                <c:pt idx="2">
                  <c:v>0.11700000000000001</c:v>
                </c:pt>
                <c:pt idx="3">
                  <c:v>0.157</c:v>
                </c:pt>
                <c:pt idx="4">
                  <c:v>0.153</c:v>
                </c:pt>
                <c:pt idx="5">
                  <c:v>0.124</c:v>
                </c:pt>
                <c:pt idx="6">
                  <c:v>0.16800000000000001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1-47FC-9AB2-EA323B8C5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7"/>
        <c:axId val="592264255"/>
        <c:axId val="592263295"/>
      </c:barChart>
      <c:catAx>
        <c:axId val="59226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2263295"/>
        <c:crosses val="autoZero"/>
        <c:auto val="1"/>
        <c:lblAlgn val="ctr"/>
        <c:lblOffset val="100"/>
        <c:noMultiLvlLbl val="0"/>
      </c:catAx>
      <c:valAx>
        <c:axId val="5922632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92264255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[analisis_datos.xlsx]Analisis_categorica!td_alojamiento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Alojamiento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Analisis_categorica!$C$55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Analisis_categorica!$B$56:$B$59</c:f>
              <c:strCache>
                <c:ptCount val="3"/>
                <c:pt idx="0">
                  <c:v>Airbnb</c:v>
                </c:pt>
                <c:pt idx="1">
                  <c:v>Hotel</c:v>
                </c:pt>
                <c:pt idx="2">
                  <c:v>Resort</c:v>
                </c:pt>
              </c:strCache>
            </c:strRef>
          </c:cat>
          <c:val>
            <c:numRef>
              <c:f>Analisis_categorica!$C$56:$C$59</c:f>
              <c:numCache>
                <c:formatCode>0.00%</c:formatCode>
                <c:ptCount val="3"/>
                <c:pt idx="0">
                  <c:v>0.36615384615384616</c:v>
                </c:pt>
                <c:pt idx="1">
                  <c:v>0.3446153846153846</c:v>
                </c:pt>
                <c:pt idx="2">
                  <c:v>0.28923076923076924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5-4CB4-87A9-73F030E17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7"/>
        <c:axId val="2068095375"/>
        <c:axId val="2068095855"/>
      </c:barChart>
      <c:catAx>
        <c:axId val="2068095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8095855"/>
        <c:crosses val="autoZero"/>
        <c:auto val="1"/>
        <c:lblAlgn val="ctr"/>
        <c:lblOffset val="100"/>
        <c:noMultiLvlLbl val="0"/>
      </c:catAx>
      <c:valAx>
        <c:axId val="20680958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206809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[analisis_datos.xlsx]Analisis_categorica!td_tipo_vuelo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Vuelo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Analisis_categorica!$L$56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8ED-4600-879C-D4C8FDD20C81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ED-4600-879C-D4C8FDD20C81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8ED-4600-879C-D4C8FDD20C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Analisis_categorica!$K$57:$K$60</c:f>
              <c:strCache>
                <c:ptCount val="3"/>
                <c:pt idx="0">
                  <c:v>Económica</c:v>
                </c:pt>
                <c:pt idx="1">
                  <c:v>Primera clase</c:v>
                </c:pt>
                <c:pt idx="2">
                  <c:v>Ejecutiva</c:v>
                </c:pt>
              </c:strCache>
            </c:strRef>
          </c:cat>
          <c:val>
            <c:numRef>
              <c:f>Analisis_categorica!$L$57:$L$60</c:f>
              <c:numCache>
                <c:formatCode>0.00%</c:formatCode>
                <c:ptCount val="3"/>
                <c:pt idx="0">
                  <c:v>0.44</c:v>
                </c:pt>
                <c:pt idx="1">
                  <c:v>0.28199999999999997</c:v>
                </c:pt>
                <c:pt idx="2">
                  <c:v>0.27800000000000002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E-43CA-BBF0-9319B237664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[analisis_datos.xlsx]Analisis_categorica!td_actividades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Analisis_categorica!$C$71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Analisis_categorica!$B$72:$B$76</c:f>
              <c:strCache>
                <c:ptCount val="4"/>
                <c:pt idx="0">
                  <c:v>Desconocido</c:v>
                </c:pt>
                <c:pt idx="1">
                  <c:v>Tour en bus</c:v>
                </c:pt>
                <c:pt idx="2">
                  <c:v>Excursión en bote</c:v>
                </c:pt>
                <c:pt idx="3">
                  <c:v>Tour en Cuidad</c:v>
                </c:pt>
              </c:strCache>
            </c:strRef>
          </c:cat>
          <c:val>
            <c:numRef>
              <c:f>Analisis_categorica!$C$72:$C$76</c:f>
              <c:numCache>
                <c:formatCode>0.00%</c:formatCode>
                <c:ptCount val="4"/>
                <c:pt idx="0">
                  <c:v>0.28055555555555556</c:v>
                </c:pt>
                <c:pt idx="1">
                  <c:v>0.24722222222222223</c:v>
                </c:pt>
                <c:pt idx="2">
                  <c:v>0.24166666666666667</c:v>
                </c:pt>
                <c:pt idx="3">
                  <c:v>0.23055555555555557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A-42E0-B21F-B3EC0069D1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591068575"/>
        <c:axId val="591065695"/>
      </c:barChart>
      <c:catAx>
        <c:axId val="59106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065695"/>
        <c:crosses val="autoZero"/>
        <c:auto val="1"/>
        <c:lblAlgn val="ctr"/>
        <c:lblOffset val="100"/>
        <c:noMultiLvlLbl val="0"/>
      </c:catAx>
      <c:valAx>
        <c:axId val="5910656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9106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[analisis_datos.xlsx]Analisis_categorica!td_promos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Analisis_categorica!$L$70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Analisis_categorica!$K$71:$K$73</c:f>
              <c:strCache>
                <c:ptCount val="2"/>
                <c:pt idx="0">
                  <c:v>Falso</c:v>
                </c:pt>
                <c:pt idx="1">
                  <c:v>Verdadero</c:v>
                </c:pt>
              </c:strCache>
            </c:strRef>
          </c:cat>
          <c:val>
            <c:numRef>
              <c:f>Analisis_categorica!$L$71:$L$73</c:f>
              <c:numCache>
                <c:formatCode>0.00%</c:formatCode>
                <c:ptCount val="2"/>
                <c:pt idx="0">
                  <c:v>0.49199999999999999</c:v>
                </c:pt>
                <c:pt idx="1">
                  <c:v>0.50800000000000001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1-45A9-A96C-E723C051D6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2951279"/>
        <c:axId val="1182952719"/>
      </c:barChart>
      <c:catAx>
        <c:axId val="118295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2952719"/>
        <c:crosses val="autoZero"/>
        <c:auto val="1"/>
        <c:lblAlgn val="ctr"/>
        <c:lblOffset val="100"/>
        <c:noMultiLvlLbl val="0"/>
      </c:catAx>
      <c:valAx>
        <c:axId val="1182952719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82951279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[analisis_datos.xlsx]Analisis_categorica!td_fuente_reserva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Fuente Reserva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Analisis_categorica!$C$87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Analisis_categorica!$B$88:$B$91</c:f>
              <c:strCache>
                <c:ptCount val="3"/>
                <c:pt idx="0">
                  <c:v>Agente de viajes</c:v>
                </c:pt>
                <c:pt idx="1">
                  <c:v>App móvil</c:v>
                </c:pt>
                <c:pt idx="2">
                  <c:v>Sitio web</c:v>
                </c:pt>
              </c:strCache>
            </c:strRef>
          </c:cat>
          <c:val>
            <c:numRef>
              <c:f>Analisis_categorica!$C$88:$C$91</c:f>
              <c:numCache>
                <c:formatCode>0.00%</c:formatCode>
                <c:ptCount val="3"/>
                <c:pt idx="0">
                  <c:v>0.35099999999999998</c:v>
                </c:pt>
                <c:pt idx="1">
                  <c:v>0.33700000000000002</c:v>
                </c:pt>
                <c:pt idx="2">
                  <c:v>0.312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4-4E9D-9EEE-8CE75287D4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721263375"/>
        <c:axId val="721262895"/>
      </c:barChart>
      <c:catAx>
        <c:axId val="7212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1262895"/>
        <c:crosses val="autoZero"/>
        <c:auto val="1"/>
        <c:lblAlgn val="ctr"/>
        <c:lblOffset val="100"/>
        <c:noMultiLvlLbl val="0"/>
      </c:catAx>
      <c:valAx>
        <c:axId val="721262895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2126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[analisis_datos.xlsx]Analisis_categorica!td_estado_reserva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 Reserva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Analisis_categorica!$L$87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67-4288-B5A9-E308A034F982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67-4288-B5A9-E308A034F982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67-4288-B5A9-E308A034F9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Analisis_categorica!$K$88:$K$91</c:f>
              <c:strCache>
                <c:ptCount val="3"/>
                <c:pt idx="0">
                  <c:v>Cancelada</c:v>
                </c:pt>
                <c:pt idx="1">
                  <c:v>Confirmada</c:v>
                </c:pt>
                <c:pt idx="2">
                  <c:v>Pendiente</c:v>
                </c:pt>
              </c:strCache>
            </c:strRef>
          </c:cat>
          <c:val>
            <c:numRef>
              <c:f>Analisis_categorica!$L$88:$L$91</c:f>
              <c:numCache>
                <c:formatCode>0.00%</c:formatCode>
                <c:ptCount val="3"/>
                <c:pt idx="0">
                  <c:v>0.46899999999999997</c:v>
                </c:pt>
                <c:pt idx="1">
                  <c:v>0.17299999999999999</c:v>
                </c:pt>
                <c:pt idx="2">
                  <c:v>0.35799999999999998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5-41B0-AEA4-C9029D9AC69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043941382327212"/>
          <c:y val="0.44320501603966173"/>
          <c:w val="0.29289391951006127"/>
          <c:h val="0.387154418197725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[analisis_datos.xlsx]Analisis_categorica!td_temporada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Analisis_categorica!$C$103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Analisis_categorica!$B$104:$B$106</c:f>
              <c:strCache>
                <c:ptCount val="2"/>
                <c:pt idx="0">
                  <c:v>Temporada alta</c:v>
                </c:pt>
                <c:pt idx="1">
                  <c:v>Temporada baja</c:v>
                </c:pt>
              </c:strCache>
            </c:strRef>
          </c:cat>
          <c:val>
            <c:numRef>
              <c:f>Analisis_categorica!$C$104:$C$106</c:f>
              <c:numCache>
                <c:formatCode>0.00%</c:formatCode>
                <c:ptCount val="2"/>
                <c:pt idx="0">
                  <c:v>0.505</c:v>
                </c:pt>
                <c:pt idx="1">
                  <c:v>0.495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D-4868-BF95-26F5BA9FF2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8373279"/>
        <c:axId val="438373759"/>
      </c:barChart>
      <c:catAx>
        <c:axId val="43837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373759"/>
        <c:crosses val="autoZero"/>
        <c:auto val="1"/>
        <c:lblAlgn val="ctr"/>
        <c:lblOffset val="100"/>
        <c:noMultiLvlLbl val="0"/>
      </c:catAx>
      <c:valAx>
        <c:axId val="438373759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38373279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[analisis_datos.xlsx]Analisis_categorica!td-abandono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Abandono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Analisis_categorica!$L$102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Analisis_categorica!$K$103:$K$105</c:f>
              <c:strCache>
                <c:ptCount val="2"/>
                <c:pt idx="0">
                  <c:v>Falso</c:v>
                </c:pt>
                <c:pt idx="1">
                  <c:v>Verdadero</c:v>
                </c:pt>
              </c:strCache>
            </c:strRef>
          </c:cat>
          <c:val>
            <c:numRef>
              <c:f>Analisis_categorica!$L$103:$L$105</c:f>
              <c:numCache>
                <c:formatCode>0.00%</c:formatCode>
                <c:ptCount val="2"/>
                <c:pt idx="0">
                  <c:v>0.50600000000000001</c:v>
                </c:pt>
                <c:pt idx="1">
                  <c:v>0.49399999999999999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F-4262-AABE-590672DE1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236447"/>
        <c:axId val="745235487"/>
      </c:barChart>
      <c:catAx>
        <c:axId val="74523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5235487"/>
        <c:crosses val="autoZero"/>
        <c:auto val="1"/>
        <c:lblAlgn val="ctr"/>
        <c:lblOffset val="100"/>
        <c:noMultiLvlLbl val="0"/>
      </c:catAx>
      <c:valAx>
        <c:axId val="745235487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523644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[analisis_datos.xlsx]Analisis_categorica!td_comentarios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Comentarios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Analisis_categorica!$C$118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Analisis_categorica!$B$119:$B$125</c:f>
              <c:strCache>
                <c:ptCount val="6"/>
                <c:pt idx="0">
                  <c:v>Problemas con la reserva</c:v>
                </c:pt>
                <c:pt idx="1">
                  <c:v>Recomendado</c:v>
                </c:pt>
                <c:pt idx="2">
                  <c:v>Todo bien</c:v>
                </c:pt>
                <c:pt idx="3">
                  <c:v>No me gustó el servicio</c:v>
                </c:pt>
                <c:pt idx="4">
                  <c:v>Excelente viaje</c:v>
                </c:pt>
              </c:strCache>
            </c:strRef>
          </c:cat>
          <c:val>
            <c:numRef>
              <c:f>Analisis_categorica!$C$119:$C$125</c:f>
              <c:numCache>
                <c:formatCode>0.00%</c:formatCode>
                <c:ptCount val="6"/>
                <c:pt idx="0">
                  <c:v>0.23499999999999999</c:v>
                </c:pt>
                <c:pt idx="1">
                  <c:v>0.21299999999999999</c:v>
                </c:pt>
                <c:pt idx="2">
                  <c:v>0.184</c:v>
                </c:pt>
                <c:pt idx="3">
                  <c:v>0.17699999999999999</c:v>
                </c:pt>
                <c:pt idx="4">
                  <c:v>0.112</c:v>
                </c:pt>
                <c:pt idx="5">
                  <c:v>7.9000000000000001E-2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0-4A6B-A2BD-08E8D37B1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742498175"/>
        <c:axId val="742497215"/>
      </c:barChart>
      <c:catAx>
        <c:axId val="742498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2497215"/>
        <c:crosses val="autoZero"/>
        <c:auto val="1"/>
        <c:lblAlgn val="ctr"/>
        <c:lblOffset val="100"/>
        <c:noMultiLvlLbl val="0"/>
      </c:catAx>
      <c:valAx>
        <c:axId val="7424972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74249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[analisis_datos.xlsx]Analisis_categorica!td_rango_edad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Rango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Analisis_categorica!$L$118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Analisis_categorica!$K$119:$K$123</c:f>
              <c:strCache>
                <c:ptCount val="4"/>
                <c:pt idx="0">
                  <c:v>Adultos</c:v>
                </c:pt>
                <c:pt idx="1">
                  <c:v>Adultos Mayores</c:v>
                </c:pt>
                <c:pt idx="2">
                  <c:v>Jovenes Adultos</c:v>
                </c:pt>
                <c:pt idx="3">
                  <c:v>Mediana Edad</c:v>
                </c:pt>
              </c:strCache>
            </c:strRef>
          </c:cat>
          <c:val>
            <c:numRef>
              <c:f>Analisis_categorica!$L$119:$L$123</c:f>
              <c:numCache>
                <c:formatCode>0.00%</c:formatCode>
                <c:ptCount val="4"/>
                <c:pt idx="0">
                  <c:v>0.20200000000000001</c:v>
                </c:pt>
                <c:pt idx="1">
                  <c:v>0.32500000000000001</c:v>
                </c:pt>
                <c:pt idx="2">
                  <c:v>0.26500000000000001</c:v>
                </c:pt>
                <c:pt idx="3">
                  <c:v>0.20799999999999999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F-4984-98F5-0246D526F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734470383"/>
        <c:axId val="734467503"/>
      </c:barChart>
      <c:catAx>
        <c:axId val="734470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7503"/>
        <c:crosses val="autoZero"/>
        <c:auto val="1"/>
        <c:lblAlgn val="ctr"/>
        <c:lblOffset val="100"/>
        <c:noMultiLvlLbl val="0"/>
      </c:catAx>
      <c:valAx>
        <c:axId val="7344675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734470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[analisis_datos.xlsx]Analisis_temporales!td_fecha_reserva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Fecha</a:t>
            </a:r>
            <a:r>
              <a:rPr lang="en-US" baseline="0"/>
              <a:t> Reserva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Analisis_temporales!$C$4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Analisis_temporales!$B$5:$B$17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Analisis_temporales!$C$5:$C$17</c:f>
              <c:numCache>
                <c:formatCode>0.00%</c:formatCode>
                <c:ptCount val="12"/>
                <c:pt idx="0">
                  <c:v>8.1000000000000003E-2</c:v>
                </c:pt>
                <c:pt idx="1">
                  <c:v>0.22600000000000001</c:v>
                </c:pt>
                <c:pt idx="2">
                  <c:v>0.14499999999999999</c:v>
                </c:pt>
                <c:pt idx="3">
                  <c:v>0.13100000000000001</c:v>
                </c:pt>
                <c:pt idx="4">
                  <c:v>0.09</c:v>
                </c:pt>
                <c:pt idx="5">
                  <c:v>8.1000000000000003E-2</c:v>
                </c:pt>
                <c:pt idx="6">
                  <c:v>7.5999999999999998E-2</c:v>
                </c:pt>
                <c:pt idx="7">
                  <c:v>7.0999999999999994E-2</c:v>
                </c:pt>
                <c:pt idx="8">
                  <c:v>3.1E-2</c:v>
                </c:pt>
                <c:pt idx="9">
                  <c:v>0.04</c:v>
                </c:pt>
                <c:pt idx="10">
                  <c:v>1.9E-2</c:v>
                </c:pt>
                <c:pt idx="11">
                  <c:v>8.9999999999999993E-3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F-4268-9ADC-43189F0EA65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82949839"/>
        <c:axId val="2056085071"/>
      </c:lineChart>
      <c:catAx>
        <c:axId val="118294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6085071"/>
        <c:crosses val="autoZero"/>
        <c:auto val="1"/>
        <c:lblAlgn val="ctr"/>
        <c:lblOffset val="100"/>
        <c:noMultiLvlLbl val="0"/>
      </c:catAx>
      <c:valAx>
        <c:axId val="205608507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294983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[analisis_datos.xlsx]Analisis_temporales!td_fecha_viaje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Fecha viaje</a:t>
            </a:r>
          </a:p>
        </c:rich>
      </c:tx>
      <c:layout>
        <c:manualLayout>
          <c:xMode val="edge"/>
          <c:yMode val="edge"/>
          <c:x val="0.43553053163214833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Analisis_temporales!$C$21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Analisis_temporales!$B$22:$B$33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abr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ago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dic</c:v>
                </c:pt>
              </c:strCache>
            </c:strRef>
          </c:cat>
          <c:val>
            <c:numRef>
              <c:f>Analisis_temporales!$C$22:$C$33</c:f>
              <c:numCache>
                <c:formatCode>0.00%</c:formatCode>
                <c:ptCount val="11"/>
                <c:pt idx="0">
                  <c:v>2.7E-2</c:v>
                </c:pt>
                <c:pt idx="1">
                  <c:v>2.5999999999999999E-2</c:v>
                </c:pt>
                <c:pt idx="2">
                  <c:v>6.2E-2</c:v>
                </c:pt>
                <c:pt idx="3">
                  <c:v>5.2999999999999999E-2</c:v>
                </c:pt>
                <c:pt idx="4">
                  <c:v>8.1000000000000003E-2</c:v>
                </c:pt>
                <c:pt idx="5">
                  <c:v>0.105</c:v>
                </c:pt>
                <c:pt idx="6">
                  <c:v>0.112</c:v>
                </c:pt>
                <c:pt idx="7">
                  <c:v>0.108</c:v>
                </c:pt>
                <c:pt idx="8">
                  <c:v>0.109</c:v>
                </c:pt>
                <c:pt idx="9">
                  <c:v>0.153</c:v>
                </c:pt>
                <c:pt idx="10">
                  <c:v>0.16400000000000001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0-4229-8730-CA26AC23979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34464143"/>
        <c:axId val="734467983"/>
      </c:lineChart>
      <c:catAx>
        <c:axId val="73446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7983"/>
        <c:crosses val="autoZero"/>
        <c:auto val="1"/>
        <c:lblAlgn val="ctr"/>
        <c:lblOffset val="100"/>
        <c:noMultiLvlLbl val="0"/>
      </c:catAx>
      <c:valAx>
        <c:axId val="73446798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414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Cancelaciones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8087396970115585"/>
              <c:y val="7.851529009535682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'Analisis bv num'!$C$5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83F-473B-A10B-DF67A6A7F5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8087396970115585"/>
                  <c:y val="7.851529009535682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83F-473B-A10B-DF67A6A7F5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'Analisis bv num'!$B$6:$B$8</c:f>
              <c:strCache>
                <c:ptCount val="2"/>
                <c:pt idx="0">
                  <c:v>Falso</c:v>
                </c:pt>
                <c:pt idx="1">
                  <c:v>Verdadero</c:v>
                </c:pt>
              </c:strCache>
            </c:strRef>
          </c:cat>
          <c:val>
            <c:numRef>
              <c:f>'Analisis bv num'!$C$6:$C$8</c:f>
              <c:numCache>
                <c:formatCode>0.00%</c:formatCode>
                <c:ptCount val="2"/>
                <c:pt idx="0">
                  <c:v>0.50600000000000001</c:v>
                </c:pt>
                <c:pt idx="1">
                  <c:v>0.49399999999999999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F-473B-A10B-DF67A6A7F56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num!td-edad-cance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num'!$C$20:$C$21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num'!$B$22:$B$27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'Analisis bv num'!$C$22:$C$27</c:f>
              <c:numCache>
                <c:formatCode>0.00%</c:formatCode>
                <c:ptCount val="5"/>
                <c:pt idx="0">
                  <c:v>0.17193675889328064</c:v>
                </c:pt>
                <c:pt idx="1">
                  <c:v>0.19565217391304349</c:v>
                </c:pt>
                <c:pt idx="2">
                  <c:v>0.21739130434782608</c:v>
                </c:pt>
                <c:pt idx="3">
                  <c:v>0.24703557312252963</c:v>
                </c:pt>
                <c:pt idx="4">
                  <c:v>0.16798418972332016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C-4C4C-B9B4-01FB6CBE34E8}"/>
            </c:ext>
          </c:extLst>
        </c:ser>
        <c:ser>
          <c:idx val="1"/>
          <c:order val="1"/>
          <c:tx>
            <c:strRef>
              <c:f>'Analisis bv num'!$D$20:$D$21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num'!$B$22:$B$27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'Analisis bv num'!$D$22:$D$27</c:f>
              <c:numCache>
                <c:formatCode>0.00%</c:formatCode>
                <c:ptCount val="5"/>
                <c:pt idx="0">
                  <c:v>0.26315789473684209</c:v>
                </c:pt>
                <c:pt idx="1">
                  <c:v>0.2145748987854251</c:v>
                </c:pt>
                <c:pt idx="2">
                  <c:v>0.20040485829959515</c:v>
                </c:pt>
                <c:pt idx="3">
                  <c:v>0.18421052631578946</c:v>
                </c:pt>
                <c:pt idx="4">
                  <c:v>0.13765182186234817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C-4C4C-B9B4-01FB6CBE34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169243567"/>
        <c:axId val="169255087"/>
      </c:barChart>
      <c:catAx>
        <c:axId val="16924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9255087"/>
        <c:crosses val="autoZero"/>
        <c:auto val="1"/>
        <c:lblAlgn val="ctr"/>
        <c:lblOffset val="100"/>
        <c:noMultiLvlLbl val="0"/>
      </c:catAx>
      <c:valAx>
        <c:axId val="1692550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69243567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num!td-antelacion-cance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Antelacion</a:t>
            </a:r>
            <a:r>
              <a:rPr lang="es-ES" baseline="0"/>
              <a:t> reserva</a:t>
            </a:r>
            <a:endParaRPr lang="es-ES"/>
          </a:p>
        </c:rich>
      </c:tx>
      <c:layout>
        <c:manualLayout>
          <c:xMode val="edge"/>
          <c:yMode val="edge"/>
          <c:x val="0.3395277777777777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num'!$C$36:$C$37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num'!$B$38:$B$46</c:f>
              <c:strCache>
                <c:ptCount val="8"/>
                <c:pt idx="0">
                  <c:v>0-49</c:v>
                </c:pt>
                <c:pt idx="1">
                  <c:v>50-99</c:v>
                </c:pt>
                <c:pt idx="2">
                  <c:v>100-149</c:v>
                </c:pt>
                <c:pt idx="3">
                  <c:v>150-199</c:v>
                </c:pt>
                <c:pt idx="4">
                  <c:v>200-249</c:v>
                </c:pt>
                <c:pt idx="5">
                  <c:v>250-299</c:v>
                </c:pt>
                <c:pt idx="6">
                  <c:v>300-349</c:v>
                </c:pt>
                <c:pt idx="7">
                  <c:v>350-399</c:v>
                </c:pt>
              </c:strCache>
            </c:strRef>
          </c:cat>
          <c:val>
            <c:numRef>
              <c:f>'Analisis bv num'!$C$38:$C$46</c:f>
              <c:numCache>
                <c:formatCode>0.00%</c:formatCode>
                <c:ptCount val="8"/>
                <c:pt idx="0">
                  <c:v>0.27075098814229248</c:v>
                </c:pt>
                <c:pt idx="1">
                  <c:v>0.2391304347826087</c:v>
                </c:pt>
                <c:pt idx="2">
                  <c:v>0.17193675889328064</c:v>
                </c:pt>
                <c:pt idx="3">
                  <c:v>0.10869565217391304</c:v>
                </c:pt>
                <c:pt idx="4">
                  <c:v>9.8814229249011856E-2</c:v>
                </c:pt>
                <c:pt idx="5">
                  <c:v>8.4980237154150193E-2</c:v>
                </c:pt>
                <c:pt idx="6">
                  <c:v>2.5691699604743084E-2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2-47A8-8A7A-642D54E7035E}"/>
            </c:ext>
          </c:extLst>
        </c:ser>
        <c:ser>
          <c:idx val="1"/>
          <c:order val="1"/>
          <c:tx>
            <c:strRef>
              <c:f>'Analisis bv num'!$D$36:$D$37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num'!$B$38:$B$46</c:f>
              <c:strCache>
                <c:ptCount val="8"/>
                <c:pt idx="0">
                  <c:v>0-49</c:v>
                </c:pt>
                <c:pt idx="1">
                  <c:v>50-99</c:v>
                </c:pt>
                <c:pt idx="2">
                  <c:v>100-149</c:v>
                </c:pt>
                <c:pt idx="3">
                  <c:v>150-199</c:v>
                </c:pt>
                <c:pt idx="4">
                  <c:v>200-249</c:v>
                </c:pt>
                <c:pt idx="5">
                  <c:v>250-299</c:v>
                </c:pt>
                <c:pt idx="6">
                  <c:v>300-349</c:v>
                </c:pt>
                <c:pt idx="7">
                  <c:v>350-399</c:v>
                </c:pt>
              </c:strCache>
            </c:strRef>
          </c:cat>
          <c:val>
            <c:numRef>
              <c:f>'Analisis bv num'!$D$38:$D$46</c:f>
              <c:numCache>
                <c:formatCode>0.00%</c:formatCode>
                <c:ptCount val="8"/>
                <c:pt idx="0">
                  <c:v>0.24089068825910931</c:v>
                </c:pt>
                <c:pt idx="1">
                  <c:v>0.2125506072874494</c:v>
                </c:pt>
                <c:pt idx="2">
                  <c:v>0.17004048582995951</c:v>
                </c:pt>
                <c:pt idx="3">
                  <c:v>0.15587044534412955</c:v>
                </c:pt>
                <c:pt idx="4">
                  <c:v>0.10931174089068826</c:v>
                </c:pt>
                <c:pt idx="5">
                  <c:v>6.8825910931174086E-2</c:v>
                </c:pt>
                <c:pt idx="6">
                  <c:v>3.8461538461538464E-2</c:v>
                </c:pt>
                <c:pt idx="7">
                  <c:v>4.048582995951417E-3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2-47A8-8A7A-642D54E703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203094847"/>
        <c:axId val="203110687"/>
      </c:barChart>
      <c:catAx>
        <c:axId val="20309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110687"/>
        <c:crosses val="autoZero"/>
        <c:auto val="1"/>
        <c:lblAlgn val="ctr"/>
        <c:lblOffset val="100"/>
        <c:noMultiLvlLbl val="0"/>
      </c:catAx>
      <c:valAx>
        <c:axId val="2031106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309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num!td_antelacion-cance2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num'!$N$37:$N$38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bv num'!$M$39:$M$46</c:f>
              <c:strCache>
                <c:ptCount val="8"/>
                <c:pt idx="0">
                  <c:v>0-49</c:v>
                </c:pt>
                <c:pt idx="1">
                  <c:v>50-99</c:v>
                </c:pt>
                <c:pt idx="2">
                  <c:v>100-149</c:v>
                </c:pt>
                <c:pt idx="3">
                  <c:v>150-199</c:v>
                </c:pt>
                <c:pt idx="4">
                  <c:v>200-249</c:v>
                </c:pt>
                <c:pt idx="5">
                  <c:v>250-299</c:v>
                </c:pt>
                <c:pt idx="6">
                  <c:v>300-349</c:v>
                </c:pt>
                <c:pt idx="7">
                  <c:v>350-399</c:v>
                </c:pt>
              </c:strCache>
            </c:strRef>
          </c:cat>
          <c:val>
            <c:numRef>
              <c:f>'Analisis bv num'!$N$39:$N$46</c:f>
              <c:numCache>
                <c:formatCode>0.00%</c:formatCode>
                <c:ptCount val="8"/>
                <c:pt idx="0">
                  <c:v>0.53515625</c:v>
                </c:pt>
                <c:pt idx="1">
                  <c:v>0.53539823008849563</c:v>
                </c:pt>
                <c:pt idx="2">
                  <c:v>0.50877192982456143</c:v>
                </c:pt>
                <c:pt idx="3">
                  <c:v>0.41666666666666669</c:v>
                </c:pt>
                <c:pt idx="4">
                  <c:v>0.48076923076923078</c:v>
                </c:pt>
                <c:pt idx="5">
                  <c:v>0.55844155844155841</c:v>
                </c:pt>
                <c:pt idx="6">
                  <c:v>0.40625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8-48B8-B569-E1D86EB876AC}"/>
            </c:ext>
          </c:extLst>
        </c:ser>
        <c:ser>
          <c:idx val="1"/>
          <c:order val="1"/>
          <c:tx>
            <c:strRef>
              <c:f>'Analisis bv num'!$O$37:$O$38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num'!$M$39:$M$46</c:f>
              <c:strCache>
                <c:ptCount val="8"/>
                <c:pt idx="0">
                  <c:v>0-49</c:v>
                </c:pt>
                <c:pt idx="1">
                  <c:v>50-99</c:v>
                </c:pt>
                <c:pt idx="2">
                  <c:v>100-149</c:v>
                </c:pt>
                <c:pt idx="3">
                  <c:v>150-199</c:v>
                </c:pt>
                <c:pt idx="4">
                  <c:v>200-249</c:v>
                </c:pt>
                <c:pt idx="5">
                  <c:v>250-299</c:v>
                </c:pt>
                <c:pt idx="6">
                  <c:v>300-349</c:v>
                </c:pt>
                <c:pt idx="7">
                  <c:v>350-399</c:v>
                </c:pt>
              </c:strCache>
            </c:strRef>
          </c:cat>
          <c:val>
            <c:numRef>
              <c:f>'Analisis bv num'!$O$39:$O$46</c:f>
              <c:numCache>
                <c:formatCode>0.00%</c:formatCode>
                <c:ptCount val="8"/>
                <c:pt idx="0">
                  <c:v>0.46484375</c:v>
                </c:pt>
                <c:pt idx="1">
                  <c:v>0.46460176991150443</c:v>
                </c:pt>
                <c:pt idx="2">
                  <c:v>0.49122807017543857</c:v>
                </c:pt>
                <c:pt idx="3">
                  <c:v>0.58333333333333337</c:v>
                </c:pt>
                <c:pt idx="4">
                  <c:v>0.51923076923076927</c:v>
                </c:pt>
                <c:pt idx="5">
                  <c:v>0.44155844155844154</c:v>
                </c:pt>
                <c:pt idx="6">
                  <c:v>0.59375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8-48B8-B569-E1D86EB87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"/>
        <c:axId val="176450815"/>
        <c:axId val="176467135"/>
      </c:barChart>
      <c:catAx>
        <c:axId val="17645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67135"/>
        <c:crosses val="autoZero"/>
        <c:auto val="1"/>
        <c:lblAlgn val="ctr"/>
        <c:lblOffset val="100"/>
        <c:noMultiLvlLbl val="0"/>
      </c:catAx>
      <c:valAx>
        <c:axId val="1764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5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num!td-duracion-cance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Duracion</a:t>
            </a:r>
            <a:r>
              <a:rPr lang="es-ES" baseline="0"/>
              <a:t> Viaje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num'!$C$51:$C$52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num'!$B$53:$B$66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'Analisis bv num'!$C$53:$C$66</c:f>
              <c:numCache>
                <c:formatCode>0.00%</c:formatCode>
                <c:ptCount val="14"/>
                <c:pt idx="0">
                  <c:v>5.533596837944664E-2</c:v>
                </c:pt>
                <c:pt idx="1">
                  <c:v>3.5573122529644272E-2</c:v>
                </c:pt>
                <c:pt idx="2">
                  <c:v>7.5098814229249009E-2</c:v>
                </c:pt>
                <c:pt idx="3">
                  <c:v>6.9169960474308304E-2</c:v>
                </c:pt>
                <c:pt idx="4">
                  <c:v>7.7075098814229248E-2</c:v>
                </c:pt>
                <c:pt idx="5">
                  <c:v>6.5217391304347824E-2</c:v>
                </c:pt>
                <c:pt idx="6">
                  <c:v>7.3122529644268769E-2</c:v>
                </c:pt>
                <c:pt idx="7">
                  <c:v>7.7075098814229248E-2</c:v>
                </c:pt>
                <c:pt idx="8">
                  <c:v>6.5217391304347824E-2</c:v>
                </c:pt>
                <c:pt idx="9">
                  <c:v>7.9051383399209488E-2</c:v>
                </c:pt>
                <c:pt idx="10">
                  <c:v>8.4980237154150193E-2</c:v>
                </c:pt>
                <c:pt idx="11">
                  <c:v>8.3003952569169967E-2</c:v>
                </c:pt>
                <c:pt idx="12">
                  <c:v>5.533596837944664E-2</c:v>
                </c:pt>
                <c:pt idx="13">
                  <c:v>0.10474308300395258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3-4F93-AABF-68ADF982C32B}"/>
            </c:ext>
          </c:extLst>
        </c:ser>
        <c:ser>
          <c:idx val="1"/>
          <c:order val="1"/>
          <c:tx>
            <c:strRef>
              <c:f>'Analisis bv num'!$D$51:$D$52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num'!$B$53:$B$66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'Analisis bv num'!$D$53:$D$66</c:f>
              <c:numCache>
                <c:formatCode>0.00%</c:formatCode>
                <c:ptCount val="14"/>
                <c:pt idx="0">
                  <c:v>9.1093117408906882E-2</c:v>
                </c:pt>
                <c:pt idx="1">
                  <c:v>9.7165991902834009E-2</c:v>
                </c:pt>
                <c:pt idx="2">
                  <c:v>7.4898785425101214E-2</c:v>
                </c:pt>
                <c:pt idx="3">
                  <c:v>0.10121457489878542</c:v>
                </c:pt>
                <c:pt idx="4">
                  <c:v>6.2753036437246959E-2</c:v>
                </c:pt>
                <c:pt idx="5">
                  <c:v>8.5020242914979755E-2</c:v>
                </c:pt>
                <c:pt idx="6">
                  <c:v>8.2995951417004055E-2</c:v>
                </c:pt>
                <c:pt idx="7">
                  <c:v>5.8704453441295545E-2</c:v>
                </c:pt>
                <c:pt idx="8">
                  <c:v>5.8704453441295545E-2</c:v>
                </c:pt>
                <c:pt idx="9">
                  <c:v>4.4534412955465584E-2</c:v>
                </c:pt>
                <c:pt idx="10">
                  <c:v>6.4777327935222673E-2</c:v>
                </c:pt>
                <c:pt idx="11">
                  <c:v>6.4777327935222673E-2</c:v>
                </c:pt>
                <c:pt idx="12">
                  <c:v>6.0728744939271252E-2</c:v>
                </c:pt>
                <c:pt idx="13">
                  <c:v>5.2631578947368418E-2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3-4F93-AABF-68ADF982C3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176500735"/>
        <c:axId val="176505535"/>
      </c:barChart>
      <c:catAx>
        <c:axId val="17650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505535"/>
        <c:crosses val="autoZero"/>
        <c:auto val="1"/>
        <c:lblAlgn val="ctr"/>
        <c:lblOffset val="100"/>
        <c:noMultiLvlLbl val="0"/>
      </c:catAx>
      <c:valAx>
        <c:axId val="17650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50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num!td-duracion-cance2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num'!$N$51:$N$52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bv num'!$M$53:$M$66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'Analisis bv num'!$N$53:$N$66</c:f>
              <c:numCache>
                <c:formatCode>0.00%</c:formatCode>
                <c:ptCount val="14"/>
                <c:pt idx="0">
                  <c:v>0.38356164383561642</c:v>
                </c:pt>
                <c:pt idx="1">
                  <c:v>0.27272727272727271</c:v>
                </c:pt>
                <c:pt idx="2">
                  <c:v>0.50666666666666671</c:v>
                </c:pt>
                <c:pt idx="3">
                  <c:v>0.41176470588235292</c:v>
                </c:pt>
                <c:pt idx="4">
                  <c:v>0.55714285714285716</c:v>
                </c:pt>
                <c:pt idx="5">
                  <c:v>0.44</c:v>
                </c:pt>
                <c:pt idx="6">
                  <c:v>0.47435897435897434</c:v>
                </c:pt>
                <c:pt idx="7">
                  <c:v>0.57352941176470584</c:v>
                </c:pt>
                <c:pt idx="8">
                  <c:v>0.532258064516129</c:v>
                </c:pt>
                <c:pt idx="9">
                  <c:v>0.64516129032258063</c:v>
                </c:pt>
                <c:pt idx="10">
                  <c:v>0.57333333333333336</c:v>
                </c:pt>
                <c:pt idx="11">
                  <c:v>0.56756756756756754</c:v>
                </c:pt>
                <c:pt idx="12">
                  <c:v>0.48275862068965519</c:v>
                </c:pt>
                <c:pt idx="13">
                  <c:v>0.67088607594936711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C-4416-8F91-98375F4E20F8}"/>
            </c:ext>
          </c:extLst>
        </c:ser>
        <c:ser>
          <c:idx val="1"/>
          <c:order val="1"/>
          <c:tx>
            <c:strRef>
              <c:f>'Analisis bv num'!$O$51:$O$52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'Analisis bv num'!$M$53:$M$66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'Analisis bv num'!$O$53:$O$66</c:f>
              <c:numCache>
                <c:formatCode>0.00%</c:formatCode>
                <c:ptCount val="14"/>
                <c:pt idx="0">
                  <c:v>0.61643835616438358</c:v>
                </c:pt>
                <c:pt idx="1">
                  <c:v>0.72727272727272729</c:v>
                </c:pt>
                <c:pt idx="2">
                  <c:v>0.49333333333333335</c:v>
                </c:pt>
                <c:pt idx="3">
                  <c:v>0.58823529411764708</c:v>
                </c:pt>
                <c:pt idx="4">
                  <c:v>0.44285714285714284</c:v>
                </c:pt>
                <c:pt idx="5">
                  <c:v>0.56000000000000005</c:v>
                </c:pt>
                <c:pt idx="6">
                  <c:v>0.52564102564102566</c:v>
                </c:pt>
                <c:pt idx="7">
                  <c:v>0.4264705882352941</c:v>
                </c:pt>
                <c:pt idx="8">
                  <c:v>0.46774193548387094</c:v>
                </c:pt>
                <c:pt idx="9">
                  <c:v>0.35483870967741937</c:v>
                </c:pt>
                <c:pt idx="10">
                  <c:v>0.42666666666666669</c:v>
                </c:pt>
                <c:pt idx="11">
                  <c:v>0.43243243243243246</c:v>
                </c:pt>
                <c:pt idx="12">
                  <c:v>0.51724137931034486</c:v>
                </c:pt>
                <c:pt idx="13">
                  <c:v>0.32911392405063289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AC-4416-8F91-98375F4E2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"/>
        <c:axId val="176478655"/>
        <c:axId val="176480095"/>
      </c:barChart>
      <c:catAx>
        <c:axId val="17647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80095"/>
        <c:crosses val="autoZero"/>
        <c:auto val="1"/>
        <c:lblAlgn val="ctr"/>
        <c:lblOffset val="100"/>
        <c:noMultiLvlLbl val="0"/>
      </c:catAx>
      <c:valAx>
        <c:axId val="1764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num!td-personas-cance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Numero personas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num'!$C$71:$C$72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bv num'!$B$73:$B$76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'Analisis bv num'!$C$73:$C$76</c:f>
              <c:numCache>
                <c:formatCode>0.00%</c:formatCode>
                <c:ptCount val="4"/>
                <c:pt idx="0">
                  <c:v>0.29051383399209485</c:v>
                </c:pt>
                <c:pt idx="1">
                  <c:v>0.23517786561264822</c:v>
                </c:pt>
                <c:pt idx="2">
                  <c:v>0.21146245059288538</c:v>
                </c:pt>
                <c:pt idx="3">
                  <c:v>0.26284584980237152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7-400A-92FC-13201612DAE9}"/>
            </c:ext>
          </c:extLst>
        </c:ser>
        <c:ser>
          <c:idx val="1"/>
          <c:order val="1"/>
          <c:tx>
            <c:strRef>
              <c:f>'Analisis bv num'!$D$71:$D$72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'Analisis bv num'!$B$73:$B$76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'Analisis bv num'!$D$73:$D$76</c:f>
              <c:numCache>
                <c:formatCode>0.00%</c:formatCode>
                <c:ptCount val="4"/>
                <c:pt idx="0">
                  <c:v>0.24898785425101214</c:v>
                </c:pt>
                <c:pt idx="1">
                  <c:v>0.25910931174089069</c:v>
                </c:pt>
                <c:pt idx="2">
                  <c:v>0.24696356275303644</c:v>
                </c:pt>
                <c:pt idx="3">
                  <c:v>0.24493927125506074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7-400A-92FC-13201612D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507455"/>
        <c:axId val="176487295"/>
      </c:barChart>
      <c:catAx>
        <c:axId val="17650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87295"/>
        <c:crosses val="autoZero"/>
        <c:auto val="1"/>
        <c:lblAlgn val="ctr"/>
        <c:lblOffset val="100"/>
        <c:noMultiLvlLbl val="0"/>
      </c:catAx>
      <c:valAx>
        <c:axId val="17648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50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num!td_costototal-cance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bv num'!$C$87:$C$88</c:f>
              <c:strCache>
                <c:ptCount val="1"/>
                <c:pt idx="0">
                  <c:v>Falso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num'!$B$89:$B$108</c:f>
              <c:strCache>
                <c:ptCount val="20"/>
                <c:pt idx="0">
                  <c:v>142,3-1142,3</c:v>
                </c:pt>
                <c:pt idx="1">
                  <c:v>1142,3-2142,3</c:v>
                </c:pt>
                <c:pt idx="2">
                  <c:v>2142,3-3142,3</c:v>
                </c:pt>
                <c:pt idx="3">
                  <c:v>3142,3-4142,3</c:v>
                </c:pt>
                <c:pt idx="4">
                  <c:v>4142,3-5142,3</c:v>
                </c:pt>
                <c:pt idx="5">
                  <c:v>5142,3-6142,3</c:v>
                </c:pt>
                <c:pt idx="6">
                  <c:v>6142,3-7142,3</c:v>
                </c:pt>
                <c:pt idx="7">
                  <c:v>7142,3-8142,3</c:v>
                </c:pt>
                <c:pt idx="8">
                  <c:v>8142,3-9142,3</c:v>
                </c:pt>
                <c:pt idx="9">
                  <c:v>9142,3-10142,3</c:v>
                </c:pt>
                <c:pt idx="10">
                  <c:v>10142,3-11142,3</c:v>
                </c:pt>
                <c:pt idx="11">
                  <c:v>11142,3-12142,3</c:v>
                </c:pt>
                <c:pt idx="12">
                  <c:v>12142,3-13142,3</c:v>
                </c:pt>
                <c:pt idx="13">
                  <c:v>13142,3-14142,3</c:v>
                </c:pt>
                <c:pt idx="14">
                  <c:v>14142,3-15142,3</c:v>
                </c:pt>
                <c:pt idx="15">
                  <c:v>15142,3-16142,3</c:v>
                </c:pt>
                <c:pt idx="16">
                  <c:v>16142,3-17142,3</c:v>
                </c:pt>
                <c:pt idx="17">
                  <c:v>17142,3-18142,3</c:v>
                </c:pt>
                <c:pt idx="18">
                  <c:v>18142,3-19142,3</c:v>
                </c:pt>
                <c:pt idx="19">
                  <c:v>19142,3-20142,3</c:v>
                </c:pt>
              </c:strCache>
            </c:strRef>
          </c:cat>
          <c:val>
            <c:numRef>
              <c:f>'Analisis bv num'!$C$89:$C$108</c:f>
              <c:numCache>
                <c:formatCode>0.00%</c:formatCode>
                <c:ptCount val="20"/>
                <c:pt idx="0">
                  <c:v>7.5098814229249009E-2</c:v>
                </c:pt>
                <c:pt idx="1">
                  <c:v>8.8932806324110672E-2</c:v>
                </c:pt>
                <c:pt idx="2">
                  <c:v>3.1620553359683792E-2</c:v>
                </c:pt>
                <c:pt idx="3">
                  <c:v>4.7430830039525688E-2</c:v>
                </c:pt>
                <c:pt idx="4">
                  <c:v>4.5454545454545456E-2</c:v>
                </c:pt>
                <c:pt idx="5">
                  <c:v>4.7430830039525688E-2</c:v>
                </c:pt>
                <c:pt idx="6">
                  <c:v>4.9407114624505928E-2</c:v>
                </c:pt>
                <c:pt idx="7">
                  <c:v>3.1620553359683792E-2</c:v>
                </c:pt>
                <c:pt idx="8">
                  <c:v>4.5454545454545456E-2</c:v>
                </c:pt>
                <c:pt idx="9">
                  <c:v>4.9407114624505928E-2</c:v>
                </c:pt>
                <c:pt idx="10">
                  <c:v>4.5454545454545456E-2</c:v>
                </c:pt>
                <c:pt idx="11">
                  <c:v>4.5454545454545456E-2</c:v>
                </c:pt>
                <c:pt idx="12">
                  <c:v>4.3478260869565216E-2</c:v>
                </c:pt>
                <c:pt idx="13">
                  <c:v>4.7430830039525688E-2</c:v>
                </c:pt>
                <c:pt idx="14">
                  <c:v>5.533596837944664E-2</c:v>
                </c:pt>
                <c:pt idx="15">
                  <c:v>4.7430830039525688E-2</c:v>
                </c:pt>
                <c:pt idx="16">
                  <c:v>5.731225296442688E-2</c:v>
                </c:pt>
                <c:pt idx="17">
                  <c:v>4.9407114624505928E-2</c:v>
                </c:pt>
                <c:pt idx="18">
                  <c:v>5.533596837944664E-2</c:v>
                </c:pt>
                <c:pt idx="19">
                  <c:v>4.1501976284584984E-2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F-4887-A51F-0378170B3EBB}"/>
            </c:ext>
          </c:extLst>
        </c:ser>
        <c:ser>
          <c:idx val="1"/>
          <c:order val="1"/>
          <c:tx>
            <c:strRef>
              <c:f>'Analisis bv num'!$D$87:$D$88</c:f>
              <c:strCache>
                <c:ptCount val="1"/>
                <c:pt idx="0">
                  <c:v>Verdadero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num'!$B$89:$B$108</c:f>
              <c:strCache>
                <c:ptCount val="20"/>
                <c:pt idx="0">
                  <c:v>142,3-1142,3</c:v>
                </c:pt>
                <c:pt idx="1">
                  <c:v>1142,3-2142,3</c:v>
                </c:pt>
                <c:pt idx="2">
                  <c:v>2142,3-3142,3</c:v>
                </c:pt>
                <c:pt idx="3">
                  <c:v>3142,3-4142,3</c:v>
                </c:pt>
                <c:pt idx="4">
                  <c:v>4142,3-5142,3</c:v>
                </c:pt>
                <c:pt idx="5">
                  <c:v>5142,3-6142,3</c:v>
                </c:pt>
                <c:pt idx="6">
                  <c:v>6142,3-7142,3</c:v>
                </c:pt>
                <c:pt idx="7">
                  <c:v>7142,3-8142,3</c:v>
                </c:pt>
                <c:pt idx="8">
                  <c:v>8142,3-9142,3</c:v>
                </c:pt>
                <c:pt idx="9">
                  <c:v>9142,3-10142,3</c:v>
                </c:pt>
                <c:pt idx="10">
                  <c:v>10142,3-11142,3</c:v>
                </c:pt>
                <c:pt idx="11">
                  <c:v>11142,3-12142,3</c:v>
                </c:pt>
                <c:pt idx="12">
                  <c:v>12142,3-13142,3</c:v>
                </c:pt>
                <c:pt idx="13">
                  <c:v>13142,3-14142,3</c:v>
                </c:pt>
                <c:pt idx="14">
                  <c:v>14142,3-15142,3</c:v>
                </c:pt>
                <c:pt idx="15">
                  <c:v>15142,3-16142,3</c:v>
                </c:pt>
                <c:pt idx="16">
                  <c:v>16142,3-17142,3</c:v>
                </c:pt>
                <c:pt idx="17">
                  <c:v>17142,3-18142,3</c:v>
                </c:pt>
                <c:pt idx="18">
                  <c:v>18142,3-19142,3</c:v>
                </c:pt>
                <c:pt idx="19">
                  <c:v>19142,3-20142,3</c:v>
                </c:pt>
              </c:strCache>
            </c:strRef>
          </c:cat>
          <c:val>
            <c:numRef>
              <c:f>'Analisis bv num'!$D$89:$D$108</c:f>
              <c:numCache>
                <c:formatCode>0.00%</c:formatCode>
                <c:ptCount val="20"/>
                <c:pt idx="0">
                  <c:v>6.4777327935222673E-2</c:v>
                </c:pt>
                <c:pt idx="1">
                  <c:v>0.10121457489878542</c:v>
                </c:pt>
                <c:pt idx="2">
                  <c:v>4.2510121457489877E-2</c:v>
                </c:pt>
                <c:pt idx="3">
                  <c:v>3.4412955465587043E-2</c:v>
                </c:pt>
                <c:pt idx="4">
                  <c:v>6.8825910931174086E-2</c:v>
                </c:pt>
                <c:pt idx="5">
                  <c:v>6.4777327935222673E-2</c:v>
                </c:pt>
                <c:pt idx="6">
                  <c:v>4.048582995951417E-2</c:v>
                </c:pt>
                <c:pt idx="7">
                  <c:v>6.0728744939271252E-2</c:v>
                </c:pt>
                <c:pt idx="8">
                  <c:v>5.8704453441295545E-2</c:v>
                </c:pt>
                <c:pt idx="9">
                  <c:v>4.4534412955465584E-2</c:v>
                </c:pt>
                <c:pt idx="10">
                  <c:v>4.8582995951417005E-2</c:v>
                </c:pt>
                <c:pt idx="11">
                  <c:v>3.8461538461538464E-2</c:v>
                </c:pt>
                <c:pt idx="12">
                  <c:v>3.4412955465587043E-2</c:v>
                </c:pt>
                <c:pt idx="13">
                  <c:v>4.4534412955465584E-2</c:v>
                </c:pt>
                <c:pt idx="14">
                  <c:v>3.8461538461538464E-2</c:v>
                </c:pt>
                <c:pt idx="15">
                  <c:v>4.2510121457489877E-2</c:v>
                </c:pt>
                <c:pt idx="16">
                  <c:v>4.6558704453441298E-2</c:v>
                </c:pt>
                <c:pt idx="17">
                  <c:v>5.0607287449392711E-2</c:v>
                </c:pt>
                <c:pt idx="18">
                  <c:v>5.2631578947368418E-2</c:v>
                </c:pt>
                <c:pt idx="19">
                  <c:v>2.2267206477732792E-2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F-4887-A51F-0378170B3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35775"/>
        <c:axId val="176533855"/>
      </c:lineChart>
      <c:catAx>
        <c:axId val="17653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533855"/>
        <c:crosses val="autoZero"/>
        <c:auto val="1"/>
        <c:lblAlgn val="ctr"/>
        <c:lblOffset val="100"/>
        <c:noMultiLvlLbl val="0"/>
      </c:catAx>
      <c:valAx>
        <c:axId val="1765338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6535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num!td_calificacion-cance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Calificacion de usuario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num'!$C$111:$C$112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num'!$B$113:$B$117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'Analisis bv num'!$C$113:$C$117</c:f>
              <c:numCache>
                <c:formatCode>0.00%</c:formatCode>
                <c:ptCount val="5"/>
                <c:pt idx="0">
                  <c:v>0.16996047430830039</c:v>
                </c:pt>
                <c:pt idx="1">
                  <c:v>0.2134387351778656</c:v>
                </c:pt>
                <c:pt idx="2">
                  <c:v>0.19762845849802371</c:v>
                </c:pt>
                <c:pt idx="3">
                  <c:v>0.23122529644268774</c:v>
                </c:pt>
                <c:pt idx="4">
                  <c:v>0.18774703557312253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D-4B43-9150-5DE0C0F7EDDD}"/>
            </c:ext>
          </c:extLst>
        </c:ser>
        <c:ser>
          <c:idx val="1"/>
          <c:order val="1"/>
          <c:tx>
            <c:strRef>
              <c:f>'Analisis bv num'!$D$111:$D$112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num'!$B$113:$B$117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'Analisis bv num'!$D$113:$D$117</c:f>
              <c:numCache>
                <c:formatCode>0.00%</c:formatCode>
                <c:ptCount val="5"/>
                <c:pt idx="0">
                  <c:v>0.2165991902834008</c:v>
                </c:pt>
                <c:pt idx="1">
                  <c:v>0.20242914979757085</c:v>
                </c:pt>
                <c:pt idx="2">
                  <c:v>0.18016194331983806</c:v>
                </c:pt>
                <c:pt idx="3">
                  <c:v>0.19433198380566802</c:v>
                </c:pt>
                <c:pt idx="4">
                  <c:v>0.20647773279352227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D-4B43-9150-5DE0C0F7ED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6567455"/>
        <c:axId val="176542015"/>
      </c:barChart>
      <c:catAx>
        <c:axId val="17656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542015"/>
        <c:crosses val="autoZero"/>
        <c:auto val="1"/>
        <c:lblAlgn val="ctr"/>
        <c:lblOffset val="100"/>
        <c:noMultiLvlLbl val="0"/>
      </c:catAx>
      <c:valAx>
        <c:axId val="1765420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656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num!td_gastopersona_cance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Gasto por persona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num'!$C$125:$C$126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num'!$B$127:$B$146</c:f>
              <c:strCache>
                <c:ptCount val="20"/>
                <c:pt idx="0">
                  <c:v>35,58-1035,58</c:v>
                </c:pt>
                <c:pt idx="1">
                  <c:v>1035,58-2035,58</c:v>
                </c:pt>
                <c:pt idx="2">
                  <c:v>2035,58-3035,58</c:v>
                </c:pt>
                <c:pt idx="3">
                  <c:v>3035,58-4035,58</c:v>
                </c:pt>
                <c:pt idx="4">
                  <c:v>4035,58-5035,58</c:v>
                </c:pt>
                <c:pt idx="5">
                  <c:v>5035,58-6035,58</c:v>
                </c:pt>
                <c:pt idx="6">
                  <c:v>6035,58-7035,58</c:v>
                </c:pt>
                <c:pt idx="7">
                  <c:v>7035,58-8035,58</c:v>
                </c:pt>
                <c:pt idx="8">
                  <c:v>8035,58-9035,58</c:v>
                </c:pt>
                <c:pt idx="9">
                  <c:v>9035,58-10035,58</c:v>
                </c:pt>
                <c:pt idx="10">
                  <c:v>10035,58-11035,58</c:v>
                </c:pt>
                <c:pt idx="11">
                  <c:v>11035,58-12035,58</c:v>
                </c:pt>
                <c:pt idx="12">
                  <c:v>12035,58-13035,58</c:v>
                </c:pt>
                <c:pt idx="13">
                  <c:v>13035,58-14035,58</c:v>
                </c:pt>
                <c:pt idx="14">
                  <c:v>14035,58-15035,58</c:v>
                </c:pt>
                <c:pt idx="15">
                  <c:v>15035,58-16035,58</c:v>
                </c:pt>
                <c:pt idx="16">
                  <c:v>16035,58-17035,58</c:v>
                </c:pt>
                <c:pt idx="17">
                  <c:v>17035,58-18035,58</c:v>
                </c:pt>
                <c:pt idx="18">
                  <c:v>18035,58-19035,58</c:v>
                </c:pt>
                <c:pt idx="19">
                  <c:v>19035,58-20035,58</c:v>
                </c:pt>
              </c:strCache>
            </c:strRef>
          </c:cat>
          <c:val>
            <c:numRef>
              <c:f>'Analisis bv num'!$C$127:$C$146</c:f>
              <c:numCache>
                <c:formatCode>0.00%</c:formatCode>
                <c:ptCount val="20"/>
                <c:pt idx="0">
                  <c:v>0.45508982035928142</c:v>
                </c:pt>
                <c:pt idx="1">
                  <c:v>0.49612403100775193</c:v>
                </c:pt>
                <c:pt idx="2">
                  <c:v>0.43548387096774194</c:v>
                </c:pt>
                <c:pt idx="3">
                  <c:v>0.60784313725490191</c:v>
                </c:pt>
                <c:pt idx="4">
                  <c:v>0.54621848739495793</c:v>
                </c:pt>
                <c:pt idx="5">
                  <c:v>0.48148148148148145</c:v>
                </c:pt>
                <c:pt idx="6">
                  <c:v>0.47727272727272729</c:v>
                </c:pt>
                <c:pt idx="7">
                  <c:v>0.4358974358974359</c:v>
                </c:pt>
                <c:pt idx="8">
                  <c:v>0.62068965517241381</c:v>
                </c:pt>
                <c:pt idx="9">
                  <c:v>0.54054054054054057</c:v>
                </c:pt>
                <c:pt idx="10">
                  <c:v>0.66666666666666663</c:v>
                </c:pt>
                <c:pt idx="11">
                  <c:v>0.75</c:v>
                </c:pt>
                <c:pt idx="12">
                  <c:v>0.66666666666666663</c:v>
                </c:pt>
                <c:pt idx="13">
                  <c:v>0.46666666666666667</c:v>
                </c:pt>
                <c:pt idx="14">
                  <c:v>0.53333333333333333</c:v>
                </c:pt>
                <c:pt idx="15">
                  <c:v>0.5714285714285714</c:v>
                </c:pt>
                <c:pt idx="16">
                  <c:v>0.6428571428571429</c:v>
                </c:pt>
                <c:pt idx="17">
                  <c:v>0.46666666666666667</c:v>
                </c:pt>
                <c:pt idx="18">
                  <c:v>0.21428571428571427</c:v>
                </c:pt>
                <c:pt idx="19">
                  <c:v>0.55555555555555558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3-4AFA-86A7-449FB7CABB23}"/>
            </c:ext>
          </c:extLst>
        </c:ser>
        <c:ser>
          <c:idx val="1"/>
          <c:order val="1"/>
          <c:tx>
            <c:strRef>
              <c:f>'Analisis bv num'!$D$125:$D$126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num'!$B$127:$B$146</c:f>
              <c:strCache>
                <c:ptCount val="20"/>
                <c:pt idx="0">
                  <c:v>35,58-1035,58</c:v>
                </c:pt>
                <c:pt idx="1">
                  <c:v>1035,58-2035,58</c:v>
                </c:pt>
                <c:pt idx="2">
                  <c:v>2035,58-3035,58</c:v>
                </c:pt>
                <c:pt idx="3">
                  <c:v>3035,58-4035,58</c:v>
                </c:pt>
                <c:pt idx="4">
                  <c:v>4035,58-5035,58</c:v>
                </c:pt>
                <c:pt idx="5">
                  <c:v>5035,58-6035,58</c:v>
                </c:pt>
                <c:pt idx="6">
                  <c:v>6035,58-7035,58</c:v>
                </c:pt>
                <c:pt idx="7">
                  <c:v>7035,58-8035,58</c:v>
                </c:pt>
                <c:pt idx="8">
                  <c:v>8035,58-9035,58</c:v>
                </c:pt>
                <c:pt idx="9">
                  <c:v>9035,58-10035,58</c:v>
                </c:pt>
                <c:pt idx="10">
                  <c:v>10035,58-11035,58</c:v>
                </c:pt>
                <c:pt idx="11">
                  <c:v>11035,58-12035,58</c:v>
                </c:pt>
                <c:pt idx="12">
                  <c:v>12035,58-13035,58</c:v>
                </c:pt>
                <c:pt idx="13">
                  <c:v>13035,58-14035,58</c:v>
                </c:pt>
                <c:pt idx="14">
                  <c:v>14035,58-15035,58</c:v>
                </c:pt>
                <c:pt idx="15">
                  <c:v>15035,58-16035,58</c:v>
                </c:pt>
                <c:pt idx="16">
                  <c:v>16035,58-17035,58</c:v>
                </c:pt>
                <c:pt idx="17">
                  <c:v>17035,58-18035,58</c:v>
                </c:pt>
                <c:pt idx="18">
                  <c:v>18035,58-19035,58</c:v>
                </c:pt>
                <c:pt idx="19">
                  <c:v>19035,58-20035,58</c:v>
                </c:pt>
              </c:strCache>
            </c:strRef>
          </c:cat>
          <c:val>
            <c:numRef>
              <c:f>'Analisis bv num'!$D$127:$D$146</c:f>
              <c:numCache>
                <c:formatCode>0.00%</c:formatCode>
                <c:ptCount val="20"/>
                <c:pt idx="0">
                  <c:v>0.54491017964071853</c:v>
                </c:pt>
                <c:pt idx="1">
                  <c:v>0.50387596899224807</c:v>
                </c:pt>
                <c:pt idx="2">
                  <c:v>0.56451612903225812</c:v>
                </c:pt>
                <c:pt idx="3">
                  <c:v>0.39215686274509803</c:v>
                </c:pt>
                <c:pt idx="4">
                  <c:v>0.45378151260504201</c:v>
                </c:pt>
                <c:pt idx="5">
                  <c:v>0.51851851851851849</c:v>
                </c:pt>
                <c:pt idx="6">
                  <c:v>0.52272727272727271</c:v>
                </c:pt>
                <c:pt idx="7">
                  <c:v>0.5641025641025641</c:v>
                </c:pt>
                <c:pt idx="8">
                  <c:v>0.37931034482758619</c:v>
                </c:pt>
                <c:pt idx="9">
                  <c:v>0.45945945945945948</c:v>
                </c:pt>
                <c:pt idx="10">
                  <c:v>0.33333333333333331</c:v>
                </c:pt>
                <c:pt idx="11">
                  <c:v>0.25</c:v>
                </c:pt>
                <c:pt idx="12">
                  <c:v>0.33333333333333331</c:v>
                </c:pt>
                <c:pt idx="13">
                  <c:v>0.53333333333333333</c:v>
                </c:pt>
                <c:pt idx="14">
                  <c:v>0.46666666666666667</c:v>
                </c:pt>
                <c:pt idx="15">
                  <c:v>0.42857142857142855</c:v>
                </c:pt>
                <c:pt idx="16">
                  <c:v>0.35714285714285715</c:v>
                </c:pt>
                <c:pt idx="17">
                  <c:v>0.53333333333333333</c:v>
                </c:pt>
                <c:pt idx="18">
                  <c:v>0.7857142857142857</c:v>
                </c:pt>
                <c:pt idx="19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3-4AFA-86A7-449FB7CABB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176473375"/>
        <c:axId val="176473855"/>
      </c:barChart>
      <c:catAx>
        <c:axId val="17647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473855"/>
        <c:crosses val="autoZero"/>
        <c:auto val="1"/>
        <c:lblAlgn val="ctr"/>
        <c:lblOffset val="100"/>
        <c:noMultiLvlLbl val="0"/>
      </c:catAx>
      <c:valAx>
        <c:axId val="1764738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647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num!td_gastodia_cance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Gasto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num'!$C$150:$C$151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num'!$B$152:$B$170</c:f>
              <c:strCache>
                <c:ptCount val="19"/>
                <c:pt idx="0">
                  <c:v>12,93-1012,93</c:v>
                </c:pt>
                <c:pt idx="1">
                  <c:v>1012,93-2012,93</c:v>
                </c:pt>
                <c:pt idx="2">
                  <c:v>2012,93-3012,93</c:v>
                </c:pt>
                <c:pt idx="3">
                  <c:v>3012,93-4012,93</c:v>
                </c:pt>
                <c:pt idx="4">
                  <c:v>4012,93-5012,93</c:v>
                </c:pt>
                <c:pt idx="5">
                  <c:v>5012,93-6012,93</c:v>
                </c:pt>
                <c:pt idx="6">
                  <c:v>6012,93-7012,93</c:v>
                </c:pt>
                <c:pt idx="7">
                  <c:v>7012,93-8012,93</c:v>
                </c:pt>
                <c:pt idx="8">
                  <c:v>8012,93-9012,93</c:v>
                </c:pt>
                <c:pt idx="9">
                  <c:v>9012,93-10012,93</c:v>
                </c:pt>
                <c:pt idx="10">
                  <c:v>10012,93-11012,93</c:v>
                </c:pt>
                <c:pt idx="11">
                  <c:v>11012,93-12012,93</c:v>
                </c:pt>
                <c:pt idx="12">
                  <c:v>12012,93-13012,93</c:v>
                </c:pt>
                <c:pt idx="13">
                  <c:v>14012,93-15012,93</c:v>
                </c:pt>
                <c:pt idx="14">
                  <c:v>15012,93-16012,93</c:v>
                </c:pt>
                <c:pt idx="15">
                  <c:v>16012,93-17012,93</c:v>
                </c:pt>
                <c:pt idx="16">
                  <c:v>17012,93-18012,93</c:v>
                </c:pt>
                <c:pt idx="17">
                  <c:v>18012,93-19012,93</c:v>
                </c:pt>
                <c:pt idx="18">
                  <c:v>19012,93-20012,93</c:v>
                </c:pt>
              </c:strCache>
            </c:strRef>
          </c:cat>
          <c:val>
            <c:numRef>
              <c:f>'Analisis bv num'!$C$152:$C$170</c:f>
              <c:numCache>
                <c:formatCode>0.00%</c:formatCode>
                <c:ptCount val="19"/>
                <c:pt idx="0">
                  <c:v>0.51500000000000001</c:v>
                </c:pt>
                <c:pt idx="1">
                  <c:v>0.54452054794520544</c:v>
                </c:pt>
                <c:pt idx="2">
                  <c:v>0.50476190476190474</c:v>
                </c:pt>
                <c:pt idx="3">
                  <c:v>0.51666666666666672</c:v>
                </c:pt>
                <c:pt idx="4">
                  <c:v>0.4</c:v>
                </c:pt>
                <c:pt idx="5">
                  <c:v>0.51851851851851849</c:v>
                </c:pt>
                <c:pt idx="6">
                  <c:v>0.3</c:v>
                </c:pt>
                <c:pt idx="7">
                  <c:v>0.125</c:v>
                </c:pt>
                <c:pt idx="8">
                  <c:v>0.55555555555555558</c:v>
                </c:pt>
                <c:pt idx="9">
                  <c:v>0.375</c:v>
                </c:pt>
                <c:pt idx="10">
                  <c:v>0.42857142857142855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0.66666666666666663</c:v>
                </c:pt>
                <c:pt idx="15">
                  <c:v>0</c:v>
                </c:pt>
                <c:pt idx="16">
                  <c:v>0.4</c:v>
                </c:pt>
                <c:pt idx="17">
                  <c:v>0.4</c:v>
                </c:pt>
                <c:pt idx="18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0-418F-B32B-CCD7A02FF617}"/>
            </c:ext>
          </c:extLst>
        </c:ser>
        <c:ser>
          <c:idx val="1"/>
          <c:order val="1"/>
          <c:tx>
            <c:strRef>
              <c:f>'Analisis bv num'!$D$150:$D$151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num'!$B$152:$B$170</c:f>
              <c:strCache>
                <c:ptCount val="19"/>
                <c:pt idx="0">
                  <c:v>12,93-1012,93</c:v>
                </c:pt>
                <c:pt idx="1">
                  <c:v>1012,93-2012,93</c:v>
                </c:pt>
                <c:pt idx="2">
                  <c:v>2012,93-3012,93</c:v>
                </c:pt>
                <c:pt idx="3">
                  <c:v>3012,93-4012,93</c:v>
                </c:pt>
                <c:pt idx="4">
                  <c:v>4012,93-5012,93</c:v>
                </c:pt>
                <c:pt idx="5">
                  <c:v>5012,93-6012,93</c:v>
                </c:pt>
                <c:pt idx="6">
                  <c:v>6012,93-7012,93</c:v>
                </c:pt>
                <c:pt idx="7">
                  <c:v>7012,93-8012,93</c:v>
                </c:pt>
                <c:pt idx="8">
                  <c:v>8012,93-9012,93</c:v>
                </c:pt>
                <c:pt idx="9">
                  <c:v>9012,93-10012,93</c:v>
                </c:pt>
                <c:pt idx="10">
                  <c:v>10012,93-11012,93</c:v>
                </c:pt>
                <c:pt idx="11">
                  <c:v>11012,93-12012,93</c:v>
                </c:pt>
                <c:pt idx="12">
                  <c:v>12012,93-13012,93</c:v>
                </c:pt>
                <c:pt idx="13">
                  <c:v>14012,93-15012,93</c:v>
                </c:pt>
                <c:pt idx="14">
                  <c:v>15012,93-16012,93</c:v>
                </c:pt>
                <c:pt idx="15">
                  <c:v>16012,93-17012,93</c:v>
                </c:pt>
                <c:pt idx="16">
                  <c:v>17012,93-18012,93</c:v>
                </c:pt>
                <c:pt idx="17">
                  <c:v>18012,93-19012,93</c:v>
                </c:pt>
                <c:pt idx="18">
                  <c:v>19012,93-20012,93</c:v>
                </c:pt>
              </c:strCache>
            </c:strRef>
          </c:cat>
          <c:val>
            <c:numRef>
              <c:f>'Analisis bv num'!$D$152:$D$170</c:f>
              <c:numCache>
                <c:formatCode>0.00%</c:formatCode>
                <c:ptCount val="19"/>
                <c:pt idx="0">
                  <c:v>0.48499999999999999</c:v>
                </c:pt>
                <c:pt idx="1">
                  <c:v>0.45547945205479451</c:v>
                </c:pt>
                <c:pt idx="2">
                  <c:v>0.49523809523809526</c:v>
                </c:pt>
                <c:pt idx="3">
                  <c:v>0.48333333333333334</c:v>
                </c:pt>
                <c:pt idx="4">
                  <c:v>0.6</c:v>
                </c:pt>
                <c:pt idx="5">
                  <c:v>0.48148148148148145</c:v>
                </c:pt>
                <c:pt idx="6">
                  <c:v>0.7</c:v>
                </c:pt>
                <c:pt idx="7">
                  <c:v>0.875</c:v>
                </c:pt>
                <c:pt idx="8">
                  <c:v>0.44444444444444442</c:v>
                </c:pt>
                <c:pt idx="9">
                  <c:v>0.625</c:v>
                </c:pt>
                <c:pt idx="10">
                  <c:v>0.5714285714285714</c:v>
                </c:pt>
                <c:pt idx="11">
                  <c:v>0.5</c:v>
                </c:pt>
                <c:pt idx="12">
                  <c:v>1</c:v>
                </c:pt>
                <c:pt idx="13">
                  <c:v>1</c:v>
                </c:pt>
                <c:pt idx="14">
                  <c:v>0.33333333333333331</c:v>
                </c:pt>
                <c:pt idx="15">
                  <c:v>1</c:v>
                </c:pt>
                <c:pt idx="16">
                  <c:v>0.6</c:v>
                </c:pt>
                <c:pt idx="17">
                  <c:v>0.6</c:v>
                </c:pt>
                <c:pt idx="18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70-418F-B32B-CCD7A02FF6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176536255"/>
        <c:axId val="176519455"/>
      </c:barChart>
      <c:catAx>
        <c:axId val="17653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519455"/>
        <c:crosses val="autoZero"/>
        <c:auto val="1"/>
        <c:lblAlgn val="ctr"/>
        <c:lblOffset val="100"/>
        <c:noMultiLvlLbl val="0"/>
      </c:catAx>
      <c:valAx>
        <c:axId val="1765194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6536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cat!td_genero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cat'!$C$19:$C$20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cat'!$B$21:$B$24</c:f>
              <c:strCache>
                <c:ptCount val="3"/>
                <c:pt idx="0">
                  <c:v>Masculino</c:v>
                </c:pt>
                <c:pt idx="1">
                  <c:v>Femenino</c:v>
                </c:pt>
                <c:pt idx="2">
                  <c:v>Otro</c:v>
                </c:pt>
              </c:strCache>
            </c:strRef>
          </c:cat>
          <c:val>
            <c:numRef>
              <c:f>'Analisis bv cat'!$C$21:$C$24</c:f>
              <c:numCache>
                <c:formatCode>0.00%</c:formatCode>
                <c:ptCount val="3"/>
                <c:pt idx="0">
                  <c:v>0.33596837944664032</c:v>
                </c:pt>
                <c:pt idx="1">
                  <c:v>0.29446640316205536</c:v>
                </c:pt>
                <c:pt idx="2">
                  <c:v>0.36956521739130432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3-46B3-8267-7BF3D7A952AE}"/>
            </c:ext>
          </c:extLst>
        </c:ser>
        <c:ser>
          <c:idx val="1"/>
          <c:order val="1"/>
          <c:tx>
            <c:strRef>
              <c:f>'Analisis bv cat'!$D$19:$D$20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cat'!$B$21:$B$24</c:f>
              <c:strCache>
                <c:ptCount val="3"/>
                <c:pt idx="0">
                  <c:v>Masculino</c:v>
                </c:pt>
                <c:pt idx="1">
                  <c:v>Femenino</c:v>
                </c:pt>
                <c:pt idx="2">
                  <c:v>Otro</c:v>
                </c:pt>
              </c:strCache>
            </c:strRef>
          </c:cat>
          <c:val>
            <c:numRef>
              <c:f>'Analisis bv cat'!$D$21:$D$24</c:f>
              <c:numCache>
                <c:formatCode>0.00%</c:formatCode>
                <c:ptCount val="3"/>
                <c:pt idx="0">
                  <c:v>0.25708502024291496</c:v>
                </c:pt>
                <c:pt idx="1">
                  <c:v>0.38259109311740891</c:v>
                </c:pt>
                <c:pt idx="2">
                  <c:v>0.36032388663967613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3-46B3-8267-7BF3D7A9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332332703"/>
        <c:axId val="1332323103"/>
      </c:barChart>
      <c:catAx>
        <c:axId val="133233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23103"/>
        <c:crosses val="autoZero"/>
        <c:auto val="1"/>
        <c:lblAlgn val="ctr"/>
        <c:lblOffset val="100"/>
        <c:noMultiLvlLbl val="0"/>
      </c:catAx>
      <c:valAx>
        <c:axId val="13323231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33233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cat!td_ubicacion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Ubicación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cat'!$N$18:$N$19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cat'!$M$20:$M$27</c:f>
              <c:strCache>
                <c:ptCount val="7"/>
                <c:pt idx="0">
                  <c:v>Australia</c:v>
                </c:pt>
                <c:pt idx="1">
                  <c:v>España</c:v>
                </c:pt>
                <c:pt idx="2">
                  <c:v>Reino unido</c:v>
                </c:pt>
                <c:pt idx="3">
                  <c:v>Alemania</c:v>
                </c:pt>
                <c:pt idx="4">
                  <c:v>EEUU</c:v>
                </c:pt>
                <c:pt idx="5">
                  <c:v>India</c:v>
                </c:pt>
                <c:pt idx="6">
                  <c:v>Méjico</c:v>
                </c:pt>
              </c:strCache>
            </c:strRef>
          </c:cat>
          <c:val>
            <c:numRef>
              <c:f>'Analisis bv cat'!$N$20:$N$27</c:f>
              <c:numCache>
                <c:formatCode>0.00%</c:formatCode>
                <c:ptCount val="7"/>
                <c:pt idx="0">
                  <c:v>0.12648221343873517</c:v>
                </c:pt>
                <c:pt idx="1">
                  <c:v>0.13438735177865613</c:v>
                </c:pt>
                <c:pt idx="2">
                  <c:v>0.15019762845849802</c:v>
                </c:pt>
                <c:pt idx="3">
                  <c:v>0.14624505928853754</c:v>
                </c:pt>
                <c:pt idx="4">
                  <c:v>0.16996047430830039</c:v>
                </c:pt>
                <c:pt idx="5">
                  <c:v>0.15019762845849802</c:v>
                </c:pt>
                <c:pt idx="6">
                  <c:v>0.1225296442687747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0-4497-85B1-A2F743DD52BB}"/>
            </c:ext>
          </c:extLst>
        </c:ser>
        <c:ser>
          <c:idx val="1"/>
          <c:order val="1"/>
          <c:tx>
            <c:strRef>
              <c:f>'Analisis bv cat'!$O$18:$O$19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cat'!$M$20:$M$27</c:f>
              <c:strCache>
                <c:ptCount val="7"/>
                <c:pt idx="0">
                  <c:v>Australia</c:v>
                </c:pt>
                <c:pt idx="1">
                  <c:v>España</c:v>
                </c:pt>
                <c:pt idx="2">
                  <c:v>Reino unido</c:v>
                </c:pt>
                <c:pt idx="3">
                  <c:v>Alemania</c:v>
                </c:pt>
                <c:pt idx="4">
                  <c:v>EEUU</c:v>
                </c:pt>
                <c:pt idx="5">
                  <c:v>India</c:v>
                </c:pt>
                <c:pt idx="6">
                  <c:v>Méjico</c:v>
                </c:pt>
              </c:strCache>
            </c:strRef>
          </c:cat>
          <c:val>
            <c:numRef>
              <c:f>'Analisis bv cat'!$O$20:$O$27</c:f>
              <c:numCache>
                <c:formatCode>0.00%</c:formatCode>
                <c:ptCount val="7"/>
                <c:pt idx="0">
                  <c:v>0.17004048582995951</c:v>
                </c:pt>
                <c:pt idx="1">
                  <c:v>0.15384615384615385</c:v>
                </c:pt>
                <c:pt idx="2">
                  <c:v>0.15182186234817813</c:v>
                </c:pt>
                <c:pt idx="3">
                  <c:v>0.145748987854251</c:v>
                </c:pt>
                <c:pt idx="4">
                  <c:v>0.13562753036437247</c:v>
                </c:pt>
                <c:pt idx="5">
                  <c:v>0.13157894736842105</c:v>
                </c:pt>
                <c:pt idx="6">
                  <c:v>0.11133603238866396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0-4497-85B1-A2F743DD52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1332336063"/>
        <c:axId val="1332313023"/>
      </c:barChart>
      <c:catAx>
        <c:axId val="133233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13023"/>
        <c:crosses val="autoZero"/>
        <c:auto val="1"/>
        <c:lblAlgn val="ctr"/>
        <c:lblOffset val="100"/>
        <c:noMultiLvlLbl val="0"/>
      </c:catAx>
      <c:valAx>
        <c:axId val="133231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3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cat!td_tipo_viajero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Viajero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cat'!$C$34:$C$35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cat'!$B$36:$B$38</c:f>
              <c:strCache>
                <c:ptCount val="2"/>
                <c:pt idx="0">
                  <c:v>Turista</c:v>
                </c:pt>
                <c:pt idx="1">
                  <c:v>Negocios</c:v>
                </c:pt>
              </c:strCache>
            </c:strRef>
          </c:cat>
          <c:val>
            <c:numRef>
              <c:f>'Analisis bv cat'!$C$36:$C$38</c:f>
              <c:numCache>
                <c:formatCode>0.00%</c:formatCode>
                <c:ptCount val="2"/>
                <c:pt idx="0">
                  <c:v>0.64426877470355737</c:v>
                </c:pt>
                <c:pt idx="1">
                  <c:v>0.35573122529644269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D5-48AB-8626-7335732B87F0}"/>
            </c:ext>
          </c:extLst>
        </c:ser>
        <c:ser>
          <c:idx val="1"/>
          <c:order val="1"/>
          <c:tx>
            <c:strRef>
              <c:f>'Analisis bv cat'!$D$34:$D$35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cat'!$B$36:$B$38</c:f>
              <c:strCache>
                <c:ptCount val="2"/>
                <c:pt idx="0">
                  <c:v>Turista</c:v>
                </c:pt>
                <c:pt idx="1">
                  <c:v>Negocios</c:v>
                </c:pt>
              </c:strCache>
            </c:strRef>
          </c:cat>
          <c:val>
            <c:numRef>
              <c:f>'Analisis bv cat'!$D$36:$D$38</c:f>
              <c:numCache>
                <c:formatCode>0.00%</c:formatCode>
                <c:ptCount val="2"/>
                <c:pt idx="0">
                  <c:v>0.66801619433198378</c:v>
                </c:pt>
                <c:pt idx="1">
                  <c:v>0.33198380566801622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D5-48AB-8626-7335732B8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3847967"/>
        <c:axId val="113824927"/>
      </c:barChart>
      <c:catAx>
        <c:axId val="113847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824927"/>
        <c:auto val="1"/>
        <c:lblAlgn val="ctr"/>
        <c:lblOffset val="100"/>
        <c:noMultiLvlLbl val="0"/>
      </c:catAx>
      <c:valAx>
        <c:axId val="1138249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113847967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cat!td_tipo_paquete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Paquete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cat'!$N$33:$N$34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cat'!$M$35:$M$38</c:f>
              <c:strCache>
                <c:ptCount val="3"/>
                <c:pt idx="0">
                  <c:v>Vuelo</c:v>
                </c:pt>
                <c:pt idx="1">
                  <c:v>Vuelo + Hotel + Tour</c:v>
                </c:pt>
                <c:pt idx="2">
                  <c:v>Vuelo + Hotel</c:v>
                </c:pt>
              </c:strCache>
            </c:strRef>
          </c:cat>
          <c:val>
            <c:numRef>
              <c:f>'Analisis bv cat'!$N$35:$N$38</c:f>
              <c:numCache>
                <c:formatCode>0.00%</c:formatCode>
                <c:ptCount val="3"/>
                <c:pt idx="0">
                  <c:v>0.27667984189723321</c:v>
                </c:pt>
                <c:pt idx="1">
                  <c:v>0.40513833992094861</c:v>
                </c:pt>
                <c:pt idx="2">
                  <c:v>0.31818181818181818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D-494C-897F-F6CA4A8E3EB7}"/>
            </c:ext>
          </c:extLst>
        </c:ser>
        <c:ser>
          <c:idx val="1"/>
          <c:order val="1"/>
          <c:tx>
            <c:strRef>
              <c:f>'Analisis bv cat'!$O$33:$O$34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cat'!$M$35:$M$38</c:f>
              <c:strCache>
                <c:ptCount val="3"/>
                <c:pt idx="0">
                  <c:v>Vuelo</c:v>
                </c:pt>
                <c:pt idx="1">
                  <c:v>Vuelo + Hotel + Tour</c:v>
                </c:pt>
                <c:pt idx="2">
                  <c:v>Vuelo + Hotel</c:v>
                </c:pt>
              </c:strCache>
            </c:strRef>
          </c:cat>
          <c:val>
            <c:numRef>
              <c:f>'Analisis bv cat'!$O$35:$O$38</c:f>
              <c:numCache>
                <c:formatCode>0.00%</c:formatCode>
                <c:ptCount val="3"/>
                <c:pt idx="0">
                  <c:v>0.4251012145748988</c:v>
                </c:pt>
                <c:pt idx="1">
                  <c:v>0.31376518218623484</c:v>
                </c:pt>
                <c:pt idx="2">
                  <c:v>0.26113360323886642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D-494C-897F-F6CA4A8E3E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27"/>
        <c:axId val="1332369663"/>
        <c:axId val="1332346143"/>
      </c:barChart>
      <c:catAx>
        <c:axId val="1332369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46143"/>
        <c:crosses val="autoZero"/>
        <c:auto val="1"/>
        <c:lblAlgn val="ctr"/>
        <c:lblOffset val="100"/>
        <c:noMultiLvlLbl val="0"/>
      </c:catAx>
      <c:valAx>
        <c:axId val="133234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236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cat!td_metodo_pago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Metodo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cat'!$C$47:$C$48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cat'!$B$49:$B$52</c:f>
              <c:strCache>
                <c:ptCount val="3"/>
                <c:pt idx="0">
                  <c:v>PayPal</c:v>
                </c:pt>
                <c:pt idx="1">
                  <c:v>Tarjeta de crédito</c:v>
                </c:pt>
                <c:pt idx="2">
                  <c:v>Transferencia bancaria</c:v>
                </c:pt>
              </c:strCache>
            </c:strRef>
          </c:cat>
          <c:val>
            <c:numRef>
              <c:f>'Analisis bv cat'!$C$49:$C$52</c:f>
              <c:numCache>
                <c:formatCode>0.00%</c:formatCode>
                <c:ptCount val="3"/>
                <c:pt idx="0">
                  <c:v>0.5130434782608696</c:v>
                </c:pt>
                <c:pt idx="1">
                  <c:v>0.50759878419452886</c:v>
                </c:pt>
                <c:pt idx="2">
                  <c:v>0.49693251533742333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8-4F23-B3E2-DAB5BC62542D}"/>
            </c:ext>
          </c:extLst>
        </c:ser>
        <c:ser>
          <c:idx val="1"/>
          <c:order val="1"/>
          <c:tx>
            <c:strRef>
              <c:f>'Analisis bv cat'!$D$47:$D$48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cat'!$B$49:$B$52</c:f>
              <c:strCache>
                <c:ptCount val="3"/>
                <c:pt idx="0">
                  <c:v>PayPal</c:v>
                </c:pt>
                <c:pt idx="1">
                  <c:v>Tarjeta de crédito</c:v>
                </c:pt>
                <c:pt idx="2">
                  <c:v>Transferencia bancaria</c:v>
                </c:pt>
              </c:strCache>
            </c:strRef>
          </c:cat>
          <c:val>
            <c:numRef>
              <c:f>'Analisis bv cat'!$D$49:$D$52</c:f>
              <c:numCache>
                <c:formatCode>0.00%</c:formatCode>
                <c:ptCount val="3"/>
                <c:pt idx="0">
                  <c:v>0.48695652173913045</c:v>
                </c:pt>
                <c:pt idx="1">
                  <c:v>0.49240121580547114</c:v>
                </c:pt>
                <c:pt idx="2">
                  <c:v>0.50306748466257667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8-4F23-B3E2-DAB5BC6254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734470863"/>
        <c:axId val="734466543"/>
      </c:barChart>
      <c:catAx>
        <c:axId val="734470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6543"/>
        <c:crosses val="autoZero"/>
        <c:auto val="1"/>
        <c:lblAlgn val="ctr"/>
        <c:lblOffset val="100"/>
        <c:noMultiLvlLbl val="0"/>
      </c:catAx>
      <c:valAx>
        <c:axId val="734466543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734470863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cat!td_destino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Destino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cat'!$N$48:$N$49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cat'!$M$50:$M$57</c:f>
              <c:strCache>
                <c:ptCount val="7"/>
                <c:pt idx="0">
                  <c:v>Tokio</c:v>
                </c:pt>
                <c:pt idx="1">
                  <c:v>Paris</c:v>
                </c:pt>
                <c:pt idx="2">
                  <c:v>Nueva York</c:v>
                </c:pt>
                <c:pt idx="3">
                  <c:v>Cancun</c:v>
                </c:pt>
                <c:pt idx="4">
                  <c:v>Londres</c:v>
                </c:pt>
                <c:pt idx="5">
                  <c:v>Roma</c:v>
                </c:pt>
                <c:pt idx="6">
                  <c:v>Barcelona</c:v>
                </c:pt>
              </c:strCache>
            </c:strRef>
          </c:cat>
          <c:val>
            <c:numRef>
              <c:f>'Analisis bv cat'!$N$50:$N$57</c:f>
              <c:numCache>
                <c:formatCode>0.00%</c:formatCode>
                <c:ptCount val="7"/>
                <c:pt idx="0">
                  <c:v>0.17193675889328064</c:v>
                </c:pt>
                <c:pt idx="1">
                  <c:v>0.15612648221343872</c:v>
                </c:pt>
                <c:pt idx="2">
                  <c:v>0.16403162055335968</c:v>
                </c:pt>
                <c:pt idx="3">
                  <c:v>0.15217391304347827</c:v>
                </c:pt>
                <c:pt idx="4">
                  <c:v>9.2885375494071151E-2</c:v>
                </c:pt>
                <c:pt idx="5">
                  <c:v>0.11264822134387352</c:v>
                </c:pt>
                <c:pt idx="6">
                  <c:v>0.15019762845849802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F-4F57-AC1D-9ECE1515E3B4}"/>
            </c:ext>
          </c:extLst>
        </c:ser>
        <c:ser>
          <c:idx val="1"/>
          <c:order val="1"/>
          <c:tx>
            <c:strRef>
              <c:f>'Analisis bv cat'!$O$48:$O$49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cat'!$M$50:$M$57</c:f>
              <c:strCache>
                <c:ptCount val="7"/>
                <c:pt idx="0">
                  <c:v>Tokio</c:v>
                </c:pt>
                <c:pt idx="1">
                  <c:v>Paris</c:v>
                </c:pt>
                <c:pt idx="2">
                  <c:v>Nueva York</c:v>
                </c:pt>
                <c:pt idx="3">
                  <c:v>Cancun</c:v>
                </c:pt>
                <c:pt idx="4">
                  <c:v>Londres</c:v>
                </c:pt>
                <c:pt idx="5">
                  <c:v>Roma</c:v>
                </c:pt>
                <c:pt idx="6">
                  <c:v>Barcelona</c:v>
                </c:pt>
              </c:strCache>
            </c:strRef>
          </c:cat>
          <c:val>
            <c:numRef>
              <c:f>'Analisis bv cat'!$O$50:$O$57</c:f>
              <c:numCache>
                <c:formatCode>0.00%</c:formatCode>
                <c:ptCount val="7"/>
                <c:pt idx="0">
                  <c:v>0.16396761133603238</c:v>
                </c:pt>
                <c:pt idx="1">
                  <c:v>0.14979757085020243</c:v>
                </c:pt>
                <c:pt idx="2">
                  <c:v>0.14979757085020243</c:v>
                </c:pt>
                <c:pt idx="3">
                  <c:v>0.1437246963562753</c:v>
                </c:pt>
                <c:pt idx="4">
                  <c:v>0.1417004048582996</c:v>
                </c:pt>
                <c:pt idx="5">
                  <c:v>0.13562753036437247</c:v>
                </c:pt>
                <c:pt idx="6">
                  <c:v>0.11538461538461539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F-4F57-AC1D-9ECE1515E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"/>
        <c:axId val="592264255"/>
        <c:axId val="592263295"/>
      </c:barChart>
      <c:catAx>
        <c:axId val="59226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2263295"/>
        <c:crosses val="autoZero"/>
        <c:auto val="1"/>
        <c:lblAlgn val="ctr"/>
        <c:lblOffset val="100"/>
        <c:noMultiLvlLbl val="0"/>
      </c:catAx>
      <c:valAx>
        <c:axId val="5922632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92264255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cat!td_alojamiento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Alojamiento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cat'!$C$63:$C$64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cat'!$B$65:$B$68</c:f>
              <c:strCache>
                <c:ptCount val="3"/>
                <c:pt idx="0">
                  <c:v>Airbnb</c:v>
                </c:pt>
                <c:pt idx="1">
                  <c:v>Hotel</c:v>
                </c:pt>
                <c:pt idx="2">
                  <c:v>Resort</c:v>
                </c:pt>
              </c:strCache>
            </c:strRef>
          </c:cat>
          <c:val>
            <c:numRef>
              <c:f>'Analisis bv cat'!$C$65:$C$68</c:f>
              <c:numCache>
                <c:formatCode>0.00%</c:formatCode>
                <c:ptCount val="3"/>
                <c:pt idx="0">
                  <c:v>0.22</c:v>
                </c:pt>
                <c:pt idx="1">
                  <c:v>0.15692307692307692</c:v>
                </c:pt>
                <c:pt idx="2">
                  <c:v>0.18615384615384614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E-4EB4-ABDC-45FA90E8EAE9}"/>
            </c:ext>
          </c:extLst>
        </c:ser>
        <c:ser>
          <c:idx val="1"/>
          <c:order val="1"/>
          <c:tx>
            <c:strRef>
              <c:f>'Analisis bv cat'!$D$63:$D$64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cat'!$B$65:$B$68</c:f>
              <c:strCache>
                <c:ptCount val="3"/>
                <c:pt idx="0">
                  <c:v>Airbnb</c:v>
                </c:pt>
                <c:pt idx="1">
                  <c:v>Hotel</c:v>
                </c:pt>
                <c:pt idx="2">
                  <c:v>Resort</c:v>
                </c:pt>
              </c:strCache>
            </c:strRef>
          </c:cat>
          <c:val>
            <c:numRef>
              <c:f>'Analisis bv cat'!$D$65:$D$68</c:f>
              <c:numCache>
                <c:formatCode>0.00%</c:formatCode>
                <c:ptCount val="3"/>
                <c:pt idx="0">
                  <c:v>0.14615384615384616</c:v>
                </c:pt>
                <c:pt idx="1">
                  <c:v>0.18769230769230769</c:v>
                </c:pt>
                <c:pt idx="2">
                  <c:v>0.10307692307692308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E-4EB4-ABDC-45FA90E8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"/>
        <c:axId val="2068095375"/>
        <c:axId val="2068095855"/>
      </c:barChart>
      <c:catAx>
        <c:axId val="2068095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8095855"/>
        <c:crosses val="autoZero"/>
        <c:auto val="1"/>
        <c:lblAlgn val="ctr"/>
        <c:lblOffset val="100"/>
        <c:noMultiLvlLbl val="0"/>
      </c:catAx>
      <c:valAx>
        <c:axId val="20680958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206809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cat!td_tipo_vuelo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Vuelo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cat'!$N$64:$N$65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cat'!$M$66:$M$69</c:f>
              <c:strCache>
                <c:ptCount val="3"/>
                <c:pt idx="0">
                  <c:v>Económica</c:v>
                </c:pt>
                <c:pt idx="1">
                  <c:v>Primera clase</c:v>
                </c:pt>
                <c:pt idx="2">
                  <c:v>Ejecutiva</c:v>
                </c:pt>
              </c:strCache>
            </c:strRef>
          </c:cat>
          <c:val>
            <c:numRef>
              <c:f>'Analisis bv cat'!$N$66:$N$69</c:f>
              <c:numCache>
                <c:formatCode>0.00%</c:formatCode>
                <c:ptCount val="3"/>
                <c:pt idx="0">
                  <c:v>0.44861660079051385</c:v>
                </c:pt>
                <c:pt idx="1">
                  <c:v>0.2865612648221344</c:v>
                </c:pt>
                <c:pt idx="2">
                  <c:v>0.2648221343873518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59-4C16-BFDF-6466A4A3C6CF}"/>
            </c:ext>
          </c:extLst>
        </c:ser>
        <c:ser>
          <c:idx val="1"/>
          <c:order val="1"/>
          <c:tx>
            <c:strRef>
              <c:f>'Analisis bv cat'!$O$64:$O$65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cat'!$M$66:$M$69</c:f>
              <c:strCache>
                <c:ptCount val="3"/>
                <c:pt idx="0">
                  <c:v>Económica</c:v>
                </c:pt>
                <c:pt idx="1">
                  <c:v>Primera clase</c:v>
                </c:pt>
                <c:pt idx="2">
                  <c:v>Ejecutiva</c:v>
                </c:pt>
              </c:strCache>
            </c:strRef>
          </c:cat>
          <c:val>
            <c:numRef>
              <c:f>'Analisis bv cat'!$O$66:$O$69</c:f>
              <c:numCache>
                <c:formatCode>0.00%</c:formatCode>
                <c:ptCount val="3"/>
                <c:pt idx="0">
                  <c:v>0.43117408906882593</c:v>
                </c:pt>
                <c:pt idx="1">
                  <c:v>0.27732793522267207</c:v>
                </c:pt>
                <c:pt idx="2">
                  <c:v>0.291497975708502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59-4C16-BFDF-6466A4A3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3787007"/>
        <c:axId val="113878207"/>
      </c:barChart>
      <c:catAx>
        <c:axId val="11378700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878207"/>
        <c:auto val="1"/>
        <c:lblAlgn val="ctr"/>
        <c:lblOffset val="100"/>
        <c:noMultiLvlLbl val="0"/>
      </c:catAx>
      <c:valAx>
        <c:axId val="1138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787007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cat!td_actividades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cat'!$C$79:$C$80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cat'!$B$81:$B$85</c:f>
              <c:strCache>
                <c:ptCount val="4"/>
                <c:pt idx="0">
                  <c:v>Desconocido</c:v>
                </c:pt>
                <c:pt idx="1">
                  <c:v>Tour en bus</c:v>
                </c:pt>
                <c:pt idx="2">
                  <c:v>Excursión en bote</c:v>
                </c:pt>
                <c:pt idx="3">
                  <c:v>Tour en Cuidad</c:v>
                </c:pt>
              </c:strCache>
            </c:strRef>
          </c:cat>
          <c:val>
            <c:numRef>
              <c:f>'Analisis bv cat'!$C$81:$C$85</c:f>
              <c:numCache>
                <c:formatCode>0.00%</c:formatCode>
                <c:ptCount val="4"/>
                <c:pt idx="0">
                  <c:v>0.16944444444444445</c:v>
                </c:pt>
                <c:pt idx="1">
                  <c:v>0.16111111111111112</c:v>
                </c:pt>
                <c:pt idx="2">
                  <c:v>0.12222222222222222</c:v>
                </c:pt>
                <c:pt idx="3">
                  <c:v>0.11666666666666667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A-47BD-A3C4-C010442DE39A}"/>
            </c:ext>
          </c:extLst>
        </c:ser>
        <c:ser>
          <c:idx val="1"/>
          <c:order val="1"/>
          <c:tx>
            <c:strRef>
              <c:f>'Analisis bv cat'!$D$79:$D$80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cat'!$B$81:$B$85</c:f>
              <c:strCache>
                <c:ptCount val="4"/>
                <c:pt idx="0">
                  <c:v>Desconocido</c:v>
                </c:pt>
                <c:pt idx="1">
                  <c:v>Tour en bus</c:v>
                </c:pt>
                <c:pt idx="2">
                  <c:v>Excursión en bote</c:v>
                </c:pt>
                <c:pt idx="3">
                  <c:v>Tour en Cuidad</c:v>
                </c:pt>
              </c:strCache>
            </c:strRef>
          </c:cat>
          <c:val>
            <c:numRef>
              <c:f>'Analisis bv cat'!$D$81:$D$85</c:f>
              <c:numCache>
                <c:formatCode>0.00%</c:formatCode>
                <c:ptCount val="4"/>
                <c:pt idx="0">
                  <c:v>0.1111111111111111</c:v>
                </c:pt>
                <c:pt idx="1">
                  <c:v>8.611111111111111E-2</c:v>
                </c:pt>
                <c:pt idx="2">
                  <c:v>0.11944444444444445</c:v>
                </c:pt>
                <c:pt idx="3">
                  <c:v>0.11388888888888889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AA-47BD-A3C4-C010442DE3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591068575"/>
        <c:axId val="591065695"/>
      </c:barChart>
      <c:catAx>
        <c:axId val="59106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065695"/>
        <c:crosses val="autoZero"/>
        <c:auto val="1"/>
        <c:lblAlgn val="ctr"/>
        <c:lblOffset val="100"/>
        <c:noMultiLvlLbl val="0"/>
      </c:catAx>
      <c:valAx>
        <c:axId val="5910656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9106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cat!td_promos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cat'!$N$78:$N$79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cat'!$M$80:$M$82</c:f>
              <c:strCache>
                <c:ptCount val="2"/>
                <c:pt idx="0">
                  <c:v>Falso</c:v>
                </c:pt>
                <c:pt idx="1">
                  <c:v>Verdadero</c:v>
                </c:pt>
              </c:strCache>
            </c:strRef>
          </c:cat>
          <c:val>
            <c:numRef>
              <c:f>'Analisis bv cat'!$N$80:$N$82</c:f>
              <c:numCache>
                <c:formatCode>0.00%</c:formatCode>
                <c:ptCount val="2"/>
                <c:pt idx="0">
                  <c:v>0.50813008130081305</c:v>
                </c:pt>
                <c:pt idx="1">
                  <c:v>0.50393700787401574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C-42AD-8B5D-763EA38061C4}"/>
            </c:ext>
          </c:extLst>
        </c:ser>
        <c:ser>
          <c:idx val="1"/>
          <c:order val="1"/>
          <c:tx>
            <c:strRef>
              <c:f>'Analisis bv cat'!$O$78:$O$79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cat'!$M$80:$M$82</c:f>
              <c:strCache>
                <c:ptCount val="2"/>
                <c:pt idx="0">
                  <c:v>Falso</c:v>
                </c:pt>
                <c:pt idx="1">
                  <c:v>Verdadero</c:v>
                </c:pt>
              </c:strCache>
            </c:strRef>
          </c:cat>
          <c:val>
            <c:numRef>
              <c:f>'Analisis bv cat'!$O$80:$O$82</c:f>
              <c:numCache>
                <c:formatCode>0.00%</c:formatCode>
                <c:ptCount val="2"/>
                <c:pt idx="0">
                  <c:v>0.491869918699187</c:v>
                </c:pt>
                <c:pt idx="1">
                  <c:v>0.49606299212598426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C-42AD-8B5D-763EA38061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1182951279"/>
        <c:axId val="1182952719"/>
      </c:barChart>
      <c:catAx>
        <c:axId val="118295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2952719"/>
        <c:crosses val="autoZero"/>
        <c:auto val="1"/>
        <c:lblAlgn val="ctr"/>
        <c:lblOffset val="100"/>
        <c:noMultiLvlLbl val="0"/>
      </c:catAx>
      <c:valAx>
        <c:axId val="1182952719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82951279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cat!td_fuente_reserva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Fuente Reserva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cat'!$C$95:$C$96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cat'!$B$97:$B$100</c:f>
              <c:strCache>
                <c:ptCount val="3"/>
                <c:pt idx="0">
                  <c:v>Agente de viajes</c:v>
                </c:pt>
                <c:pt idx="1">
                  <c:v>App móvil</c:v>
                </c:pt>
                <c:pt idx="2">
                  <c:v>Sitio web</c:v>
                </c:pt>
              </c:strCache>
            </c:strRef>
          </c:cat>
          <c:val>
            <c:numRef>
              <c:f>'Analisis bv cat'!$C$97:$C$100</c:f>
              <c:numCache>
                <c:formatCode>0.00%</c:formatCode>
                <c:ptCount val="3"/>
                <c:pt idx="0">
                  <c:v>0.17100000000000001</c:v>
                </c:pt>
                <c:pt idx="1">
                  <c:v>0.16600000000000001</c:v>
                </c:pt>
                <c:pt idx="2">
                  <c:v>0.16900000000000001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D-4146-BD08-B94B4BB0F2DF}"/>
            </c:ext>
          </c:extLst>
        </c:ser>
        <c:ser>
          <c:idx val="1"/>
          <c:order val="1"/>
          <c:tx>
            <c:strRef>
              <c:f>'Analisis bv cat'!$D$95:$D$96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cat'!$B$97:$B$100</c:f>
              <c:strCache>
                <c:ptCount val="3"/>
                <c:pt idx="0">
                  <c:v>Agente de viajes</c:v>
                </c:pt>
                <c:pt idx="1">
                  <c:v>App móvil</c:v>
                </c:pt>
                <c:pt idx="2">
                  <c:v>Sitio web</c:v>
                </c:pt>
              </c:strCache>
            </c:strRef>
          </c:cat>
          <c:val>
            <c:numRef>
              <c:f>'Analisis bv cat'!$D$97:$D$100</c:f>
              <c:numCache>
                <c:formatCode>0.00%</c:formatCode>
                <c:ptCount val="3"/>
                <c:pt idx="0">
                  <c:v>0.18</c:v>
                </c:pt>
                <c:pt idx="1">
                  <c:v>0.17100000000000001</c:v>
                </c:pt>
                <c:pt idx="2">
                  <c:v>0.14299999999999999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3D-4146-BD08-B94B4BB0F2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721263375"/>
        <c:axId val="721262895"/>
      </c:barChart>
      <c:catAx>
        <c:axId val="7212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1262895"/>
        <c:crosses val="autoZero"/>
        <c:auto val="1"/>
        <c:lblAlgn val="ctr"/>
        <c:lblOffset val="100"/>
        <c:noMultiLvlLbl val="0"/>
      </c:catAx>
      <c:valAx>
        <c:axId val="721262895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2126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cat!td_estado_reserva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 Reserva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cat'!$N$95:$N$96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cat'!$M$97:$M$100</c:f>
              <c:strCache>
                <c:ptCount val="3"/>
                <c:pt idx="0">
                  <c:v>Cancelada</c:v>
                </c:pt>
                <c:pt idx="1">
                  <c:v>Confirmada</c:v>
                </c:pt>
                <c:pt idx="2">
                  <c:v>Pendiente</c:v>
                </c:pt>
              </c:strCache>
            </c:strRef>
          </c:cat>
          <c:val>
            <c:numRef>
              <c:f>'Analisis bv cat'!$N$97:$N$100</c:f>
              <c:numCache>
                <c:formatCode>0.00%</c:formatCode>
                <c:ptCount val="3"/>
                <c:pt idx="0">
                  <c:v>0.14799999999999999</c:v>
                </c:pt>
                <c:pt idx="1">
                  <c:v>0.106</c:v>
                </c:pt>
                <c:pt idx="2">
                  <c:v>0.252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E9-4219-A78F-B4A8C7780DAA}"/>
            </c:ext>
          </c:extLst>
        </c:ser>
        <c:ser>
          <c:idx val="1"/>
          <c:order val="1"/>
          <c:tx>
            <c:strRef>
              <c:f>'Analisis bv cat'!$O$95:$O$96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cat'!$M$97:$M$100</c:f>
              <c:strCache>
                <c:ptCount val="3"/>
                <c:pt idx="0">
                  <c:v>Cancelada</c:v>
                </c:pt>
                <c:pt idx="1">
                  <c:v>Confirmada</c:v>
                </c:pt>
                <c:pt idx="2">
                  <c:v>Pendiente</c:v>
                </c:pt>
              </c:strCache>
            </c:strRef>
          </c:cat>
          <c:val>
            <c:numRef>
              <c:f>'Analisis bv cat'!$O$97:$O$100</c:f>
              <c:numCache>
                <c:formatCode>0.00%</c:formatCode>
                <c:ptCount val="3"/>
                <c:pt idx="0">
                  <c:v>0.32100000000000001</c:v>
                </c:pt>
                <c:pt idx="1">
                  <c:v>6.7000000000000004E-2</c:v>
                </c:pt>
                <c:pt idx="2">
                  <c:v>0.106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E9-4219-A78F-B4A8C7780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3050207"/>
        <c:axId val="203025727"/>
      </c:barChart>
      <c:catAx>
        <c:axId val="20305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025727"/>
        <c:auto val="1"/>
        <c:lblAlgn val="ctr"/>
        <c:lblOffset val="100"/>
        <c:noMultiLvlLbl val="0"/>
      </c:catAx>
      <c:valAx>
        <c:axId val="2030257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203050207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cat!td_temporada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cat'!$C$111:$C$112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cat'!$B$113:$B$115</c:f>
              <c:strCache>
                <c:ptCount val="2"/>
                <c:pt idx="0">
                  <c:v>Temporada alta</c:v>
                </c:pt>
                <c:pt idx="1">
                  <c:v>Temporada baja</c:v>
                </c:pt>
              </c:strCache>
            </c:strRef>
          </c:cat>
          <c:val>
            <c:numRef>
              <c:f>'Analisis bv cat'!$C$113:$C$115</c:f>
              <c:numCache>
                <c:formatCode>0.00%</c:formatCode>
                <c:ptCount val="2"/>
                <c:pt idx="0">
                  <c:v>0.254</c:v>
                </c:pt>
                <c:pt idx="1">
                  <c:v>0.252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2-4781-8715-B2BED7818DA1}"/>
            </c:ext>
          </c:extLst>
        </c:ser>
        <c:ser>
          <c:idx val="1"/>
          <c:order val="1"/>
          <c:tx>
            <c:strRef>
              <c:f>'Analisis bv cat'!$D$111:$D$112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cat'!$B$113:$B$115</c:f>
              <c:strCache>
                <c:ptCount val="2"/>
                <c:pt idx="0">
                  <c:v>Temporada alta</c:v>
                </c:pt>
                <c:pt idx="1">
                  <c:v>Temporada baja</c:v>
                </c:pt>
              </c:strCache>
            </c:strRef>
          </c:cat>
          <c:val>
            <c:numRef>
              <c:f>'Analisis bv cat'!$D$113:$D$115</c:f>
              <c:numCache>
                <c:formatCode>0.00%</c:formatCode>
                <c:ptCount val="2"/>
                <c:pt idx="0">
                  <c:v>0.251</c:v>
                </c:pt>
                <c:pt idx="1">
                  <c:v>0.24299999999999999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2-4781-8715-B2BED7818D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"/>
        <c:axId val="438373279"/>
        <c:axId val="438373759"/>
      </c:barChart>
      <c:catAx>
        <c:axId val="438373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373759"/>
        <c:crosses val="autoZero"/>
        <c:auto val="1"/>
        <c:lblAlgn val="ctr"/>
        <c:lblOffset val="100"/>
        <c:noMultiLvlLbl val="0"/>
      </c:catAx>
      <c:valAx>
        <c:axId val="438373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373279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cat!td_comentarios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Comentarios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cat'!$C$126:$C$127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cat'!$B$128:$B$134</c:f>
              <c:strCache>
                <c:ptCount val="6"/>
                <c:pt idx="0">
                  <c:v>Problemas con la reserva</c:v>
                </c:pt>
                <c:pt idx="1">
                  <c:v>Recomendado</c:v>
                </c:pt>
                <c:pt idx="2">
                  <c:v>Todo bien</c:v>
                </c:pt>
                <c:pt idx="3">
                  <c:v>No me gustó el servicio</c:v>
                </c:pt>
                <c:pt idx="4">
                  <c:v>Excelente viaje</c:v>
                </c:pt>
              </c:strCache>
            </c:strRef>
          </c:cat>
          <c:val>
            <c:numRef>
              <c:f>'Analisis bv cat'!$C$128:$C$134</c:f>
              <c:numCache>
                <c:formatCode>0.00%</c:formatCode>
                <c:ptCount val="6"/>
                <c:pt idx="0">
                  <c:v>0.51489361702127656</c:v>
                </c:pt>
                <c:pt idx="1">
                  <c:v>0.5258215962441315</c:v>
                </c:pt>
                <c:pt idx="2">
                  <c:v>0.54891304347826086</c:v>
                </c:pt>
                <c:pt idx="3">
                  <c:v>0.39548022598870058</c:v>
                </c:pt>
                <c:pt idx="4">
                  <c:v>0.7142857142857143</c:v>
                </c:pt>
                <c:pt idx="5">
                  <c:v>0.27848101265822783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8-47D2-9A44-BBC0C9724861}"/>
            </c:ext>
          </c:extLst>
        </c:ser>
        <c:ser>
          <c:idx val="1"/>
          <c:order val="1"/>
          <c:tx>
            <c:strRef>
              <c:f>'Analisis bv cat'!$D$126:$D$127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cat'!$B$128:$B$134</c:f>
              <c:strCache>
                <c:ptCount val="6"/>
                <c:pt idx="0">
                  <c:v>Problemas con la reserva</c:v>
                </c:pt>
                <c:pt idx="1">
                  <c:v>Recomendado</c:v>
                </c:pt>
                <c:pt idx="2">
                  <c:v>Todo bien</c:v>
                </c:pt>
                <c:pt idx="3">
                  <c:v>No me gustó el servicio</c:v>
                </c:pt>
                <c:pt idx="4">
                  <c:v>Excelente viaje</c:v>
                </c:pt>
              </c:strCache>
            </c:strRef>
          </c:cat>
          <c:val>
            <c:numRef>
              <c:f>'Analisis bv cat'!$D$128:$D$134</c:f>
              <c:numCache>
                <c:formatCode>0.00%</c:formatCode>
                <c:ptCount val="6"/>
                <c:pt idx="0">
                  <c:v>0.48510638297872338</c:v>
                </c:pt>
                <c:pt idx="1">
                  <c:v>0.47417840375586856</c:v>
                </c:pt>
                <c:pt idx="2">
                  <c:v>0.45108695652173914</c:v>
                </c:pt>
                <c:pt idx="3">
                  <c:v>0.60451977401129942</c:v>
                </c:pt>
                <c:pt idx="4">
                  <c:v>0.2857142857142857</c:v>
                </c:pt>
                <c:pt idx="5">
                  <c:v>0.72151898734177211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8-47D2-9A44-BBC0C9724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"/>
        <c:axId val="742498175"/>
        <c:axId val="742497215"/>
      </c:barChart>
      <c:catAx>
        <c:axId val="742498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2497215"/>
        <c:crosses val="autoZero"/>
        <c:auto val="1"/>
        <c:lblAlgn val="ctr"/>
        <c:lblOffset val="100"/>
        <c:noMultiLvlLbl val="0"/>
      </c:catAx>
      <c:valAx>
        <c:axId val="7424972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74249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cat!td_rango_edad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Rango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cat'!$N$126:$N$127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cat'!$M$128:$M$132</c:f>
              <c:strCache>
                <c:ptCount val="4"/>
                <c:pt idx="0">
                  <c:v>Adultos</c:v>
                </c:pt>
                <c:pt idx="1">
                  <c:v>Adultos Mayores</c:v>
                </c:pt>
                <c:pt idx="2">
                  <c:v>Jovenes Adultos</c:v>
                </c:pt>
                <c:pt idx="3">
                  <c:v>Mediana Edad</c:v>
                </c:pt>
              </c:strCache>
            </c:strRef>
          </c:cat>
          <c:val>
            <c:numRef>
              <c:f>'Analisis bv cat'!$N$128:$N$132</c:f>
              <c:numCache>
                <c:formatCode>0.00%</c:formatCode>
                <c:ptCount val="4"/>
                <c:pt idx="0">
                  <c:v>0.51485148514851486</c:v>
                </c:pt>
                <c:pt idx="1">
                  <c:v>0.55384615384615388</c:v>
                </c:pt>
                <c:pt idx="2">
                  <c:v>0.4037735849056604</c:v>
                </c:pt>
                <c:pt idx="3">
                  <c:v>0.55288461538461542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3-4635-8E7D-E9933A1028B1}"/>
            </c:ext>
          </c:extLst>
        </c:ser>
        <c:ser>
          <c:idx val="1"/>
          <c:order val="1"/>
          <c:tx>
            <c:strRef>
              <c:f>'Analisis bv cat'!$O$126:$O$127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cat'!$M$128:$M$132</c:f>
              <c:strCache>
                <c:ptCount val="4"/>
                <c:pt idx="0">
                  <c:v>Adultos</c:v>
                </c:pt>
                <c:pt idx="1">
                  <c:v>Adultos Mayores</c:v>
                </c:pt>
                <c:pt idx="2">
                  <c:v>Jovenes Adultos</c:v>
                </c:pt>
                <c:pt idx="3">
                  <c:v>Mediana Edad</c:v>
                </c:pt>
              </c:strCache>
            </c:strRef>
          </c:cat>
          <c:val>
            <c:numRef>
              <c:f>'Analisis bv cat'!$O$128:$O$132</c:f>
              <c:numCache>
                <c:formatCode>0.00%</c:formatCode>
                <c:ptCount val="4"/>
                <c:pt idx="0">
                  <c:v>0.48514851485148514</c:v>
                </c:pt>
                <c:pt idx="1">
                  <c:v>0.44615384615384618</c:v>
                </c:pt>
                <c:pt idx="2">
                  <c:v>0.5962264150943396</c:v>
                </c:pt>
                <c:pt idx="3">
                  <c:v>0.44711538461538464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F3-4635-8E7D-E9933A102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734470383"/>
        <c:axId val="734467503"/>
      </c:barChart>
      <c:catAx>
        <c:axId val="734470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7503"/>
        <c:crosses val="autoZero"/>
        <c:auto val="1"/>
        <c:lblAlgn val="ctr"/>
        <c:lblOffset val="100"/>
        <c:noMultiLvlLbl val="0"/>
      </c:catAx>
      <c:valAx>
        <c:axId val="7344675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734470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cat!TablaDinámica12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Cancelacion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'Analisis bv cat'!$C$2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'Analisis bv cat'!$B$3:$B$5</c:f>
              <c:strCache>
                <c:ptCount val="2"/>
                <c:pt idx="0">
                  <c:v>Falso</c:v>
                </c:pt>
                <c:pt idx="1">
                  <c:v>Verdadero</c:v>
                </c:pt>
              </c:strCache>
            </c:strRef>
          </c:cat>
          <c:val>
            <c:numRef>
              <c:f>'Analisis bv cat'!$C$3:$C$5</c:f>
              <c:numCache>
                <c:formatCode>0.00%</c:formatCode>
                <c:ptCount val="2"/>
                <c:pt idx="0">
                  <c:v>0.50600000000000001</c:v>
                </c:pt>
                <c:pt idx="1">
                  <c:v>0.49399999999999999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B-4EC4-A407-815488C48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cat!TablaDinámica13</c:name>
    <c:fmtId val="4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cat'!$N$108:$N$109</c:f>
              <c:strCache>
                <c:ptCount val="1"/>
                <c:pt idx="0">
                  <c:v>Falso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cat'!$M$110:$M$116</c:f>
              <c:strCache>
                <c:ptCount val="6"/>
                <c:pt idx="1">
                  <c:v>Excelente viaje</c:v>
                </c:pt>
                <c:pt idx="2">
                  <c:v>No me gustó el servicio</c:v>
                </c:pt>
                <c:pt idx="3">
                  <c:v>Problemas con la reserva</c:v>
                </c:pt>
                <c:pt idx="4">
                  <c:v>Recomendado</c:v>
                </c:pt>
                <c:pt idx="5">
                  <c:v>Todo bien</c:v>
                </c:pt>
              </c:strCache>
            </c:strRef>
          </c:cat>
          <c:val>
            <c:numRef>
              <c:f>'Analisis bv cat'!$N$110:$N$116</c:f>
              <c:numCache>
                <c:formatCode>0.00%</c:formatCode>
                <c:ptCount val="6"/>
                <c:pt idx="0">
                  <c:v>0.27848101265822783</c:v>
                </c:pt>
                <c:pt idx="1">
                  <c:v>0.7142857142857143</c:v>
                </c:pt>
                <c:pt idx="2">
                  <c:v>0.39548022598870058</c:v>
                </c:pt>
                <c:pt idx="3">
                  <c:v>0.51489361702127656</c:v>
                </c:pt>
                <c:pt idx="4">
                  <c:v>0.5258215962441315</c:v>
                </c:pt>
                <c:pt idx="5">
                  <c:v>0.54891304347826086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0-479B-B062-E720CCDC4E10}"/>
            </c:ext>
          </c:extLst>
        </c:ser>
        <c:ser>
          <c:idx val="1"/>
          <c:order val="1"/>
          <c:tx>
            <c:strRef>
              <c:f>'Analisis bv cat'!$O$108:$O$109</c:f>
              <c:strCache>
                <c:ptCount val="1"/>
                <c:pt idx="0">
                  <c:v>Verdadero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'Analisis bv cat'!$M$110:$M$116</c:f>
              <c:strCache>
                <c:ptCount val="6"/>
                <c:pt idx="1">
                  <c:v>Excelente viaje</c:v>
                </c:pt>
                <c:pt idx="2">
                  <c:v>No me gustó el servicio</c:v>
                </c:pt>
                <c:pt idx="3">
                  <c:v>Problemas con la reserva</c:v>
                </c:pt>
                <c:pt idx="4">
                  <c:v>Recomendado</c:v>
                </c:pt>
                <c:pt idx="5">
                  <c:v>Todo bien</c:v>
                </c:pt>
              </c:strCache>
            </c:strRef>
          </c:cat>
          <c:val>
            <c:numRef>
              <c:f>'Analisis bv cat'!$O$110:$O$116</c:f>
              <c:numCache>
                <c:formatCode>0.00%</c:formatCode>
                <c:ptCount val="6"/>
                <c:pt idx="0">
                  <c:v>0.72151898734177211</c:v>
                </c:pt>
                <c:pt idx="1">
                  <c:v>0.2857142857142857</c:v>
                </c:pt>
                <c:pt idx="2">
                  <c:v>0.60451977401129942</c:v>
                </c:pt>
                <c:pt idx="3">
                  <c:v>0.48510638297872338</c:v>
                </c:pt>
                <c:pt idx="4">
                  <c:v>0.47417840375586856</c:v>
                </c:pt>
                <c:pt idx="5">
                  <c:v>0.45108695652173914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0-479B-B062-E720CCDC4E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745711"/>
        <c:axId val="100747151"/>
      </c:barChart>
      <c:catAx>
        <c:axId val="1007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747151"/>
        <c:crosses val="autoZero"/>
        <c:auto val="1"/>
        <c:lblAlgn val="ctr"/>
        <c:lblOffset val="100"/>
        <c:noMultiLvlLbl val="0"/>
      </c:catAx>
      <c:valAx>
        <c:axId val="10074715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0745711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temporal!td_fecha_reserva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Fecha</a:t>
            </a:r>
            <a:r>
              <a:rPr lang="en-US" baseline="0"/>
              <a:t> Reserva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bv temporal'!$C$4:$C$5</c:f>
              <c:strCache>
                <c:ptCount val="1"/>
                <c:pt idx="0">
                  <c:v>Falso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'Analisis bv temporal'!$B$6:$B$18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'Analisis bv temporal'!$C$6:$C$18</c:f>
              <c:numCache>
                <c:formatCode>0.00%</c:formatCode>
                <c:ptCount val="12"/>
                <c:pt idx="0">
                  <c:v>3.9E-2</c:v>
                </c:pt>
                <c:pt idx="1">
                  <c:v>0.10299999999999999</c:v>
                </c:pt>
                <c:pt idx="2">
                  <c:v>7.0999999999999994E-2</c:v>
                </c:pt>
                <c:pt idx="3">
                  <c:v>6.9000000000000006E-2</c:v>
                </c:pt>
                <c:pt idx="4">
                  <c:v>0.05</c:v>
                </c:pt>
                <c:pt idx="5">
                  <c:v>4.4999999999999998E-2</c:v>
                </c:pt>
                <c:pt idx="6">
                  <c:v>4.1000000000000002E-2</c:v>
                </c:pt>
                <c:pt idx="7">
                  <c:v>3.1E-2</c:v>
                </c:pt>
                <c:pt idx="8">
                  <c:v>1.7999999999999999E-2</c:v>
                </c:pt>
                <c:pt idx="9">
                  <c:v>2.5999999999999999E-2</c:v>
                </c:pt>
                <c:pt idx="10">
                  <c:v>8.9999999999999993E-3</c:v>
                </c:pt>
                <c:pt idx="11">
                  <c:v>4.0000000000000001E-3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B-40E8-BCBA-8C75954664BA}"/>
            </c:ext>
          </c:extLst>
        </c:ser>
        <c:ser>
          <c:idx val="1"/>
          <c:order val="1"/>
          <c:tx>
            <c:strRef>
              <c:f>'Analisis bv temporal'!$D$4:$D$5</c:f>
              <c:strCache>
                <c:ptCount val="1"/>
                <c:pt idx="0">
                  <c:v>Verdadero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'Analisis bv temporal'!$B$6:$B$18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'Analisis bv temporal'!$D$6:$D$18</c:f>
              <c:numCache>
                <c:formatCode>0.00%</c:formatCode>
                <c:ptCount val="12"/>
                <c:pt idx="0">
                  <c:v>4.2000000000000003E-2</c:v>
                </c:pt>
                <c:pt idx="1">
                  <c:v>0.123</c:v>
                </c:pt>
                <c:pt idx="2">
                  <c:v>7.3999999999999996E-2</c:v>
                </c:pt>
                <c:pt idx="3">
                  <c:v>6.2E-2</c:v>
                </c:pt>
                <c:pt idx="4">
                  <c:v>0.04</c:v>
                </c:pt>
                <c:pt idx="5">
                  <c:v>3.5999999999999997E-2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0.01</c:v>
                </c:pt>
                <c:pt idx="11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B-40E8-BCBA-8C75954664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82949839"/>
        <c:axId val="2056085071"/>
      </c:lineChart>
      <c:catAx>
        <c:axId val="118294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6085071"/>
        <c:crosses val="autoZero"/>
        <c:auto val="1"/>
        <c:lblAlgn val="ctr"/>
        <c:lblOffset val="100"/>
        <c:noMultiLvlLbl val="0"/>
      </c:catAx>
      <c:valAx>
        <c:axId val="205608507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294983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[analisis_datos.xlsx]Analisis bv temporal!td_fecha_viaje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Fecha viaje</a:t>
            </a:r>
          </a:p>
        </c:rich>
      </c:tx>
      <c:layout>
        <c:manualLayout>
          <c:xMode val="edge"/>
          <c:yMode val="edge"/>
          <c:x val="0.43553053163214833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bv temporal'!$C$21:$C$22</c:f>
              <c:strCache>
                <c:ptCount val="1"/>
                <c:pt idx="0">
                  <c:v>Falso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'Analisis bv temporal'!$B$23:$B$34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abr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ago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dic</c:v>
                </c:pt>
              </c:strCache>
            </c:strRef>
          </c:cat>
          <c:val>
            <c:numRef>
              <c:f>'Analisis bv temporal'!$C$23:$C$34</c:f>
              <c:numCache>
                <c:formatCode>0.00%</c:formatCode>
                <c:ptCount val="11"/>
                <c:pt idx="0">
                  <c:v>1.2999999999999999E-2</c:v>
                </c:pt>
                <c:pt idx="1">
                  <c:v>1.2E-2</c:v>
                </c:pt>
                <c:pt idx="2">
                  <c:v>0.03</c:v>
                </c:pt>
                <c:pt idx="3">
                  <c:v>3.2000000000000001E-2</c:v>
                </c:pt>
                <c:pt idx="4">
                  <c:v>4.1000000000000002E-2</c:v>
                </c:pt>
                <c:pt idx="5">
                  <c:v>4.8000000000000001E-2</c:v>
                </c:pt>
                <c:pt idx="6">
                  <c:v>5.8000000000000003E-2</c:v>
                </c:pt>
                <c:pt idx="7">
                  <c:v>5.6000000000000001E-2</c:v>
                </c:pt>
                <c:pt idx="8">
                  <c:v>5.8999999999999997E-2</c:v>
                </c:pt>
                <c:pt idx="9">
                  <c:v>7.2999999999999995E-2</c:v>
                </c:pt>
                <c:pt idx="10">
                  <c:v>8.4000000000000005E-2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A8-46A3-AE96-990F3481592A}"/>
            </c:ext>
          </c:extLst>
        </c:ser>
        <c:ser>
          <c:idx val="1"/>
          <c:order val="1"/>
          <c:tx>
            <c:strRef>
              <c:f>'Analisis bv temporal'!$D$21:$D$22</c:f>
              <c:strCache>
                <c:ptCount val="1"/>
                <c:pt idx="0">
                  <c:v>Verdadero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'Analisis bv temporal'!$B$23:$B$34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abr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ago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dic</c:v>
                </c:pt>
              </c:strCache>
            </c:strRef>
          </c:cat>
          <c:val>
            <c:numRef>
              <c:f>'Analisis bv temporal'!$D$23:$D$34</c:f>
              <c:numCache>
                <c:formatCode>0.00%</c:formatCode>
                <c:ptCount val="11"/>
                <c:pt idx="0">
                  <c:v>1.4E-2</c:v>
                </c:pt>
                <c:pt idx="1">
                  <c:v>1.4E-2</c:v>
                </c:pt>
                <c:pt idx="2">
                  <c:v>3.2000000000000001E-2</c:v>
                </c:pt>
                <c:pt idx="3">
                  <c:v>2.1000000000000001E-2</c:v>
                </c:pt>
                <c:pt idx="4">
                  <c:v>0.04</c:v>
                </c:pt>
                <c:pt idx="5">
                  <c:v>5.7000000000000002E-2</c:v>
                </c:pt>
                <c:pt idx="6">
                  <c:v>5.3999999999999999E-2</c:v>
                </c:pt>
                <c:pt idx="7">
                  <c:v>5.1999999999999998E-2</c:v>
                </c:pt>
                <c:pt idx="8">
                  <c:v>0.05</c:v>
                </c:pt>
                <c:pt idx="9">
                  <c:v>0.08</c:v>
                </c:pt>
                <c:pt idx="1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A8-46A3-AE96-990F3481592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34464143"/>
        <c:axId val="734467983"/>
      </c:lineChart>
      <c:catAx>
        <c:axId val="73446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7983"/>
        <c:crosses val="autoZero"/>
        <c:auto val="1"/>
        <c:lblAlgn val="ctr"/>
        <c:lblOffset val="100"/>
        <c:noMultiLvlLbl val="0"/>
      </c:catAx>
      <c:valAx>
        <c:axId val="73446798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446414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Edad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Edad</a:t>
          </a:r>
        </a:p>
      </cx:txPr>
    </cx:title>
    <cx:plotArea>
      <cx:plotAreaRegion>
        <cx:series layoutId="boxWhisker" uniqueId="{D1E953FC-6079-4756-8C72-81AA4F019503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Antelacion Reserva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Antelacion Reserva</a:t>
          </a:r>
        </a:p>
      </cx:txPr>
    </cx:title>
    <cx:plotArea>
      <cx:plotAreaRegion>
        <cx:series layoutId="clusteredColumn" uniqueId="{2FED224D-C49C-4F55-82E3-08D0505AE911}">
          <cx:tx>
            <cx:txData>
              <cx:f>_xlchart.v1.1</cx:f>
              <cx:v>Antelacion_Reserva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Box Antelacion Reserva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Antelacion Reserva</a:t>
          </a:r>
        </a:p>
      </cx:txPr>
    </cx:title>
    <cx:plotArea>
      <cx:plotAreaRegion>
        <cx:series layoutId="boxWhisker" uniqueId="{1FFA83AF-E8D3-42FA-B16E-367CCE3C466D}">
          <cx:tx>
            <cx:txData>
              <cx:f>_xlchart.v1.5</cx:f>
              <cx:v>Antelacion_Reserva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Box Duracion Viaje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Duracion Viaje</a:t>
          </a:r>
        </a:p>
      </cx:txPr>
    </cx:title>
    <cx:plotArea>
      <cx:plotAreaRegion>
        <cx:series layoutId="boxWhisker" uniqueId="{D35DFD50-BDD4-4AF6-B860-C836851FC0E6}">
          <cx:tx>
            <cx:txData>
              <cx:f>_xlchart.v1.7</cx:f>
              <cx:v>Antelacion_Reserva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Box nº personas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nº personas</a:t>
          </a:r>
        </a:p>
      </cx:txPr>
    </cx:title>
    <cx:plotArea>
      <cx:plotAreaRegion>
        <cx:series layoutId="boxWhisker" uniqueId="{8333600B-C3EC-4A3F-9E67-5514CF079009}">
          <cx:tx>
            <cx:txData>
              <cx:f>_xlchart.v1.19</cx:f>
              <cx:v>Numero_Personas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 hidden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Box_Mes_Reserva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Box_Mes_Reserva</a:t>
          </a:r>
        </a:p>
      </cx:txPr>
    </cx:title>
    <cx:plotArea>
      <cx:plotAreaRegion>
        <cx:series layoutId="boxWhisker" uniqueId="{A9523707-E13C-4A0F-B03B-16C30ABD4269}">
          <cx:tx>
            <cx:txData>
              <cx:f>_xlchart.v1.11</cx:f>
              <cx:v>Mes_Reserva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</cx:chartData>
  <cx:chart>
    <cx:title pos="t" align="ctr" overlay="0">
      <cx:tx>
        <cx:txData>
          <cx:v>Box_mes_Viaje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Box_mes_Viaje</a:t>
          </a:r>
        </a:p>
      </cx:txPr>
    </cx:title>
    <cx:plotArea>
      <cx:plotAreaRegion>
        <cx:series layoutId="boxWhisker" uniqueId="{F04598EF-10BD-4244-A730-3E9E0BE12340}">
          <cx:tx>
            <cx:txData>
              <cx:f>_xlchart.v1.23</cx:f>
              <cx:v>Mes_Viaje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txData>
          <cx:v>Box_Calificacion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Box_Calificacion</a:t>
          </a:r>
        </a:p>
      </cx:txPr>
    </cx:title>
    <cx:plotArea>
      <cx:plotAreaRegion>
        <cx:series layoutId="boxWhisker" uniqueId="{2918161A-638D-4163-9568-E64C7A113C62}">
          <cx:tx>
            <cx:txData>
              <cx:f>_xlchart.v1.21</cx:f>
              <cx:v>Calificacion_Usuario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</cx:chartData>
  <cx:chart>
    <cx:title pos="t" align="ctr" overlay="0"/>
    <cx:plotArea>
      <cx:plotAreaRegion>
        <cx:series layoutId="boxWhisker" uniqueId="{DD11B86D-0210-45A7-8A98-EB65FF7B759D}">
          <cx:tx>
            <cx:txData>
              <cx:f>_xlchart.v1.27</cx:f>
              <cx:v>Numero_Noches_Estancia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boxWhisker" uniqueId="{7B7698D2-3B67-41F7-8F68-3514009D2DAB}">
          <cx:tx>
            <cx:txData>
              <cx:f>_xlchart.v1.13</cx:f>
              <cx:v>Gasto_duracion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/>
    <cx:plotArea>
      <cx:plotAreaRegion>
        <cx:series layoutId="clusteredColumn" uniqueId="{2D759D1A-9226-42E4-8A4B-0267AEC22AB5}">
          <cx:tx>
            <cx:txData>
              <cx:f>_xlchart.v1.17</cx:f>
              <cx:v>Gasto_duracion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</cx:chartData>
  <cx:chart>
    <cx:title pos="t" align="ctr" overlay="0"/>
    <cx:plotArea>
      <cx:plotAreaRegion>
        <cx:series layoutId="clusteredColumn" uniqueId="{A7743E28-37E8-447A-83CB-4BF9EC400104}">
          <cx:tx>
            <cx:txData>
              <cx:f>_xlchart.v1.25</cx:f>
              <cx:v>Gasto_persona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boxWhisker" uniqueId="{61E427F0-FC16-4724-AF31-77943B5CAD49}">
          <cx:tx>
            <cx:txData>
              <cx:f>_xlchart.v1.3</cx:f>
              <cx:v>Gasto_persona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/>
    <cx:plotArea>
      <cx:plotAreaRegion>
        <cx:series layoutId="clusteredColumn" uniqueId="{96B897AF-0BEA-41A2-A21E-31D3B708DAED}">
          <cx:tx>
            <cx:txData>
              <cx:f>_xlchart.v1.15</cx:f>
              <cx:v>Costo_Total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boxWhisker" uniqueId="{15486BC8-561C-4453-83AA-6567D6DFAF55}">
          <cx:tx>
            <cx:txData>
              <cx:f>_xlchart.v1.9</cx:f>
              <cx:v>Costo_Total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_xlchart.v5.30</cx:f>
        <cx:nf>_xlchart.v5.29</cx:nf>
      </cx:strDim>
      <cx:numDim type="colorVal">
        <cx:f>_xlchart.v5.31</cx:f>
        <cx:nf>_xlchart.v5.29</cx:nf>
      </cx:numDim>
    </cx:data>
  </cx:chartData>
  <cx:chart>
    <cx:title pos="t" align="ctr" overlay="0"/>
    <cx:plotArea>
      <cx:plotAreaRegion>
        <cx:series layoutId="regionMap" uniqueId="{410048DF-A65E-469F-B76D-8D502BA23D91}">
          <cx:dataId val="0"/>
          <cx:layoutPr>
            <cx:geography cultureLanguage="es-ES" cultureRegion="ES" attribution="Con tecnología de Bing">
              <cx:geoCache provider="{E9337A44-BEBE-4D9F-B70C-5C5E7DAFC167}">
                <cx:binary>7H3bktw2tuWvOPw8lHEH2NE+Ec1MJlWlkqyrZfmFoUuJdxIECN7+6DzON5wfm52S7VMFV6nciJ7o
iZgjPSiUTILg3lj7hoWdf/+4/u1je/3efLd2bW//9nH98ftymvTffvjBfiyvu/f2UVd9NIMdPk+P
Pg7dD8Pnz9XH6x8+mfdL1Rc/EITZDx/L92a6Xr//j7/DaMX1cDV8fD9VQ//CXZvt5bV17WS/ce3O
S999HFw/nW8vYKQfv0/TN2++/+66n6ppe73p6x+/v/WF77/7wR/mT4/8roVZTe4T3EvjRxxRLhmV
6Msf+v137dAXv12O4vgRwooKGrP4yx/2+7Ofve/g/tRO7z8N9rs3fQX//H7trnl9mdX7T5/MtbXf
/fbvn++/9S5/vlzZ4fBVHIfhPP03r7687w+3xf0ff/c+AAl4n9zQiC+uhy75Cnl5XfXDd+4sgG+9
/z+nF04fxYwqSuhXscfqtl7II84RFwzxr2pD5Pdnf9XL10l90crvF/66Um7d7Gnk1jVfHVny71dH
avX7//rf77/11v+cKhh6RGOEkcB3q4KCKhgVAuPfVIF/f/bvEHlwQvdh47cbPRX88Ya++NP/B9Dw
D2cn876t/oUKiAh/JIlCTNHfVXALDJiyRww0JCllX1TgKeAvTeluFdy41VPCjSu+Gv4B9hmMsGdx
/vTB/1Wj9PS//rOuPv4LDRIBg0Qpj6nkt4QfYQS2CMXi/Pf2woc5rA/M4W6p/3GjJ/M/Pvcl/vSX
f7/E/9FCkND/K9c9x49QjGMlBfpqeeQtyWOwSwopJJX6anj8Zf8XJnS3/P/7VTwF/PcFXwPH9N+v
gYv+079S/IQ8opxwJMDL/m5WboRGMn4EYZGQED19vQza+RqVfTX7D87mbtn/dpsn+N8+9aV+8ezf
L/U/QPmvCkn/x9J4iYMfcP71mPufC3T+JxeYvmDy7sTtzku+am5Fx/8qQPz/nAt4QdSN3OyPrPb4
fnqffkmH//LV33Xp3fqtrPqrMi8+/fg9xpAj/5Fkn4e43+7/8f3r93b68ftYPmKYkxhBYsdxzCm4
7OX6fEWoR/B/cPaIw1WCzlf6wUwlpOgc4iscCyQhzYjZl5vs4M6XxCOIDeBDJYlkWMQx+aP08Hxo
t2Lo/5DSb///rnfd86HqJ/vj95DK66/fOk8zIphJJjm4M/j84/uXUNWAL+H/FZNqFrZdZTrxsi2T
fd+2tyUR61fn8zX1/uvDs/j28LWMmm1Ze5mWZjTm5SJ2VLwu1n34fEPMd4wP0eZd02eQKd+afrc3
yjW5SGPC7f5C4y5GSUlrjhPEUEcSRscpP337YffIioHTv/kwK5Col6IX6Wohe08UooVJhk2oX789
/nmcO3TBzi95QxcyHpGu402kDmv2FOOFda8WVCNxtampX7NI7sIk3Tbql99+4H0vBNH9zQdqhfQs
zw+c21iul0Ppcndg1pXV14jvXvWf1XzXG50ffOONVLUvaHKUp0tj5XIpNpqTg24sKa94U9bkKXaN
aw6jHftNJqhleDyhvpzN42+/ID4v47smAOi9OQEtO9twu/HUFcU8HhRRmaT4s27ouDTJWCxzl7hN
RlfDUuAmdWQYVJ9EhSLd1bencJ+MoVZzcwZtsXVzyxcQgSL8QM3wWfKleuD97hscDMfNwQdA6qK2
iafbZuUvaNiGJJ9d/VPY1D3b0Kq6EpYanja0qq4RlEev+qhq3CFoeOrZhiFauB5LztN2kvPPeBlZ
sua7DLM81LMMpl1qrcnI02mI9j1FazSbo9DDIAOn71kDshZYbW0N1mBgrj5sQqwsGUeA0jFMPp45
IPUW9YPVUdYPmxTPbWXL6edumqLPYeN76LcKObSsXGX7gLt0K1hkkrVqrHlAQOdx7sAe9cAfDw1r
HdnybIjU3p0Wg/WctsuGq+NYlSwOfAy9jQHKhlwtOpLZNDkyPe7F0KN073G7prqaljUMatTD8TjM
Y07XTmWaNPvrxmzlT70U8etv6+I+WXlAXppV4QXCg4xEa5W21kh6VbBtGN82XDXrA6K6x1xQD9Cl
KnSjpFaZadl2EXU7+ikusGm/Vnbvtfb3DE98QOfVhkA4InNyJGuC6pW9E/ugH3Am9w3vIdrNcpAK
MvZsbkEDU1t0KXOR1IGz9/DsKtpv7VarjNm5AR1sao0Si7ZqD3yAh+cmjvgYryD9GHdjf6Ex75fU
1HJfnn97Ed0nIA/QkmzU4mgVWWzL6meprH2+VsW4PTD/8zzvwDM5P/aGM+/ieeG1K2TWtXbMX8qu
G93PdNxjdDlFZSxfQExKxUXYu3iolpuBujziMtOUTdXjaadrnJRNt6AwPBNy+23WahvFRIzMGlto
dmE7Mqukdsw85JvPy/IucXmQ3oq6QN0C62nMN22OdUGlfN5F+ywuiynvmnQtyNb/0naK/ur6Yukf
kNx9MQ/xUN6uRS6HfQG726pWX5aRzSVE9k0MYZ2alppNST/V+3yoSqG7U7PuhTwKttDh1Ywm4cIE
jD1rsOUikqqJ8qyTkTvSapGZki19YDHisxjvEC/2rAGfp7UayRhnFO1mSHecz1PK831vH2soZG8/
FbYbPuuILd1jtqueP1spJf1TAiXV+hfVEM4fmMo9sMOe4VB9zfWwVCzTMrf0IPb4Wq/rMoYZbeyZ
jdZQgbe1lpmJ9JIVE2ZtUlBVfAoCGvaMhsNGqLouWFboVb3j4EqfWRR1YTYbezZjpEVfR5GMM95C
JnNwWHV74iqz2QdW2T0oO6fnN42SrcaNk9WobNqWnFwoZgz6sGoMiCtJiYakr5zuErILXXzU3W5J
oFo8+0GXvoVFZEQmVN65RI/EdsnmWBToLr4s/Bvmdmd7MzphZOpGjlOxzcVxF0N0DFO7ZyREHqO+
Htc9s66Ysr2XdSKMrh+wQfdAAnnYFxiV0QquIatJ1R3IhOtjvg0kbFEhD/qQ9QwKV8OeEcgbE1Ti
t33BHopa75u6h2YsdM/WttizQm7TU7f1CGKBscR12LpBHpzL2k2amm3PoryLL8i8NsecKpYFqRV5
aKZ65npqYPQpJ+ywUGkT2+EqcO4emlVPdjVLUGs0kfLQUDcnopEszI4iD8o1igxacrtnI67ak437
4jBztp++LZmzBO7wF2fOxE1D0ee83HccLdkS8WtIO5v5xKZG99m0SBH4Bp7Lp7Oc+7rJl4wCcF/G
01CnmA1NWDqOPMhOPYRCyy6WbGBcXKiYu2O99WHmhsQeZPHUtbnaa5cVtmVPqraTT/XaBk2dnAkt
N4UPjjpvGkynbBzqHB8MJ/Ygy7Upg6wZiT3Q8rywTbRDmUf31XrZTMV05fK8DQIVOW9135w91Eej
Gbt6OhlXLPYVXZBqf+JGiTJo3ZDYQ22Dq3ksZrJCSOj2Q6P5uy3e+gcW/t0GjcQeaHkdNUypfE7H
tsQJtY4kYxy7wKl7oKW6ZiSv1QySj94ZAvFdH695oFo9zDZ6N1FkxW9TZ2QkCZ9F6NR9tHKVO1Xi
OY0XKBqT8+g2XDAeWhs067y1MPpax+XBqcYlQpA6TOzKQ2vJuBoQQTA6I9djxdpTURVhlS2iPLQ2
QJJUVQGDx7vrslbGBjIvsQbFBkR5WF0nKvN2a+aUT/mSrHgmCdb5FOSiiPKw2pWa9ANFLu3nvU+W
srp29Y4Dpe7h1O5m0kO5uLRrSpYIxt9FsyWBg3s4RTk3dCujKZUj6o92rd5bt9vAwT2YjjZea4iE
XVqLuExEXbWJM0QGjk5uG0hJ66ioohimHjv81ML2yPNcFu3ltz33PQZMeThdHSM9g5GzHQNFN9l7
JfgxmiJlA9eMB1UyrnHndDFnG+t6k0RU80wvZPoYNH/pYRVXOTHD2oFnzW17GdcWH21Tb2nY6B5Y
nck1LTbusimmv+KavLCMvggb2keq3epu26Ipq8roGZjHdxuRYbVCIj2cxlXVSdzLKauXUh1dyV8P
TT6EKfTMWrvpsPvGRiZWzmVRNVWHtpZXkowobLFLD6ewfbtou6oo7dv1U7Xht4R3T8IE7qFUVUsR
gb/eMhjWTslObCmSzdIizPRKD6dzwV3ZMDNlQDlDv7AJ7EBiqx2HRRrSA6obW4LafHBZN5j9OKzy
Q1npPFDsHkhzVY1yrozL+Ga2Q9dpmHrz0M7rPSZGeBCNe8EqHXVTBrvy8VNlC/y0jXL9NkitwoMo
mchkJlPBcizzMqHd8otUVZhKhYfRnQ1xnZeNywyfaYLV+q4d1fOweXsYZQtbl4rC2FFtXzO3PeXM
Pg0b2kPosOR5MdFiSlEeRYeozq+qHYXVB4jwEIqx1nKPSJQCt/KnbpPvlNnaMNMiPIhGJcTpZgCZ
tGX/YiiGU96VYZZceOhketnoCgX8dNjnx2YhTxgP86DCA6be+CQGDbmd6IorNaxZb/KgbVYiPFhW
7bSWzsGkdfdmn92hlj8HrRDuQbKNa6P3BpTIyuaDWeMXahdhdop7eHTj3KzbIqZsszV+vW8TyWpH
7TFs4h4iaZ+vfV3FU2YjoBKQvnkc5/EvYWN7iGzaynKJUZTyCqLbCIn3LKaBjo17mISFPY4tApdc
VmJNuGXRMY7lHAYc7oFS2VlOjM9ROopXZjgqqGKHycRDZFmUIxvLbcqcAjLHQq1O8Chehw3uYXKB
/a5t63Ob4lI/XlrY2x9pPQWuFA+WxjnURC0Mrlr+nDr9sWKbCZSKh0ugkm1oVLFNTUefcxh7dXPg
2D6pCy8VnMZYMZSNCUVXThX15chWESYVn9JVWja3EM/CQuG7SHZUv2lFGRZg+QyuNXZsaWJA/kq3
qT4glovhSCACqsJMi0/h0kvHctirmbKC6ffRMr+FzYc3QUuRefCcKUVGUJCLcwU/jq6pEqqIDIsj
mAdPU84S6tErTHxdn7sBXa7zGIhQ5iG07iRisqQ2Uw192gLhMFVSkkCJewh1hQFupJunDOn2BYva
Q23KsCCF+fjkUb8VtLMZIZwclg6bA2b15zB1egDdYEfBqm6ywGYQ7wq7XlaSvwoa2idWrWbKG0Ui
k224XZJ2kOOp7+owGgbxiVUDX/p4Bq5QBltI+7Hfh2eS2oc4Bufl9ucqPaGe83Sa2KbEi8kG4Nq0
iXUmehLNaHsZJhnPfy4RBavIHGh03j5ZiOBWqz6EDe3BcwLHU2ox2KwRxctV6wvUdWHr0CdSzblq
RN0yk+3zWKbzUpBj1PYfw+btgbPaWW7N2tgsLvWhYduzTj0Udp5f/S5letBcIqgHz1qarOxm7hIj
Rf10FHpNlpq47RA2fw+kvOnXvhm4ydqK/tqW7G2km9dhQ3sQXYHx2AqZG8D/bB/P1uAEzyxsq474
bKmClLwylMDEGX7bzVGfsEj/HDRz4kW45TrqxqDSZpxUbEl36jaW9KotmzAnTTycsrIolFMtLMk1
elF15HU1BubixMNoW/EREmYYOt/iFxOqfsqpCNuGIh5GW7Xl3ThvJqN5R7JIkekFLpYqiOlLfH4U
kTPicwUrMUf7lmxmzCgLZKcR4sG0W/NoWm1psn7WKEGzPI1LEVgd9rlQk2HOsRhEDubxybyRJy1f
wzBEPHjGS9G6eixMJvOiT+S+PYlNFbhv5jOdYlglaCWNyfAwP6d4vDJoCpu3z14yFexOiCUaMyvU
2wqbF20zhiVxPnMpX1nXFLo2mQDJJDGQ0JNx61SYPfTZSBOtx6ge4hH2bcrxYEjzwkXxmyCz4lOR
EII8q+dozIqKdnWyQKEidSgSgYLx4FnXMbDS6g1wE2/dQTkhXrYV2gM1ym4Xheeaixy4dmO2x4Yc
sGXPwJMG7p77NCQX9Wrg6wDLZYgZasDWbo0tExXPTVgNB3vOFLjAKC7WHmRflIs89FA8y/KcjYH7
CD7daGucU6bLdaYi24yHedHdZxfLJTBp/MJWvEFnwh1BbIkjnZlys8euEHUCEuKnoJXpE46kXFeF
ZqQz1wpyQAJI7BSy3yRsdM+dTi0w8CztdWaZLKYE76R532xrXwSO73nTtTLCLCvIZijrIamm7s3a
4jCf5/ONWjIsXSQdyL1X+vFmkT0t7VA+DpOMB9mZznTT7aKzOuf7WzTkxWMmlW4CBeNhloKd5GQD
tcZ9PtqTdIqyhOeDGAMf4LlV2Ixrhl7PIHlqlwtj1JtybANr8z7lSDYdAY6x0Zlk06uqsC+WZnoV
JnfPrRb5ttC2LcZM9vGv/bDgpGTsIW7tWbp3xO0+0WiEkrmKXKczamr1q4RNhceu6eagJQNNPW7b
4QlF67ZTPmSA1DgRQH1Joi2SaYhg4Ezl7dHNFsEefQuj83lzCcf6sukfYjHJc+D/Z8Fgn2Y0VivQ
6xQZslk0RZ7AbnENxkZWa3MourhoHnd6W165zrYX1NJIZFNZjvw1HHGT43MWc2texbITjxvYlxwe
103PRCLbCorxxToqtCQ7q0fzZhlJ5A5oG/vm/VCW0XgQEFiSI+ZQa0+ldqs7thiqZAcBu9TrhRsj
VWdEriW7yId62Q4YQTXhlwiYvdsJ09rKI5UrjLm01bSfijEuLZy2I7s7dYSs+9HOHe1/XSVj+fOJ
iaj+YDEfx0ztJJ4zs8L7HvW087RGM1eHXhLcHMQmC/e4wEMRXwnVw7kwNO7kFVHxksxEmAtdWbNn
aIjVdlq6dmbH2bCCp7NcGJSw23Jmh6LV3QDxbBxvB2UqKpNuqAx+svR5HV+0FE8s20Hay4HTZr7Y
96h71rSQW2fAAK1lUucm31+1uB7kL2EryMs/upU50Tg6ZIKXA1R9ooQUNA6yN3Dq9/bypCzfIJBs
dVaK7jpnzatcVoHz9mzlDDsxa0tg3tzlmY3by5zjoOIgjj0ryWdgpmCoIGVAG1yTPIqbJG7xECgT
clsmBhVUNLBplxWkrpO1GT+L2rwOU6ZnJ2s43jr3Eg2Z25x+BqfBqscDnbpAU+YVCEpRIdcTYbPC
NOyKQfwKzH83vQuau8/xMl0xz7Oeh6xRhfvZqHGHYn6vpjCx+yyvsa8mOCYSD1kMReWEk/qq3Iuw
k2bYJ3khgDBnSg/ZNui8Ow5oqbN1RFVYloN9mhfuK7xHFFakKDq+psT2bk9kxJvxGCZ8D6hTNy55
VE5DBhtVnxfNLnlkw050YOUhVbvFzOMmh6xEMfDIJivX9kDjmnwOm7sH15mPO50d0Vk7xrtK5DBS
2GNXhIRxMbDyELvovsVoLSBAgMaIiZNLnVZVFRgg+HwvLZe83gtw4bBHYw7AKBMHHS0oCxOOh9kF
wVFpDk394FRt214KOvMpEaMRYfx+7LO9bN0XQGQawAz3Tl6WPUW/Qk67BZWCsfTCG7l2495ZiFeh
lLVe5Cx3mUSTDFv00stDCG1dXJ29U111xcEuY5G4qevCDI5P+cIGr26FPDmLtp5el8A2v94714Ux
P7FP+uKE9nVZNzrjQs7RRRP3+IDyZeEP7B3ec64O+8QvONua56JVfba3mJrXuqnm4ZDLnujjYofo
NRw4exZFcVsfIYpr4kMRQzJ6KiPOh0Dte8CGQ8ECuRriz2UbS3WIuhoaUHRlr9ugNBr7BDGB6A45
y9ky5RPOn3RVAefOtnGb0CEIfT5FbEfOwPFa0meU4qpJ1qVeWFI3bA4MsL6E7jfKDMLunekJPGBz
BGjLu3sL7P2PQZP3WWLt1G1T7PY+06a3h7Wgn/eJB07cJ4kV446tbWSXzYidWtJcEmKDSgDY54h1
UYSKBTqIZBOb7aGJGGw1LPvLMKF44fJUtqbAy9xnuTMqdSUpko5Xga5SeG54kdAWtweNZpVZow9d
vdCPJgJ3EzZ3zxHbmvUD63GXQaz1TM77k3YsHujlch7ijlTR54kVK+wzCjP0mV1JeYlboxJo8buE
OTGfKrY0olJzQ7uMNmooklqp8bKUri/DYOoTxli8DlT0qMsk7+vDGKvHDcNbmB/wKWNG90WRx1Wf
xaxcrqzp2EFO9fzi2zo9r4w7BO/zxuKl2eYFg39vdzZCyI9sEactwsOQCsjq+rAYy+eQqU3kStBi
yJCjk05KPtVnaKF4CPPF3PPFXVTZcY4rWJucvHITelngPGzZcw+y0MliUsjA3KG6xo+VgVL+7nAf
pl6fRtbDYowaYAWmWJr85bxF+lVf8rDTTJBE3E4W26rHDhHbnm2weqE7yrOp4ipQ6J6D1VBdQHnX
t7AZDlWJYVQvIlZUgYIht6futqnf3Fa1wBCAFk4HOHw4vtvbeJgDx/dyXWhIk+d6Mm22G/kBakdP
O1m+/Tao7rFmfpcwNiPYrYYTgnBodcjrZLRuvl7oGNZ6A/uEsgrSt77Mz2LXKoeCo1UXneAubLn7
hLKB1G7dDUw+L0ooO2GiE2ipEuihfEpZLHa5cQv1N7xMeDv2FfARDnXf13NY8cWnlKl5yTVEtm2G
S7EdVYHQ8wHO870M0qzPKttEBRWuZYyOBS7W4bKGXtjPCNHcPTB7eo899ollglGyCuFg6QjHu59G
jHv3uGrm0ZwgEXPkxGMm7HHk7TpcRRtkBVda1mP3jkDr55MTZL+QLNp4Eu+5g+4KW9Q0P3U9X8mh
G8etOuxFme8fhnyr3KnX4HMPjtfrR9ox9mTW9XS5VeV8orlbYAjogVEmqKvY/rrEcL7lRXPuU/G6
r5S2R0jY2A5XzXIoETA/n9W6jPYjfNtWTynJhzkskPQJccBrHMn5QHJa5Lh+NsdNfEUqUgQ6WOYZ
miFq+MDQ3GRkRdeCjC9iXDwPWy6ejYFcc+sisTQZ3YFn2xJ2QQb7UCONs/+5w3UzLzV3LuqK3a5N
Nmro1XFh7N4ux3gD1sNxgQyhuIAu1G0ZVl3zSXJ4jKHD/sybLNKRSFmztKddt8WbIDn5JLlyyx3k
iLTJ5oGVxyjf3041eUhO90DKJ8lhVFSuMa7JROuqV8CqZj+psljfrzWOHqhs3vcIL0RAeSwLoscm
tSttxLGcRjNWyWyg2H5RLXCi7YGk+h6Vf7EaN9I1oCcUbhZtkcKPUjTNyfEVAzssatOq2xU5AKM7
sKrkk+iKEmonuWlBaD2JgOgm3oIhCnRg1IsbImg4AoWAvskwbMdNdDlNFD9goO/ThAdmSYHLucMZ
3GNTjHK6iFvLT4OKYd9fFHOLgtgF+NyB9OaJOQ5ji6qSEbTpgEaCcNa9+CUeZdjRVuz3HbNbPFbV
ZupMSj6dgHOtkrzEgcmKT6SbKyhFUofLrGKKnfS8dUcVV2F5nM+kQ0LjtpVtfsRzdYlymrBBhMnc
59BtFLV2mGDofWdpHo+nriJh+aHPodug61pl4yY/NhV5Inn0ZBSBVTyfQwe0QiRhreRHXS/jZW3t
lEWcvgoymz6FLueynDcawWLHhU21NizZ4padwkb3UIrixuQcRVUmK6ufAOv17VhsYc1hsc+hK4Qs
opm4Kms30p5cPPWP0diGUVGxT6OLthVSoc5UWVXX41GX6iqSxqZhcvH87lqj0Vk6xMepY9V6ImR5
o03TBBYVfSpdOcTT2LI+PvbzCHu3Q1abIcyJ+1S6rVzXoisgkGonVyW969Fhb/kDlveepMdn0s3A
zt/hhB+AyM5DAqyxgxbQUThI5j6VbocmPXaedAWnlrrt0Bd6GJPc9HEYIQ37bb3iboMzFw2P4aDV
sJNEtbl5MqxNFXYOEvuNvZzo816OND52yw57ti+ABfCAZL4McUcY6HPpmNgxNKcqygxvEZ2foKrj
cMCogMahr6FT0pBVPN5pIse546mA6tpyGKeGz9COU4vtNLoYjemucUHed5KTOcsVrWRYBd5n4a3R
iKHvxnROl8xUXFQUKZeWtrF9WAXCp+H1VTUJhUt5XE0pwEBttesPJReYhuUePg/PTI3b51y71A2l
TjvFlqOOWVil2afhQcjGqaadS/G579fCRzipzWQQvxr7bb+0nJnNJxh8dtC7ubVsTIaWhHH8MPLq
bax0cBre9S4lNdYH2uA6gYrEhyC0+yS8oTn/jAvNp3QmZZeoKIIDXCtDYX7Nb/pVANcUsYhO6QDM
mmRoTPGslXT6OWzuZ/N4I0Rni9YUi3FKoxh2PVizF2m18UDBeC65MgseYCN2SqFHJXned2vzQaBd
hoVBPgFv5+UyTm62ad+L9gCdq6EjDMvDup5g5MXMbTzRnSpu00qu5sTzCfqLR03gHrtPwqMLoXvb
TDalS1cC42p6Dcer1wds7N2uDX5h6LZO3TJCyyy52XSTeE8a1JiDbMJiFeRT8HjjRERHkPreQbuW
Zdo+I1OGnSVEPgUv2nU35i11aQGnZ47xUpYHsMdhm/fww1a35bLDMYi8miGwkpp8sB191ZUk7Hg1
8qlfZQcl5UEzl1bIoGTVJE/zHGh030bp3Wki8rt8tbgZSTNQdRJ5y+fnpeuq7rQJ0poTMxq84Lcf
c9/C8fCazzRnuIaX4ERFx5nw4tCvLowJhuAXLW6ZGl3mcpoEjF4UfXVUQAM7xMP2KWzqHlybGswB
8BlNqle9HapurI+2y4McH4q9EDrWDE0d5yadGzefulKRBBoY70GeD/lMsK2DXyDczWLSqdzbE7bN
mx3XPEylPg9sLzu2D1DrSbUq5aFr1/oAlNQw2j/yiWC93OQkVa7TqIvMod51n1C9hXVuQj4NLGes
NbgWOq2msTzsvGsPCtrkH4NWjDpj7Ybnc3iDkrMp1Kmu+/31jvT6c436h/rW3wMlnwWW02XBDsjK
KTcYzqOcAw5N8EM1wvtG94DKMIZy9RbHJxZB6XyOPg5t/zpMLB5KG8hOc/j9DHmCPl95m8w7sBOn
crVBPFbk079wO9BhRyY+cd31QMCtV1FeCdz2KgyrysOqtspBFK/jU2xxUsfkskVhkRjyyV/QiGuc
NgJDdwzc35kP0YcREuGH/24vRvgxiCov5Rif9nPro2bB7MBKtYQFBD7zq0ZtOe3bwI7Qhetxb/Rz
JMK6CSKf9gU/YgthUtexowD6Q91HV6yvXgStxD9RvqCNUGloz45EuA5nTLdw7rpcOvcmbPwzuG4Y
gP/D2bctyY1bW/7KiX6nDwkQIDBx2g8kMysvdVWVSpcXhlQq8U6CAEgQ/KP5jvmxWdn2zGmV3a1j
hx0OSyWlmCQI7L32ugwqmppuHpN9PEYrLNRjE58uUr2f+Qleeot/7HTD5M1LWgetioUr+L5XgTnY
Yln6W5OEZbmDTjUpjmW/uerGbsX/oLn+bWb7z/7RN69v4kkxLM3UoW1d3bBmUVd3RO3aFm9dt6+K
te3SaewRV5MOdMLZvjZeD8lx7BSv+j0a66bt025rF3+sCh8UXyh1oN0NISitbUobvzmXoshR03XL
I6FuFlO4iB/XIE6mNtVbVwZ1GlJZ0zLVNlEohEaOR5cyOY3lF6Wrfo7SuE3q/ki3FnbPuUdDn5S5
nxans9bTZn2EhZxb6pS1iPiBzbevVzOkkZwDHqfSwxq+PUSq5bC+74FZ2j6FrqCbcYEmGYf3ivRo
ZJqkEd971eO39TzFS85B96XpjDvUZsviSH21+XlF6lIbUjN8GQHaJnO6anQDLmWCl9WnoY5b+dKX
M4J+IOTcRt2ncPtq/McLSe+gtt6v6QDTKJM5V5uozRMIJ4vdhpEN2QWkWE1WCKw0mS3cedbnZNlY
eI7EwuW+ZvPWQxc2jf6AlIAhS7ha+E0TzrXIw5o6mlUJn1CFiV7koocBbrpOJZ8G8DebsSpzK9Hv
JxkQkrUccWXToJNUEJ5AN7LUV0WcoGzEXsL7+YSnNVZ1qgUqu1RGQdfncz+Qz5Ptee78tiYvc715
uld6ZO3tpmHA+VxNJEluqS0ovd6KSsxl3m3QqMR76eYIjggbT+buBgoNgeel6lrh4spwk+W8D+Fq
jGqsD8etPXhOV/d1En09ltm4AAw+JlAgyadoTVbjs26IkSRWiuBiA9nN3eACqFg2kLbgoJPMy7zz
eJbjeCQMQBo58nYQVdryVu55Ww3ZyFfXa6ApPjDLpbJczDmcTbtzGnvULR/LuXlaV1IOAsthJPO+
ocys2VhWMYFLbOW7HH1NJT4JS4fxLNcNjV/FwnnVqVMWYH4qBUsIKihrKaUZUuBo8xC1QvM9DFba
9TwQFwHVDi281TaMme1SQrsVesMtmJwcJmthN38lXQDNjF6SWD0mrI9EXhWGNV/R+4gOL00fj0tu
Gjaa23YOS/4EetbU7xufQCYkx3Bkp40FpL2OKtdu3+qhG+c4j3UwxrcTXtpqN6jKk6Pqo2b6UAW9
CAm2t7bkLE36WKrb0No2+ho3RSF8WpSyL6+cWxZ2CnUdjx8bxz3L4HkfQo1eOmQ3w9qZ8e6lsK5s
y7SdWvGVUT6pD1CXb1WG6RLOLug8Rn8DVp8R+MtjEL+MjV62Y0+U90/tFkZRpiq8SS9NjGV+KFuy
3VoZlvuQTKK5E3pO+C4UtareTW21bvcOAg8SYBIN3wCRX5yI+dE4OwzfW0xuqnPDJ+qvxrHpiquJ
yEif50kmJGtiGpNPgpNYfotcW9xCQh6cMEbaXiBt6dPGsTIvYRAU5Gu9CXdChsSyHWAeRD92so5l
rjooHR8SX3XDbVQWdXR0Yz37XTBVzXqQXof8KuFrG34IedEW76pJlipT3gbwRGxCaSCi6blZTstm
mL4x4WbDI1Vcde8R3FGMdzOTSbUPq3ZMcrs2C/ZOx4Su9uBPR/pmkgt/6eAJMGQFIEN3V62hxlZS
javbcTZaXeYhplXLuW1gcLwvyllBXhMkS/lUCSPjY6+U4qktAs2/VpVsVFYOprVNKoaoCBF0FNP1
aLre2Nw6Ega5NQOJ0qHbnPpErcQV5CwsI9gZrriKOiiNTps1MMNuuFjypDC029rbyUGYtmNKu88k
9I4jXq1EpGOGKAh+g3KpfC3wCidZ01Wkz3jv2PjBT5QxGBz1PSzPUtpuW310FirZJ498Ol2k1WST
Ffv9ptw4po3FMe1SIN6LeWkja8t3S7XJM3I4NE6FFpY18l2Hj7o8TWVnvWOSY9y5GxzpWQoB6MCu
OuQxt7tlKWnn0zKyYju71ZSALlZkWclDWHgUipCzVdXRIGotSDdd18EjZ60meRXzOchNuEQyT/y2
Nc863GhzWOzm5NXcj0GRT44U/poiMec+jExTPwI+Ir5N666zcg/r+NKeZIs25tYDFxP7uK1x6Nmi
YBPI3nG1Xvdl2LTZuOnIZrHSSQDxgjZF7SCh20z0zoZtD0XGEFt7X69hQg4j5sbN7Qi7u3pKFx8j
RQfm4unktIyOEZXG3jEzBcMXUq+iu+YdNVhoQ9V31TfaiQ3LoYdvm9mNpaiXPb7Z2uxY38bmPW+X
qjiZsm7oEUpa3t3MmiDla4c9qeM5wplo8brBLxnG5qZq2MGMdVmC4AwZFhaKgJnSqWqsVwfV9BTE
YQIicbgzCtGH6WL9QB6HQIrT0nfyWZAWgC9s0lnxFEdVF3wH1f7xQno9wEqF+L31OnkE/XP9Ppop
dHkU4ADMlmZovyuIa557yDDYgWN7jtJFTq0/RG740Oq4yWGHXL9DVwOPpC0MEEjY6a1PMrkSLP0+
RGDD7aLWJVMGxdp9SzA23Jc2ILlr6pzA1fOBJ8PibrqN+Div68awx15OIthXY6Cyah1JijSJEMug
d10Wzmwzn3VD0JaJBkYqmUUveNNY6D7vqxhuijloTsXZ4TdutrIr8xq1E7AF0tI1b2LtP7Zalzbr
IW3z17AEpF8qrdc0bvhN1bfhcTEmoFfQ2Sp6nMDAOshExI9b1MMMppJ465/CCO9iKkmwYD10LCME
534om3rIseuY6XYLZrFbhByyOSyuVRP07+HZu9wlM7b4nHU9zetpfNnCakp9X9Sfka3SXMfOw+3c
GYxEDi3XPkbFYdfR56Fm1H6YohLyURRaG4N9oYXjILz6WqyDdHRB/ESQFUPy2qloeBELxX4fQLt3
Vo0BZb0Babg8S2rX5Tv4NbZOJaasWx4GZGFnkdht/ZYMvduXiwV1Oa1g0H8nJsurbFqDSj1UHTbD
z3Tsi1SbQNEq61s/w1GlKONuTFudqPK0kcjqHJwjO185w/sb16MY/D7Y5J7arY/yoYnKHreqgqS+
k8FU3BOlinUPYuQwvANnzTaPME/g11VYF8tVP3nvbxO4N6hcrxjMH2NY5SxpPxNHUrpOU/VxHnQZ
fq4rutw1lEz3SuutSh0s2M2CIcS28pcxqqfo0SKQMfhIMQoLPsQcOylsm6xlUNHGHWc+S2q9kKxU
SKA9VfWms2maE+DdfJ6LLNnYshd2bporNCebunHgxNxLHLaJThfXg2pVslsi+yHzCRITdQFaHvbv
OQ2auQD9uJozordkt3JZH31fZ4UbPvWIL0uTtXZHBx5dMw4fwMbzmadjnJEqbjnMTRziEvQoOxxf
EHSJpghh0jb7vOxihcreKOQOLjK6RnJt4PNKV+GBOfBvfYGhaDxwu4ug+826Tk9pTRmMIzQf3qPq
/cxbdjdHCGaILF7R2F+Y2D1ZUX/yj2UtbxYqs3GK8GZEUXhVtd0yZFvTYHoUhPFj1LvpiIyxVqdR
09GrNlYymyFxvTdhJ05Bkww6C8vxFn2GXa5IlzC+4JmF/XSrqqmCfD2CFexeyaYbb2ivXICzAg4L
Z8lLmjfjZNc9i+p4uYuGUMPQGYN7+RSLwVX7pUP00v1EKvpRGMQG5SYugC2JOrD81g+qSPahbhy5
w0CTDu+M5dsdi7suulLdOAZrai7wxRBjx4XiAhxIcbVECr3JNpTyXGDLVGsm4ri892BWBdnK8fa+
M5ubILiHrpq4DDaZRZslMqrVXWuAYeLmld20ox667W4PCWS0EwUdhlyHBVFZVFdddBPP6pIUzM2l
uBag7lZlJsXCSN7PUxjN+BBoxofeJrtGdLDmSrce0tgnBQUlfS4NH6/1MKOsz6qyCbKogfUglq5Y
lzRxHJsEmeGtcSi5UygqkzVEL1haTHLhE6AdMpZoHNhjjYsJH+YRL2ZGGJ/y1lfzcNWuOE8+sVC7
ZU+StouQgaNhrhfFNRW5T7rqRS6sTA2Ntv0s5vXjMBQVQcvDisbczmDrYcfTKOnrE62Vw+y/8HfC
X4J3N73RsxGiDXcCyUkryjeUurneYsqeXbcE5bHlA7NPc1dEy7tBz1GG2dxEPvuucEvG1jrIVVu9
l+s8p4sKXn0LFdeISU+q16Y6VFbB2CWGrh/FHs22zUqVJmjIJ9B+20erQ3IgLXFX6zjLnesTem6p
lB86FFTZ6puvJYys7yJAWvdVRHiJmAL7yNxyGkecDCfhSv8tUk30PA1MVAdSV5AXbI3Z5M0UEH0f
OvgPw/6e3cA5dE4F93BRmcPtCmXL9FwCctL3S6BAMLdrks0BKBdFwJ6FGEzqR3GDMSQ8BpC5S3Vq
wvKMLW45ei3Ie+zu5a4lDW/Tvl8tuDcIOyHMBVnpkACRt3h1cH9mhz2jqA/1nJQ7LAwEhvHSnzYu
vglR2oeYxPGJhy0WHO10Vof8oWO6fx9t3XonuGoeylAZEKnmrm2ndA1r6Uxaon/ze4/wRX/gCymf
ebSqk228kHkzTDzrt3lb94Nu2MmDkBu/d4FIHsvOUQQNEDskwaHok8V1aYF3RcD4wVfht9oW3r5n
jHOfLnW/CpCTo8X5vL44XBw7v24wAhI68gpZ0dNksMrWmo5NXvIlCk5LFMNfAEJpF550FRXy1gSr
sfsFzhXh88Y7wjPp48We51ix8jN6sX5CaAYJyEHVqo6vm3XpEF9cDgu21khp8UznToV3E52p2sF4
xA8w2TC8Oo7BIrtPAd5MhLAxX7M6D01T2XRmNZoraeekznSHqtulBQ0o7VLP/Fy/rILR6XpZx2X7
ipg1hwK/soLh9O7wIjOVNpDANTv4QhXkSouubh7WCGjWbhxi2u9tgo0vR49eJsfpQijdTUlP6B1k
Yg07gxFOozySK5PHCELA9XuNU7S/m40VKsy8LJfqZCZDQ57CIkeg/tsa0vkHgD0JAa4DEvJ2NqYz
2ImqIUENpXq8+o8t4Bf3qWWtPMYjhr7U9C75FBnaBp97UAYA/KwjQ4YoxipVhtWByj8t5qVFAoye
13zpSy0+cLhU2GfhqlB8NGaSpMlZMgUoVoqBBcsjd1uzlmlASEJR5RS6z2RBO3JrNrH67zEMLLpv
uoY+cycaBHG+8121SlhosFHfI7WctetuWOBXfCXrgIz3HO8n9uCQ6kuBgHikBPB3NUCof2hoWLkD
bas27PN406se045zXiLYYERHjfalmTKPIhWFNeoe6x4aixLRXcm2bPVzZ4Jx2Y9NYOXRGDkzPLFN
Op1PpFuXz61kUNfxqpXms3XttOxVGfZBJts5OtdTWfBsArXDXvumiUs8kqSGvNVgbpRptUzosCYO
g6TneYulgOR/Kq7HkkxXrljFu4kSb01q2bapO991XaqRdptC5ljOFIl5ohn33gmULyUCgufjRg0g
h0rOSWqsQ/2c2tk685BELqm+LwjrEbutDcMq5w52XmNaGqSmHDbes68e0Y91k9IxkMUJAeMxjzPT
bU2A5sqHwdW6YQVfJYRFycniZGm+yK2ucj/A+ORuJEbv6mDaZrAEgiI4olmjNguBjGNXFHYqMhiG
0fd0sWBULq4q1VFWl+MJd8tG8CsexzrDGaj6Z4ahVLhvqmqwuQpY7XbLCmkOYIwAitEtqaL6VjQu
BARU+/YWyob52BU1H/BGFvNpDAHd3UhSWnJEvd19Fk01utuhdeZkp2Toqlx4v2aMYeMAuFgWn2Hk
gmak7LGb1o1ub6wNJcQRcNZxxy4RVaY2j6Qd6JnCQ51o2t1MlpruRhezOc9Kjc0XolfR7kbR6ifA
KHTXBxRVGK6Hi6Pfklhn3Rq7ZwZ7nVcNK/gwrWAoU2MRo9BJO5f0e4oc9Tmb0KuOmcCofkHYo1gx
r8C+aVCO6jXrZmAgGWyj5JpBw+XLNKqweCffki5ToH6BdA7HHHIzysECMLTBJvtT4hZWfVzdMm3X
W4zD7j2Ma0Zy3fN6rk1m6aLq8yhADIMp4LrmIW/GGWHo8R1BKGe+jMnawAmhQPj0gKIieYgqCjim
MOjzU44wx9PWFMEKwuzUbXmLITqqhMJCFvdSDAibOZIWEGJawG1CvI4WsBqOMjQuCJtcQ3AoNovt
7SYQcrSPGLcRfe1gZIC61yEE9Tae4S+VCaGVu+sxDf0ab+hsPw8ls9WHaiyhlmutUh2IgH381BOJ
7gb5w2gCWoSkAANCGCT2vkV9qGqgHsCYzb41s49S7BFrUacbsGiWtwmvqu7sXQLgJIXALPqsjRpo
NgJaWe68Kjf3EKopSD66Yhrmu3mpZX0SlURLs+vnoq2PS1mtUYX9lrDvrUNN+7n1peuX3SYVbLLb
cdreY3LQg/22AGLq13TFEa8Pa2Mc3mwyPRNa0T2GPNEZ7go4SASDx3k6OD4n7/E+uG4nK1uhaRHR
sF47MQ/tJ9cDjUnRw87xTRQQPryqRso2b8dCk6eAbP1y60PRLLfFiIi3BwFIlfwGJM23ylA6fGeD
kclhjcouzOIYTtnXOMhKHNblyojLC56sQmUIyQLvN9sisF8eF9gahScOi6bwjIWVtKeZ01ghsy9c
hxupALCmXFEHo3NV6deQ0bq6JVsxgFBUhO1wgON8QO4heEz4mCG+aXMY3Axe7RG86PQeFDXVZxiH
sPnr4HoTINlws+IYdIBAPoZdP6GB4Kgc80hL1aB3QT3b384A/toMwghr5hQmKhE5h5wwVO3MBsOh
BkFi+eqIlwbfihf2ypW1cLlmSrW7jlIx5QRRMrZNJ937ao9CqkNHEMM3DazJ7pLrhZizMW+qWq6n
wmLWmEHgUUqWw0IhNDBEL3oMojHDHMsTX1a6YWu2Kj5gnxwxZp9whKUAUKM2hdJza/KpH+ZuH69z
NL0mNWu7ACVSFFuKoFq4j3xXbd9BiNVitGVNtvQ4DuMs6LS84kQRvx7bSFDxPGtEsFxf1tyq8MXr
uImzJlrpeMeSuls/BPg2MkgrNHvjvL/YUKO+X8S2xLfzpTU5F8HYrjhjQHTd0sYXZXnn+8igJtMz
5eGCmRJwpiTDkIQ5m4aml8NL7bFlg5Tnkz581XYJpv0MdwnUhXjN0fsjZmbUJyPHWdyxqllKnIii
2b61FcYIn5vGje0+LuMhQB88KTogRJnr+iFGVYOjAVmFMdsrbO3Ta6Vi5kRqIwmbZZfEs3iKgKnV
yG0BcG+/Sviwts8qmMfgfiwxqXlYZDMZWA140ZEsWSYYEkPvpnR3rHoMrLBIYkX3OkF9x3cIQJyn
M6R7JXPZhuHP2MNeTSd1koeMW3F2CiOgaxQRgl+3cxybx6FrWn1KSurGYzAjUf0zDUO053xYOdQ4
Yx/MaZcQF1yPIWylHoLZzPXHYEOgYCZRAAw7P/dC39bGQqHSszBZnrYOXMRMhAbTmZp2A7xhdBnY
F8GNKp4osKGMDAgmaJbtFGzI3dY5hSFhd3SqpD5FmdFsWZSsdj74cZD0oAGPu6uu5Vv4HFWWsVPd
YoSXqbDH5H4HIXCo0dsNQOiB25uVBftJEzJnlPdNkOKdu+HKXKCogcHXYh/CkWec9nUQYVDDB8xm
fNohG02kfloVy3WVsPhg11luBxWvQTjAi424WaYtLRFyhuYraq5ZpI15ZgZ26K9JGc/9dQhQO9l3
rJrlo3OYqeRdCXgPskIwye7rYej4uSi7oX10Ajfm7IlozSmckYUDoALUckSR+43dN3PSl6e10bJ9
j3oWKBIQQ+7rCYiC6AE1xzBXq8NsxsusggymHdyrHAO8RMh9Cx7fxXs4+QTrwdBEmZRwrux3PWY4
Zj4mvdO4sTZplL5fNW4ahp1YCUgjJ4n0jxS3Haooyap2e4+xB4CtBW/yXm5bco1egQdnEhRAEFMe
wnaOXOZvglyFDefqqm2SiV1v3QjJdET8aD+5epaA7toZnh97i4RpX6WRAwaL4SQBWyqcjFjgbqd7
87lfYkHuR/glGLK/eLRGaN1WhlR2oTe5NJnsnWtz3+tLFJw1/JbpIh6OMSS47jANaqZ5uXg1XBMD
g5l0LdowOsabYvQ6MFEU7DFWtHXeiVKirlaTUUDGaF/TL2uC4PdzsZXN+g6AcmyBlFeF3r7RgdHy
q2rHsDuGFOrEY1g7P91A6K/tUwcX6er9OLB4vY7iwPjvfmKNuq6XuU9228wEsA+J8XSKGd2McUht
DPh5k41v5rA3LrMeWZ9HjUto8nkjpM1AZ+cYc8fxhRG7iL0EGfm2WxDm+z50bWlutN2i4ZQgqQ4V
ARDvAvIEaT3C3E0SN18BmgRAnpgIlAE6iBIsMwPWeb/DHKkF0IAt9NLHuEslIgO90MwHQaTxmohJ
Q+Gg2OXeSYU2vUwB2so7kyxdAIeAOqm/zZeT8VsyA2eD/JuVx2mUKEJC7HTdI9Wa2DmLSyD3Op27
GB4MjiLaKQEUGuaUsACEGFpOxS2pEuv22D/hXrh0Q7282mZV6/W4JT37gCqAx2vaTM188sAi1w8i
6dVyh+O6pAeDOiXtYU8zpYjvKdd8oMDmcdhi5HiPqlgmJ1NBG3CLqUYPiToCCza07lOLrpwhajJm
9ss8B5NIIQUiDnCmagFY6Kl6B2JDVObLghjldw24iDgQkYoBt0W5iEI+JyqU4IYPISZQQLgKPY02
raHQi9NRYPJPM0yr9fyKRrkEHIaGNLRf0I1tdZByC+5DkzJsr3ZLy26EPiOFrbxy5X6FoBNxPsMa
8+oTNNEApdPZIXZmuurRa9RN5iY4frsTGuGVRbmmFcgX+b/HcXlDi+Q+HvpxMN0ulB+b+Ikv/xYp
PXxrxMM6uqwGvfmO1u8Eep6a/XvSk/CtDc8Il0NZ1EmyxykVolWVS3hjsFn+LFL+D4yewrdWPGi4
iQWTC3V3gJdgqsbannsXjPAONGC1AA5bGtjpJ3Ii96sBQJQhBjcIM6Cy6Dn+/LFcGMf/hKXz1rOn
XIGx1YFO9iNSQLu8hhjkBqS7KUO5hIkdpm3iJwr9PyAh8TecZz0Zb2JK+R5C+il5tH4s5lyVKDOh
ukYnBgS8CjoUhasffqIu/gNy4ltXnwa8KmzmhO25QJaFhV3LbgKi9ZMv9Eef/oa1pZCEZ5JKMjAu
+q+tjp6dUMVPaNZ/9NlvGFuokqdelQXbY8yFel37Yz139N/88DfMLBtFdhhnzvZAunYgPAJejYBv
/PmC+qMrf/OeFytmGEzWfF+GgcGRuhTou3H4/nuf/oZTSVpFwarBfUGnBk9bK5HOuI2Pf/7hf7BC
31r6cI1BjVobLJcqkeSbGereZSH3BHk8gvQqVTNYzAeIg5j6t2Ltwrf2PpUoXQKvE7ZHjCj7EE/a
3DYR0Jk//0K/qfD+ydv91twnaTzliy/jfS9kBZxLDt4BwsV/Xn1k+XOMwhe/M8TRwK9q1Tw1W/0U
YaWxQ2HquUKrUFY7pBp+WxdaKZLaBBXR367uP1/W/1W+jvd/uw7z1//Cr19G5XVdVvbNL//6NPb4
739d/s7//zM//o2/Xr2Ot1/6V/P2D/3wd/C5f/938y/2yw+/2KEstv5hftX+3auZO/vb5+MKL3/y
f/rD/3j97VOevHr99ZcXYLr28mlw1Bp++fuPjt9+/SW6bG7/+fvP//sPL1/g119u/s//XuuX8R/+
xusXY3/9JRD8L+AGgGovBKEkJhchq3v97UdRJP5C0RWIkLMI8PfFBWZAVmj16y+U/CWJeAxRdMIE
KvCL9suM8+VHUfwX8L9iLkkYYjAMltwv/+/afng6//20/mOY+/sRc1Dz6y8XAvB/ryW0VpRglw5D
zqOYkPAtn1zTJUKPUU03lZNo+aaR+OgOnImWvAS6IBwzT5rEZwv0M9gXnW6259/drL9f0O8vILps
IT9cAb43jaH+Rvq4pJy+OUngC4GAGauWaxAwJgIao+byMS5pNB89w355Wj2KwPsCMI8J0gbE7vgE
HoEde+ALGtgUhop9QX+WDvKbYPSH6xIUX0pgkoti4R+vi4SU2ch10TVxtjO5GHldZhqYyZK14NyA
AdFsmt/C6iIGrNavEugq7X2NGcdSN/dAJlsHTKkKkhMYd3P0E9n1m12AQX7FGCMEGAd0nASLBff1
dzTjlnYxwf6JxoHX25yHY0j9mapA3AeYNavva6s2e45akBH3C9Eg+6xxMoivGB/OOgduo9/Jlojl
XBLbb+hAF1nfu2Gp2f1PnvBlG//dnYxCIkWIkQ+VUcTxv2+eMMh76HNWEp23cO1Qug9WFccJLKE1
LafVkh1YpMPrOFbzQ9vq1ufwCDDsMMWrrf8lxxAWhVREjAlga1j6l//z400bajCVkcvgzqRIFptN
EVzXb5yDs3wKzkKjPgFxsVX5k2d1Ecb9cAOoSPC1OepZxol4mziDtLOAY5Rgz2MYsQVNmwaGxwAj
hhnU4mx62phuwjQYIKS/GkmP3/cBSInv/vxBXJQnP16GZBil4BFgOcfs7YrpQYRdzOCmc7g2JDhN
dOHzMe6bdUsnNdbjv6Q7utxrPHYWYXVKEsNT/3JXfrdALxEPMLJX/fkSfdv6bFZjPIGMJYdqvfrz
b/bjGY9/A/sh3gEhCR7sZWv88Z+aihI1YUzWU4scbNShf7uFsL6i5z4xICHpAXqlo7cjMJp/8Z+O
YzA2MULGk8VlvLXCAm+8Q/CMmU48iJr1SoCJmKOwIfxurDd80QCIot5N5Rzon6yqt4+TxTFPcAIg
8ACvPyYnP37pIPRgTiJfBFy6KQozsK3xpv9tO6q4w0r68y8awfv2zQLCGRZFkcRPeCzBqr08ht89
UVOrtcBobUFeTeDHXXkBLyBn9csBEFfMdnivgbA1st8yLRu+a+Def+67pGC7Qk3+jiYWpKE2lkev
wIpOYHaZgrYtzoWuyc6RwWXarjxVAFT/L3Vnshw3krXZJ0IZHHBMywZiDgZHkZS0gVGiBMAxOebh
6f8TyjLrklQtWZv1pjdSWmaSiAAc7nc433dPhSzt1yZwqdIwLOhxAr2M5rYSW3vob2cnTp8A1PHY
DosgbgKqd9mc5fJkGuvcG9/Gouiirm2G7wE91i+aWtIuMQQlUHt1blkOX8pBG3vHzPsLjX0/0uAf
UWDF4kBtCrrTaiz/3EKFMs4g8D8Ys+PfZTSXojKpJUJM9B1mqsublvk9m8wwYa9UVeTcFKuKOFSf
bVe0j6lnUXAZy3xX4y92cqs6oQRQPk86Xx9QCsxbTFfazShw3++DDna5q9M3PfTfIdNck5YiU3XA
E9cwnq6mYm6fM4adOnjjtGOw5zbYUJcSx0qfOyEMRRNGa3G4DnQCnDL1SyymcmtBFEOn66p9a/PB
Ykia4+0qSvsfEmpp4ItxteF4Fl98OgQpFc122S51slykk993tus9ODBgYe/24sGv0vxxrM3xO8OR
gIWUE1SnwLP9MF8oaz7g0SsxVVdiDEWymF3kVK6ZhoPv25+dWCQ1tcegubHqxTnNjIeIruVV5rO7
8K6uflJlZZ9qEtctuwXFcdrCUUozNaIg2jdb1whsqolJt94oVQ4fmHKYflJjdfXa8QN1l/eL+yTg
j+6MJB1fSkmXrU7HYMvo06uhjTTAKfwlgBOQog0bZDn7EZxui2qhr2lFmdKlcLOor/nsnKkmQixs
fFoQKth5RqOc8qlJDBbX7Uytnp5rvHxlXogDKQVYVailOxpVMp/HQHofx8nIZvK9Uh1SwxiSkFJv
f6jN9sVKzOLdXpi1oP0OgZMNPZu6xXjbeKhc9KR2ppfTFjaby0DqnvBQnep5kWu2WQOe0ChXisZW
hp2do/Mdxd88tCz0CS16i4uMa/QgUoxbHGfiMtRO+uS14gYzsQJMr353mzpGe5AchV7KJ+Gkr4vI
Kf35qt/R5Z3CRczmJ7qv+9Ep7agHAr9ZkoEeWTbcIRGc9la9zlu7yNVhTuZxm9HojIQRL6w6xEk7
UBWEK6Nabydq/Hu6zPpAzlXfV2BiT+4al7dZkyX3WZwsNyqxm23bzMPZ0C4sELVDB5BpolcR9oHg
vUSKPCZbx8OLCyS20CPAejp/s3VmOVE95BSKxFxcqPOr/OzTXy4+pnRjjU8Zvk4xv8SfHHqKgafS
iw4wRnwH2xXfG56c9bJWdvtYMaIMsUrV9D0tdst1XwOvzeKXlskt9HmyNVPZaXRNK//u1yMjyw0L
9cWTS5zxDsFSQriooV3vKUcn896ib03tMukEzfsfgVkFtlIVoev3ozxCtvOpMBK0t/Nk5mYWGfMk
Ydu7sc0ocI5DSoyJDfWmG4a5oJ5bW+lx6ooY8AvBkDyOtpG2TMDJ8ksqEulF46wH/yapzBV2Ya6y
/OQs3ALkK/lctzezKOR467ETS7ltah8YPxQt+8rLkOYzTenY8sywMuleRHZRYqMk2UdpZnn1JG8c
ZuPkSAfo4t5Ls+GEtYxphdJeeD8upc4lFACB4wmN7vpMEuohxVGiJTyGNuFU8posdj7OgLzzvvPZ
O6LOKHqw2VrbycaOXfPK0zN/oKP7BIBcrPGOIS7e+FiWTUKHNXX1et8jV3I/lK5fF1sY9CkYIlbn
6FxZUe2HPNjY8nmlaZN/q9YiLQFVpFOfrS5r06MZjDpRUWnQ5aRsZfKE0q1XZUHb7jLPrS7wL5a9
q7rGfrRJhlR205jVIl16jk2jyosouiJPzs5Q2oEXoU8Y2bvY5c3IX+zJ5OGi26x20jIDnKfNeux4
90ffNreVbyr4oCbPUU6s6dpZ1UbkpvcelMrH2qOmk6cScNZ+Mbae6kZvj7dasauzNPEwhh9lPmBQ
b9MGNOzUr28clPvJKZgZvfMSzP7Ufiuricdi+KYeuw1xl+K0nPhj3pN+Kr/ZJnWfqRsLu7kBWmeq
QH4aGhT+9XiKa/lN/iDWQ3uNnf7aC2DL+0700eqHldh0PbJJyu4xYRieiKqKsP2AE0ySPeveoqky
0oPiTqWiseNPFR0itqwYN4H4sbGEyRjRzsXNyaP+7/S0doolbdR34GSzrUKkMGNjRCVj6ep+U3eL
RZS4YBCgPhjMHHr1EiW26FiBRXCwG/czk+aOSQseADYTy9vedubPTtXFz2IZg5OuUjeaMqE3fiHc
F8Ly1wa1wdHsdUX7lxwoDGwo6LrIz66McXBsBnOJQzRgPWDz/NaMfRoWrUTl5iv/YvQlCI9cWGeW
7o4uMzWfGFmGob+lOVtmABcXNRyXnM0HHP3UJoApuMs8uiRBFrgbMaTOJm0aEbYevAU4oDdsm3Ws
dzlYz2mxjGGrg4RGgDuzsfj0oTfraPbFo+MnxcY31gFogVR03jQww6fU969qQ6epL56TFPkxWKV5
tNDrHbIyFwdbjOlWlVO8y9LpRcBc07Gi7xrBeTYYlUrnPNLEO0nlNGeL9ljIMynOY8Wqpo0qtqmu
XT+sKu18sRLATboxTljMzEqhi1Id+8pvHuoVPtq36+XYrhlkQ6e+SUz0H5sEyq8T3rBBrThEYq7T
x1rx6zrgiWcHfJlBUNLXDN2saBktqfbuFKoSogQbWwi4UZqPbS8AX41hfEYz1Jbo9GuoFjos6RLZ
Xobao6X8+z2IDf9GLdJ+sWKS4bDAEybqtNGYIcRitgPx6Ucgl7ZttmkaOy85/UVn58Gt+J9kGyS4
qE6Loq7J5kvW6XRX64guTTeQrpUVarq8BEPW0ILKEB40Ibpe/ZRxWJ+SJLO+4OQdA9NO1tGai3qM
cBsd97b24QJ9JDqHnIaAsQFiV0OoxnY4zUk/vaKxqu97h45qyLf3H/sGTj/Urpd/YOB2PW+WZLRe
M2ZoP2eemk9p29WPfRbbR7RaJT3bZe6OZjNTamjbLgNrGxkllmWO3JkuKo0tVuZ9HA0yj9/7YQle
gMkbP3IH3ZvhYCz8HAWeoApbY26A8PwULBDzxgO/2KdzMZpZsel6OUTz7PViN7RDcioDpllp2+bc
QhGDWsPK2oy23aCHmwXjh8+jn+VPopjjmOGkw/pq24nLgaILtfPqObBv/d4wu1CAwU8oZWp1cbDz
NU6+v3TPPQn/Axs6hLgwC3XXznFx6IdJb+CkimXXTeOUbRPV2CqEgykiuZjusMOvbL4wByrpDipI
p4n7uxhlGMy5Y4TxooqztSTGVqTr/FaOHiKENhNP49AhmrVXHLJyJ9lB9jj7Nk7qXReX2QcGv73B
50tAZ1oCEb0b+5Vb2zhXNTGUS50JyIg1cHeGlS77JO2qc0PetLddJKyN7dkgxC1Tym4hVIf7JjOn
Z0RjU8V2HE/Ps131J59JH7AUeQmCWV4MJmV8nZo+vrhF499ZYwptQNfxIOsYA0Z78pjJniUnP4Dn
2/i5tEAsVXuzmool1sEfgkX2xgGfufbOqVfjzSdRAZkz1vUrL6tVbkx8+T8V2aLfHFlNexiSd6si
wOTrgLPDgNhyIFyB3LezQB1kRjpWtr7RbESWfANccU8GpjmbFj5rr2Aj98vIXPuOiRaX69TlrXD0
l6HPJ38H+5tvDGcUTy5ZMFBsmR7IyfW2WpxvAKPpRnTlOfGGZMewpOABjYD5oScHOGGeDJXfBhMT
txIZrT76p9hd+202Ku+j08XdraFGdh2jT/e1BLv1pPaOjslgG6gjZytKGsYFyGVkyOZG+Bhk1Dnz
l5p5gvWrLX40d4sT+n/ekaYSn+SkzJ2GbTwiEjajHkEXZFB3YGKLTTQ2woXubIeIauUD7fysxHXT
zL+2tpeiOzQCZH9GSaDTL4cKB53N4g6ko0YOQx8kfbOfhT19XSb5rGWbn/LOTU6OQpVPlPWIZM77
To5VQ/6k+hb40sRYyV3yajv5xvQYo/jBzaYb9B162cq7wCQVM9xw4p/TEkg9C73Wd9DZOL1jh0a9
uNAijvHBIb3y9/4YZ+qgKk+Nofb7+DOxj9j4yLqTcHHLR9M2rY8QH92+zjQqYqQCJGVC5C/+XNib
3inaTY7b9KOZO0wYzIPimNXWp2Ea9eOU4vaCqHi8r3QznRY02ezZHiSVC6MZEyc8xSZNIlWXFSI0
dLGzY/uvjdv6UWcXxl2mrBfVC+vgpqjDoUFSd1MFCAFN9jAfcf+5SSUfYtTlV7YyiI7UmF/rQaOv
l5NXHNeK/XrpiYKiynWNbeGP8+3cessN73YR2qMMbuYmdU8qzr+QGuPYTRoSYcRnPQBqsNY5oQ4z
U9hobCUEZayTlAJEkx/LGqUiZpzZkwr0eAtdYurDCMoTYVNTfpaNoT/qpmlupQm7L6BVD0XWGG8U
TtnE16LasaK9/OBbxrqjZI2sKbFj8b2dZB+tnldsNfKaLaogue2Yau2GIm9huerc68jy2Bm39HFG
FmMKhZHXr2nf5vdWXrSPrmvnEXovUkVjMWn9G/klYNTx0aym7qD1+I6pQNtHsNVuvafhZYfay/Xn
1aPxbDq4CIQV5zbrbx6aLdHwG9Ad/Hm2ZFiamOJedHV9iq9nrYlI+2zLxr/MoyVvKSvaD9A4Coq0
RB4K53Iuq0Q2iEoLLyKrSUFnlLAZq2BM8xYcpH9KlV/dwepnb0EBwNdnq/k9paBBZB+TroLrJRsK
dfETLkjmLSo7y4pmYsKbSlqIszI9mhG+7+5Jx6a3RW8y7RNpHEdTI+1BirVLdOeU4N5ilSEpev+N
Qa/ONZscN9XMBLyixph9RcTyuctN622lFtOF3sA+RrzPDfM7b4eGosGZLvtWyOBVJ0iekMIGj3JF
kAo6DlCLKArNZyMQPiGcm5pWHRPZNlGSzPOCJlAsN0ZhCUEc7TivptX0D/PojZREHNTBtXcmpXWe
jXaZ39yuq3ZUgEu5ne12JYvy9KcSYd49IIgzhoYBKBwG3bo6G8qNQ4gIq/iMV8HUfVoW3nKio2Dc
iSrni1VtLb8iJpq/cVhC8vBgb7rRUBs8WU0/dKZFPg0ImBAF+GZ9U4B0s2Naw4hPIY3KTVaPeXam
ZBQnN0jB402XUzn6Yk6J9g42m92wIe1yXi2HE6wAdplSQfISGFUQ0tXsm5uBhT30r/NVwNIgtpCj
ZTdZ1Au/Z8QGmukOp1VCw3m6LCIVr2pE+2Zq+Yr2uLyYbV5+o1ZCyKExwZX3eS+aGeNUy6/zWkeu
zWc7jT9ymDalMgDI3pBLpmNfyD0VmN4N3XUOOBo8wqRzY2X8V0trXV2AelD9rUvMv0GVCYtN3Ois
DW+Y6bXgxS1zsW9X9CsrYPcoxw8gevJSQMq6F42xg/t5qGwrv6zTtGA0wgAvb+Nl+E7sq8I3eAPX
xuenlitLt08zBnfdBA0P/HGx7JnOFFJSxTPhg5EjZKhG5V7/SJ/ZuOP5q5EGed+HV4l2/Nzmbmfv
BI2Abofayi+/ZUHXr48ezioU9fTqk2LmLr3Y/TqUbXr212RV50SuI/JSo6ehXdppRoW9XqyUv6Ro
FlIoM/EbNsO5NL3k6DPoQB08GiO3BeKc9X5VDvLbtWaEK6kXEOhmWGwIiBBBg+cjdDKs+c6yOxJ/
CFzbOjdaXE1e7ALjBytcupryhEaeQ/qLgKW8n1YD8ULtyY4qSE4sfWyGYinPvpFQ+jYD0NXDwE5D
b2OMk/nVSVTly0iMVVdvaRPEcu+L3ur3hKYUC5IcQv64ZD4JA12hPkhC6SzlCSstPqv0AplfMKKp
1XcjazVJEKqm/ogGuBG7dQA5xBhrKbARXAUkIAxzsvrud8+xVa2ieehYTwKan5ZZXXPjbaPlzxh3
hPHRYcgteSnaSTp7bswch5siNRt1LoXNtSuP0PYjm7GC4u4K1RIhi+bBqgvxlqeovxoY/6loyeHt
dt5mCakxb46mQxJfYxkYBMCVfrwWdlv42NAODPd70xli/DDlAbhOWIy+yV8oR6+LxVmkg+OCI2qC
p9K7gvs6TtAqx4SYHzoRM5A+hvZF9gfAe7K61JO7NlZsUvjNrvbDkKx1vWtibVU7wuRFbeVsVQ4k
vLtW9wp5Dq9VVyOGDFdLpdWpyPBniJXXY0LTJZOTEsfRJYtclsaBI3AKblZCXWN7bXzJS7V2qKw4
+FfrIZWdcZUhtzRI4xL4oUMxt8vzoex3jbnyrSl2BGeBYsoPZTFeK2cAyfnF9S2InrgnIthltjuV
NMdUFTMlT+SIwxtNbMXGNzenasTUGtuG0fOJ+ei5nbrJX/0TmpMK8xfFANR1+09XVP54rK09t+LJ
Yk5hGTUjEuBjjFgT6VNujCuYZ4FAty51j1EBYDKmLes4VbcTIrJio+bBOLO4jOB2aGV9RA7vtY9S
iVy/oaU1DPShbr6nkK30iVTTWs704AZvp2D4qkNhDaX5iBvHUm3YCJ11ExjmqG6b1XUCygqiqy7z
1eba6Uod71aCfWLYKnCDGxIjpif4Zj6XW0aKsBki48so7sqgfR1RXMchvlmsWso0fRDl81p3XyVj
8YqNkGPzZRmc8T4peUSHxYI7fg8CW+YEpTWPe0ig/De27VivXlHyvtU46swXC078HY+59Y0aUW4f
emZ6LTt3DvwalquO7c3CxoANEW8YW7RPUn/AUYel0ati+fLPy9m3gjXKsKigOZg9siV8kqxuWg/V
KAqk2q5FYbAc6rU7wZg6064gUHR3fUslkaaQrqxtrjp1FmNSDdDgdl9tUjOZl9OV3knubBOJ91kZ
VYGWaFZDTy01rRV5ZZ/hf4TaflqpP7q1l8GLI+LbgRaBpCW1oc7Y2zXJ0TOF/u515pR+t2tHrFSe
rdhV3Dj01HsQZdvDt78qy48SzfmwyayGLl7eljmF06QuaM1Fq82Xu7eskUegPcmQCDAmDG+s1ko2
XTFiBYLEmrnNe4eZucuJjJ32cGix46rvwLbUNTkG3PwCrawwO8DyDGMg2r9U1g1Hu9UONcvy0izV
coPfB01xGhEt+2dgC3avOa+Iu1XLvM0oDzy3PDmrMptdLzMDCqjXtRW/ZF7qNPvAAO0VFMqJtNmn
y3i6KyQ1sbtgztJ656uAFWH1fYb7QzHSz0pR1Q5dVHS5wXfQpYF3V55dR592Je4KmwlRzYEp35lz
wFSjV0fSjeBZSoTQyJ9o7m0SH7OisFJ1m27weGi+mCOzBaK+y4SzE5TEPraNH08bmStECv+cEf+0
SucyLdS2zpR4cjLclS7cJKd+qOUSU7Kgmdq/6CXt3dt/dkwPB1PxPLZmrXYzE8ydaCGzsNfQkPaY
7o1u4MFhZEHjV6aSaWiUjypkzOu8qqPFozzqMZUqWpjI1r27rRX3m5ETj93HLVp3jxvq8JzL1pcb
syq6T1p4aGHGxV+rIfJqPVk9Vh2I3S4zD9kkZsM5xThgvcuyECiD7b0hhlrfT5L2BZXPfjb2Jmqk
4M6g8hmH8OWD/7kA+y4ucs7dr5QZGvw5jF7KjeJYHD8QETnjY0Lku97H1miPH5ih3vD6orA9SmW4
401R4Y312No+/9EFLRoog7CSsiM+Pan8qip3McUuQz7Un+11XZpvnCdFzoGCU3qGEhgk37jt6Ofr
/aRQSBwc2fVokI3BkhjCk0LHMxOOxqRxv8ZlmyBSlkla3/itU9bpdZsS68Yw/XpNN/UM7m9uREBD
YTpXuJDpMXT8esJBprRRhbkjJ/3nthwdNFaTe4V4aA4EtAiyAA4lFJTNiYdbL63Gp64tRv1AMrFk
e/qxjn/jFcOEyEdZZXlgULT6lLeLUCzRAa2cHdozXY5DVTa+uKX+hP6ZTK+3TwlNU4rtraLt8e8Y
Ccm+TdS1JK48dFlecXRBZXioo/jd621i5uO7yBZ2AMMVCEYjn6BSf2a6Xi+pBUxjccGOQM9PvtYZ
jivJwDqr/IqHZqrAqY+ULrQ+GIaRoIN05nx4WplnLQ5mQdZzGFfPeKHR1B0mRgzrCBuQSt3EVzF3
HSH4XhBSWEbyzfPofb6RsxrVx8SzzC+eYanmq7lcPe/JpFBxIBRoUsRqIT3LFAl5X1rJl2DspvTj
FMxN/OYsMWsjprwZfKfBMjeHBaXSeGwXFKD2auTocqeUVsTZrnI7v3QJgfw2Ht3OfEKDPGpkWdzY
g91hNnFTlVRQbmNYDI23ZG/lrw59fjZ63DKcGkg0dbtiZ/uI72kfEnS9p2nmIsuo49p3o2ppaCkW
qiOj6gReEP5a3ttMV+L19dBt7Bc+8pSFg40D74OOaUufAard7guisXYBrEqmDGaHLtRwbrWl60ML
YyeuTZYMrWfbWxZuG5gMhIZXjMuCVQzpWRyuRt0vH2unaNBHV5UzXcqmr+QjBky2PJStYG9uyNDz
iwomdz2NCA3ggbTZ+94cGcxfyI5ZF9fBPai/9G6xOootWi1ELAyDLrW4vvW9bSxncoZh2JqCmsir
5xhZsKUMXA7dtlC12VnRMKH9I9RLyrjZDGC8GIoETe0mxRaJOgMQ72xj7EVwMWoUhAq7JwLdYbty
2exvSOkvFOA1fXcsYn+GPlluANHyM9jhEFO37tjODJ4qXfupl8gEXysldf42pw5NO2aBEdZjmsc7
GmAS4v5DzP6/pkYv2Vdc+urv/a/Y6E+k6f9HbOnVcfv/jJb+r+Jb+VZlb//Jll5/4h+0VDj/Mm0P
DhCVI2Yl/pWc/Icsdf5FHwksyPUQ3knhmPzMv8FShx9i7INLyiYDkKnrsIV/g6XS+5flOR4Ru2OD
VIEz/d+ApT8jWcRPpkX4J7kIPXDgv1+W1IoERuN9hN8PikoP7xS3mgAgZGyqTQY60V5c/AO+irnq
jv9xj+7/Adr+kyj9eTH/uDJ3xYI9u9poQMj+vJi9qYMCS9Is6rqSExcdkfmlcfsYE0hbs5PzXgf9
cfD7/Bv9LLTqf778LwKQ6/Vt+CgH0NHy3IBC6s/X72WnyS5VHQWeV5sIsAuJstHt6j0yteC5X0Tx
TVr4lG3Yc0WU9VrU+74z5V+ArStW+b9xvx+fA4JYWkxCdKTt/jpbSE96WkejU1S0rkGEHy/+xslj
ZVx6zBUG1O3O/BfU82ck7cclgZ191zL5/qzIX/DK0axplYMucjavztnEeuKjtIeJ/v0M1vLn+/z7
AoPPtdi6LAkH7fw6WJ1kau6Hq69dT32M0isSzvxY9CRGYDbGvG/nzNS33tqZX/584f/2JSUwpyBa
J2X6dfpcV7m44WpKzwZiLgiHWcXqZM8ok0moke39+Wr/5WvyHvP+CI/DNPhVUwAKZjOpwy7J71wa
t2oGMRsFOWKi3jmuguPVov4vlOz13fxl5QRoImCKfe6r/FWFhQXNQHuiKRHLOuYX6g48PMV+8ZfL
/P6iShP5O3Swz3sif1stCzXGOW+LKC8K59yV3buSQz/sVswK4NJzLCtXHP+Kqar+skX8/ghB69k7
Hc/lYxMP//yKVnYHpavngmEzbA/o0dMOe5ZhfV+xMPybib2wfrudPDguA+HP3gvw8fPVPEPkVWNZ
NbaCUr14Y+kmUSnMYS9ERjwwa1fmmx5oIw/VQOgQTn3f+wRCswGrUzkmHq9gu39ZWL/fA8+02CUp
TUNFWz8GKf0HzJn7eJRhRsTg07ShDMYEYyZKkSdPlyxLg7/sRf/tYjZMDhuDRLv+68XWxcSHEv1i
FOjJOfeNmV2rY2kadkyK+fTnN+b31Xs93LBbgMplVf0m/GG3o6I1XImMIQBeAMIjh9X4dvz5Or8v
Xw/w2HavVLvgtPnlhOtj4IasgmdsoeYvajGwuJomBxu5q/815Z3kK1LA8kMZG+iQ/3zt3/d2jzwT
6QjOwDaHzfV+/8fD6yuic4gvFMnXbKC52iuH1npVKLiWom49aIuj58/X/C/31YNzRtGNJvz3l6YR
fsL8LreMUpLne2Mtihd2Xn/z56v8tt+5pvTZfILr3mDxjz9/s8FTq1r5xvQ3hHHv4191iam1n/IM
N8IZcuRJ8PL+xdT/F7EHBxcbkAd9g/GZdb3qLxKFujVGpobN0DdFkGJ7YSf+oShnjRo6Xf2DUawL
FqS5X0xbxHYsqKVwExySy+qAeesaHBW8pn1AQiDWvzzqH+/GT7sxD9qlgEPubsnf4xkbF1mk2sbC
pApd7+lHqnGvXCeBlbBIqDx6vOd+rtL7uEzgWtVaHTsMJ3iN1/xbht70aiIHLbT1bQYN/vlp/Th+
fvlwP6ZQWeQNAWHPLzduvNocKxvguxfKf4XbLj+DSwt36y5F9rCqyjAv18wliYgTCQMFNlTWdlkt
L6wIEF8dyIiDNVDLxUhytE4gitO0peiGhW2HJ8+y0atmS85h0udtqwZ8CIdgwk6Lx+jCyugqf69b
FlOE0em47mBYEIlPFebQkTaunKWESuzohszmZXLx4RlLHGTQ/bmKilHdFNNOWz7/n7Vgu7G1zLw4
JUswZLsfmXZrqoRWQjrzIYKhf6SSnN0zlavaWWWW0ymd5uKrR10zMqfpOkmE+lUSSe4JpR1jnO/r
HFNU6pS2D7YsAW5Gho0OG2xB/fyTctV8m1H467d/fjC/bk7s6sTx1LV8E2CfP39+jeYin9NyhMY3
MALY4c5pF1vmNLh/UxpfTwt+1X8sASltfr/lEe5TeHQwh/z5UhTI6c60qR9aMnPTN8MyAqwx5wXr
esvMrkMQ2w56qxKgSqbS/Ub19n2MvUcYm/HY0cBt7Rt3xkbUZaJhhdFdkN7j0bajPHVjU0oKSVrx
AJwmnF040+LHNS/XZmPz4qXbtFzpq1dlsbcm+lJYG6ztbuppbVmjYYTlGuuomzJ3S6mOAcGzNt+m
bjnUc6M+0oJM2tCP8+mJ5mWVhIRafoh6CGodfSQmLovAqMZtmofrlpjtwKYldIin75sV6dRNluUq
0kjD2r3qTQjF3seNJ0yG2D6xH3ibFKvNOYw9r1qZj5NP5jaefO8Bqs255AUUFZ4Q7m5IcYbYxPjC
6j3THdx9mlL5kZ6DYZvAXPzVhl/UUtvrGw9dRLJzcQqg3FN0e2z3JHglJ0+7g2Gn7iQ8bOlWyred
zr1w6Bf1IEZakMg9q3XZ4t9puIdg9Y2TWa4Y+jhF9xBTfXpscMJ+wtK3/Ca7oaOAmDadF4rCwRAk
0Yhb4iG5GwLd2Pu2oNKGFU4XfG+1YHq6Zjrdx3isZrqQYqWnm9m4PeIVZg+U8ebhnr5n80Dvuzji
np7dVE3snIze3rlt4O9o0Nhnbr55C3AL7i0Ntc98xotGhnD6dptUjewPiKe+YUP/2VAp/l/9MAUf
W1bUY0q1PKyHAYa+ziZgtknYn3qzEQdc32iUF/GLU03WfWtiDjKu1rtQSbVVmc8gFH+FrKRxOi67
oC0CbOmlZ8HauHT7GM30qAMxYeI5JDAyo7Kv6IXTfp8hnEGxDYLi/egPIr8tYv3VS92nTHV+OLTW
tOzHucRYTFJrKyAlxYue8irZx4llUdjX5oOFKx7YhTNvjISqJW4OX9tp/DGIPonQEK4hFhPDo1fo
fltA5+xjhDU5Tfm53staQfSxEPsNu1bnRPnAHcQI2d12htGfkGP1JX5TeRxDBrbeB+ZvfEipbScn
kpbimLemTWG+yrq9FWi8GNd+KV67uV+5k7mDjWuVJBwjhiwi0MbhvlwNc19Aq28GIddLMrg/xFbg
zG32CTCzCvHkf8LIsMdKDffewd6l5vqCO+aLIkulW8dsiNaojsscz1s0AniBsHGFDOLUG9dAIFM0
g3C26xg475YK1iaCxxWAiHY13+m6Q3nO7IuFqaGgWXgV0eErZnr8+YzFNU5KD+MsjDurTe8ZDIhF
m5XY0eikz5WDyALk80k3ffMwLE32no5ueYQVvVF994EeRrLBRodl6rzpeX3LvbZQYVfl42einfcA
zxTAofFLOzfyI2NKPNazhOFfMV5h9MrjHCR3qKGqs9lI41XFGO7O3oTJUvZJrO8Qc89Yx7ynk8BA
zF9Oi5lc2KQSQJRx6/XdvllFswkYvYHdufyUJMFIodi6Q0ABSuHoHVOknhFOzYy7mM8Jhg5VEhec
pvUzeiYb4Uz+fVicjfatTwEUnplmz4Ez4UHm1piUDpCfHVPemYk3YIGsl6/Ed4//w955LcmNZFv2
V+YH0AbAIV8RgZApIiXJfIGlICEd0iG//i6w2u6QWWakzfu8dFs3i5UZAYf78XP2Xhs41yMde32n
dfQ/TEPLAzhgmAVomgNDiq9q1liRoPVsjXvcdaC+OHivEAsEkNoVCBK8AWg4Y4Z5BrOkmSe0DNMm
yWJMJqgEogJiKcIyYOfVrN1IZY1BD8U8MCxP8BOY2RLQpKP1GKHLSBxVCRqNJhbVTWn4MPfo/gZK
wNoZlThoZa4RK5M9xqOzp9RZKBBsuvoZguGUIWBRxw+mWIGpZXWbz0zI1EgmgJl+95LEgpy2kPLQ
YgboUK7YHzmFBwxSqU0fCjraV1sBx4l4z65IvaUJX+Y7A2fJdpw0/4DdDcyxoW2Atk0PzJPVxpDl
kz4P58Vt2xCuEJeMGC3sClub6uVINXG9dGhE/IZ2HUKibTH6VliY8jwY3dcyh36Pen0Pk4/uNLl1
yqJZRKsPEbQ9gSNq0ySs0SGSx1k8udjVJZIOnQcj3ccGpvW27Pon9HM7zY7vcKtlCNoF6nh7vMsz
7z12APuwx8ZXWmOrsNaS986MU3L32BFLstUCFwLfptQ6e+ubeXyd1fW7mbSnBsbXyQeTFkxF+cPT
eoB+lUx/cD1MNlYRQTCeq+RDRUt5bgtbQpwApg8Zp3haooaHYiY+1Y22hHpdrgBOIyF/Pt/B3dxT
Ne+Zlc3onM3vpiSxmJF0sem7Ob1OZekd4c7eJ4aF1Gp4kGV9pfr6HulQ9nWamrs0Zq6nJRCfzdp7
N+YiDmF/ieMytCbNJQQNZIvngdG0YVQQq5KoFBR95ty3zXAPOTUJ/HHaw9zdWNV0jcIiYb1bT8RW
XUceyhKviS9ZnpwaDRLVNNyZScNG1w83ppXf5G79GC0DFSf9kkM+Dj+qBasYcISrJIZc3Zbl1WD2
dgAavQosTf/hgMUGk4/1/pwS+UKpOp7zqkNmKNG4mcV45XXxvoGgE1BluMeom+5EyerfGXyRAePw
jSXVNzfGy+FO1l5jw4FjjfHuRo+BWUP0ARFXlk++ku/cbJLAaldwWo6cd9vShWMtLlYfgCtkSjqf
VOsvoej9b2zg9qZOl5cItSJi7JhDXDgZdYoWXxmpqTOBLBghgfaHitnfQYv2N7Qu4GfnxFskkHaD
coiYzC2kGSfVHG3KKNvhHA8bPd8nAEOFNfPPqPQ+N9fsa3vUN20tX0cNd0G+lB8606OAboC/84Bb
eVYJkdfCy9QNgixmg5bMGD06ZUOmBMr8yHSqQPr1K9rk8xD7020e5f3Bji1jm4mu2WpA7YfaSa8L
OUOXrqMbAHZRyFRzX8j8qBePkRsfImB+cG5Dq4FMqyfXbpKFutdyGpdMccdI0yE9NdWWNKJwKJqP
dEjeHTc9xut3mzjLI+bQMkDH4x6Z2uSbThLG2Uh6Va1ZGNs8wX6EomNfJ+leG5G826158fBi2vpD
Y1vRbkJo6wjtOeLWNmb4IkzrQqWx05GawBesUWhbH2YxnLq0wiav7aF2J8xecbZ1gBfifN6hdrnQ
VX7SZfSRldYO2W9I5yi0+jSsKvdhtOXt0mFzW2T+zUVd2IjxqfJStm5O2K4yQnxE1g65GApMr7jQ
Py12Uz9UIYoE0rBF4dADSwG89DwOH2JUVQI3B1VIwe6A4kzY30U0HnxMwEFain3CmJIYn/ahabqw
1bQa+ZrtBvawFjxa9czMDKrLpKM91O/N2L2xJO0mZ9LORqWysMB7i6IDajSCHnRnRXzWGG3tYSzz
BSHFk4Hm+C8p3Z4wymfCknD6bCd/vsxzdl68kqCwabgZyurdnW1t445ZdgWHNttQTX/xZHNxvREF
6uIkBxuMNqnbHN1yQYyipQcxR9pTyq3kMfb8N8wRtItcxKXNvUckgR1paBVoEEKb+JESQcU1VHB1
c90X4i7aIHVqGYxuYzChXK5TD8+vySFAiT18o9f92jMuJJndrUNQgY/OaJgBcPVdRQoOOOEpO3lS
POax95Akmktbo7ljfnPnxlN1o5t2u1mq5cUatVOranNDwFOyRS5+jziDuqGLolDG9UVbc9mZyhf0
Zt0jRdp+zpg++lNLHFNiF1ua5rdwAMHmVU6zY9xyVzUZbKPeCWYtua1w9VH3gWQIvK75YRnFnewM
Nn/6SAHynudOJ1mnmeuPSox3BnnfmFVn8aQZxKKZo7I3Be7NTW9002kYl1to+2qLPn3YIe2TcETJ
iAi8pHnFp3tlFvV1ygF2ahYibQS3ni3nVaoH9ALza9bdcp7S4ZsCd7hhtsw+RzmysIVeuT66o62E
o3MgpehdU/l0UspXGzdJb3FN3JZdehoH4Pi1zHxSKhSnzow2TbNGPKltjdPRS1YrAFmZurm0YSac
aIvg3gj8TD43S4cucmI7Y2dB+OyGs9TKq8LOloBJz3bpyyeQlt/hNHgXHWz0tY5a91QhPNnJlMc8
VQYKdDjc12JodnoeESZo7hkMad+Gkh/sFNreB0MQlJAR0Y9qsF/LndfNz/GgnisfEPE4I0nC5sFu
ttV/YpAmcVWp7q7qzQLbWUP8TxT6NvL6HKMqhxdFTi6T+953H6uVi2ov7aXR7a9z6d/6vTigOjOO
rcfXpHke0Rb9GGZx92Qt2hNuIB3LSnU3evE9mZb3EllmkC/pN31o9gQ3SDxT1tUAEBX7i3kC53da
0CR5TX1NWBTXEm4wHNW7RKEU19agw77dj0h96WMci0UZHCxdeePZlWmgEVvlS1hpwmbwj1go7gyr
jDeDi2dJH6Mj0MCdkOOzLEBfxoURTgaXWuzq3JSNH6qe1ncXxXeC1i10C7f2g8JgsBZAp9G5s1YD
znOjIMZ422Qjzk5tbNue4LrRf+LCqB58PUqKDQyBXG61qcZuqWVZVKNkNfTlBiz1nN8DPOWYnpVf
dAdsSck12qL8juS75kdXoYAgQ6KjZGxEKm5MJPp0s1JlaSckMRSacWWbH3Ry7GdtkNNBg7qOKdGJ
1d4ggu65JiHotk49PdroRqoVO9L5zEtUaxDTWmOInGMliiJUtpkD/6TYbsDsj3gCe+OxGpLeuOpt
5T46tUouJl3lbR/Pt4sZPfrefGfQ4QcmPVnbxntlv6s32fyGtvwWIaEI0sYEOhDPBWd9kmWYkck0
/DbxBQXd1EFsJEKRG28y3Nmm7Hcu/Syt47KATTrS4sdp1a2W/N7TVNxHXJ5J6LuYsX9HI5i8l3bs
N9K3b6ekoPUxY+kyJ6LMN3HURW9Ab/PbhGykKnNzrCD6JloygKuN9da0nhtKMwIxzpCYvR2PMX9p
sTe6xtqFicwp047E6ogsDktnqm6rsj0P/fAlT7sq6Bq9f2xd81vp1c+um9KEw/pHxyZx3zJArtw5
Irz4cbacUx/oZOaCy87thu5jqw8HyV4CpMd+LgDkPgBm+4oJ0mTN1aSO5HwmC8XF1i0AEVP1NWhr
qxLc97AYXDzjJhHbZGjHrYzLg9sNR00092kvbtVSpdtkMqMz4/W3Ks+qfZzO00NSa3K4wnJRvnIv
i99IUvQuRZ03O0AExX1cm3R20wkXhtJsZgnjPQ1KPIDeKUGAcpmGrtpobUwcXe+wn2WkXPWEXACO
je0HXvBXDGw4f7TutvTbrAqAiedhVk4agXCKjmvEYOdhVu1y5FiEWMnB+lhL7ngFcWMX1+3nE4qb
L4teYsYz3AtinS8Wz+FcWWUVwk5bnjVHshAo2rqw6zz9CWMFTsIkxzKTKPnkLzQQnFTaD0Yc8xFQ
Si0B477jpBqUY7YzXurFT95X4vW7jbjpuUeDHhTKem4MHTtTKovbLNaow+0puybGbqCUYIoepJke
ZM2EJ2I2z16LOxbUro1fs4NMajDE76b3zO2ueSxM0Mb2lTFzsW3t+m5sqvG1Tug+8cbsoDPBQMyt
5Mx4pAxb5OYrhqg/YiWXh3SI6kNV28OTmOYog13ifCXQycSkiwmSUsrYWb4Eme+afZj7Mg9d3w9T
WkOB1czmQZSOhwF/doZNz4xdn5cHZ0iTTWWK/LTokEd4Aclrs328GDaFTOt1X8d5/JGJcjd7IsK/
ZCQg7k0zTBMhtnA+uwyLXeNUD3GrS20rgfdeK6wAYyDEoD+B5eZcMOsUVZaffaNJMtNQcfRpgxjA
OINd1Pe+Z9I/w3sHp7u/zIJKuiBs8TiABcDgpeMNgKw/7JAVdoe5tt3tJImZZHsvtCN2suymlU59
SmMLSHWVzNWuckS8mb04fnCxhV2XWX+FF0BuHWEX3wocS9/wAeNgWeHZjNxc/RU/QgsNzxffYZwZ
DAkEgT19nLavvp8lhJF0kRUyR8f4mWGlea/XTjP3JWLWAUpSqPDu4AUEcJuxIOGBgVumFqRcnOba
IVF06QcaSJ6rqoItzdLcu0oHaOYHWF+kfZjblk4F8lcuUdx90ACrzH9d9GF2uJzgZqHi9uI6OhlJ
2qLWixS5G4tOb/dkKDKYvis1Dry9qic90JFL2b6Qa9uOXwXWLXFj5ArSr28i57zSF+UQN4jCKw51
xgrPnVQ/pxIOu12PhQ94menV+oZDglnkTNWvqLV1Y980kbCPnBVOxRXIidMHTNrOWyxj59Jw4Y8P
7s9xQosBCamto80WBUXZHXo9rb27YqDIO1n+4IpdpLp8PFRKqi+E47KoSgTG42ECx56pYJ7QF9AI
gc5ySkwI/Jtk7gWRZp0JzeQ0ggaUNwLu1qWYe3wNotfFIQF47xNulBAH29N3pJ+NdFwnVXRV6EsU
n9+VqXXW7Tw4lgwhpFg2ozJbxw0bj9qECa7qmwNteTlsUCrqWsjwUvoBJxcmDReXZU5qUqQ8gnUr
fj3C3Lhu741Fu5utiY6s17xJ190LMoz8sb6fxnz8WmW0n33jXSOtT1bdbZvXu6HFYYnwme3GN5rD
QIv5bqHdiosyMc487W9gJJ6Tof/uKX0Jc3dcvnVFurU8upFz55HmttC748ZFvyGcR24+ahodJO80
XNZLfEKkc+1y1Xxpk7GNoUlqjI3izthxi4ezgqk438TtR+p7h0EbX4wYmTLGNj3I/YmEubi55a9Y
D7TM80dBoMozMvTs0NvTm6csju5kcQ8N1XbIFSoBok5G7qnidw2yHE8OmxAbUAfziX5dPvh+sUdE
Wjl38E7wJ2X+qtGcAJPvO2vwkqBE0c8r4qC5vepdvXyLrTEG/56lA4nU3ShX+eE6bt0Zo5mNh6xL
udCD/AGMXiaKe0HlCq4n3BtRMlpm4ROJ6s3WVdpk4J+aGkLvJmnrtAwFBjD3XKZ4KYKqNEu5Y8F4
2GqGYdLPLikG9m3UY704YKDWXOgiSAwIqcNdhMpfd6DM66I68njT5WDgBFy20aT4vV23QTaGWoUp
LGqOeNyRj2bmd1TMU/yoirkQVziF2AqcQeM/Z3YhL9DJ21RbUZMnRQETXbWWD8J9AiCfkLxr1Tq7
ixcjRm3zSlxJY5nFAz7+1jj7yLaLAw74ZTyAgcrrBgPWuk2g0e/ly+A4TXqxOgEPJG8Y62z1ES8R
4TE1AsnAd6SuXftObaYH/s04V6OWaA3SQmy6mW1zi3OQGxb+0BkooORItPLuljW8YHgchMJQg1Bh
fO790g9FO5HZ7mtJd5DYE0iyo71xyfW6PaAjG9eZz3OjOsMLorrzt+3I9DKm7rxZ4jIlMND54bvL
F45ULlkU4OemFYSSxbE6p5ZzLgevOMjEd/bIFVblx0gvBzrHXoL2CZOFKJZOa/FnEWG0h0w3HpPV
2NOuw/eZ4FauHAQxfRDEo+2YmUdfo9LsjLWtlnyVHeSJXTei3OGW37bZgRY0teXQqvmKnHiChJ2U
tWB3ojkXrqARlBSOfyMnItxWdg6XLp8YjcUu15TvfM62rGUqd9mV3eM6VtkRuOd8ndrcZ5kLr3xv
kOaGfWtfxVGev02xMd9pcOnuhg7A5H4knWbjakt8XHT9oTdLND+2nu6QZwDZagp8nmbRRZu58bud
FvfmKWWLaE4TF7K92RffCR/PQKZHzQPuDm41NOQsPgkpHVz/2hefh/ZAvol6ydNyJLqKlA1UxeUG
m29hBHql8Z3OaU01O9PeWlrdOiydSE9E5k4Xl5vqxWXdwR8TX6xyQVDMpNZ8K+giMDhzFfT+2Jqf
Vhvcc5KL6i433K9ipLEzGtIL5TREd1HU11OYe/NFtuTwWjowDNcs62uvbV2a9cq7zX1iA2jl8Zz0
uciZTnY5AnBfFXDrcv9thLO6r4exuiLktLsREXYGlw4lt2/bDJxk3e2a5NnQI3F26/6tJXwnRFZ4
dDE1XiHZdracGOrGV644IS+qmTC19aub5il4rsaccdCUa480E9BPmCaKsMABmZKQJay3XktIAdJ8
HHxk+UAr3OSjM7+SsJKNATE7Jtf+LL2QNup9TaxZfR2xfe8Nod+B1hLXZPM52I2ZDFFglMtJZ3Ls
b2dGZjcjpciu08rhw7Kb7q5cku6igePIDITZjFJG90BDga4VimwaRUZmWwCYqkV8S5qF6I0Zfg6o
k/KmgxVwaF10AIGH0pHEiT7L9zLTi9BBqAP7Hg7cS4KddqcllQ55irk2I1iyPjeW1yPkqif6xImp
0JyZZ1BAzt7wHZM2iSRacQRCR3d/jMmabT1va+LdehB6yXUA9eaegaTPUC8hNC0pTO7srkZsTTyW
y24By3SNi7Z9c6FK3WT58L3HjAXsvlmO3GlirCqEn26F1PQj6PbpSPZWG9hkeJ0JcpQMjHV7D3AN
6LxaIuuOYIfxW93Vpr+Nhma+Nn3dvi/jkcqjrYtwWUoPIylAIrJ2DoO9HLi/pbtO73MsttM9mhDt
cXZKddcyFaN8TYnrSokqogzMdk2Rii+dYa83t8gWx9hmJQbTVLn3UYoCwCN4++gDuDvUhIge+syl
Q5eSu4eR+cQre8zLZPmGmo6udkzvkSCJ9k6zog7MTgXaJ+6y/KEXo/F1tM34xs7TgbN5TV2Qjnlr
Tv5z7qz9VUPKbN+DR4GeirYAOV4CWsOX3O0684CRQOyjJO8vS90XlBkFbBNGHN/FGHUfMi+/F9lK
LGz6/nXITPemgViHwxiXIU26np/DTI9h97TRGYlvvNFMKGwA+MwulpMCPh7D7R1uysNEYMzRxgZD
t9Q+mebYrJibeg2b/9aZGVko2vAkZf5uK2QmFYgT4gGtwC71q8r2G4tyAb1gZJJ6pjcOgQGGidtS
k2t9o0FhB25Wb+irTFc5t/EuWKbknlZ4eQauAsqvCAZPpg7oJa4TWs84UiC7PVWTzmK1Z67MsdTm
hPzFJt35kNjO6DwUD4I9EWgLB7Ckh1UMC96WsdrmbKLhwCLe4FtHSqX7Ydxbj65OEj16sR2cQeKp
yRSm9jKelJEfaLVnEGbml7ozuhC8kfFdg9KxScWYWhjBZ0JF6pHEtBQICYfAMkNkm7yEJBjpf4kk
3JZAd+eUv2Fk7JWD7LIt7rJ624+cZEFjl9q50LhWg67THqeuVieTrIRzzPEctEmfH3y6aTThp+62
g+YSGC5JkYyJMVvnLqAYhJo3XlHTQ6ftPIPU2tNT5BLCtWtTegLlnw+tIAPz/kiQI3IlNtWwLKS9
qzgFdxhjgUpo0t3W9F6uY8OhF0yYRwBPpdsYHYZYVbacgnZs3+sRHIs1lecJQOP4KulUftUc7TjP
2qmaex2oCik9V3SxN7pqX9Lelpe+t/2zk8n0ZBq2cWharXuKPMs4t43uEavXNB80j/UzQXXxGagC
CcEihR0SZ/qtq3taFLKfMXVgTMbQJy43gKDwVhFAHPjeWjNWCzmUk8jDGXPqziSQTjG3sNWld0rt
xksZW8Rc/B9rrfYuEYrTsDDohZkxPrvNQLjSvW7Wr57oyquu4DjcdfNQHVxIU2FqzdlGTTNRRoop
f4GoOuByx/YszbMzcfW6nmlz38cjafNMN2JYDAOt3tNqj2GwV6dMgKohjBoj34KKmPb0TIwTOWqk
PkV8grJFgJWNdDZ3edF1J2eaiEht59k7VTmZaQy5q5eZnWY68Fb7D+BqC5yVtZy2idt1M5NMrTrM
k8EekBYqnJGrHaQ7qxBtAm9barftl6ilxKT34fngPPUB0gSdO/08tZoFLAqv+Eb0jftkYZj/kQCg
PKiWmmyYE0t/qm2nuxstS3sq0968bku3PS1q+ZI1nryeuGLdicxuTzJyqnvirCSMT3y9R8dtIDkj
FljkZmQ4RhDXwM0edtA1rf0itLkY6sFAG786Fk7JLu8MsUH/Om4Ha6spLGkOcT/9hkjO8n0WZdKH
PkllT0mj8h8ij3xmKhpngecxaVBKX2Ot/CFjyafwEwKYwdmjWc82PNSWRiRIicamBja6s+q6fM+G
Rs1W2KDOVnXIiOTXNXYdjmD6CQtCTocOM2Ha1UVLuC08ypHdD7sUHyfShHfb0NDLENAYrfFsoamg
eMpA6HiE7264kTviADF2highUxVMCaaurTWt7jPMasa8Maw+/q4rADi56SLTqpP8ZIrSeBPd2Jwg
4bA/2AJOUiSWqxpbNlSRobwmdTb6Yi7LWzKVHhN5Zt/QDM640dKrPHenG6Kc851bayNRDs56S7aq
D5iXR6XXUQCh7bpy+28pi5xu4gShM4U/ijDJ9sJmsnIuNnUt5QbVVXlro5gi4jZu2fWotg9GpBFW
baZ0lnpBvGFsRtWe5HB84M4sKz6To7lIkDwrGBz3nTZeumubct/ZNhHtfdldF3DGyGTNoRnhm98g
yXYC3UDdkrW2v0vmVh5NLg0bMXnvvkuOxoiYci8bQ33JNCM++lUUAxBUTXugHdXwAiGE4LKrAYWd
4gvfNzoi9HhnMpMntKcjCaELRpwdwWY0j8myw0Op6u3CFAPfvL7Ix6Hi7rl15OgZ/GF5DQ1huXh+
LejKg+daTuyrzGhdpsdUUDS9mI9aDIMC0lMsL5xS/MVdXFKj82d62K1xw7olG52OGRIVLiTxYXCE
aHFQj0MYIyzZ0f4DJFqO1v3ImJFo34n5kGshwprsl0HY8MEMqqBNbtrugRuW+gpSaDwYoi4oHIja
DsoO0I/obQaqcKvdr62NhRPlxCyvVWRn51Gf+D0o+iJmXtyXoaMOW23QL3zbbM5dlfEMwe0cUxqw
f1Fim78z87lcCFQ6jg5xSHjcfb1P8u+q6pU1tNV/5fSLB1xmM0ociAGNeUQ9FiUCe9Z661RudJxH
T70yrHcZBKsOD6zyuQUfiBArWLFTicCV3XC6EPvqUY1lUwngRIne3NaFSrTvUs0MZ3KS3cZ/9MP/
3/f3+OdMCXT0v+h518yK3zIlwk69flTd/2G/579+tf/9/Iv/jZZwnP/4LgYEPHurC8HSEV//YwA0
XPM/tkFNTmcV1wnc7v81ALrGf6jeXOEIEwAaC+e/7j+yKJim2oaPK9A1fNf8f4qVEALR7/8VBa8/
0TB1tnoWKukJnrnqk38xKBRGBqp7zO3vnkEeqh+ayFe1YqPX6BqfbbvHWfoPm6NsZlL2tsqcbAQG
WhXpb3HZEoxI+3zK3RMrFbV0DnaoQc4pC7Y4m6hoDL0Amus3O1ekMuPORi4iNrHLO/7dhVnR3xOb
7BavnmfX0bug1eXcxE7aIBKTRgp9dmPVuMFvE0NXI5rjAlkH0kdEFPLKcHEnU7QyKJoBZK64Bq0b
Kv7OL88UmeEcV+WvRsXfrQ64uXApWj6qIRikfOurS/PX78iFVwdhKfG+RyNSi+agpFVYB0C9XevS
HohVSiIjl6b0R6GzDUe7P//4T74kfr6LBwpPAcYCnhS/zO8/f8mE1zm6k34AMxHQplWFMxSplG8C
uqZtO8atItdQMSBEp6YtdXkZLfjNJkfr4ozipJy1gxBUVSNa44becsOf/fmXXP0Dv6wjtB3ol7GH
wdHFSsqy/P13nBJCrpNWaB+OhrDJ3MaLG7vNrvAsJdbKTjnOS24Tj/YXh9inZ7P+XAtENwZDHX+a
+Pxz634GfUwR8hHPrDknYEhSdLQdIhOZ+JgRH3xbRgk+rSBJKswRf9nh/X99bNfCPethg7E9osA/
2SpiSjdNnxLxgXvdbRiJjrpjv/IiaepIKe4WNwRRVsa1yKExP+Td2ncAgpIWfCl/fgD//k08fDFM
jTwdyQKunN8fQOImEVRzvf2wHDJLp91sOAvWPMI1+84KybW3nJe25yug1+CQ8vJSIY1sQSNSItbj
X57Keq79thpweeBJtH/am4lb+LQaGLDAvARL+B75S2m3+2rlRs2hFsnOn/ez104skT9//k/WIMyP
9upN/PmictiKz06K2IeU5ddKe2NC5Eou6+SD8EJIyLZMZntMCQAiUwm2uA4mGnh8EUReJj2TZSej
sUpOYvngy0S25Zaw79a8l0Nadm9//jV/93tYrkGfy8LuZtOyAlXwOduDvp7X6s0yvU0tdgo9oBGj
83z0aRTUOlMrBu2hNvNmfWnIR1//i3Zk/5fn868vCyscNlX0h75nCahUn7Y0rzE7BRe9eisLW2MP
z9i96JEOs65m+ywim32/i/s251rLpbxYtYGtYR88LVupak3Cbrvu/HPC30IUVAxnmCg1gsg/f11r
6tJvK8lYvyQ8K0R38IRJZ/p9WU9iLGu/XMRbh8RQY2ylurrosXUoGlCbEYAav5zmSgCfYTUj1Zwh
r0JleBjp5R0BNxaIj+Wy6PNZJk0JgqgkxIkbYE8Lr7h3AIByjTGFT9TfxtSyGYkx1NiCfyvN0LH5
m5vzU4wSOxUeRKhQzuqFxltof9oxWJmA7MqhfnHtys5QeeoeY1Sm/3TKSTwDNMLWHs3/7J5Fb/Fn
/c/tBGS1xx9NqOtQifUj15u/vUM/XWC/vrcm1QYNQpyStCxBE3xaFhDmO4l4q36pW94imqld7lnX
5j/8tQ5RfoMUZSiWZ5lMZHeiLQBrlGzY8EfnPm6WSDu00iJ7ips8tHGPmEGWyUSjh5lUTgOEx1N1
wmcJzYNrD/f1T8jLUjD8zFGHFOuhlfLt84CqElRwHoi5pRLx5DTx7IRNOg9XiYWoaW9bM5cA/Ob2
67PLpzilwGh+/nh6IStbCUR3xr+ionjgN0+1cq0NVG1LcBlwDpqaLhnKngdLoBS+atuc2IKCjADk
dBoE9ekQWxyuyFfKyHqmWWCwyFwvps4YmhIk/l+28M+7Jt++q7suzmPLdWxhfFoaIprL2PDr4gV2
WYftajJ1F3HFWGXQj+hKjGwUf369Pu9GJlcUjMWc2wZlxr9+YtfqXcJ4cfwmyLNlMY49xLZyC1kw
5/B2hsZ2XqJMLCzC0exVhyWCjYV1+udfYy1nf3vLxervhpJn2qaOq3MlZPxaYS1i6BuNoRw5IKVE
z6NIYdG+V00CbvOc5ITchm3kVullQAXAjlMndhWHsadMWhaeSwtpYHYWM6SKPOdhEtie5qAbDSCB
ytPIbWjsZarOLCJ0wplu0b0OrMihwXbSE511iH6L6uIYZbla3/wBbMKtyXmPPFyAfZ2Gv/gxP+9r
nuCAotzgU/NpBXeC3z9x7kSrVbxzn4Z+TXMIaU2BzjGHZV23FkWWdUiMcWLZTv+gBmP1s7LVnHpd
0qLPRjN6iCZnXdJmk8J0P6S1KdYtEqUkDKkGGlOX7hd0c7x10SjXmtqYPcnb6RoIMv+yej9ddi2P
CgilismuxhM0EAT9/pEagqiXKivNp5Uyy7ulsHLzCyiNuSGv7s/32NT1lW8Vob3lFWevXLeUtm44
aLTEoIw3Jnv9vyokFPlr4WfAKFOI+vxfzTxWzk3UTPxTqG/WjzjH0iHTTUNCt6uRHYluM3Ne8HH/
sj4/VZl8NH+N8DN4VXQby/qnj6Ym5nhFX81PIh7WnUq1DUsLx1havSvdy01E56pqlmcGeev5KLXK
4IFMjiziOSQ001DxjkCcfnyiSm35OkakIqw+MSzsJszjfZaYNWIhY3fr2TYPqVmPbGuKioQfmKpI
539xxzL4KmRs8VXQMlhJV7D6M16JxDcz/tc/38+6Febgav4XaXP55xT49Rb06R31KBeorlzT9rh2
6v8qdY2R4IjZabTHQbqIanf/lLdm4k3QnrlZJnSj//wTzfW1/+U4Wn+kJSjsdY4lHffZp+NIz7Bx
OvXkPna9wQpRs4JLhxFL8f1YWW1V5FWR3Et/BwwG0eEHsrRLShY2Pb6lsZ0KdYEg7GF9iJTlsRnw
Qg73bVHxTzEW4cXHpcRB9d/HFjfM6JgUF17Ju8JbtD4OAKfrg9AyRgAQ3WfkG/d6hZYFNELO7IkZ
lVrvqX/+7JCd/vXh10OATcIwLKqgzzcbysFOi+kRP2Iydej/qD4X+OVGPcpuHHOxiH5qktbB0eCb
JiKtoGXs05z0ogf/hcY6abQz/iHNuo5k4gqCUKoJ0gE+LBpKPelJDEyq4sPKiqW9l5Uj29dxMYrx
1hoMfVq2XlbiU9s01I9dvwOY4A03bUMuH8wEqUvjSuhgTbZl2frGJlvb/xEpG16zZHjEhpZxGlqC
gZdhWNpxhm+r2WA1duBMeuvBgfhqIcyZjH7EcOTDLI6o36JYHVXiUpltXJgFy8K1lqVYH6d8jvqA
UPfMwcXixmJrYwtbHkenMtPn3ipixOqWYuJPhiHjuABVL1oLnwhwlD52QdvSFIrYTH1czhG8OwZD
o5GYZI11XqKHhMBL62m2B8jST35Fz/BxUpNQ14SYl9o9J4bbf9it47T/w955LceNdFn3ifAFgETC
REzMRVkWTdGJbJI3CFFSwwMJk3BP/y+wNDMiW0FF3/990QqRFFFwac7Ze+2H2QN3WVFsrKy4vQ3G
GaBkSO1z3M2V42PTC1CU2PGiR6RF9WoRHVN+j206H+OGRwWiH21pMHLQVIbWSs+6sKxRe7EPkLm7
D2E4usfA8ows2/cIVNo8/hH7pei4yqMl/Ma5mkXV80hTb29VfCtcs6PcWpaOgrKvCc+O88sShF0d
QdWM0MVdDjKMkmQXOsWg5R0CEFEf3NSJI3/Hs+LillX9bDKt562fDMEqMhy37hDaN3M6HYYIQQna
jKRgtgFhOTgMsL2in/VE8Raw6YGHg2L8ehAsW6wj8oaUX9JNwh/d65xgVP5AIL580UgSTHYowtjV
L+4JeLSvs0a60p/TG1aRfWaNhuF54BFkpr39WKZWQb/fgaswwEY3Ek4nEpJJ5esYTiD016kkDTq6
nsAoKQ/am5ESFYOp27DVISNWw++v3VTIJKDmHyw1Ca/pZJw9elEYGvOF45AtH22NiXQPsoMKHnF5
YQg8ITlOqzqxcsC7Q+qH2yFlIMDQllCspyMj7OUjAXzITXtLivaUoAdXBD5QZO5MQ5ZPdkR4Q70r
0jwIHjTyuJq+E0KpbmP7OmEGoU0AIX7AxAOBGJVnHSxreuS7nP1axVZJbndKShZXDMNuxh9VG3fG
fVlA32CZ0HeR70EnRltmbueS9cYeh3/Bz6nTqcadnLl8derxH3NJG3K0PLbYZGLzX26PhQ7Iln8R
WbBc59LBNIM5hBBEbgV2Tj92ftQ1G5oa0DsmCm9Nd2Dy6nXix1Ib3EFH1/oRHKJOSq6XEc/VPta0
DsYrH0E5HyXhTqv53uXJ4giCb9WvoTEuD5jbGMudJ1uar+V4L/ha31v8KFOsj6AMgj2uEc7x5/k0
jRD1KwW3mK9JhODufYZtKxBrZwgoAK2UF1tci59PTzi3Ab/So2PC9wCevl0MzVPTrH+ucQM5y+Vv
bwBtYSaNcf/zUhunH/+fi3z6OSoFdnbl2argA1i0UPrXDI9R0uwTEtM46RrmCseKFpeRiSbEjSoi
RE83CustEePUlCfdRAf8s3DPSRWIEbleB3B2uUq9XeT8iI0wkk9FmSOEspmRIMntjgq5WPVyLzLr
1+B0BSvFG8S4djqn2E7Yo61VVeJkOpu0v+zOzdOtPT0ebpjlXB+XfDj+kF6+nPzoTjHPaWS9pfTG
TuzyxamqTS9+mI0E1tM5ZyqWy3t6kGZQu3xKTnL5LVbSIHFjb+YJnq62i5ePfrqg9Jlm/lLlgtbM
1jBlmaWHmV7OqPYRWBn+NfAfkI+XQRotlY924P4mvWfXr5YblTw+rWTFyskTac7j2lLLXn6hjda1
QfCIJ4wrUprL61DMcrlMpXajeHjQeZRHyQ5uPb8XcpIVgX1pJ8+Cq3p6VkAAIIDa/7zkAQ05Ps6Y
iAUdzAxQcfBUJRnzfG9hGkRO3zbp4jCrja5M1mYbhRxcpnHFlqnLFbXNnIIBJRtuU6wPhKstr7Nm
fuVr9E/d1N9lLBbH6VwEbT5WZ52DuqBY54EDEWIVthFlQ9z2mp+Pu7rlDxaNMj8Wteb/E4hk94Xm
mUWpqKaWnx/7DCskVsUm5ejwOav+EfbPyC4gJO6DJwNHs0uReBS1zQhDTlKu/W1eMMUW2xFBd9Ae
oJM08/hsAkhjvAH+RArs2c9ycgruqkkBX2DcUN8mp3WEQOyDHsrci7d35mdIXRsOWTg/LqlnQ/eA
pRFTxFl3OnWc9yTQIPMccRgzPUYDITDubKLfWnewuvke0Z7LU0O9annET/VTH4k0V8DSSCVQO5F1
wx9Qnmt+vk6oPhqwNmfqyoFjIwdAH5JMbnEllNXwEy5JiTzUvdQtz9WpyDJbxKWEO13WmJIOEV5o
fsd8Kr2FbMupGuICzShRhlbG1rco2DuV6y6nMCEvisxd3icUMejk1lHmdwyVWNQm5rx2YqRJd+z1
lounE7GUCmztZ9TiU5i//HNE25zl88DyLDTOkSY1TXIMcM4snkrNdHflZaFwu1uHMhZhBiMEwCne
uYjNiLWmdAEGbuVRBHJfltRttuRMhgE3fzacmbNyseNxQQsZLo9bYzcWD9/pSqZdRSVaJCYpE+fD
LIvQu81mPRj3DYtpqgqzIsD1hfGW54t+OdGV+9Qxl3MIFYmINejYZqlS5QnrVVbWQVEN6sUl4bK2
Xp0xd/Mjgls1hTvHrtrO+Jtct3QMt8xoIperNqf+bcBssrzmkYrkkHVfTPDLUbQO5STi8W7wWNvU
34M+6Wv7uQ19ShP7JtN9EZDgOLfZ4+xo26lWmtkBa0JnkVadrzxPBtrSPOXoTOx1zxcND/PGQGcK
XMfpTE73slYoqOVaSoG+Zxu+DTc5DFwetwCsMH+w+l9e3qQtlp8o36r3YWovX5MWjifGxGhafjCk
3cxPsHNfehsJSBFe5YjVYnicu4lAEkLdvOWtDJARArw9PbKsKRmJAkIw+NapBL8MpwZh5Sj8BQAX
uzH9Gx17EWyUwSwp2DvTHAb2YajL5S2nB7+UA1v6RPzhsCzrDjW+FYNkFvoPR+qWyyfPiMHipTgd
SDYBU1rNo2Lcn3ZsZZLOHgS7ElD/bXYasLJToREQ81KMJkdxKUK2jduAti6QNZBCGteuNu51IhXn
3OGd5lFKACVxPWIH9cy91+fLx9JvL5xRZcwjq1Dq5SVX9tJmRDA5Ls+kF4LkSFaSRK6i2MZpztu4
O10Q6sDLoJf5AMAY3sE5pBexLXICBD7fXn3Y0C8oVvqttPgZ3FzrH2VlsOQsTjNl38dV5fKpPVJi
eBsGtCnH2nCWNyjvKbyghUZEz2f//PDLxvWXje1yeHfp1ZgBVBOO/2FjS6ZCZQytR6nqNDSm1ID5
FOwDeJM+P9SHAjpvkwkEnWNRsuL/7rKt/6XBi6IafjtLyf95RogpQI9Qq9Bxrr2AnhUjshsvN1Un
KXe4choCB7H5vQ2On3+W9yUEiQ6CqhAsPh/greA5/9AWCnt4ph2v3j3oQYaxRBJLUO+wqnliO+PE
++N1/ucBbfTlNNx9mGfc6w91xSxuTCsnuugO8QQTRZQx4x+8KWOY+/lmf36CHxhbyxlSuzWlh4rK
tmhHfTjgmMMKKrvcvfs5YiBrXIr2E9pItDej0/r9LlV4bG71IJDLk9O4jOeiYWgw2tlhPvrDJ3r/
pPOJ2Er5kMXAkkBTpzv4/v5PgWkM3oT3MT+9VAPrOt7xUWch43ri9wm3IHb0xJsZCCYHlhZGvHyQ
VAkCAtc94rVwJwtRAbgELA6cg6G+5sd5P0LrmEyC/eR6OPWz1GmY/fwkPt5GbpxjChCkkpKshfvw
/Tkw7+Ilge1zjAk64HLObwsh1cpS306Gr53Lf388aXIjl/9cELLvj+eNrEZwPenjz2lvjIhBXZkV
Iyt+5jaJ/lVpTZqU/EGzcX4wR03nH8MBOuVF6pmkx9O0xCJ5uRtehuWCWKZ6mTA+P8H34w/1WUx8
PKiLKIVOMX9/f4ID2S1JM8vszCuNJpNrryg88eI2vDD/bqhbDsWt82l7+RAp6St/GOoILC4mqFzR
2Wkp0kuqIzxHNmanP7XAf0ox/m9gldQKORSwXxsMD3awj+1C06Qvg9G43TezbWKDteW4qBG06di6
+rudS3romOUjaqsBYcozu8VVJyHoFxfM1khwIvgDisrPpe1QezBviFyJIkSlrA1kdQzHJIOYh4Sb
ltNzW9ekHgM7tJ2y3ha5nsmYIEbabYuN3+BbycHiWZVwb0haXka6zGUzIq7JK7Hq8Soj+DxAMqN7
NyGJFHH8IM7YaHhJscmNVHErfi5QvIV6SeLBaVnBCt1nsiCCkGHstNXIBpOhe8CcwNDN1nBZBgwk
ErCgreDJ58fS1vwASyxXe0fRokVl+Xha2yiao7ztpvIttMNZ2xVEsZdtE5TJxlVenmpEkaeSR820
iRXgtJB5W0HRWRu4vqRsLZO4V/dUlthbZK69VT4AzvsC/SErBZNuBWzJfCxa9lPU8/M0fxAsewNx
REkaOOqQuqaxFAPI1qbOOp32YcEw4T3aIO4vKLtSgfHoMqzSuPOrcG3oKhrMYlUL1EP2TVAHCvFp
VEMlrb/IKejn6gv9hqWjxRoQDvqx6lqaCF8SRbU52iBCQk6wi5vaWiTDFovOvye2nq1/Lt1xsF8s
idrZB4cyhOq2xAmb2Ti2W4MMacXAMaIj7mJ66bBGJ+7tZhjBViB0XSzq/ZqlGRhGDKRTOFxmRIVh
PKMdPeAmMgK/oS+axGaLASjvhlfXLIh12oQOC+5yVXhl0TyVVF5QREPpXFpuP8eimn545F5iBPDY
cJT4sWzNKvptnUXhe1knEuq3TDqnRyN/Ww2WXo6VAt04ihiFkNpcnOJNG1UeH4NMeHs1kLEUfGEQ
r/x7VQbgDwqIa3IVR1im5JTIdDMlcDEAMIozSJjzocCUfEYlo7rzGpdIwEDGRy/psLrUTt98CXmo
z5xIVosK1I5fU/woT5GZVKBhLFzRfi4AL1DpXA9kXF3guH0B/UEW7aDcS3dI1MZzYnTJNTr9XQpe
aZtWpNpjzOjMLavybguHEChN1rrFt1jpe9DJ6qJxjOii6NtuK1tK0GhfEJ1WOtjEweDfeipGI5+o
5HvS1iH524qUTacsNzIM6nN/tosd6TV0gclUdvjV/lSCCC293cCvPPjsx14Xl+we3UP4vQ6yfJ+R
2D6TWJ/KXZya1b1yqM3DNDBxmBiiih6Gcfa/5gYwkEDo4svg28nWtDvz3DGDOFlVhiEuHcp0u6Zr
yx9t6oW3FA8RSsedCL5btHrYz1jKuiPVMU52aioJysWyfNf2DgUHhoJNO436XLTNBB0O9e469IIw
9p+S3g6mAwoEDVeMIKxtpVXHNicp4gmbjfR/+J30gG0QPYOrAznCxrG69Hbsia+U9OovZNtZ9Tr0
4wrURKsuR88xL1rXWp7QUC491KgfzkeWs1dgdfsD1W/jPMlEjJWX0e+7NSDmX80E4wG1RFf4PJBD
+qM2jJFYYmv+2rZpZaMoUMgH57nlyY1zgB8ophoy6+YhG88J64UHgf02OU6Wx0DMlmrdDyIX57g7
cnUO7q/Z2UrbFzIvxhWV3kc5TN9MHYZHx+L16VvdbSgtmgmmW9KFN3KqxNbxupLgEad5nhTe+tSk
vR21K52hgcjWXhKBqjS0cL7Sma5Wws7hHVEoWNlm0d2OJDvetjGpj+us66KHOp7qJ1ygcE3rUY/r
EJpNusIFRf43zfcw48Ub4xm1tD/cBHYL56QEWQFwh9RBmjzFY1klGFhVb90GNBEOyiaCVTdmeA5o
yfna+u54mVLvJyOWgisHDQkl1AbJaJGOLl0gTgm0lSz42hgsajYQYFivyLStb9zBzXYM9K5LyDmu
5Y5wuht0Omg7hrh5sKtS7Xs9khasevdrI8IHTK7pw1wXs78nYGWC61BEP8g1lvu48/AXswyc7iGV
EdLSODUd2ywCFIb7/OAGmdrXrEPJ/fTa4CEAU/4qRiW+pE1YvfZzP//AIxZueq+yyUdLxd5kptjU
Y93ds740VhJC9yUMl+xlNqtyL3IrRJlFOfkYQyZnLoM+y0SZ+NSDZOaeeTRm1qot030mdfOAtkvw
+cETW2Ypdqkr2mfqcvVNUMaI9qc8uC+KZr7AdwaV0GPIZRtcJMcSe/Z5o53hhnT65guWPuebyAhe
Xdn1RLbsVPDyUNO6tkSnsYp4wyEZRvh7pDKXe1DbDoY2F4UlZY/gMBtNeBmGcXMLezZ+8CmdPGNP
7OBIxSDOjMa7mi2jQ8PkJlhyQ3lJh9sSa7z2pMjPE3HrJlq03RwZ1U1GCf4G3JQihVDl5q4Z0vpZ
dRokaSjn+bIJHH2BUCmjOlBUXyIx42qLo2LcCi/zzyx6futezc6130eQwHRjfDdCGw3aJXaQOYFD
XYysdTeepqTtX2ZS9F4HF4F8oG5FgEx4ORgquqHKkh8NZyof8675yr8hKKRLrMe2YAWTAgM/jkGK
/FIqKzkPKmW/aLA5BIjHg3mF1Ec/JHYPtSi2c+Gsg9jyLpywavxdYBZlcF7EviKNqiUutaffvfGD
GSYVbmtIHAUM52Nl0O+/mIza41q75tA1l3XQ0+ixcLQMh9Kpi2sBVuLWKwMMee7YxDBRAtXcpVHS
F1tavhjjAEHDfjGaUiJCDEPL2Ht92853k182Ot4vSw9zExBumlcwQ1U1EP2WsScHgGjhjW/XstBh
DxBYpzgztBV9GbwZt0dl5u7l4sy28PmyRLzo2Ih3j/gmkfwzjjSqky4Lp6hEVnTWd653Lu3RLNMv
M3gz+MVYcs1A43WLavPgw/mZ9nU+lQ0Em1bq+8CIsC8NdpQHQEmMMMoJtXCCkYh7VDN4HZ38tpos
Y94PbDTTtQnzyrwcAgwCaxtnmXcFNHMeNgjkZmhxc3Ke2l2ydi0vO+8MYurT63yC4QYGty9Kcyw2
1GmKbFFpKRtcXQf50odg66ZublNgXyB1cAeJ7NbWZBdbx9J5fAldL3VXMCFxks3dElkvionGD0DT
7KxMHFltIxqFV1lCmXSTjsl4JiLH8jeub8bQHPDoWAc8Nop2pJbgL+2B7rfb2d3RkMHoETNJxifu
EDJu1xM1u0dLGc13QLRk6TZqsqEeEONG7EZsa3vNEi42Kuw1ixRtgLTm3k2GU3kszDQpq/makbTj
ByrTSMbkG4NQ7bvbWMFVlFjXxmCbFcD9QXzaYyXllWX0LjhPvyzCMwxfzteo719mWLcPUaxeooXO
i/dmKO4HtB3b0A+bvcnkYTJIuA3tL2++yMmrPjYY+nZ93ARrVSswvh4yTbXCM1zcN1DVNk3jTivt
Jw7jaw83ssOxu/PI9FvV0Rhe0WH0yVseW2IGZyYb5wZYgrj3EBA1m6Sn1rN4X2H0oIcbvluVym5V
Xbb+tgXrftlWZXWv67aLtnqM+vBA1TjyVgbgHRK103pjl3W+yyBy3JeZaW2DLq4uslAaV3Y2Ohe2
omlZRS3N64Bt0ca2w/5rqT29n0cbApqJjZ4U+6DH7KuwjR3RDw7dQTXY2YMWK866zqIU9k0LAiOw
SFxYg2wr9aF1ObntRJH7fg6b5HtI37vep/TX4GQ2JsnmU9YcmeWZ/BM3yzdJyvqCjxDeMeskO40N
Z61LFT+mRKK+UHkbd4h2AGGYQYEJzEtvjNTEKlq48ZNZFg95ihIsYuO28+wwfa4GG1SoJGP2mdTK
5lzbAlRW2IzgmxOKo+dksnLSkUmFOxn7NZtdcZ2yLYGoZyXfiJP1XrIwsp4ySwyXPZ3bjVR1dRCU
jB8pvtvZMqaNUDxTs75yw1CwbmVwXB5C55uTLZvhCagvs/Zot69V7xsJrDq45dBk2bIcSomXb902
ydjRa5orioVwFC1w8YwjK9dIUnmVq9Z+jeO4y6Ak8BmIZMGstc74vWvKXzwTMfigQwGywNssmXJL
Eg7T93kBjO8vxa4NC50Swnxh4oWmHRj+0J8B8nM3nSIrMaml/bDoBsCf9jD4kiX8TIKCetW9r5ge
2HnuKh2ihqpCKS5p3TUXakJUsmoiljSXY6vVa2Z3I5lPlBn7VdLn47euIyxyz0vJPk0rqpjfe7pW
PdC/vt+WaS/OKVJHSKaSEcTOIhv94SAhDXeFF3cXzsT+bWWwHOmAstWG3Bp1geaXCFv52LV5/uwp
iMdZK7DLmUZtHvXgWfd014i7pSXMxXK7Ic73BNh354x+5bAlkp4gtxoYVQRBtTWqo4ALbazBxaMr
mgpTqm2jFhA9ihQeorUTF3HqZD3sGJdWSgFILWOR1sCSYB1BtFadQKGWogznJxg1ZXZtV9bQbthV
hEvWeeAuQOPG0lE+7Q0T9pVzDbUjxLZv1Yn4miMbNcp1b/iEGO1omIFSucriyq0CWGy8mWql8XC2
ULCYcCXZrfSv/ByiAbP8tCl70tGzC+AEtjDXrWYDpm7ynuoQafDIvAP4qFrVyVMUZU4VbQZeFdoo
uHFE2az6kbS7bhexVisPOtZG8TeJu2MvtzH6p6Lcyppe231oEpPe7xVCKXJgmwnAbnqTapVxHyC1
teRao2SmB9Ajc+f0fxSgZk2uY5uW0yYguUE+SbpM8f2pWGuopeHQ5cFSGrXhb6iLIMCqQ8uVcZz6
Be/h7H2PSCob3T266pn3rbbaIHnWaohhoMBxnGaDnW2YQgcSDcNx96hjCgr+ZceCcjyS/WhOzlpH
LVD6/Ux3i7vFlEf29KvwddkXG5l3eiovQCzZZKwmQHPsdo3ohdyIe9FJRWKBi1A1AaShyfoEgSmS
jjUOe4eo3ikF9dlGpofdHhXSlY2Yi6W7ChgxpyBhEQXxKum8YpoUVdhTMDuSKp0PDjT90UnyrRpQ
3ABiBn3oX84s/UAuGrkL3RcbdqA0rO4abrU3zcLZ0/crHpWv8wcDdQ0E8LeQediz47xFbVJ8N99C
6VG/x022rdw2IDO6QacyrmYMp7cYhvT0prI/D5Kov5GoY8+oAyeXYDIEPkxXX6XWNBF1LArEWn1A
I1gZ+X0ajIN3qFnCeSsBBQavcQlIf990JirGES4AWFb81t/VbIKADpsl8sNlHiViQ8zTHWmVw8gC
wci3rEDZIUJjlHLfuE5XbMLCH1+NmfBsBbNyqK07P0syuRlAiH1rYKbDJU57tgbljNl8ZTapFW9Z
TjTtmY4BRX6PjHGpuLCihgA7Z3G0w6fVhwaOU8tHnGMTZr4OTaeqts5ktmdWW3nPeZ872P49GPWE
B0F7kexQvak9Fr5r6o1tSt09IX1ANrFqyDeF4mWR4sICybLRFVHcOkbsvIsVDAdw1iMNt3E1iMzb
epmbnxNCBiMR4TXmCrR1iqTONXlv7cYvgUUADeniPb4Fbow3RsYKJ3B9Vqu8TjFVB87rjGCBZyMM
brVhVpznrHaupcabiZu9AaTkB9sUbcUPA/ESxcNUARpnGG5f2FwO8a2XFs2y6oKkcsYKxj1vCLJI
XhkixbQXvZPeVYMIsbUb0feoAWQBzm8ekauFmsrIDAoRzoM5PPij1DdDQ/LoUWFjozvsFRWjqYf9
fcxkcGdRPiQ1Jq2Gg0XRItkMaGP+GgRJU2uZteSwkgOFPLGR9yDsK8jHpfnkQpkDJ4UOMW7yGYV+
S3ISlqPpiKfSTja2bntMXXmJQD5I+qA/RC7xFkjFZ+SgUTgAyx0CcHVDw254rcCp2zs6RPRZTYGx
cBP1YjH/G/gdwAErD3mhiFqA41E5tVdCK30Z2VYPJlBGipRwBB5fhtHrUB13JWeJGsB7cYhTiVYF
C/Dr2lhWvK0PeGLFmhrqi4sxHzlKVick7YKlQnlFueQGFIYN2sNVyt0ShJNOG2EWRK7UI/8mksjp
kI0UatML9ffQgrmzwY6vh05Ozx6jRX8xgqCAVV/3/l0rm05zOClrNgQJVSCoUFciD6EwxnnmIRMK
YXCQ8x1cGEZsvxL2k0FLUu0NWr0UOqpvf8UVo0v6DF4wrRPZphCYBieZNhoPOSjRxu/CrY5hYDL+
NiK/SC17krvOHeSjEcZqPFK5yggccKpiAvFfWM9JgOIBho7VHCsUJubWG+TEpiAgFXxVh6YstoWV
xl8yOTZExGbMzz3r800smtpfrpt7PYiBMrSwqxCeRyGealQWmM51/iyIQnhqugp8QFJSe0RRiVAq
6nnk8+Y5MgZYYlk7GmtS6ayrRmPvaam7vOD8Ng5Nyku9aZLMu+50V513kvQ8duTZJXUBHOah6T9S
MU48HoPIfVX2LLajY7Z3fTPZh6ytOnud9v6wrNbMAulMSYnHa1v/rCVbw93MAVjbVZEE476Udp/f
4ZZNNg3FrU3Do+6A75Yg2kRgXZQw+tEGDtYTWSnjE1QKwCmtNrFOymxb+Hn4N7Jic+NIp3vwWe7v
LSe0XisU6E8m/0SuDHCBCK2MJzw3/tVIk3+v+o63ztdfESh3N0qbU7jyu8q0eA/mmyAyMlY0llPs
mQ8gpWu/FUAZEafwry+H2m7+Sil2bPyRjUpNatoMr8GqHg0/d+7TWDgA76nqH5QqLVphKC0zIb5N
muo/qeuKelDzygSVFf2GHjgupid2tFWh7hqnrRx53aVxzSjf+v6iTWoIsqFOzahO9jO9BhqO1bUz
IaWZyHXGq2FvRGWOXXwwdVyk8wEh99Q9hMk4yG+ydKrsLK38onPWodOYgO79XjpDw+CVoWahp4U+
Ig2sxDU3CO+smWWjb07JusncxhwPehqpYq5ce4Tu45SD/4Ipv2NQqVWWQ+sePBmbBHb0kJapkk5u
FCFocdBYIUdmGY+qasILzUuDjJ0gtKmPVfXDrA24QRsamgj1tq0apgwAzZxEQME2KoLOCyEOdj1t
kCiNZrO+7YXfsYVJxOg2zWPlD2GfbmjE+uz7sAwlYwrcvWp1tWkH13etramEbutXnc29Bdg9jVQy
rYdqYWqsZhUzMpyF+JnTgLz2aTkTx41MIIRxNPZe/Zc2otmWqyT0M76HFt5zxwuja9kwX6QQXCB7
j2bge/3u86bjB+sbzT8M1AFeWZqcyPQQPrzvOpYme450VME3M8VF8rPrbbuZpP3UiCJC7Tn4fVms
wWo24EUJeMGIBMzYZBbuYLh4D+lbo+vzz/W+u8zH8ujTY1cN6L+iAl88+L8qJBI5YU2KEu97BjSS
5WVxEn4UGQHKrMYr2mV/aL++78kvR8TGzdVYvMO0fD8mcVE09DsTv8SP4nTE/qSqEbJsaM23Xuxo
RHC9ORpYPpKUZuXpVvx/nMMfcA5vpqT/Nb38A+cAXe/rt/cxzm//4meOc/AfMlbJz2N4xpNvuzy/
PzEO4j88Pj5SEyHxcgUOHJCfOc6O+x8kEXyXDEq4lyxO/pfk4Nj/oTVueSQv+55pLd/67/8iIDv6
Uf2047Qf/v6rPed9S98zbYE3iV+Eh9C2SFVenrlfdD5aOvDNSsBopU19onIN8GxlY/7hHRYfXpa3
wyzeVS6BiynXXb7/y2HywRY9rhw4dYml71y7NR9rGrfI4Bj777RXKzzNNbhb7MtlP7LkD8BspT4t
6TX9B/MvxO0RdUWwlkg7STPHTQLH+EKWbvElzgDbXqC8ZAkXoAc5BkPPRlzC4qdTpse02gqb2Rdo
tWU8F6gm7oc8SR97ujakKgx0RDdx0QX3SUWwNt0paW7CvEwv6szKjLVDNera1wBd/2DWWQau/1Md
vF37AA8lDUYTYx6ZIO8vCqTjUuYVPeQ5nNdNGZBm7N875UMk/yAUeS/m+ueBPlz9mQ03ZQMOVEf6
r0lVxzpnvSSIgBvEFs7Iyh8JXaBc/fkI+WG84rzo2WAVhwyBYg4r9vvzwzuiewFfftVOJBT2VUCX
Pc2rrQ496mF9QRIN5Ps/DJIfp4u3o9qsbpZBmQ63s1yMXx61mh49C+iRPDEicdYV2tAtihhM31Nh
39QZjNEVErpsN2RQaFEIVftxclgY86L8IQBZfLjuCIwX7xuxuGwGvYXW8v6jdBOJom4+GqjRSeHd
9Gwqr6Sw7XHFrF3D76/MHgtg6wRHwK0D2682L65qinLsrXqcDTuz0+alJS0MZXhLpr8SuHl3Tp1p
oJhVMJ2rxiLfrs+oaK4caKbT3kk1NYG6cbt6jYk1Z7WGzRWObyUfR0P0CN5FStqdVXvydRllzB2u
LIuyTYNGa0vq13SnIsqA1PllwTZWklVYVRLhC1JNcySmok1fYtPM6s3nj8uHMeLtatHgWKiXkunN
ZzT89cZJ14voimhCHSlEsG1060dCXKZXNYLQ//xQ1j8eTe6MB2jCB4gTQID4cKyiU7CkU2iY2iWT
SAVE2ax9Or6XwlDJTdqZ3Rpet7FuPds8Gpmh0OnUzS0VnvmsIXcTeMBg6Et4KtU59Ix0W4k03YyZ
06V/eJ4/DBJvV4V1Lb1DHiGsw8v3f3mcfY/OMlmbgNlLY9hjRDToYqAC3XRGX90WPRXv7b+/OI6N
zBWCPIHWLDXeHxJ3vqq7qY/WNe/XnURG+wM5Vtm/TKqJ6OGn7FnRV8T5WTEJMhVjgn8oKZet9dTl
QtI5ZPuIxDjJCNEpswwkqiz6h8SzNazFpG/t/eef+MMktlwjB0pWAM2GvHacOu8/8Dz1HT0e7iYv
xl0tWhensyx50T8/zG8eGmmhSIO5RIqxfBt5frkVEA2pv8w+I4tDJF6nSXUluACV9Nzd5HYb0Ykf
uz8M3R+koUzKi3zRZv/PetP0WeC+PzeYeljSdIHSyoTNspoxaKR7Cj2yInVDq2eHSvm8QhUcsaNE
U9/vW2gczCcugXqfn/9vLrOkNW4uSw9pyYVH9euj6Ez9zGKCfvssOJhL/W0XEdv8p8fvt4exAQtI
lg0mj9j7wxQyR48qFXlnc29CNsyqbQbjNl7iqVjXE1jgvPSkWx38rgxeenbgDIDAtlWF2qPKSYhi
g0obJvJi+w+q6N9+NBZspMHiVMf98f6jTRVm2lh0PGh53G2kNo0DK5vo3x+Fhb7tSttiWcg89v4o
KmqMqkZ/zx7NwolcDeQxKVv89fndXPYnv6w+lgeLl9vmpTF5ZfDevz+K53euRWsJUp6Ii52BDmGf
zIpIbukkqyZzirM5HCL0YxDmPj/yb6bFBVnxkznEUP/+yDYVeIm3hODflC09s2C86PpB59+mzhRA
rhyrK/S1xpM3DUOyGlSU3n7+CazfzDUu1B/K0HBVUPx8eMZaGuYaYjNzzZCINYgPqjt0qFZJ5qZ3
BjPmmWq6aN9q0R8cTzUXWWrpM3Rm42bOPQJY82G6khE8/c5v5/4PA81vxnxeMG6QMBHpWc6Hx0xT
+mRN7kcQahrrOnNdfUvRF1d1Tp7cJX4Y1ew+vyC/exiYBpdxjVXbP2aZscTAVmJ2WzPMop2DwXtB
PhmcnyhAxGDRBEso0gJq9aenz4/8m0HVhWTB3Gbhq2B0ef8wBJE2C1kRPCJ0zSqsETyQaqAQBEt/
0ZW64VYhuvvDUPabo/IAIoGkA8ag6n14+Ec7aughItutKaKuzKGOnoceTOa2EYMeMe5AAFvTKCr2
n5/t2x79w1sHl9dyebvZ3bHxe3+6zYjPVtO1Jg9odkjDoEJz1hq1bTG1l/U5FvFQbiPXVMa2YxV2
rvSigxWFNv7+f6Sd2Y7dyLVtf+XAz4dGMNgDxy8kd5d9n5JeiJRSYt/3/Po7KNeFlTsTuW/dAwM2
ylUlbpLBaNaac8y5m0m8HnOddmY9CPGLXkQSwrQNbQKcU5JavJ5otsqPnXn5HufwV/YOTfsAYcJQ
5Z6V6TVdkjJYxq2a2faDHerYB6lytv0emqoxH1pU13Rg8qUtPCJSg+k6hN0ME2VIhnMNT+oM48o2
H6U9aSSiKtK6SsZen3eyAfsLEDMhgRy5V0GQL1V0VApgSBp0Kr0xbfp8bC8/f5y/az/HjxOYGypx
NtoGfKS3j1NDcEpPim4d1fHuPAgJl09UWpTsZstoByi+98iqEygcsvFCMfTy3JkncYUmV9/PREIe
7LlHQxxpzlVNx+l60EYOmJ//yA8WDeZwVPPgV1TU7EfT+SwN4tIGUuOT0NRu1KUyKGxTGj1xmQ9m
VRv8IZMZz8NibL99FDiqqCtS1fOoJ9IGyGHO+3I0w5pKrojhZZfzhUqVzfTtziaPKrXEiV31hzfq
cN5TDQcii73+/T/2R92Y9vE8m4pr4pz+Qrm/9bDXhSdcFh/t3TlLYX9AZ82MZRzdKCe4XHBwppZQ
GeZWz7C9qYJ8VgdQwXY2+oF2W145B1Ks5M6QTby16ym+ke3iHDDmSjgrc1M8RfiqgfosxAmrEbq4
OcnUEw/k/azKp65T8VibS+vW6e0DwUSTxl3KEpsXFitFoZGMUYnkeZWIXdHIVQ9zmDxPnTBPrLBH
7Md116izEV5371wZEujR/FaIxnEA2BGrnNTGPpOhcV0MTnnAEm4QDo+mw4oH8xflHoCZYdieJSIZ
r5qSarFRRPUpou37kcHP0TnB8DTYo//+uX+MjFlFribymm4k8eo+LtDWy2eoxZ9/aOoHz5uhjxcT
BIyJIeboSzMHzBeBSlLuZPY5+lBQxzXsXJIA6kHucrVYbkZO/F8XIi7QTcBncEP6p34bi1LfZkIr
0KSh/PGaoY4EZOfsVlqLtSvqWCdhL1S/f/6D3+9CKCH/Pn9KvJd8uG/Hx4gMouw66gPjWH4nJbqt
XLQmHe20Ke1OPJz3K55OiU+sJzqq/+9ooGGuo5KaeTZLkNikpjZZ7CWZ9ljPwnwkB5rNhTGbJ27w
w3GIiQ57EiVrUHzH+6ycuhvURsahEz1aekCAZmAwPctUkJ4yp0u0UfJI9cjwtlFFLzrqP8xuCIom
yBuxQUDZ33/kK9hG2tQY+DqO1t9CK6d+5EhFrksrtmE9UYVSqrHBOhtPJxGsHwxI8E+ouiSFICbl
o89Qi0yKAw4PHb6TdtcjTCSnNplq9hxEDzsp0mRFS328UM64D+PAKLw8L5LMizJs4p7Ah4S2l7Dv
nWUuEd2+DDaWl5lRl1w7NZrVLTT1PPZmdKLq/vMn9eFvZ6Rw3ME9z228HZz079F59vx2a1DH2yFJ
kj3pULBEsgEyZ6NnlzLoEyg5Um9PjNX3SxlzBbWO3/VyHtzRpRN1aShNOFRnbA3RIJXpBVZI3iFR
VSCn3nZO1l40CV3vnwLv4cM0YBT2P7999YM5i5K8Rl2W6iU9F/n2/mcjRTsEu8/t9SJ+GOvE8MsK
0WMzGfRVkYgMi82BQeAo6ZGPfEFiQeZ2qs7JYz3Segcryu4sqCJxYtPzwYuBAYpSEDse5XvjaFAl
s403LcQEj8FZ/dqPHXCjlizWy3jAC7rD5+Kk28CZtfgwwlHNHz9/MB88F17pWrXGbAvS6+gLmpWg
dVqcDlStSS1nbBT+NIenDiQfTI2m5HgKNcwgbvEYXlzYMxYqNLbuaDkh0to6WQMXE4t419KcTqzT
H9ySKVkzqThgM8Bh/fZVJ+WQij5j49IAUqAsSzQgZ9OYGKC//egob/LMaGWyOP9md/2xDKYWTlB0
SHxSRVAfoqIfNqnI4hNl5yNI4O/Ff0UiGphDaStwLnt7O1YWD7Per3OcQ9QzFJ3xKeqHVjsQ49F+
M9GdyINFfrsPWiLzl1BNCJZDriPHvke312Uvdg+TB/q99SuPwxqBrhn3Hn+YhpYCcpZXzpbI7v/+
w6HcQU+VXwxY/GipoKZoED89KG42kSQQd87szqLST8xq74/WOjVCqoW8bzRKxjoU/ngFWV5T9YAZ
4yIfNr2WqXQXy1bFVBhZF2xg/2qZvum3/dlfk+sa/vaEQh8Pq+7KqgSbeXy+raNUadkFKy4ngMKt
EEw8S0kzQFvafhc2OCIITSZe0hQQx7J08AnAhoUWj2RTV3DiDv1oFCQ52fkeJF24re0G7xOn4wP8
6gvd6Yr2IoH6f2KX/dEnoRt86CpjFUHl0RiSSzmpqJsUF4tizYG0iffKLObN33/n9EZZXOgTWZpY
Ny1/vI2oA/hqZJxqy6U1zrAWR5jWmu7EVT6aSwwVkD6LPl/38Uq2hGmsj9Bt3BZZkU9iKJS+CoSK
n6nA4k/MJR9dDKC2yviit2ceN/WmxRB5gy0C2GgeYdGJmwOCynCHQNY5scv/6B3xiRMSwYTCinD0
jlroKGNRM7QQfXRugWzxkAGZv/38HX2wcQT3TzSwzsFybc28fUcEf1jNMDGbYPnvPPb4DQzHjoZx
eze1hZ9Aujjxvt7fF50ZPheYD0zLYBHeXtFo4wapCgc89IWVm+oTcnGknSdG+PsXZaDbw+GL+Hc9
rR7NN1jn1XTGlO8NvSA5W7FQO+aLam0wb4S7z5/hR3cE6p0+LwZz1pejjX6fqE2kNFyLY5sgypsY
mLBulxNz2wfVEAp4GPQRYDPYpbHe8h+fE07gOS4D4teDoVV+NJk5uViVq0uYHOjPR734JvBRXI1A
Hs9BIvf7BLXoNk3M2leb/kc6ko40oVW+1OWSPJFpGzgnVsAPHrq5Gu05BOprU+NoZ5cNpRbnwKlQ
MEdU0ckwIXa5Gx3ar4H8+vlDfz9wKQ4Ar9OZgDkDH8+8ZChTAlEpiLTwkBEX093DrZQTg4nnkgWv
Ce9jbCbGiVv8YOP49rpH9+h0AZyWkuGrhBQvjUZ7SaoKX7SaLL5F6OhDhoIeUNKiwBTpYLgNsEdT
ZyGhXknLLeYdhA7pWL58/jh4wrz+t0sRP2xtJ3EgQepwzPTITQwTs7Pg4BJRXd22qNyVR1EtWXYG
8dNI7pdikGCBw1D9ZWO4J2koDszEt5ouqW4NFG0EBTeKuCrMKjNADPY1xwEttO9p7cFW5cVn1i4O
Q/lEntWMoNVahZokypkKG2HH2DhV8tv3tqjSZTMSaa5dwavybDtF1QtYrUnPBjy9hk8LC60+FGS4
oRgW1cSHposLgYqW+JktrXlHLZwj7DKO/S01qQSDWdgUP4YSle5516OwZ/9S6UjGJ2CVHr9yNjxU
hHF5kVlUOFlh12Zth7IblxeJt8+amWTRxmlUC0xXsJTAGoVc3QNJPXukSCCNSZd0/AGEgu8XTMFE
YFDtGBdWkIaGnydUmVzFcqIny6piRPp9DffLDBz1qW7Gwj43xoroPLZm9LJiMYlhM5IgtNrWVPV7
p6jFd4dqZMG2LBL6inyLFp+UCCw9qaLoD07Kg/QwG4Yb1UZl6OXORA2lZX8cbTAYaF+tutBfW0j3
klh2QoDDYChDErqGYVcA5PLhKFWWSzWwYa+xwrphx3XLjxrZ8rPZmWRx8YTHoCC9PYrr8naQbFHd
ZtRax1Nzzcq3RpHgrZfQHnV0BI3uuCposbsxgiDDySiqxh2IR33wlDiKMI42cXaXw1/40qLJ+DLN
+S2mgOTQxGajbuwgb37WrVR/pENdPgeOstwsWYKJck4649Uep4mE80oJyxtdFBUCY12rMO3lUdTA
dS4sFWQAwUZ+q2jG4LVk3z6oQ2+h77Za9YlCh7acJUSPkVZnJYPqA7RNCQWDeLazpUlw3xjNY+TL
oTM69HuVvEHPPd0KrHScAlRbee7i2f4BUwOHaWGH0T0YCVrdWB9pOopg1E1SxqvxW6tSBXfbQoH2
V5MdbHRmFnk5YlRJJqqq5We9bvWMMztErsswD4kcMczgfh4zKWFGherFaJpENSaT6K4GfIbfUxxc
V5ludd/TZi6TgzWqyaHO2P0tBZJP5Blqe18mSaS6NZBNlJkz7kY3hR1yPpdlY22w8GOuQx1bwYNT
SVHG2iqImzSRfpReAcd0AkHQR4Wrd0Ra+CN4pxd9WvDA5LmOrmSZA7xdYli9wXkV7SZlSk3k9Ytx
bwxK2FHeNXE79zah6GSz2U22m+xwei00JflW1ySU+UslECWWKn5pZP1d9ZTlSVEiQ28H7Fe0Jr/3
VgrMrCripveqULcXr81BUu2mldDgVqNTNJvJjOf8PBZ1Vbq1oy75XoEIs36Es/acNi0+dsJ8tHN+
r0TZhI3tV6paxQMQQJu4AWmMWJy6dgSgSGqOv8hoBOg+5vHP0lFHgHBCCb6YRVheFPOquHfwR3zD
Sj580Us7470tFLfBIOJVcamj1SnfL5QOD/dtfq1keal7yOS7B6Fpy5d+LUn0jamSEagXWK3mTmaR
H3VL9yTqFW0wREZ7vajGDLxxMeRXa4iCm5gpu/ciDE93HP6XW2cOEe8U6EJmN65x/O7QJOAsC7RZ
H85wwABSiJG3E+KmFs510ZbZj65VsT5ixR83RpUAaw6xx9wuTWx8r4esvSa/k0TMSh/E97HuM8tX
nDEVVMFrkXgty5RnI3L/1UOheZ6BG+D/0NvwFulWnPBJG63p8R0bPOLKJra8LBdT9yVNmLsRDGKF
v3SYEi+JW+tsqpau8fVa7y8zQO6mD4y3Hs8DpSd3ES9+hul8rO0dFS39QZXwELD1pMmdsOvoO6c0
CuZBoNsvkpL9czz33b0uh2nZC/hgFVUBvm5wm0P3LKIi+D0BERqKy/2qscweR0QkFsaHpgS/ysmY
nzv0Eem9qS3ZF2Zux74QOqdjfAcVKHZQC9HeAoyA8BDmNImQZvZIYuaSb2uid1QX3NVw3wjacBvO
qLRQiOUJlXOlJnSN6k+kJthGtAx3+9A3E59mOc9ulU3DBcH34wWIv+hSwcHw0qrt1LvhmM2vM9ET
BQkqVJihbSRx4Wl6YS6u7kTOt1SkOYT7bGzOwSnP2ZlBdxL3bKKaeG01edVlDetWZ2itupezCRgl
0YL0moZ10PgoidCDOQTWwgOhLJkgHmIu9RMJDN8vFzrabqrMEuh0DlbCnWPLeeEC2Es7M11D1G2A
Dxv4+NHjaC+N3AVodoCF4uvQwugM0mDMZqWhjYlJjpxTfMeVpFuuKGSwMgTnfWgvylVrOlHktYYe
/ligIZD7rY/ySg0alaRVpyn3bUB4r6uQafCDmB1tpHym5aUXFc7axhTNhGcNqvQIN7gxC9eqdOxr
etDb382yyJ8ys3KaCyckfZuM2oxGbp1HX5Zl0CuvN/Vp8rE4iFuZL5Scl3DUol3XaTQkmRxC86Ab
lvwWaw7ZSorJwuHSp7BuJhV/+GYSAX8eoSuRxJVqiYsGJqPiV0Ipr8NZd2IvnoxO7OTcjOG+Vwfn
Sx3aoSTRiwjSfjYx7id1M10yNYvGRZ20BFdZoRI+LCE2+PlvwRAoMv16GktcGblDMrcbon8rPVmJ
xXRTWJs2CCLDzt3Q6epgW+sYdrGkU+/chK2d9RcBb+7VaAhzpoAJemZOAuvesTF54cBJMt3FeZq/
sCfEgA/guWWAD7oYXNUYtZd5Ah/rRez5sLjlE6QTk4Bi1U0Um5mXZBlJoKCTyCuz7Z1rJem6uyqI
oitzqcPrCBjDfFa0fL1y1oqM7YA63TVg3fGQD7haPdARQ+ZhDZi/sfmzK7cyUpkQ4YrzDVRFnIIl
wb0kPPYq7W04Z/JrWuMWxckypzqAK9O6ynAyeY7ej3SyI4HPt3Z+AYxQXnpJO1Msc2Sge6y12FNZ
QwOcfGGxlfEohq0GWHlvkEvabSKpoG5pZCy3Fn3p+s5sxZT4RieH8I7vIyI+Gb88pn6+Q1xqoWJ/
XQ0Y2VmVJEV2nun6MLg2lOTkHH9ag1AlE1njQ2RJ0gP5ZPplT+q26lVWjS9PUSmauRJ5QXNp9HVQ
s9zlab6pjczR/LrHObWDAt7bOwIE4upssldCVCqSJtxiJTKSHfkyOqKnHtOno/TTY9YoyX0ZS2fa
YLpUsF+0im6AnyyaR1FqxIHqizGo7FnSHAdy54TpZjKSFDfW4KTPSKJ06QZOKZ6M3AofjHLK5Zm0
pogUaEtdfCOt8m2XklLgdwyVG5xNbLEwEid7B2d6cmYP/XhZUCijQzUhI3CRbPQFdpMB5NBAEl+/
ac3WWiVoADYOjPZpDwYcTBARSYzr2VCsC9zHKkk4WZtbF1mpOTbmr6Vn+xIpTuiNsNXu1NwiQrqc
h+B1gH5tbZcJIDOJp4Ys9pIs78TDzhr9Gqwk4LexWbnMillcGQGWKy6OiIE4U1v+YPWcnviYjMnT
kIffltpoUB2p8ptKjaIAVE7QfBWVU1yjy06DTS5wSpXjQEqgJfN1W12p2KQgK5ubpoc/5dMKaC+w
Z3aDZ1SYvS6aBUvMBluqiqGym6q9ZZZJ6+sjmwJXzIZcthnk6HbbmHkqfaAvq23I6lNIBmkIfjaB
vNtvqqCYvIY6nEmgbJ8VIFrBPz6hka+vDFTr2j4imKoi1LNNc8irUVptQAQFgx+qA77yQK3zlW2m
6fPe0Gb+/f8OlybVQkAjDGg2Vy6bRMJmuwHyD82WVp4QD33Q5aOoYREkh6QGXYt1VLBJMxwvg0Qs
ls5GhQK5e+0jHb7JTIw4DMOA52AblJxH8b1t+uYsEkNLLOwU/DShbfz9ug6Rmfhk6DeuktCjetWM
tKto8gZqHKZwfOVp+9MiU86LCz08BUR8X03mRA2dFBUZwigqmW8LLqTDsrvWOm68Xo2Fg9P6Y5u0
vwoFpxQdb3niDP+Bbs0w8VGYdHJ/S3SPnrRWI1+odApJukmHWHRD0QFyXpwOLtr0GkT5+GAaZMRK
Na8fU8WurusZk3dvQIupSafPvQjvN0RmZZp26WLR1/68yvBR0YX8kbWgixJFPRbkINEUuMMr5Moh
v3IaIjBnzkSm9AKb4qbDxQ1vo5xPjMC1VndU2aDCgJALgxhdKeeolid0+Dl9gJwraWpnmzhOdy6s
Rv9Jeiix2UFd7NOBAF3qGTZFhdF0ThR91zH19vp8AKtW1YLGSSjWUSVWhk6Q2gXXX5MvSB0fMXaS
Uv+1lcULO+PgZsopFrTKybyX948bUxjyDrpk9LRpC74dgBMJQBqpplgslLE/4wiUnwEiqTekE2CR
LObsC73w5MTTfj/q0b8iwKEzizoV1t7biyqN6mTLgn5TCxPtDBMLh4WFvVAJueiCv5HtPh9TH4x6
JheH2UUTCCWouhxdUMT9VFfoIWFqlNuyS7IN/IbMA2RD7yBwTAhKkP5YLW09HfF1OjXHHPSc0Z0D
2pME616cMULo8OmxE3mj1NkZf/4jP3goLIXMgmhPqP0fC/vAh9lVBGiMjUhlAo+gTC7KiyjRtqJW
Xz+/1vvhjgRbXwc7SheUwmuh74867whJMp8KCwXUUJYXTmk1yj7RYTpttMgy1vQnPXzul0kJd1pE
N9gVNt7BE1X690Ybajp4QNYAOLT3OG3e/gq0dYYZrooSGcxdflbKxbQ9aPr6fa42451S1+q3KRiW
jGCTQdF9gL9srvBX2K+KIpzyxAv4oO5qi1XtBEzZQtH8Oxbqj6cSa7ZS/bYtDEkjN3W26AjV2WRU
S2rf5lFJkTuPCJAoMYsTdjb7RB7V2xo0175JkuHrQD1w01dt4H/+tt6PjPV30XhCA4Wr5Vho3cjJ
0eaOkZFkeeZPC4oGK57xQoW2ss+W+pTe8P1khK51DZbFdLSKrY7eC74QUTMQ6ZdjTn6eaVLR0cZr
zw5iPRaEMzvsJO1R2pBNO554C+sf/nYm5A6ZiOitMCXSbns7KMw+SbQqmNG3jnOza+pqxJGaWSfG
3gePlJHHR4AxhjDqd8I6otAXdVUaRhwbHzCTi5tGLuoWjAO8zcycT7lw3vctWFVog/GhIFOmkfP2
tlJKFYpisKz1dRNeG7kgrQfAp6d3OHE+Hy4fXMqi04a7c/Wwid+msj+G8ZDLRu2IKEED1C/+0rXJ
ZkIs4y51MJ2aWN9PJFyBwcIel840N/b2toALx8kQCRbqKcrPTUhYz5h5QJktRmFfRkM4jW6A2egi
dxTyvxb5SxL866OpFF7VUUXurbI8w3VNtmuvLBuqNiRK9DoYyzS1xrMM3euJ3/zh45GaheIXnSlN
1rc/eXAmpJ8hX1PVmyPVsKCzz2vmom0sluXw+at4P6XQk+ZlO2gK+YbZTh5dDJNcSqpb5NGjFvl1
06et7ZPYN70mIK9bPGpD9rUwUR+dJZMe0laScTS81DJKu02zNFAi7BwVmK/Rw5C3VeSEzv7z3/hb
F/Hmi0MtYTMLr40dxInHfUytE3jvyYf2FrqC83MYT6HqjTVERy+jfD35oTLM2Q78ajTuugm462Ml
shaJcApTc7IM8GpoIYh5QRyjb2GAEj1kVTXlajsrUY/TClKuwqyTzXZI6250a4IwpStxJRGJ3AfF
eJYbWnPZ53GbbroMIlsbimg6KD1wJ38CNDVftbQqTuXO/l7njm59pQLQ+uYJgJk5mmyCIOfMWgZs
u7QeiKECTAVYl51+owChlf5i9zlIPb6y1E9nPQOVFOtyS65Wlm6iCXPNebuUseb22tKA00yNQNlk
tB3uNUTvPyzSsmo3cfSl9MyOd++y/+q/JXkpKTQM+pxtoBFGLf3FOLr//K2+m0apYnKwcPgq+Q99
jbcDD24Z4GVdizxFcNxzGoMsq2YeT4gh32+s0A5wStIMNs/sI82j8c2jsmM1gOmY9EF1keS9M+1a
QDaRn8FSwA9kK8vj3JCO6MVxke8bOwEWFvdV6cO5LNEpwhxS/HDq8GJT7wjkZoA1tpxQNL1/Gljf
UMjSuZREXxyLdkwK3upEY8+ziIfZhT1EbHJgxObvPnO+dCZCqN/satBnvX3mVEaMhK+VUhJZKlTG
EQ54gHYgSn9+nXeTLip9CcYBRzRHZZ782+so/P+yzc3YG6sq8o3YVN2Aeslmzrui3CXhZJ4Pa88I
/ozenjUG43L7+S94t0PgF/A8MWUjgiLn42h0ERIzaCtG1iN2R9m2uihdC8PZBf3acCWndtNGV6Ag
StqFN59f+t3KzaUd5FCclJDE0pV/e/MTzfdexAod1rFevBHvySWdxuCOWUe9nYL0VBL4B0NnPYta
q4sKwMExpSPAxYeelpJLV6XiMGX664zL/sQbtd5fZbVtcxZaHZrrnvztXQWch7tsHhKYLrnxnFKs
TreRA4TZa9g3wBRr0zClTRnht4kFgLjNgoF0rlCEjVSYUGOU2nBdxm3/Q9FVELogc+1zq4eaQ5Rd
kT2jKpmIv4t65oGypcreynG5Q8cmrzLL6qytHGOrd6cF7Ig78Eu/TZXqKBvA1IPuL3xTJh+PMgYY
nlrgZa5hlf11OUNCBddrCLr+haLcA8FMgp8g1mHB4Jsxw20OsNjZ0J4N8PIiE878VEEm4Hd63i0b
ys+AdYnmCvUtS/0EOI6l6hn0lBn6TVXJW04lY/lQUgSazyHGgyukK9KBUQbIzUGlnTIVanqXFy7d
7fbLgixL9aOwMiY/iSJw+LHZl3LXpYvDnoIIy2tFCSzy/uaW9lXLx3IbIrjCxTBlwUOiNMNLW5kV
AgIMDe3Xijb0wbCqDkFnFC3Nv6eMvwVEuYx/NGVb/ur+Z/3XfpQVicRh1P1mcPznr66rn8V91/z8
2V2+VMf/5Jt/EXrHX9dfQSNv/mJTdHE33/Y/m/nuZ9tn/74I4I/1n/x//Zv/9fP3n3ICeYIm748P
+x3y5O4nkKz/eizi1/Iff/2Bh9d//eP3v/UX9uSfFugHwwEgAKREslf7v9gTxf6niX5Y0GqlbEZD
di0g/MU9McU/ERVL6gugQvBZ6xQ8iM/oon/9Q3f4W9hGaXiStMgR7+9gT7D580n+Z+8AXIWDg46J
mT+Nn8cF336yS9pFi9qrkYcbcobfZtIxt7d0/1pIfJXiKLs5zZzzZsXt+WkTqU+U1LASKZV+yERg
xVfLGNq/grRUf6GDK8+U2AwPNA+t7ZRbMea6sdpMNGWb+2VZpp1FbvyNoLNybs5S/0KKNyp6ZxWo
GF0VBFRqZ/ENTGv8je0kCpSxUsxnrcuKwLf1QpIOOE314NcZagCXHLtB25mjot+PaUJzJnWKMvER
jGTLWagN1XBwCLlWtznY3y+yX7UrMMgg//XZvPRbM8idn1UZmOO+C42w3KAF0DXc7EKdyE8TCUmq
rS0lbNF2BPI2sCvELJFPxkGxdAhy0qFRzbKlTtNBD3ICPrH15+mZsJSMBwe+yycgHpoZwQLOY6Ab
oPNMIir3nWPOXMKZ8q8YsLLrcaGeidOmtYxtYWetB/x8DvzKViQ9/WoeLnMDfpc3Liu9mgP0ZO2Q
BwSbQDb0FosxtC6SsrZKQlEJ2/YoOJhyi/ilTT0n0+fXjpiSgD6vORtgziiV3EQAt7sD7e1u9PUC
dJMbw7u6J7jRJLy9muLNVJTppUTpjhM0IgdzK2tHGVwz1ouvA5mwxAc41Wh4OO85c7az9l3tctO+
zRwOvdsuojfhGS1hEvpC8B0bTjEihgJ0fW3hcOkfENeWPfKdivwXx8oJU+yqTnwXak+Tn4R33NBz
Empe0STWeN6QDfsVh5oFHhaH404ssHD2nHm1R9j+cY3Dsexuh7HSGr8vzfiBeMpGpY2hFD/Gyhhf
h8isv5QzSHUdbfi+hilw3itpjrUhHJBDjM5AizESJo3orFIeCB3J72jb1CTk0RpeBTf1ud7jLSS1
zpL3VZY326CW87LpZlpmbgvx/KlUm/qmKbXMpCI3tnubiphw23B1WRFbELwYeTz9KGuSk3EZY1To
S9igrmY1YN8SmvH1Bsp/HXl1rgYrgqx4yRcQ4JgJtada7R3DzzAx/mwCIjo8MvDMwY3KnIJyM1ov
YUS/xdPUoLyNG5oQDcLPesNOzrqG0SlJV0kFsuohdlR8qiIEslbkGS0LGubJi62ost81oN12jO4O
fi5nYeRBcNoSt1Hj4tJuDaiM2QwjxF0E69PBJPTtEkHMLLZkjyjf1+RI5Df5oFbeH1Przb8npT81
5Ee7C3akzHeI5/AOUGKmuv52qsrVtBM6bn1aun4pxN5swhOHyA+vgIsWUSY2Pe24lNe2ac35hivU
gOIBGoow+V9e4Wi6hTc7IhDhCsgY0M7sUeP8/1wBSye4I1LUrGPVMKp+UPAK7eseWYuh7+ukOXGF
Iy0/0WzUAqiqYaxgaWLzfFQFCit0k1oSMA46sHmXUV+J+6XN7WeYFIp6Lih3FdwZwihJO+Cy0ONg
I8lCulSJxKl9zExYdeqpz5+nWtUtFGtiXr406iDyPfTiRt0RjyIwA8BABqafpZU8MZTebr+5A0YP
ofBUMlbsAX7Mt0OpLtOpRv4FI3VRL0T3ajvpGWGym5Kq+eeDdn2h/1lf/30lTkgGnDrOOe9sQmxj
20hkiurKuXoI7CY5H6zltojy5cTm++MLrWAxdvgaL/7tLS0ZCLC4QKah96afI1rVxvIpRm34+f28
f3LUcA1H5+jCu3/3EU4mmTnoQyRemMzXBlGSH2x/JR9wr4zpiWuxyTl6dpzLVU5I/Bd1He3og4+t
tNMFydDoaqZDkWzrpHTRU3myPY+sE2fBozL++qIsboo6I10k/vcYrwidu9XtKVpt/xrWwieh+awP
joLSzn6xhrsmPLPzC+0kTWctZry/T/o68O108Hjo/I9G46jDE6oKNu+1NPoHSx0IgpgbRMReaffh
NTnOCEAJbLVekahkZ2FXLHfaOJQbzg217oPRjcs9i3x8nZR0ZbzUrKjVRSUiFdckZ/xLRXb4bqBd
n3uS5RAGbV89zg4GKNfok+4hmGP16xr3/Y183ATJrp3XK5WsDmJfNbMeiWIORGATa+Y4+3pYAYOG
/a1dJKjbDqXNns6tzXH4nsGpNrdWKMdHpHGETjS1am4yo7XvjJV7cBd2ll6QFasv0xnJkkI7J0xO
fO8qcFNZGlDRIDy+7r3RVJYzjt0t0p3Yie+0PvzJ+gAXF2B/75BF5ADJC2c6qb5tSvV+bM1Ynvd2
Jc0zZwrre0THTXmYKqPZcrxrX+M57G4wdZcHjF/FHv1HttFJa0M3mMwRdNBqkA1hPqZ2qeljS84F
GxPhRRb2O4RvJZ0bkkcssaUCU32HmYUuaukXhLjwzfLpulrq1q8CWeeXeTMPL4Hdl1Rkaw24Wi1u
Hfy8Nyrkdr+0dALIloCiFtF1OpIjmgVURkV5LZ1yyLcoPkR/H06ZFdOgQRgM07eFgN0qbTieh2aL
5tRTwRqbSMW7tN+1MupRTqWWBQ0ZUPQ9vGb6HkS/p1+dxTlLmO/2iF0CBG2Ndsum0LkfsbdrOzVE
lIAc2CMAz2XYadYTErCAECEIs15OK/kC3SGVTV6m3La1NfmTHQxnRMcBRhYNBWiXKnfxMPLVEB2Q
mtO2gBOtX/TItEuKozTiLjqEfrvFNpUniMBrdEXft5vBTHqdUW020Q2bB8uriRWyt4SkUDXv4pJC
ajcsG5rFCS0brYkPEtVVedd3s6i2U4Bi9zznUV47kV0fEKqyeBTFPM4PKWNH2yFAqE0yG9Q8Za+S
4apzHroVCN/LcDlvOnDDUwtfdm+0JWPZjWVpb8MZiafL7nDctp2wsrN6RSjujJqwHARwMcby6zEl
AOnHAH1C3QRT0Cn72XCy8d5EsfTSlopTnpNRbR2yYilS0tpKiLAzAWEPZlo08QUkVsDlDkJew6/N
BoHwgq2g8/W+dch2YlXf6ZzEJq8Dmg2bUG0s5QCK0uz9kr3lcwFJRN9i1hvp6GvdtoAVdE+3It0a
1Adbl7Zx9yIzYiZ0AD641cbmZqKFytZZr35JddT3CYqMbYy8bZ80Tf9i1wKdbBi3fFxTRkS7qpOU
48fxWvsGbDXs29lWHlsyX3EXjLkgWyjso9dVP3oXBDiRocAVy3OjaauGuMqWFydKZOkZgSAgZByM
s1ZWC3o4Zt0tmQ3dF4IQ7Zd5rknZsKZe2ylm190MfcLvIL1tcSUtg7MYcbzyYrWRpu4KAPcbtKZO
6hd6gBu8orWnbLAckgISMckNyDhwQ+vL/EwoV/SSN3lxoRbJ8uP/UHZeO3YrS7b9oSaQSc9XLm/K
W+mFKDl6lzRJ8ut7rH0v0FtVggr75fRp4ECsRZMZGTHnmFnqRv5Ol2VQbzgAY2Kwy0RoVNxEwq0g
z6dPc6ogeZWdoXakextqLVjECZorRPlL962/zhtLB/cjp3d3J0iSck50rybzJvHSTm6kBUKYhALV
L2eoUYIcMyNG0Fc6ZGDsDbJCBf6HarrjdKnbKyWzYnguBweLwboV4GjSdZ829log/k6QaZvGNsoS
5hHpZE6P/N3VGheRJkVuGpsvoOGD1VDaLB2VqxN324/ZbJyszKvsfWJQjIWqzLA6tFLvzEjLdkcL
v/7h1jaSXi8ziatrlaFXw8yoyisCxC+j6Iz7RHhlvBUkVz4tUek8VcPkbGaSro8BYrEY5VYcY9rq
52e/sdzlLOFFXIEJn4bHVoncvPTGq9veyCDOgB38pgfpp+FANoW5dWl5WQRjYUJ4wtOfrqopbk6F
ipW3r3sMUocWYgUU7HpeLoPaZW70A+e+bDkWAovM1sMIY996vd2Vr31EnihJMuaQ3sHZKDeiRNgw
cP6TX4sBGfjaT53WvkUgkJ1bODh3nL4Wey9bbUZ7BFoJ/HozvpYIje8J8iaCZHFJQFrRnhvRU6e9
wWbXzpMbv5Hq6qhrFHX4eGgaTP42GxYZ7yfdzuZzD/SYQ5arpxPuwHgPuiKISeySgJw4gqvDbBr1
Q9mMQcOX06fFKXYGZ1yDjwtui5hO4mYyobQc56nEKWUDkc9C2ccDDKNIdW3H2JHQyRXD6mKbdQUS
WpReS34ynKUg3Ibexf0IF77dj0TBuVhjR7V3aLeU1yqou10qYucFNDRmlYyGg95Gcuz3i5blC6j3
5XVhAfC2MR3abWf4yB5ZbUfcFa7kKyGmA+G7mchdLNRw2y/p6J3xP0xyZY9zLLd5N6kWZ2xg3dv9
gjBRT3rXdHx9cZ8qEUZzlD5YeSc4EkTWxs3MaIOWF849CL+C0JEMDgSjDMqRUDl4tJ0ECSwuA1nv
kn8iEorFsw5KjFISAerqvgslxr57u0a6vSH6VTyUiWNUuy7guYcdkAnvGvFffE9UA2sPCfb204L8
hWUa6xR6u4EQiGgastc8jwN9XRpFtvK6qr1uG8P2zynhTLSIVKGGE0wKh5aHm9EggFnDX70INbOZ
Cp+cLhJ9CKbJpuMocsKwFkorfB1F+dWYioLvDsWiDdJU58WmslJiGSU5MxtcP1X/zTAgbJV6ESgQ
rEbsbacYQOhHOnP2pHsZOTbETMLzaeMAxaMRtDPtGul0TKGjN07xCNekrbNnjUOfbUwVgX+Nnzsr
IdH7RHHgY8UcMGGBPGSR4J9Q4+LQVBb0ILDe1LsRNU3OWqtyuYfKlDqHeBny6tjleUb+oe6TDQkH
eXwvo2UY1/T1cmIClhJojVHFW+ABCxVUMz/6XdWND8JxCENI0cfGrVpX9GXWOiaNV5BpijQh30U6
SLZxXxCHKemmE80Sg1cbhA2efJr2E1ngTBwdRb5a7JKjJwvR/WqN0QvNsaOH1qbOrmP4XLHX5lkf
elFXjndjqdt8E41mHuwHx+uvk6ASX8p2anIWkqHZGMs4n8qumWzgTzTtV/RVp3mr3c4uXjW9kySE
r0+eREf+29nEPn6ZXNvjWcwY4q6C3EYYMg1B8S1jc6UwQKB7qHIXtCLiNveEpNe9zaKlvJ1mr/bf
NM37+DnApLW+YJYytjTX+xLFkdomVrNsilpriglDfDEm5m8resLd3WSZFSymsnNPZil9mg4+pOYg
0KWxAvfgm1s/MqxVMifLdGhGykU4tM1UHXFORt9KM6cYLBlbfOEYReA4fpjZePCqBMcPWXUlRJcg
md8gg+bzD/NCXPgmFUNEQr9KY1jDXVDlg5MnLCE9vqLVoAhWPZg0b9d17iPUp88XbEwLJG3YjVOy
mszOehzmknNCiQD4ONMgPKD1rktkZ5Hhn9kxRqILgxiNvt22vyobbw3CqyKckInPeX4aUAZXJDXa
mypwk249L8o45HObk9RGyGMWZNHNlIrisem2PaV8R2coTIORD0BMVl/eLE5Pf5rIznmBsjUsCxyB
OOK4gZbzTpsZUGG9dP6132bVhlOGcz2ImTOUXQ6/iPQtnvjkkJ03uX/qgsbcGn5n/JIxX9aKpXk+
aBFE+uhESStOwCEtqsa5ir+7djPs2mVpjKfBwmEWEqAQmas6w0R9qVEF0V4XqcEsM2d8bpjXcwoL
MvpoTIY3ygGBgNOpU2vV5/m5K9BwbQDzVXLVt0x3CEyLlkO6LHN8KEiRZwTblWJX4m4fV9CLdXYw
XO2Z5HAg9QCA6NZW6PDSvqbKg8U7FFOjN/0y1NU5HxZ9qhPTgmYnVHLgUIVSsOgskW5kRsQru0FW
gRpi0ktKhTCPcXs5d6VdyVWrHqtcMXr7LO5JWRON2+2bLE70vT/ZxAUp18xuIYW131qvG6+QqTg7
oKTBOqoDuIFmm0f1eTBS/Yo1acQfWk0a3QP6ip5lM+4nb6OxOLbnmg66d+yjJisf+wrDBs4bAjE3
rdXkrxaH4hy+SjneT2Nh3RlT1H31Owl9OZlcgkgT0Z9Gp7Df0PHHZPPaENGusMIKItzSXiX3LsoL
l23STkmhHYz5ZIxI9TatTXpVTobtvrNHpS9nkxxQaov0PG1G9R0X3sCADWnLga5j/s2O7RZ9f4Qr
oAqa7TLLKL9y2mT5Ar5SeWuzV1bGQRXO+jJ32UvWS3NcWWy7xWqkP0/44Ah9nMSpgX8HExF0T5fA
QbfGch5bndecrUxrl7wN6vi+c6gZgqHAAZvz/wbBuMUl0m/nKSvuGznFGyFaDFeWj4lOV8LHKJHE
XzO6a4/N3Ix8XBFou7Yv0rtadeJZ4eX5Vi0iv2HEibZjwviBtbWOvpiq8WjQyfZEsrK6Tpaay05N
3DYbO9HjC8bG9FdRF5qafEIVEdjJfO0ydbR5UIo2sWRPXFdu2t/MtW0SJIuw/omwkvmYdGS3QMq9
6P9TBxwy9hF3VWr3u9uZxhVeVyLNylhUd5Sk9ZdhlACUUn48+IGOAsi2onhgmYgb8pZ7h5MmoyDz
YDm2s3PHqTuTYVWceaOJDa3tbMuf3t4ReSMftV08RBVlgkN3A0NYKgLejUJ260m0yy8WGnnMAo3K
B1+nPszU78xdl6p66QhyS3b8a/Y1oYSYZEvlATPCrv8dYVS+0QpWol48TKFEJ2k8QoqzSITK4Yvf
XuLiJ5zdJMt0WJstvCnkClsRmgayuEE4yL6GxMZ68GwYecCsOo9f3aS364PZGVga89atjqnZ+Oug
iFQQ4nPO74zUn75g0i/v3RYng2PE06lgUHPWpALz0klPXtcYlfbjbOX3Kuq9jWh9Z0VmeX3Td2mw
d3Pg76HP4T3sOO+VazzO+uswOOW698zO3aPZwi/CS+AM2yQRJGzh7wp2FhsK4KGJP2CVtlX01LqT
v8OzbqxdFUlmfjP1d2tmpyQF4hAzJDioKRiisA6sfl1p3A1wNKfHgDHOXQJhm9m5M0XuJk3Lhpwf
x1jWI334B/La3N0ydgSuTi4Zqqs2nS9QMFR0SW23qzYaOpcIAwmxU5OQF3pzHaUo+Ycxx81cDCsS
bGai0EkS55jeAeMIq0JOdwYRwhfhuzrbw9iv/YahYQQdYudo1jWHWC4QmSjDTczIJUa6OTPzHf6M
fA4l+rqt1QDi1dwIf+W55ngmoUx1q7FXzs+4A8jMTl99HRzyVVI/u486aY1XzTIQBU7x/OTPufdQ
DnVJyFyN4eX74gfNy6wMe9waC+aVW24Hnw98rdkLkfY0q37wC/5zKY0buSDvZP5Jb5A6YPLFDpmK
N+/TrBfzuYql81antmQxpi+6VhYHi22aGkqH1K/mRsy5CNaBbL0M6n2Ub9tkZDvq2/H7GLnDJrDd
WxssRLvqQJzyFxp6PA8jn45HhOJq5Ju67SpizmG31TeEBmgyls1keQ2qyH6Nulnf0wS7RJ9nTnXy
+bok7cpuILqizTlCJ4PJIG5hYLPR6ZI+RMGSbUlv9TaBrCKi2JlGZ+FU8BJsFPMkGAhe0uIaI+7s
7IwMUFe+peI7F9unHTbMxC8azDWd0Qpj3UO0qLB5Ns4M8bJyJ2QjDmQkBeY2zzmodWfCzdNNUBo/
+nmICJjjPP4zQvkuN0ZUSqLmdLJ1ItKstfJqppJgIpK9JkHmzbNLeye82saiVqfzfu6xfoW6s2a+
bDGqO9No5M1U8OCCXAybPCj1GnwuiOaSgIJru07Jn2tbqJ0rUXWLc9Wk3WPdDG+er8arxTfne3sM
0vMy2wurLKZZdSQe/C7n9dvPUV/0+KCox3eecobXJa087yj6EqeKXbf1FT35mfKw5tAEvzc54CwC
F6ic1n3mbKiP2ieD08xJitzHaCd+ECkGFscJ/PIiVkPfKDXxez7dqfUSSbunfZKPzz118LeiJjaT
zZ2j4ybvraRYJ36NqQabEWFglV9XwV4piGAhwWUgESg72yt8Zqy+lGy2tcrI334KSpnIdUqr/2bC
C1SHarBYOFq7h8KQEfHnXVtWUW/9sfe6FZoSHOwVA9pv5qDTdEdq0XAwk6ILdhG1/ls+ZO4uaaCD
GJZN0LWnTXnEwzOJLYeHGdJCG9zwWd7lCZ0D/F9B6GBKjQ6BGmxnG3TpxT9OnRxsIaFbRAD3ZkzG
XROsMxjjr0062ivVdQzAiZqIXhRHnmBlDgggw5pH9uzShPWYFGWddW/VDIpJmLIPbsnfvxWaCDzw
xT5lkzWa3bxOk0h3YV/YNAYt7aqrKJ79HzQ0f9ZmeRfB+HYurGHzZnbSWm4XxvDYOLyoeLB6e9il
2DN/WUU+N9QJEYWnb5R2WHk10+ZwnoPyPGd55vApJOQmtjhnmVO49fwWN35Jxm49TM92hMoiJKAq
O0kLPRLBoSSkH8wLhGAHpG8ggVd3iuRpwmzzcMDMl2+KuFTZNjOSOd8oWTKf7KEMRo9T0RG9Behu
GbcMl6M5ZCAYXflxAIS+S5u82+XEuJ2NtDctjNTxHOwT4MzTdYLimoAt5RCTADA7/S5pjo+r3CjT
c2ZXrbMmCWf29tY8Z8YOdYr7hrxBalANJlrhIC6GXUPedn4Xy9Z/bNxSjKuBN/tMZDJ/h9cQqnrA
uW8YK+XQZCFLMGnc7BaMoeERZ1YPtP65ZRApula/lUmnzVWLFfiNpLN0+dFz0CpuMQ8Oh4o1EKsm
YoEey6Np3sm4dvM10TTy0bhUu/vYtmS3D2oLgm1fQUg1DJTQkds9DKTF0jdvhfy5pFaynSoJZCuA
r0EPfrKaYSXcJDsX3PftZCmXDjRpI9Qm6ZU99hGoQiNWd11sDnuNjIBjlAqWmz4S6S1lnb6urA4S
qCeRVc+d8PhfuVP0o5oHEpmNzMktAvxgK5NwmjnTTtSltk+WA+ckcbvoubJ8sS6jSvlnxDL1zEmY
Lvw9xuEAwiov8XOJkA1r9ZIYlAYyLp8RAOTzJoeMkGyW0YARMcT0T8PBiLPnFL8vZw26+VVYFNEa
9EF3jiEbEO6J/Y9912cCVE9vXAxDKVKf9sFYDPVUlI3DZI0d66ddZtktBAzcA6wV/W7EcrApXJc0
4dLvkODXtAsfetDgekWYvGWeU2cIfhU9J9dQRANW3STqOr2zsD6n28CL7SwkwdMfwxgo5n6qcnQv
eHqTQ1XmNkDDaqx3aA/bL6UzO1fRYDQHEfT6QVgQH9pLrGEY/QyaxrgrjU5hnfuRekBBHCXXDDrp
HEwUoMXKrS65D24uxU9YJ0G7gvMA/bKqYKycckhnLxmZjmqTDhh7mY/wPjNTDp7oCt7gAXzExZ7X
a8tNIoI+467hKWLa7/tp4KDRZKeSfNt9R/wSEpVuHk5zRSPkLMiji7cAMFp1bHrdN4chI2tvTWSk
vrb7Fh0lgJoMh2GUj2aIBcSIMf7ZTAjLaunPdhTR4OOJA+Zkmp4XN6JCk9IARa7X6FmSiD8yiWnQ
z0ytUJOoZi+YGd63l003BpPdhG7Q5Grl83V/ZdCH/7irsD+EvKn2JlUS5A87ivnYgTW5Gb2KSjCn
78it4vS2neiN5rvMK9gXqtbneAYPbs6OUo7eq8zN9GTosptvVN1fNJmT1ZqrKpHHOMh0uibBuzXD
nHnEN/Kcq3Sr1FLol6ZhZhG2gU7SHaA0NluVevWG0BXNqI6uzV2jx+WUBNmU31WM5/hlfh8Xt7J3
/Ls0NfvqWGSEpq/BUhtPS9eIGxHHaN1FSdsIrkopNhVgbA51pmtS6ATudFU2i/diiUsr/GKKNjd4
/t0z71K0pY4S22AmDvQ49dIm1rvnDjmObNSeWdcTIYQL85zC6gmOLTtv2Zml7/frLI4z87GlFJPk
UUpZ01hcBq43kOPL4CiGs4HjeA5d32C5LtzReK6jqQVbxpZKXGYxf+PBAT71uiz/mvOzQ7NMTeOB
oWjBcGW8EJRKw7MeNFFIl6Zj1K1ziV9idQEDZJfZ03gAxxDn+yVuGrWLO2d5JH6JtM9CT9NTD0V1
3cyxdZ5pV98xRc++Vn2r9lDSSnXwCBLK91hBUIBNDh5+jNBkvJJgqTZ20WUPlZxxm+kmr5c1jYng
oRSUA1dFb+jivgcsEa9Kv1g4G4++nLdIGCCFFQqm01pXcSGoRjz3F5x9URx63fQMa0rWx5UFAfeQ
DNQQ3xqGOPOT4VYyue/I6wY5FcRWsZpnm5a+4yv9NI5Zma6jKa2eOo2ZaCOAR+T4ci0DMnNK23y7
jIGR3JFl3jD6SvPuixXH5QEORbK3k9qq4aEWy3PaWTZqxyl/SJyGvpId6cjg2aHRDelzCOwSbTqp
Fe2YRpx7Hcv0OneMRNwTYM0bnvFueSeScf1DCUgpPWZMmTmTJtz9cPbN4Q3dZn8t84s4HOqUe5ea
rMPYWfry1o+97sHi2G+HrjE26THq3eYOWNk0nLVpVtsir+MvLoUQEugpoteYCcwd0Grntzb3G+8S
2J2Oq1ixuRBekPbkVy4k2Kwk1p1uDRk6vbXiwloOhRMBpGoXmOhF6gpO43FevFQCBUIoZNc/9o6r
HmfXA4hqu41Bsz+tj/7SquSS5WqSrGYN5B7NC2eIVYlrm2ZSM5RnGnrFHX87Cm7Qrb39PZ8HdRor
R91Kl8LEtNvluWnn5KqGZkmOqWzWcinGo0vbRPA4mRy4oaOMOd7NrkN08GwVPpGsbZF5032W9Uw+
PaHMu6wazB+2aAjqJmV83OZ48M0vKTUgvc8ZXUTI6NHbd3wvB+Vkw5mZm/dVNoN/QuDu0FZXol0H
VRvlO61ESn4E/NetaWcCHpA57szUhQNRprP9FHUFKyzxZnCq+3ZI9gNnYqaW5QVOM9gcstIKgMkG
xWywcRhO/GLLkut+aRSAEycr3rpBqStkhcltTfhzFvJaVUT80f+r15WBCjKskMkS7mS25i2IJHJP
y5Eg9kCYrwBD5dmdpLNpG/6plul9tKrSjrhgrAXVujB1s507eCH4fqsSxI9wxw2k2cw/MvqZXugU
VVsqZ4hG5dz0J7A38ZXnNN6zGMDfTcocrhs9BPsUkii2UWbQnFdkTAOfwVhFTcrg/wffUrQZmy64
zQBGMEMlyKONXWsbl1LcWOTY08gpen9dspy8DILiXvBqbtAz+lMIIcgsf0UxtR/QUHSOxxiXSEIO
IevxniId9WuiM/KQdFQ+ZLLTX60qxT9AY7Sjqo/JWL5N0qjp9uj4qmPW2+5+CqhzQ6eYat5oYZT3
M/oGxplZm/0UZrR8MTuHyYhg0qb2tCvnp3YRvbhKmAByL+yyiQ7aGlDb6iC1fmKC7HeknUMYsvpM
gRw18uIeGytdB4Qs8l7Tw6SSousWdrk5VtvEYOwZlH1hrmL8uU/lEtXOxoXR1m66LEXkNpblADrP
WqpDRM5wsi4HrzG2VBTw3gpmhPuqiJficcYhE45Gqc8mdV0AIJFVbluzpZ3Q/Q1yVyxldQtB2Lma
I2n5dF4loWk82oi65fLgtlFHUX1Dn9OPv45La/KhKOcy3GKKsI7LMb4a0g6hNAyNfnx2a8qsIJ5B
5kQtGJHDYEIoYj2lkcYn3nKINBZs5yyTxMR1rhkmjHSXoh837ozLOC/y22jy8vSYx31+nwwVY3ke
xclxvOWJaXvcXadCRhn9QyveM/+MHxsj5bvSQ3YdS5cmNUK9GEUJdXq29SqDIyyHer6LhRs2rAyq
Z+zEF2oVGQfquxpzXa7cuh+/OpnDohW1SXlL9nQwrXPmW8WKxne9wSIvqvuBq97jMilPEcvYNUcY
92boJ3Un0xnGkCkqJhYgDLZBZHBeIWp4XC1DQwbmpSzcklVge3B1nHIP1qQnPM8T4p7BGY3fln+r
JpLcjg4zm8147F13uNHtiL6RED0r3iqQRnk40VmA2RW5wFGkPdS3FpSaq6kyEuuEtq6eDpab0uLy
lahvjb7KGe7gLguZ9KecNVp1Eyvb4dvQ1S6jvjnJKFneIpXrB9UjpAyHxdFnFQxLt2nKOApWDjnz
5rYhXcQnZKgYD3SuzWeXyvsFuTlRo5FjMXawW/k2EJNTsHcUUX07NVO+sZ189CnRZvuo81QFL8Uk
1LlylikPEx6LtVV2id9T9QZ8DW/ImHqJIr/JRm7QljJB+vSWKghqNV336o4pRDI/oCQo1Ctlj7pk
yrfJ3lFJ/qsTwjd2cFLH5JajvD/uBuqZNYnC4EtxHgZQ6AHTEYfOGNcJW9fHeTMiw7lnGchRLoma
/WNuyp1aevPJk8PEtFDXG+64+IK0r2EVdNj/zDUnGQp+dm7NIXZxaEcwMyW8fV2OWcR8qGOmCzfI
31hTb7i01ikA4FI55yw17TNOgTZblQjjnizYfc+2Jbx17pnJDx8mhtore2o6BhC1n3FalHSm+Iun
5DT73fQSLHnqbtOAVG24BUx8w5HNMH4JfOX/iOfFzA+VrmkjoU5U1YYCfspXTlPLqzlQlDZAMOfX
vrKzbym2srfWHzuSVvLK/5qgbOpXVtuUiml+7P9IGF8ELPHMX2ihEvi6MtBUs3QZijFRkpU3WT9j
g5DoMqD/eXOz7HFOBHe0MJGBmLGfPhA0J5rrHHwV3LU5cyhYbN2MN6WdLMcEWNB3wb7606rbZCaQ
zmTdqQPz8p4TY/tqNtJ+mFsD4HoNEizaX8ozj2khraUt/Wx3xl5VyeyMFq2C1VT6ktQiM+hfFafJ
UzYl+QUkPUYeSCcFXS4bGSZjsjAvK3U80j0o+zgQ68Zu43xl2hZp8MsS0fsGZ9U9W8Nkf0sqCnxi
A5KIzYSttT+Cp6vdA7Pz6a7PiRTd/U8/LdVQqZElPM0x0RqjPf4C8GiBkqMDfQ84wN9JfP7neYr1
m5n1LT1YIb78XW77UdULSQNhaiDBpqMhficNrbUcu2QAw2l293NqXpV8uIAnD3+/yh+Etswihc8g
FKKJbb8TdIsmI2C0z5jGm3AujXvgIGFQXzPLbexPjI9/0LoGhD+RX8/0BYzJux+EPqsBfEVHdyFZ
RojoMa+ju7//mj/cswvxgS6Pxe8hIul3JbRjNcY05BfoW3PXeI/VsqGJ//dLfFRBA1uAToC+zMGJ
Zb5TJudJjRYmaW2G0nrdGlBS851AJruA8v37lfwP2mBfOLZkNydtUeLI/f3HVK1nBVFaoyVpojCj
radTwRFh707fS/+YBp+Fe74L2rzooLll0HDQiKAih4nw+wVrMCEKnS0Y14JASZqHQh4rPNDBVZZe
xfFmZNzrfiK+/vjELrJnNGwmZm+cuO9+pBkz1AzQxoX1eG/+4/Xst9aw+fud/PjmBRdOiyNRWXsQ
e95dpPGLIVUuJbQMbqbhufc/AW79Eyb1m9SfB8Qbh7MAJbLLJ/v7nevonwJ6duEHYw5vJa7p+iXD
cKrmJA1NG70vEVjW+GZ2zx0HY3qLhzTz/lMqCo8PlwGWDBYLHNWS8Jjf/whZkwCXBAvNK8u5qZNm
PYj+fs7cbqUNeWsS8c0o4ZOgznfA9f9/UTBXrhSXLOH3/nn3wqDuACGGQRZcq/al0VQDna3vABWd
58rcDNq9ZiBHj9JR6Bzt/nbyrRXk/nPVLnuIxVdNPN3//Xn/6XnwSlkQWAQ3A//A77dCdTNTK2w8
YdR/qxv7JKjBnMwmrKW+8t1hFU8+ZMvhKTCLG4Nwiaq0vpm2/MTE8OEDvjyQQHBgh9xEutW7B+KZ
TOviCc1sWyK5dIw1dPBQt/GaTsc+pwWD+uf733/5h+X83SUvf9K/0CmmwlHdVlxSRdvGoeMhklAz
bBuU3tfJJ9/uh8/q3cUuBtN/XWxyYhTOmouNqGPYsBlkkpX9ySr4YYHgInxZnmParEo8zN8vgiAS
RGBleSE8wQ1Dg12TI7KlFvz7jfuwrHsYaj08tSwQEETeBy7FntH3Rm9FVO3+7VyJX8Bp6I2U3dOy
ePXz3y/28TcFlyAEn5XdJYzFfvebmtJqjd7xotBIxU5SLMXW+Mxb/MmG+/H94zIBNkiytwhRfR+c
XfcxXO8lIF9AEh61LZmVVygEUCcPr17jrP7+oz6+ehQSEhPNxbKDe+fdj9LGmPRBG9NO46pQxobD
GJHuM0FsDJbNWC2fXO8PT4zNkVwDlh7+7/uvK02Bp+cSEIldfxtdeV1M/T24t9Cu4k/gGx+uxDLH
O8GPCriJQJB+fwWNy5SKXE8vTDrvjv9lTTS9YgKXWT5Ma/HJm/i7LZtLsQWbBABRYOAAx6L2+9UE
AamEEF0OOMOqsx+k80vjA6kE0z9vU46v1ag3f39yH17HyxVtj1cEtIjtvP/EBuiZeQwCKKwze+Wk
WKSdn9Gc/9cP2YcsQkHjwlrBcv5+p6DNNJtB5TJknq6n5oujIs7kn2yBf3hSXMPnWZFvRJ32bt1n
kNX42IQpyoyzzyHeVkeveJmHT77fd7jPf54RP4QJEfIeE+Dnu6p57K3Zl4VJnQmJ4owPuV+3Xjsd
isnKTvPg/Ios3aPhpddEZsSeWBJmM0xvNmYWTZ+8nR++O59S2qVXeglDo8C5rNL/WoV11xYBCFsn
zExbIxxg3u6XtvVo2WNx4PBLI8Ieqk8qno832iLSiQKb1GKOKe8NufZAN4dJB0P3Pghz9d0UyzbK
z5H7+PdX8+OPs+xLHpZzAZgAXHy3qMSz0y6qR8hXc7PHZsQe5JxIrA6bdNUEv/5+sT/9KN5NW4By
tbnuu7entEadyoBmQF40t3g3D1ge0f3p82ga+79f6sPSzCGIlcS8BI+7mGkvv/tfDy2PrWxc4soL
yyJf19Fz17ZrzuwEJnSbqv/OUPDv1/v4iV9CT/AZOuDwWKEvP/1f10tkbjVWlnghZHB1EhEYPqaG
9XEyyvGT1eTj+sWlAogpwcUkSv3z+6VSwCe205Gsgfs9P5CgmIbpOJdE5Lk1SEqRusfYm8cTk/Fn
j8H4J8vM5XX/rRSn7ONNuawCnml/eGOmcc4RKQwe5XbAlASrWvsZM+ryC/52iXc3s5H+4EmFQr1M
ZbWvR2NeO3M9HBSir1U7M3u1ZPUjN8Z2pavixhpE+1/3vsuPBHl3Oa+x+b0HPZZFFBExwl8gaROT
2yHPtVuzu8+vhdd+sh/94avAIOcAHaVHwKni3dkGlfBMK48qr+iTtTSOIrgqS3bZz6h/n13H/P29
UeRZkLjGdZh6rbW8iphqp5AS2uKTTeJPbwi8PzC11OaX3sfvF2oBi8WDZBJ7AS61TfydDKhP7tkf
PjfMdmxzktMgoKl3yxaEanRuBacihRgt7CyA2eZEGIbTfvK2f/Qu/0OD/b8rvXsXJ2ytflJz1wYb
1016u/DiJT97g7Rep1wZij7F8NahPQUV+fcl5V3W8GUTvIBoCbr2aE7xX979yGzAg4ushvOmfEzj
G8Z/tti33a02d4Lhmp2e6/Eopl2DT03dJ+rMsH8Itk4eLp8lO/3TC3n3Sf72t7y7DQC3U1As3Ab+
lrnexf11Lb5GcAos54wJ0XV26fRQRKcoGxmSboBTzfMnW+IfXisqAtdEZebycr3fEuXoWrWruB2N
EpKOb8OGhYbi7zf9Dx8JGersGCCC6Da8P+MPiETxQ9PDxf/yy6ydLfrdnxjnNi1pC//5UhfQkMUy
Y1LzXmhI/94y2li3dpNbLoFO6mVM57umc07ovb5HefNZbvXH74XKELQdDUiH1tP7XqehzbaF68Fb
bBm7tvW/W7mJ0zj48l9/EpfhIHRBh3sSWdnvP2keEQrNJKASuDaek6lkAo0iuZ43nD4/aYz8s4P/
/kZelhaIIoIxtff/nP//2nED2+jaZkzoM2Ta8+8auv6H2LQM/QKDv822VsYMZUN33H+xwc1lDPwW
disjzfW8oguXHjBqugR8cGy9ilSjf8JcCpYz1gP08ID2u3Jdlw5Fbr8wUNgyTSt+zRHWprW7pM6z
iVHyVqgiOPLKTD11qB4fm0T9L2nntSM3EmzbLyJAb16LZdobtbrV0guhkaH3nl9/F/vgjKqyeIrQ
3AcBGghTwcyMzIyM2LE3bSyDZmakqoosOehoMQNMCcLqFX1l/3MdNtFXihnNdZQN7S/PipprehaQ
iri8Eufxz0diE0oXQjtuaWG/GkUyamUIMCQt/wkdBHPsn2gHu1P5EKHzpK6c+OdR5PxStEkvqha+
/JH4PFoLAlgNzASkNpI9QRvkPVO72yhtd69zk2mT99e3sw51hUrCceavhGbk1M1kk3ZgpYZ3OaiV
TdDuDK3fWxN9+9mKofMjh1/XHGrrsCjO4f+pIdWouhqNC2eT5V81/TYyV1Zp6fd59ZJGYwMQzQkB
ceHQa+jnNDGNU/5PQ4176q23y45wfqDBhnhkQpgrKZJQcwMOuJHpsaE2iSaV5VrttgE5f9nSwmCA
UJGHgyyWB4sqXFcTiPXIqnObM6ambgtLirZmYmEwJyYEr26mru9p2bLptJSSbYq8kRvlcn810ai/
q3N5+Hx5SAvXHvVEHA3pWFybesSpA+QZENnWzpwNALWNqRU3RRwjT97DLwF2BEIeECyfoTP4pEeD
awd0geTZbU4T9KyIpKjRSvnlfJ+ZlHZo2UYHgxyQIYSKDtz/SWhJ3kbJ9E+67tMPWtH5XV9FU/Bu
T8rKo+Z8RRk37RSUD2Bw5aA9Hb0fF6aktihkl2bo3UW19bufmmnlID+/mmZqGJ6eZBPmPLfwUkNe
wst9oGEbvfse5jJQc2svafnKSp7PHFZMkPikYiDR/EhoH51QcUGnMEy6cDrXyo+myA4eHbaDZNEJ
hHAibXn24bLrLA0LzQSLVIksz+HE6dxNbTZ2EnRdrpV/hn3yIQgt+OPWDqjzDeFQj5h1SIDxavAT
n1qhBSf2Kx+9AcmaqUHbLDxkSgEZgx9/soxeWQnBzp+eszmbg8qE+OXsVZ14ktXYJfQqAaKqmvcO
6HIX1+y/drjSOCZNA65NMzC2l+fyfPFOzQq7ENwV3BpAL+AQHm6Aou1p0buxoXsYhmbPgbCS8Dlf
Ok58+FQ1nrg851XBHKQFGU2KQeiCdL2pS5kGtrG/LVRpJX28YIerkvgPfiLq0JrgIjosc6VSUbyK
bCgaZ2o9+S5O3i/P3fyxp2HSfB//MSJcYTSDjWNC8OoOYR+7ig/AuU5cWHjciVAw8X4HQ/Vy2eTC
m8mhsM6ZgWeiKiRG6l1Y9IAOh5BHWfgc9Opep1FqqOQfiuI/DwiQp5n8BTAuCbxyG6Ljddn+mbs4
PNll+EDZDwpVqtmLj/Z6S1N50s0tvr2MAmTTWz+czDK+o0GquArVKLSysvH1ss2ztZxtAiLgmTbf
t6ICw9DT6BGZeehWEaSApgErEOdyuPN7tsVlU+pZegRbhHRYs03OZVEHJIhgl+5quKpHfw9fxibI
AFNPb14Cm0z81ibw2vp3dHndBsk81W4Ktm04mGm0nwmKpfah8n5Z1rXRr1wXAln6nMTnwyA9peYi
G/xdCGcm6MPjUof0ecpIwpMAi4jInKwG2wvaLL2Pxzw0XXCmwN1DyWybqzxXjacgUaUdirGtd5WG
SKDeVBxC44Y4UkM2rFSfe3CQ3bbqxoIucGmQbm2oy3RXiQE5u/T9E6+Xaam9t1YIYo8yZNSunEBn
56yDXAITDi8sNayzSmPiIQwpyVWEFmuq3fGAmrZF7xWuPHXyFVps5tXlNV60R4qNjUuWj7LIqQvH
1dQptQnwyUEhTm2++ujKITsn6yuB+4LbUlKnMkGIy4YRn7thQlMD7ESMaywf2Jk/4H85oE23cvsu
DWdOonMbohkO5OZ0OKz3FHAbRW4SfVOMn123N7WfRbBy1C1bMRR88EO2Zh7s0b5HBVEJ2lCNXF++
bqafE0wI/vAUdj8vr83SnOm8CKj8EbNweJ+aiZKGa9BDnjHiljggWZpC+qOjxoyCab4SHKnzQp8c
3zje/DzgJuK5c7bXI/LzuRVCLo6erPwGc4QDd3AQKc+oGgLTHEGJwhcoqcieZb21z4AJviY0lN0h
iSxbT7RQFykU80Q+h1kKBNggWg4/a+gQPk+Bn/ywrNq4giYBIOvY2dZXPcqV738/X2Q5ZI5k5D8s
U8hXly37sZe90G31cesFwNmd/Mrx/ho3xEwdmxG2TKZ6MTldzAB4o53/ym9k14iRB/beLo9nyc1M
pC4Nk2o7Fdn5+jlyM0cvYdxCJhOiKIvqfzbo+hfFjstPPHS1H5MZcABetrhwoWGHkIscDr4tkunX
TqSxkMje8hqhH0nupHsW758hqxv6HeRs15NLWgn1Fkb5P49eHj+8fT7u+KNRSp4tlTz5gV72cBGW
vZvyDhjt9Mrr05U4aM2UEKLYEzmSMiZJEedvBS1foG3BGL8H+sohvrBxT4YkXE9wwjaGlmEH4OrW
r+ud1YRX7fTXtKRkvWE+JSh3HJX4Q/APOZQrvQJ1zczZ21apHjyaz6Ef2192Cv38ZNAdnp2oAwJC
YGCnbqh1Fcrc7dyLF33pzYoA8uWygYXpmmtMNoHprHcl5tgLr4gDM29jFyKH32GT7nOIOEDsrlxB
C849l3phduJ041Ur7FsZAstAMgGUQqpwR2KNmgSEY9lPSly0CY0rW+k8NgUON5cNFBl2+DkyPp22
CuK8eMxiiK7pHIPfAnr2ybyWMw7JPVqpNKZDoljtguzvnQ+7OglPIggdOtRTu1OJhrRU0GJBU72r
xcYWjQVYUJXd5UVbujAAfyrkYMhbKKQuTu2Y9eAYaYWaSpcQdRUBCc9nx37V4X+DDIDaQBPuSu9G
8w9d/gYRwGCjOo1C7/eiuNVn6P5uaB/J3F7+rAVnnfWNQOIQHYOVEWadLvjSCOlRY4sf6LikT75e
WdglN8KLWFIaBiGNEA4RZyqHMsmxgCLPZqRdq35sKGnDClKvgSCWNobN5U+4S95CESWbfMs0fXgI
oM/xiyuajLd+bFxDZboyomUzc8JnfloYYmw2+Xqt2RyMLuLTrkkd14jNja09Xl6ZJSucU1wuIId5
twihmeoFDsAJYO9IcBkzR9cUwxOxMpSF5aeqQtysUMeaVbVOnbKMy0LWMt6fVtteGXQEsn4rEfPC
OBgC8o1zJgmdIcHD2slvtaRiHJPXvcG0sq+BLMmJ9be5AYCuM1qC9af8bYoZuHJosjbSLMDtjbNV
2psJUXnLHle2y8KNeGJFcOYR6uypi7DSjXCQkCFo4SwdJeB/a0p+S9MGMTL4FkpQADmF5Ye2WBnt
IkxovYuvJdp4dKhEkGs6XPaysyzEPG1sfDYokdNZBKNVqqc3TZC4nl7RLwkJBJXwm9GBbthgIouy
2bbt7/9iE4AqQGuyOOKJ23gVIoEWNiGE3YUdEfF1oTxXyNZr6RO0aZetLZw/kNvPmRZq+XOB8tTF
yXwbJjLZ8OChv4ESwHXaWVuz5eIEFGt1K5f/0rKR7yPBgaKWhQLKqbXSs2nLMOiE8if7ZlafQL1s
p9Yrr48lN5wTONCrK3OCShhTa8D/4EgwEiC4e5hzb1FabHq4HiDcXIkCFgd0ZGr+lKNwM9TppHVM
TGmV8zmh5zzZFAYCmpU5Vt8ur9TSYUQdlLOOYIMVE0YVdnnIoDEFW+C1PVqPkFStOMOaCWE0o4Gu
IaLbqIoXg/Np8iuEhUbf/3R5IMvL82cgs0sezVkwglKfHKzYvbSZeBPoVME+adJ/uFopT8/pHeBN
FMeFMwIWH3nK6C2BqUp/mUExneNdTWoAjWt8r0n2Wv5u6bA4smcJD8bRhh3H95B+cwpaI+sqyN28
862Nr5ZfPQ8m6dA/BHm8vzybi1ZntSBy2yR6xBClT3yj9sMSyd88uZk1XZNfqjJs6NJJNcVt7RVz
580gHImUBf61N/vQ0eqpfWbBTIY9+HLdEfIsCXo2RZchpH3pjceUDLsBGVG0uzzMc2ilYFdwf12B
2gWRiYRy6YR2714vn0cNXrdDw2iBduT16EKMtG/ra1i4LxtfPCSPxizsC9Obue5TbFM1wXPgBJQH
6WlMfOQrenoD078Pbk7mWNgh+gDTJ6q8jFW98xVoUWu4F2lHvjyqxX14NKrZs45WEp56v0UkBz4E
B85ho/nW1y3tNn4EiHJNiuIDSCgkhEybzDqdPETUYERPjSWIX3a1Tgq/MSCfDVqoukrrB0Iz9C+j
TnaVtxsdCjPYMTT5Wob7Kvrumabb+e9dvnL+zJ5y9ik2MsBko8E8ig/ETgXj1RYNb4iw/pXaUC20
9Ikntr9yNyzO75EdwWs06PXI6TNkSYWPcFJdqYHDZPo2a/xdXsnFcxscOuUfgjuwE6eT65ekPGDf
wj+l0dloOWRjUISvGFmaNiIgsOBAVBdwTJo8pFCrwykKlZHtF3dG4t21jf12eSxLs0bg41D6AcRg
i310VtFJARCMxI0jM/tsymNyXcH6eBeojvZmpPGXy+aWHtamw8sL2A8REDomp3MXdDPxYDhChArJ
ctdck4fNu68mId9400rQdFr3Sb+tvf1lu/PPik7IW2yOvVgzGhNPzeaIYnStj7og3nAH/5J+iOtR
3si5UT/ZzU2QvA1tDkvqKiJu/uFTw4BDFZIIKjlN4j7BcOlMYxNqiEP40NxCYdZYd1IwvEu1BkkL
JY1N2tpfoPyevjR9MW6baNTdOg4/+Zr2rVf8N82u4gfJHKdD3EG74dMhs/JWOfdmvo+ZAcLAdSqL
D8hEkmtpbp/alNrnpvjSZ++Xp/78xjz9feHcy9IabYRA4ZGtHGLpzVIhNHtO0oNhbwu//etdc2pM
cC89ynQ41hiMl2xlP4D8E9omqIMuD2nhdsSBOc14CaEsqItoBLVuOiqLJA6AsW90682Iv2naq5QN
m9K4i9XXsr+tuz0kbWq8VstXFtZrLjIBz0PKcK7HnLpyZnV5UmqNsVGVr0q8TbyZ2xZ+09+W4YJy
qmpoNY1+5/SvXlzvPed+NRmgn++meR+BW5h7PCj0C04twZprDx1OTX/6DmKYGDKtMrxpdAA9NARI
jy1Uu13ENjZdBKbcLN8P6m5qoQPf9vqTWrh1cFUS8o4e9PYIs0eHjjbh4aWH0EOeG6BjtzSCfW/r
7ujBZhq96NXViBzdYFebrP5Oc9E2lu6b4luq/6qrF8d+1J1DNMoHHygFFY4kfWmtmyxby3YuxGOn
Qxe8OQwtb8oShk5zO/RuMGqTi0QUJ9Bpad0CN92O0ScD3pfLHrewiU5mXFj0aBgkKekx2437tqdK
zjy+8FLH2fw7HuIrscrKAmtCbA2Bc2zXPuZyuD4bmvzl5CYeIIfpXFVB0mj8KcMDeXmI5xfeycyK
OIewaDoY7ToDagvT9QvojsFhhoiWXDajqucn8nwJ8EIh/TM3fZzuH28cIfposTNOgwvfJD2aL1ny
yzFulPbZsqQNJNpTDNfWl76KIZHZq9pP8veb3jAh9eo3EonJQrvvEaiGRk2SipXo9+PKFa6Mkw+c
D4CjQNFLadyAW5SJgFWnsW8iiFYzPcUcex5ml/ZXMiqbmWHW8p+m8FtegAdONw26CdnguGMINZTz
DLyOnotHG07GynpQa/P75Xk8B73BIMBDwwAurFmkH4VDgGyFPI418+hP6layXCd+DYNrZBNVMEYR
vGG69ckmRU4pzym/kC9vh59whazM1qLXHH2FsB9VtCSs2OMrZDoJdO9nCdYzg7t6ZbCLTnNkRth/
sg1XUeL1xqavHO1TNinyjPYxbgdjquiAgqG1RUTUjT2V7CW0k7u29dpNNOvp1FporzxYFsJ75h65
WMcG2EyXlDj3sjMVcFwam6R8RkkoqK41PYFPPN1YzrZ13q38q8z68zLmz3djgCfZ+dpX4IY+X56Y
j6P+zFmPvkSYf/pdNE2r+ZK6m+Bcu2qB9GbxTGZ+40DMDw2xAgWcpD7K9SdZ3vvTwzC+6pK3Rdix
JWsdReNGbW8qyh21vUuNxo2gShv0hpasd4i+eGsWh8vfvBCDzrM3d/yaBpyhIv4crqjeQiDVABj8
7qlo83yVtGBT1fphAC/idZPbgCMBBa80K4fPoreyZDM5BlwS4sUJQZWZd+FkIGSDuEjboOibSt1P
mGqTFY89j+vnMf6xJKyLb3uwAVdYgkONdwo9KMG+gTzKbM2VMa1ZEraGmrJoXowlX5O3Hjf3lJE7
TZ70diWG/0DUnfvav2MSbyUIa21rDDgFw3LWIoYUkr8mN0ULt2L43ErRTuWo9BV3kh4U+aBqN354
qztERW+J864Vb5Y98R/f+vGecjiNvY+Zk7pRucvREYIW3HlecbTF5Z4ziDTCUYL92MZHJ7mpJR7I
CT7YlLyHIYDEt7Kg0kUduBm0fazq+0GeyORYW6gtv8XejwqVZxc9rMPkdOgkr/UELnv+0QcJ58YU
6OVAN5uxycxpj+i6q8iw6Th3daC6CN2Q0bmt5ae+MTdW+PfXOyWqua+E+YASX3CTVE2lPkS3eYOy
Bfkq6d7rkl2TFCuAhKUhYseiTjGXkc4gvFIdg1S2uBAGQ4pcCcWMDeqC6AiMcNtCuynt+X+9g0fv
JQSM3LBpPAKW6exkZcBLgfrMdTJnX8i/22IfK7oDYxSkHDMRnOaDr21zR3nTGnOrDrnr5MYLGsrX
ULHeObAqQ970bPbKY6jre6OLV1L0y7Ny9C1CTNHGDrx7BrPfzkkR44Awlmze51BzwIur9W4lpzfo
BLbpyhZY2AEnczD/+9EO8Eq6CDPgSchKRNeJ1e/DKdvlzd8Xjm2D1ggGyJFH6Vjw6wQIghLOw4uj
GwiUXadZqQYsT+CRBeE8VTrEPeWMgaTOg299GbTrOr2K+y/a8JzmN6AWdfWuz9dcaI6zhRPvZFzC
pgGr5AdoohIKWq/K9MWTvEMi30jZU4UmSAOqDKzfWnZrccm0GYZl0lNO3eh0yYyGR7Q5MlIdXWuU
Bq5SGLnzzFl5Q88Tdja0IzPChFZI4ozWbAYhKrfoDwE6Uhnkbp9yet0gXl45iueo/pI5YSYJ+lX4
8Lil4vxJSfdSdA9APPR/oZJE4gOWZm5GN89+KjrK0P1KxHF5SiEgPJ3SJEoTpUk4drU6gMFSfoSZ
+75L7P+y2f6dUktWTs2gR0fKLWGMhfGpbh4j833yPl2ex/mc+L+nke6qUxN5KAdyO7Bq8SRt5B76
bWnFwtpcCc+zOG9kOCmw0AbBQRt46w7+zSyHcHkgsxeLAwFjAw6ExsAZg346EL+k5d6WWZK60mBn
RRXKvlfKBhzMrWSuYTSWomRigLk8Ss5Gg2RLsIZqglFHrAy6N9342wjUq6y5KvPBNSN4051HeYKw
aiAmsRIaPQ+yVR/s4cVpUVX76egPsvYzt35KGiqUT06Tbes83+r9rWR9t83KjRt1JaZbOu5OPngO
+o7O7VlPK0FGlLsrVutHNRpJyOTND82h55R/iAHlp+EbtNnZbTBOoSv18qMdtMnKdyys0slnCKtE
ootXJsyLm6AkEaGajcwbo+2uY5i+4GJBydZvorUO+PkoEFzjxKhwMvmpaqM/idF02mUksvps3FRh
tgMm6rZQ9Mnaq22tsr7Nm/PMKiHiR05NhbvndMb1fNAyc8Ahjb7a1DdRAkunBLB7az8k1mM2Vr91
M/1UmdL15Y2wlMvkmP/XsC0cTn6nJQmzPL8lP7f9V0X9/cHeaH/Oq+smAuYzweF3WyIq1hord8AH
1P980ISFcy5GPsshWG2ueOivGJtmKNJdYDvlFs0a+U7x4KjoILbaJFnfu7oTvQRJCqdsPwUu+h0q
kRwALsVaO98WTh8m488HCWsfqG1NYpPJMGnbT7uvPTinLls54hbQd/aJFXGtTbPsvBErEXddh35H
OL7RPc61t9Xs7xWcsEG2IXdq5VAby+4UQ+adoXg4vhRRs4VBOG/eVYcMarKZpvcVf1h2xLmyPrdN
O2Iers6yIi1G1iRvX4fxNtGutWTf0Xc0oDA1Agq/TXUX5rzLZpfScszJH7Pqqf/HE41GDsrVm94h
yTjLRwY87sJdAw6sqrc2rLW5972LIOqq6K2kSmS5wNo38I8n0ieIk1XLhcstIj3Z2Lf12vfNC3/m
qfR5ERPJ870hnkSgucpAYlZMvd/Oqqlx0yGj/YTMdB1/HacVFzlndaA3au4r+197giNKuZ8gFsF0
ROFwRTJFCftNoOyLAl3Cm7B47ewXw7iHZD0YWlKS90h/oAn9Kxq2ofJsFqsEF/P0Xxq/4LLmZKZK
F83LY7xn7XRdJdMejdRNG76qkhu3b6OuktX4XI580cpdvZR0P54MEeoB+ZgxKLQSk21tCG7uEq/Y
m969R0Es5blU/HQC2ENW0g3/h1VHJsk2Y6c+7sijO1Dieq6sRjM2U/LVSeSNkb1Dpr2xylfTvi6H
2rWsF0mXVgYrOhoNhdD10DdAqKASnAjxTyf3tCxKNjgW+RqSfbcHk2Dcacpb1X3K85UDWMzdYOCD
OQT8tirDcybEJVqFtHeH7qDbtUAIW7h/VafdOLGx05I1HJJ4l8+Dmc1QhgXje0YUZ8AJnpEXgBI4
k73Kzcc4h4gfeaSayAemoMNkTeG1X2XJSli8MEiT9kJYLWydp784SLRby1nHJnYHOAI2bLl2S7L2
HRma6AZBeGVz+SRbNAepFBwaAMT0j8P/yG2qNkeIGjJuru9vegmyGu1WyP+Utcz3R/boeEsyofSW
ULWdL06HdOLpienDQztLG9KuWQEJMhFmQiUwCzYTFSENxvt333utMwjKv6jWgZrKqL4gPWmbh8vj
PctziN8xT8jRgJt4cOTW4zvMyNvYqrdP0PlKnzgn9eIebgkvu7NCN1V2yORs7PDOkVayG2dbRpgI
4WyuJxDzo8oH6Iiku73tb8BKo9OA5GgmxzsY13eVaqzs0wV3Ppl94YD2UJUyIlhWSeUFu6i4qSDw
SIK91F1Jw9fLM7xoiruRYjK9XWcMP7XntGrpsHMgTCejdSjUXVKFW7Xbet7KgTD7zJlP0YQFtg0o
rCk6rx3nlu5XFDEG53FqQKd+mdZSKcsmgNvCrAjwQHylRrLeZeWMHw/Q+v2Q6v2d+O+XZ+wsqP3w
SZDE/2tEiCaCKkCe0OTVIte0slEYkuudpPnte9o5yc60I/3Kjyf5JRuSaJ8URX/XAJDq6GqQwusY
tdS1/IP4cBY/SDjWywDtt1CXGbW6tWS3CoAo2FvDu7VQUgyenfC6hBe+dbYoT4WGWylrHyAmQP7n
AyyuSap1APiF5IDaxPpkpXyAFSGWqbiptNPQ0JPv0c7M0ShAhcmpqJ1TsP+hGyvR3dldKloX1kMa
9dFA9JU2JPkQNA8TpKtq+A+I+L7/Itv7pNrX1cqIl/3sz4CFGUeVruyyigFr3rck/jQW96n++7Kb
LW5M548JIaual/KEtBQmqMLK1Q+wban92E2AGdZw42uDmf/96IzVU5QPkpz506LxIW+/SY68V1e7
jxYP0qPxCCe5E2taDOE+Vhpenqig6oce3VWeQrBlW87KsT2HjOdnzZ/ZE47t3Mliw5hnb5iekDLQ
nQfTvBuyQwigpLmhjHN5sZamkFZc2p3g0ZsZeU+n0NTKBL1eJ3aL4jnsv/sRVYi1vMmKjY9tcLRM
SCMqad9hA/ltKtKIYKMVSMb78kiWIoyjkYiBqUodrzdLrKSJ9lnttV3bbOWujzeKtrKHlhyChCII
Hx0RXjqmTucMAISOGD01PTAGfrVPqU+M7y3qo61x23uHy8NanLwjY8JuUhLDHDoFY73X70z/OaIR
uOr+uWxkce6OjMwfcbRCHgcRwRlGLG4ftbtPzT2q2Egarp14i6OhuAyvhTE38gnuZjeZjxI5N2kB
biT/MXT9ZkTv2VB2Vanu7OAloVyqoMc6ZW5bbUftMRi+V2uEo4vD/fMVHyQRR8MFRNWFUsFXZBGd
Ld8H40ZDmXuNZ3HJCkzJhPVQLvCAEdzEcbhKzRgoPrQ/erx17Adp2NprWdSlGSXKnV/f1O0NR5hR
Exq3GpHCxK19FJicrzVw0T5agVZ8pGLFUwn2H9gHeDTMagKnDjLCPyA7sxVFpn7YJuUsY5Hk9lUM
lRval+jVUQ6Zkmrnx3Z7b9tTsZOjfszvB9OqobOyE7v81Ut06wGBy31HdacoQO7XT9Rfcp2gKQbA
FjhcbmRyuYciP0fp3U6b5q7rtEE+JKkxECBUeqFvdS3z14itF6cRgkSaBWfAp9iYXgaIWI81eGyp
dB76UHUVWrcbP979/UYjgfSvGSE+TmqElBqTeRw9rdtoPUKKVr6BeeMxapOr/z9bgmfoMSl3qcNW
l321k9ssvk+Kh3YNyLoYxBA5wQ9Fckw7S9H6SMzVGkvomkb0q4UOo5TbDZKaPJx1hG+rJ2gZtzlM
etUa6HNpg0GWNlORW3i/yFSfZKoitSFrVirqNvN2qQJEBgq1vyXPnMM0kk4MkuZFHknClVwUCpT4
FiMsK7/dF5H1OykMfeWBvBQKwwpuk1LBEiD60x3mtXoggUXnvZjXtyEgXT8LVu6txflC7WHmDIN9
Qcxhml3QltNEvyKSyPF2GL5VSrUxBxr6h3KtC3NpOAh1AfKgo498jTBnyDDl5Thyo8SIiNn5c5c8
XfbuRQMzW7QO3RS8DkLkbjudISUJgzFm0G97HTU//osB6ueoFHJ+iy2Qjh8NvqPTAgmv4E8yXQid
BWv6EWcVpdm1ECUg0c/aQ24vrHpeqWlZRWi/DbV3UMKdo5IMSLeIoWrGmx/NIj53syYuFG//ZXR/
DAthRVf4tMcmtFxaZfadvjRX99UV0MmSux2PTbgzlDpB+TtgbL76FZ6erTbsJNvYj8ZKhDSfY+Ld
BNqcMiJ0xrzRBU+gVGLZ0QRwpbIUD+GsH0NFvqP/UnXRkzP4JtTTyZ0Ma8DlGVwcHgAmqPEglHLE
bubUdPTG6zA7djCEKaW2jSMLqXrtLZN+Xja17Cbc7XSimnTYiXVZKNHTzJx7sbpCc03vzsofRxNa
vGtV+5WXV4bxLKmfrW7lApn36NnEzswSpF0hoxZxeTrkswRyjNBE+FMFnZP9LMH32vFB7/eXR7i4
m5ES46ggOQha5fT0y/UusEoVU2XDK6tWqivPj9bqpmtGhOc2nD4ZlzxGYHN76z35swUT9OVxLE4Z
5x7SW3N8KcqISaPlIPnIqTRK7a/SD68LCHPBRl/Z/beyWutkXnqIQJH4rzVhQJrMW7vP2WEojxNI
y+2OzOcG2TdYQb54nfOgGF8uj28xrUmTF0BxYDB0lcwTcBQ6I9EopaGESTScnvspdVENfEUl+C2T
kcijv8TIUI7NCiR3tHfNGbdqq29bu9hZSKRf/pbluf7zKUIs5XXRmCQlR5hj9G4pEUU9IGLbGs0u
GVZMLUw0wBFa9WawAi9lwT1rpMvRrcVz0GbaFjWS4dvAuDKtdOvb3xBAvjywNWvCsoat3XTIpbLv
eC+b02vpvw++SgGCJ5NzY2ZXl80tHGR0RJoMDLIiLiEhTqyLypjUnsY98CAH0m+t9NNoPqGWvHJg
LpzTiHLQXED8S0O8yB6jD5UUVuncVEexrPps9rBZ3GT6lZKgv6Xyei5W0rZL86iQslXnXiQIaIWB
2WkLItzj1Eymp6F0g2y4VXdo1O+6pl5ps1zwRYhRSUSjLQQhiMjeJ0tm5ctzO2eNQPPAHbVB6g8f
Sf2NF1tP5l/j0QgcMDhrGUHcRTFOGNvk54MXI//pRjDat5K9aags9Oyzv/eNIzOiXkZVq4XRzGY8
Quyovi9q1ytU+pZWzv+lGw4ZGIdqGP3jwMmEHVY6RtsUE42dU1GBuoWiGLadTC1vx0R/loY6fLbD
UfvhlWazHzMa2IPIbIONHiBCvbL9lvyUmaUox1KyJ4RPQYhZQYRU5ZoYvoXyNyg4k2nGRd8Y9Jc7
9SZcy8Et+umRQWG/T7VXhrmJwRyakjZB2PwV/eGNmkdun35TgpX9vvRiA2v8Z4BC0CkFtpo2SATx
BL8r7BpsTQPzyxznwhu5l2QObMo2Tvn9si+tDXO+no+uDnBQ6dAFDJO2recy56AJzLc8sA+SMz2V
6MD12SpUdB6KEMKcDFWIQQ1v8LQ60xK3UH8NxW5Av1m/9p07y7m29EeneW3TfWkkCLdf997Kc2vx
TLChbgEyMuuKCldl2zdT7udMcyP7EBRcNZa272xXpveoX2MbOcMMfZwHvE9RB6LDneba08mN/cHr
pJDJ1cxCJkUd1ru+HwGKpHpKy4b3Q/ejgt7aXr2BafBFQoR721soQ5MAdrjEg/T68movjZ7qOQJJ
1JZ5pgkHlNOjI2BkOjPv2UgYQJAVHaJ6b0vxoUynw2VjZziZefhH1sSMXh5pflOEBvmp7LFVkF0v
qxJU9zOHlxvk+rZPo21WqfdlsC+Urepa12b4uYjuOKTRXUd0IXoattJWiVY+bCHk5LvmcvQsIAEJ
5emySEhwkVJjFgbKk3FZPHI1rEz00vUNVpO+Wt6qNiwjpyac2AsqqZl3cxxa8XbsYqBAo9VfozFZ
hqgqO83L5dlePECOTc6fdLST9baJVUJP4s6ZELD83rWv5rTrFcrrXwbEgBENlL5etrk4kewhJgt/
0kXiUAgU/TiqGGXSO6g51ne9t4a7W5xI9FfJJ/Ead0Qwk+Ip8QQUAx32+k5Obq3hk6QenP758kAW
9wVvfoMysoJkn7Bcdq5VpZnP+8LPnmJNuimD8mW0YTtu24cAyfjL5hbnDYUPE34gjZeVYE5u/L5J
wT+7WlvWt7WZO3fmtEaXMP+IeMrigf8aEfyhiEgMBh1GDGPYOnGJrEi8LdWV+2PZ7WCGpDrObscR
Tt0uIe7KohhWhE5Pn6teoZ+yuA774EqCTXiK9au2cG5745flrIUE/4dp3j0EKCScxPZYEyUj5I4d
YuRW2zbhV0VCXa5S913guUObHlLjW58PB19ZK/8sOeXMjAXuDa4qQyxQdyVFYjsDwjeFVfTY+jX5
TXmK78tOQUDVb+qVl87SUpLEBf8ELIheQOHAImdrSCCtSKZAsei11xO3Q/Drsk8uBnvHRmanPT4/
hqmW+wAjneQ4m6GA4NyXdonB1Eaz2PJwmMiAZZHzPFgOwh7hz//PDxB2RU51T0pSPsCX0r2eHazp
q+896OOhqf1dWz2r8mdb+001+bLdpc14PG5hn9RVo9mpxmIaUY5Ow8E2h+1lC0sx1kzlwREJJJOX
z+nMVr7ia3U9st3hgdWUndK9RtJBl65aaJATekgvm1vyTpJDiNLOWEByN6fmjMmD5jbgyFSUO8Xp
3aiBpyP6lkvh7rKhpZk7NiSEyHVhZD6YFcj3i+ylnbLPWjatjGXJ86lIzhhk7uozmr1Q9xLN7oig
gubdJp9cPmX/5WF/bGIe5ZHfG3KTlOnHy6J/5ba06EnnTem2vtuUT+Uad/Ti4hwNSHByJ3bkMvRY
nDG+UaoOmQsI6OxoM6wFOWuGBLcepEhtu5iZi7wbxX7tkvuq/mQFK3HO0vqQJqYGQmPKOXnTEE32
ZHo2ezax800nfS2K8qr3s5X7ecnTTOCYiOmq/BEfol4gG5NucTTYcYQ2t6e0dFMo0etlf17Ko30I
VJt0GkMgKhZU5SayshYBRnRHpG9tqR1USaPNRnZHaGb7IYCD9R8NDuRyrPZO6+98tpRd+G7S2it+
v3gaIzwAWz4s8wZ6zKdeqRVmT3Ev5cifGtrUw27YxAP1WD0HW5+jz+64eVjSMh9u6NZx82mtV3o+
lMTw4fgDhG1hOmWSWtmc7yJsyNp9bN1mKOGBEPBTedfmOe8l9/L8L7nssUlhbxheH/mFT23eqYZ9
2PxTh4e817ZT889lO0uQO9b5z+QKe8PInDG0ZsLE0RhC+M6zTdHDbWlVN34DyRmtUVur+Ueb4kPf
Z7tIDSHn+esumvl1dPwRQuCkI1Rg9/ME16m3SVTS92hk2r8m40dp/jMG92i1uLF+qNv/kIBDpu9D
D3Qu0gqzbGtjEFOs50hVoivfQgkq9+7U6KWxt5H5T9RtL0/2Umh9bE6Y6zInKpMo9rh+MH3JxnLX
6SZ98GQX5zyc8reKvB+zOisCckygqSa+7cImjBy7htoRlavtWG7z4mGSodtZo4BZHBYPO43a86yQ
IuzPIJzyVg+xU6Yv86boysOg+Fu7vLfX0giLpiClm8mmwYSJ93lRpYFZRSVHgayg83elSdsUQQDv
e/i38u/z5M3lLBp5TbLPYn04HO2hAV1P5NDsGgNCmecufpTN3rWUu7pZ2e1LV8exsTlqOrp3lTAu
/MDCWNbV2aGLFBmxPR2atfb/kXZly27jSvKLGEES4PZKStRy9tV9zgvCdtvcF3ADyK+fpCfuWII4
Yti3o6Mf7GgVARSAQlVWJrSxr/vgmiklAMuyidPCgCki7p3xe649IlpfsbF0eIE5DRGeCWJogFWU
4bSoq1YpHKLuuZ/1VQC8iQ+JJd/7q9GcWFLCLnTZeJNXwVLUoQmUoLeM3Q/Dx/UpWzr+T4ej+HfK
B6pXJYxYNEHX8XPLE9+wdobxWozcb+UD59vrFhcnEOKHUNtBrvmCqQuXTQSJMWTrZXxPq7DWD0n+
Cs69/86K4nUjQNW95LBSlxDBMyLtc8qnY2KYD3nM1i7xeSWUO3QmrceLDePBgaQctTEwEkbqIn8O
ktBtg7Y4AWI9m+d+Dwq0XDtQiJbi+rGOERpFmWkEltusfMPC2wOfAJYJ8FkgjaVuaVkD8FHPnwDW
NdPZDs2mtg4D+AN15/uwiq5bOKrm8iOg/0isgd5Y2WhmK6t2ml8EhTWA3UkLIV/3Sm25RzvATRHZ
aw0scxCiTjAmFt0yc8UVyM/zTTcZjewJwWoC1LcVtrtFhv66vywcHTPEbhYoBzU+WHTPLZRtm48N
QX0s1j7r6L4YpZ/mKznpNRuKT9I80Z2Cw8YkQJ/lfmaOdmu4Mrw+koX9dTYSZW1EklkkquEJTVqh
uz/I+SEhLwa4qP4bO+CuP5+xCey/BsjewbFNB7/SHwCI6NM6WAdJz4urLj5yAsiu4z8z0/+5IRNV
Rk4aPKunBsAqv2/GOgO5neFtmAFlRGA7q7jaFj33tgw58UMspDhALNS7lW6N78shur2ZXC52Uxyn
IWz0P9CEoyd+E/MSXJsegxhgkyLtmMgJdM3FmAHu22GvOfse9Qugj6qWbLO8Nn1Lm+QXJib9I43a
6NZL6vFTRrnDnrLeJB+0B3NOFWvIAgvdiXZubtj/siSbHp3cREeo5g7lrq7rUgD7FYk0mCTUw3YN
65zh1msyjYekzYx4Z0RR/KWxBvFFazgh4Cus4o96dI3E1yIGbTS3M4c9yoFlKNIm9VZuuaXjBIAo
APzwHgfKS7nlphqXX2EgUcrKbtNZuwZBa033kt/WdFu4z9ddaWljnFozz1c4SvtkTE1Yc7hAJRoN
al3su0hpXDeztDNOzSiO1GYTnGaEGQP0ecVTxp6H/jtfLXvNc6P6Kwh9gItDZAoyTuU2aJgVewQ8
jEHLv9dkYxY7Qh+yGOIp9Y2W7gAf8vijba88nZdekmgT/212Hv1JnCU6qGLhFYC8Hvl3ANlQVTzn
UKKxh61lDb5OH1pt24EWYQ3PfcG6h2hypus1cWii4ASw5rlhl0+dBjhWEUDF7jutPqdBhgBFRcNb
n7VHOxq3Lp4Bs9SIRJtNZj3hAj1McXUcibO7vsIL99LZpyhz0DVujmoMPoUKwwYNsrXRrBqQ5S4K
+io7mNUay89C+ISB416agaO6o1IkMJuVCS1EEeSV/VLlkKFx6yywCnbfa9VPVBX27di+1NT99/pA
lzDhp4ZVigSrMDKhGQMk0qrpwPQcIY5bOEGn0e5OtweQlNRllt6kU+tUxyzW2I3u5Am6aus2/slG
omtBl9kGUurF8KibY7pPCxfClhRUdCa6/ln3EWeWfB8iVOP9lMb8GIvBOo66nj/qKa7hMqpWUKVL
LoxYFGUewLcsSGAqnpRGU9vFgwSuSRuGgAHLrruthVOBfkCbJds2TfaKPMyjle8mnhHfkGvSGwsn
ERAkwNzNiCMgO5QjAmjGSSOJXiAMKL4QEu+81nm3jTWk2sJJBPHUOeWDHAMCYfV4Fam0LY7VG8Xk
26hkoOOtj3cFQBXX/eSiaX/enChhGCZQOPoMHTvfnK0hUAdzxyLg5ofEs5KCTX3TGJtiOg76Gwjx
wAkZx3vCpZ+jh0EnD3lyiKO9TgITf3b9ay5nd05T480OAi7cLbYSAOl5OmnwnxmtXgDDtu/HMsjl
H5/yoCK2IHEErDi8SSW26ePBIRKwAiiMIMObbKT1aZrvcq1n9DIkPTejHDUIVQhvK5gpwHYg6P3o
ZSuzdXmYzRYQY9sg6AGtsRKSWvmYGIUFCxXpt6P+Vk4boPl3+QRWqsP1hVkaDJn1wimYJCCErsSM
tj0xrAw4SiFm1z12ZYISb1cUKwNacEbUQQlwaDACtJsqdeRElgOVL5ixxzcLkqixUbx7okRTSv7i
tUDdo0En1waIWjfgG5kVMCO/s5KXznyhfXrHjFfp1IFGVntBL6/suSnKRvEGEj9gnVcOHtT4CG10
XgRR6UGSlYCRLnGmB6RrfdC+bOsJJD/jNzkUYd4CBmW9XJ/+hQrnuX3FmdJIswa7awqUIrxw4IPP
Rw06skZ8P7GfTZuEo0bRloWgXq4l0pa8DEUk3F6zIiT2zfkBUVUAo0xlizXBuzUZ7sxiM8cqTN5M
2VqV5/LYwzB/21KBIolAH3CcwBaZOsBmQZ8ib0hy465huhbHhCY3VCxmOnI1OQjqPSSYbYQBaGHy
Db1CR0zYj/d591lqu5WlW3SdE1vz1joJu+RA2z5zYAsvSITIP3QDIfLeZlVAnW8TsswJDStgj+Tr
dcMLY8R7CDgynA8gG1FrGKbnJq1DqxIotZ9RqflmiYsSXYPp0VmVXlm0hbc+3AN5Q/xzPkZNNEWZ
9jUkkc0WRbOdae70GtTube93f17VBLoZSE5YsYAdVaPJuhu5GY0cttqdbdxNUKFupeFP/cr8LRSB
zg0pe64mY2PnEob64iaL76Z6J8m/pruVyFQ6vT+UNyh86OZ7VR3cdttnT9fX7zJyhHmKghpuZ9Aa
qgmb0vLyCLFhGTBLAAaFBngoTIu5KOm8lG0dgOI7W2vWWNh/ZzaV+5fgmDcLCpsTzUMvDY2C7R1y
tLq1stba4JRDBapoVlpL9JwRKG+C0BGDGv0++25YbNPRIUj0MHE/rk/o5ZP1bEKpko9AzDFCTASD
Kx0kvo5du5no59RSvLkDmTaHP7eGiwyqaQhj0L09b5mTbT9KfUCLi4F3eJVsCRp3s+ZWQ7ot4zLk
vQCuol+5PZc24alFZfEsq08glAy9T82od638qhVoS3btMIkLX1uNohatmXhQouYxE7EpWx5YtzTO
Goyvk9VmLB2Q1ADkP1YbM0KLzdqb+WLtQP5ALJcAV4RgGMHh+WwyYYqh7w0NNc8AKmAz11hsm0Gq
37npEx5Q19fuItqZrUEQDCgbhKEX10OcWGWbM1jTvK9tgXYl+nndwIX7wwCgy2ASgagjwirzfDhD
1TpQVQJvfwnwKbKWQ3ffVu/pCDE1KBYU7b4Wa2wMayaVGcwLgeeZiTWKxs8c9T6QSVfgI8yBuPw6
uFbgrXWTX8TyyhiVe8/sp24okcH0pbx3zZCYFYLt3fV5vDivFBtKWMamaCqcGDZinIssCj0BYjG5
4XRlMy85BF5iyF4g+QeXUDYzsK1gm05gp6lfc1IETb3iEMuT9duAsnftrBunopoNyBe80g3jaZWR
bG0Ms4OcHEidNZI062DCjaMQah/+RNd8bMWE2o9QGSkyHfM0tbHt0+hd91bWYXmagKE25zcIWgrP
x8CkaQ/QPsYY0tYHM3PTPJv283WfugQFzE7lonQHXDi6B9XFph24C4FCmhWssk3EQWzTbCbvZuiD
lDq+7TzEWuPzHnR67UbnKx69OIVo3QJiCxQMYHE7H6ERZXYGxnXNd9gdLx7cdqXEsLhjTn5fcbRo
GIYU6u442ka0XpJhO7q+Pt3la/2Xa+NQvI3bJLLGefdXTe4Xxp7pa2XjyzcR1mmGQjpz1yUwwcrm
R1epnITEOklQu9oWOr/8KL1vSEDGQ21tUnbP/7ikMZtEsY4CeoTDgCj+Z7e844OOUWXoZtP90Xil
AARxa3/dBZcm79SM4gRFArr9xIQZ3fxwwJFiDz+uG1jwAqCoUReBuDpeCKrCuinrGCIg6Gfh7ZuB
nCTfjPQgvffrVhZ2K6zAi+dCIPgvlBCBpDO0uZk0P6fbEknCuMlQnImD61YWJguvARvc38iDoMaq
eBp4+RzSlxCcS703z3nS4xXKn4tRIOUBLnwgwi3w3CIbd74j45lYF1CwOKDafSZuMntL2J+uN0xg
fmaOH7Sze7+0q06O5iECFr0RZRyg50HPnylZ+f3ZX84KDvPvI3UB5SDLdlDAPB+CNuhRUogqDjry
02heRHcUcViKTZysGLrwK8WQMleRx+BzkGYPzGpCv+kxcT5pvtWbP11yyBOAFQmQGyBhEHoq+4MU
pQ4heIG+bvNnl2z6Ya2cvDCOMwPu+YQVXWrYI7DrgeU8TCxE+00N+NBauWlhWZBFxnJbyKsB/K94
bsYKg1ndbIXf5QzSw+a+G6oAqg5y7ThecOJTU7b69pFeRQwJU+CtotWub4+Du3KzLI0GUTPBg3Vu
IFWP47yKqeg7gkWh32ntu+UNa9FrgGRdtuJlFzsey39qaV69k+1SmvaEYjAsVdAWS0sUH9boPham
C89uLApwEihcqSniTogho60VBwWeG9kbtbdps1LLWHAxmACUGeyIMzGQ4sMAOTO3Y+AmyMkPl/pR
DaL19LmCzOj143HRDtpe5xIcbi1H2fuuK7zKqb040LRNSoI02tjuw7TWmLCwJMg/A60DgUGTAOF+
viR9QszEnvokgBiSob0mxdv1Uaz9vrLkg9mXcWHg9+ssbIvHrv55/fcvZ2nWy0aK89d77OIETmLh
kbaJACFIzW7vse7epVN76CqgIriM16qCi+bmqjnAMWjuVhcfR7WcvBREBHzc2m0Fqrowwa6PtJWD
8nJPIp+OZhwMDRvSVEPZNp8g6dWzDM2yD0bcouAcivqxN9uwFl+vz+B8WJ3fMTAFwSAb1THgAtTU
fcYt1AApTEF2zHvKSl0+iby9mcas2VdDmwTmKL6RdpQ3WSK/X7d96R1QcgdVC/rjHdB/q/AqERGp
NS6mE6QzAXPKbbuG1p8PfHV0FHcXQgFAqFCjOPfvKOV2XtozsYLVbx3N8j2nu8nq5EvnjMGAZLUD
oce/GBTemkhP44DA0M5NpqRPYvSsA4POH1O39ru1WvjSiuH2nBXB0dmtqwYGxyzSX+Bni0M4JYVu
wEZ6j6jG6yl0nITP1jAjl6cqcjgzEACnEBr4qBIPDkXaeC4HlJCVjxNqVfypX3uBXj7e5mw+zjo0
9VIwIqjvp9qs+todI7D/JV8cFujgKB32MoJyawS60McBLaUcBPU2tPDa3fUFu9zU56aVoKHupAHZ
XJg2HXmQBjoubbQ0P09/DPs8H6KjJI+MvBOyM2IweLq5b2df4rIOu7WyxaVznA1GvTYaloi0FRjM
ZACZCHgGuAaeW0/60Dp5jwxI3TXCb4W3cmBdugjMziERWJcA5FPvkVq0mT5RjI3laLFPd031zv44
yT3PH7IHuHNBaHOJTeTRoA2zDe7Zw15Y3g90lj502ljvEXeE151icUC/jak08INHMsQqMBaTH5a+
nXBMRHTF8S5fwucjUmv4TmzhiUxghGq3jG4G+zYFL3BZkLAxj62xnervpvbP9YEtevvJwBQvjNPJ
Gw0Gm15ilpsmT++sYaR4GFfaFh18a90Da/OoHMCFzkrpVJD20MlTzB75ALzOSj/Emon5ljkJK2Mv
jScnSrBU7jdEZCh6+k60ErpeEqDPSzWTSANpMQMT5484MYLuJYsKC+OwvDsNqn/8rqJ+1/uS7Fl+
sJJXB2p6ke5DA5pbDzRHK4ZvditP2kscjfIV8+KefIVXkho96PgKCU014pux9E2w5WZfY/lQQMVV
sI0Nxbth7XhedJqT0StBb9xA1KVuYXdMX0wbkhl7MExv0Ox/3TcXNwTMQKwdtXq0TSmz3E492A0Y
7GgUeTqKcRg2SKsYqhMMwN14hrvoxgaK5kdQIF43fhlzAZIPNAZQLK6La0h51aGpzxoNE7Yz7h7R
q7bJkfoSknzalXOI+jWHmi/N88jk1BxVUbbScXk1mpD5yRHfOT9qaWwi5tP2uUYzYVM2m7gKi1Ic
RLy5Ps6ltfw9Tsz2uQ/Zid6OZgTDJdSMOLEPUdKEjgnMJOgRr5tavNUppCXwukR8eXGr530r+zKB
LRflGH8gk+/2E9jy880IwTerltv5z5uW3GdGvse3As67wiG0uGdOv0G53lGz68pc4Bs0J2WvSNGK
m8Iu8aiaqiEodRBXCC2aduCgGo91YjYPhWx2Hd5fK8R9/89kAIf+v0Uq9XFqQFUIiRF8iG4DhtFt
hn6fOt+1LsysMIJkPdqWBSYJyTa5dnxdBtpwNoKMKxj1ZpyOsuacpAn4jiockdF4TzQOyPOaavii
WwEsbuE9SWfaxXO3MkfPK8AUjWlOPsFll5F/vbn5/C/iDPRBQNcDUHiUMJXrJNUk0aq6meMM69jb
1T7u0ZQxflvx26X5QrMFDiEHBfwL3QAnrxPDTeeQcMARK5n7XjpQCLc6sMCwPjffGCh90q5gwDKK
b7Ku/mlb54lTBtKXgryxjpKV02nxaAT5ITpAkDdD9kE5godcw8XUoDSctcWWEfYMHNO+mzjk0CDT
xJIn2hdbSxbbKF+JGH6l5dSjCo80JIRnaRpA15SlzcAzTkAdFWT1Y2PLXdLQb/mY+UX3PBndxoji
HxBzmPO4A+p4Q/3RpbiFRGMeWitDoGb6tvdxfYXmTat+EtbFRV7Xxr8qjH10Ws67EQ6dSAirDE8F
GXdgOvAZk/cV2lxZtkZWseTfpxaVuKmGlsM4TrBYpxOHJBjdtHr+kSBvYq1WzecJvTY6xcsNrZuk
KWArQzTticR36vdarNxAS/fd6YDmPXASSzSWFreGByMjjuA05X4SgTPqyGI8frbXV2vpUXJqSnGg
Ku/6GMyGWdACf9eWW2iJOckny6KNCSmpMer9ul859pdNgkkeKFmcRkS5zVNRJxkEsHHYMg5LadBk
5mH0dL+3vXtmg56reMi0aYXRe+ncmPXp0X4JigYQ153PqVY01hgbOAQJBeTWce+TaC1GWlq2eTxo
QZhzUCqioqr1BFzGHa5v2xnrx2IcBIB9ODCsTZLXIIuIOihythAGWrnMl5wSsjAgXkcGHy915QBq
6gI3qT5ACWB8yEjYQf1H/M0lAk4vXCEepSgNKaumd1KUiSWgfdh/1ab7KH5LvDfbDa+74+JIwDZj
oiro4lpUbsPJkWOOmwS+4SYvfT+8pw26UsS04vWLFz6QKA5YX5CLvoBoo/2IRbocEeJ5d1a8tbMb
UYZjs2v6R93aVsaW4I1g3xrD61+M78SuclTF0uhjEU/z8VGGXpYeCH+uCm1lFpeO4NPRKb6eRskU
FbMoUezQOmiI82M2uvcSWgZmXTphUvfGhpflCuRi2S5APijugUhC3dmWKDlpUesHd08RJIV7Mzj2
Zpy0B6aVfmlooW3/vD6fS7sam/k/FlUAGuuKZCBoLAtIFQVueu/1a9jIxdv91ITiknjcUG5HMOG6
DA3I2FnbOHqMxJfaDlBeMiFcxrqVDb10RP4C0xsoJ6M5XdlszKqtdkotuMmAUrL1AaLAQGZiQ4Bq
Shp57Ghxq4vxcH0yV6yqkwmUhszQxYSRyoepBkH/oxm/N9pjS/cND/gaYmtpr58MUs1desTrM+DK
gahL0cZzExP0GcZ/sRNObSj7DdJ9lR2ZsEGzFvqIvkVj30RGuxk3YwfZuRVza0NSNt5YuNnIdZhz
4q85sN2l3K5qefy6RpQQxIbDz9X/Ga+jlgVIFnW8xR0a9KADTkLDHKIPCPzZ3xMAd0OvMsoXWbnZ
vSO7ZgrGJtIeUN1FWUxkkbiNeZ7fdJYLmubr3rMw9pnm1oSmHzhNkS0+v2DdEn2ZHV6vSMAcWHRs
Hem7w2rb91xVVQc/v87xYMVN7qnQeehNNhUZkCMTglu3msvNx6iwbnIp8GRrvN04mGKD8OVOgi3Z
j9NqWhnmwokzE1OgEQwN5uh9VY4Du8LTBzzIGCZBzxZIp3BZXJ/IpRMHJiBbhuZyC+A45TqPJs46
K0JMVtk3XreX7datgtz5oLGOLp6dFHgMr1SalxYPNUawDc7kwReseblNio5Wc8Sp3eb2TkPciSbU
6+NaOF7sUxv2uYM0hg7EUlfirOYbEFLIaDMVdyx5AxklWvX7vwglQOWOEiRaS+ZIU5nFth0juyd4
jybGkcbHWn66yUpMuThrQLXi6QfPR1vZ+YgKTpM4nmDCNeDy30VxN3Yrj0vQMC14/Bwnz9THqAOr
5BddKpsxAwM5unQS/jbLQH6z9Gx4h1hMDQJAZn7mbekdWJJq906Zdse0MIptiqaQPav0+BClTfdB
JdO/8rRie92IpjDVrAivCrsiu2qIWAi27f6o29NA/ckpp49sBK+ZHck88QdJ9Rr0om6zKca0v+uS
XN+MrV0HSdubd+3oaA8NZ7KDJs447bjBo69mauR3dtHXT6xu5S1Nk+4x15oer824Br9dVnggIerb
aBPp5jd3ykBRXdKWmVCDq7vXvk+SLe2G5N5yGqvdJFYCGqYaFVK08McOGAEnSNe8dzYofDBx4nmo
p+hgWNzYegyBjt/3Lt3HtaxqpJx5c5sQMn8ZSw8D1Ds2Ju9LKAbTGBSpXiVCbltNqJfCK3Z9xPs9
soziYLMiiQJ9islblE/uUditBLODLEmyZTQfa58WOr01a53tI+GBP6pu9bb1e0xiKCDJtbGA00L/
n11o+6HPE7TqWoMXpvaQ7IrJs/8purg4IvuovaZZMXxOzGUPbS3oVjNi0gOvT0nuJ6iG0g1kWClw
hXpmfCGT6aGsLe2bvOiNr33emD9oleiPwsnTbdUYCQJmtBzkG62s8i9FZgsOFucq/7dkljymoLN/
T41hOFSlMQWNGIs7/O/9Xey6AJ7nDrlj2migsELigyvN9M5MLL5pqimpfY507xePm/aTKCMvhfBx
Q2o04Li5CFkRRfkOjeTmoTLb7ilLCQ/RleZ1QUrIeATgS3w6Q6yj1tsgWexC23gn0BzX+BQ8to8u
WjPuc8bTGpzv8xkOJYuXKCvK56qc7GqT1nF96CvOPyJqx57PjUZ8pUMK4GhujJN1NOO8+ycFPjJM
p7w+sl4nr2VfE3aA6GsCPkBzeoLGURkW2WgFGtOcJ8vh7NAZraXvBspItOU9Z4Zvl8i7BjTNxmGX
t618yuthHHyZe+xWWFqBTiOt37Ok1gzfkbz6hkad+JVgXmKfg5v2JTKsttyUzpC/VimVLyYI1T69
GtyxUe7pnZ/WaflakoF/tXJkFNBHZKMdJM5i/qUSuffEvKi1/bImBEzntLhxhYy2U48e77xqxavJ
R7PxI62pfspByK2BguKraSdoaMldFIv8wqzA/VwkXvxCMgbJr8SKhR8hOH81R1MLK9aT2NcrPQfm
n0nxTppIHFheNJ5fCtu+EbXJ7iPSYQNXuiWxiwBmjIt6uBEi0z9GIJ98M+MUn265rAAHb+XcFw0e
2CDMseSBs0TD0WE32Qgdv6k50kbLHsd06isfEjP8wF07C0urQ77MmuIG2QdLopcjzf4Frku81Y7X
Hwo391DYRhLwocQbrUSHUrypm6r5Grksvsdp2G+0phi/OYXJw4mCu4kMpYz91qlBwzGNY3STDAlC
V2+02Y7TtHiROK5DPW3NwYeh6FB5NQ8B9MjuaF2lzxob470dEwvbIQMngmvH3TYi4NHPx2kIwQSX
fRReq/l0jPstOCucPSgnwB9nR9awaZrRQdLPMIEJAW1qFNLRgRAk5WKbpCXdVkNmiV1t240XuAW1
Jh9txK3nC7DNdRszbvMYj7IG1WGrBjGrP4BKbIsG/44ETuRkW9vI8lcXYvHAtbVSg1A8tZoxQL/N
VAee3mY/QQ6PXkpZ8e6dVx7bjqSpPxzKuv0Q51kIHob2g0Rat+dQSA4are+2jdPUGzJPelxq0xdq
9PpPQTPXd5ysegIwwLmNOq+9gTjGdDDgiGAQ1+I1aYulUgCYAX/fckr0GCfaCPkuloJJ4XlKQh21
CMP5ML0vOurJkx1otZ+NIV0TFFmM5ma44EwlgGSyYrYBBqoy5lqy1u44OODzZg1YuRj1nFiYv+Ak
lxf1tRmBmgJF3X78rI1/Z2p9T4fMBUFCKPnu5fkj7daavhdDSKqjEdtDrhwAsvmlfmKVt07aSw1B
QzZDH5ODNYR9kfhQI0rivUy+MPpvylfe4kuBCrJ6DpCKyKkg5Dq3mbQxCIvn8nXF7pPEF3bY1TvR
3rG1R91S2HVqSJlS6DiN3jBXlbXmtW/+IdGhXxMZXPKLUxPzJ5zMX8pZEyfzqk3OQRYWeI7Jn5fG
bSS48JIDxmsmOz63UAHIRs25/uaJGzHuHG/rWSs16TmgVt9KYMZHEylID+wLGLfRFq1uDHPJdnJv
hZsfuySD1mQC9Vhzcz22X1qSE1MqJqNxnLYucoyGuS8ufYROorEG7b3sZAdv6KkN5eVFEOWVXgwb
4CEMwDuHEBFEmZO+cVgDlhXt1gSyMB5s6FWgNZB4AaIqXy8NP0vlfoQmn8SLrdM/HYAEro9+ZaJV
+JDrZJy1M5KiibYeeRc9MgvHaA0MteSTEBZAux6gwMaF/rc95C2IHvDyNJufWfMaN29/MYo58wqS
ABDPq+pXiIJaNrZ4zRTelnO/Q5cJSB7dcg1BuegrOCKA/nfRcKzK4ggzRfIiw/OWsKOp/eADGJtW
SgxrJpQTQofINETZYaJ3X7whQYvERl8TSVyzMf/9yRFRZc3gUhdPZrf6ybNtVj3I+vlvVuT3TF28
mEHiUwsMo0a4xq0vbvXJikA0a/WDRc86WRHlqZwYZhzZFuyU0Hwhb+mwkhdemyrlNtI4HkiMYqp4
seUQGGytd+OPKfnn0+FkDMp5mmYmmORqjKFrj2n/pfFeMvZ0fTlWpunXpXuy4h4rgQZvYMKk/8Q5
5Daav7gTZqkHIFORr0MIdu5So95no16gRlUYxwTigbix9T8WaZnnCWEb2vDA4uqpZXrd1Uzuddjl
YwEwi3h0tafeuosAYLdXTsWleODUkrIJOeLmuESDUjDqOxrvo8b1qf0E4t/qz1Gw85hsKPbNTK5I
+ZzPm2nUjJcpLA3GxqX3Ew0H8Tdrj54o4PCRewXO/NxEIyFXZDAU2rv6zvIqvyv+Zq//NmApY8jL
rrLdeD7dh7dShHZ8U7Gdvda2tLgTgaBCgzSw15iu82E4elLytp9zcM5ORKHGMz9du6iXbkPwjKIP
A2UgcOsqcWBVT2iHFaitxWgpL6Iws0cfLF1Gur2+HZeKePapIcXBIMzc0KKbDbVdfYukUnYskdTY
Ol3bPqLjkwXNAMLYwbY/pW60G3uywtxOSAB24bWIe8nZcS//8kNUj00lOMk7MlWTia3rZKFuSrTT
P0f6TQchMWmsZB2XjqFTU0pNo6xNjrwKTM2A3oQ8CUhyXJ/ZZQsgr5q7wdDhppxDJAc9eTqnTrt2
V1f3ZFjZTIseggz+f35fuQ+8EixdjcTv8/LftE83UYlsiedsSbJGJf2L3kaNgfG0Q9MRQkdg/hVn
hCOipgUOs8AdbMjTWXj8aKEVgVkROatucgD1cnwzghpNVt0CsHw/Ivc3tT0yY4OfggCYgIcoEd6+
N+575iHxtTIXS+/D0w9UnBjdaf3Uz3PRa19c+zG2j0W8jSvogh55vSdr4IvFqT+ZD+UAQM7R8kAH
hMoiCmJt0vl2PaK1cB8hQXTdiZaOmtOBKcFL6aVoHRkxsBSASfLWafe6vnICLPrpTLYOXALqFqqf
Cq20wAgBwEVq3saZgfB7rfq7uK1/W1Db75My9ypgOoATgFJB3r62Tljm/+TtrVaswbFXBuMp25p5
diO4icHESb2v0uQWKlr7v1mS/5sv9YXeEnOUKcNoPLvfVUQgr1b6uZOvLMvapCkuzYesoQbDyo9o
IQYphlOCXCvb0OFFpPnmvxuS4s9jDR5F0Hjh2uzoxq7eChu93e7KvC3v0d/zppyHTDcSx2sxb1G6
1wECbdq7UdxxGwEUVHuMnUfC66Navto8NJOD9BzsCyrauk7HTFDa4zpJbpPiyORDDuyxaXyBiGgP
Ih/qUyNAJdjHS/Fv9u2MzELunaB9T5nRUk4Z8tMwHbfHso8DHYn+eE1BZf6Ri2P5xIgyowMtR82e
d67n7lJn1xQtIPkrpbPFDXViQ7lleJlM1mTBhgTfTDmTGvQrzrdmQQkKI1HXiabBAubSZ1oVDGug
2kXPQ+EP7V3OL9GF83itgi6MXRVAXZVu+priSPWLAmptYHK1AwcUSGC6GZ9ROfkK9NfhL3xw1pJE
Ny1E29FPe26bZ6JN3U6igGpFT4VL0NzzKlqOXHZ9O7ROUEr9qZHfpu4duPgt1f6YsBMvFVDrIlCd
u4adizyBBuWgxsDYi9TIwCHtjPqeDpoFbfo6u3Xdyni7PuIlp8RUQzoXDQ468NjnA5aJMGYqVDhl
7BsZ2OTLhykaV7bX0uF4akS5FmFbJjWFkZh8TxwUdPa5VeMp+dr279eHM/+SusdOLSl7TEo+RkOP
8LiWYP4D5SMajAITRSLSfVy3tDZxyk7DTWLnKMQgXvS+RtHeyV4cZ3vdxNJGmDvgwRUJjhC8YM7X
xjQ5bxMBaFnJvjoJFHNQf65RkdR94X0lWsijb9cNLo/p/wyqYCg374EmbmHQrMjWlsArQIi3QBH0
upnlRfptxjwfV11ZRmOW8yJloV1uKd2U+Quhf3FQncye+ui3IAMPrnZYIc0/Rbob6pVM89JBePr7
89+fZEYcNKpLSBfhSSIhiQa513TtVlpc//k2BDcFWl7V5/GQtjko4QzglJ2XphuDVL43OkUxEXXQ
QzKiTLTWLLy4UYF3RUsDWvDRYXs+pqirHOSsYNEzbhOGfpQ0LCPhi95A3Bxe94LF+TuxpXiBCQpt
y2owfzFaQDUbmPmVs+CSeXE+TE8sKO+g0h1L2khY4EBkpse6eami54YGJd/1KBAjdk6PRhSC3xp9
XUFZrrwoFwMax/pFlQ4My0VAw0RhGz2DB2qxIVK/cIbxjSYaCs5N6lZojmYlSn+SP+eOXTzYaIKq
ghmDcGegvw/MtDRqVuZ8cYOjXQOdCiC6uSC+dsxI8JYRfNHwkprbVhw7b+XQWjMxb/6TbUEKb+RJ
ToFmTp37rAefWpnel80ax+/i3jgZiXLQ4/Qd3GSCmXbIuxvLEdX/cHZlu5XqSvSLkAAzvgJ7yjwn
3S8o3X0CmHkevv4ut3RP2I6FdSLlLdIuyi6XyzWshWBEu6BTYgWtSS8cNwNxOI0ujbqUvfKEp2Ql
m/PLY9cn5lAx2aQEttK+SR/L+ABcHIy/fOOMfErigWwpbQcnaiAp7kyvMVSvk3GyS7aLP/E2KW27
KSEhMxCOVnsdDT9GLilNCI/6Sg3uqLuTVqF9BWY3aC+2AxmP28sk3BCHALUJ81HoHmRKrmyuoBSk
NzVqUQmyQ6oJqOyAZtdKeIci2Lakv8VxPsBAZIt3AhwLxg44VdJMoxlhgxyAB/BCcjkMH1kICMQb
BXRQXbkbydHOf8zhdWXeoSS3LV2kJ2JDTD4ZIMPBuMW5nqGlFBQ0uFhH2r43MXrLp59oLrudzCeS
tpKDLDphmD7FTBNmE4wvvG5liWeSwxr9dEMF3s9lTn9NxPHM0o+LyyEN2u6fbe2EAgH9goEO4HOa
PPKPAvpPvQo7pGmc8nJuf7RAq3Cmm9gZQVwfPS35HIAeWrKkIvvHJeqATJ3xTvMlaRvPPrvQMEaS
GkCwA3XDcDlLcaCEQgD9hXYL9DADdvh831xn6pFaxFu6Mdp9Gy6nOlYPbWRJdkzYUALwZJAgYSgP
eUzu+m5GncH+sddDkl3Pze0CvNi4aW+AqrZDr+s+ruM7UJc+zLT13ex9e/tEhxzjysCfwjCQg6Tw
uZKWuxRW7SLIr8F/qExXQ/lnW4BwFYGAi2IEKsHIo54LSHWjnlSC69QOlwOr3FWKuo8iR2IR7IL6
csJXYrgLTCVgHrVZXALuXa/X0aWb73v6aHxj8JkxkP+rDneYtVIDFi36QP0QMV2CPpw0f681zO/J
alLCc7USxL1UEie0+goAOn6pA17efTfQxpk9dsZtbwdFmRxb5xslPQdtXBacB8rqPJReNfau2tRI
1kfpxby8qdZRa75RXQUXMUr2CLBMnb+2FAIkHaogYeNS6tsTQCpwRcoSoSKLXgvhfL2VLsAiKiAk
t5w71erv3eJh26RlEjjHQEiRl6CQw5kBdY423ZqZZCuEMShqdyabYAMdPV/DS9U5icYGp7J1XtUS
s0KXs/6o9M80vgfocnytXCOZtnznhbeSyr9cYsSemcke/GO6oD3mpWtsr3ICKSo+M13+rK7lcA4v
atRxAkRU6mu1VRwSfb4fptdmce+s5XeOeT7PTn9t75jICa0l8jZRpKRMSxym1MRgAqMY6B/S/0xd
iIfLWghnFrne6lETQq3BPQBF1gMZLzBIiQySUuTp1mKYda7CptJuRzLZEFPhBZZNs5dbv7rxWKmS
QQthZ95aEOe5jVnLbJ3N5oGi1Y/m9yXEhl2H1QPo9kDYBBB6U0dA9Y2SHsZ8AcCHpDImxfkMgEsj
2ursOswG9aIr7JtBCu7PtpszQIhwGeAmoKi+cKeEZjlO6L+HCLu+qdkzuVq8JO69nBJMytRI1lzY
pAhG822K3vRKhqQg2EJUFC3HwgQLRlR5EAdr6LU80XGJqEAEGssDRZeG+tOUAWQLrP5MDHcnYvg3
MlIbYroOTeDddNsZ9UdXqMH24RIc5zMx3JXY9Us9JGyWMmvpNZhYMJbtpfeT7V43ZeihF0Vy1Qtu
RhvvYFTRMHn7tZZGNUWtaYurnlr1i6GXu7j/iEPMnY+PMCn0FP9yk/HwDR1XMrnbWDGU0aw7nbms
oFkem/Te8whYt2knKZkL9wzvBMS1FlAJeXDAqm3yKGGCxhlInU68H5b8ol4iCY6ITAynD5mayB5V
iJm6Q23d0XafxcftJWPb/uWQgd8OTx9QPSJiOvdTXViDYwzN8/4wolc/2bkNsjgY0sm97hs1GtBX
oUcEsMwMiZK7UFyAAyMog6gpHoPeOhKQZmey/IFwydAogl8DvS8gnM71aXOCMQnTQRYGo3RA75jR
o2lGkptfdJY0Fa22CMWxbPxoYhRNuhL1CqZAqXYIY6TCqQHQOmMO3MHF0MuERGJSSnZKpJmGEUGA
JyL0+zJSR0crxswM8C/jDhRLbpPXge0O4z4hi0Q9keNbS+I80rLYFgYToF7sGphQNq6KwT1FwB7E
TXPaNj+RUjrq7WjcBNrIl4cwoE7CzE2RFK0mkMKqQJOj1m5uXEk+WWTluoV3KOOtwiuOs/La7t2s
TJCJcdMCDBgH8EfGzqVlezPdbyskWru1JO7eB+XcgglvKFQoeyB7eJb9a3B3A3ncFiMIboEZ+qkQ
W9dVeKEpuhrhvxBjLrf26B7KspI4cLEmDKyTkZl/wdjP8gz0XwSJpbz4mDEi7r7a/W6U0XYJDQBw
Uf+Xwrm4JNVIHbOsaV/dlf1pBiTJJLkVRCKAZIPEDqabGcz5+Volee72Ixt+7+abyXxRAFGrtpLF
ksng3E4zjQ3uOshwjL0RvY0aEMxkXHIir4PaqQtAfXBsYY7/XI8p01NAieE2wPTiryqPrwYC1iNC
9xkQSM3a8Rzgx3rbdia6xdk8AcuLoRmcj4HMsqFjF0GvZKgwZHtD4bDrvPQAxOtb1Q4TmOC/3RYp
Oqtrkdx2DZWeRZWKs1rn9g36Pnx9zH8PlbbLXWc/2LnErco05HbOaNCZFlpY1bmsSr8zpvewUtpT
NrRv5aD+UN2o3IWJe5OjH0yyuOIN/VxczvZB1pdOWYXFXWxtAhsXEleAZBkCcD+8T2X4Qy21a5AA
SNoYROcaOUfAGiMPiJuSu4ZBx6LPlcJ84XiJZwOZUm9J/Cb82N5GUcIMfVSg0MFYCgbB+b4PA4OM
E6bb4T9061pNLX/OrACMmodaoZd5+qNz8pOJOUQzmo+R2f/eFi+0IpbIQgYVkAY8GrA1DEMDKGQE
7+XvLs1hOMlejwZcae+5QiUbKVzSlTDO6RNTTUKggiEpA2y9ynpJl/TktqBwUb4TVePn/lWL8wEm
JvGo1UCtOcZAtepc2oWNuBAc11N5Szs1aOLOcxZpa6xMQ/b/1X1T4JMAkwe5Ma2Oetb41Ow9E1Md
wMq6nubZR7vcXTQADoaqx7DvHvPKurWTsQMNdHao097TpEiVwi22VIAHsSl2QDGdfxOmabNm7Nnx
QeY6i/cucNONAFAHngwkTnhQV5I47Ue7AQpGDO2N6adBvDw7ZiiGaDQIowLMHxLTFd4lK2mcRypn
IBAQplcCBBN1fguRJ9VAQrh9QGRSOOcTj6mpmBmzJBP9qDtMfnqIxiRChM51pQr7/8psSGf2sTaz
Leq7N+J2V3FvBUP4gmm4nWEluyR+L9Cru62ZqDbN2Eb+bxg8kwIdYlpXTOpkZnuSJCcgVvraUOwG
uzsiekZ5hQYAxXgYBrKPlWrnRO+qEt1l8Wn7SyRrzFMEd7VihZj2Y2loPTBiHdiYyaFSZDQ7omAQ
rA54GAAwEIjJnEe3s7Yy3RRvnsg2wSRvHTGwfviOJp8i9PONRMdzAuh7eLh2iC6oHaOZNH4Jl0Ui
RuhmVpqQczEl6Uqnm6GJMUenpq2uteFBKxy0gVgSyxQVG9EDB/pNAyMY6ALiFs1wu1YhsYuoEJh0
YHRbTFCteyZ5sY23adn34a05eoUxAPxh18omTqXSufWMEaq2RgNFdeSWSuPeii9ixx+rS2D8Zv0v
TGTjPAKGfdDRZjXutjdT6M5WqnOr3Npj3TfsjVwmQCij/mIdoqQPovy5cEEe7m9LE2Uoz1aaux2j
KK7iHK88P15uzGFXoc3VHA5L0iCueiDKQ6YHE5VUxYWGxDoc2YEgX2YbFTcbVbeEzCqMT0UzAIS9
3RWOcuih4rZ+wmuIAXphwN9AtpIzpGE28znU8Vo2Y5BiIk5VeuOQ4YWxGG+4tiQuRaQY6093Qa8D
PB++DDmXkWEqRomAn9it16TZn652B1+PrMRbdPN5WzdRiQM1TxWjFeBy10GrcH4go9J1WtWEOHSq
GYc2ra66ti4Ds4umEwCRrENvkd9dUrfe5PRlQCZg+Ffh8phblQwTXuRM4dTRHmDga77gwep5RyZE
WZlPM/fC6GvfqO3rTPrKEpgrKl/sOQpqAsanzd1ZHY0G3SEDkojJg1O8V8N9CbTeGSQ5Fqrzu1YB
JZctsaGvuwqZSI2hPZaAooUvvyqOHidlCJk097X2MXEaYASfylEGdyWTw/6/uo9tvadglURKfbb9
rn+ciz0YshvjddtqZFLYiVlJqegIOH0H2pjZ4MUOhra0R0NFZfxpW85Xi2CrBvNEk6vq2rxx1kkM
poOOaZM9jsN9od7WMtz+r4f7XATnu2KzWlyXiZjsX5F90pogKtHO8LHIqgBf73DMnKg6uN7+Mpnx
7ScdAEuUmfUKT9V91LgPqtNLctZCCWCYMZBnY/wonF0TjcZhEiIh3zd+R18N8p9dLkPzBB0i8PEY
GQq3631cze30N/luP7dkT8LSS8PbAiNB27susq61HC5w1acCPXgjUl9WHkRZ5kU2AJVQDDIk+ojW
C6UnFH+QOAJqGufX+w6BW2UhM9W4t3r5TzbqsotRYFwm/CrCeRuZFZun/24wCVHMBcLD3qxAkP2k
gvEztnMG/uI15bXrfhgWve9Iv0/pvTq0RxQ4nnqdBKrWAE2rhI+oZc8C4TdZAEol8PmMJOz87DY9
WM4wyo+Q1couw6W/bBLtQGpzP8P250VWvRSJA5cITB85QJgNO+IrV1GWwHgYbWxm0y7Vj9kOARST
LyAX9cssAxk7nTUDuCY9+BsLkCVHnmEMtrdM9ngRgSRk5/ZL5niYCC0LUDQ4DFGLDu1ziCTSnVkO
hoykTfS9qJNYIJk10BrBd8OFyxAij4zlmfGe8MJUDZRlunCS8mpSuj9F0stshI3pntdnCKjnwECs
GzBFFFzPF2gGde4UOSxQVBrQJLRqMJL+CrNdgb3MQVO7SOPkmLsdD2hllO0O+/EvwmELBjA/GEIh
JxyTO63SLwhtpsENmlE9Kqq7t1V00prmXunJ85KMCHnQTqs/DVUkSVQJDiBjjwdZGWP0RFvSueoF
fM2Sh4jhzOjXGDueDgyr/+xK0Mj1t/AAGAwMiZ5LyIZoqskQImsb7oz4VGuXEwCSirdtKYJr6kwK
d6SmItYAv4hVHOxTM2HEtr51nd22DMGDgkAIg8rBOUK6i1ustlmSpWlRHSrMaZ9i2MCLIlfz7U6b
D52bpmBiGNMgKwHEPdFuukGnGZI32mhetHl/P3TLLPki0UmB6ZrABWQJa75GRpJwNNAACGhU/QOV
BC93bkJVuevdEbWKKZCoL7JUmChwPPGi02Ey5ztJhhZlbfakqbQQZCl5e+UC6GsX12X9Y0gsukek
cNtFi30DwOtr6ig2SCFSicH+XWT+vGADQHOq4byiR+v8K0LTiachBCDFVFljhxHhnKh+ZOXGk+IC
IqdL+wYg71NaxJfo4YLRJTRFmVLDkPnJtmnzNJEUQFWdYhvvzhCRAHi2S4+rLU8v1Hou4l264Je8
trPap9JNtKAKK4Z2VnTzLlqs/Fm3OpPh2GhPamcoH3XR1geXKvqLGYb1MevmPKCxsVzFiZGjEhKG
sRcBF+2uj5pJ1qj09ZmJvUdghnAdcY3F0xikEx7e+lBkvqNj3ku37wrzd4cyQqo1QOck+0nWxChI
OUMiAALYZcLq8tz608Eyxt7Ga6Wfd65zT6Kg6F8L+yke3kF4lyAHY10bUvpG0fnGZYDKLCDaAZfJ
Hb0x02cTNBKZP8YAV9UYs0t6azWGpBlAEPfgzgEdFvLZOOh8N+2YAS8vmdAJnfUuoNxOSfWTOm+W
vd8+SqJzi2YX8FpbzKPwOauxbEiP2Z7MN5xxp0/ZyXLTIG4NLyM/osmQ3G/CtVtJ089PzDLoA6UN
pHULAMR1fZfZd/UkWTmxEMDioxmZ9aNwG6TH6RTZLrgHp3z8PU7WdOfYw3NJu1JSZhYbIKgzUJ5D
dRajRefqULTwNCN7nZfhiJ7TX+2MzprLxfWiCZXBnW5fDJhMrWQw0Sx05/2O4RIcNnAZYYKTC+0d
o7NDK8cqWt3z0j9O1UVEAT7gpcqz2hw12VtFkBXAJADa9Bn1AYZv+Dn5HgR+ObroYCPdM+bWJ+Kr
aRAmuy71bPpGMj+CVOvGqQ7btimKCNZyudCf6oAUHB3o6bTdIbGn4zjL5sJE5s/eSFhM1K2+5FKb
buz0DECnbDS7ak/1eJzrnPUNl9YiiT5EZrkWxdl+WkboekME7DsR2Kci6+iYmafm2TcO9FoMdzVG
dK6XJoaYEEPF1XQ3pW9uXvrh/CcGeub2BolcPnqJQNrjwucbfJ86y/a3xdjhpGFUw31wqeu55n0T
PvYgmLZkiX5dZA8WnD3YjghgzHh/r9XKUDeEBT3o4+w0z60e9QU7t1Pq+zZ8wSy4Ylz30ftc+rlz
JOlHW93EdoXKzcEZLlXjT6PUXl49ZsuxsIKkkGHwiIxp/X2cvVp1S1IzQjwAyGiqesO8b+x70v7q
Eknk8bcnm/cAuPGAXoPXKm4hzvGQxmm12MRKNHqMNq5DNqOawcBjvS69r605iDXipV2xy0pcvtnP
igAOyM/q3ya5SKeXwgHk6OSr1v0USTy8MDJdfxpn5r1eEZR5sQh1fgk0Kiz+DqmhhgbEfaL53qLB
kB5LcLBFeVD89xEsgnlLiEe/FLCW+DdEXSPpgUwUSIOBdY7cqRca/iijzBO537UQdnOvHrFpW7kF
BgwRAGg/us4zu4Od70n8NJrHPLzVZQ0SokBgLY5Z3UpcXc9mlMwQZ5nUdyzPIDcThuVc2etIZL14
6qtgBkDmFxXeczn9rJiWVsLbknTAxOGpWR5iANMZ2nsmQ90Q+A1cl3/7iNHdhpzeuSgMxtI8MSAq
oY9W1GCcE3jE5W0ErEXiYyBs20sJ9utMGrdfI9WjTJkgDXwpSw3MR8znJ7HhWbqXGz+Bs4uWF4lj
FPj6M5HcnlEMIhfmAJF6Q3Zq1wdjea3KDEOwYWdCOHezjJSGDQumojH36uwCBUcsqwek9aGWhFS6
cMdwnjAzi1QfiiznO5YX1MiMma1h9phMpzG56QqCIb3AjHZG8ZRQw4+HP23xJ7GuwuVokyYYDcsj
6t4BFHly6qJ9E2aB1u8wWeVPWQ+kzT0iihTsePHt6P73SxDVks/P5ZYG/rEv9AS/36BHwUXzktYc
7PrXqDg7+8+2dQlwRRnTwqcsLhprHMzoLCxKCetfpRm0ymuCdKjbeWl8Uuddk+wrcuVqO72864DO
NBd+rT+45luWx4dKdgWJ3O/qa0Aifb5RYC4LR1XF17hYZhRWI5DA+maqeu1wAjC5F45vfTMdTPOu
yINx+kbFAeIxNmcRvMww934uHuDVpJ1YaBrWd5P7pC9oESkvplhyAQrP16cYfphXWULFbROIKdq3
pBmDqDoWdfGdQ7wSwjlE01DiCW1NWErlZwtc7D7ZWTKgYJFvYn1ZbK7CBgIVd660fhqzlJWlY+tX
Fp6WDESRp8YG2Gx6WZav08u2sYrWDXO9oPtD0gitzNz2qJ2K/t5oxrmbd4pzNJ3H5RtXMBsd/r8I
fmsqfQRdewURTX2dRT9qa6cUktMt1gKs5ZhvRbKJzzUBPn7piDLi+liOs/Gq0qtGNk0mFIHKiaUi
TYhJU25f4kHXmsWGFsP0iC7oOb1C1XV7L0SVR+DwfcrgnNRsgusCNCOwr+Zt+Wkg5976ivmPnvzs
h/sM16LZ5xKZYrXwzsFMFF6QfNqwrrreKNFI5ZvNKYo+EiSPyPu2WqKbAuWmf0Vwt22oqU6OVDxQ
WsPdqBwRhJsBLW4Wd6e3kve3TBtuk9w5ymKjhygXtOuRdhyTn2iP3laH/QYXaWOTPtXhNint57HV
VMiok9lLMs+wX2Yn91ztksgKRGxltkRxh1Oz6ybUKogay9+acpG1H9WEh+JhWyHRax75Mk1n/dEI
kvlH20JHMKGA+8mfEd2hZxKULZoX9sOlXVt+qDd4yVU3tkMOsxlex3Z0H9eSiVOR01t/AWciFbpg
AcaALyDOaZj/sYYnnaBEfQEQntLZJ6pMY+aouYXFZJmpA5QM49xALz2/lAZ3iadRM5EnbECjEntZ
8myXuyy8mIzFm9xXghRyh7fjf78/MH+ArnnM4IPhhx+sTZuuDgEj+tdNOU6Qd4dh2m1vpmAlMVjD
eKTAaOUCROFcsyq3q6lOQEhm1YnfOXtLPcTEQ/XNM5MAgRaVpbwENroW+NenrR4jlg5+iWoKsXUG
9TJaoZf4tPRXlEhqUYKjfSaHu3sHFcPoRu4iWQLydcdGAnvy2m9c8GdCuKeqXfVmUSAs9WMMQ7mh
T9zXUYbJLPAfgA9AGpK1l8AS2P9XC5ZaypKT1Mp8lEWv2rIHexW97MZkV7L5zYFK1k3gfc/Ece4K
iDjg51Bhc5n+J60TL9E1L1N24D13sJayqVCZNM78GrNHJFBAmm4FDX1HJ6ZnNMcpDUz9Pu0/tm39
q0kYKN7B8SC0xCPE4lRT1dAqehucFHZbI3sBEsPBK8r9tpCv9g0hqIODhBo1cWA/nG+XueSogE4R
6q+oRht9UCsJXqcPtnLalvP14EIOQRsZir0Il/j3FF2iUq0SyNG0jxTItSAzq191UP4NQG+yRz82
JRHzVzs8F8htVaaOpQY6YCgW7priOLgXbfcDZFZSmjZBWLOWBKTw8yVEv0g1Fh0kLYZFEDWHYbK3
uzC61gil+8QFHUaVN+UfI7aih1hz4oPVu+nT9voK1QWPLqOuQEaDL9KEjduQXE3Q7llft2g5zvR7
x/4xmUHdSE6ccCdXkphFrQ54blK1KWxISscqcBHB1RZoviZ0eR7j8XUw7o1OEvYIbXQlkXMpjhFi
CpxAIkC4y3G36DYaWm/D6htVVuwk6muobeI1h4vzXDVjigvw6UKQavuJ5Zta6w0D0NlUr+k/QuNB
TZ4m9wZ98d/Zu3/FGpwBgVmXRlbB9NOAPQSEL+XOcneFu1NHSVpD6FI+FeQbHrSoAexACUmKsTOz
63G50+a3bWXEx2Elg7tkNEWp7D6O0UrNcCnKXY6KULe0oJpL0Bf7PFBPmU+DDCdAphkX8qiJrQ6z
Bs0GfQkUNBZO089wkWHcyaSwhP3K9kO3yM2KGUhCLmP62IPPPJXxggqtHW4SIE0O8pIGZ+1Vk5fh
4kJGbXrFQj0HLacAB4iR7dreKaHLWAni7pfULbpQYwd5Qk7dUH5H9bVLdkvj1TLWKIHLsDRArRBb
19DYyjddKWGfuYsdITAcd2ZxOyRBZz8O5Q36FtIysPP/buVg70ELrYmKAQoG3ArSmESDkyZIltAr
W7vLzLf8v0c5KMesRHBrlwBzk44zkv5pcdfpd83wXJf+Mt/q/X+/xlD3gUPCDY2yNT/cWfeoe9gD
2kyc8C5TH2ntO45v4Jqh83HbHEQH90wUt2xoPHPsysKyOdlHp7xZIMH2y2r22v5aq180eh2FveTF
ILD1M5HcMmaKYQCoF9ohQz1qb4t6aNyrQlY+Zr9y/hxitbPPNeTc+jCn7TI7UMzV/szDO3jvQveh
jh+y5BjqEtsTagToM5aqYWUZ3g/1YxuD8w+lY+QeB/RiJC1IDK9IL9ktgScC0cCnHM4TpeOgk7SD
nGi51c0grJ4GWc8V+wl+2bBoOEOog6D5iLOHonPiUg/RkB7qaMVUP4gscyYWAGAz4LYhP8c/5oiD
d7G9YLgXbGGglNcfF7OUjPoLRSBhxordaGnk2wvTWDNHKM3O6Z+yerAwC7N9akT7zTJy/xfA3XZx
p+nTUuRIMOX3Kjy1nt7a2UMs4wIWbfdaDGdWDa0H3NvQI25PS/Fi1x4NJRYluA4Yw9S/mnAWFUdt
FE8pNHHKFyX54YJIHVSb6Zx6mQyLULgroON2HMKoP3hGbic1Rq1VUbI3kyujq/w2ryXbIpPAKZMi
dCtL1qgCdiOCDEgl44oTbshKBfb/VSTQdBXKAi6av5T4OTGeyAwg31GyI0IZ6OlhI1yoI/CJqyhc
ijqd0HhVTreKEjjlFck/ts1XdDOjdPyvCGbeKzWyJmpTo4KIar4BpWrvBgbaJqvrWgFVcg1KVtk0
kcgX6w56bVEORV6cT8iipw1cQQQ1hnje11Yb6OAczuZAsa7gn2sg3W7rJzTqlThOvw7kHUCYgTin
uRq1Y2K/2CSYm2Ml6yUW79WnXpyzHAcH8EMLBPXTT4seamRmDckzSKgLav1sEIs1n3DXmFO7OUZF
UOMj1dNYPSfxyYjQ8fpI6TdiDv1TEE9OWPdjn+c1HL86H4f8CTF8VvkDOjAtyQiCcNFWgrjkQ6Q7
6N9Fa6tvxa9KVnqYwgQfoMQEhB7aRfofGCyYPeEtTkWrPAW6A0yceAaqWo0TqD0mdCXRtNDjrMRw
lqZ1lGpxBDG6eq8ob7USbFuyMDxD4zO2mKGfI7Q9P6oltWgRst6jegErnBJfOjQNSKIftXi8VMeb
qSjQnqYXtVe4raQoIFpDgiCAIZCyP052B2RmshQwvcm5LdPMM+lxVND3etrWUWQPaHRidxCygw4P
OBh3A1laB/ZQagc9/GeYb2dblgMV9DAiDfMphMcXBO5+D+QNCOkrHz1qge5ch/YPwz64pq+hYaJ4
oO6hlTEsisxjLZU39ZmgK4JJbYvLBDyc1X8fSoNaNswClg5AOT530ejDUi0VzKObFKv3DZu2B4LB
zdqv7dQCNGivurnEJoX79SmTT1ygQaJNHSazLt9zGyTVP/p+v20SYrNfyeAWrh4HQHgtkKFZp7jV
vLEx0Vx1l3V3CzKWbRiUyk7Vd9tSRdciwesbwH+YwkCn8PlZm8iiof4AoWEH5hUPrcJ0ADyfUoNf
pnMO5qjrQdVWybXShUgszrl22P4Aka9n7A0M0gdPCb63PMsUh/QZPsBAYJGRXY1DF7qZp2QveiEJ
M4SHm1WKkGZGqlllu7yKAdSc9IPr9nidN0mw0GIHwuvaAzkxoiZTNgkqNJmVMM5NLmWRhVONmp9a
3c1G0I3PqSMxGeHauYx3EA3DDE/sXB8liu2syEZYTF0AmkPxbOcdz0w0uWJiLzYl14vQVD6l8YxX
tVV3aDKDQnNiPMbOj6V5i9zlPi/US7VwcHNiNMWQdfEKvclKqH6uYhbVih5pUDFHZygLoYZv5CQx
JYehaIy2IFbjM4V5XoE3PYZaBv0gi+Ito0dMzy2eTdkYhXi7PiVxuqB8M8Uts4hexaxO61muT5L7
YUB978c3DhUG2FHoMHGJ8u9NULlFpLMm5AHQHmR3N2C6H5wndJAPoYwhVmTmf/vHUUrXGCLb+QZZ
qTMnJMcGLUAESKtxV/d4G+ov2wqJTi7gfxj/MMYykF47l1KqZgF4zRnvKPudko8JfcB1eNtakke0
aIcwpoYBAww6ARSQc8F9249RE2PdIuWqj06qfpONl3p531uSOrnwbl5L4mxBRSNFH3dsh7TqsDTu
Je3QV0YKAmClqg+0AWMaZX3QMbIxte2fynz7xoJCQ3TZICvxhdK5b5xl6Vy2oEC1dRUjiOpdB88R
fWzLEZrHSg57Ja1crqMoGerJKlbUuaTmpUH3Siu5m0V+yfgUQbiiQjpZIEFOoMo0vM4ukrrTkQKm
NyIfM+pT+nyjyrhShdaIFhsT/UMWynycmdjOrI9aCKVy1LqM2be0jxiw+3oiibSF5ojEroPGTHQ5
mJycfE56nZowknQ5oghbJU/KuGurW1OWNxQqxB6p0AdBFe8Dsz5qy4jqsMZMOVnNh+MOv90M6HpN
LTlhMkmc3TdZmMxhA0mjfg8UOCN/JYwwLEp323b3t9+Nz+mB8/dflbjABi9hdLyGGlSqnetlKD1i
Nf5Q0OeqNR6atL9K1Ar4pU969VIk8R3m3zwlWXaj88PA+2yumt1iJb5d05MxyNCEZIvALr3Voegz
s7aMGt8GdNvW3VXGtRoHjfKwvQSiBATSwaDqQ2SHm4Cznqh2R10b0BvjTD+z/mMY/IWe1Ppirvzx
z7Yo0S0NgDjAwCO0Mh2+7GHMVBsdQOD56XRbareAQPC2BQhXbCWAW7GUKNWc1hBQW1lAydXcBVlN
9sN3so9rRbjbzNbLIbd6yDGTn0m+eKZ2r6W/tnURnuqVLkzX1e5j9B9tmkzG3OceTd+mKvJTLcZs
/IMjK2EL1w3DjAZYNRyQYHP35hgNeAHOkNVUgLF8m1pPBU2JrCQptLSVFM7JgzxjRNIbHjjG0bHo
rgs9dGH16p0T7g3naXv5hO5+JYz9f7V8apSNRGNNbol6HaLpu0Xf+d7VnuLIb5tjnUhCKckK8o/o
wlbQFD3/vSjf+vIwVWjDeopkmN7CaxLxGmva+wuLc66UVpUggSoXPJoV57BogCC2uuuws0/bayc8
pysxnEswE9QhQmCK+THYrxOQcOuv2wKEj1jAyP+rCOffa0Ly1ACUg7/oH0avenVzHN0Xw3jQ69cY
HUtgn3JKma8XnqiVUM7XT/EATvsUQs0Kvh15IcSHQZrEHoLjgNh/wES1j4uH3kKE6v6YkthX+tdS
LZ4GjErXtATo8/i8vRBCs1l9EuewlF6NzCrCJw10xLPssaowE/HQKIdtMaINxcQc+s8Y+gGQJc7t
Jq+6fCg7C7kQPUiAbJQviyQGESmykmByG+pGqdXkiQMJw+ukBpN9r9lvAFTb1kMmhdvBkGKxSG3D
J2b/TACIiFKvm3527se2GNExQ23MZEMdGO7lE8vWWLZ0qqFMjvwGSjGmsV9AQbAthK05H3mshPBJ
ZUev1FhvIKTGyE4ePbp14NJ7AEG19LItaVANMsxikf9dS+SOtapHLmbXIdGqgVns9zpOgO7NxdX4
Jy1kJS3JGtqcQThuP+jzCGFK+ZT2wTQ8E4nL1YTW4LL2LhQ00MfJWUPXKUYz98gJmU37ZGP48jjN
+t6ulzegd6ZeOjrjYWqbOUiA8HXhWNnbWNZI/9Gdm/wGtsSVmY97Mi2dpCFM5GcYhwS4JBhXhs2t
s6v3RqyyBnhnUJDrSIAIESJR9U4tr5PRmoqWeS2LW+YGXYRKDto+v6pHDzV/f2l+G7IuKdFCr4Vw
C41rO3Jm1mZfzGhLiLSgzIabXAGO8LdK4MhG6yiE4XEN8INzT4XQxInbaMLFoAUmkIrj4n372Ak3
ZyWA6bqOC6gTuXYOAZGGQUC0nZM+8cLhpTR2WiEjVhT5XQCU2GA/AMYb4WHeeseY1WQyWMHyZzX+
rsf9tjKi3V//PqdMHfeGHYUEr5cl9iPSBrH91E2ymRHRkq2lsP+vlqxAESbMMf7nl/Q0mIdQxUjo
4GcOXkOP39AHcB4YOsBdhbT9uaRszEvQMuOemg3q1+2e9OFetyV+Q7gpn0L+xiZrdcxw0FsVQkIM
jDn2IR5kc5mi82Kj55ToMGX0/3NqFGBSKieKa4rUxwXscIVXTA/0O90iKykOl9AobBMZTx166NE+
1z4mQLts74YAVxePHEZB5+B9iK5yTo++N+FfZkiwUFkojBPeoVZ/m0wHwGA54alqXnFC0+5QReDL
wXnFS2j7C8QL+e8HfAH2VRTaoIWapb9iv3G80Hou27dpOG2LER6jTz15CJRITUAg10JPTYs9B3dD
9ujKQhfhIXIZDDvD8gQBy7lphzNpAX2Cx3wBbJ7m8X+kneeO3MiyrZ+IAL35y7LtndRq6Q8hM6L3
nk9/v9TBOapiE0W07szsjQEGUFQkMyMjI1asZYRXcnaV17toDaW0dMvDvv5/huYxQc1HPwoonVBx
Uvu7vv88Ske9eavSo77WKVk8Sie2Zi+6Po+yZLSwFdGKmSCZKMKVu3TFm/mnydVBr0ebZVPTwK1j
2he3dntbNls9/paYK33+JWOILiK3Qq2TqtDsnpt8R09aERmGON+HqrppLeOqnapjrThQOgxuUxUr
jeTFMybUVgGAiJGs+Sij1nhh6CXkSXm48TTZpT2iaSGUUA9eeWXYbuj9R+LmRuV9rN5a8bZZU8tY
fIud/gLxkU/ioWRXnRJ2/AI/v1eH7eRvjX5fJHeBf1eVBz969nibXD5wyzYpNIjqOVoB80oQKJSm
CdFo2aQMI/Q6bZvHsHiUqpvArGEiZJo9j12mtlfMig84z7n/sIcCfhA0EbObLLHtLM1MzDqZJv0q
4qmmBowsQjtI6VVWCzAp+LtDyVDVxooijexY7affsj3J/DIanV3b/wtQBsY9ymGQ0DDWMguyJTWK
zJnEBJecu1nzVtq/i1WWx6WDemJkfucN1L313mHQya5bhFNlulgra7sU30RDBG5+5pyc+RPTiCHY
8Zsw5WkWuLn/s4VpJXZ+ZcXj6sDFUrg+MTWvtSj6aPdh6KebwU+2aKPchkOwVYd+pQa9ZmaWxrfR
lMeVihmveq61L0mlcRjXCHSWbrhTX2b5u5pNY5N6QbrRpZ0dXJv2A0lV1K98nMXP//fjzOEqyThZ
nSTjCq8R1yo111oDS675MQsinqykcqZgwYif+pT6FzZ0xw3+pQ3rQPkHObWImPOUJLblvCwqWJMl
v3qNLOexUiQkeYcbJloPtdocL0eMxYX7a26egMRpGBmTx67ujPYwKMPTxI1w2cTiNhNMCUKNDRal
2TYzFc/o/BQTdfFTYwQ1Dna9//XDNiwha4juAbhJ3iPnIb41a98opSJFB2n0dHf0ZPmRQYvI2upZ
loS7y9YWBozBlhlCV5sCn2D0PDeH6q+ndTo0WnoauZFELDVuPRrzrUXrd1NMsWu3wVFJHrWq2SNi
snK7LFzjZ+ZnZ0ru1Ajp5ooV1fcSpWWo2LqtA2hXkx9kaSVBWbrKzqyJO+fk+qyZH4rjEGua9tzw
FJuaHbycrhW8thr3DMWJW6/5hwN9ZnR23IwRit1GZYWD4qHwe3KvtdRbFas0uyvPTIh9e+KXr9l5
KiX4JUlPnrGv7Z0W+FtdvjO8t1jahZnkVr+0VNpHwS4IvwRRKyCRvHg3Fni48KY3f8r+17H8ZHfe
2gYTT5t3v800UIH5oxU6J2dg9C0toUZMgay9phAMdN+Nad8X9iGtPunTls0HOHhtGm7hoPLWAG8I
YzuFwXlZRx51r1SESq03uJH2auZ3UbO/fHIWLtE/Q/lAgSl/WPM59USStUGzIH2oVe1gDT/VZD/6
9WbIDsOaOONCwD4zNdtBJXAm28wxFSjbRAIBenSyw7hGLrkQP8+szDYRs+mNU9ZYsePDoD7UcMNf
XrHFj0Ku/r8rJtw82aXIvOVqEWIgUmHI/hx2+yBcgRkvgTDAENLxBmyqvp/7CIIKKuaOWQMrlHcM
z6C7tkvjH7G3DZVbjZmgeJ+ECKPJayXipdhyZnkWtyUtgUtNE1MO5RMKrnm6laMfFBJggg6LLdyy
q0/hRZPMpsH0SDeYQswsRVacyEu0jqJq07oJpLNM7bYQSzZuM7ZulLYMK5JFbD/8FUE9/zU691O2
ozEWuMlseszNR1n5bQ4/L5v4M2c/ixmnNub19rprjF6RsaEV/SejLa8jb3QjAPY1I11xo20b7XeV
vJnKC3l4ad6mQ7BTbNq7tivHTB0awVXYmfsxRRLA/Kx6MjpnP0NGb8GtuJ2RPQ698RAxLX75dy+c
07OfPb9Lwy5QjJqf3fEKVPN9r7w64VbKVkLqwp3JXQ18USYHoaI+O6i+HnhFPQLHHc1Jfw0dJ/3m
sztgZtO14IZTQfLQZGaVsxgBjMSXnXwfJuDFh36WBAVm+HekUX1SpgyMhwADkpdcvsmSFe/eR4n/
4d0XJgxG0WbepV0RVl7En1/Ta3FKfxPJ8d6R3y57sQAmwQxYKUpllNqxdR6MREfTQAAP7oXwuYLi
M97L2mFApcz3AeY+GNO27FzLuW025SdDd5vNBq3aYj+tRawld9GpBTOOJhbME7M90wSFEo0q7pb5
f3ls3jajdBhbdQWc9md07/xEQU2MxjRMDKCPaMGcuzvJcisVMtGpN80pcCXQJb+VIDVvxlztYldO
GiCFTTmhkpNrNaoqCSOAU6pU2lYJw/xR4Vn9QKO+DhmrdGpzq/WeuuvrqhtQT2/TzJWQhszdpoyD
T57V1p/6KWcFNTm2j6oXrV1W4vO88weQG3wM1GKseegr2zQx9aiiZaX7PF8K5E8TJ4FTXbJtt1TT
27FKyOcSJs0i6R+wK6wmuTJsqkBMwYydr6akDA4CEZzAPPntmzdeeOi8L0Z6uLxHF7fGiZXZ1kDh
oosMMWFi189xvFUqSC6Uz5dtvM9iAFQxxaabqIgKyPa5J20N1L7QOgHGLR7V1rgLHO1gehPXR+7a
krdyeSwFDzFeiqI1ysz2vA1Yl5rkKy0uVWCanUp11eD7ZYcWLVCqIgMQQhDvwoeXwzQaiOvJMveO
7sEhsTL4s7hkJxZmacxY0iktYiwM+VMHgXT/Ikc3Tly7zpqQ8PtAz8dxBLEJvNgK/zf7OF6HmqQK
EDea7oFAyuXRC3ZZ7xo2ko67y+u2wEV4ZuwdFrzy/CoTsOyq3KbqXT8e0nJnxzvFP5r6ftC2ef2Q
htvcO9ramnru0k4/cdQR75uTzBDtEaACwlG5vK0ohTtHf03VbSlgnJqYPf2KwPE8ZcJEm2zb4QrW
AEI8OgCRs5fsTb0mCL5QKxbLyc3CY56vN39XD1kc6xngnI1f7OvmUZ7e1Oho1w9jgO7Df7Z2lejf
CqmnpY/Um/y9NlYqYkvngOjEFQp8j+xQLPnJknql6Uethr8pNCfM7riduhKeFi1YAt6kQooDmPXc
gjwVRayaAnmk1a6S3snhGifXQnGCUMEqQsgl+NPnB6AqJblEx4Vby6CfdJOOz4pzlOI7v9nl5tZ3
YresQUjwz0qpf+nknRieH4bY6vym6zAMKt2RDor2I2rulfFzXVwrHwconjk516iLRs5+IZws/Hxf
j9+LSb2WgnB7+XyveTQ/YmWWmKNAbQcQqJnTQ5LdkP965g+5OYIfW7G2dKBP12922lrwHnUsC59o
2lvf6uY66r9edmgpDDMqJos5bAuI3Sw4FoUBnW7D5I/t6fQ6q/C/sFMlt89RSwkGf9pBF7PGOrK0
iNTJBGM7mD7bnm35QQq00BEIjjR+aRp4yzeS/DlX3NG57tdIkRaWUBE87X9GPxk4nvkHVaKSSya2
GoeqmKqbn4rGnPaJBbXh5ZVcCI0K/AKUtoWYICPM5wfZl5Hl7eEz2IToXSpjeO/njyCm7yWluC60
+0DW9rZBOnjZ6gIVL4nTX7PvWgNDS4pgED/CwTkyWoX4irX1w1dtVI+SZF7XxafKD266oN5yj0Pk
oDubEa2LaEJOyvqsR8FRb/WNrqy8PrWFr8wPY1sx408GMUeCVH7U5VbG5rVzJhuk1o+vAyOX1U3i
hNErr8npq+0kzlWotf0x0sd4W7VN37uF2iDz2kyeW05x8CWrCvkx89TI28p9YyRHr45bGJT7obnO
Bm1AW3Q0ta2lBsWvNur8fqtK6fArgb35v8CDibjWh3Fw+9BUf1hdZVxl/RjfjL7dDhvu6um5dSqF
TSHHX726DK8Yc6n3ANTq9FbKWuculrt8pen6/oHLJ2MoDZwETyaE0c53ShI1ih4U9PiV+pqngqT9
GvO7xFubqvqjDTDL7pkUp78mhp0YpJ5lvjx8u6YMdHp/XZXJmyAIujvWtP8dtlJ9lPUWsgozLoYf
dqa399nQ08KQu7jYxUNcX/fWUD0ncU5lt4HQ73MV6vFjmUjtj8KRppUlWdos8AIZIOUFJ/B8s/it
rCMbQh/aGqXwIJmTujNL56ooqupK06gCjbbtuWOudx+/4BHHAo8q7kdkeWffgscr1fw//dH6CZpC
1zJ3lw/o0sc+NTCL4Y3uN7bERt9AcELZJJcK1wvlTfTxghKDvyTrgnSRf5kHcqnsyjYU7SjbLHdt
G99nWuu2XbVypS+kKxA0EOV4LQoCh9lLJ0u7Murjnjq03W9DiUM7bC4v2MKNxIMQikAm2nSkpma3
Qx8gh9dVOKKOmwoKcTStWxUizM6tFG3F1sLHoQttmEB9hKLNvEvYyXqRdB6d6CB3u+xbNTw0+S5a
E81aWDOsUJlg0YRCz2yPxYYTqvYorGRfTfsuWmtcrP35s6dUMHZTl4jusD1krizt/CFbWac1C7Ov
HsmR2aQqHmRqfGV20TEvjpe/+vKX+LtGIkCcJNplESTlNOJDmfl7R4MQZvhiUoL9+EAX4i02ZTch
Ziy4bs7tGJ1SBF2KnVR5mozB9e3vjXbvRMHKii3kHWd2xIqe+IOiVD0C4UoZmHwcu7u6/yK1Xy8v
2UKV/tyX2UmJTU+thw4bk/8ceQDD011mRa7fH5vpTq2ewuxKdr6P/xDRzlybbTcTGlEptMV21pH1
rDdtKW+K/EZb+1RrSzjfdEE+Nk6Le579YhQPlT+4Wry9vIZrNmbbbswnL1UbbFT+82Qf834Dknkt
RVs8PRQLmVbkEQvXzvleaG019PWaBSsdMOjG1oF0bHRFZc2SP49wC4SvVfJSe6htgtBtk09MnV52
c6HHwVYROTcq8BR05pxkeV0Cmc7Z9m2516ynLt0DXdgP5cZLHVcG+icPt8nHiWUNJDVF9s2Bo9Q+
y4gtM57GSrFITdMjo3zwrdj1tup2l31bSB1OrcwBC5WT2lBwYcWo3rJiq093dle4cU0E2Xvp22Vj
S/tFIO/F2JigsJ3tyalQ4tyWQRUl1baqkB6yqJU+/4MNSBgUbiZdvNrPt0tPluOUDtslzH5n/m0D
0craLb7ohsaFh3Al2fkcrpv3VdSHA9tBwBUCgf6jXL9G9r+07Z2/RuZo3cEOrGiaMNIUnzx65+G/
FLyMUwvzlSJFGaOU0yuVhUtn0myvvTW+56V0BGgBwGYY5EWr5vxrpKPFme6B3zTKrTxs2+5rZ+21
+GrsX//hs+s8wikFASn7owR2cmNAaZvCSctnN+Xj5G396spTP182sXRjCC4RUJd/NL/nJ7LNm05u
JpA3SvK1kK55/2zzbjeaz561t51DrP625H1urZR6F+52rKJSxSoqaMDPltAIWs+kpUsgR1BCRS07
9I4lD7F8DZgivvfswYMhJsLhXaO5Nj85StImtZrGgAnMdpdrpevZTLMxAzMA/1J2wDJA1Eqgpnp0
taf4x+XVXdjvZ9ZnaV4Xx7Jkg9MA1zq4mX2vlCv+La4jAzbMctA2MedNrsTq6oaqOe4RsGPp9zA8
S8FdsHZZLAQHDPw1M/OjCbQmrBzMaP4tIotdcDS8/T8s1YmJWRY2qZJd+nEKnhGq3r4GA+x/umxh
zQnxsU5Ok1TBc6yJtaIE4ebO76BDtaxY6QcuVfsZ3OHBxZOLMvH82QpTVSxBLgYWA921IuRpFzA2
oLlZds+DG3uwb8N7XOSfh/azt4b6Wqg4nVkX++XER5Rzu0iS2XBpFx1qx3qRu/JG0GX5mgkii3nw
IWUj1ofLS7sQEc/Mzu7AMIl8HlM4PWnPtXebGHeD8lWrvmlrE5bvvyHvQAsOFR1hcHprs/whrXvo
AWUropkqB27clvepKbmJHKzEp/frKJoLUOohVsAb8N2boGnLJhvNmO5d7ertXTG89OW46bUrGf0K
RH0/jrMVSBNsoRzMKZgX5IciNZOisOINnWRJ+RwHz1L99fJHWlq7ExPz0rvRmpnj5ZgogHFW+pvW
mtt63F428j7i/UHMcFnZXMNIfpxvwBGa774fkKQurX5nRvW2X8sh3oc8LNiMFPJ2ps85L5WlumRm
coh8udW5hXRlqLtOg4are73syIIZ5NdF2YSxALG5zx1hl6Wd0wIfSNvPhnOjDUjAf2qVlTfhkhUw
73Db0ciiviG+2cl5NaTRVGLPx0riMTxSes+J3N73k1RfKbInHS/79P6Y2rw4/loTv+bEWmwZ0SRp
aLJnYRm7evF9yJJPqv/VntTj2Py+bGxhu8HiCpEC5wjWbW0W0KOoCLyyZDs7uQ+NwvcB6JRZvFw2
srDdbPGJGDIF1Qtd1LlHgJGb3BIsZQO4C8MllbGeuCntX5fNLISDPzzbthDZBpY4Cztj4KRKKfBg
lrePp7cAHqAoZPRrmyt7wL8UitaGJmnC8dPPMxebXU7FC2CJCl35LJMNJil1Ah8uWa2w68mVdW9k
UET2HgFH8vWsgCe3GzDFv7Hsrt06fdC7pWKTVfNGZu5AojpTb/Re6qGbnur+qu8l/TX1alKRUO6K
Y1Ro8bTtNKKpnJpNcGj7BK2Bjsh6W1d9e0sFubovldFvbwor1B/NyeS8TeO0V5sxuDHVVP6mjrl9
M4R2fdWyvUKGx1ICsz7pCs3DOJagGPId83cq58N+0u3xRyiNxlNee+lLQCfrSxHb7Y3uxMPewMZT
YYP6KLJMDbbp4HTXemKab10ZwO4Uj4HiDm3fjFvFl7L7PATQPMlJ7W/GSu6+C0bPeg8BWn7VmhNh
u+qt9LHPqma6ocvae48OyNIHRl3sbtNDldi4QxbkV5YRjK9FWwV7K+xgAs0V+AEoaJqHINTQCvBs
6M63fjsyADSpgfSQqJn8FpeT95Q3dUj/xDLKq7SToi2CbyjndHpWb6hbBdlNVsT5NZ9R83eaE4//
qaWap7Cmxekn6IoK3tkQhu+zug5/102ZqHvJqjLexJbVxrzL/fZN1fvmaz75aMp0gR39QKxB21V+
qyOtkSXarR7UlN8a05Pcy1v+/RuampgsmPIsYBIAPs5PVshFFUglXMlqOm10uB9UqTlMkXwIoWb2
uvS/SFprXC0dZkoSQuvagZBtXhQxPN/Ss5RTpsV7E/BRO3wcYodTJxZmQb3IEitvBFuqj3SslIxu
n11dXrY1H8SynoTYZlRaffwTKdhfdXg/qE+XDSwkmFAUadwW6F3RopjHoga8ap41I8WNXJW+WZ1l
fc0Cv682pZ1RHnUgwNynnuNzClOzm9wm8EJ128Rq+qvytYjvF9Y3Rdh35fbyL1tyHbJR8jPo7SjV
zwJ+4ntD7+sAI/r2s6R0rhmsNBoWLks8/2tA/ICTtbWrJs7VP8RGvfoaq9A4gsAwxuI6U1csrbky
2/xGaKeRJaQVK9oZoC+KVc2opdvR4k3KwxsKb7oA576ETkh8FtgEItVWtV4dOA4DY+WLLBqhsUg+
iS363edGdCsJix599Y1kP3X1Pmm3hrZiYumbwMP6fyZmL0MHyKrpRXTp6uFbbJjbqAWSnfV0MNfY
LdecmW0vOW/zopdwph6PSnVdk5GvoRAW8iObig4ZErgHED6z9Qq7Ue2IewKFkO1hHdynB/MlgFhZ
9z5O5Qodwomp2boNuZzGo0SJ0ivCI2KnWeLvjWbbyHdB8PGs78zUbOEGxfK72GO0NR+8bWOGWxhW
k/xVl2Fyl8zN5SCwdG3AogmpMUI1oNlnxko/79raYQn7YhPWoVsEaOQdkaFyDfSSo7VNsbj9TszN
QkKtxPqYSZgbU88Nu+0o//Y6t0teL3u1tPfIMymwqLr6vpMKy1lrJAaQkQDxAwAJNqANZVrjZlqx
MteMHTNfNsORZDaCbcoOHk392VxjTl5asBNP5oN26VRNZfxH+rQwzEOvxRVlf+VughKPZpEXvVxe
uDVzs20ejsib1wkLp2k/E+snc3abgsmhIPpy2c5CNwPmPnIGevb0h4Hwn4e6iuNUeS0j8h33bmps
HOO5VV+UkcpHuA3yfTOuNw6X9rqAbIBzR8EOJtRzm04Ax7qfA6bQ8kxM9Gk3edu+tH2R7pTqvqOH
IzkroIilCOXAwo+LsmPRpD43Sf7Ya1YP14DU6+1O0h6NuPVga8jkq8Iu3+DhWGtVLVr8wwUAL5gQ
tD63aLaNXpcxYTcfE4t2m4LacNyHyjc19qRgU+qllxzSoU1XCmkLVzCgKc20bIohcA7Pnlx84iw2
e9oqWWBc5e2d5ZWHy3tm4bj9DwmjCTKLjtTMMylBB11vqXzLcZzujAleSbOqB7AY1n//YIl3MLMI
jhgFnfkyFY5JIZgoFeUURNSn1joUarm7bGRpwZg8F5wxzKS8K6krkx1UcSWI3czRHRjD0taURxa2
gnNqYbb5rAkpGFkbyYroyUePkbxXtGOa3ubjP+TpAtlLfxRoBKRW4tOdZHpxNmSjPQpMpcIQaets
iuDn5dVaCEz0H2lFAVoHXjRHEcd9ZBVaoUEQolyr/XWm70b7d26sPeMXBq5EexXsDazxFn/PPr2R
pO0YipSiicJ877R+d8w6p5pcKzNMf2s5gX0Xymlw7ztBm2+rPC3v+z5JXsJJC6+TVE3zg8d4d+SW
ZavvVNNLXkSp/FaNBoh7VZTZQZEbUHDWfV97bpQzfbUzw3BUKRyExkviQB+zoQliXkV1XVY8exQp
W8kChRfntQr8Aw8NRzJFb3veS/bG2PcqGgS83Ax5N/aZt9HrWrrqG2GwbMadqvb6wRjb/lB1pb25
/DHfn2TMM7MCszFN0ncyoiiF9mFc0FaErqTcN1bsv9kjgJHMqz4uuo4pgeYEvAMAfR4OBydSoiyi
v5i03ehaShZeBYVpu4zrrPGDLHnFlxNsX46m8iI+PwSUZ6S8Txi1Dcaivslts3hSo8b+YRcaJZzL
K/j+OIgpKYKqYQO/hSD/3Ba5jWPWHROkRfFQarSS0DXuxoNeSCufatGQBZoLvT9TU+dEH75qllYW
d7SZATeOocJ7NbxHjWdX6+XzZZ/eB0R8+mtqPkvkFXouTw2mRhOOvzp7GNvi62UTi58I7hYambbm
vAvspZ5y5gpM9J2/TT3tMUaDL4jHlZtq4c2PK0Cy6fOBm8Wr88/Thg5VvGSkv9Lv2+k5TG6k6NVX
rwxGvEOkM8ubCY306L5IgGN+uuzj0jLCYiCUtblaKLKe25YlyerC2KBBjFRz2mabNNxftrC0irYA
fpNCAVZ8V/dpjdwzib2bsHhF621Sn/7lLIkob0NsJMgI5/2c0Y/zaqoY3+zjo5wiXDAdQ7Koy34s
rBRpIA0cvpLOlaKdr5Rt5GVY2Ar0H6OyaeMd8yMrFhZODxh5qgUCYSDzz7mFtGRsMPCCbJNld15w
H5Z3lvO7V1cejAt+iAkvRAKYAGSGcxYMEMnMmjiLs02PwKP+Zq6p3ix8bwInAtPc7jQ95jE0q9tm
ZIYn2xQw6/bxVs0etHZFcXHhRjIBF/ApRDWKvXu+Umri6SYlrmxTKgcl/dTbh9z6optXsvHsGSim
MNR7+eMvOgVKQwgEAHJXxWPhJGVRYpDqfo/BLro1jNfA+hozUPb/Z2Pm1BjLfpvb2JiyB699oGQd
hS+XTSx++79uzAUCqmGqgXZjQp/GvaIkx5EpgY+bYCSCE8L/mOWaBRSr17MSFolsIzG8GpoWNfr4
H7w4NTGLl3VoBZR3MJFMlesw7tytvE7eP/1IsSkFsMcc0rp5yDKNDuqusso2Zh66evYpeqOxSolj
a9KpGX5cXrClvUyyCkmYgIChJna+tdhyTtJWTYYA1sPYIZ/MNLVMT82Ef/AweuZBXpMtW9rMOIjU
EDMCUNTPIlkbBblT5B1xxgzx5zqNvrdrRLxLsezUhtiJJwem0iqJVxk2pMwNf3f1F9nfRsHKRlhY
Oovqp9A/pxpFP//cSNCr3lBJPZeWcSOZkZsGLyZzkIHjKuYNmlHltBJ3xM6aZcJAOskE4GaiRa3O
jmhfqwhMjiPfynmZpBsd/QBzozWALsY1srGFj8S8Bk9kR+c6eCfGY+tdRi4uZ5uqHaEQ53WpfyqH
tabMOyuCNMBkVlZwKXJ1zo6SLDOVQ44G9LCJmWHaFkrmWuHh8g5fMzILnmWhOI03YMTwAHjDL6Zl
/yC2JngJBAMtGxr4yDzHlZV+MIcBYoJIpdaubXu/2Fx2492W/mMBG/Rsxej37OJs2qJgVI6W91A6
26zc2s6zkjgbeSUeLKwWCQaj3sh0i7q++O8nJ8fLq4I0uqASXjbIsDLJNH7xP5yUMYiPzC8VEr46
6d/MF6nOA6MSClZZoD1pbbc1MuT3/JU4uuTKqRX13JUx6b028oQV8JOmLB+UsH3QrDV80qIZjfXi
ya/zSpydym7gzWhODOJ1iXHbDNqdBXhETduPb2NUkcnQBHJITODNvJkk1awM0aKg3m0BNCs1lwbS
5U327urhw8BLQ05DyUohfzo3ouZlxoPTBBRqGPveCXfMZR56HyxPEj0PUr8NgjUKnndRdGZyFgMi
uyitoaFZkYY6M9W7sPjue802ZtJOT/Z6dYDp6rKT4k88C6PkBbyvRekPVAdMEOdOWlNuFkZDo9a2
a3J2C46aYgdvw8Gc7OfOS4+Xzb1HwQp7oo+gwFZM4Wm22wMPkuVWKHP1lBnbZFeYtO0PebTJrc9x
/KooT0Hw5vjXl80ueckopI6KECkEiMFzL8mR+zCtKFpr1bUf0J8RLeObenDcvFvhb1oITRSfaDTS
wGCSypnvmixOpjLHlKnKV6nm3bZJDI1R+bt1mqfLXi2ZEk0SGXQWV8b8sapned0bHbvFMDvZrZWi
vbODsbkt6lJyG3/8h0jF0KRD7YmOk6jMnK9ir9q14gkK6Eo1d/RbobOmWvZh0Dc7BJy0wMaTsr57
QTrAN9g9lLhg1be2seVb7pRkT6GSMHma5fsxy94ur+PS7gAjLXwTt/v8mVRaVZdUQoDB7oz/knE4
qKgwT35Vu5Ed72tzjUVszd4sV6qHGixVgL0iDX/LQYMo6XA9UIGvpfLJrD6cvvxZ0L/uzY74mOVW
mcQsqJ3BtCt9QqZ3n6+xMC4EfgvgMsk+XRPy5Fkim+WjAwcePgyxelVqT01n7EDcffzeP7MyWzk/
bas4EvX9IVD3cuW9tU15p00//bBa6f8s+UMtUMAFSWYoDZ7vdW0ao2iKRiJx95z0DqNkkhusBd+F
G4biHGV3/qKgO7/6dSavKw/WIQiilG0gf5HDL14duZlXP5Uhkq4r8WLRnMUmB+oGUn+uVzgOAegC
MftcT8W1Fd8m2q+qL3fmfwV98W6N+kV8i/nNAq8BSQCJDas4i7mw0rdy3ZFxxI7zU0ogdMzCFfDw
UgAkPdN4PJGmwYN1/pE4RGi318RaqkRXcptt2378xkuEqSpj5Z5c2g/kTxaPNFGRnj8NQwV4XmbR
KImsI1hCkNDHWk1Wyg7vKVc4qqdWZpeHqYdp5ggNtibR01/SZJjX3qBVjzBcjZ8VabKYHDeLA02V
hNqkVd9EBdUQN6si50F1+u7FTHdqv0ZY/77nO/tZs8PghKPhBSbOS/D3JP2BCQ9z2vhGgK7WNi+1
jR4c6rV7YGm30jTiqoHtS1f/ZBInybcC5a41QUe4KarmKjS1qylsb71kOI4cRa9qr2O9+njGJ/pU
/2dyliR3uTl6mY9JeDncRjfdwf7ZeFsAVzs6iVm4ch6XTohA7VKk12EKmM/mtEkxZYngCFAc71GD
kXwoP1++2RYPCGPP6JOKt+scJKL6RuaMlbAADjm87uRUiQ6DppSBGxWG970JuuJf1pByE7QfvPyo
NJ+fyW4cO90X6KEmCw+tJb9lcnGdF5QcLPWuGSETTNdUaRa9FHVO+LhgzpxHmqCcBiNiKmJj0RTQ
JxnWxOxGzx3mL4yVqsNi/srHEkENg++wd6oVxYikcnd7TcJIbO/q3HmWv4/in4PlStp96b1Y6l63
VkLDYvzhGHAQdIHZnC1rQF97inXRRq0tF+mYRzB6ew8xmcsbZik1oV74v2bmyJjaHn21FYdOrvyd
37xKNAvKfB+MExrHKyF16bNRvuV7UTaCuWXmkm9ICuqeItEbgBLVnv3LKXtrIzVDAB1NfLjs2WIQ
YxBO55FD24C3x/nG9J3OpsnH1zJb7T6snnPbQpA67w+J4e/VKfk6TAayFQ+RuTbjsujoieVZWPEa
FG1qgz0TJulbL3+ZYu2poDi7oaG1v+zl0jahlkjDg8SZ+tgsDbPKLvP8CFNxacRuYei/nSa9prG2
Jri1FLtomRJSLGrwypy9MGw0lAEHJiZpu3/NSydwtVU638V1gyCCRxRXLt/u/ItF7ZD2WYONzAJA
jCB6HoGg11XoGlfeh4ubg7c+JR4ilpgCPTcFTc449RPdZrNpbOW6cTQ/uSPZLAZXR8oAiHoX1bZr
9mp8rzdG8KwGantjA2b/eJ2GSiNUebzKGXKeHwojLFrbkfghcdV8Jp9mrE2NthkssitxetFl4FSi
giaajvPuQGQoQWKXRE3S4GvNjnw3Rm7Zq4NvXtf/mhz1NUi1jZpnjwrPocvb9P2X5dFKqGa9KRS9
o5wxtN7oC3KdDd23XW9CEZ9vfTgus+z5sqH38QxD4NXoeorX5DxD1LreaDWH/oRX32bmtyH13SQ7
8iCnM7Li0/ujd25K+HySr0DvVWiDjillRFXP2Tk5yeLahb5mZJaJdYZRl4po6aBk4tc/HKlz4w9L
BIAypvfBNUNViFm5WQxh2qOSB59SfszcjZl0x9RK9pq0VgpacAW8ESkCM1kErHnjcFRIKguFqnpW
W9/pyh8sj4DsF/7KNbNiZ87EjEhvjjjrxF5LRzcopH0tDTvPWMMZL5qB7UnczuQhcwi45HSjVJcm
qzZ63Ua2c9t1zByer9b7eLBS6LIwZU0JCRKB+TvOLysiVQLZf2gWbmrvbGsTR3d2Hm7t6ptZBHub
maDpw3MqIiiBwKD2ooB6s2dbzwzrIPJCrNpJ8gluqFe1IO2RJRTamAEyGHZLfWd3+fguxAkxcmYK
FkroleZ7pNP8KGmnMGf0R9532o9k7A8TGfmIZtBlS+8rr2zEv5bmu8QLc78eBiw19mcGW8hJdpJn
7Kbhm6GS6+3Ktd78msFZOpI0uQeUC4NBXbpWT8Z4H/XMuH0JLXtXS2/WGmB8cS3hPGM+T2BA5jdL
a+mtMdRxvlGALY7B06COW9lzO2slRX7/bmMl/88OrYTzOFjlhVx4Jo5Fikbl+ovuTBsv2kjGW+p8
saU1SZv3iYiCS5AKsSnxS5utozUFfeBXhJHSvFHHwtVgv768NRZONhRSgsKWLoBIq84dGsqEQgMz
vZvCVmV3lPtoFzdQt6DbtMaLvuQMtWMTyLE4Z/MXIR21REpUi3a6X7iG8biaUv1J4M+rMgjribln
IggIwnmi01ZgcCuPUzwYdeYWnnFjpUazl8boIZClh7TWjWtP/X+kXdmO3bqO/SIDnodX23useU7q
xUhVEs+zZcv++l5Kd6e8VcIWUge4F+chQHGTpiiKXFycLjVFObpud1D0+qltl6tGj2PwwOMU9skt
ekgm0ubxWGMFTqQgI4tVY5ScyM/UqbiuAfpm/X/kKbDJqd2nbgSEKU9qzAbZ20Yr92rCCOPVsBmx
H40CEp1FgUrf48UKMy1mTHuScqPgy4NcABPWqJWhYMa3DfomQgdyVhge4BiPjh939yC22v2ze0EI
hmaxKgcAGv5clkXZls0cIxAgD4t6dWeDel+6O0+Q7qHtgccxnnYOYDN8Mk2yttKMHGJqmm8q8uTM
DBs70P3SMjodEs5YPKU1WHto9bJcU2hHPCuZdOQU/Igj0sDWSC3INjNwYtEhoI12USQySIDg9DCE
+V8xLAKuM7CqAwsTgZi0Rn+nsK+HRLZ4XRC1WUvQBKISuSv4Tk5FuC3WCZUKgpvd3ZvR9Vh9A7HO
QO/d/ptp7kkkyV0E5QYsUVrJY8F2pdIwD240p1kdLG1Yd9f57KcofmvhtBxN5dUz/GF6Usb9v3sk
ivgGniGAWCGdORWKWdy6bADkQ39CvZmN+khj6yZVvv27FPSuMPylwvd1vmoDikmALQtscbSKedMN
86Ht+hAwX8l1JHIKAztFAbUCxu5TGXrK3KRFPgSnwIiK0f9C7v/vepgIELoOfBA6cVy6rGcYCBjt
Hs6tPmrW0cBOgUKig+j8AGLHRr0AEYLznX6QCBPZNRqn8DqsA6k6m5GM+NK7QeTb6NkDKQjwKW47
7iaNbbf2UA+BpewLglETkJho012ehFX0q5vCspbkscyNuKsI+BA2uwb2B9TMmdYr3y7GrsM8Ooac
DXByOoT6+nQ31Lepm/pFlvqtbHeWwIoYOGRNWRWQNSTQp/KUebRavGzqIK/YtK77Psa4XAxdBh4U
eBzrWwI1wi5y1OpO5VSG1kRJqrJUslOOy6SDZnm0ZFSdIilowqIGCfvhiuSs5+YtrFfMNZaMXFAs
lJaNaAq8AQPAeGKALhfwcb5cphMHbGsJ/r7SbRoVpdQc3dBHrb8Eb78e72YZSk0ojzUpkZ+CyYFv
uAGfYk2DCqs5NT0Sj+5Qifdt77fhvCFnATufs0Pf+F/HjxHhbCz2AxObp+J+54w4jVU75UhxcDEN
eyeesGZcxuj052/wbg61NMYcheItn0SYxEhqUN3WQYziA4ghivSQqlcDMmLsxhyf9Nl3l1ss9onT
HwXZjctNIovnIldZ/wL91CFzi460rcw60KNFOWLjl35jttb7P4dBRqn8V00uRnVGrsGQUDPL1Y2C
/2IF0sEB4dh5MYJXzJ8WHMD5AK1gAOtUl9lTZ5Bts8OFNGJo3ECj2CuS3rS1jEFRFC5Ys+//JP1J
qFbhyeqWNE1KrQ4KY9mXJvhIvGyzTPb9vyuEWTW0ndAxQZ2Ts1uRa21GUP8KYtSeHS9+o116pSLj
BVuSLJsQGA+NUtCqML55+D1nPGAby8KIIUvPmgtC4ttltndOV2Idh7vN82GvGrca4LVFq4PK/FrX
Hmy7u4x7y2+Nty7PJaqLspv17+FNPLR4dvcEv2exopd61DZmpx2tpjpmeXLbo7JRAAfpIF9FtykB
iYjEZQUXEDgFsboI/CpAePEhZxr1OZ8GgBOr3vNL7UC1AGsFCz0NSgVZ3ffzH1rgTy7iNQPAASCE
EdpTz13suJtL8JRh6xhWO1u7ufixjJJ4JpPBnXQrqvPCi5Im6NLKX6JdNcdhKx0aFLrRShPOZeO2
oarWQxMz37nDdwVzRUWYZJvz9pJJYVFtdf6SxsNELIEuNlbAxQArHPDs093H81LEFrMZkQaWIoOA
/1SKqy2ZAzdsggLL2DUM0Bcpmk/b80LEqvwVwu8JSECmoy4d+/TKVWXelM4+mwNKJGgIoTujboDB
JUznfdrD1VZOlFEHBlN6A2nHcGiM9pKAZRtj+nowadFOn2TFHpH5WOEFIybIdQDEPjVfkTk5SGAx
lO26GSqf3qVaVjtv0J7OG1Bwg4GFBRVAhHwI4lGDbd5m2ty08AVbv8J64V0dvZ2XwB5u3C0N4jy2
WAzM1IwF6lSRZOqJ3hlIDh03LcGlBmKAPJkwX95Xr9OcEcTFuJTEv88yQdCLOV+Q4GMJnsEX2pdS
sQbPRIo1pOHofTeNTUSOk/lK1OBflYMgUEOzGR0EPD7up5FmkL5GmtOQb9T+HnWHmDx3+nGRDW1+
/k4ngviA3tegpiom3Jla983JEbJl6+PZcTz9TFj5baNdjLccGGH5Allvjks9DDayDHqxDLd2tVOS
ly7et9NFo1/EvQTMKfpCa3HsYK9iUB1XGekIxBXNHMzqAZzKuyh9Veh+yGTgH6EsTP4BhQgoE3pV
p7LGBTvkcdJwGarPg5vtTWu5q41uo3TER2dJkgt8Prhsgp0B9cAah/9y/m4pQxbX7KaYptJ3nO3k
PkXN5rzbfQ57TAaIZ8FmgOVsPLNAnY3uXE/YwUzqX9Z832aXyQwYiORxLPI5ILQx54rEEE0Rzm6a
hm2OhsOkaHd2lKIicndejc9xFQvAEVTxPPgTGThTEbVtqqbNmqCuQrvBLs732LwxskOJ3ay5DKwp
8oK1MPZjVh5XtnVCCNiEAncx/TQ/WM6dZTW+ox562YtL5AJAUwLTBnweEF7c1Qc626myEhiuxe6N
otuxBXBWImMYEEph6yRwJzH+QM56SVdbKBsXDZZQ3c0e2M28e8WRsbGKPA1X+F8hnNXcdlIQaSFk
weGsD336vmhHVZMteRN+HPQYkC+iFoPtvKcfp2qa3slTiHFz66LEwO4eT1PQlsb01SH2lR5HpeQI
CSVi+TPapOikAHt9KjGxkspSI9yvUfmTXbG9E7TKQZmacKh3591caMO/ogAJOBUFMr2hz+oa7jDv
QXXXTo3vWUjrJGKE/rASwx1XO7JaQiaIiYqNPX4nyX2TPp/XRGg0G+tLUF7EdlQegoaFEmYHqE0T
6PrdmG0H66h6EcAjgS1D8AmVQfBRAXlGdOCLMAlm6yejhDJTn26b2QgyIHwolpKfV0j4aVZi2L+v
gkJRTq6NbZZNkJMStbGApptZs/2h/kIoZdMu/68OM+xKDkZECx0k+3g+YP2wQdznaom/8vlXIriT
itpYjOU4EDHG91Z6k3o3C5XUFcWf/0ML7sz0pkdaizkySKu2SXxB8l0LyorExJ4Z6ZOauSufkKxM
xqf2oOKY+taEMFIlmEud2MzAslOsV5u44eCUm3Exw9YmGShpxn2+eP/NnnzWYDsY6gIX2J/wSvTH
0dxFvaygKfFyfoeOXoCWwG0go+i80Elu1MHzHRl8RuLjPFS1tesJy+QgRItDb9iM7tbSj46sqCP0
DQwgAfeEKghW7556uKHOSaJRSJmad+z8aOfNWNwVURw4uSyfE1oNcGKQfGBMDWndqajEdHoQNzcI
dOqj0W6K8pcji6XCzGQlgqVGq/OaxcVguBG0satnt3qj2o/cC0b3wZ10H4Ca80FIbLoPfbgg5IxK
UU8m3mCdAsqjlIQJpZiI9Sfrrbaez8uSKcZFiT6OR7WtYbuks/bo3Yz0xQL0QzO+683VqH8hF8ag
wt8vxQUMdMrzLjYhTa/Mt8KZUx8dyy3WpxzOayWodyGT/BDEz/wDntyg9w4TDvGmix6tKnTQPlyy
PSVhbe/rFNE92UeqDDzMFPgUpFZyuTt30SjoizHIGkRd/jx62cGjj1bEZGIyzcsCDdXotvtK2rwS
ytWi6mjpkziHUDJ121K/a9oJm1x3ev99wmLmcno/b1zJcePbcEBHt7nKjltFAB/GTGg3NPeF4ki0
kpmSO3Lg5rWWsYQYtX63sqAZjg544WZvn0zB7Pm9LLOVqcX+fXXE46JJFGpAXjRfOcN1XT/q7cN5
y4keUGuv5A722BZN6zERy/RA5zdjltzHAujBqdtzQZe6UWxnIwS4dHheZuVe8zK/0ZI7MO1gAYp1
kVY3TYEJgdKWnTiWtJ7zfC6QdK7eqlkK0bZZPxslucyK+MJx5mNhpsfOU4OlqUBEbW8sqkripTiG
If/EThQMXP0JBqsvV2HMlRgDgnOmmEGhvqtZskvKZathwUzZZVeYvJVUK4S+gqsNeFc85z4h3A0M
CNAiYyfOwkqAdtpUmgnaFxl4V3gRrMRwBxurKzsvm2HTIR23pesG3ZTejKA+Lo1fiSebKBeaEbOg
KM0CcYFW5OkBsLvBGDEjibxgYMSZeeCR3QD+NnXx9folH/3zh0Gs3Ic47tY2Qdzfg84d561+VoCF
cV/6Olz6rSF7F8v04gIJan9RTHsIIvmDWmGQ6jjQi8G8UdSjaf76b0pxQQTjYkpdsk77TH445q4C
ex291NIrLwvPC5IpxYUShkslZg1BA1i63OssevIi0GXd19Ul1b8SVtC/YRhYJFKWyX7M6oB5amSW
OWb0gyR1D3XyohpWkJVzYDsJmI7QYKHvalw8RJ6spcu04IMKq0Nj5BD8oOBOORVs2b1FlgmC01Q9
UMW7QPi8yzr7akwS2WET3TdrWZySYBCsarVCFKF6vkvicKrvyLJHxWbjKX6cmOBbc79wBNYi2U9a
2dUs46YtUqjXF79L90Ihv+mAPSkROHllpNYif2EPZxBQAgOEvtipqI6MAy1A5hEs+daJMGD7qruX
0VxvdT10YxlLt/AiWovjYklZO0ZDeohrkVM65qFIdB+M3W6MZpl36dabpvxFbFtyKITuslKSDylJ
MTiNwT6hcuXS3VijbAhEgy1jExOF/7V2XEQxasymDahRBfX0mquBmtzmsyRTZn/ik+ej9o49imiW
gVXs9HuhNUJiu8UNU7v19dhE98i4JFe2TAQXQios6XXroUOC1USXOP2btpc9AoWGYgMhWPrABtY5
B0fBqE2xmgnAI8xIacn3XqV+JmOQEx7cv0I+waBR5MKuDopQ6Mzz6zI8pl5ySFHMpW+98pCl2p0L
3rfz0VdoOqDE0Mpk7Mw8trcCkMDFHm2UiebXzrs1ZaOdQkde/X3u01C1mkeFpdipbe9dL71JcvTJ
41rZRPNX6hpgEHTRmQeMyjC4b2QnYwruY+iCfmfhx45S+ikZjm0i642JneGvIJMrexKHFnpuQZDa
4FHWvPzv2I4kpIot9yGEi3MqMk8nLSDEKjDpWPguhvzJU5pIjqcwnFqog2MZkIMpVS6+VUo/zK4B
MTPD8cZFEiQlFqNZNA0Wj/pNXuwnPPnOe50gYwJ7EeaEwGgKgOUnAEtlZQnw7DXmQjYghjdHUHX4
XR0q3vN5QaLnM2MWw+QY2LYwestFnxzMH3Zpe0BrWWRjzuVOKZZthPWZRbfsB/MXutHXFupT2Wxf
ZpasvS7SEzgdIBXZxCr+exr77EWdqikDWMUkLQkNLKfZaFPu+SSvByyS0atQTUARdV5nwZEGAB3w
UrS+MX3AA9T0ilRzpKH3VESkAIXr2zRj1PK8DAHrgA7YKiv6/uHa5avY42L1dknQCLJn87YcgQeC
tOHCxY6jozJjm5RClVsUm5wLDSlAoC/ZDwzuAjlkj7mfxuByzv6dsIf9JGBeMbWOMUG+z9vMulpS
A3qP1rvVPuRxHoJ3GFaf/cj2JHFTEAJOhHFxjaDLqjY2hNGYAjOjWHOgg17KV5L57bypBZcCJKFR
iecZXlD8WalaVFy8HqlVN4/YQJfEo1+kqRJqs3Jo59TadoWn+SCI+TXQ+vG8bEEMOpHNXG2V1mHL
HgHvEZpXymIHmJdx9LAZjI0pW64gOidrHblTOmeoD/YNui/x3F87SHbaamc0HVajgBS23p9XSmRQ
7CDALAtI1ACk4IQlw9LpBYVSpMcO3dbQQZSl2vQZi3sslECrn2kBkuC6G7MntSOl5MEtMimgZy4o
IzF4BCZCzqQUBK6EKsDuLU3nZ0s33FpD34aphcVUy0KJRJ7ItBgLshidg8F4gk/lYfJtjM0c2rYY
ZRzJs9cfSbTX4qt0kBwJUaqMeZG/ovh5uKUuTSs1ERNMakW+Zo3BXCffrMEOcj16yUl3AEbxfW70
w6x+4Wl8Ipu7LaveQvkXlS+85rLbEWu5Y0u7UeouyMfCbxbH8UdLuT3vSKJPyZg/wSChoYLCv0Tc
rHWbibWpCf5nq4ESPWlpHs6xJAIIrmjAmz/k6KefEN3PfswMyHGjKbyqwrrC4FJ7q+RbV9+cV0ko
yjAYrhTUZ4DmnopyFJITw0KwqcFgGKflDkxaLTbfdNreMi9c2ZCCUByjxoANEeJ4kFFkNaX1p7VC
1Djdt4utgS4GKJm5rOdrr/S0sEijq6bAlrzzerJTxj1KQFmFyhBYs8EnwSMMjFbHHOWMrKcpbxg1
D7h0VdkKC6FyKxns31fBM8srI1InyKCZ8zaM+UWUpgGy7QdkRgcn6XxDccLzaolEOqCiZYursL+d
R4eN5dS6C8M/TtqjogRe/N1ZDv30WKK5I32Ii+LoWhh3OdREj7AxHLATB4iWZPxpZqBwBSJSNX4U
SuJH00Vq/TNWFUsr8QJDlx7lNgwynJq0SdJRzZhIRVu2VBuOy5BuyWRvz5tRMEYIOTqb91BhSHCG
nspZSDv3Lbvd9Ql7MY2HOEWLDIwmAFiHevyOBgxe/YobWqVsRENkVLC5MsAdjoPF8+VlagZweYOz
rqJThvXUmzJ9Up1nYh9j574yUkASvnDH/6FSwUAIo2HnLggMv8VZr8CmWqI/EEwtklLfJJg96bCt
UmJXQWkdRx2v5/+VxXe+XZoAMpLDrmb+MwEPbxlFVQAU1VMXp5u0qg/6QFtfbbwbV42fzwsXXYSM
8RDQMvByfuqtosUz9kTF7eQVIyLpvYd7HyAj31PioGokqAiZMO5sLAuGdzINwkbj3Yt3+lCERfbS
thuKLefn9WJ/ig9la724hKJbekznMizbqD3rxQ/wcXzh76PRCQQlqumYNjg9C7E6xG7j4e/3Xvmg
JeObXirhV0R4gF9glwHYFDkRjdoZXo2WEshEwwLUiSoWk52XIIr3DAvJttY4mGPmD3Q0jFOGQlfg
qENgVf7cgwNYNjMjir5rIdw9DUZIw+1YjdfwnlrnUBahvrgYFjOCkt6U7+c1En72lUbG6WcB/9Hc
WhWE6VTxNfCGmJrkwwtt5mC6GNQ2wDjzOG1UkVNH71C6mWMAhzA4nQZx8aRl/ZfkYBYSpxLEfPy3
wZYOnBYG73HdZNqpyIM3ObDUoab1srqD8At5oK5FpEPWxifDiprlRW8h/nhqtxnsY5aG1vDLanJf
rR6N6P7fPxEjTgBOG3iAT1Pa3gKy38rBq6aZXwZUcBRZeUH0hT4EYLLp1AfmdnHLwoUAe/rhQInW
OSaymC2TwZ2cBE3QvsogY7a3XnZnWNfIdM/bSZRHr9Xgzk2jEhUldoiYxsskA1vZoSGh2UvipEwR
7sBY4GPXiQEpndFvyzbfYhOzXw6dxJtFkR8kDMihgffEM5P9jFXW5yi6N0wsCLBlR66feE85UJG5
/V55v8+bTajQShIz60pS5pEZuS0kNeBlt8GpW9q7opdkXMJCz1ofpu9KSot5p7mZYLYxXe4sV/Gn
FvdmooW2mT+N2hAm3oAPN6OxZYfmMox+Vafbosiuu5bKfowof1j/GO6imE2r1+cMKlPXe54w/JYu
9bYAtZFTJ0dqmj5CyA7Ts2FSfgE3xcg1/v+7utxZS/DUIybDmsXpFaVvLTiwpg0IJWbsudYe/tOX
5aeqqyRyB8wZo/TrJIcqBoVlBegUkdGgSBzI5c6drVXzUjuwJgZZO730TRL7WFV8XhdRyF3bjcuE
qtFu7ZSBHa35VtMDfbwb+ns9vyznfSm7sWSyuLNXjK220J59IzpdVsT2uwxL1sd+M2bJbTZ6WOw3
StQTFj0YsxEo0fCGRZQ/PR9dO9Rzy/B0mNWJDsVslFvY8ZtTxocM65B9bAexgtzKHmrPO6rt3Gz/
2b547uG9h6QGXW3+CT26UWLUwC0FcZ0gnL1PtYvjGFjTzhyPmew2EKkLcaaNJjaqyyirn6pbtFPm
2dgjHLiJcm1qyOStAaWkNBiwKSQHCdyc2JtZ7X11LvbnNRW464loLt4VZjf0XQFNS+0qazZF+1xF
EhGC4A0RQF8af3at8VXtym6ilDIkR9beZSRUzE3mbaPxYjAkQAShLljXhSkKFAGx8/XUjOOca1bq
wIyjvdfnY1I/Z9PjeXMJdVmJ4A5eodhxHqUQUaWbjFy1IOQDidlC956M65cZnnuBYITrQxnOJ5Zu
8mje4MOAXrRMj3PzSmOA6N/O6yNIeFHfR7OIbXABhII7aE5edcniwOM8C+vv0MEZZCs0RR/lQ8Kn
9muupx7VCCSoyu1IL93+UEbhvysB3hIwSuAQMQ6G0+8O7hR9XFi3LS5VCvAamEyR/5aSVEf0QVZS
+EKs0xBDbSZk7sT8NphBqV9U2cuw7M7rIoi22M/5Vxe+/GlGJVGSFLpkHggSQbRPL4psq2QvnnFd
LXfnhYm+DZt4R32ZEb/y8xkuwcg56CsA3Jk7HdUmu/enpUk2DkbgJNYTORpiOTr9kAQgHpfxKgRP
HYR11tqZwn4ZLmZV1qkWmQ4NHbyoHXD/wadP3cByk7HUQdQZJCDCxs5l7O+tdzqKSVnt3ZnJm2uU
h/P2E0UD0JExCDtGbkGfeSpxQOo7YT8Z2gAU/IJj6+vKvVXEvjUrfmpJpoplwrjEojWAZCg0lgNX
G2xdDmZ67JdsO2ugxJZcf8xSfOxZ68UFUob8cHM27DTSaxVUbljx5EfZpizDPhoABb9VkISfN6XI
FdciucDaTfk4jwMyYsCsjnnlfRswYGyYiazHKnIS+Ajq4mDCBxaUc5JxweMkVnCKKVCMev7cOs8e
sJnOQUv3USJJrcV2/CuMJ3Guh3KuHR3CmjjZT0WFsUuyx96nQ2pWvuIsv3SbEt9VVNmgiChWrbTk
x7QTNZvsjEG+a8v1SftEY91f0itQEks+myaxp855JYkwfzsyFSe9+ZFoZuervRXU+XzpNHRTqkaY
qckNdb+rdhTW7pOiNrus1/3Bnm705jGmJro82LiGdUtfcChGJQnyLFQmPmFwDKUwGgdnk9rxvu8R
sNPhd7t0kngtPJUoff4h0WXLo05DgNYDEmsoCKG2+thHD4Nx01W75Wc8v3xBHR2kdhqjjPw0XDt5
7ai0C+JnnpnBjAeh52AIUdYWF2qDLABrmxkxId8KwOb6MmlNSFHt/A6/JcixYSkCsUtZ1MdBk10K
IiAJEGwf8jjvWeplQShDOoVnre536s8lea0p9pMTc4tGzNWizY+R+uT0XWAXMuZs4SFZCeeiXE6V
scjjEQFVLS5c66FUo4c8WbYOLPuFj7eSxAW3xtAWLA6CWet8D7jGnL0S2TiEUBmPDVmClsHAfPqp
HzZ0Gs2+gjJp8rMzQrfapj1G8mWsP8Iw/SGGT0+aPC2tLocYtce8TFMHlM2SfOXoroRwXuEN3qin
HUuyp4d22hf9fRYfvvBFViK4b6/URYw1wtBDs6AAdhnpCeDKkuAoMhb4kvGmQyzGmnDum8RlTiKj
hpC6vcSuha69TGQbF4RPRzR+EIAYhR/49U6/e9qoRe5QFUmP+07mxzhxfOxgwIzlNUGcoJmvZw9u
+YX2CNjZP6SyOLKqX+HhMnvY+YKLDUsDBjWwgYE+/4EE/gyF8PQHCBTrGHk8SYtGOs4m4qpJ9afc
wOskNeI3Qi2gOwZZzUYQ9oDpMjVU5TXk3nweN832Yg89zqei/cQkc2jP+UGp5tC1et/I3s9rJvCK
E2Gcdzs01vRkgrCyOBLaIffwp0nSKRNab6UQ597YZ7IY2ogn9wJMzKI/6cV9jmnURPl5XhdBgnOi
CxfYpl5R+wb/wxp6+oRh360zoALltWHnelczMZ7AXr6xM5n7yUzI/n3lfvaie+NUsu+FdqMNaENZ
gx5TEiLYb+eS4BPduJPluiQGCyt0i0FkULrY2zzIYEQyPbhjRFDCo0UMPTJqXACBjxkCD4rItnQL
crQTTdi/r8yVYPVMjW2G8AZnZw+X7rClnc7Ok28NZVBLfEJsN1AWgr8SzyL+JhpKrbS8HtG7mevQ
6C/aVLaQSJQ2QKG/IvhbyOo7l2GsUbVIfDL5nnZJrQCELQ6IlGnuEy1Ae9CWiRVHiQ+p3MFNvFEZ
tBpSi9bye+OuLL839HJMqB9TyfmV2NDhzq9B07xvWSXLBrH8NO9cRXaRi0/uhzLsF6x8olbGuuk9
JgFvO3fyabyZsl2ZM+J/kDjvpmp/PlTIrMed2RStNLqUEAgCXQzeLcttOuUBScPJeD0vSXyqPlTj
Du5UeWVXqpAECueZoOKk+ZUmAXiL7t0TF+SObmtW/UBSlgjNwHGGdvrSVa8DxvxG9bXKwln3Rxnl
kswpuGOMOSjgk03oZWjPJHqVltFkduPSFa0dwVJO8fcHL/mhzNMeFGIvQ2Ntz38emen4ps+AxQjj
wpy7iU1M/WxBsdTHIHcEt2lyZVdhpR8tGR+W8EIEgyoYbi3AQz/XOXH5RzpCoDvFYVqqBwMlGkd5
dwDNP6+e8Cv9lfSp3tlpqVoSAklzh9Girvab/iv+vZLAPTlrxyFEZeG8AxWsM75ja1IsoyQSXhkr
GXysc9s+6wx8I6v4bmOvd3yNNjUtBszJA3MqMZkwNDBCcge4aDDNc6FBUyanxZQszpJ+Z2iFr7kh
7S9JetMou/MfR+jiK0lcaFC9jJDcZKe2v1et0FI3XiOLDGIH+NCGiwxGrKf1MkGbSUHOMG4UY9hU
+kZrBr/VgrqbsCkEvNHAvj3n5fd6DCYiOWGyX8AFCvDzIb0coGVf/7SNd7Q5z1tReHesrMgFiqXw
lqikTMPqOZ7uPQ1rMm4j8kitsOyxk6GRgaAlDuJxbWJrqSKzwoa8IAYbm6MG0RJMMci/kmCUtStk
orjDZU+dvhCN+SJKZgr7Xt/S+duYHy0ZDalMEnfEDEyrTE7PJE0KUKsXqZIEWu/b9J26kgMmjH5g
BAZ4FQSRKH2eXvbtMoPhFeOdgeq+KAOWRNhvg3Xby7C5wtO1EsOfLj0t+pjVqBbnB2ZDxunSjiQV
VaFrr0Rwh2twR4047PE0uQ/J8Hs2D+ddW6YCd3SsrLXBywtL6VXmq3kcqmRnRL//mxDu/Mxm604j
s5M+2tgoVmJ+f2fE3/6TEP6WLbsuG/BUxtMM91CmbxbF8p1URsQmsRf/cu5GIzN7VsDTnKfEfE3j
XfEFFil88L/O63K5cOsCiemytAcD3oE1PqdjG3T1ZZ5eahilO280YWRbyWLut8qKlVRPcqeFrLj5
EWEtz9IWz2pmYJ2tuhk8L2zbcmvZ5ffzUoWX7Uoqd26GQbOLhb2Y4unVbJ4U0FyPnb0tNA1dJdv1
qzyXrZeURASedbJOxmhy2f0+NOD3T3wv2oBbyldkSA6Zf3DnybGrTqNMNX0+uDQspxcpr7tMBHea
hm4xVVx38A9v69D7qniTQqwlIvgif1u5ykziP9Z6LMit19+bqSSwiUUAKs6aichT+cBWGFOrsoM0
L8RPsn0ePQE8dN7PhDeO8SGD+xjE1iOquZCRFvNTWg5+Ss1tTiO/aervlSkDIAvdGv14sG6BMRjl
gNPD1HYW8E8GLjgH8wugFfM9sh27NGybY5IdVFnVWOjS6C6bQIVi2MPk7tMuWnJvdiAuVb+b89Ft
D0kdlO7hvA2F32klhYsQVl6gAF/NODjGJfAyKn1JFIkI5rCfCk+Yo8E2VugBRO2p3aau0O0yRnG1
wFSZutfyTQ+2QZ2GfbwzHeov+csXdFoJ5OJPR3QlNxToVLizfmkjLwkiYqFPoc4yVheh+VaiODdf
3CbP6LIAROHld0uVBGnsXBRUMp4ndIWVFM7Rdfh0HxNIsYuda4DJ+bZUry0ZMl2wUIIBxD4+FB95
bLC8Uw9ipiUOMWhYqJ1vJ9dts6H184g57PQCgyZpdDH293MGkoOt96UHjcOmksCAwlg2OV8xQbE5
2awQjwq5QS+t+dWWhQ2hP65kcNY00Ck3LdRC2aMpMcKyfHOGH8Oy0aKfrblpZZOkwo+3EsdZtVfi
Qe0iqGSa36z5XdMfbe9CWoUQJpIOGMxBgYnSP88/6M6FVVfs2/UzDcb2LYkkPij09JUAzmqTmZhp
40BAN+zy8ghKJpCbnD+3ogCLNzrYE1lMR2P49ONjaFRJ3BgRz5jr6r5JhqNnAQ6ykMw6DhgsuY5V
LAbQzV62MVT0iQAbc4EdAnb30zJXnVbU8iqKgGHfO84d0ElUv8hlz1iRBQ2wjBuYPNcxX8Q5Atb1
KE2bGOx46WEEhp/YWrD5ztidt6LAE9iGP3AmYI7XRavp1Io9OIaV1MWedBXzoCBriVQfPGwyqiJ2
ELmgfiKFuzdGr3UosSEFQ+23TQMW1LbYguL+oUfd2kbh+rxSAtthx40B9gnGEQNi6VOlkqEoTJey
Tewk2dRd/24MNLAVVVKnFooxUHXEnmss4+TTfwd0yaAHwJbrMWu+VSNw7Fp368nYNERwedQ2Ga04
nA0+x37GKi13Uru0zAT7pyO3sjZum2f3qp18W/I426QGuSyj5jrP7JcaIEB/XOyrKC4NXx2W1qdR
6x3y3pKxyoi+p47FyQz4hRUiPIHAOOqYH26xHpoBJyevXvxqsDXfQb4bYIFS4me2jIBNKJLx/WDE
HvbmeewS6sRYHViWAaVbjxwjq8P/X2esRW1kuHxRjRbr7j5kccmUmdpjZpuQNYOStUz21Zj5fRqo
y/WwhIZxN4NOoFM2551WF8SVE6mc19rYmF73tAA9QZkzfhbqZFe6VvevUeTOV+6QGjdaZFu/oom6
zTYeCDZnFrYaHWJVG++muajQV9C1Fo1Oqh48bezGoO969O4ag2hY5ql42nvSx/ZmSmMElgG4a+oX
utHsozyNn5LKnIuwVYZkm0ajJanbCsI1ZrFwIgEVxJgtDyA1tHpSFEaAvFhYqmY8EO8AQsLE3E3O
VTVK0IKik7kWxiXfUwzPVQiEYSJW1/1J6dRfGgaZ74mSFt/PfzeZLO6zzamS120OWUZ8P5iHRttF
efAVEQynCqSy6fC+rzcGxiEIjlth/abVLVa+SxdaCbVAOsf2sGMCm59eJ16dpVOHIKNa8y6fVB+t
BNQyZagj0Rg0gFXY6Y1tpoCn8fUMvSC5Tv5YK639eTbf4uq9JMWljsE8Mhc/O80JNDMLrDLfL9gZ
E+fp7XljauyD8JeRwXac4mawbIuPp3mhDlpnsA+G3QMbbI55UT1l2loeZhzaIsMmact8UDu38FU1
vaBWqnx3suK+1Ii9AUOKIvm4osC2/jksLKzCe2k1WrqwWDoaiT9h8UG+XFtDoOXH0ns8r7oowkBv
DXNkuJywiuBUVIUx96TPszLA4BEGHkgcBVGF94425xFePb0yyBqtQokgKcI2VMAEcR2fSlTdasoN
JjEzfg3aZkLXvV32tqyHIhPDBewIa2UnrYGYvL6OsrCJrkgG95JxBYi9Fyvf0Aq0cQt57FuuvhWZ
ijzt27wM4tzJtmNT+5mXXWbz/OiRl6QqrrqCBK2avvwPZ1/WJKfORPmLiGCRAL2y1NLd1Xvbbb8Q
XkGAWCT2Xz8Hz8x3q2iiCDsccR+uI5wlkUqlMk+e09rarsinIzXfr3/CVW8Bcndm03BmsNvlL+hi
JTpCcTU1BEoMn+DL3lDuJf8ptlA0qwH7zNIiZ4MgJbS15ktQNjRg2XuStF426F6CNw9v+2MV9RtV
oLVcFN4JPR1Q/+OGWKxNi8dOWvMFiIR48EQ2jIFsyRaQYS3SkTltAVwM3EcfXHLkBAKPBXawDtLs
bcAUrT4F17/SagZBiD5P/kBZVF/ib4FVdUitIdHVY7AN3Qzjp9bdyenOBccfFCAMJ3C2RoPXwMiQ
t/nP5iKQxDyCxgmDTROSRyXkCBHJqm+ddW9Fu9oMJvshqf0RgU57r00/Bw1FqQeNONrlkZVbKfiK
wjeGVdGOwlD0TMO0PCqsUPOjHb+mL29j5lHyKxqeqtTTIq83X+zIm+LQgJKNfKDZrVUGEQZb65u2
Dav+S87DMt1d/yRrzgVU7/+VTYHI3uI9ZURCk5ahhN92Q+fpc4LaVKXaGMJaC0QEiEdIwcO3wK11
eTzZUCJJz1vhU/3XpN4r2wEJnotB+n9AV+KyBuksI6gtouh3aajNlBoo6QWQ10eG7z3xR3driHrt
pCDYARYI0VBQ9yyCt+Ju2WIYR/jFSA8OrU9OaRw0Q20ka/POL+9jsK7itQRilJmC5XIpfZaXcc6A
xepVwbg39Yb+0IHj7kbqtQgs2ehPXWu2N2JsdNsfRVJ8vu4aq+u05q+F9qCFP5c/ALpNfLJb/ACt
PsbdFz3ai63PtRZMMZn3PxPz359dHHVljXjZwUQtEhyBu8kO+RTEnQ7wmwuawvAfVgRaEjzrsav4
c2nOqjNLuXI215k+EeyUDDQc+fR83czqqs7MLK7dtgZwoanh7aDiAz+1I6VXaJ9t9cq0Y7UJ9p3/
tQ9+cmZt4SdmzM2J9LCGh32Tv0/gkUrEG+7epPrcuGFZ6p77S6+P4F/0rq/zT/Z7zfTiLtQnFcly
xH5Wyd7UbzoZJuxUaL6o93EeuHW+l/qNXUlPkR+RGybkSyKPUfvIt3j41+IL3t0zm7tDMZu7+LC0
BrKVutgDLZ3R24eqDHj8iU0bj7W1E4GEDXSREJfHu2NxIlif16MBHQgofRt7ORg7VyXhGFkbbrp6
TUL+DVPGJpSl0CW59NOY2p3q5XxJjKDQCUWf0N9aJ9vMGyMzjXaMt1EILtnmOUfK6vhdgV4p3gQi
aTZu7LUVQ70NHPkzwQJqe5e/xEib1omyDq7c75j1tRCerm0BrdeOy7mNhQNnQOXVyTRfDnEwOV5m
HswcpJXlDmwD9j8AeDFQjeoXNNXmj7jY2hYUobgMsSA54XpozdRL2/QfAue5jWXGIbQByShsRC5G
i6D9aBxNlXx3hPqX6s+5pYVDotXgaHGB6y5/VeW93TwM00lPH/jL9YO++oXONm0RpoXb10B04wtF
2UusiJdDP5oEEFibyB5Z90ZYWfU5vOjxIEM+/0EPU9LGbnJjHviht266z80ne4sqYS1egE31/5v4
cwDP7h1ztGTd1/O+9Z+n/qepAkP6YmsMbC23OreyiEomNzOr7bGQBorYZqs8MFhc/zBrWwWEJ4ac
ob6qg0zw8njSrELJkRpIRaw7inFTAdDpVil8LQ/5UwnXEV1RpFocTzZg+kyh+YimCOqK+wnjmAJv
HrOKvaHaN0UWpH14fVmrAfDc5uJisYvMsBEFEc/jySPFXRNLjNLe6mLXj76K78GdAcjcdaPzXi0u
M3cWydWppUPOb3mHaE2cSqDi8U4A+Lmb6crEr3REZ1V+t7bYD/6UFC6NUXDnzvU+dHMxJ7gIQzTO
28LpMIvZUvSmMQVpu503ZmHn2FDE++mC4K+n75UxeixOkCfvslF4GfttpdNJoETUqgMZ7pjz0uhH
232O2wJKpHnggG9nC/X5cV/mn8qgjo3vTyGEfuljOmdjNQn81FyFvH82xBc83jodb5Th1/Uv8OG8
gHh3ViRFXNZBe7F8gioG7luV2DkUSaEXX0+k8bJ82tI9/XBmZiuMziVXRJgP3xkD75VdcLQnMOc+
3ahSvQ3MhChcYb/9/XIgRWmCyd5CB2lZ0+usJsrYhGxBT+JvAuWyyYz96yY+BGasZebxQt0fXSpj
CRApGs3KUfVAQbf6MlovzQSq68Ez4tgr+Cdqh9etre0cKqp4xmGKw3SWzABWUY3ZRCXaVFx+okZ8
5ybyE4u3GP1W3AAJ+jydq2P2ii27sAaUxbiIS2Q/uvXZGdWTQmZ7fSVrJkxqYA5vDpofnon60LcD
w5Hyk6q1fXCUNog0WzRYHw4OBvwIjjbeoyDJ/1CelhyDxuAIEL6RIwXvX62i8WP6rBHLn6yNxvKH
Cw22KFwB3CBklj9dHFIeiY6NOcGeuSgi/NaMQEyP7fDp+ratWbHBfgPyDIrSJZsd5OzaHGmP4ldJ
5/LN8JRa3zGpdKoKFwqK00Yw/liNxoLALI561HxEUZ64NFWT2BaFA1MSjM1De9NZ6MYcWHnQyK1B
/WEKbRRL0v5L6twCtPT368TDHi08iqYMSGMujbMWPKVVJwoQcZd+4uwd94j3pIeWxoahNT+EehIc
EMhpzC4vMgTXglwtG2EIAC8fOub3Q0yerq9l3QTSXfQjTbCcLtZilrpMCOgLIRwbHyvVY2ayq35c
t7HmFzOKGG8vvBMwQXu5X3ECNQ2IrRZoYn13Uc5yvkiIFut/LSIHn8An0eF58HQ89hZm2jTrmS2x
W+S2rNlJECfArP3GN1mJchdWFsku2h29ZXBYkRWG9rmEWAH5KQqx0W9Z3TO8Q2Zef9RCl8MnDacp
KzuYie13DnXIPPJqFWwO738ci5s37X92cBldblplNyVNe9jJCxVo9X4avlrlzZSYXmJDEpXdl6hO
1H6+RVW0cjVd2F24tlmzPO6i2S5pQoyq+UXHvDR3w24gHrGeddQJ/toLQSJsUGAcQO6DqtnlSosh
4s3QQLcFsQu8ZKXHm96LrE/R1iDeyqe7MDQfubMwaAOUb1gjDCkrFy8Ot8wj2rvl7SirrxnopjfW
tbKTDG0pQCmog8HxJaqg1TAyblgIEqrKPoHXLGjitvUwh+WlenGyUJSLiLlhc22JEEXC+xi5hfuh
oJI5BhiR07bwrcEGyVnndUnACsg71BuV4ZXThgj/h/t5vlaWVU7e9bJ2HYQO1OhvXFEknm2gF2A5
WxwvaytC8upA9B5qdajdXn40NupV12dY0Yh3P4cWL3uyIIkirY2dW13QmZ2FcyS6RuyOd4iFkbPn
RuybjggyNe2uO/vaBcnO17O4i4coQaVKYD3RVARZNoEkcaec0B79yr6BtvoAZt9aCxSGN9vpllt/
C/KZ30oYdoSHIJGmy75BARbheZq88BnGCAwtC82RhIZZPl9f5koOdW5mObAQkdbItRxm4gTPoOhr
b9UvRC+DxjQOZbXljKvW5ot4LiGiibhohvChHrTenbAouIVelbc6+c75r7hTQYLXz/WlrVzMYHlG
Fwj9IErI0iENTelAC2FpFi8eNWHdOfW36xZWXfHMwsIVa32UsWCw4KSdX8SdNxnNMxQqNlxxdSGU
giMB6jtI3Be71vBiFB3kd3zlxk+6M7xYfGt8bj6cF8/lPy9zKDTZeIEyyARcHt6S43+LksLZh+g5
mnFV5auDYgepPPelKEJwXTrk5PzSQchfiGZ/fR/XQgcUeEArPKc45pKjviCqjugIEvXUfUhRiyr6
H7wNI33aCB1rgd6alduwTBe0+IsjLanoDZMDkpRazgmo6GAobS8aM4+xfN+5hsfF1lVmrK4NBQiG
D8gcyAxd7mwOpcSiJ6QAu6T1mcTD0YaK3Fcnt26rhp6KVtn+RJJXWzrPvB96j2aJcZSk128iUR8p
kdauamrhxYb1dn3XP3YX8NGBRkFaPHegQFd++dPQ/0LdERIZfl0rjyaW19vEszt0U/ohPZpltKM9
qKW0uvVomvkGEDO0OGWY+OgAW+/q3qvpb1pvDbR9qIfhZ+E6x/OX4tCay9IN/D/q0wQJddE4AXql
WPrvrFL70ngrJl8rT5UIru/E2jl2KHCbuPwZtNEX3l85WoPOeV74Ri3SQ63nxM+sZDiVVm7/iyks
ENkTA2/i8iwTl6uoYFhcKacTG9GUHvRX2+lfrq/oI3gTNhxYAZIXHY4PYCM0PG2hz1npBClQJ0ve
uoafVPdrjH5afX90kybxaKv76OW+GHwIKejRA83UoS3TGhsJ/9oHBUM59hV9cEqXiGlZUaPnY4Sn
Zm94lvJBeBjXO8hORIDkjey1TTYC5tqZAwM7VFFxdYKMffmOAU8tt2UMDzJjL2q/O86uqCafb+Hj
Vhd2ZmfxknFrJ9HcUkPZvntrhseuOOoU41Zoj7GTUe2q/h9yORA5grlrDtPor1weWI4oqUV9ggPr
glsc1XVN6z0ljY0wuXYczs3M23uWfpOmSZUBVVAQDD32Tuk1GLRwtzBha7EYoQefaQ6M5rL5jXMg
BGs5ztxwHyUnIcF47RyYvmuKMNnS4F5d0ZmxxYdKdFkqkae43oju1fWtyfcKlJXXz9xacnO+okWk
z1SsgGTDika505zWLzBImJR3DX8zu39x8P/Ws1Rt7DB81+cxTMXGl8o9DNmTNF/rLS3S1WN0ZmVx
P9iszwZFYYW5R1Z9HqsHYM27fuPyXz1EKGnAD/AGw+jVwtvivEu5wGMvtuKAtb90k6Pa+tlRIHHQ
+M6wdN8dtxLRNYeYqbQYhGnwLFpGfJ6WppAOHAJZfMjy2ktlHLpb9HB/RuSXadW5mUWC2Bjgy9EY
zGgol7+1Ge2AeVa8ScOOOuMLwWRgtAM5dUE9QERaEVQG677hSu6DkRkxhvjcLtd8pARG+eyaWvNp
aA0+g5kUcwCZlnC1MQHSicnS+S7GiT13tswrFBwM9yWNUvY02GDl6USkvtT4V9CNBXLjPa+hxNsk
ZZztYo10DZpN4M/wkgb9rifZo6AW4G5SIHFNa5Bwm5ae7fpksIqw73uido7KbZDWTlagpFM9VlE9
QaA0zWXutVXj+M5Aq10N3IKIG8y5KlIWuTckbcW8EX3BeyYbY/Jseyh+apAGfR/1rOEedwBh9MBP
glfVQCak1KqOW5+klWnfZJ1jBaYT6y993Q3pqSWj/Wgkgg0hSBf6OHQGM38A8XEbALcc215CMIdG
cmCYMGurR5+Sig3OKRF4LvppbzkPhhTymMTS2Q1ph6AduTFSnlq5QsfqU+etT+u48dq2y/eGbMqd
IG5V7FLWKHQbOelvgYocvkV6krZ+P2gVpIbMKt9IGNYO4bkLLWK+nPoJ8n04HgJdMxXdt9Gzg9qS
m71ej14fW4LIGNCEmkmJUSaANNXlOVSpThJjrmOOw0NRHkCal+q7sX4DKa1XpbeRc7S0w3Wbq6fw
zOTiohncTjmFhsKLBAy5MusEVZDqKa6mL9ftrO4h+o7oRwO2hjN/uTSm6qkrcthpBnnogf0v6/Qt
teznqu03Ptf6Nv5na9n5HsYCwr1zxXmyD4b7XR+fGsL90f1GqnCaQpVBKn1LC2blkTHDqtE3slFP
x/zIIlID4RFLAIRRC2SnuH4s+5McfsTJt7H0U7obcWD5K865h6lWs2q80gx49t7k369v88dIfvkr
zMttxhSSGzUJfkWXAekYvcgxCwp98KMk6KvPCfe52ni3fnQgWLTojEqeiYWX6y4o5lp50hRQJaB+
VWs7wt1jH22ZWanxwg4eJOgm2+hqLhtzUd/ZVT6VuAl7+4UwaPx2iTw0CbuxLTSLhZn1fmLhkddw
eeQlxLHAye3+vWvNv8KeGZTxWMMI4uX+RgYwykaGnF7Unzj7lSWjZ0nsqvZFE9+68R5jxOO01apZ
3eIzo+TSqC6iPJYEH3Wg0yE17PcmaXelJBtZwMq5weLmrgPK6Zg5W1YgdPQIoxJkqqBgB7OguJfs
VeDmFw8udC9kKNRJRFtg4Y9xYbaJzuG8pbgHF8cGyjktayXcR4lfUmWgLL+PohFYwl/XD8bqHp7Z
WRyMiLFyzB2sTaqbMv/eiNDon66bmD/DZaZxuZSFb0hI6ACmgqU08mnSS28Agfh1C1ubtXAE11QO
TQosIgOaGlH7mHH3yQGHL+ZqNkytBpKz/Zr38+wBIio3RVcFiyncB835qSnbmwaQh0VeZNz1RuQp
0On8/epwomZ0PqRAoMtwaZJZdTv0Lqq9ZkMgufMw8vui4ztri1dlzRXO7CzH0fpEWaOewE5iFLeQ
rQkbOw+mPN6IFVtmlp495B1pdZhpQS7CMG6UCBlUYgt2/nEwBQIjiESODc3YmXB3YQcQr4rrLiqg
Fe8n9E36iOxMUPSN3pA1ljhh6Ar1K7fW7rnOu9CSY/HV7UV3a6pZAbKXwP9c/5CrKz/7Reblh3Qs
SZBI4xe5UfdSRsZP5ZDAKV+uW1nz0PN1L46bUaipGiPsr9N/Zk0F1ToMoNZPgB0k+oTk7B398+sW
V9fl4qWMkticXiwsxhXPqsREEZhzN9qltU5vSqvL0GTMtwjC12IJpqZmTA2wk0gHL7cQ+m5NXM6m
2ta6k1H5yAvbv76a1XCPttTsPRB5hdT5pY0kytJm0tEJqMHFH0sM0x9M/dB0O/C2GezRtBOvaTfm
fNYiGLYPYHjUPZEkLWxqGoOswoDyLx1izzEaP5/GoyAktItm42t9rG6AgAWF7BnqBmtLTJeTsVpO
3CzQ2hPepAVTF3uG/UWap6K/KeTb9d1cXdiZtUV5wxF9MwkBawnqXS70xvUGlQfllVt8OavnHfck
ck2UaHHqF2FSm2SuinldI9VB1NzsLCYCDuRlozQ/dYygHz8Dxe2P9XCKcmcXpeOG56ytFT8A9S/A
smbvuXQcIcoKkli4hhK8QyPxo3WTQAB9rzO+8Q0/1nMQqFE/RTsTArofcHmTm7GKzw12rtQJJfJk
Hwm3DZoRtLBsGtFkp4n5ev1Lrp1ygAAN3EOwiKz2cnVVxyrGdcB/YxuCW1Lkyo/rPgrbyvh13dJa
BJvheWAqmAUxl+x0WgElAqaJEv1Fq3vXx6mX0Dk2HMhdKeJ+K+1RPVAe9wBuoT2J5yDy0o0NXk2r
HRsbrINJZdbOvlwt5Z0dD5mDYngReZbVo537UjNvKL7S8YFnDxV5sO39VDe762tf3WUbVR8IwaJ+
tMSoG67Tkri3kSxp3zQCSSG84ot4422yUoI3kEkAOozat4OhzUW4sWUkTAosqe+YiSfHfVk+DumT
LVD72Sf2QVd3prmbOPF75BnGF1Qdrq9y7Qu7QBcQ+BMgcstwh9kitwAqcgYmPXRuv5sRt80jde+s
9NgP3HMcuXH3rkU9dNfABkVwdLDuy+/p4msaKseKB/fbZOBh8igAZlcgonKGIFZbpK8rBxSBAM++
OSChO7oIBWZdVpjNqmfot1vf1iNxoRInE9Aqk5SHFopM+6ZxVbSxyhVkAK5+9G6AXAOrLfBYl8ss
U7PNhYDdYtwN5KGnXsdazBd3ePhCU+XEqN+6v1300dCgCAz610Ts83gVMKKYV8VkIY7vpf0IbCxa
34DqSJg3Pf9B6qck/nndd9YC/ZkNa4lqGh0aUVvChmLkyTRbT0DZYNB/pDS7AyLhgJ761yYev6C+
6ZmtcayyLfrRFWe6+AWL4IAyDlJjF7+ghCIwA1+aUvdg27m1myGgQNmNPN2KR/OJXDyi0Cz7Ix6B
gcAPAKc6t7J2Mkjpa1U82XuN9vK9neJolgDsm+cE5dunWteo2JkUMq9eRJ04vjNikh2cquysXZsT
/SZlbr81JrSSkoGl10JTlAK/jefx5Se3h64cyrnAQFO61yZ3V/EtFNSqCZwlDCCALuODdE9ni2x0
RgRj8GodaxNVX6AyrnvVyt1tYNB6FpicXwwf3vjtWLOppXgtCHEw6xgqfneSmx5Loo1PuWYJlb6Z
kw6x4QPA1C7TPDNjRHie9qj2xkHJbmj5FJv/Ygc5HqgrLGNuuV5+Fzd3icIdgO8i9FtD/6HX9UEN
iLQp3eJpWT2SBD1xNBxBJ4gqyaUtU7MqkjjZTK93H/VvqMd4enIw8gxSKg9a+Wa3ty29Ed1bYm+A
n9eO4rnlRX7ZFabkiURWoo8npz4ZxdE0NJ9a907yZkyH606ylhUAaD+jhBw8dT6ILqUkicWol6Vf
MXJHSvN57F5ZV4VxXO6qtPEaqz/penbnau6NMqIv182vrRUoXkgoOHO5+M9XOKs98LahLYTl5lub
fRpp4pmlBbVoFwJs+juc9baJt1iq1leMTMSe6+6YNlqcbm0YrSSKseIho68DBj210QgGo8n8zI7v
bKPH5AoUVyvLp9FPQbbGDtYyFchO4VmJXjkQOMsLxYoSw+kanJZS3bkVcvmj2ys0mUfgvw8uC122
Z9EuBwtdijLgLtsin1t7DRo2lFhntg4kvsvRIMl4pFrIpft9ejTQiGoADCDa7wSxwdYO+Xgk0Qma
R3//pQHcBR3DH2DCEtIP5HFcJ/MFgxn09C5rpICIT1OdmAD1esvvnTT61mWs2Wjir4UmTMeAowCj
C6jaL+81SxY5N5vSJ7UFneLCc2wku0D+6Bj4uL7ClQQJTBBorYLHFzjo5ZhrVBGpOyVm4zr6A+Ig
e3DaBQ3ehayRRwck+detrX1FvCcAbIEplHD/dCnOjk6bR+B5Z3hSIPV5+SNhbULoRM9Cw633vXrs
mO53bbSL0Ya8bnplTy8sL0KjVkLtpp8fMyp67KPUbwrAlvJ4ZzlbfKdrURimcHnNapdw10WOq40T
xl4E4kMzWTcEvVjc/HeJFgdWJcNMEE9Uya50nyc7uZ16e6/0rero6mIdE+EJxUoc2kW0KCZem0mB
xU7aV0DIlKa8qnlW6DJf39SVSIjREPQawAJoof28WGnrommMM4k012hvpNuFCNW+XRs/tKI5aGI4
5tGW2MYKJG2WgsKFil4WHk/LNwupHAe0v7CZ8SMF3wu9MeK9zA94exbuIZkC4Xym2l3Bdmb6BrEo
D8q51Hlo/5pFF3k1HhQgUcHtTaBsennXthYbEm3E70hRXcj2xHp16MmVEVrxtyzfEudY/aL/WaOL
EYJuGGuORjt2GsIEjf4ZtYZgGIhXbYW8tYCAYgb2FxW3mUPycllRbo5920549OuND3QFmi3tc2FU
t4mVPQ9MPl33oNXDguBjYhQMc3RotFzaU/qgc7wVS99gI2B8FWQ5dlmre6Q6gQgHTL4Rf46KT9wF
yR1/vW58JZ9Fpeo/2+albQh4G7pE0xy4xRhY8fTOSLZwq/MJWLwXAJsEZhC1D7CZLusXkPqqEjcC
lWSuuaELFADVR2SB/Hh9JWv3M9BeM5YPo6wzZuVyKbTFsDtp0MxVkpV7HifEm4iIn4Qbs6CjQ75P
2vKUOjaMA0SjRpJ6STwiMYzpG+jVm2NXinEjmf9zUS1XD9zoH3EXzPktAQNiRNKQtvi4EpX8Lje8
HkrWNf2Jucxbos+z7AjA5BvjtldRuSet9MGtfuDiUbr2IaONF6F3mtr8NnLtfWJqgNRvdfjWt45a
Dvg7UKEiy5mVTrVpPDJ4QdFBTD69abP3NPIAJQFX8VtKqiPh74ayPNPuX02R79JUelLfmvZYcxS4
B1iy8RxBcrsIpfggBs/QlvO5hUEdTozhADAykOlKbqTq65bw7nH/jCv+STXP7mDU7+q8nZ+wKTEP
rpEcVJeHdu7sr7vkWsRCpxadd4pKMMbWLz1y0C0txaAqlH2ARanUgWc/OUaKyRZVwWoEmcHTeA6A
O+lDmbIYMcbVpBiOLusoMsMEOj87qssGiYTWvXXu6Hw2WsM4iMSp7pSjjDvXlsYtKSqQ6hks3opo
cyheOj2byy8AsmISdFmghUizadFZqkJJr+N3Ufmz1X6bTeiANtnc18U+3zpna1t9bnGR24xJJRWb
RTPT4kut+7mJuvD40Ftbjf61u+HczuKRF4lIL1ULO5qZ77QaqDM2+NqgjpDahlJKshE+1rKLc3ML
D+qthA+8x0bmzfskwQJQvfT8WdeCMiq9ku2u+ysKnmsfDk0D9Pln5qplZjGlInUKC3csSiAAZwo5
DHKvgPZSIY6MfSMbs7bCGKDq3Qi16k96Jc1HjbLRumkc0aFXWRnDzs4sCHu0KJTEOzKN45M5lrrj
W5Nl5Y+IPvW+6gviHHiUDd8yA/MFPh1jK0ymGGEwduPsVtWs6QMTQ6MS/PxdmYQD1eRNrpdayGe3
tQozAsVPqxs/WaOrg6n6bAx0wTQedElaOL4aIveeanUK2KDhVo9WTPTX2jTyd6oL0HFphjshy1d6
rPuEGxFGEcsmPbait5C3jgwcbZiiw29w2/vOiSzq5boWfzMkrwJUPeWLVVt9FYxt3Ydt2uhfMbuA
s050bmMySMSJvaNJbd7EPWSDvabqm9wXqqfJXgkAAwBinFkljJzMc1n6gdUmiD2bvDUnj1UD8B3p
UNQITWC6v+mzhIG7ME7dnyUUOfyxddjvLK6Mo7AY36NKMAYsxzDWDUD14HpqQNbn1SU22YtVOqYB
FPtaH/hBKA+iH4PI0AvTzk48akGiAT0W+luwqPlm8GZ0/SxW8kerjOKlhF5U5NF6dIPG1djvnGJT
n53Sie8hnqGnfjzmJUYiyHRHQGkcdjKDfIKBy77ombvvisgcMN3eHEXTpjdT3xdHlLfMo96g+F0P
Vc89s0ggcisV/EqTAE/eUDqiJ17Q0g1NreNxANrGAiR0XXTSzUqTh7EwnDjITF07iRYe642lWb6b
cgT0JQJKkPhynOo66CG2Vj5VQ5rc2nK0iF9XU42hnaGuZ3GyUtFwyJJ4lya9utfoZLwQOfAJ0GdI
sXumVZrGY0W7ogrb3mjjk9ZI627oTRVaSH2/Y9S93oNWA7DUCv4gNh4Wq0F9nu9Adw1x1FrOGUvZ
wGcEdIxTEKtF5j6pT2b/JeP3VuYV6cEqf8spGK07290ce5+zvkX8xlsGlR0Me87s7YtoWnYNq1WG
fADzwXeYDrun8c8Mmh9getmbMDf23Q6979tacE/lwL6TciMUrQQ+cGUBwQ8cGTi8l92DQtMnkdht
CWiG4Zn+nt61PcFZ1MH6sCXAtxLTkQCji4n/IAFfBr28UkSMDrKBMlPgYUChOgKnRIaBRmbmqL86
0spuMVOQVhvRfc0wZp0wu4ixNfqBmsPQcqqMRkNFqwXM974SNrqohzF6jSy+4U1r+4laCjgJTah2
ILZfpiLV2CNK18BKR4qgelaT8sbQhzb3wG4L6iQErTaYYiMrvKm1+y1Sm5V8C/1LF/AXVHTAyb6w
3lij4lMP6wT6z0pvcX1Fx5xvKV+uJAEgCMRsPsFDABCGpRkUIN0qqZAEGE0o6QECFLinX52tB+Ja
Ug+ABLJU7CTe/UvvHO2hsqqYY8oPe/VeozuLEtyIISK/ARIdsqh2jF+RpNkI/HZPItsbcbV9jbq2
q708jrO7Ijac20R17JDEdhJGURXfJrzXQoPkHUoVys6iIGt6dENzGyThpuySrcGctVIUdgvgfnMG
/AL1e+kUrOMF1VsIWVc2agTJ5CV5EebT18QqPCP5itEZMw8EMTbcfs0bzs0uPlOmCmHKFGZb2oeV
eLXGcZ9vCQHOv30RwsCqQmzArWYAzTIFbXJLjZ2OlLhDdTq2kocsbh+vp0tbJmZ3PH9FlBIHO4YJ
ITJ84Sh5Mhv+9y+VuTONVhBYS+e686UNWetOlysoSLl69Vwo7Vsc5TtoCmxk7HMe+WG3zswsygAt
z6XduDAD0fQqfygxlJDwU8q8nIVW91nY++tbtxL5sCwsCbOsNlh+Fy4gatQMBVWguR+ToCybh3Ry
wmYgN2YTBY4YN26TVXOgt5hHWuee2sJcOtm13RrI2iPUWI0pD2ltYwACbF5Wcqq2RJJWYi1B5/l/
1hZ+gcGLQUtHWJPaw9QrzzR/quzU0F2CvkyxFYzWPh3GMzA4iBMMfqeFh5AMxJtJP4u52L+IEzJn
P/S/8/SV9VFQtz8HstVYX9tMUEAA1sSAf0Nh6tIliTWgWh5nNTB2mIgso8qbcjJ4bZb6Y+KMfmu3
3697y0rAQE0AmStG4ud8aPH5RDKUrJzZGcoSALHBfohjujeRE3vX7aytDOmhhdc62I8/EAu54+hw
nDUgalXYTbegFfUwOJNIJIdb057rptBBQ/QFFcQSSWtF4DSYcsCmHPle6jpAaG8j0HxVdBi3qrRr
DmJjdOz/mVqCaW2eIY8ygE3H8JYp73u7DszJ9h2cvtz9JlTQbJGurKWu+GD/mVy4CG8L8NcMMOlA
WK+u3hjyNn0QIdGyR2BPvXIerEWPaxa40Pc5Y34fmRvIopVkYAZLgU2fIelAI+nSTdGg7GQ6YYdz
iKRykFYzTZ4aTT+6AEpf95stU3NAOLsIcq0zLW1mBKqH+uDWNNCQuDZDhmG9jStnLbQAiI8RC+iv
4YsuToI1jEy6I0CnaVeEEdQJAlMrX7ShD1NHhG6uhcNQblxBa9fcuc1FOHPi1E66FDZz6NkX0kJd
8OX6/q2dbwdMAwTVR2AqlochApqPqBFoxYpG4FnMwWQPmJ27QZu7unf/WVmegwIDaN3UA408tQwl
Cu0Tz9j9DNrVHMgdxWTfxVsSaGtH72xhy8p+2VSGPWWAWdvJZzt/dKPf5nDkKpzyx0S82N2v6/u4
6odnK1zc4mnDTZ3P5pLo5A6gKQsn+WmTon/VH86sWJfezil6iNa8j9JBv6JPUUbPEmvj9K7Fx/Od
m3/E2ZEq0e0xegYjmLP2zOFgtD8leaL8h03Df9i0mbEOEDkXcX+xnDZtG8cosWkdWgGp3gQWP0At
iUWfrttZdb8zO4sVpYq1aEFjRdbsbm32w610vzfSXZazLzQiN1WW/Uu0ODO5iBZO0dN0mmBSNCiH
RkGSPKsRrJloHNIfSbfV2l51PwwoY8AO8Az0si6/2RgrNzedOTjFmpd39xXwZx1/otlWo2DVOQCA
+D+knceO3EjTrq+IAL3ZsliuvVO3pA0htUb03vPq/4c65xtVsYkipFlo1YCi0jAzMuI1E5EPybL5
ZzW67SCLCYGq+E1LboV4B0t5k1rbgnrSX6zaSajZJ5VSiDN6hVCDcCNGsi0nzTaOrzxqI1F0o611
kxe/rZNws82oBIovWuU0hWKxi3z32uvWXMQ/OlGgL0HB4d/Zm23EJLCSQG2m2Ru+pvrTgJG439vm
cFUj6j/uIOkhaRjnhzo8YAi30YNPnfWk1w8DQm2V8HJ5fhdThdNfM9ujoESRhlf5NfhhNeU1PTzb
ACfaVp6d69cWKZgsQje+9tPtqgLGrz7P/NkD8AO3QFQwYC3O8hRBxxrKrAYUD0z5S4R4uVx0d0JD
biJF+8HK7DEtnb78mloxlGt3zatwOT5FGdQ+yFOAs59/MS2d0C4Q4Hc0kn5UlBbfsthOm0+i3tpq
oqAyCdk3cb+pevlZFVdOh6WuH8hYiP107yeputnoM6VpwY4y+rZ761LdceXSGcxJAL14dS35SJl3
m/cRW6Pfelr0mert1tXrmzJZNSRZOjpOf8rsMwNGi7VMzUSkFtR2fyta//AyEwvvsLLdpjHNV/w0
0GzGa2jrEwmLVM0g/Y1eFRPLgNyushe9bXBw3BdUX0KaBf5a52ip2jJZnEy0VDgZ6FOeLzZggqgt
LKbbUzJbyQGK/FDEx0Tahtg/ROG9P9wlf4G8PIs5XUon1+io8mU1BTELCvnFVg4GJXb0MOmAiwT9
F4gU3dPlGV665k5HOaVEJxH9MciTViIicpWhcB3lyDBktt9vFPE2jNcq1dPp8HE5/zenUCTOo7lS
MYRyznIaaXYVZNUhB8huWP9cHtPSffN7TB8RDGMJZHka09A3m8wtyEawxQueE4thjmutzMUjEfM1
6GsUsExrDquJZUnPGkyQ6NRguzNuRPFRU2M7N15M/TtI3Tgb7ED9nLn3TbryfSx/h/+GnmNsql7Q
InMgdF30u07eJU3jJNiCBX8hpDBZSf1CMHH6fOhuGGUPTUomUpK9+u6uHDaydyuLnS0pV3HoGONm
XDVFXvz4T2LOvgZjHONUyoipUzqIjF0sUh+m1h/uBO1aR5TU3eqCE0jfLm+fJSrE2Vhn30TQmkIT
S8RNk3ZTWseyvtN0DndMHm/AcYpC7VDV87NdI9uuvvaNLK4pMHKQTJPVkzK7YSX6f+ANQcXHWfmp
6cLHoOs2nf8aC2uKUotf40mk6ZecfPt138ZoWhMpc2Mn931HgRycC+n28nwuDYj6MbtHAXSKdu15
mExqe+A6MBRjAdKDEYbQ+TzO0VRVv0ZSs/L8XYwGXhMHCP6p8zacWZSJJIgQhAQZer+rgAv1N4lQ
PKIKubk8sKX5gzH4b6jZ/lRyOUbeh1C+ABE5UmpazpC8nVzX9pcj/Sqwzg/O01CzOTS01G/bhFBZ
el3JX2XrQc/vmuLGz98jXFTHr6L0KrkHuX3LoifEp6w1G9elM/XkB/xyKDvZKzRh9YqWMqlP9iNJ
rkTzZjKWNOWHJFjrPi1dSaehZnlOW7hqZYGL31Sj8TPyX6M0sDO9dXKBjQMOtVXjleldXEgKlYAi
QXx90FwXQl2IqtZlIVPtCKb4U5P7TtH+BX8DfO3vMLOsSTF9emgqYcgir+tM3Y2ECHrtAKJvxQZs
YQ5hU6OAqAN/hg05m0OMWf//chlWV21jV7WcTkzwv/CMh5CqmqOVPQS2tipX8omFFxESbpADTTq0
FBWnqT7dJyjj+0niZxstC4QnpUmMTYLe08qCTdt99jnQNKQTO7nhISU1+xzGQnGzROFhjGiI3jhi
gEYIOkJfTSocMTZAUrnCspaXxoUeP5V7zCoxO52Nq8haKobFBHaDS6BAfI6bFolcHOkaDS0C7YAb
xDaQVTvShKOC2qBheFutDvb1GNql11G56hxX77ajbryImWSbZkwlNUJ5KXLy1NpEcuRcPjQWTkIN
mzQOwUlGhorJ+VIMPcZTfQ6UMa0qXDzJRkI7Dn8k9ePlOEt7TYPwyj8YLh/MCY02Fahi0Y/v672G
16TrHz1wh8jlqPXB4Dv+b+Fmp24mlaNojFM471Nm+bZk3YXtve9+SrvWXhX1X3oGIGgNGBCTWxDj
c1ptkhdBX4k65OXOiXGXs2o7jCSnkgH42pV2HLPbbI2MubRyk2g3oA6OpA9dRE9utN6POygOpVMr
8SaN/0mHl05cY8ctHOq/xMH/F2d2ICHzS3dB4jPSzEOL7I9ua4JqS+Mmzlcxj9NLbf7JcrJO1hmK
zAtgvhu9vizVgFiG9NCrD0KPAFtrI4vX1C2C8jto9lm+Q2wJHdu9uVZqXVxGA6zaRG+d2pjTVJyc
S4luhHoy9L82aS2+R8VXQ9vJLaKWGEahZtDs437lu1g6Mk5DzjaqX7t9Wumsol6Vm3G0nhNFWDlt
FxfwZFSzc9DXlaHTWkIIhX9TaEg0okHalsGtFsVv7ari5FIBhE/831n8JQ14MouyHle5WTOLRtH9
KP17A4+S2PfuqYFd5UrzLHjmzqJQWaufq7+COZ1Fn11qVmbVQ24xWr86RsW2CHvwi09C88P1Xk3/
JsufJXNbKi+5upJTLr0IziLPPpRAkOV0MImMQ4UjlCj31P6Npof3pZ59qvJ4N3RP0N32gtc6Ufg8
KK9Su6aZtzr5s1pIpOhD1uVMflT8iN1HcIxObW2S8L79ZcSQjrzF3qo1h9/FswjlYoxNgMNL86t2
GDyxT1Wi+pKT1s9G9eB2uzBd2chLdwiytv+LMtf+jEK3yQSNKJrKnd5wu+5G6SBrX+XKLruXyzfI
QvZAUUCEFAwRE9ub2VcTGEMK1Z+jyDKh20R7PX8dLOG5FFMb0hXOHbIda/5Kh2Ql6PyprsIz+n/8
9jZzsvaT5l6HPCh9jXrpjeEFtp6uXP/TgTo7cCc4HmQGhD7IBGdfC7pylgcAjxxJesyRlpLL49Cu
teAXdsdZkNmHoSV64tYKQcb+oeaVHlsIM5CDaSuX/tpgZns/EEwJRMEUx/zulx21cNc2/9x6CQAj
AL/pjfqLQ3l+R6QFvpl4WLAJ440av9KPM8ftoCEvmq8tzuK8QVfieqeY8kHGwpLBUmcioXL3fmz/
Kbpnw3vW6j9/BTCg31GmG+rkuB4jOkqxQBTBoFAa24W51d1t0XzxlIIW/sqGW7pjkXCWIPPr3BHi
/Lui0+1V8hTOSO5L73unFLhTv+raozEepG7bNYgPrOyLhQuQAq1hQIkHT0PF5HyEgI5NNZ6SwVir
MW9Fw8bYZoCdzZtCDVbGt/QFG5yCAGxJyYASnsfCtTWTXXPCnWI7nEVHS/rkZ5/Nvre1+n1UtiUn
8OWDammXsD0QqyJhAr4zO6iGQo+9sCOiBmBRqN2NoKLMMLqODDHpP4Wav+/pOURaEU2hhG4T9dFB
kN8UyPhjZq71MZZHxRPKwpmenuAsFas82c17T8s2Q13GP1I44t/NXBI+g9TOnytDdnFXzmLvGuh9
fBOPo3GjDzL2DJJk+ceoMbLMNnt855EmT6QG62e/aB1RSdqV/G3hTgLeIEvWBPWl3TSb/Vzr+wpS
BJhm2rEUV/XqQctaO4YQpmQ+Mm9fLi/B0l6eHLfgv5Lzq9bsLPX0Jm/zinh+XdhRhtbLl550XBcf
zOAviCogpmCN4GyD1ui8uSGoZdYo09jGopTeetkftrKR35bI1DqA0+6wUQgODH4F07H0jDZQy5j0
OHgqfvhe/ViBFBqCLNZK3X01U3F4AsohPY9BL0sbpY3rL52uRAdZTbSfhdZY3+CsttuqbZTQ7un5
HNW00j7zxXuDrdeJ+WSGkRbthUztOkcvWt/flq0evWm+gGi9rlQO6jnST29UqHdIkietPWwWbiZc
X6gX04+kJjF3MWs9H5P6AQNpNGLvMi+7iVMFMIzx5wcdGiOAL+n7oQw0B71DVTRRl45yauF2DMdD
lJ+pfVvRd6Vb2fYLxxynKee3MclUyB/IhWnqZ2owseAKGxprPuDJVl2VPUXUfp9k/pH1uLzxlzJb
QkKEg2QPe30OKDKFsswLHByhmv4Uoz0nrS01gR0nm7aPdpH1JctePeU1TFekBJaY2aeB5xijPm8i
sVYIrKIoWQCprwQntB4095sct3bR7QL3yir2iMQGFubFD6XxOfC+jNldtcYtWOrunv2U2e3S19jh
NDo/RRDKjYa4VifR304cTfwWGtVGKQ9ycuONDvRwD5kSsLHpX6hMIpKNhSaQf1BdcyK1obhwrhQA
0i7yGKF27/u6LWYrp9xSlsAtyicDeXUS2Jwdq7JRy4mrT0hvimTdLpa/ucnenDZyuQuHqxLXId1Y
FZOeOouzbHgSfsSBEvIYuNTpMz5Jhdycn9JFE2I6+yKrt7IVO5r+mMuPstw7fn9VqVuAA5f39cIF
chZzughPYqoGIueqCW5TgHMzxvD8h29Tp0CLY4hjQPgB3VyOuLiLToc5u1v7ofN6Q51Cllsx22Xq
Phn3E1JCMg65VNtBfrS8W6rBdYF7yGNuvV7+ActDnqQV2EE8mWeLywMjj9sYAqQo3uaZU9VPZk33
fNyCGEk5si9HW3qXM8P/hps/qqKgiHJXYlVD0d8o8iGz7ob22BQbIcEPGBqfq7/m4oGGc6L/6Et1
Lf7yrvodf/bRZqgtQFdnuN54xExIDd5yOHbiZgg++cqhx4vZC1diLt03p0OeZQldwN0gTzMsy49+
+4843qnNz8vTunQDnIaYJdV528ZjLzKrPpz8DBSVKO00QBBWcsA9q5xWduUGWEh9MCKGEg0JCP3G
OUJM6CSrGxVA8aN1BXdRbE3bKr8H7t5YXbOlUNRW0SUCZKx88B2zykR1B6/LN73wNUsdbQRLFW0V
2HL9uAZ8W8h0Ia1PGtbwdtDdmG0PtdZMFKZ7aBMJffn0hvf4Ngzf2+JwecGWzlT0xamfcLbxOJkn
IVIr6i5iBdxjjYbtcWqoUMXUWEWjvqoxPhsqkRult8T0RhdMmLpJ2HSxU3h9stIoWZzek18yHRAn
Zx4qu6rYKiL25H7/WI3vWfC5BhkwRPRGx7VLc3F+LXTDUF9TkbKfza+pKV6JWAPIoBFjFdcQVAf1
6c+ZZXwWYgBDl2d5IRppEXofUPIQA5oLWokB8jVmFhYIQSZvZl63BzkwS1jQefTYukN5vBxu4UMH
CW9AAeQw1T74PfleG5iFBW9DDEfTbooINJckY9FYq2uak0sjo1mHs7yG+AGGoeeLFuC5amEnVGwk
Jd/7ZbpN2/bYB8ahbqqVlGsqOczuYSANkA14teOON2+nNF1H07EilBnWh8To976xJsi3NHFQQmh8
8uFJH/RZXF8QC13BnTaseSZjZ/IDRysMVEbjn8srtPTZoROB2ykHCtSFeSpTUHTL87IrwL6AfBab
awAVW6t1j7lo7MW6vIvkAlfNfCe55o+V2NPenk+kgcAsiT/WxtRdzteMrk0T+sZYbGR32NbuuM3q
GJmxdqcX5W2n+9zzlZ0IyJsl2j4d/HClGrLwoU+LSPEKOCjafbObvmzSGkK9WGzyTocX0g8IBnTt
HW0ef6uGQmKLRiNtLw96aWVPYs6ve8Qx2JStVHAxYapkfBV5DKUx8tCXwyx9DpO2rTxpdMAump1h
CRQ+wXDliTFl7cWufy8k7aCN5UFXpN3lUEtPH/xpuIxMzi8ymfmnV1qxOmqU47JO3qTAKdVWdTzQ
nVD7nUgE2toUTtK+RmQVbevt/2P42VDNHrSYVxC+anpjiw41hI6g23W5CrYkEIYNh/l97wmDXYTe
d0MLb1yz/L7yIxayKHiFCmaSoCOozM+OcciMIzAFrdjA+XjQ8Z2mttLvLLf4Jg3yVegq+wbwduNb
ns3xsZKkLy02RIJJ9gQMH+za8+8oNcvBLC2j2PAuuu2q/gmV1CfBEz8Xo/Xl8kCXtu9JqF/Hycnd
OAy5CZbFJFSdw6ke0uQ+bHV/o5fqWi126Zg1aXMCAGBeUTw7H5U81KYCvp/Lg4IoT7ovnaq9Xx7N
r0LA/ASywEMYQFYnM9/ZsiXoGY5DJOeTk1qhOmJxPQ4/mugQx4qdVp/9Wr/WvU9DfnT750L6EVr5
pohvhXyXjAcj3asDYMxt7u1x1eqUlcvz46pi582TjpKJieb4XPyx6jVPzVoY3xLsOVy5msTbDPJ7
aD1dnoTFODhR4v0+SU3OzVZ6q1VaeoIo+eDErtGUCDuaV2jorZoLLEZiSHDJfvn+zs57X8hLtwvw
94O3jnnhE9o8g3vfJ98uD+jjxoEq9KvCPQEPkP053zhWj3em6VJnqrtYxwq6RsvCddeo7EuD4Uug
mP5Lynaer1aNoFWlzwujzfv4mrRUuM1KGY4vOEdv6KqVPsjHD2+q4tJigyQ6VVdnO1Vy0S8ZXUoO
peGSPzV7rTE2eramH7U0d2hnT2qfCrzUOW0Z3RQlilMe371xSNwfcvz58tpMh/H5B8cwIJYzFtg6
ZLfna4PhaTvoCUTlREOY0XYThCD8a8TM7FA9qs0/l6Mtj+Z3tOnvJ6eVJLmBEkdECzptO4pItsaG
cznEdLZ+GBDyFpakavRV5l9pYSmDN2a8j8RGuRNicytlX6z+yZBf5bFBvqThCVisqaddDvoBg67E
ZqFrNQ/ATjhUzc7X9gPiQn2yD3TAKJQd8zWW0ML2m4xxudvQiabePv2ik5k0ez+02l6h9lQVmCzs
hFF0olWvqYUogL2gh+jqxFqwZpvc7bts8BrS3lhLHD3rIfMK1CXCjTyEb0Oov7TZqybETuQ+wnB5
x9n+GrJIaSlOgfrW5YWV5I8re/Zjpr+fDLnqqIq7Uw5uWY8CDnF5jdJx4ERcgXZtvqVNdt0C4bBG
YRt3t30/rBxjC5PBg5B6MpcfTME5U0fuEVwOs75ALNB84d3mIaffVpuoitcyuI95sKzS66SNi1w2
otyzac9yKQhoy5WbbMASr8Ur1c5H8aEwvHdNb+6jIjJWkAQLHyYQS5QDgDjTv5m3ArQaK00koUo2
8HgDcu26Tovt5fVbmD70CQBrw7Piu5w/bLpAC8xQltE2zF7y4SlO98Of40omkUW+CiSL0GOdf/uj
ZkaFG2nlBjECp0fABFldBJG9P3eVJQ5d8AnjhtLkfLaCJm69LiZOgYY4GuauciiCoynsLs/Ywo02
PQN1rpdJQHDeNSlTHqTQHMuNJ9zo6ZNcHEYMEtf4HkvrwpeNG6JI0oVO7vlnZaGb1xeGWvJtNxD8
zENTW7ugU/+40sGcsZUnsBz0UGN20USemtARZM6SEVONR8MtbHi8JjWyv5i0kzizK2ZIUOPOfOK4
ibLzJ+8BQ/+ERFhqZ8NK3WHh1D8b0jSzJwdSEGlKaDaEGpAV0DGo7TTLyQp0sqX2tdTf4xJr6zWB
o4X69PlETrvmJKpQp8rYlkQdQf2gsWfJ/wwSgmUcRJltqEd08ngk17UMkv6IUNnl6V04KAAOYP0G
yHNqr82OptKqyjRM3ZJ+SrgBpwNC+s8XECKmQT+SO0f6YHOcUNfQ+6lhlWKHMgCLM76E8XMwruQJ
SwMh5YEPo5g8lufaEK0cNXmWBtUmKGqIQJuONO7yVC18WCRuvyPM3sG4QoxIABIht45aFdtCBdjt
b0bBkcpRNPmairPNUCi50qGPWm3iFoth2lzSmpnmwl3Eef07wux4EPpG7IucCJ31EMRbIUUVD7Sy
a6fKSqNpKRLMFwqUiL6DoJtW7GRjK33PtkZaczMk12VN/Ykk4kcWOLV7uLwwa4FmC1M3iR+UGYEs
dlgnYaLJc5a+EiiFtfbnAskGlrVsUIJQp7tPm8WigY8UcVdUuOx12Ld9LrI7XUCt8F0bHJSd6+5d
Vd/H6o7XuqKVNhDwxlzZh0s7/eQn6FOp5GRei6RsxGHgJ4zgzFv9Uc1W6vML9xSaCfT2dVKHCQ19
HkAQszTCIrra1JJsd6QtpWvLUmnDxr+8cAsH7mmgeWvdFIaqiUxGIg5AvtGwv1aDq+l1zMtYU3eK
v1KOWIsnnw8sywSp9XTiNeEhzZ1SJQXbJdpGEuw8+WmsbZalA+NkHudXpKmBl9Jq5nHE2EGEdP7d
qx8uz+BaiOnvJ3uhqpVKxWydpUKDu39NpLt4DXmxvBsmQDfVLYk32HmIrgijIA0YxYQ1KG4ab+sr
+37NgmhxU6v0wSDqAKWaWyjQgTKEsWEgfSiCnE5sa60RuxABrTA0LMiKQa7M0WtRVLpxIQ/FRicB
twHpOAiIVytZ0fT5z16rtNYg26Lnw6U3f1OoRjTWoaUWmNeVjqDvy+gzbYURL8S8uffXEKJLQ6Kq
xKPCpLvwAVdUxKo+lj4VPD0Wx2e9Lj4NvlX+eWGEMszvILMTD+pFihEVxc8uKG08E65qXeXC0A+X
d/LCzE2QC2nqyEytktmhU4SuFKaYS28guvm7ojUA2+BDaKdpdl+UlvnkqkXxEsSFthJ44VCgKIfr
DY8zXmja7BOqW99tTCAXm0A8eua2sR5KfS+Ft0X0tapRBHm8PM6Fy+os3OyGVz2Gb6gTzW7Qt424
jYR8GxYl2Z6DW8jKdlzYIHh1QEbTgb9SWJiNzVOtvEmsltyyOLZJtIlBlVwezsLpcBZhNhwjjjW8
yXqGkwMgSaNNFT6pyW1W9c7lQEvzdjqU6e8nJ53fIYCK6TmJqvhYdZmdetjKF9dShg4zbL7LwdZG
NdvzuY49byZ25aYZheI+8aN+2wiF95iP1qOY1vLK2BZOcT6wqYuEzdl0Ap6PbcBiLh80wrXWY5oc
y+CH1a7shKXpmwT3VNrFiBDMwZxtEfXJII/lpsLVVrO75tBFYI2e2z9nacDQOAk0G4sru4A6IwKZ
4QFTmFB8MFpHbZzBf/LblURlaXv/jkXGfD5vZtOGABGJVffPQXdl/kWJg4YTMlLcehO7b5YvDJ7f
93qjcDR4Jb3KtxAOvCislGoW2ntwTPDV4ROlVvNBKq2r/WIkZecT8hy3d+IqcTzdrsRXuf5cx1uz
vwGFNVo/L2/xpT13EnWeeyVomMnVNDYz+5HH2ptcyluzSj//tyiz52WXxVaedIyNNHIfQZFI4uxK
Mdf0EJcuD+jEU6OJNhPd9vON4Fop4kIqgzHEn1l86JKnMYvstrTHjon8fnlMv3KR2SUP7PV3tNmZ
J/sqDmUB0WgP61+HJtKuIyPG3yLR3BEcvqIgQj6WD7XkaRstrbIbA+jmEQBAtRWFONhgUl4d/TDR
na6szW0d5T8u/8TFxQU2+aucPPnPnM+HEsRq3Vk6vzB56KK7GDqx+PQXIZA3wtVDo8g0D9GasWdG
CZOgjdgRtxH8+yq3E9ddST9+5WXz2Z5k3LD8JD+gOnc+liBT0iHRB+6wSN629VvD+6DxZScMrV1X
vMuGZRdts+lzoClie1srg2p3xbirmi+j+RD75VGQ1CuKD/ea6Dq5teb9unQInf4+5fz3db4hF24I
7zaL3mr1NlkDbi3t7dP/f4p/cvFlaqhGqsohJ3MIKclxrFvH8K/C8MFtgdut1MCWds5ptNmXhA2D
EMrgGKBofR3KqTjwqq0BQJdu19MYs+9Hb8yxK3JmDJW3MHpReOlFjjysbNAF5I1MIxR4+iQ/SQN6
tjAeSvt9EjOUUX7tPANe5rEE3poZR7Q39OpKpSZarD3IlsZ2GnS2WpWlFKarsVu79lMcvWgxr6Xb
v+DtMTRS1klHmrR/DmoLjKZNEO0nSh5tgyKB59a+jumf21+eh5ndf2ZiumJUsFAYSI2ZYw1Yv4wj
OluDjQ+lrSor9/nykp2Ma7ZksGarTvy1M4YaT0iQLqBJeBXcJErodJPhSIzsdwZU2irW9CKWdv7p
nM5WTvZBtisic+qKj0HzJWr2ZX91+cxcSsJOQ8w+LkE2slGMJPKJPn5qTdke8KyvjPKlhC9BZ2Cl
ALd0MgF9nrp9CHx8wNEVo6AFlUs4PRb+GcLue4oxyeURLU6awnsNgQ3Yv3NsQ+e5Ld4q3O9BYb4F
qOlJmX5r+tpKmKUiOdS933FmO1GCxFeUMXH8JPhUFZ+CxjrqQ4zEwrBRhrd+FPZy2zxXQbf1uskW
MNiYQ/zp8mCXXoqnP2K2O1UjkYJOnK68QblvXB8/q2obxuqNoHtXNEm2Gn4WGeEvh12b49nGbCNZ
Q/GbsFGp2FR87FwChqUfL0dZG9xsbypBVoPwJEoZb0yG0X9ScGdXAJB8i6Nrlzbw5XiLB+XJis4u
ATHTo8I3pnjq1ncdIE6p9QbV6y+iQLlia05SM3Pj5TT2RZzSeTWmyo3Y7zXP6ZpbRVrJchdTePil
4Cxp61E1neVbgWfASZwGE2SvpSrbwVX509AdQ75H6MCInb79Nqx5xy4eJicxp7zhJC/w6koxhpyY
uDNF4c9ea+xueLPCu3pV53ApBcHjGZQxnEOwGLPhIe1tUA7m69PM2zK9bfzbUr2v81dlfASJ+Ocr
dhprNqxGFsahyYilxr7t69vcdVR8uIRuZb+vjWn6Hk6mD5GlINOxotr4TbzNehNrpR+BLiNbUMOz
VzZkKdv/NLI5MhWzlKYovWkW8/vM+8doPwXo/ljiygQu7Yup7w8ODFl9LtPzgWGyK3aCQT9RM9D5
jO/07mpEgdWtr+V8f3lESyfTaajZWvVq3GeNTigcotzsm2gcNe+f/xZitkxpBsqU1zOZjoQaTPAg
5O9F/+dg3gmU8e+Uzd/CVqVGiStNey5o1G0oohArVfgDBLQu7yXLFTeXB7W49wAaUDmDzEsF43yJ
9Do3QbJNz7Nefh3hum5GvXfKbrgW4xQihvIGx3Ml5tJ5izoH6SKtuKnCfh7TUn3JKzsavUmGDt10
otd4Ozix+nx5bMtxgO8r9P7Aos3G5qG9pEKQKDdW2h2xaA9x77QEb5MPK5tv+o/m70LAm2TAEHUm
dNj5gEA0hFU1MolF+63KAQgqUK73fbRFEElJt9KaRe/id3USb3ZhJXnqdXJPPHk8ZJ2tyI5XfzGk
2zT/Y7Qx3QkJwYfJsNbAb+Z8YHIiSHEdhNUmk0gOt11962IKJh//dJ2Igm6ATGpIdXiOSUrUSJOH
McbtPISEdgMKt+wdYe2p93HSwD1R0p8s7Snrz20+ZNUK4d+r9LNLBxNjjL+SHFXMh3yNR/nxKDoP
NFudzvR8EDEK/SPlHanyhDdy9f3yjC2FACatUqGlvvmBtyiZQO2F1qzY0jeV9FNv37M1/Z6VEHN2
bW81US2PhJCHY6gdFXGPv+7lUUzZ4vlnMy3EhKKnmAIie1qxk3svF4pBrCWTUlmATUdNa97LVko2
S6M4DTG7FjwlFPsRxDzgM8Szcu+ANMu2aNI/fk0xEkUUKQwhgCF9gLoqcV1nNSda1mnfIj8hOYYs
dAtY6KnranOXavLKDvh45BBRVQA900hUodKdz506oCmO8iQ5A0CD2LsbLX3ftrC7jr6v2HVpJ2vd
oo+n6VlEZVbhdgvkxJt2umFht2fFti+Crzgw3ox6u0bw+ngpEQoVQOQ2KBxSpD8fnNyYUeBOlxLi
LdeRVz/pCUU9odBf+s59asTWyfTh0+XNuECuPw862yqVWKDFKnJbGN740ObIMyTmuxmOG8v4OhgG
tpXBbijNGLCX8Khn1R0GKnvR+CTGrmOp7VWqGbs88lZeDYsb+GQqZutcACNy3YRfJdXjzm3Kux4o
cOYXK6NfnHHORkrJCrfynFKnmkHTmD3fSdJ/1WvVVjFywH8TMY+xP1SGYF+e7KWzmEfKVB6H4f5B
8roWEUUMTUYVJ19qJd2ZUvGYjD/TVrmG+b6SbiyO7SSYfL6bCkv3DJq4VFMqTGzS6BBVR9HCNOW6
qo+SuaZVsrhiJ+GU83ClVwZaWTKVo+vaXYt3jiZu+mCtV7M2qtlTvBF0UWhdvpG+tmxB+eYHjiB+
k8K31rw2hB+X12vx2z8Z0zTmk5O6xZbeCqgOwRuR7T6QnaL+4fXpMabe998izS7PSkjLQJxSKT39
mUW0OmU7ql5S888BMXztnCyAU2HC4Mp1PiLIkaoRShYpm6La1G7v6j62/So6XB7O4hV3Ema2ShA7
yapyLoa8jkTHzQLpgOaBsr0cZXkv/B7MbHnSQBUrs2EwenUDcW+nGJ/b7pjXe13YFOaXy8GW9wKC
9YCG8GkWZ9m71qej5Qrsb/SVN0JDdqNXtlIYtp/+uSwwi4R2lTk1XKbc8HyRCr2XFFdn9uQAVVr9
SSnejF5A5OkpSqWNlK/svaVTifc+zEY4N8Dq5tOojHT1fLLdtNTsqLwrserI8seh/VyuSTQuTSKI
aAUKH7SiD97tqdoMZpiS8mYeZM229OR7WQ6DfZprD4ho1S+X12xpG04NSUSs0P0Hv34+kRNsRk1q
b9JlCbeJ7N0NXr+7HGJh8sAzMRggxFhtzdcq07zSHEMgqZbwGLS3oYKGR+7oVC/MYGW7L9S4Jo45
jwa4I/Sq5++tMuMmy3IWyg/RXx3frVxw8F+082DYBVQxDAXFYrEbqIGNT6m2BhADosV8zTJXqJfQ
s2BtoCQ8b3qEmZkMWhQBvZRp9mth6H8xvCHaSnUnjrjORdFL6grdVlS87CgESvJeZ6a+adGBfkao
S3zBxmK88wa6sFEq1DszDDSePqZw0ylle9fUUgfFQMvYEbkSFe9Q+KvPUdwrG62S8s9g+k1/00u5
gPZN1n8XBUF7qgrTuCtjy0WRMvEPwAv7f4JGT5S73lXRODamPC0eRf2n3tdZ5SixLx/zsRe2nTfG
x1H0jQSFzgipRzXywxstpyZl07fSRFtra3lwhn7QDVAHatrZkZ5Z8h5ddBVm15io/jaUcoxdK9Go
gNl2freN8ZnZGq7b/myb3qps3wj9YGOFjaVsXExSjoOk9NehJCQ3VZx0L2Y05q+VUHyCv/1AqPbQ
Z6kBUFscx9auDQttSF9OJq8pWdkFbRd/bYza3IxSHj81FLsPXmVJ0BhkdCPTnvI/gIKgzLeqHnUt
0F9R36tarGz1UAyPUpzK21jiVatjOXnFRyOgI1BWR6Fsiyutbc3jAAyjpW7V+9u6FZr6PXIbybtC
wS8Gp5nkJob1epBtC7U0lKvO7+VNHWWJZSs9SsWbJC7xJ6EJnD+rZRA+ySm0e2Ws2pckL5HTESxr
17cu6IDC0BvbVCvxaz+EiAk1eHDojmp5gAKl0A130L8hbRZ56z03Y1Wbz3HcN8OmhVnzlnZ1cshV
pLM3+phEO4SYhh+i4YGpKeH7bxMhaj/hNmTJjpS6erYfC5WYcqn5bzgmFuaV6hXWC0l3chhQUJBd
Oylc5XZEQMyyERKDt5FKTX3Ty7mRXtHFUVWMfGRxmxain9mZRZfRVlJM4e0stQzYq0Ge8w12Wbtr
0lR9DRIvcnHTStMrIRHFQ8FM7WrS7B9lnKu8lSLZSO3Ic1+0VpGcFjGX20ap+x39bPmq8tPi4P4f
aV/WJCcOdPuLiGAHvVLU1l3ufbH9Qkx7YZEQYpOAX38PvvcbV8ncIsbfPMxLOyqRlMpM5XKO0ZGT
o1huQ2pKweBhdumhY6p4AgbzdESrOnLd05Bb2yoBjLk7TGnUCCIBP+V5Ko0FC+QR/PGgBBjywYrr
ybF+OrkE4E0rc4RP0h6SyE+H5OQYBns2g0r9IFOfb0cy0cdRVd0BLdjWDwC1CRUNRTjdUl4kcZl6
zmPdWsYmLwElETlY7c6rJUXvqJE2X4FandtRUIr0i10USIKKXITqIeG8vEEbqIHEqNmxR1e15Lmz
6/ShRJPBFzW2Y7AzqUP2k7ITfpgCoz1lFgvg4L083ZYd9R+lYGC7VqHBrFNnMvHkYYTj1jb84mfl
ITiM1ESQP3bdVm3DlPck8mko1XOnONsURd3d+FMwxl5ZFluKMaFxzVAvuDkwQAF2YUZJA1OyFmUp
EpRe2JYwCD03Y2MCnvVQbsaAxOjiAF9Q8erVP1wQlUYZTGYf0ZuPMa1iXn3yzOHjuoNaGPLD0/zs
Y7RYrDVN0aZ09rksBW7BS8nLuAi+DoMTT336s6q/1al3yhKEmx2gp9q1V+2i2zr/AC2+YGBkD/kw
57lUcVPwPu5rHvPWRp+pCx4j6+C63dZnWVyiDgCMnveVDZi9vO61sH6kKGbgYsAoXkYBhlEXaFGB
1/KbD5q5cdZmO4e3X3v2XoFZJWpkte38Ko2ZyCIihpUgZFEZkKkIEPLi3acn4NBvBhauAH3V6A6+
95L+A1flRvIbjlLHykqX/DO6r/4VNX/K2XulMkB10PVoFDdEHedkaxb1tsIUDohiR/nm5/shu+nt
lVh/IQrHuOz8egbsDugetO2lJnMT5IERPsL5eZN6A0veYZpMgEPxYCMa+mSszY0uBV2YaQGqCua3
gYOnxXVZahgT6yEyb/ONAhdzamdA5DsmbNOtUaosxJAWCKOQdrTwanF0SHrJs9YVzoigy/nWpSoK
1gaOlvTjXMC8v2eHBjNo11UIAX1X5xhMdMs7rpLPDDz3eA2yOr6uJPNt02+DgyE7oEb+Sm1rx4V2
DvhtdIxtuHxu1FtWvKf+Slpwcct+i9DHY7LRGIWhIGJwhtgf2rht9v+rReiBPU8mV/k2JPTNRygP
ffD6F8UNEEnMzBwoBKC+oUO+OGjdGCm18HbIM3T3gEekqtvIsKzP3BYnmXWPUwZq6VqtlcKW7pMz
Q46BQBBjW/pUL3UYhr5Nu93I1gJ6wIdZbhGoGdm0bdnLYK70vi5pH4bcCLjCgEoGDb/UPvDY9a0z
uypqvdTVlk0fRnCLOOX6eS1JAdONBUgu3FfkGC6l9BkemCZiwE3B71tMdyZDVDtw6f+9pcFBr/Bv
Odpd8gTpVE5NrAbgz2YVHNqJnSqEjIybKzWiJSUHPXyI6Ge+SXoFcTAa8MBmOCa4/xMLpxNAVg7X
d23pqgKeEX5jfp7jAXu5a6M0XbhulG6MPkgxZ8aDuB7yZMNtVIz+QtSs6sg/A2JHN+KKNJSxgMxB
Qhvlww3nP8BYdV3G4o5hSn0m38Pcujf//czQjRbra1IYWM7wQE0vSuyV5rXF/ToToO1XmqW57Mak
3aQoH2OQKnJrFbE1XoIF9E5cFsyHorcY/0PN+nIdfp7XWUX9eYbNrA8tp8jUeN04xkZWGMesUt2p
mGpkQYXjldYmDd3iearN9rVSoE9JSms4VM7EP4kGUPnb/77H59+mXYBuChvACkJlGi7RrjocK0Ot
3OWFFsF5/aBXmhGLULbXPEhtFrmjQqDd0snFq9B5tuovys4OFDx8gqPeVP4QwnyUXrYSyi4p0Jlg
ndcEPdBhm4/Y+KSwdirIdtxa4xibv133juci7Muz7aYqs4TvYWCQm2+dsA9p0u6nINuIwE0jWqfA
W/YfWuF+uX5uS6p7Lld7MTCnAZ2aiaWVxkPNPmrjJhCv10Us2WC0q86UtOBqBSXX5dLAmzCEQYJj
w+RTgEemd++jW8T8fF3K4hmdSdEUsAfKBq1GSFH591Ac+7WGl8Xfh1eG6Z2bKn89Ns6MyORzWMoK
d1zab4Y6UXNFuxcPwgcUKErlmGfSE+QN+naCwUb9t29AbWcM0Vg/yslcSbkuSwkCIM/C7eL1cXkW
SmWwDwqrGNunSm3r8aGhK459UQRyhHAdCPYA2H0pIrXCTnYK1rYef4Uvd+iQB+5V+zdadSZGO+9w
KvG7AVZSF0fPpRg/OLj+m1muFLQXlfdMjLZhhJnIZpQpGmbGQylONDj2Bjh8NteVd/7YP27/bymu
VutVJOcTSyHFDjZTcTKbrwBTItYxHLbWGiry4orQy4f/QGOD/pnL8wEOpT84bd5tCuuUT5hSKeix
aL5jGHGlB3kxAQD6vf+RpK/KQ6IohNHGqsZNL3ahf+uJd2t8z/iR8gph0rErHkvQNadrNcHF/TyT
rFlTiVRD2nGKGc4MLQJPZXdy+rehvyuL01D/9647uCVgbs1Yn+i6028uw1Snz9EoiS7W+wYcyeZD
oyIDBNxrPnbxZs1x7AxCgHTC/PczE4SgoiiLBCeXA568da1IkQ+ZHa+r4qKdOxMyq8+ZEOo3XU8K
HJrhJZE1PCFndF3AfP91XZ9rTICPMecOOO0NTYUsAYqNs5nwdu7GbDOl7FM1kE0q2j0PmpU34ZK6
n4vTVCHtHHTcCYjriyRibrrrm18gg2vtxmvL0g7HDJsOdJaQQ8J/yuwGc1cjQzr20Be76/u3pAXn
C9IOiPTKU10HQR7KwoA/q7K9rdZgxBfALhwgCc3T33PG+c+25rbsAQQ9m1e+TQ1QqrDblL037hFA
hn1xa2ZPhhsBmi13T4X9QvkmyVaC6qUNPf8CzcCbCcarVIcv6Mp7Nj4jsxkhu45kUESK/C/cIooL
uFiYw0TORYuCApOWUzjA/ubjvW18r8uds5bOWTq2cxHzvTu7V0bTStuYRYyV9cgLsPL6ya4Dft51
7VhMep7L0fSQgvVG9BxyOrIn7J/e2GK6M61+Oh7m43icjZuS3A9rZNwLBhdq4thgFAOy5h/cEBPI
RBEQQKrV1JFlfcge6MLAH7SehwRlwX7lDixc6gtx2qWWVc4YClnIkaTNQ8157HbFTqL7ExHUyoYu
2MMLUZpqTAjJQuXP4Ywst01Hb9LW314/s7XVaKrRSCNwxg4iZHk/We+j9RxOz/wv4jIsBCDeIbg7
cFSa36+VS/xqgpsa1DOKA15+5N3KsSy90M5l6D1rFkioeCfgocaQxWj9jUlaRoCl/9IFVWSn9bYD
+BPIfICxNj5e38Sl1/GFbM2vjGDqIJ6CbNP9XIitojdMHKr8baq3bfaaeofOeR7roxKxaz46/ooF
WbBWF9I1jaRO5rr1gN0tU3eTmd8bUM/SLI2SynyrxBowy5o0XSkJyxidYzhAVljOD1eCa5vLyCxv
UV5e2df5yzV/jec2gph5ltJFv/Cl4XIKYcswwcq8sb7zauNkIsWluvShLjKku5IvFUf1u7OeFE3u
QzcHX8Ln65+wYDovvkDzBFUZGsSiWG0xoGIShspC4a2xgBtUr02bLW7s2WK1SwJIn7I3ORbb595t
ZqQ74Xo3DpERtRkG0L7/zcKQFIeHBdq9Hjma6ZQxDiTvjVcfAXM4VSim7q+LWF7QbxGabWE5+NKN
ASIsVKqHIBJ0QorhROW+oG/XRS36gLlHA4PaMwy7ppQmCuF540HUyA7gYDSdW1DSufY250/Cr1fu
2/J1B9ob+l9mbj8dzxRKUCvbZDBn4CVu0fZX+XPFfoqKUX5iXht5aBm1/XTr5+mGWXZUgUG7976h
m2YlYl7c4rMv0a5+lllDO8k5wkQvpwJ7DscUHSaJmlhlKwZ2TZR2mqatSOdnWLQRgMvQR09WR+Om
6aNC/gBMytoeL5T1bPAH/LvHWiwhCsCRewLiRuN9ABdpjzHqGbs4BRjQC/EfMKkQ5WvIG4veMARS
E6jUkWfRm42Myfb7qoHQpKfRiDxF6ItHzA1Y1RrU76JdOZM0f8lZSOZ5NQbbXEhKkf/KMZwgjcgM
Vt4fy0IA7gK+7hCtS5pFycO2o55ZdhvVITwJxa5ow11mrrFaLO/av2J0z0vbwZhoADEDBuuNmCcP
QBVSZCW3syZF87EhplGzgXHsGD1448+OPBQ8Tsl/J7ZEJDkD4vzfPXO0GxWi72W0MAmzgevpjmab
fzMkr985LX5Y0sm21+3W2qI0u1WyLiQ0wdYl9Kc/bkn+AoQAlu6uS5mv5h9ulKDgNc/toydAu0te
0IYkG/GuZmnmbF3hp7E75n8VSp5Jmdd6ptL5QDI0qcAW5eBJwhNub4PbKgEhHBqVrq9n0doTF6/4
uRKOaZJLSRUrc8earZ4fgFfIRqkIMK3/dFANcm+gOfp/J00LASa3z5BpgkYMTXfrJLKNatECSlla
aOZzTJA9Kj+PSkKqFRu4qBxny9Sub09ddHfM2YpmfBYl5gLR1MOnPbOdzfUVzj+k6wdgjEDKAM+J
IQxtP91A9h3PcbV4iL6oDjy1VR6NtrGlyACaUxuXIdkohx2ui106RiDvYYQfrZVAQNaUv87dFKgE
UP5uuCPlJmueU+uYlh+ZGKOmWKOpXHwgnIvTHFgFAC1pSogLMuCfeXcBL6LKPCTOg6de83xX9htO
/0J3zmVqN08KgF0yBplpB+5h98gbFg3eHUIDM3gM1zoElh7g9oy/H8xogz6M2OXFGAbMoodehURQ
/opJBKfbtwbynWlUOKcZxRrohkMYB+la+f4X4eyfGvRbsH73VZ34hoBgmfA5hVyE/1Titca70gC5
YFjjfjjGcexo1PsCraRNXHn9XpbOHtTFESH9LhFFbHJn5xtrkNHzoq99m6bdXd2m3DGg3RNyo3by
xP3PxbByg5aCI7RMgDUK7ROo82oymgacsc0IGUaGeayRcCNqMyVRv2b9Fg1xd2CdVSuYOdbi/TkT
qhkmWQaTOaQCIVJQvRaD2gdZHws07OZ5tcNY4ka6aJmuvwgzvy28nw6dPrnWKzONyAE4Ggd0rOtM
pybh++v3elkNzz5MM1ymn/aDBGDdxhmARWu82/1Byj0bv7leHnFgZYhPAdrB+uN1uYsHDfKuGTQU
1Gt6wwUv8AhGZzL2Y+AHL+gOdpiiVL1WjVs2JKgnwmah7eKPjB06RUt03uFSy2bcgNxug0H3bYex
MQ/jOYCqfHGzKpYBOkmnbGVrlzz5XMr8H9GaDXMV8l9ktmG9L2/yuj6C72NFlZd38bcIzYZwNUNa
UxweQVcuiClhQmgkkPH/m8P6LUa7MYKjr4whY7PJ6RC3pNgyv90qYDZfF7Po2s42TLsjKNL1QTu7
tjA/etMurJ4IjD89FT3YIg/92uDk2ubpmt8ByqQacT7Milv1yfdP/vD9+opWVEBvNCuKRBExB6hG
9TI496th3OLvAw/Sw9g0mrF0YFIg+yJcnOYl8Puuea7J4fr3L1otEN4AGggzMUAfvPRRYImpAtbi
lnYmPSnqR45VPHvixXfFofHZrRzWJqjnX/zDAZxJ1HSgLn2zJjYk+uPRB7c7ug2Mg1d9BzbF9aUt
nv6ZIO30FTFT9AFAUBbe960Hyku0Fa3h8iyuBh21mCeaa/W6q6FqMgpQIcMEKDiYkg1HcwQyVWZ+
NoEy3E3mynktRaFWiJ4fcJChR0CflHL7KkmqspkXdWjd99CKfYLiwYrtXtQKYBsi+AQ1CrryLrXC
qBLQofjYutRncdOpqGA1vCdmItIDz5rIqFbeEIvb+Fug3leTdZXISwWBdbUP7bum2XbVDzN8sdYQ
jtYEae/W1AjBZVrPKzPAVdHFQDOj9MO2NmRaqVot3VwnAF42SPtmxIj572cPsLRlpA5CiVYhG1O9
cmuTtfr9kgQU7tHzPINM4/5eShBAkSSEY1IFJZDNJDBY8BdNk2hBwfdjrgkUuL4WSLqt5UxWAgmE
yk2q0NUWZ4hkDbXifhadONpaADMPXJDwjxm2opNFUisgNxDrLWBIHP/wg5OkL9R+K7w4ozdyLaU1
q7BmhjwECwBrwqMVDlxThKRpy2yowV4/+K8V0EnKe+Hu8cgKwwzZrftwzVAsWCM89VE/BSY4+Ob0
LKVtA+bNt4DxbNal3A8EcMVoWpfwS2ytLrygF8AmcJDqxcsD/cPzHTjTPJaLXGIuFcObxNyFYvxn
cs0V5V5czZkIzYjzXMLyeRBhtXUE4uC4U/dyDdxlwdaFgC8CbQiMHeaCtSPy675wcgEhk4O3YYqZ
ZCyH7lBouO4olrQPgvBSADg28hi6k02t0mkxZTbjC90MIMNAxUa6eyeJACLC0XvDPons+brMpTNC
whHqjll8ND1rawM8hiio7AHFHJY7nogjC5oVm7oU+GNZv2VoybPJy9C8TyGDCsALgHDWwRg5nwfj
dk0XTxjQmuKs22Xpf090oqMIsDUEXUXwH7pdIlzkJFQNQPnukuRHPjxXa8zji6qBzjK0WuNS/ZGs
MAeQYo4o82468VITK0qdbwErYGbfrh/Tkp6DcO5fOZoRz3iOEa0OciqxoQ4Y1O+sbiXCX2qOQgu3
7SNPgG5edCVfXlcjyNkA4kFoX1k9TkUiDgmAPprJAZuD6aYHUN9N+8YU/FRZ2RE8bF+IAuohn9Ly
6fpqf2XUNaOITwFaKmZoULjRc0CWy53EogMwyNmQsqglQfumqix9CNggvo0ux6BloUQAZgbfo7Fs
eXiX0czfOD3mGUHLVfADfrzacxpgqr+GczoNYasC0Mf5aRXl0/SQznzDuSGGPdAG65PI0u7VA3Bl
gz5poczITL38gQ+u9x3YwuS9G20kfsEa/JYTZYk4AzzXY55QCwrcRAMI3ABMahf3VT+/IBIxhiCo
kPmuomP1U2XGmEYYdDC3KQCxHixeI5Cprd6+sQG78RfNI9g+IJHN5JsE9DqXJwnYoCo1Q2gLqu8n
ZjV70+CnJE3/wviidA/MJjBj4rM1++4NaemLYppR64J7AUyWEVXgyAPF43V1WLKLIINC4gp10BCY
N9p6ptpSMijnW0bAU0B6hiTR6NdxHcj6uUnbMZrSyt7YzFKRD9zwrY1+k5frH7EQsBGkyWfSbHhP
lBMv9zRLBsEAJQSIyArxtfNcCBoB9Fmq1yEdVyzmglW5kKUZTDfJpDuOkGWQG9Lsvaz7BDpLFhgr
4fWiHKREEOogvv6DZrSQuINTin3NMzt8HG3UCD0DaFLEB+7B5Hv89foeLjgbYKMhHwZNx1XSGSD4
QHPMJ2NdBOy2ykEbpFp72S8YygsR85LPYg7ZAaFvBDbwRoEqrQD9NbHGuJNrrPDLYpBUQhwF36mH
BGkeWtU4q77bfDQlJoqT58L4cX23FnBmZyi530I0NSjTzGuLWQ3q4FeiAjNCA/3MzaNlvTps7wES
RUhU8e56NFat6cbC0wvCEZUCJAVdaPpg4ZQZjNNfgNV+C+a3g2pL4ObfUf/Gz+IW8/XXF7sQBhOA
t5uYiASrOHb18txKCebesZlVXqhjUrh7axi+ogxwW6Xy5Lp8Y07u0XPU23Wxv3AaNE8DuXNjLkJ+
zHFocpXRzeBg0BcOpJSweoUzAgBnuZvIdGhDK3JGzPUX+Ufq/TTr7jkc7Sizi3eY3rj0gBeDzhPe
fKWgdHdbdRBAyWO2XEnpLikbEvgIPWeUPIwqXu4NQ5+vWXvYG7vLbxWK6lU13AzB+/WtWDqBcyna
zcmnkPeYucblbIW6c4FGCsjTkDptZPr5dDR5S5+oSfZpkJQbMaiH6+KXbAOoQV3MzQKdBEb+cpEi
SQ0MEuFGFUO77+zqzvH+4rGAua7fIrQgismidPz50npm/ijN8qnI1Gbu/7q+kqXjwr2Z50oRu3g6
PI47tnQKeo43SUPQQTPtbDEdSTmuiAmWbujM3Ix3HMYWHX3H6iCRje1W4IXJrLqKGMHVATKGp2Kz
pI23k5nn70JZD89hL+SdYIzGDJBx+EcGPjLKzbwbo8DMWjsqhg74PcAmrmLTa4xx02QFfQD7rvMJ
4BEthiGB1ypalQLrwzSHUyKD6cYtkhJo13aRRjVJ6vcuIYDXyqyyizq/y0+qbaZH4irx0hZkupEo
lMeyE1MY5aUPWI8K9FRp5AhRFBuE1minBe6N/OZ4LJXbyq6qg8EtEqdDljyEyq7h4e1A7cC/ygFb
68q9Uw+kiOw2bJANyh4aCZRo06qTo8GTI60M+xgY3tYSk7PjIhh3kxIENW4y3gNeeNq7nuGevBov
kyhjfQWiPk7RiDegdx4oaK5zGKd2ehsb3yojFRTiwZmQXI+ABtIl0Qjwni1mOeXLwAZr39cl/WKk
uQWgg9xHwdIAn/CKjVyMg0KQT1twOSC51R9rNjFazgI8otAaF5xANS3uepB2HF2kf95QF0+AkcT7
IRbGEN5ZYV9wwFSM/53oxkFJ+PdXaG6JIf8olIevUGQ6DTQAFFO/v36FlmxR6AMNFLOF4KnXickV
wunWlQ2scmiBsC7Ds1uksEZiZ7DqozIrzL2FR+GvZTWXgrwQ4Kwg+rXROazXiggBSKTTIjnCrZOd
byojRY8oR9bxIMy1XNNS8HUuS0tdlH0xlIHENoqgBuBLz8odEN1eOlY3Ty0x/oLOAMd2tjbN0+W4
50ZfQV42sSHKWYeeydE4hXn+g2bs0xhkIgaCB9+aHGgpdaCan9cPdcku4geAGYO+Qg9poUsLX42A
j2EdPsCqJR5DDqm2yag+EqNda0ZdsowA8UJWDUnjeZL3UpI71FWBQBCuzE3eOZNyQ2o04HYOCt0e
qCJMtIQ3HnBPri9wSXvOxWonWlSiSpw5tVY3wZxpzYPYpYgROBI4ayzRs6/S45ZzWdpp8qZpvcLA
ZgKUL2IcByoO11ezfFz/bqJOUYiRXKMtIGeTh3c+UNyVum3ox3UZS3fgbBU6ilbYm2RKOuxYyn/m
jRHhHYLmi/S+q+XK6NeaJM1oAdUASNrzfnWY/atGuXHVsxNux3YljFnRAZ1WG1bfGYcSKwqbdBtM
u4rQeJriWj0DT2rFH6ytadaRs7cOR1+V7ChOyCzzqCdDlAnAaW7rduX9vSgHaGfotsasqas/BfqU
dI49W0Wny+KKx433SbhhFFgrGrcsBzlwpFjxDNC1oZYjAInEnIBCIlz2PxuAVLnedkh+/oXWzcXy
/ydH04WmwkCKE2DfLJvtiF+fTC95K1h4A4e2BvmztiYtrE3LemxZgNyxR5IPH8mfKEUrSNuwMFJV
8PS/W5imECMGqOpWYWEGtK5Mo8anW2G/JNma71ryzyAJ/HcHdVNuj5T1LgTRgUdBP2wBrhqZ5G1y
xk2b04eyEUCOr1fyuWtS570+03c8QzIPs+Gwr8WNYmYs/BP4YKPRArpKiThyl3Xl7vqOLl7ns4Vq
nsTMVGCCHw3vfGnHeN1FudU/U14jSjY2XbU2c7+mLZoHyftGYgAO4pg3Rk5y9CWAxUAqs8aLuCgH
mO4gokIH8B8cGmqsuDWOyMj7pLrNEvSoYJTIQEbL52usn4s7eCZKW1LpUyIBHjhXaBDN/eMPB7R2
gGuAbxr/L5rRCTKRqHIC5R1wNZpT7O1QiZLDUHkOiK7H6p8gYze1bQNPC+6xcYcVg7VU2TgXqPc4
e4HRc2nCq+BhfTSFe+Pn7W2bmkfefwaT4r3v+ZGVQU1LE9eEHa8r56KHxjPYAsmvRVDiuLwP9cAq
sAjjFJkh4qJ2AMP4kXjJSlSzqCtnUrQDrEq76rsCUswZYLiXRzMrdj3Fg9OrVi744gMH7R/As8Kj
Fjknza6EyDw0aQlZRre1JYupnSP4jm2g9zVuFKbxkDqR+xdTzATJcjyhAVY5Z7Iv99Hu/bpkCnWi
ekx2g69EZIHhyze6lTzOov36LUfnXBkzQyWlMRdxKAF32FckqhXvIxnui0RuvOabR9ztdRWZD+eP
MPFMpJa1HkKbe4YDkQwHRrIY0a8sN239tbA48jor57cmTXOsUyhmrFtspDu3VD6nxpNPPmXuc4aJ
XXcFBmFtMzXHqnzuu9yELF/W28mIR77rJoT2b0B7qQHvSFcnkNckat6VCmPuKINEayx2nSfjgqRb
NVlxipudDOUry4d7v1+jz5x/9toRanfCwjiWDCuITUGGVdYMlSdvJZBc6hkliO0ACojxd9RXtM20
eQDrkiMLmhunTL419eeuvXXS2LIPRYWcAshzd9PEoqR4DM0s8gFn7t0G/dER4InNN9d1dtGsnX2M
ts9NXrZyZFiw9J/KftwKeosc9YqQxV09E6LtKnNU4akaK6b0xmkG4I78BZgdipc25oVcdOv/QXgX
4KhYJ5FtNLCFlvzeuklk8gigOSunt7hfZ4JmA34WFlHXQZd0DUHoW4oqDF6mzpvlr9iuP4W4QO80
kYC2kSwHJcylkAbzagDFmg2JqzaGzPdV7+JxY/3nY7kUo1kQ1KBThzo4+9C25ZaHZrId847F1zXs
T5d2KUVTdwMNQECEwWLCyY7L4q1heVQnH8r7+jdyALo99x6jjqPJCQfhFcxH7ON2YHEP3UNDAhE5
qtsDsm+NVPtP84RFAesDnSPAZwSpwuUJ2TN48uAif99DDbLx2cEEbhBnAEUA/DVe8ri1K4r35x26
lKgdVpk5Pk2ZCX/mT3d440QdSR+v7+Ci2v0C4/PBdeMRTbdlMFQB6M9xiRz2wbly3zH+kuwTStYA
b/6MU8FH5aKfce7dRilIC6aYMKbBGl3UH2h1Awgv2aHNApnx+gtqO9cX9aebhCgwRYUesKd829YM
3GTWbd8PHqytddM075b/YhVHkCOPDqzRygYuhFSXwjRDl5t2WhkThNksttxPjgfwjDwyw51sMF3x
3CTbaY0zanErz9anHdqowISe5z7CcCYjp8+jCRDbiD9kcliFDF3aS8fHdAtBIcT3dZIitDkksjIC
HFsVDYYTDQSpeVkDwkXGfXNbvl8/uoWIf+6j/C1P03meB64oAsjj9LVzI2beleIrXhgbUn0yxmgY
dmG/acmKwVq628jeonEP0SkqlZpyDmIwMsoArocIIymAJ0/A+LO1MhJRcbDN19A9Xl/n0r0DdBng
koFBgr63+YPOfAqoPiY61hDYYUi7+RpUb0Py/bqIhfK2a57J0BOMtWcLu2uMuYbePE98ivv+H1B3
f3XnzMVoPVjCvRUeSO5Dta8xG0Wnd/QZrjicha6ny6/QzGbB8gyfgZUqJTbC+6gT/lgO1c5K+CYH
IZ5KES6fDCPfN7IHvjhbaaJZuiznu6ApFK0sr8Rg0BzHkm0tRDS575N18oqHYFjJTS5p0bkozR1V
SBjWQYulmshPN6KJ0iB2+u9Ou0NAR9tDIP/G+JxL1Cxd5TlF0E6QSMeXot4D+TutysgALUQnX9sg
3WbmpjH/e2788kg1kzc0cHrTLHUIXitk3Nw1v762kZqBC0vLa9uZ06XlUxYBlhSMoDJqeX6STrV1
nOSNo3tz4t7T9SuzZOzOt1MzA0abCIGWXpgBR0be8OzSLgo6IEtnP4rimP/3l/+8j3iHBxaahdEm
dGkEpq4uWsyF4eVR/lSdxIM/4iQurdfrq1q2Nb/FaEqCirS0gvkGdFNxSNrxk9u5W9OuVyLYpaDv
fDWaVgAGIjVbB2LM9omr2SnNVeFNUPiH6+v5/5iU3wvS1MOpk7EALjdaxZCQH1i39fJ3f4rtYO8o
TIXt5meit5myGEXeldBi0T8BCxyjGWhRm8llLs8sHFqrmtwUoJPMUz9K6g57n07FEfXvEFXGMpFP
hnDb90m6dSybvrpxUc3dNkVp7K5vw6JhQ9EZoF2AwAJd7+WXGJmgNKT4EsP8AaIo1eyEcVshEWau
xVNrkjQFmhu0iqyEpJCkmyrYcvFSmZ/TOttWgq74i8Wrf7YqTYtSJAHcXmTIZbId5qAwY167I5qH
RFR6OUbO36387fo+LkZw6Dv8dyM1dYJ3NoLJhzp5wR48jEa/NUEWUPibpIll/0hGvNH7NT2aT+cy
64C7fyZUMzWkTvIeBB3AsxKPAboBTe+Wte9ssratle5402E4AWmXR7S5NuSGrnVArh3pbAnP4g+H
+X0eNNjmEpzOWfEyg8TgGeO62yBfqQz+Gn++tlQt1kkGT+a0xVKDpo9zNUEmhE3Fa039TUO+lA4I
MoS67Ty6r23/SwBuBBPA2nJQJ1P+NNA4D9t5ZOY3YmUb1GD2zmDsizx5qpvitmurDSNrhKm/MqF/
fvSMV4jgDGQ/mh7Wzgj82g5kS551gsPbKPDHuNlhKu5wzUFoGqK5WQ5P4Cn21YsiN775HvRrUASL
/gjkff/zEZqSWPUkGxwU0O0NH3wy6isepzmIYMa4N2tgoLbx0HvBimouuoszodpx5XZJK5ZBKG0i
p8bKUZMUa+RwMJWLF+DftenP6R7c9qH0IEb0NAB1UeZS8CrkLZriMwukXc3wCv5V68nKFFebQGXd
TdvnWRsVZd7/cK3CdSOajOTDBO3sLQDsySezK8MuSjlxx8dpSLovlaT1yZJtgqG2wGufACzU70bw
j2U7W1ESVwQvpy4fjD7qhCA9vqJOwPwSsvomLbzugAYS57YKamSWasN6HICk+lw1fY6EE0izDkkm
wveyVckNbVI0oFcq6eOxF8jaOWq64wFh+8IYyL7lLUiMDFDtqbDnp7JogxgJsiYeMeL3Ci4idZP4
BIRT4GdAFpCE/BNDi9A9qNGDf4D9F34q+0n0URuENgb2Kxn4u8Rz+Y2TDXTnJYEZc/R8gjgQc/xK
tM6XvKP9Q9VaeRkTTKujljbxeOrK7MUopB+xrAwfOibHIHLcBtB9/jRZB1BVexxdkKP/zcQG3mZ1
Os/wBr2JdmIiQLpck2w4hASlM/SuBQA9nSluekKat3CS4wu4BuqHcBiy+xZDmTehpNaxxjTOlilp
/sxrWz5WVWN+AdkVOYLvAr+YhE25E2NQj5tptLpjg4T6TUqB2AY8yNSJkWEPX4Eg0X3K6tEXAMA0
+fcEZD27JPP7ZJOiw+JghaUo4fhY4970xWj5kZ11hO9oOGIatEkSD6B0Ce2HCClte4zCwraexqFN
H93EzuapD5bcteDaesBDEOyufh2WX4MmTdqoKlKRY+MbIwQod0AOpsvdBzOh3Q1YaI3/w9l3Nret
JF3/IlQhh68zCASjKEqUrC8oBQs5R+LXP2d4a+uKAF/h3bUl2t7rdU/o6dynd4baMNgaXo8soBFc
vtValWk+YrK887ueuqsZMcpTVgEVjZaNib6/JOBrQHdgXHCTy6S5lDtVHnXLa/v3NNI/46rdahlW
reQX93fK940eA+GUa1kasCxutUVYSpiuNKRoQBRq25PqmOa6gSm8pWxXUueje5SDYEZSnPAJQCc4
AZ56nmcLnhzTwzOR/GMVUz3dVLnOI3hNEVjeA+LMkTl3TJ0y6s3f93tXOf4gNBG7HVB/OUTIAcxd
ti3J2rgjReRtFZ7704Y66calsYh3TRDUZkusckvXEV+8PWAuiQ0ALUVAPu03knCF8qm0kwDh1Piw
Hc1u2EWa9d/vkg2VYCP+8D1tuJDRcNMmF9Dkqw82BK5XXlRMZdTbF2UpHX5/fwh1YEq8DvSgqafj
BxgmhpoMDCbin/wBABUbJdlB7Jo66rc02Q4xQ0gQFjZ4T5EBoxkFyZidIMyGX3dG6Bddk2HQxJgR
BRC2QRNaBfyf38/xLhmUzwJiggehaUWS317SsvNg3uTjqooxAIzbic337zSYhT1lfeUHjYkFDudC
MiQRNHytKG2hQiN4iWluCwd274H9pMJ2+sMo9C4XqS0FUOn6CrCBJWbrxrQXzWrwF6z8+wwhwetF
3gvx+2kvXKhmRcRxIKX0lTX2CukhRPVypGWdu0rZqCRDICOodBMTkZae2/VK/j1OpOB0ZAsAm4PY
G3rrRZ6h4P3YKIDkc8xjTlNqR6d0V5A9XW2OG/PbMFdLlTxXsfwvLV0UgP8FIii7h2WKSdsTc2rQ
uLwvQ6jKwuxpbWGGuDmYHOEIal2snAYmZltTFd9wF2ljDbQ3BeqRiPCkoJzZE8/STMVsF27giqg2
W5eoIM+Dtn9hls7gEp/vOd3oSWmxdXVmZ6L+m9ZY10j+XZdGQwozk17s3vxnVbGZUd/0qGbqtFiQ
vDNEIzjVPBqm0NYMLKV54YzQQxEj/DMQ/eKGCRF8szIIZJR6qm1h7624dKOSFif0HJDT19KhiNMX
MCU/cYs6PupyTPwYCBcQDA4Sj7pGM/ftkFPYlRIQV0noenax+uxoQjICzrmQb6Am0KVsCfDhJk8e
KNysQluE+YKoK1zsWx4tU4yxlMpIJaZpbkxzZ252+J3Nvmyb2K5LCH7Z2baN3xGXOA1xHYc8Ovj4
zw94zdkHeSQO/rOLXx/x9/B3Lfbf8UHZF8UPk31QSkx6PJorfG1WoGWyD3xTfLG/wv4q+4P5tTkf
z5uvTWEW+NNmg6+vDfu/YJ2bBY64Njne8Ck6jHkeFUfgBkkUjOmVKEHGD0mqE4Xk5O0f5pQOjamR
ixWS0OlsFK6bKf3b2yXVJcs7jevE6Tc9acm5MHny/aVT39bMy5pbWJswYxe8HDbnBLP+eKDCqROB
mYhDleZcEtDNa0pi4rOj/nyhFj0uVIjOsE/xRgGWIIMdVLR6g9YtNwRAbfCUDB6C6FQmLt1xtrWZ
ENzH74rmisV/e9y3hCaappfEIb6EHnB+SXoVWcA0BXerloQ/Sdgk+07xc/P6au4Ma3ewiTuwjTsP
nzLZyqQ0FauwFOuTPMBMJcjhkBfHOtHV8etrszSFa6ZImHMOnHEJJU0Y9owjuj2YdkBXuFgjDFV8
RjJFHxt8s259ee0/hj/Jgqaf3QLYD7xooJQDl46LmNw3MGiEbuTygL7aH7b79+HT2p/8RdE8rxZh
VTwY9YU8FKYwa7OcG1dIbTCmIT0rBHdNyBanS6i1WuCqa3b352Wz/cA+wuAvDFhmOL63hyd6YpKL
cG8oxMvOft3988OGVNlBuLCvfwQFExZMYjhMfrj439n39YdlESsj2y2F2Diuvo8rc3OEcPg6r37n
y5liwFIxCF1lg4tYNy0/UaNp2Siyl7eYwUhrCqEXXiUWXS31SV6zYpMzAb4YGkOBlIToxFRf832e
xukFh8+kGWQtNm2RhVd274YBWicgBIjxQrAJJh5GJRlpWoaYwRiTzea8MXdvtvOC5/NiLVyxwDyH
2XZ+UJqITz7zBc8IQGmz2+HaIJv+h4tBx7EAyx4zkjEC/ZaHwtzIozocGQHTfN3Zf4kDdqCrBVk7
hywAA/ykM9mI0KV5EOegs3t7+3h6evJhpjxB8DBjZcTv8SeQtrYWXZ2+C3r6PvWE/fy+kAsJ2C8L
ybdrtev0aFFggKoJHQJZnMI+VmhQxMROAZzCnot7gEqGjoSiXK2gKH8/5nkQ9br9f4kxVfTDZO01
aEGlZMSg/qH4H6HlsdUVU9C/k5qpAPbUAOatA/j9qmwmziiPsMilMTDulFkdzNpw2bNn75+ZAFdz
YInm/bP8QVO83Z5vxENblw1ootCc4APgd/g8Y7cxLNC/zovzsH3Ybq2FS5zHeSebnSjWtuzEgI9B
GBIwJ7b95Pyh+yWhcve9/zzSiaDVfEEsqpBtz9xpxID0fHDAqc9LbDJPjU22M9FQaphUAtpOQejV
tF0Hns0Cd8z8mSt3qDDRUaWBSp5pC58U5RkXX/65qY1GXjGB3DJtKP/C+ryKSrpib2Ch8vX+8/9B
dvL8Y8lL01EAWcYfMXlt6esZyIVQBxfamMx/gUVoPxJoSmZ1NLA6iPMC2NerT5UQOJT4ifNfUExX
xLKZFPixsIli0jGKeASwwz+vBUxk7q4feDjs8TCNClXJHiv7wCd+bPHr9TFdjW+cFp7xwhtm7+WX
VU1LobnSK1v+ZlVsZVjQP9qbrYKthTkB1lWTLq1AYiw9XQGQBlCHBdwL2DGTc8lzI1HkCk2ejPDV
T2GuCvNCXrD7PV0zMWke7SWj5hq3uiGMxlIFYBsGfFsUVEoTSdlEGRcFugSFlJODT3yS0pR25C9+
N5IBnz6zpiysgWApzvaBPrqPjmtZWNL39/ELFpdrQ/bAydnAFzqez5vjqiXfPnzxr0X7dRZrFGEH
AIMHSLQw71GDdCv4Sk5VopbjY4wSI+Or910TaTV+JB++m7vRY0EqJ366mP3H0tiLuUJBy4SBKeGo
PUAzPQKAt4S5BB3zA1pVmfY6QJ8+PTGVgjM4XQisqtXSvcwNK9hUMDVBDgglwCeZEPQCuUHbqMgR
1Rk/w1Xi2uPqr+Rw6+Ic0g/M26AqQRqDAqhqyW5nQvyGJZg5ByUNawtoijBSbvfaq4HKqZ0G0s+i
89qZ8Tlx+94RnNjNnHpVLsiEmV8oTuhNWLDMlJYXC9DrbOEkvHavIn2MqVeb4sO234pbzeQdbeHJ
/z+IokIevRYsgjIJalVyy0W9D6JJQjXffAuP47ZbfdaYYvKdbSABbeRZnsslA3PqA/+z13/JTqyF
0DNCzIICWUOkl8dj+s1TwE7TkN/0f14uZuo+o6RlsaCeSY/ZjeJSEbgCagdakG9vtOXxZka22dEg
5Vr5FJ2Lo+/K78Z8eogScjkEOGMEj0j0zG9U63fpOnM6r3v+QX1irZRGPZYyoLfJRSEjqiDOUDjA
qPIszhFflsCHr21G870iPQBfV0Qce8K9eRqi5ATgRCTalt/lWYQ4SzaqKzjDY/46rIGnRUvMICRL
IuIuYRi2eDhwIBB9nhCuY69rCw6E09RCUYSFXprSyTbKY0L67cXWbePYrwYnshajX4xXp1v+SXki
FTnN80RPZteLvRFxXdjyQ0OIv619UyU6ea5XmXOUXOVh6W6vzbY3pIH1gTnbCgY7IugE1K1bzuow
YQjg6CliOgMCnP7KOEgEDUSmZwMA0Q43sdVs0qNMfYRqAW5+fugdIMtDemUkfagP4IGNZ8n7/ehk
NHdF4pvPyYLPJbLtT9d4feXwU1H7PqulHus6kfIWwxRN9TwQzcKYUkvavxWwgVAC6DTbcN3R1A1I
tFeOyaPhpibEgMM95ZbiLjyGmamBMQIQ7CjrZjX48AJvD8xAEwGfFzKS17YmkrAmouWZhVX7zkUk
HM5w/FqgOBPnE4oT7vANFGElmEtCK84OzxwKEGlJs42/LfEc5E/l/yMuzZTT5MRvNjmxZhrMqEFB
Nki264zbFSkI/jXoQPnXMMWYLCKkJlqknN83OveKZEwHhnI2JBytghu/PVqJU8cuG9SAdma594lG
9LV2SB8BRkB7O/pWTZQcIDIdb7P9t2T1ZJ9Qnuj7lLz3xP/4fTHzCMxkMROlhjR9rTQ55lNfEA9U
WLObfCGAl9xi+tlHY3k2wFBKmiMzIBI1J95/XUY0oT+5dbQNiGU94jAuiEWmpN5XtmglT4CSeWxW
wmp0ngE6YCcEo1bMZg/ErnW7yqixUOU4F4pYhg7cIWTDEfOYNRdUPozOsEEgqvmsFdKhUNwNN76l
u8HHuOcPiuPTNLAswxWWHhq77QkP3lCecQPqJ8oOlGsLRSLdq/zdOuMBpTMCVXbcW7mtQ7zyJYE4
t9tgrgkC8GgQ5MZc2ykT8pdOjTiMLaPRVjIjN7V6y7Bw9RwMacmJvv0nbdfpFEhH5vDZ0rYhvzPe
nVdwu4AJ44WGmkoeOo2Z62dzqzEkwlb/bravX7p9WQ+mvxk28rdoyQQFWNkmfpKBt0T59b5BOtEj
gOxeWtFMPeFImBGLdj68S42frChJxiJuO9hZgUR7C73xXAJR3L+PRDcbzIwkFzsi5/gJlohPv3hM
TV1Ywcz8YQtggLlArwMLXr3lH9EgWR+4WFOwgC7EE2QyQD74Dz1ZtD3mcu+W0GSnpRwliYjRm1Q5
JVsNMxdImZBiE7opfRE/RVs3iLeg3eYhmcnmJgolTjMgDqugiQTEE7/mqfynxXn+1Q8hrRDRSz+y
JZL3zhNoNuhvgZXDjKxbQas1JVd0PExl9W04oNOlRFoJ+r5b+Y5mIP85WlZvXsBVqbnETHfkqiAp
8E7QGcUuU52oFl2tBiHUm4TGq6glwymzDYqqO6sG3inlkBY2/o4qHXe+PYyk3izlPO8e9w/6U7+B
j8JCkgfQxzino+aqFdSpbo40d3rLHVn5n0BPvz/pO0L0Zs/T2pNw6KI2kJlrkhMU1pN4rb1i5PBH
TMvPAZs3A2uwvJdit2RZzpti8GYBWwRjBT1oCsTZ7U03oYjGk9FHvmgrfVX2+JquZVfaVVBpFupQ
MtKuft/rHfl5Q3F6vlFT4xGhGo7yFyq/5avBjA6Xnf/YrRKS7gYK6U2zI2+Hzxj7pK0X56bMIgy3
O56edRYJHh+qoB+43ME4+fB9y3Nkxlv96eJb40qLSUbLJ3E/cgtSau6STkgz6fJDTA1CEMeexLbu
dFs+WsFXo+Hfi0Fa9K8fenNYixt4Eab09PuZX3EhblUlsGzhGGpIn2PmxfQ9J16rcmJSxVR2whcZ
ugl73OY7Ca7ShrMwPsY1toMpQ2ij/MMciff0ClRjd1iHT95r+SUv8MCdN4b1MKxgNnEaNvtEpAEQ
Z1SUBHVz3lF+FOx87VudgaoK0Ya9YMdm0RO65CXMs5WyCKscSVHEw5CkuAalf5x+BXhCoTOymEon
IGdfHAWlHfKf3DH2gASPzvUWWH0LRto80M1oikAyQkAApRzX5/eDZuQFmlAPZQxh0pn88xCSjsgo
bNEJGHyrH3hIUW7T2MjQLzHb3CsAacDZsfkcbMbJxD7Ms1gGKjHOGLEVEq58S/zjbVvbcNBP/4hW
+4ffeWxWK4KsP8Z6Ab4VWVrcqi7eMrckJ0PVxxyzhSFL7Oq1cQ8YsqRT1YkeVFOjAdzk12atEsMp
vjNaUOMZ83xQYRQuVbrNAxJYC3pvEPdkqL8zQLY6qqVaiK5rESmaQhWfZCsUqmP8xSH8+H3j8xzD
hNhEhOYVAO3zFMQC1KKvqq90HVONyp+8GVmDs4RpfJelYHPD8EToAxnGyduR+bL0PQ5CRDxWsEAT
9yOk/g6NWSncIPHBs2sXeJL63j8sddjMrQJ2qv9SnnCUUY2B76lBTKvEBnD/t7/lP6tz5GgLPsW1
uX8irm4ITU40M+LQqwIQAvKEccrP9ugghgb7WibqV7pTHuFb0GoPpER1Xz0vzTu/o42xT5SCsR40
zN+cwl7WGleJcoEL3eWPzUF/kAtEPEoqedSgPo3e8ofLpndVxPFeFliJneBs4z8oT96QYgS5ETBW
al51hRy4kQiOakoayT8xnuNiVyQ06034ETldRhcdKvav/0adSZQfwirkMJ8uQLaAlmcUPPqrgwCo
v3NvFmvOCe1FQ+uegEI9AfwFmJgIvE/YqZMSgF01kI3qMX2HP78fVxwq/1obvY0tLd6XwDbvKoCf
BCdsFSeK7ospCPZUwAzLh3H10G3QNfEgOQjK8ttFETz3i7AvoLfL8IqQeeEnBKMkVdQuhdr1jtEB
Vf8QQ90as8ZES/ryHhd4h7ke09tTgc/Lqg4wx2Aq7y9qLg9iBHnfUowkCFLa7jMbmIBWaaqH1sVE
3O/wqT3pSypu7hKJUG//0p1sshu1gCtC0M1QfrZvHpDRGNYR+eK3ImJAAuT8YpLo3jP5QXLaK+P1
XhMHBs41ccettJHMkhp7gxZW6Naf/KdItO1lpeDVPo4LWu6e5fJzt1OAiKju5RozG2Ian42tfBxM
w/ZgL/d/mo1nJ+vu8UKWaLIDnF8sRhEYrKBKnAp8oVXDQUnamI6v/b6k8TZ+GNcSDZeED1McMzrM
UEAdDhvrNfFtu0iLlSACnRrR7fGEUL4drouXrLB89KVtLm55ip4xAgkWm/s7704KkMGuUKHX6i5N
QpHFDIcr9QxxzJoBtgrtnfAxMRUbkAor9WxjQhHtdupraAdgKt2ut88XUq/o7wu4Z5nfLGCy90EJ
9Vz1sYDB3KEA+TPcVO7feKu60V5C0FbNyHoJBWyR5kT+SWI4NGrZQ/7tgo4gRWUcIlt1wmP2ouwQ
V+Qc9JILVohazYXdsmzQ9KY1BjqMyQhs2u7kycqqr9Qc222psXilpZrplvurrPundrMYMrmnVRAG
h+AFaDj8+klqKh7gYl7KEfbKuuoooLlN8avSaQeL12+IEJmVvbC9e5JQ0zDkCdYoBnhNDf2+KoSL
qEkxfUwMohwQf/9TkyZb8RvpmJqVJT6C+Grpmd41G1DfjtIvgOJgDtXkVDM5DsYwZ+rlaNiykz+O
KwYo6jbW9mJqsIrJFmA56E9eMpfu7FeTUJrHMroqbMJJtKYYujTmIyVGgKilyVexDR8v6ycOWbFh
pdgVolPaGu7tQSTZ3re5zZF5HUu2y5XKLVMhVISEMib0wWZCzxuY7of1oAJlgR86lUUSwMbum4gA
vVla3lvtXCw0o5HzTlxLtmJBXo7kJQUbdGvfbJC+4iIC9LR3z/JpsLs4SyiXd9wB4D8zbsfAMxWA
JhOzCuNFOMAKcBAv50K0/Gfpg/9zMUV1J/vwAxe4by6uUaCuI1GBqawIRU6T61rKXSovV1m4rj63
70B5/5DM4CtHHyKq5SuURX8Biv6l2embpcF4dxJhmKvF4EOBLYhVqEzE/7gDhECNEi1SMd3gEhCz
QzrAuawrt0Y83qDcc0gRF90CYHzPvVUktwon2iJGjkZKy18QMrOGCuwdBYrAVkRDBQbpTSs5hJpF
WjysRTq8hVR6ra0TQltOaz19stKO8PEzrS0E71nMFghSshluC5Ks85Nvj5ZkaQ+Zo1sLdzN/KT/X
hCrN2/PhL4Lf9yz202OsDuktwOhYzUfCk4eLWaBSO8RJbLjVksAV5zYSwpkM+BQITCgrns6VHEr0
uOVGmNDqNX6XaZWhHKs7o4nU9rfSnpQ9lUnwvm5xVvUaQ9++v/m3xfgHEwO3DxSL0DBSCOwJ5Mmp
mLgAhkof2iihAsaMoHvb0df8O8LX8Tl3kk0W0HE9fA+1LZKFU58b+mjPZNljCGXEsqclsVEmhZre
IHWd74VN6mCUlslzKElT0LiOdp4xIsNCa+SdIOMtyaluFbQWYCIgKTqZGz4+Za6PTp4X1lVUfOOu
nWAvHIU3CR1FFZqPvn7f8X3yButwYuBos6GHVaaXcjL2yA8c+ID6jwwjEge9N6xxH9LQ9Z8MB4hY
vckiu94+d/+HKDoO4McKJtJY4/iUGyJMhR5swVZOwVOAWRimvC6dYlNGqNKg2pr6f/jXihjLGniu
8wHrCKcOWlZCpZHG3uEPORQGwCAUK+yfW3m7/J2ryfAoVxYm7ZoK+qFJuhjHnhuvoIhaKh7jfMBo
16TZD4qpcBn7WsCF80f1KLgwqMRj/TdFjcJKPTWayT17qHejQJQ1F6XKvYeFpwWjmU31Qena7W6D
lJ2ArCQwnLNXMNwh6GyAg5h+Y+KiTT7C9Aiafyw60Hf3bGAaD7xMBiU3MTjk4iKNgcT2nG40u3vF
sDfCY3RFRC4PGakfFEc9teY72ruXzOV794vOSJXpOOx3Wk6ZKaGv5wHyXxjQZA1E8omHeP3otHb8
hchEvHi9SwQnglvFfDmfz0Aw2rbfmeutu03jE8x1H795jMwgS6Eu8R5BDV1mCJrDcJ2V8cu50VZG
KSKPCRAuWzsZJMQIFqIG5GFLXl5GSlBab6lktdyNeU9Z/CQ9udYo7QH0OoC0dGhTs37kKLdH3svx
d8yXL92CWmSw/FNvZs/y1kdFye/S644hCzPy371PZ3tnOpCyR05IqP4mnPx9fhZMKOjo9Jd7qx+E
4xpDy0m1W0qs3wlsgoXZxFMJ9SwsmXv7jHK/9/zMQ+oYcdQSLVXf3CFEKruws40Id3erWT2oj5a6
D9aLVTvsH58qR0AxY9geMEPgAk8OXejzWi9rP6XoZuoMgj1v4x2mKMRubEZO65Pfz/iehoAtim4j
FVjlmHc2sdRSNak6RHIx44yONiIJ1F/7f6tV8OIfiw+wtvSoF0T8EiE7ILdQOpW58cvva7gTy4DL
IKObEr1OmPU5RVCQQgXAJjrWcFnzf+U/JUvwoluNxk8KbTdAqrAwlnKpqfoed8EoRHgBc95YL+PE
Wwkirsk4ESVDg32xxHfvTbRGWIRpbvt/sz2qMg8GYq1udFwSIvOokWwg9QWtBCmN6RKTK648f5RK
lthFToK/kEojqutvgduuL1zunS0qyJ2rKgwtZJwQtLnl5CbJhDJpShg8F6I8Idln8ud07W21HXAx
EanfpV8ZTTfJetHQnLMxKMPoYBV78LmnEUfBw1QuuUIiOXLFN+8dTYpb1EmeDCTzPDN/7fBwV32P
yv91epD3wd9FuTk/ZEymRRAJIPEGAgyz0ByXwgOTofnLfX3k0Tj8bKBAqXe+kp1i7jADKDA150VY
Ed8F7DmaIQtkIzOqI8GP/vbFSOFcNcPu1BDkgOkJw3MKI1xgMqsh51DNUQsKECWrfAug2mLjrXwR
iSgECTMHQm7pac1NXlj6SKsbLMuJtNiEA8K0QKUM4G6oeGzPYG5Lwhw/k3fHdW5jnif/VK8WHvPc
GGDjtTHlEgXsKIKclpN3fV9i9paX0IuDpHZCRJo/apvk4D2gNOs780kcEhFlI5y5VPJ8R1cy0gyr
A40NgIaabFaW4saLYwhu4aSc5LVscVb0IR8/lH2HgDeNXfSJt6tLSmD5ShTwYU6/JE+vBc638vt2
DRN7N+JDgCcZWIPyKaEGyIO6ZpnWUCR8YLUf6lLU+w6f3+yZKfEf9mYQJkEXBdAXgdvucnTTmN4W
E95gLKwzIhw55/LSoj7mLD01fxZuem4f3G51IkA5DMlLZBFbrV6Bs+eGutm9oM0YGEzsomnzGNtL
zHXnGaGwnGfzO5BSRe7+drcNJmpXlxDsXAGswXOLjxEdaSXBVAHiHxRa7PjHgUOH2sJO77yiG7Ls
En4ccsRJEXpgdZQhObBvV4PtE1JtBtq+lqdys5h2nNt8KAv4d5dTsS1w5TCWIozMmvgO6uiwP6Rt
9ng3EUkdD/r4FYMhzODxJK0rmkQmw4yPlpTHPc76uQq2yh+bzoe2aLwAZz0ibkLiHeaC0uBkWH9F
F2BDaIApStJuNsMSW90/bJTQqcyJMqbpOAwW0OMKE5XRcNKZyqrdp5R7T+GxeYSFSxdNoLtPlg0B
/g/BiT5u0TAq1gKTkY6Q2J4zPPlHFPCPVEDjy/9SRofbBcwJ85Z4tEhMeLgFNKx/8SAgWzp8NrjH
lGg2mJiIpxB1XcVxoEuDrO5kHG9pThhYz4D7rvp4qoMtf8eb3kIhmZNvk33pohTBVtwlhcfObCoG
f25ycqaJ0lSq1oEg7/iP6XO4jd3BKij/+PvLvMuj/57l1br9waNKEQZqX4FMZ2t2G5HaVrCdboEl
l6hM9EqUBRdBKtnpfY6mf/S2Yg71Jbm/72XhyK7a7cdekBL2mqQHlWjrOQB6ealNjNKzl6TLnSD0
DS9cc2A/6LSC3PjRADryUYAwazaVBejwV1T+HH/f0B2uuxq4KMZGFB4llBMF4QlGUwSdjoShAC9K
L2j6baBItZZYV472xu3UU2zmq9+p3rECQJUBosEM0BEUmNwWizsHYekhqWRlTwg909SOEHwztolb
q6jLz1ZSdtacgh57YiA6bWwXnbj5VaLnHls2FIyc19COeys6+Vo0MFknhRFA0sf4LHTEtyKBwhAg
4Tp0PCCESCjg2HWWb6cnjHL9/QjuOFS39Nn6flxxiam1tSGhUrddj7ZgJrb8R9hfbJEkz/ruS3Pe
vxYIzmX2DcHpO2z5sQLWHQh6b4pAeqBqn7uNQAxL2bUI/H0jr7K0x7mdyWa3w1XmkWhg1TG3e4z4
C1cpA665MrlT9FDuu1OkmeoW2DodGR3jTaCxWXpUUhalzp0wOjBGcL0Yg47QJuLpt7S7tCwDv2kR
Vjx1MNy3rznVRhSNyoA/2HebELBICgJSpdk+pB+BpYMFERuSlo5gnkXAMph7A+BjDPzUJ9FNqfeG
XG/gSBqerbRE3F3oR0rhT4oPRmZKx9INtwiruktS906EBBFGqC+YYAZgD6fpnc5QqqAvENRtkaHX
VsbpLxpvPnEEFcwxFJ85/KrfGKvitTfMJc1yj7kBtQOkRYCFYSr4VH5FZaoLnIHDD9+NJ4whUMm4
VU24mj4iM7CSOnTa6PZSdd28L5fFZNAUjFgj89mnZNV28IEriSCn3pkXS94FpuhKZra52InJyrJ1
M0DhKMkzTHE0M8d8X1PdWui2v1OTfruIibUfaoVSyfyFOVdwJPGyPoyNZ9a7EF3Jxk4n5Vf8dyuS
+FCY+oKqvW7wVqXf0p5yW1npwH0FbTAc0AHltzekV/98Kmv9ANOQqEd0t72lx/yp2Y8fagh4eCpY
3vuCpJk7HbermIhWjF3JMFoEq0BJ2J8Sg/sGUnykz9vuzH3rK/mxiZGx+52meEfUoHUX/fJ4brAT
rwUUP8SpFIYYoTryCKNglMihxBRvpwFUnHZ4ijTyyZPgW316qQhn0MoC7qWJBCuq5FrwoLpvN9FS
+fadskREgsH5qFcTUHmpTcS72ihaHHhyCqe+B6AnGba6a8VO7KDnCKgqaP/kwA89GVvyzDmLfSDz
KwB5hEjxIDDeCeLnVvrJYXdRU0HFk1c2cW+igs3uyHAMd+OxSUjJ2e/iYuv2napeFv1GagNB0Tu1
kGOh5I1SKsAMIDVp18jiNhHB+CI4ui1KMg9AyUMBdbGSAEZXXZBmTimqXzFZHfbgYh/53CC8XYx4
ewLxiDmfSY3FQOqigi/q4CX4kHTNQ2Tj/vlX7RG1sIDlC+l+QdXeMW9uaU/0XqtnoRBnoN29xt+X
tSn4Vknkh/bPp/41OgOctGbVb1WNREfNyZkzvugOz73w2yVMpFCL7qOiYneRW8ZJeu3QPSDtFAfN
5XSwuN1RPBZLSAHzCkbEsFAxgWFtCFMjsnd74i0KiHq/yhHaaZwLazWsdxC9h7q24odhidid/aFM
A+NfwOHQ81P17nmAD8pyDfMC97UTvMjAetyKLeFPD/FrYPnRCrZzvaTM7/DUDdGJeBW5IM30FEQB
pOX4K4HomBS6qv8UL9pOXIkHBTPugcCQbgQWsv1dwt3RK8g3QJ7orN9JRDHW7fFqxjgUXqqnaLzw
nHIXufrax8zwD/HBp8MxO4em4oZ/4pfwFDlLcaR7HI0GL4xYQ7pUQLH8xCEe0LXZ10UJxUmzJ2Br
oxNHEcw2QeisjtBEy3pY463v6ACwSyyI+ZfMWbSl5hYslDpSLqhtRCkw+ilvT6BrqiRrOCyitJLA
ih7SZ33LuyKGDa1Zp4KA+TT/gwl7S3Oqy5CbyDkFNKutdgKEIOvwUh5ldNKnQPWE+0f1g7bOKP/f
Bw1vCU+uGwjhoTEEFcLdx+ShM1mG7Y+yERGh1V3NQvuTbZyFc7fzqGIucNqdh6zxkOE64mUoIp02
oqBVmUGQYAqu98yvi5PKyIl2qaMD6LLE1XdpQU8BzhYJLlTS395pmHYXwItcEIrE4DnkpLl3ozNR
dIQ4/+K+7sgMBNj/pTXhH26MIwCWgxaqj9N9utO/ApvVkIu2eKDINuz4D35hyt4d/5oF9f+lOXk4
Ql5exF4AzdwKkN3JoRkDk8FySbtg35C1vhjdXtrlhGM5XmAdgkgDatC7n/w59pFGuriohDUNIHwK
NFm37lIy6U5v4M0+p9OG87RT1GbAPjFcqLaQMsPICiqfsk1kPmjHGlCPvzPpvE1NAYIJ67xAiz9k
0tS/qRN5jEQjzGFhKza3/xjM9L0mFTLcZU2cy2f18sjeZrbZxgfAfJxP3FOwLt6AZer8vpL5FWMl
KCAFmh0qplhC5ZaF464wyqJKUH284hpHP/KAJhb/NApRTRkYLp0Tfy4YGPM2IpBE1AS7Z7idqOe8
JdkYfTzoAybRj4dgO9idi4kTVHjLt/InwI+XRBEzlW68igm1ybsBwKwHDga1xoZNvULZsSNsqs24
RzvzAOtu4TxnDMzIGSqzJAGThtKg281pcKBaPi1zKgkACGgAADSSaw2Yism522490nc4lksZ37nD
DLIIR0G9wVOHdplco6dUolcNPYJPbnTQd0/ql+ii3W/NIwCGHrzapHhTXLjAx/PK7itZFCQhG8c8
Zvl2t5fM14Kq6MA9B2SAO9NnuBT6E2yZ2NF2+bY6q6tyY7hLSCBzaIAJ4QkPKQXXZ0XagledtwGE
x0O27cG+tnTKSfy32JaQVEjKNTBsIlK+cGurRcnw+wUFwYq7aK8zfTZlMjab4T/nMGEyFUODfF7F
cpraUlbaCbWeGxVYKOKpyM3aHix0XK7KbXiIXyhGiy3w3B3qgM1GAh4peGDHyhOLPQo0X00xep6q
z/qbtmUQyTX1HoyQQEMgiWSOa1Eg3E630Ui2QPsOv9/QnnBAGVWXsi1BGwji3+m52iYP0gbVaDq2
bRR0pFJJimf+ZYEs+2cnBw5sIhU1JWA8xEAnzwwTsBD6LUCW26hAvRG22mbcGBb3tzYvmChA+M1i
3nm+U5TqsIpSADKh5ECdqKZA6MNB6/KCZXHsdh3u833+jLtdISwFUzZGe1W70p4WNsp83duNMqrA
mRZ4ETGhqYnhBU0iJJheSAt4WkjQ/ck2CG3v0KdmYhzS1+/U5o4/AlA/qU3ESNwMNUCQSuRRLqvU
AqDXmeEdaftuXa3+j7Tv2o0bWIL9IgLM4ZVxc1CWXghLsplz5tffGl2c491ZYuceXxiwDQtwc1JP
T3d1VbI2nkH25fROizY5yasfIrtkZpbJSbkZL2lnIHrxaPGi3v5qXBSRnLUlEr2gYif5HnVd7etV
AJzjGmY38WgK7/Gauby3hwjPEmR5scCo/kKWGx92kYPpUxQZejgzazor4IA/g9Ok2Kgx8H7ZOn9F
mXSTe5OdrH1At1n+4xYkRbDjCCPRdIp0M7BC18bzks/4NMkgmncsIvQVjOvEm07Vm+yqj6r5q/yD
RJdTOEC3e+hLYhWGfiqC1KSjBInBg4UCYsB0RTTl0yaXJWztbkOYAqYzQnYzkaF1BOQIv/ZXk507
8bP++r8j8DDwC8s65brmxJiDgFhWjtkhPbYu4IfOKXfH1pzRVkEOVfPZ7+vKVFgvsoUFx4NUBHoY
besAsVALnmZc34iQdoagH1TEUQLPf0lOh+QmM59FnBE1vQh3dDSuAO0HJgDyJRdbK4lUNS1CobTk
/bQJHqZDhBCPWwfrDNY61qPk1jVC2eGvNTqY1QroNYUcX1rpLkTXQ7kL3WiPt6YbeLOneDXzfb0Q
0MEimIPR94SSLBrRr8enc7M2QGqSHJ3Zng4pupW/a2dy/dfwg3OZ5Pvkv6OnUweVAgYJsQhgz67N
BW2cikPalVDLcQQ0fuINHz3zJ8Unj/ddyeKIuc1LK8C3AzmIyxWgEJG2BwHrJodkDfaoK61AO+vI
FuSkttwzWJ+Gd/Q1WOITFNP2pec7SW0mn9mfhLmHFlb18iNucFa1OmadCr84Bsg9Rg4PUNkqR8cT
GDVk0aqO3NMIOpHWZtwIC3uXxBUQzOR1kqCmLlq04FRpMsOuhmrbasjQZvYhnhBjnoRDZcev/Bpy
BKSpBf2K6HLLK7PaMrF2rI+gor3QL3Ih7rACrSvsBNdPgFQWneFPZkECSl0TpIGPKnP+wrvn4LPZ
vDAmgVx71I67nIQfKuCLAzxJWgnFONiPd1D78YSHCC0140lPzBr1emQmcyRBX0XXf4hf1VfeHFbi
obMM+1nyMjtj7oWFA4BID2lqwO0BiqcbDTM1b7Ixm1DufmheGuiRQDhqV504FINP8qFhPsoX7uQr
e5STxq2Z60MBe9xKP08Ov482UmGnryVaq4R17MWb5KRYLPystBBwoRYG4QvQ4IFxg4axzlPcK1IH
5BnIv2Qwtwjgu0Kg5XwJNrJmbncOHGmjgVYECR7djDfxGpG+k62gp7set5OTe9BldR7FXfWYo/Pr
/p5YeDjjm/5+nUYdjDKbNTWr8HXquQ4dYSsC8tJb0GQv3MnND77D23/um1yKEq5MEh9xsQ1lpVDL
ZoBJ7fEtcuY1+Gw/RCs87gSLtPj7Zhaa8i5yJVT975tmjpY6gcps1E0lwnT3R3ua3/rjJ8IwD9os
m1PmjVbC4jlbeNBieqFSRpi50ON301QnEMyhnGCsgR0+ASIeh2b6Z3Iq54i++9fBDh4F5GnWUBOE
DA8jQf/TAU4deLRPouyPSw3ld9rbaoYfhLXaIUHvpACQgEzI+cE57HoR0HHFfRtMwdWOkWkcOLPx
uh5A48J6Dx0JHK26OW4FBwzDB90eCnPVvk1YlP5l9nzzXNr+PnQYDuo2vQ6wN1HJ0QXSlYvUyvXO
SOIgAuQG35u8II002/Un+ifw+PrdeQm4ONfhTjkBJuB0K/Xwv2dBYRwYd9DFkm5QxI/XxqUk5upM
Ac4dPVAfUNQcP0fVVmoXV39uSqf7O/E2mQ9r6P4FwTehhUGJ/tqapqp5GAc9akE1TrtG0Jma2b+/
FR7hTVG/C0/T0IMGViVuN1sb5Xtasbr4FyJHVYP0DIkcgbSjqRHkfszFoIfmev2WId0R4lUWb/yH
Cc1BDmO0ZO6ojagDDQDSQRBagaOFCh2jNAm6qPbRuWDJVv84yKDkNScItL1E23YtuRkSSvmDAbp7
FEZPxtrwuhx9bqoJSd8GAKD7n7PkBi4/h26YUQs/yWvOyKx8p3sqqimBk+z9FXIL4VbaRI9MIMhC
2HNlkAotg2GqyiLG+COw/4IvDr1m53alwdT44oMVo/S+GUO8qdMoiJ3/zrhK+fV5yHypT2BxsFoo
WppgStjE7gmduiiUiF5i37e35NSv7FGXa9gNg55VsNfa7U7azb1lmAlq7vlRtvhfBdhfoc5oH7DE
IdI62Gv/4NqvPoA6UHlYF2pT/HxAs29EF3tMdb+CzSsuVV8zeQhSg7nrfx01gkkDzoq4CzyLaAqO
KO4gZZsgoposwa5fUTp5+MRJRvM+HkQhvOlpg56NUwexOVYt8taDEBFAnCUNPUEGfBblrwQDXauD
1tbYxOIHYe6MnK/3GP35kQOuPBe0CWYOT/k8QHns/L8rgsA6KFXRuoK0P36jUiyyzoWKOHS11eD6
AvnQAfQ8MIvSY7DvLelFwllG0272tEqYzX63LzXUvpBHQhcUGrFIy8618wwGdeSkoqktcQ/qMrAK
6+vEei3einXisnzXsjGCIgENHVqxaUDTKPmdHLWYZw750HllWCRSyNazg3rSiumabt4IZGgX1qht
HKZaMKsGhlY56ibYcGZ4TO0oMtXju7zNY8axvQW5UuaoTYSOl0oQUNTFm7e2SyAUoDChpWj5QcbI
un9YbstTlC31etVUIQZQsYOtYdM5n+M28dAX8Eaw45w7HpnZoJs7hzJH7VBB7sBhRYbWvnXO9Evb
9iBzAuxMBrFH8Nh69fOZeSZvKqmUTSq5iuyTPggFbOrnbBXapBY2WeEOgjlSBrqCFhSdo4f4indz
jxU83Xh8YlsGxTGpf0GMg/LAAzrJmqmGbeHL+E5+uf5eRNGxc0ekrzfFmrmcN69Jyh61U5Wo45OS
LKe85wAsGhCqEB60CvztyHkReszWSve6lXv399FN2ELZpbZsO0xGxlWwC84xV4/NzwfF4/8f+g+W
x0eCd3RJQaGB2j8pJI9Cwejh4Tai1/3O9mAFAZotA8FR7fS/ovWvcNNt0SV1f3i3wcnP+P7apfaQ
kUtSLMdoVSHcEypRZfR39WftCAAN5an5fGb1pUuLPge1AEEFZRW2D7WS/QwMax7Bl5PozNg1zlFY
T9bx4c2HagDpq9EO4nofPf9WzekdDAhm4HrhNgL7pvH0zMylEjdwFSti/JBaJngiIIsUWpSSK2Kh
SHK5Bg05Gl2j1Yy4VDaVM1q5iwElwGrHg6hmPnU8y0EtnV50t6BPDMwASARSOyuUUQJqJr5GObvX
V+UJUaHlqEcUKXhGtLI4xgtL5OcXT+CIhyZGNsJS5fRQW8dbKzcYo7mNyMg8IiQCsJ4Qvv0gBS9s
JHomN76mwv99jdDAxBPD0wDuUNf6DsyeM8ofoXkYzAKMD9paZITYy9YRICjwSejOptO30LrKqm7E
Kk4bMbN7ySrxgLMEDzv4YfDAq6GYIefAvBMStnMDrcU2szfrthBE5gDQawAwRTSK0RxHXR6FQlKg
iVfdN7/0hyAD8D1ChmP60lw0b/+SZlP6qJ3giQdWrfyKXKNnLMPSrQcFTGijk01FdD6vl7oUA+Ql
u6ixMuTn3fKIxl5X2fPfLSpQJeiTROMf7vQri9Tm0sSpM5ocFn9e/aAYHU4GsKAtaNhqVvXhtimM
KPxeDI962WXlqIJ4IYQKu6eeQ7tzYptLQTb+OHnaN8MzLpxPsGUJwPIik40ZpW64OWtSvoZaI244
jAfiKpmJvTyixU7dz+8MYwtOEU9VwIdhCmU8Gt4xRmpVBuA8xmPJOPLODLpAMBZCkOdXbMYeji7D
HnHrlNu7skddN4kv57MkZoDsABh9lj3CLO6iRwHpKbszzNaRzuTiKc1iF/1RnhjWiYu/Z526dMZg
qNQ5h/XOKsgD4vDZuzyK77rNPxbftRX+ZhhcuMWREQXjDfimADigVRlETqxmTiygjL0H8HvYqJ7i
HE9H1APKFUTOvNTcoBW4QyriHxoZiQzxhW3qgMx1rYmtAdvFuTdRD7D8Y+L1zp9OM1kl0aVVvTRF
rSpE7sV0CMsGzOn5Ljy2K27PnVlF3yU3hwFBWJZHhhEtv5SVVmtFgJ0rYmUGk00LWhnU8sH0sq5X
76FbvBl78Sl8mLYxgpnkM5kYm/eWx+xnRv9+AOUF6mzuRoMnHwBM7HRWgU3SvREiT/w3wFdm7YQu
oO/ApwobUOK6GrSFQm88GuYLCPsdxtYio6X3MhLMGkoKIBFAmu3a4yZ1VM0RXwO8guAFfhcZte4Q
wvEGhMtAXkV2BzJB3mOt9dJLETSCfw1ThyjnIH7VjDCM7pd5zeNy5wGbIhxWOMBR+Q/qFmTa/xqk
GVj6oIkh+A6DH8GmqczfuSli3WfgKCebR74DzE2MuV1ywZcWiR+5CCqUsco6RYDFeMdb3W//Kd1y
H6DZOUiseuUtKIsaHHVKUxX9l0pLZtMN10D9bnI78wxgoTC4BK3VkNJYia/yw/0R/jznb3cPOqbA
h4daKV3KV1AnbFUNW9l4VDfaVnoFGwQazE/oQcTc8m5pvWIrWynicX7F28I7q0y4GDFg6yK9gXwp
UDrUNRcaY8p3OgauekgCWPF3CFz1ITpxduqg+3TNgnEu3uGXBqlF7WIdvPeojJA2TKRlB/P1XTSb
x2lVgOz9X6b3YnBUONRUCFlrH7YKh/cdFX1xicmjEA3azVfC10SKPyf/9FU+BE6Ll3qCujT/v5cC
AVhFVAjAFUQ0gDWkTurohwI0cGZEp57vZX9mt91+zohPNQe48sfgVHpygLDi/thvO/JgVVHIkoL5
EwgKOm2Va7MvJFINxGgBShsn2w/eiA2tmDkE2NC5zyPnjTPLIvy4BcYQw2BVQREIfL03mC+pSsam
z/EU0ERr3FYb4YGzIkddg8RzPnfrfpNB0GB8F75ZoldLhxgoUt0ArybPowRGoqwLfzHWBaE/mUgA
ProxtOaCVYpjLLeWv5IfAUnahDLCqY75iib7iDrGAEMb4FcBoBTzTe0zGe+raJoFvKJtDfSV9rHx
Is0xRckp976jwy0TYmRmOLwQRwEJjYwoaGyRm6QfXbo6trqfwqz0CPK+1NXeJMP2Hxt3tqY1Ije3
mWzGrlq47qDgANZCCIMSzXfKTxazwCcGh4CU95oHwsuDjmLcvLkpr/wdSrk2b/NbvPAYjnJxNyNi
BZ4MrHKAH1FeY5pR1c/akeR/5jfg3KXPGJm8Q7RpX9V1ey4f1MAUfjNhMwuBI9qbgJnURIV0olC3
OxR5B20qNWQR98ZhAKv+a7IqV9G+3qTPgtVA1WsdnHzH/210q+ST6ZxvQAs4SpfmKc8hNWHDG8R8
7xYH9N6AmzH/xCUIIGOzCgtWYEV8/fU2lqAHgrAOL2jCPkYFVtMgzGPWSw2e0RzichG/NwiupIO4
MVzEeYXXSLiUYuCEN9oaKZnGQmKG5UB+Cq83nwGYkgGYKo8cODXpas/rLZfgP+fRvVpZyCG4ktfj
U8BVtOoAyQpB5p54ORw2BxUNZc2DC1be/8OeA84eOFlCR4ZvocW75Wn2B37UGyt4qb9UR0B3xVH1
UHb5rTn5KgYPt7CZGHTNC/fxtVFqySPFACU2Mdp+TWgS1Mx5Ve8i3FiNC1bew7RiHOhb13VljyZr
7EqRCAXC3ku51iG3np05U0CCc/dqoGDY7oX9+b7F2yN1bZBy0lNWQK80hUHtUXpt0TIB4uOnnC0T
chs8XtuhApuRn9u4m2AnXteAAe969Eu4IF14wi5yivXkolqlO/nP68+PXFZmceGVcm2f8liBGvhy
QxZycHxk5eVD68bvmQOPtR0hZ0XCDQ27mF9H68Of8SQeRQinRZ8+lpiVc13Ij11/C3U/FXweS36L
bwleOgeZZXBwoyMK2mkgXY0/m7fyhfPiw2O4H6zYY3F/LAQE19apO8NQJkVJyEpMG9XxPT01DSCN
BHRTkrZ4/St55876ipmZIhuJciNoF0UwgHc/EpIG5c24bJw4sYUbUT9yuwXNxrF+FQ6lk62L7wpx
Pas8e+uswWaLOEvAPYUiJR3mTYZYcUpmkGBzfNOgo5Q52xZBtWzNoKkk9BO+Cy6EZ7hTcyrMepMz
0qBLE33xBaghXsc/xlBJYzLjC7gVQOaVs8+c9hNdDV4KyvXiy39qTsNr/cFspFm4N2AXRWkJyGQk
YSmHrWhyV+ccFhi12Q9opEFr6AM6m8H6sQL/6ipLLObNeBuHkMn+a5Jyk1Iwz0PiY6i81a+FVdDZ
6qlvgbQXLO5dBeVAvBEP3IlfMfl8yW6ltxWobPCLtKSiQ/d6kkWlnEKp9ZF98Mad+AwcYWyDPWaF
68hDchlEBI+1N2xf/mevifH+tUqd4FnvxykOuAZdqXlo9tv4D/p/0SxiCt/3DS3kFcjM/rVEndY8
V5skkjG+DLDcQ/uWI4fNOQWa7iAS23pMnlHiB+/NJ7WSte6XmtDDHuTlDgqeZ5Xz1kMRYO0/8u6v
ZsVUMlm4GK4GSPkFWR2jvtdgUPoCU0C2n3lLHMzurXkKZqa43kLNG7yHeH6hTwFh5E1BH/hDVKIr
LNyU2u1b44nvCB/2+lEByoqxcks7U0OPJAJVglWga1nQNauMOQtasA4GD9JjbwNU3u7iN6jtPsiy
00E9sP0FaiVWCMGyS+2YKFelJEhgV/hKnPAltyNoLosg9dYAabPEg/yBpCvvkTb5fxkx0OxgACGs
dAb1xg1VsdOnVMMduyl3wncDaUy4IP4Z8LLg947bz79SMEBLLK6PpSANOEcsK7oHUWehUbZ5XA08
SK6xhY6jG1oV4HQH/gQppa/KNdbdiilhu1CnxTYCfg4N2tC3BnnrtdfhUqWXhwoap90vvXOq3hk3
4M2UvHQTgbIctSwQ4IBbW3pnzPCSa7+0S62tkNexoNbE7mbwtCP3gOttX3RWu2+d1mrfWQKgC294
DJTwiQCqDVwmjdOWamHQ+C5qLeNrkk3jNXwUHrJ9QiT6RmsAXyiHMha/LWxeMxljXQiFCRs/mjHA
KYNuVGqO+ThshrqC6UYDew+/8XPA2GZnOoGXbKU/pnupNLMj85mxFDeAlAygdKTV0TZB+SOpyKtE
mTHFLag6kUc2/cdg/R7uDbYIDfGltK+9MCVTAUI86EbgzxhhCZQKEn4H5TP5XeynI7jSJ1d2lVPi
8h/Be8hGUS1upL+jvFnXaZCKjoyStEkhywlRCe2Qr96ffavYstdy0SddmKNeGUI/tykUCTGp6I4S
IOVmRXvIKFnSA1GZ1nbpPvsHyn2iP48sLkrgaHdEluL6kIr1CEyxGLco6YOiGsLIK8Uc7XE7CCAm
xSte+eigHwKC5fN4YuzdpXjo0jT12ihHI80hatEiKlG+RCcvkIVKiPT4Ed15xhlS714AFJnv5Exn
uHCBw/sSCQ8kv5BAoI6NIIaDOAowPW0QMvh7wW1AtICb7oTyu7KRV+k59u4P9wewTG1k2ETnFORq
gdugMXmGMCZCH8Fm+0SKwAV6lktEfgFELhF/OqSFZHQyF1WQjXrAD3ahOWylE7vNgxzOex9C7bMq
AQRrSPEhyjG1XpJtGpqZaomtrUOvBkjN1S/o1VYm95Q/S+uQxTy24LGupoFa9WKsE2MoyDS4EOYF
0cFbM1r9KraNB+GhdUJTQ8rZuj/3t7h5HfBEgAuAdgBROui8r3d5pJcJJLRSbLVNvtvjvu1P8QlC
Gk/Y46D+MsHG73bfnH2O8dz7B9sCzhhEjEBMryvUdTSoOS/GU9ZaVQ0p92SFNoI/EYQhs129yle5
bp3ER51kW8GCt5oe7lv/KfnTi02qJD+BHPpsKU+daVMQTGGL91Vuhha/UTcqjro6QUCXEEona2U/
uId4836CShx4iB8hQG6nW8Wr3Bxci2AWZ5IELQBzgU/4+020Sy/5oa4ltUHh6vjGOcFGAndocU5f
0VoHvob4Fey1zjnhTeVUbQMbcHt0vN2flqXY5Idvkci3oZGePoxJXeZSZkC7DBxQ8kYCOXJI2NZ6
5FnAFHSSTBGx332bSxmNK5vUuZtSv69VHTY/A1AC78ZX/jSd+LfKfgcNCmCQ8Lh2uJG3mPUVk0l0
4XK5Mk6dgMGQYsPIe5LQIH0uheNPVuJxEGwaIKsimBE4fHVmRmnx4BFey//MM3XaA7BY+GUCs9xq
hnaaYhabJEHFt/naVU/yEUpptrrXkIEXmdXmRYd7aZty8u2EiHeSMN/SUXBnVNIR+H4+qEB8qraw
4U/80bAkTwZTRPL6CJFW8x/oOuB3Lj+BOvt93taD6uMTxL0kYIu1zsNsji5n/Ry93M3eSk/bSKCN
uL/Xlucd4lQQvlQh002/+Mdenpqgx7yDvg1bq4Ff7cz+TQI3ioa8TrmNIVKAlz8IRX3r364YCGOh
BAHTBDF47W+FPB3iiB9/siuCXa0muL5PzPr2K38pzd+oQDxNJojmrfRFZ9Yul+43aIKh6QCCTQYA
StfG1b6uk2qGcYlwCxkmyrbH7Bf0AizljNu9Bq9RbxXvNdS7iWj6mjH1SxfcpXlqyw9VFGXqSMYO
CpKv8S3Zx+gaLq0AKgkQLkp+EZH67Ph93+yiU9UgCEF4QQiYkcpJaJE0gMAfhZAaHOvnHplK7ZiD
VrRcJ6sBND8SSuRKAg+HLmo01cQOOELCZ5lJUnLraMBsACZZqCZIINCka7hdU4hAVqKUKsKjvbn8
4wjhqgI7TrWNBBDv4S2wuk/QoN0f/89Fdn3RXdulvKvQRIk+qVhdzXzSN+luPjXOfOzdM7ik8G8d
ZDE6/LMGEnzzSXEQc7w2Hgeoo+LUTruKXwQLSHvcgcWuwDkdXpmkG+QL7n0htS/1oqi7UiJfeAy9
8Al8fJDr08F3hS/YloAEggtho5viA8RMQhDT9axb76cKRX8BUjoI9CFkQkj6rk+GnExdOYgAPmrH
o/oO4L1X26DYMGugoax2WyomSuzrwvpCEGr+gY4c7yY256bwTyz44MJ+lVG4+/st1H5NgwCgSAHf
gvoz0vqAcPz+MCBN4H/DTcI3IfrFn6pZE+JNZc2xExQLsO6rT6DbvQu1r+JUwSegMJyhE0iEKLu6
/qzt7FMxpe8JlCjlq8+RziHU4cGHAljL8C49fKEP2y3WqTXYic1qOP45IHcWyaA2sjzjYCU8vkrc
Rw/obP4AOVmy8e2v3Iw88VigiPk6oF49uXjyso7RQpByPSfUJs3CpjB6siy699lhD67CR9SQ5zOQ
U+8zOkvjM1I22k47+geNLBKLlfnWeQMZIIFoD/V6DakNaovOgpF01RCCKozbye1kS1Pyhn6g55hL
PwQfE5+iPaVllgNuE6wwi5cZodQgrosKk5Wk46tSBXK2rFe+ZCaC10PyFqReoqXOAJzAmwL5c99l
3V4UsElK9DyKtXCVVAlC7iYuFwky2JAeFNGuswlemnEbLdog7BlI4+IXTy3nmFWzUZQYV6oG20r0
xL5cleXv+wNZwEdhJBdWqCsvbvU6bQdYiQix6oQ+hCJ5qPzx2Mi6Jfh1j8R8bctEHrJWntCXxwI9
3KYSrj+ATMMFisYvkWIuMuzaNpneVDT0jHP0xUnliu8qs24Lxsot3XGX46U2qZIJ/dD7GG8eem3/
Eo2vbfTSM/OKt6kvMioiPWWgfxF1QWpUWZgJRZfgndQl3zOvf2fi5ICy2ZSaYNfLXz1elFEHjFIn
RRtZBNg7A2l6XjXQI1DDGLx336Uu7CN0x8ltzlAkZXycTuXlck1to8DHlA+zWUXbWfdAi2YoqF3z
UMBmgR2X9zHQqvAIGsQnqX0sGm3jB2Qqcn0yyxy9pFyxlvOcAWVY9D6IWv9jhtrIoywMgErBTNy/
tuWxmxE8y66e6taEVsbZ0uLGuX92WAOjdu7UCn4V9rDIZ7PV6tC50ifBKtqxYuxZliFqzwahWspC
Q2ZQe06UAwDtZhmz4F2L84eqEZ51AskmUjtW1pIyEhqg5H0wajfJ6xAfgim2G//XHHkKKtiNyiKR
XjyL6OLRIVsAXiualCgtu071CU4+Uly90r2hgcr8fuoE9x8WSkfZBm1g4DXWqIVK2kmciwR2lGay
ZnkdzoLTcYlz38qiI7uwQq1Spsu1FqOPA5To5S5vptQNWu5da4HHE8XuXAQxKz/FskjdQoXki/1Y
5oAcdL5bdO+VAgw8j4CnCzZinKzvj2/Ra1yMj4r60DMdq10Fa3215oTnuN4oQ3ie68EuoPIq6ZF3
3x5rdNSGzLO5j6Ma9tJmdDNNOpVqY8p66kRtfBgLMWWcsuXd+N9dQntFvRVTTYuwS3oBCM7xqW7+
VNr3yD3cH9byjft3HmniEmAoo7jMYac1xI8mAWlKHefcFmrgOzHL0LQxjqqTg33V4ssMkAqx/8O1
JYvUgDVa8fqCaiL4KoGMtuZcUbdLoGe7FDICGiufsbiMaJbDuQMyGBxN14YMUc1EY8IyhuU+q9wx
OQsl8rb1a+iv7s/s4ga9sETdAAOnGfk8wpIhvrQ85tHNkUXIa7NLdBM0Ff+yX0hPKeE4QTsn5VVk
bkjbqCfrWMFSJNgZhA3bWdyr6cCoPC8u1oUpyrXEdVLyJUgBLGAXHnVxeI+VycoHdV0rBmNUi3fN
hSnKpzQxl0MoDJMoB6jjGCqa5rtPWWeqkd2WIREgXdihvEksQ173p3koB0XUbOd4qYhhaefYG1X6
1EIupz3NuqW09v1NwppKyqskWjh2RY2prCTZbEWjMNMaVLjQaxlyheVSFnDEZJRoPiZt1uSv15u/
yooSwpywpsTj7xQ1I14MjvoYrNssevPzDL3kTfcnhl5SYqCHSoeOSNzYceXbEOV9lZGKuT96Yo9+
oF58D00O03NaXg4dWrZypJAE4Kp1GVRcoeoohcupdmo4YK/6hxkH4aACOkDAfGWJ2lFckSrSmNew
yaPHGcLZjlxM9lyCSluUGYn6BfyLzF8ao7ZV2nMFsEvocMmqrdRvedWSo92Q2YX2DHqaFAX+iBXF
LCRsr21Si4x3WguJe9IgJmzy6Ji1mMjSbuPHRDLVzpaLfcCvkthB7cpv95O+EoZN2D5okVOr2yhg
5QGWTvDFFNAlGo6bpFBK8TmNEnwMSfOtiolXjj6jGki8Kb2VkAICnwc0GsHQQrk/oQwKKSpgJtY6
b1Tzd0Gfz/d369LVcWmCcntGICEBD7ywJceN2cjbBpf/zJ2E5MXnf/3/maI2qWq0utYKOBh1I5hh
dm64yi21rcLlVlMwZm55gf7OHLVH2yb0sxQC3xYckcWDg4ADQlNmPIeWjRCJHogvo6WAGlAyGnrU
cDh1SYNuyTi0ssDfllLOWKKlO1cFRdB/zFBjqaO08KuZ1APz/Vg/qVzz1uSHIm1dFYLLIch9GPfT
Yvh0aZE6bbMk53zcwmKXj1ZYrIzfGJx0mEpzE3HWPFldn7v/sDnQkQEE5v9tzr724i3i0LYjvY98
AIAbenY5bXDS9mAIT63EIsNfPFcXxsjPL/IhZRrkARKbeBSVkjMOEXYjZ4H/3/JLtw8EU+gdWXgp
jHNVI0Xy0oHDnvVeWp7ji2+gznaQz+lo1BiwqpqG/zHKD2GCC9mROdxgpeMPtanLx0Z7vz/PTLvU
gS81LdSGBnbrOTGhJMj35wIUcqJbQuWLSzOzVFHolW0BkcF904vH5WLE1HHJs56L8wmWy85JeWgA
qKPXs140y0tLdJMQOEGXnMREF0vLDTNfcAEpKc683bRQ85Ha7u3+QBbAgriNIBfxHyNUYD8YdasZ
I1ADgnGETHArvhqGV3O7TD70EaRtXg3Ra9qDXny1LFqORWdwYZoK9bkqkbke6R5LAlyjU3hzjp64
EDC2mrdUSAFymsLwBkvxDFIHwIEDHqndQCSUMo/5YCYQifJp6vetYWqR65cAZEgQJm5XeuEwpncp
23xhkb5de11MmymHxV7zWtFRi9OUzKbfQ+8vbE0Jr42mNPmUhQNf3J9g+AW4nbTu0o8NSTBQj1dg
1uBf8qh2Ih7Il6BfMUa3uEMvzFAHcGyNZFAL1J517qvtzErbwYWbul9ZHPi3we9da4+guuNjRww/
gmo0lUJj3I7ExE1ccfEJ1EkcpTBN45CUv6vM5kPFTeSHSR5Pdce4upan1IBGqwxi95uEV1zrkFAb
UdMruF0znhN/nwfr+/O5PJ3/NUHTUgddXhVdBxNVjpq5VtpD+i+5QaiZ/GcUdJt8JviQCyajUNCh
WCeFHUzbkMlosbjroXAAlhmQo+sydbL5QEgjToeVNAnf8XdPqPVVrZVO7M/7XJG8QT3nENHBW6Jg
XIiLTuXCNHUfQlQ2m6MeL6FUeCnH0DTS3hyibt3579Lw0VQz4wwsupQLe2TbXDjpKhSUeOjJhBqz
J82jJw68UxaimRn9MahUj9QlolSw728V1jCpk5eN/SjxxKxocC+c/9mnVWi20uQW0ofQZ84gloyk
wuLjFHIooKVFjQlVZWpRu1DOjHbGzEYidIHF8VmYy30klJ6uA8olPEfCtBoDfIY2geDBh6ayaXCv
aMg19Qbq1Org3p+CxdMChQUe6AMo5NAdVPIYTV2s6Gghr0YvFbuHMWTV1IjzuHEu/zUBhtrrxe1L
vPHnECaALxmUA96DceLpsiuN/+LFLgzRV32naJkxAoTrq74V+VAxakOzTOZVHrLyzot+7MIUdeGL
elpEPFnGvl316lkfXluBdc8uv6svjFB7JVfbmZ9ajEfLAiRIJXMA8ihBO4DfWnHutJojkoxCwyrX
MQ1Txz/3weofCqQnmYcGoB+YM7rc5VUP/FM9mpO6kqpDpf3L1XAxWsoH6H2R6DEHo7loa5xs+oGn
NT0jdllctx+5RyRFAZOnjEh5mo06Wbc80VdjBFqGSXU0QbLun6rFLX9hhnIslahOeqzCDKQhzK78
rAvQ7hGKhtj1/ZFhbPHyvjBGXd4Qe9eKeoKxasrNKT2UYICbgl9NMTPcJcsQcacXXloNhBrPThiK
8lM8eGDVMzVU+iJGpZS1RuSyuDCjlLgAkhgbgUfXTxZkjyE/uVnVPN5fo2UzoOwEPTgKpDSkFfzJ
YYauaNBbSpAtkCaUBh5HUfinDffXCuUo8qSsA9QlQAHYKivBCJ+mKvLi3GBkHhZvMlAb/mcwlKvo
Ii0NOt2Aj0UqZQ492c8dJVq1eKFXgT2zEgKsuaMchF77g9wVMBcUh1AEFV8PyV0WtIU1JuqsIv8V
GuqIqcuQ7LVrQD8AxZuzX1Gqg2yQT5CfqrJBcqR07p7u743lRzGuKnT1QZAQlCLXe1DuuLAdBh9s
H62jQBWvc9oQGKfiUBYbo7UhP90BTBCMrDGTibu5K//a/YEbXez9PJirqU8w5llANzOgCv7IikAW
w8oLE9QtOfVcm6YCTEDQ2OYwilJbqXC0YmwlY2JNgPtCWj1gKVixRkYdBC2HmFPaY8sonLYey+5l
rlPv/qot7sqLkVGHQFGjruEbLJpR7OssB7rmScPuvG9kMVS9MEJtfdBZ6Nw0YRzI6psyt27gBWtR
MhssmDpCBn0zc6v7JllTRx2EdOCzvBNhMvd9JNXTDXRfPu6bWHTtF6OiLixV8lGG1eFzK8B883qf
+4XXqfsIuh3/YkgCzbgoKRK6K68PVqyGgy9LHEhetOEkZHFgiTmaG0foROjy631bi7cweGT+Y4ta
qrpq0lY1sB8yZYu0wSjUttTaEto6wKdz39TyrvhrilqiJgUMJi9hSpD+D2lfshu5zjT7RAIkStSw
1VCD56Ftt89GaLvbmkdqfvo/ZNzvWEXzFoE+6EUvCnCIZDKZZGZG9Fd6NHup8TAVIGBQ++htaPMj
utmDsQ6JZDrFJv+Fy62boWbQhc0wnQQ+vgdBnxk9RdMoyfAIPfFmIrkIQ0cHUqivo7MNv8sfaiNB
1RpEHemubp0ginfnJ1NsjF+DWj9n4wSXfugdrcCg8igYkCEb6r3O/jFMWemoDIdz8lo+DnajYlgE
lTbTevdrEmTlsse+SmVed/Wq3x37/8YEBtDTMZW2UoSJDSwnfkrGI8g49Qychb23jFDOyx4X52NS
f1RGJ/EdAsIIPE3+u3Zotz0FnhQzN5cCwAkD92b6wUIn2tmT6nYISJpM2Rf14zDMrjNAlQVXznoI
d2SAoqIOTYXBepiM5m4uVFnK+7xJgU339LPKzjLYkGONu/SpGy6pfd9V8UWaP5vmP1lrSraJeHuC
N0yD0BzUZzmvo2tzDTFfnHltroI40RsqtK/rDApRx6n8NaP4yoklHkFoXBY62CwNLzi4apwOcMpC
QpIWThsvl64VB6x7ZfqfxpTcecVPzxuc9Ts2m0Xp5zRlIYZmNce6PBYJKKve8/ZQDPezttcIztrf
bf/U5PezEfrnN6pwETfYnF8w7IZ05nqm680hN1GLDpkdJPV7e9dHvtqP/3FKOb8AkSct1TrARcWf
Jrkxaq+BFjSVDEp42m4GxXkF5qRmXutAGbLlSGn/W+uJJFo/bxvI5J6uWa6mTl0mgEgatLDBryl4
5FXu8mZ3fn2EpwO4C8BZrULTg3A2aDsD6dIiQu5jqq4VQ782C/XZbK2H8zDiaHmDw9lgF9dZH+rw
Mfr4guygpgcp1LY0EBFGgdr6CuSVQjfuVcmuFtv+BpezPzIrjPULcFtUqbVDcxEuuovLox+WUCLM
wBLr/GJl/F6noGJq0DbRsyvLQr31+fELl3PzGZxd6uFS6mO3+rK8v6iN+pKhTq6Y0MijLBIoYUiz
geKMs3BoPeL2Ba2C4jeF4bQpLnf1jo0voGs8/Kdh8YzrGcvCUl/vlFG7i+LEA5Yze6ohCT2FTgQa
WSYki9H+Z3OLaBiTmVojjLSZ9wb7g+Knuir8RPVp99SqTLK7hSfBBo1bK6e3ss6asFbq+A9pn8zh
kjjPYxijzPeyrHdz10v2oAyQW7GMhYpRVevwytSNoA2lXGstcdvqptADaga67DlI6L++Rsh36dA4
RrExQZsEUgrujJeGJe1+nLcMcfXNBoMLKkKGCqpywqDUXL13khFNg3k1uFVBQP2QTzfNmN6qHXtv
9RFF4MbyxMLlqKwprTa5TVot9to2T4Mq10OvHJDtgkp34aZOqEiODLEH/Ne4+OagEIytNG7woam6
XCjIYuS1cRM1kFQ6PyMyHC7AAKtLWqcWzApvigc9rILGYi4EISQw4r1ira+kSL+CPpE7OEyjQt0a
hmOZT4O5uKzw+w6cF6Bam+5VU6piLoxawQAAzgcwAYAz8hQvGq0pzAzYUp55uTW7VX9VIMk7xT8m
EMmVBwdFyAraRUpZ653QiDfA6++bqCZKHCWv1laz2Wr2yjTuR1kLjNBpbxC4szGPC4qDHVM5gayu
XHa1GfqZdagMGeeM0GV/NpliAm1cek+HYqWpM1UjTKOMH2gTJKioUBEjGUEyyA4ioRVuoLhZCycy
qGW5QjX3aM1wTaa6RZRKPJoMhZu5IorBEbDeOZXkykHmP0E5Zylr9hK6TVQvg6kULPDfCn3jEcVg
aNtBRYWGp/Pkak69CrTNOrt18iDNwJOqS84hAS2RASpS9LOtEidg2+U2V50PWZFZgOxKN7umD/Od
+YPdkLtwB8Lbn2DPQYhxjD4QYpz3HaJNvcHlz1nSZmWqfT6JLEcbhNGojE3vSHTZa/6c3p/HEnZL
bsE4zw0ir2xAWLb2cDouJOwjyAGBvdA174qLYl9fOosLod78qdlFfgb94hDEKuc/QbQftl9ATvcD
Upp6Yhown2Xa9enlPOON5Ifd+qb26zyQMI21ReJ2HogaSzJGQCLpJVxyP/e+rl5SitIR/dCauwY0
Lo3s8eK7QivOxS0qtwlte4jIoGCGmVtdLwg6H9XUnSIXT/HxS/cUPlx2a0d74v8Kg0iWa9VlxsRt
TrJkiTqA5QpqifEu/GHepS/Mt4IEFJXzPsKC3qe+7Rtee6QPja/8g5bh4x7soLDu2mMHHOJgDAef
6kF/bXfqvXKZyKJ2kWu30MEJah+ooxs85W5uzkuWFmgGtKabMJm8WXpsiRyUBZWttf+BalBeOrWw
tiy6XJ1xeJShS2cUsRX7UNqJILx8bFG4dW7RCY3eY6Cg0VUFybqVX0Pr1Yh/6z0y+7myc7SgUZ8W
dT86OzqrgcS6133Cvyht8bmVzkOlUwsL+LmOGlAW7VUUgNG8qg8kVVGKnV3EQ7c36syrcctU0vGI
SqO/SW9tP2I9ZTfntIFMJ+oj8RFadT8qIHJGlWJRyhKPwgvmFoa/I3SFohcZrBpX8tbeMXa1jM+m
YqK9+SdLn9TqQJtjszycn2JRiLBF5e4KSj2hrHztkjUa5SJbrMsx/1C0/IXNyu/zSDKL5Y6edlCr
srQxPmu+o9rTPDx24cd/guCvBWmf96UVYTAkWzySEC/Ul92Sl/55GNlS8XyNi+3EtB/XSTN2Cm7k
CHd6+9iS24EGo/Y71S4rzVfN4ngeVzKDfKAfxdOgqTFgI/qzRd5s0O4peTmPIfat//oVPhqmdsrq
osYqJSNqVocGzx3KT9seL1tK3lL7kdnJ4Tyi2Fd+IXI+ZnayNjdCILbNdagi0AZRiCzSEmKguBF8
jKBA/1aRVDKboYt3NYw+vqmcEc8jjlH17+dHIpw77VNNCHVelJ87FRVAY75SaZDG9GfFndXrMJ99
ouh+Y95GyNb9Nzxu5opombN0bbHPmofWuA2zXTZfpfZrEd5PZiuJ4ITGtxkc54otNUkzdWVDmIcF
9ffHNmNunElq8oTeaAPCudosGkakvAESjk2Arm9PTRzcv+1bFHpIzE62WJy7NaMyJZkKqApV/g5K
VoJueZunR51cKp0ktyScO7LyvFmgWPn2NG91bK7zEOESBO3pPF5oYA9pZPzk4rB3g8KZQ2mQWkEZ
JWpsr+Pb9rAckL06Ftc1aDpSF4lbaJT5+rH0lOtipxYuZEYDIlk/gRAQAsPNN3BW0vWGYrQZtsDw
fqsj7n5GTd/vnz8IBalN4w8e3VuQpp9fIEfv6RcLBeOfIfkGYfnh9hs4I8Lb6FSwCPPQg8/KL0aP
PkyXbA8+wbfmPb7Xg6wG9VWjBed3ozgo3oyds6i8JLPJGuCCMtNWIOM9XXYH8jv8Dc4U5JbUHXGb
N2RJb0FqrlvBX7AIn879avGbOCU0jCxzEuDTx2unQCAeXo2op06BPLv2Q38ZPpCbcHGjt/MDF27a
zbi5gz01WU3NVToxBV0aXmkgbaIETJYEkqB8XoQ2o7MytD2ghhsHU/uWhpc097J0cJdGckNeP/Zb
xPk1mM+jfwNDKAvBirdOYlR4eWz90XGTcbTYVfWPJVZxuVLxbisrmRU6ow3qGgdvUKFi2MbDDNS+
/q2Ehp9nhxB6o7P9w8S7YcJ251dMSLS02SKfcf8GL6oLR+nX99PZazzLwu3Y+on/0Cdr3VAG3cRX
9a3z1Aflqtx3T0bq5ffK1bw//xUSr/jJx7j5iA40efBYsJtGw14ZtV1leJBi+ptzazO1nEeqQHw9
xKvdNG3phmbjUch1ZLKQULaAnM/J23ItUwCKmr4zLWC938TvNAvmrHFTqQC56Mlyu3ycp6HK1BbW
6mWVgbmzhWbmO9Xyk6H3e+bHeHij9c7qntECKvFxsiXjXAzpGxXaEBhm1+/x4DDlf1BKLVkw2VRy
7gSl6RVkcIHhEHdcfo7FsVj2Nmr9IEC5W0zJS41kv/PFaHRuk35YF66wA6UPEig/ldiC6XEhgzc7
l5MisXrZMf35+8bsaxs2n7RYvPyI8m1yAYnb+qq7dILcTa7ZLnWZ7j3Mu6d8P1yMLoVs8/ltJ4yF
vzbEp2/Y4KP7IEQuEyNWsi6ILAtPgRL3sprfdx9KiQPyfhAP8sQ8Q69Q3SAIrezquY+PlnPZNc9x
Hli6ZCgyIC7ioZPSVMXKuVTPuyYGHdIFWjfz0e//qowGhAz/DonzIuYwFvGEbmFPrd7RbI7INEeu
tZJ18IrXxraQIQQvMRrPTs+BOdVVLTdXriGUuBZ2hmKk4/nVF++uLwRuB89qTBbbhPUtWurOSYPT
pfJCy7gaKsXNI+qz0ZIcqZ+v/9/t4QuT29H2mq5rVva6pGxeMmLhipeX0Pl08uJgsdrQ3cZQ9MXN
bYO8J71RoEusaS+LAs3mbpko+hvpF/beT2ioag17ulLHqf7H6OL8Ad2VBsisQD/kohIgORQLQ+Vq
jVaypu/sD5QVhs/9rM5v0K6E3FYzgdo10xXHmzvUI2RmFB2izgp3RUd1RG21k11bQzRcW/McHdEL
B1LMrrtmXUJXsRtj8htHT94He4bKVObQw2Ix40+sNim0N7ICb0MKDVJ9elRrq9hnDX3UJ8U5GBUB
n6OS3FVOokgWVPwYAYP5fzbD08vM4WKhNACzC8ILBcX+0+IWaY9j7mcDaUTlaqmekDtzBhmBtvgs
+MLlXtnLOdYIisjWF8gFnCiKG+aml/3d8f2FwkVGipWXoFjCjmhAc0Z7Lxx2cfjn/J4QT6EO9jYV
cgkrg87ptosax8jKGSB9+hgte3V8Wug+Q9CH/owi2SnsrV0r2v7moNugcjGDsSo5txNQQ/YraZ4T
LQUd3qUyHPXsMaOyJxDhcm3QONeSWwkF5zXQFOU10d8NdFstVvAfJ5L3LlOVRqEDkLS+D/tb4txM
auX21cUc+wwv82Xljci51LIUuPAg0J2V0xB0IKAZO13AOnbyfOlAkWW14X6ZJq9I4pt+jG5aa/5l
seJvDrgNHLdyoGi02p6AyybSXo3GnZXEtXTXyK4m6YyKKtnRfvzvyLhlM9vRsRUFI3NScjSV1I3t
Q+28KojJNesyi9ETbATYeOcXUhQV4QFrFUAFXbT6KQq3iREaEAgq5cp5N0+F27J8N5eZN1Y9eIHK
fRylh7lgaDRXX87DipbRXjW5UVAIUie+hLGEnhGk7iAfHzIcsNb9QNMMTpnhwudcq0iSnocTbYkt
HBc+hLFFFXUCXKbejzkLmP2UdjI3KTpwtyCcaVqt7SzVAJCo+gM5iyTzhxwUC2BXqC5JaEoiIm31
h/xZi1YfJHdNbVUW4OCSfBnryQHfiJnFbh7+Gm0X9cu+HoKK6EePM49BXQxNw87cuaH29hcTCnLt
FR08AfwDaK4YdWpXaCa3yG/4WS9ZXjrZBV04nxsMbtGagupttnJmZDFBq8x+jNBKlyJqfyX9b0NG
JyU0ERv0kqhpMEyUuJ46FlvPqoiO2OmljkecGBRDbxOtJHcQUdSHh+n/gfAneDaCfldZaQSbij3H
Jd2VqDj/m5X5guAOa7NelLJXMA5WJ0GM16lm7jxz+H0eRbh/HZVoUJQDKSJvfI7eOUmSYm0G7bnL
PGKmMAHkYkEibQ25xNSFhrAB45ww3mUWUmUAc4bH0LzTbHTB0zc0rfrUOsbdXzTswQs7qDKHZAgE
ck4NIezL2gq1VTiA1PvIat10okGZSTbQ+s387t2irLt743dBk0oryrCBKucmRGmCae0zcpfmEhiR
e9/CcMnjfpyW2VjZLaKlPOSdsWcDyix1e1dnxO3B4VxOt6omY0gT7aUtKrdznSyMnLFfUcmr03+Q
7oI4P84boGz+eO8HlRdGNED03YTnMwd5ntomr1MJjift4TyWcDhre61hr/wFKncyl1ZedIMBPokR
lqBq9sVo0NcWvLrnYYRDQqrj0/2A55CDqbsqnbUeMBRXNxRyOXd9bXzoUbVH9e3+PJZg/4LHlKw2
jlgQOtGn5temidGgpBj9a/bhlkBxaRxu9ERGXreuM2fkJyjcxi1nowIXAkPrS3uol85tZUeEwLwB
APkzFYThBAo7p8OYzTmZsxAANGN+gT7GRTNAY/pjaaHLGCrvMStcZoeSJI/AH4HjljgoDAOhk8oT
YzlhbOpR26G9zIIHV0N3Mo17q47dtLzqrmoqK3MSGMYJ3vo9G18xRygLQX0EStSGHVgHUlYd8uK4
sEwyrs932G/rtRkYdwaWsWnmLAaQhu4L40iJ15n7jAWZ82yNO9KU6O05TOmeLr3b9TYCUllFuGCr
bYfK050gSKNjTfAF83ydo5iK2IesPJy3fVEl1QkI5+GLtbd4WdcvU+YgnFDmkjpuMrEr5hS416ao
rYrdWBsfK4Rfkk3+/wFHjy8o1QhF8fvpYqLwYplH0qO7AJdpinZLxd7lyUtpPDKlckPrCC0pF/KT
58cs3Cgo2PwfKudblDono2oN6Kvpd1rkl8RDoLpTm31UuXWBdLKMU1+8kF+AnM2iw64slAXDbNk1
+lqcyWsmSTAlnErUXIEY04Su7bfaq9mwwjqqR5irmnQ3kxNPvtrMELfXdKipOehoBe9+j2YoZMao
sZjg/apk3AiicWqrBD0FKaaJcOh0OQuzm5VsXNBWgFA7jAhaF2/i6tf51RN56y0IZzNKjvKwZZjX
StjIm7KfOdmrEOyyvLGVnAuiBjttC8UZSqeCtC3MMR5zClDfP9X3CX2J68ep2zvoDx/rIM+u4/xN
V/dLfxhzDwWkSeITGZGbyOdtv4Ozny6xVRt6iPB5YAup9edSnX28OaCqfpJsDeEKQlVj1YJGvSx/
lcmQNkJRPcGIdQqi991MFK+ududXUFSOi6qULxQuJIqdOs6NHCgpLXyN+dP8ZqsXg3oZN/uQXg4W
pJjIVZJda5Y39a80+wiXNyYr51xnjXfw26/grHWuVXXsevQL60lgoZZwrLy+oW4XW6BTxrtlJ3ld
EM4t9H3BOgC1F7TXnO4O07bCXLGAtyxO7eeMIr9jkV+0o7LXQ10Ua0Brlq5as6vKLQeVp02c1TEm
mEJIsgkmn7rImHkZJKEzF0keqIuP0LLvUzf/aA/zLrlKX/5AW/2W3CS+tsdh9pJD9V49yMhdxXPw
74fxBdF412n6acSHNfZjFsauvhwzXXJnETkI9IJCQVm11tsYt66LPs55XuroDW+fGxU+IgVZxgVd
Ao3IekNE87yF4nxRMkPKctExnI4FKvIWGdgCzu8VGQLngoqmy8dsAUIFTRSmNW4myyYJT47tIDjv
kk5TkRgDIJL0CEKM2AjG4lesHlKITisXIbvSZGxOIiuAPsGn6LNp49XmdCdAbr6YU221AmOn2kGD
ZgMZxGcGk9/dBEQEq0ABQmK+QTI0YtwcUlgBhFwv2I7tHcdn78n+Zfb7HZSA/dALQcHhFpaL2uhA
VgovctlbeM4ylKqg+bwOMQHVqAo/jcjYMi6SRXLuC3EQ60P2QbN12PvpVNrmiGKuBMOcp9vE9I30
zaxuKXk8b4XCBdugcA5bJcq4crnCYYMVz1QOZoSKclk7najsGiEZqCMsqA9RiOadjmUkeW8NFd4M
Hbu4UdR9iz5L+zmMnvvF1Wl1mTl3BfANe4dGEUe200TwBNIyNt7xcIUCM+0pfD6bUaxVM+oYV7We
0Z+seyt+odM7KX8ojRsvPqp7bGwK/ZbIeLkE23x9PrJR1Y63fI1yO4JZuH9CnRPVoKry264bP2JU
RpAlwlhJ06GMh7suLmyn4+uzgXWzY+K9rR5qV5vpDgI69+cNRXCmErK+6CF0wEuow41DHTUzawcI
N9PYBl1psIC7orU/+iRgEKlO7N15OIH1n8BxrsuMQV+QrDrRygj6LcW+1pUJrTyI6el0OA/1eTRx
DgUClgguTR1ayXj6OJ2+GNTubeigEH+8qNCAMXogbHEpZL/8/qLaDyk6bargDfV+Ln0YPLD8QV4w
8t8LP7vSPdW10HRx/otEc735IP4sVZzcGBcDH7T0qPr+M1uxD5cdg+VliK7rdv6LCzEmwEA5ANpL
oQvGbc8houigK4GnrRLgUO01fIz6nf2MD07mvo6FW1luNnvnR/mpUfl93r9gOd9D2gHPk6B78Z6L
ANwWEYho95BXcsOjcZdcLQdnN1zm7uQ6gfMPUpeF+8s5/mIHUNvpbrRjbzcgS+t2sxcG5z9MFMVi
PixQT+DqqkM3/NQgoi4BcXaIDwuflF19FfndO6gsbT+8igIN3EtrV5lXHP+CbekElpzChlGuaMvK
CBwxCFnqg2u/nB+YqJr1BIFbaF0d6dBYQJjeB18/oJ3xprpJf7KnxAsfKd6A3ejR+FkjnEQ5gn8R
B5n78R8/gVv0os5olEdQioZgqwuGrjftyvCrp7vi+v21vqb78SX0sNKKb7vUny9l9NWiaqWTKeBi
SIdEEfI8mALlcD3dFh+2hz4U82Af339WezR9haWr/GM82o/O3rqf3d/nhy+6eJ7Ar35v88g1tagj
MhIMn97e2p65H940f0JpbXQPwcUaysy6B7ZGGZGN4JSH3Bd6q1AVgtOI93AOFKvqYsnANR0GrN5R
kuB1PPcm00eSRu2ulegCJRVq6tkokvwniYNJlggQnsG6ZSCPRqA7gUTs6cDn2qpNC0Iw3tLhcq13
bqYaLpwy+nT2un6snFubuRFI2ovyZrFvatn9V3SgoKLWwPipjlY2bk8rE5StjB74I720Uz9Kj6UT
4T34+fwCy2C4PTyaaMpmKtY3RKPt0lRX6Ah/V9r4QetkuhIipVOi24ZtgiHHQhU+N6QYPNoaXW0J
/OVe58f78N4O8uP0w/6h7fXDcDk9KNflxyP9jahjh6Nkx6ADPXnsRbarxB5z8yncsNuUgQ1Cwexm
0AP2B9yBcTVNd4XXoI3Sm9DN6Q57dbdcWMfz8y2646wxj4ZCMpAE4fHi1K6mGR1EmpFiEjpIllnT
XiGO10FQdZwK9HUk8y0eWH+hfzUgTMZtI4q78DRuwK5wE/+WygATkt40M7YVidDp82cIH84PTrRt
TYgjgnnKVHGZ4mOumTrg2MCsknieJzeqKyvaTVqUQ72siJrgPNr61/jjeIvGhVxp1LC5mYCWd92x
RKttx/RgtgcvS8BJEb+eRxPOHYaGqkAVDCJ8tolZkPHqx6qDy0lQwsauJjWX3KBED/3QiAZlLCqg
Pl9QT20jSqsZaqF151XV7EKByl0ge+q0dpCF1eVQlhfhCIkKIzlYreEurPcqDXq3re4RSi/OD5eI
HANqIEG9DxcEwkHu6CVDEelD33bgErGDeuo8wwkviznfT+F00HKyK8t8Z42PWmV6harv834+gijc
bWyoAtD0CpJ9Xgw9yB4MTX34T1r+ypDUon0NVtz8ek7sEaQOORKsliRME+4wsFcgPtapgROE22GZ
QWIlUvHlWvPTGq80xyXdaw0pzPiO1u5UXpqqVGB79Re8LW4x19ncHJNmSFtVZcCMWOYmyE6XuuJF
Y1Doyk6tbifnWstz1+lRUbPr/+L5kGzBuW0X5yGZ0hng/ag8dSy9MO0fTOuCFG2RU9i4xvx23jiE
UcEWkd96pU3Z1K3DhaqXjbeguHzN8HBpGr4Zme7Y+Do0TEDvqYM/i3Vuru4h4VLmf8b50nL+SL5m
NcVzk8/dh5A/ySN1wtdACdR3pqvPylLqkylYwiywwrum/KkqBciaXpr8j2I/SvAFJWLEwiOfCYdu
IGnLbRWaaW0Tkx7zT360iIaM+Bm3dEKOFErZ1s7JUB8jy+GKrlxbTC4sNRJNqydj6DyWP8bDzk4u
ZgWSLvoOupFuFUk8k8DVOraFqzQSdBqya9yWopYal5aKcrSC5W6nOI9Na0PbE7qoyT9DLUt4ruvF
recJGreZ2lBrzShZS+7KCEZzXYBsPbT8ynzIRuZm7NrQJaeyGBFv3BAyW6tQufGhVMsoM4bY0kpy
qHnhSc54SdFy3xf649h/oHUQRG2y+gWRu3dwZcM1HnUtKPPj7CY10qEzKWqCIEvJ6A0B8TohpWu0
gToeSR4oS+4ZCuo2f9G+ggTEsdEP501XcKidfAFnRfE86krkYKZ1q/pZsro+Oh1pJUeJ0Hg2w+Qm
10hGJarWEq5kiI5RlHgmvW/NxEMmadcZf1HUiyEh7Yc2YxxcBu8M0s4qpgVL6SRqYJHFs5MXLUl+
dJW9m1NYrVZLjGf9/m/m+oVIOaI9hG1aOvRr9RhqC2uSH0IWeZlUD0S8VqjfQX8zrkafPnlzxCim
YY9VisJCBVcyt1aWf1SZVprAqWDuviA4tx4SvR7JWgenpuUBD6PgGt6tZQdl5E/gZiPKz/PmJ7QM
h0DhxwHNFFzn6ampTwkKyFalOaV0B0XfsfC2TfZ27unl7J+HEm+2DRZn6kPpQARqBJa1VOrd3NXX
TmLe94uzrwdUaupEeSRGAj4tvCi7E8vnO0ik60FD44s+L9Lbzi6KJ8k3reP7Zjmbb+J2hjPU4+Ak
+KawSJ+hAvpPodY3eZ69h+NzgQRgBirmUQn3NEvdxQC1Wxi9ExNy1Oe/QxDqOfbmMzh/W1W0T+21
ZBUCb4NDLzQIy4XTsyXTThfjUJTmQJnHsvm2pIWVFfJUwEkiz1b3VpQdK/RdSavDReEJBvQFxK21
QYcp0XvM62C/q3G/N+cOT6Kh9RTF5UHPX00HUo1gU9Hnzi/YCyPDXU+dF2hOuVqZ3aQzWkwdGXmE
cHNtPopb7AoJ/EmN8VEqdYl1ZSBOZPa+sNB3gE6VaZYsqtArbeC4RVUUpVdagsnuZ7x9d/40+BXq
af7GcrCaqzYYJEC5yHNUIf85pSj3a2oPKkg7cIa7FMVXmSY5Q8ST9wXEeaYqNcNhTqGdl5W/Dbrc
Wck9CGBp6ffzux6OEo8uNtQvNO4MaceYJSg1xYbQddxcXdVhe0VrbxxV4pXWP/TdAfwLxB8dVQEK
PlqghDZOXhlezXPVL7oCnNcvTexbdnYJUrrzKyZqzsfRiHjVRugBwTFuybIQlYufhchLMR0mCH1p
KGcowcmcG9VNBqJIxax3Nv3d9x+0/EPQPoubIMRdHd/sC8nHiGx0+y3cqi6UNFlZ4LxhY1q6LeoH
/LHRY99I4uxwftyiJd1CcUta0yq3UwNQ2Rgd80ED3Vt/hKg7CMJk5P2SUfEdrXNfT2RCa5FHNeW6
avDir5ODaUnyW8IDbTMivo0VVpNXVgiYUMn3fWK8KBUqvmkXKBGovzriZRoq2UZzv4oVzUMaWAny
hobhJqNMw060O+HVodUHhg08lXIPe7Y69kpDYcYsGr0cwo5mZ3nMoVdj95Zo0+MI2UmJ51nNlN85
IFZEZYWNl7RvwiojopQ2XqVW9Vl/clpICLAqzQFaNn6jk9mPIpmQl3hdvyDJabQS1iF6q1b5Xctu
LC9SFjtokxFaqAOVJbjWCfs2Os1EfsvCRlX5k7LQRiWxdEwouKGuk+i3A85fovZ7FRpTafZh0RRR
ICQRSX+s1EHi/dbT8Rs4nn1NE0XP6+Pz6ThtLdX1sQF4Pae7JKUP2bBIHviFU7mB4DY+SadUrRY4
2N7MdijrP6h57lexrFte9BQEPtGvoXC7Xi+xSvnqyNP8So+fxjhGUfA9I37WXJgxWBXUnwq64v7C
1eh4syfQYFuvIafzVzZO4TCGQ9Hscdcpwl2Z9nsLOnOKHUsKjIRebQPFmWRPTbTJGoCKbTOYEEOk
84iss3MLye6786MS7nHkZHSc8yhR51s0M+jGIu+KqVRyD9EqetZLcB8gpmqLN2pHfzWHX2hc9NJG
GTPyNbAItWvTRgozPTpx4mayZ06hG9mMirN1SCKqVj5jVHNU7KcY/Cn1h6Oyiyl+GSCJe34Kxav1
NSjO6qu4aki+dmcpHRhanevMeuvC8ZbJzF4UVTibQXFWT8qkywhkarxhThy/icIMyejuvrPGnxEZ
b/p5TLwI/SeXuZkaspUTgqO2A6kzx1i7QU+tf0ApkqoVAKegclBqf5reFXZ0isSt2GNef0iZYoWz
+gXIK9/XkY6GuwaAlbYfm1995zvZS6HKehVFdNSOs8HhtjWysE2oMpCydT62QBQkh9DvUYrrGi7d
/1KuZ5/dLkHhR4/KlRmctxyhv9xgc/t8cIZ0tqoVG4rvNE93FnGOhS47VMXB4QaHu5AvFIKUZQ+c
7JcRmBckMOyAPtTBvCsfGlCL4rDbg9xUEgWLsnEnU8vd16IRlzm7XmGfqyCPfeUQBsb1+Gz8Kfbl
Yc6hF+W1H5DiohKnJpzXT6VMA2XA3wqt0GyWVGEIYJtcOxoaMht/tlrZ8NbV+XagblC41VNIl+ja
ajlpu6fslkK5p0CR+MJ86BbUURVE877B3QwHkjP8OG85wt2xweZWtCysIakVYEedcTnnAFGbKxCg
7NvEPJyHEvrSDRS3iqCUAD95BKhSGfcKOGPInEI8DQULZo6KQ/p0Hk62duvvm/ewqQ7rPi8Bpzmv
tXZfrXXTMmcmm7319w0GzfFohEdSzF6b4Gi4L7pDZF3Yf9FegwI1JP5UHfVcSHmdwrBO72I7U3EK
lZe54rf1eywlZRMkKdBoQpEPQ0Ej/nEYTTfUhU0Q1dHuRbP7i3GsW39cXheFXaMRPRiW+mep/cjK
6vH8OgkDhw0wd+olrMTfXAOHBA98TuNVCxxJF7oj6qLMFELDJv2LbMV2qNwRVFA7mU17DVVUNL5O
xNqBk3EKh3utWWvFVAnf3WrX37b31wD5Aygu1Tge1lgl7dCi0Ee/hhmNWOcnUYbBHT4llAwc0BmD
8BSrhptB6KqzKnsyElr7ZiCcn5rzjho9A0jf1yCzUqkXEjtYLA3hVyULhkQFNjDItesaVXwoduX2
b8MabSYzpq1JD9WyT6q7NHxFjbcR/eh0PEDOL4Qe+/Sujo9MlswXEY6cgHMbexy7qkzWVlgjDzJ6
aZDryHyhoFWY3BwJteZKo649SE4bYWgEPmrNICpBZMmNeGlqi1UJQEuleJlidDekiT8SEtTUcBkz
IZKYemqh7M7bjniwG1xusBOL7clc484FJT5zgjStGbmhPQdT9QxuDk+bn0uIhFX2M81kL1xScM7v
9CzXLXACIXT5P9K+bDlyHMn2V9rqnT3cCV6bGrMhGYxVEZJC+wtNqVSC+05w+fp7mF1TyYA4walq
q6csZcrpgMPh8OWciKF34SZLj4b2AT4pJzB2jbEuPIeWG28pPTJryxOdOa8j0IGagKaGD5BXVUju
ika3NK9wJePp+urOXkMTQZyzETWxLWsfgnzD3/Z4TBIhdUdwl+tiFvT5+dKd3ERhrYVdro1iOtOz
irZ79gHYJKC6LzXNwjtlac9+/nwizI9U1PULCAvlH1K+6hTbo1sP5fxiBG5qXbFxuwrox0vMI/OB
ICa6NcwN6wBq5dxcliQAg6KI5euytSgQk6KOYpJAWBMlsZQy28hxj/9fblUxXKlYaGEwzjEG4GLz
qVc+86TZXl/2/2Upfn0R5xPzEuOSfYnpb5bfAX2iZScWY97P32mA2jeUtYBaiV6vTLoQTM01eYPK
45dgLnCrwCGjpQRLMRSvJVXWtS5bXaef9F7FBI6xygVqSeFdnfQ7RjpU7MSt5idbRTwrsb8zNe+h
0L+15DWtZFtsZJiJv2MGCkmt7K/rTPqs4nJFaWQVmSRarELtY0QMaYsl4q7ZsHCiCBcWyroZab0G
RWJ2y+otDT8KtAmpokO7fmG35h3srzXjHGzp5cz0xrdnIYOL81x53VrM76T6pOJNIRgouzxcN4/5
w/9LIOdZaSnGutrCOnLVA/yQualECSOa3eq6mEUr5J1oiglZxsZzkZzA3lEQgNkkFhXR/LWNIjtp
Ggeg0K20WC0YrewyttHAT6wBlAtjbMjtciuam+jmk0UEwHlwqLxg7ak7HRaP50sTfouQ1upCm6WH
LnHKhlkoWy4o/nWBIV8aRxXRLikafIFJ0JlSoSiNALwAbE6F/JYbiXs1kB2vIE6i9baR3ZYiKBdT
e6juNSB9x/5J7P86ouLld3DXiYwx/8Yv8B1+PeQukist8EeARqum5cnLwsACIlXvXld+VneQbSNX
J2oIGjgP0A5yRCNNQThmHmN1Q4uHaAmyevzsL9uLNliiqXhhizwtGhsqlEF7DOJ4eo4aAegdNFCY
EBVDOb7smN6hwlzLwk02pxbaT5WRRRzpe76XSJANGJQKtbr+qAMSNuld2n1eX7qv4TJukIkM7lx2
uknRN6/iQeUDyhBms9h/taQFdyKDvoi9btycxLcZcvT9sYhfrisxfiS/OVMlOJtrkBkwBQEijPQk
GA3ApFY6PdTVX84hX64VF8C02A9pPGZ2V9wo3fcMAw3JHVEWShrzO4ImA2RZAA2gc1KSXm9pH2NH
Grm1aupG9cKWz6/WnwJ4iAov6EkvRhCQ9+eyHOvqvneWmbdgvV+vGKwW6NoBkEaA7sX3bFEDtELm
uFoeowCsRLs7HO+Qe9p3PWzSZ6oJ0XeQJdYPgxeCzL2KI2/hFTGr6M/pJ0lUMHXFrWQaqq2YqVBU
pj7GxLeJaFVGZCVLQKWzFq5BAMixkDIwuFisM4qkrwCviQG6N8Iw3OMB0Ee/u27jX4MDLOdECBde
6b4hFPUoRI3XJLgd2nPMnnDpWE1TLezcrAVORHHuNKOeFA8qRBHvoGNsM20S+7oys7YxkTB+wSRs
RheungsMElr1JQk2HVgI+6OUP1b6Rg1fsnahiDbnvCVMFMN/40R9QUiou6oEUZ+JwCp7SBUglmDk
u/S/+/mHarwF6fa6crPLN5HGK4eBwxbhP6pa/aaIvwn5QtJmdvEwzTeiqEIMn5+KlIi2lAkwN/Zc
04MiHqMcobX5aqgvIVDS24/r+sya90jTjIwb4PL4x3jKxD4hA63tkKkgUpSsKg/Rrr0UOCyJ4W6i
0kjMpM0hJta2qolJQAVOYelKlWc3Z6IMdxsNoS6TflSmdLMjkCu29E2jVqVh6G8VP2l2auvH/fBd
ORtO+0IwDhja5QGIsdeXdKYlAafZVMmIAoqQkZ9DVAplQPdcgFmB2JF3nRO86a8Ycd94VnKIQOC4
Mh+EfEHovOq/ZHIehAhM9QsTg7eIUHX2IP/1bo5LnTi3UdZCKIUefr+vHMp8o5uP5hKc/LyN/FKB
O1pJYLaCSiBCJ0dB21ISWYs4irO3hklwmevKmAPmbg1GggHkMZCRFCMozjsyTiNuS/XX56A1DMzB
LQH+Sx/vyUsfKEZNh4tvnNxjOlz6ELFz7BEfMyCkkb91kZ/99YH1S4mcAQyFQgWaYKAqbZ9ZvhPN
x+tWPbdyU404AxgiKU+YjN8vVZuc/WgV8Lj3a5YspXjnrkIZzxzIAi7Ll+7IXpJCTFXBAYqdI7W+
pckbJm5JWyHw21xXac7gpqI4gxP8FIRPBdxFriCNM0SO4j8XJHD+PSnjV0yuQ4HpNQ1rSAGiTiIx
G2VZHVhaf0cIsFX0EcQH/TKXQoZGNvXaHFUB0QuoNFSAo/lLg86zJoBRvf8RwkXiJUUzDvUhJMDE
0qAEjo6B1CiSQDf+cF2dWUkGxq0w5yXqwDu9VEfOkdULJRwfQx15MU9ht/HEFVsirpppjEHoivh1
BPoF8enP5Pxkb7qoD+QAeVmbGapdaMZTCEpaVRlKCxPuFhjb7D7BbLNHXb1a6voerYt/10xlc9ZH
+lrJWpTSbTkd7EYrbwdTWnhtzAUTQH4guBKRSzR4gCPqD34KexnbOiju2yZljloBpzZsTHROZcAn
rUsvcmRSAuGtbRYKQnPHC1cgDAagLyoc7uUmMkP2jCFAqGSAIIdQQG7n5OCR+m88BBS8pMb5PGAg
8NC4TSyYKkJORGTeSsZ0GWWZUwOVyyzc60Y5q88vQTw8btFnrZ/rEKSIFQh/pdKrz2mStyIec2DB
XDjR87Y5EcddIUhFZn2SIYzWg84C06gVh+KGdIhwYwNkLkFq1ya6Y7tTkw9Lj4S5mBoJF4yPIOEC
8G1u65RU8qQuIHjeId+kmvd57gPbsTj4keyo0vcaMD3X13bO66P3ABNAIp5zIj87ZphNp9bp6PW1
trTE2qcgFwzSjVwAdpahSlS8/HsC+dNH9EipSwg04wxJ4R9UF60wQ5BoMEtTu+fr0ubOOiYwwcQK
3jXAyXBhB5rzilZp8FhVO+ClEh11gyX+8NkVBA4IetIMxJ78WTcGMVSS0ToluXNSfdVrkVViLB8Q
+/X5ujY/oyTedWEGGKU7xOnAFeRMU8QbIY6rGsHg1tzUL/KNAvQ7q3tpj5ENDDH5g2xbdzjq1mN6
o5/62/70it7bjbkxAAGCsd7V9e+ZW93p53ChT9EO4uDn+JxxEzsvQ1H46bqEGfgJDe2nvzTmDkSQ
JYoMNuXaVlzt6N0AcuK2doyNcUx2zavgsF1+o1tgyoGWySFd1UuhytyFOJXPmWstVwUayiBfBSZn
HB9IcPQywclQqriu6Qxw+6gpAecLytHj/l567TBGK2fVYqISx/RFwA0Y9amjd0DK0r11nOAN39Sg
8cNUGYZI0RPiiFmz1Do66/sMNOUDNRfIfCi4XH5E7ElDoVZ4QYVRs/O0YJvoxArLxm1kICHE1GL9
begDqtD/fl39OR8/FcyFOCjGF3jPQXBHU6sJNikmWOtue13I3GYacK6SjvQvygrcEou5WUa6jlBa
MNaDB/SSNdG/acOCh5vpLBjvfEBNIEMHCmgeuiNqWlVtgIhjS/RWBxEtpurtIIo3TKq2LKo3gdaf
9fwVY7v2QFOMiUs7OfUXJlZmdTURlaJbFhhefMJTEGRZQPMx8Dvq2EZ3bphRKylXoB68vqZzN5bx
Sw6f9+xSsSLosIHFpOG9EoSrQsrfBk90mEytvPjeB0vtenPBFcEhEFWMkaDBmfPp6pBgfqIDSoEX
KGBMUYZkU2ZIDoadd6so2U3XMt+WM8GzZUleImia8/ZoiB9JMcbEIX9Bgw6jCsseMAyK9i1sb1ny
ObR2V7ndX58jHUcLFFBoGegCVvg0K8YWBBrJcDw6ec6rbRi+VsFHlL824scSbMZMeQ+yVGDdaGgO
xhOFc7JhmzY9rn+sKFLKDXN71LRaV/JPkuYSySUymJPkZ3kpXzmbr5nK5ZxrF4GJSQQWmy2q7vfO
vhM2VemSt3vhiZSroFqVTwteZnb3NOBbjPOe+I9zb/oQoxozTsqTGIO52kEVLUV6F8NHfwl1ce74
kYkkzp/FWpuRYJSE948FIrtcfG8jW13CHJ/1NVM53GGgnaF0ZJST1uiUlTbMiq10p9zVSL85xW3h
2drD9QO/oNnPK2TydPPa8I81DMZZfEzMZs9ZBKKp5P66nJkpSlglUhFg8wHGnMxn84bKyIDM3OHq
Xeu2tJEe3MwGVRg5SW/0PNjhurgFmEdrDa/XBc9dRVO5XFRTj6TzGWlhldU3yraAkKOme12EPP4O
PpCbyuBOHBNjJYsEyGBuLFvyEzjEnW5LtpXjnbMHqXVSWwFUnubQ99jeY/7A/jvpnukXcGcvDg1B
EWKs7iDLt9EgugC8snU0dAzklhXldkHhpUXlrt5eM+pe76CwcdbX2Ur6EEBXDdpResRYRd86khM7
wRr5psYaekt9oethh+HZD/+JuEuJof9l9ceAHRCbmNTnVr8ODKoPPpy4uNbcbO2tt4mtS5bhSsfC
rgDqtlKd6qB8SlvMOqfrcK0/6n/jjQ4gqj8/gVv+bvBAPKnh2mzCHbpfZX1LlkC7Zw8qeJTg1kUV
NIycs0sqVSrEbNQy/96UP0yVgS7nrLMf17d21qdOxHCeLuqKHD3dEIPm7op9A3SEl91kcgf288Xw
dF4WUEFNzG8DFYizomiIusH3IIuCbiBuUOnU0WjzXlPN1ls0DeitjUQF3pXRZ60HjtGzG1OrnKFU
b4SQuEJ829FowR/OxsywpD8/atyHiUNUq8TzmFjgUgGpcwNeBCGxzX7bg2xbfxmKDRGPylKebjSP
L/4DUFAKejmxGHzzqliafabIuDkTIt5FiX7Gef4bgR1GdP8Uwaml+JHQ9QWCAjlVVmVot9JajDBR
Q7e9sPPTJX806yAm4jhrrRqzFvwRwUhBxqVlmOeOkQgEudrfsNaJGM5aWz2XusbDwumRtKGVm4Wi
g+yILXROvjTIOKsSkjjwMog0zZ94nhPDoIhDQ5bDMKQKUKiFbqn16u8QxIHlAJl5gIKpMuJibuH0
tIxrRKWovUk/fMWpkIlTVDfwbAG4uUlo+zpQXTbXV3HO/ExpLOdgHk/60idpDJ1eEA2blSfAYCyV
Y9yWCw5yzntNRXC3sFAAXLcIoJYQIGXqn+LQSgHtpOSP11WZcylTOdxdEBTA6wLDHAIoNDGQ6pRW
q6FLLT9b1UtMnUuiOJ9fyJkUVSpERXLqABU4L2WM8dplfYiDj+tazVZkp2pxnrJMIx2IwHg+CJum
t2rZIjf1Vl2ZtnzK96BHdGIrsqXVsN6Rk3//GNqP1Fl6qI1niXdS02/gPEhSNm0j1qNlNukqSVft
kLltY1qatBcoGiK/X9d57rhNxXEHoQDoRp8RiAPa+oMwIu8AORTIEO2Sq5o1TQCDIi8k4RDwSRKp
LQZFaBBzq4U7KIdcvSH0fViyltnVm0jhPJVpBnEiN8gHBcm6JWwjCJoVePuuSlY5uaWLmOPjS+HL
bk3kcS+JtMB4gMegFbD/yA8D2YIXxRHvlGcwkVJm5dQWnnpH3MjHwq1d74ae/8b2Ie1ljG1FwBji
LJYpYDX3e+groGoRAaYpUG19ic5v1nFNhHAmSXvdF34uqpcFjig/B8Apvq7GbB4PBDe6genTsXWN
cyhDBH6SzhtfZMKpyG5TivZp9Kl+BOr3kp10oOPlN1RYR+LDdcGz5j+Ry3kXT5aGyB9PfDVQUImg
gGsgIlp6lc1ayUQKt0tCyRI2ICFrF+lRzT7V/iA3iQU+JJqngEaLV5n+dl2v2dM2kchtWZflhZnm
o11UOzN8DdgNrV61pbt6RgpQQ9GXgFZXIN7zdRAm5uJQy5CSe4IdGoobt5kVkROTgoWn0MyQK0RM
RHEbRSOQLhkpnkId0MPPErOGTXAzrIUb9bYsrWRL7X5vvkoL1boZdzISrmDOD7X9EZvsMkrNK6FR
aIukJJCnCMpIYMgeGt9SpZGRdwWG3uu7NmONF+I4JWuljY02grhcPiTCvRRuJOH+ughpSSXOFtHt
1pJizLOW2n2LSZvSSdhNEztAKkVucCWxH7XqlmQvkruS7bX0tgpOFXUaODZ/YXXnnpTQF+NkKIdi
uJFPLUuVqAlDi8J57tCjcgK91Dl7V+374MAO9ca/b9wEBNmb6JCiOrPzH6slZq2Z4OLiA7hjknog
89IifEDnuV7n5r7jm6/MPOb+UqViUVfuoi0LMYgDDaIU6mB4DnhS1FK/++5ndPgI3fA5k5xgS29b
Kz00VvCQr9+XkqNLynJ3IyEZ2kNN7HyTOK3qqLSyymQV0DclfLpuZEuSuFsxNrK+TnXoqvY28/ZF
vOvj+6o/e8HSxTGeCO7+nW4gP8aJRgJFDUtIKmWQ3L/V0UJAPZfllcDmrOKpoBHE7pwqlZrLnjqy
JIAgRfNOmGboYrdQ3CHd950D5dBjYg+qtnAhqjPHFBjqOBRA8pXQzssVLX1aVXmMKjMQpxWnhH8D
PTdKL2ENYNx2FRPPCiObmvomyfeU3Qj+HqhQvbbXlWOrvejtXZAGltwDoZquI88JM7ZC3b0V99Hg
tpljDHj5KFavbkPi7RsPyMWkWzE0H6KubVfdEwOuS12/y81YRbMNsAfl0b4vT0Ytup2POjRaF8Ak
vOQBZyxHBna6BGQ7hAIyf6MgIZNlwqAhDoAHpGDfAeBGZJso32lLE/5zKzwVxTnbrAWXayyPooID
qG8q31ba0ArACUAdPV/w7LPCMD2qS5ghlTEidnmR0KEFHqECYTEzLYBPuiKAX2vpRWgPWXMM89q9
fgJnbuZR0J/yOMfWVH0a4A2KV5PwJBpA9pUfaKW7Q7O6LmdJL86rgUtTySt91EtDvyhAAYn8kWlr
ZfDXuUG2ZBFCakagImHsHhBLeLZ8QZ8UZJ94gONubAmAqzTfBsNbD2qBtDgF0mqJhXxmFdGdRgiK
VhqQOvnrP0mNYjCpCVB7zbP7/LH3BmQG3DZdsI6Ze/9CDmeKuaT4aiUajZ2apy66iaWHYIkyYMZR
XojgDFAZFDNQCqxb7am2rLS2/jdGDxTEgICfQuYUxWLOFORB0WnqY7FUv3mu08FhuX+fhgsxw6we
EymjfUzSQ0wigh6IkBLBvyk1SGOWxqtmN2MigfP4oeCbcj5AQpF85sVKAa6khDTp9XOzIIQn31G1
TKE4II3dofGl1rYtUeF5F7rzF9aKZ6QiScEMNYMmYqOdfCY74ABwrusxV2+a7roiX+5HWWLkGBW9
BigYw02gH7Q+slsASta94uRBehhbzVK/xWNctDAzgkJ3amOK3vEZQCdbce215zpaqhOMW8RFBRcf
xYXtKQvT2hSwuknzSLJz0R8p3cfVHlUpKVqx5u76Isy6iV8W85NOcWKToSeyNJRHmwzaNQtAbhQ8
g1bUixaGvpb2kzvDDTNJlZvjGY7C26Ys9kn6cF2TJQnctZEV1CSdCAkYhvHStVxLC3Y/l/e/2BrO
S+hBPICrDGsVa+IDCcPQIkNLrMbsbzsmrMyIuF2QWXV1b2LM+bp2i8I55+HTQdJI6+FAiA+JV6IT
2C6aUzLcgpmtC027FfapIC9InTVGZL1w9aPm8KXqUJVEp6rgMzuBx/LSVaBinBtNzx2GA9/1e/Fv
zNQp4O0E8DsaTOUv7IikU6sc/L0ME6jsR1JmDx1yYY2UOiKaMRcWVJ45aFNZ3IK2NZGTIgqYLR0q
TBNTKzrk78aNd36U78uPbGF2agZpAC1eE9U410w8wMtJKcSxD/EYPBnn6Nh/FqaV743eVlaOtn3S
7uiSixOvK6mNP58c79yQY/CjQCpep6v2B0ss7Ubd+rHlA2JlQdicK5lo+AWUU8ozMe0gC4VOJw0L
e0BLW3hP1PX1nZu7f6Zyxo2d6ORrYRzVIeQkirnVY3XvA16u7ZcSREtiOEfcSH6pJPUoRhNt0u5C
ZNeWsvZz3RxTq9BGpzbRBSOkRt+MQoQNihHr8iV8SA+Sk+6zF/Uc6law4IZn77zp4nF+GJNUIovG
TarSJ/oOut+32qksYRWgo7LWLOEz38sPDF35d/HTv7dtnH+G34zLoIRkRfloyZOsVFYhPl6Xsage
56JZH0mCONqGfqOgu+lNsup9sBthm1uolL0Mu+42csDKIq/J0nN7waFonEPBra37XQHZqIsXiSWd
VBTiLX1kx1i9imgrMBZipJl2qrEvDRR8GCgEASo/2e71mOTKawnNznmAt/0piXdRCO4wR04qJwjP
fXGTepumWRe9IxTHMFo4iTMZhvEDALuIqQMUpvm+iqED6E2cotvaRC95xGInycGdjR4rUC57YEzd
9r4OTpRVsoQ4KRnjal7GSZeiuZOTEYp2KwNz0ZG+pwZqkglgcjdRuwV3tmCekuxQFi+Zsi6NJ1Oz
GOZnhGyliJ+S9K7jjaJZYhfdoT3UMqm4UoCP2d6QwtsMLLKN/AFZEpAPJFnpmGigrHJm1eUb8Bfs
uj7RAZQZ+UaRfRQot0ytXFCw9NWhGiIUat7IIKyEWgXagCvJm3BY5clWK3aZkK6KdpsKay/c6ulg
1cl2IECKX5fsHHU3ngKcvtSiIXWS9DsN9hQIljqiiiRzzOE2Dk+pjDEgF+zveb7p0lMIfsXeFWvE
q+kTQO9EbxMaG2I+Zfkd4N1AabCP+zvA1xhS5JByYxRnUrtJpFg5O2j6LqR3enYQ2KNvPJso+A+H
qNxnIL0roq2R3SfROq3evfYBdZPUPBtsk+mW0a/BWZ3i/IgMYGrBR6UCoOLUDi5mUFYBIEmSF7F6
zYwAMNceKBZWkX7jg8JOekzDs5C9Kz0IczxgWYCCTKdYrh41NXVXCY4ZfMiZZqv0VeyPoD8Q8sBu
UEiRWbhJiAvzs8Ps0Ss2wLcd6h91YYfmQfROSGOx6pFE31og+ABHixXjguzBeZ2anR0xl6qrSqy2
AoYqauAeavIpVlpLzMiaRC/oFnKTYAX83KX7/mvoNI6kjtQuqoiyED/um2jUKzW/GZtxbGlrbEu3
dppVYMWHyqpFS7xVbgBlu4KFnUWKAdkFRzgjXkcuSjVNCbS6YEK/vFiKWMuacmwTDA8YjbVbO7LT
UylanvV81kHYme4+UDh6rlbFguIzFJqoOkwkcwdTz3rdKHGp/WwPwqDQrrCGZ1CXJghd7XtjZdzk
q+rQb/yt4eROuAZtLaB5nKWbYMY/XHwGd9H5rMpq2uIzZBtIYxDtOfoazrh1s5dHYL9bpmMcIuvF
/H595b9GQZfqc9ccyIkAC2GgXgYgKT95y4EGludWoyzpN34/5/8u9ONuOjFKgJykoX6VWMlRtZW9
70bQs3DYul55+2rT2EsppZlC1qVu3A2X+Ips1gRrmjyBgWubugUojlfIPzrv9c0xXmv2EuTAkpZc
1BwrwNn52b9rmDtFW3vdURE21zds7hadrKQpcjGy3+cYUSrHo6LTb6K2GcR0mwP7tWrfUXFyzLh7
r1vZMiIfsMYE4zUYSWsDdjfOY17/lBkOvOkCf0HyNs1Yzs2xJI9g8M4ESYybbkMnOnrOt2jdOcM9
bjULZRarconF7NZFt7+z00LrfP1DvhixqaA7HM24CqYJ0PzOHZ5W8PtYlD2EUX3pyqSwCzjXyriR
+/vrgr7sLwRhMBStFTog7TAAd+mmzHiIcx2ETUi8Aa5cT0EztFJk97qQrzvMSeHOpMyUIe4qSAGo
KrC9B8RnVhYC6Re9t1vFTsEvi+JVsuAJl3TjTmiat4lBi7DF/OddHT7kmtsuYVqOv+LCCXCKcQcS
GUuhEhsoJoSiuI2jInmWBUUPAbTYZzdGE8Y/hCbsFvKYc9aB0SUD4/aA2yb8Qy8K0SbDhrhFOXAt
VhgCk5/aci8rLwvbtiRnDLgnj6NBlQEl3GMBTcR1jtS5+pru5FdAAtIDOaf3+V67ibaaXS11Qn59
lo3rKoMjDVUcbYQ8uZRMjcFszSACt8QWp25riNZzabGVssZcxmqcV7IXVB2v4y8bORHIbWRDiyYo
GwjUb+pDgMzw2rS1O+Otdbu1vyPHxXTEl8QApyHnWAWtT1vDh8BCczsns5klS6Crt1U3BanGgl/7
Wri/lPYzuTXZySaNMwawJAzOONKJrNlHFltVv5Lt8X02rPVThcDIt+t3WFO/Wbq3Zg8i3gKAfEXj
5JcpsF7KslQekhaNVWhpZZt2zGJp+pKSs+aqgAVUHUdDVb6IoNfEyE0sK4Kt5geoM2x9JRyKXf7N
uzVWJdIhx+SWuvUSx+68sYIRCaWLMdTj6R8aMjRUJ5CLwtKHeofGetdz4m/yw2BrdnFqvi3Y6njs
vtjqRN7488lmaoIc176ftbYho5OlBtmmpdjBGvOJTitaDV5/Cyv7tf9gNJ+JRC6YNRov1hMBGpI3
2lsF8tQukDiZFbq6I/VWdeodYy1sMSCy+dHZxlu+Ew7hwoT/GLZ+0RpY2RIAZ7DSfA9gGecVyZTR
GcUHVfpBms/ryzqv5EQA5wLQWdYCjBS+vO50dHlnVqGGdiiS+7RBe2qTm+h3QSm/xNxbryIF7YMy
DUXu1t/QPLQBPmDJumeZQ3Fq83YbEcWS2vJMNIZUnxAsPTC+hvnjnkw+l3MgLCJRIcrj7aZv9bf2
HXxnuuuf8819blUb8pG4Q+uEO2XX2ZLudHbvnP9yB8zlJ5hc4KYIalfGGlYsGbaF+CY0dySwTfKc
YsLm+ubMbj4SLCCVxLn+wsUcMq0Iwgr+a0CtKx3yY9eJ6+siviaIR22AHAGYNwziaoQz8i418Dwd
PTKwvDWMkx+bo6vtAUPbv9YWfdB2NSD07cAt3euCZ93WRC73Xgu9MlLA3wHDDuStmg8HVKmB9tmv
fP/juqT5VfylIRfsgVJCG2oKScR8DoInNVhd//3jCeGPKLpc0PKC5gEErVzfiVHlPiC9Cpgk1dYV
kh7erdndt+laSuNjstTuMafNVBrnBhM9H/wqhrTefG6om9VLPU9LAjiD0I1A66RRgE7OIxQE21xf
rrngcUTOQnVHQ6MOD+chyT3Q/ljZApLlW6U5Wb2uAhfTLCa1rwuajb8nkgh3ULMOY7VGBEmBIjI7
9X1knKPwJqHfQRXjUllBc2lcOykzn9sgxRxcWj+JDNMMGsmOXlwtWPzXjl0cNYCcqmAXRp/pF7wU
MBgVCkvxPdEPyZJMp0ZTUWVlhyOalJAQqcWFl8DcETMJGoDADGWig4YLJ9VAAdpWUbU29RrwfRxy
JcF0zSqrnJ8L/R8f3f+jn9ntv2y9+q//xJ8/shxlFAqc78s//tcp/0z/cRu/f3xW/zn+wz//Ivf3
1p/Z8T35+pcu/g1++R/C8YJ/v/jDKq2Dur9rPsv+/rNq4vrn78dnjn/z//rDf3z+/C0Pff75+28f
WZPW42+jQZb+9sePtt9//23cv/+Y/vo/fjZ+/++//XdT1eV7HLzz/+TzvarxjzXznyOJNAbjMTsO
/CH8svbz508k+Z94dMpoxCEmWmRUHMA0A3b6778J+DfIaI+EQmjYQdQ4MmRUgFcYf6Yq/zTUEaQS
TXWYBwCq7G//83EXW/Rry/4BaMfbLEjr6vffuEQdUAlAb03AKYc2UqIACOIymhqop0bI48iHiEgW
sB5osAN7CTAEpCOq5MJidx5niz/l4bjLhglLNEBZeikvV9VQE4peOoiS6oTxm5x8lFK49rOlqG38
8Ik3/pcgdB0CrBqrBJbrS0GJUQYdEH7lQ1qRbRHkNiG+HeX/MvkLi58u34wUA9ikKqjJ8d+Xl1rM
REXLkkw90I61D3Xv5eBYCwwniqu/yF09KgRRaN1SgCKMvedOsdGVYUrjUj0UrUxsw4gHp1P9pQHv
mf0xVAk1HQkdLZgoGG+FSXTNMjkHc5CiHtK2wEAh0x4a2vqrISf5Tc8qdSGy+QmozW0TxtVMA+DF
qoybk9OKESoU43PmoKtAbbeFxEgeszaTQqsLOgxlxKJCYivQSobcScvEXRTR8r0pky5yqsystBVt
NWT0BXUoY1wlufHehACgdNHBJ/jW4IfhA2a6h9H3hz98JJICJ0hl9gqMM7m5ZX1rbsI8irQVBkuR
ZZq4gj9O29Q8+ArVz00Dxh3wlcBhDYfPWWFTtaJKh0Y9YMrQX9VScVSjAJlZgagbcTDQPC2cErV5
y7162MUVoJvBNK8sFeq41/b4FaaOaVCUA9Dyi9293FQ99wq9ZlhkWREkR+5EQD3VNyHpwSIJzkNB
LFZaXlupKW79clhC7JhbBAyo4Ijg7tHHFs5L8WpmiF6tDIA/iPIMWZu8v0ul+6qshpVa1/EhCFUH
oCKFY+rhNhJKlKKMTl9oFJz5CuCSoDkWrhOVQlQLL78C/RYh6umNdpClqHjRG5QmgaryylgYbQIZ
ncHIOUY3Dbhs1sDozVeSF0ibqouX5qzGE3Rh8bgE4PPBfQSjx6wmLoTpCcsVs1Jakgl7Per1dW8a
3XnQWm/BMfENO4BQB5eliGAUu47DzAM3A26nUpC6FvYldQwPhWcj/25GwmChBG/7oY9ShETAcFEG
i5NVcxpi5AS3CtyICUD3Sw07jB22JR2EPZF2pRRb7dKIzugUuCVENwso6MegBpEjF2lnsSE1ZmWa
+5opki0F2lkVSjco5dAJQy/aUBL7q+sn+YtfRCZuKpLbtYqUZVJFhrk3TnHxKsko+T1WS1WVL7cJ
J4QLudvIp4xlurmn4lsLzFJp28Z/reFuNAvEIWhvxtwRFo+HzxEVvYoE8A0fANZjh5TYpoxOSnrH
FOZeX7EZK7iQxG1SW4WpJA++f2gkz800As7eJbS1GTsYgyodN/A4Of6znjG5rArC5C4pQv/Q5o2/
ZkOxJRGtVpjb3Ude3t9UfiAuePQ5rXANA0oBsw0gAOe0YjFKi0VeQyQt0dfQvpb6EvPokgjO1FhJ
+wI0yv6hBBmbpRjoDcu1pSmJL3Ef7AD0EiPtDCbGAXhyeUalwWvK3Gv8gyzfeZTtiLDucdHWMIPU
3JPiXBPFuW4QM0cI7g7jYCrwcv8/aVfWG7fOLH+RAO3Lq6RZPB4ncRI7y4vgJI4oaqF2ifr1t+hz
z4mGJkaIv7cABtJDqtlsdldVYxaCFBYGnWMcqAWTqXmnp6bwOg1ki81yr3L//tiRXdyoA+qNzkTO
aKsd7AmENwx12NIxlB77L+dIZHxA0kN3S3elK1UvEshpjDBivHerHbPDgRfvUWI4+GWooS95feuU
X2tlTUojyjyHwCbjBMSO8gAC5Mlo9V8l4SELrDihKJ13deRM3kbQk/X/Xq1Sys4M7o5ansBuSz5C
ceLQBUOcoqZMQ2KaX0fgenLojRpGG2aYylTmt6R4Tsmx7JIo075P7V2Z/ZxGO4RU9x3kCcKJYfxd
vi+D/NChnzozvLoxS9fQjmnL3xDp1l9IKmj24G74ZaGTcz2RvYHbHlsYz5oVOuXT9a+jCkNrS5Jj
T07vDg6HL5DhvtXrd81CfqXtlzQTTUUMsbluTa7U/vNRMCUbA91cHYIu0kcZ0XWbvMUi59HJwsU/
dux30H03oGW78OGbNfqfU7zi5uarRjExJkyKewquLGl5zBYvHqoTHe9dSMxbXhL63j51thRNFdfY
yxjvf3+gtPMJHYje+gEiPysCQISs5d0w6ySyF751LavOuo+Wiu/hUYTXnnQwMn12jRpYyXPBijYe
HNsNB9sub65vuSpyra1IO85HlyS9M+MYZE/d0N5N2vee26fS3BK2Vy4Hos4u0kKk6nKmTIvOyfFs
JWewtUnNoGn3l6M3X5wHAwj/3wJeBpdxP9PpMrUjltJrUGQIWjSk79+Sx0AuB3OzUecCQNCSvsrA
er602ULOiXGfcuvI9CbSrHqjgKhyM0iRIYnGcxXJmbQUltWVVfcJQjBcXxsf6+X7tEU+U9pwLYj+
oaYLVqH4+yrDMF2muxl1yZlWd8liRXl3oE6zcTG+fprgMgbY4T8r0n5Z1oIVNiQ7z2alh2Vvm3Hn
puRmSdJ6l1HzzrXqrzU6DV3qfHO6vtylVjtv/ApVFFv/CMnJZye1Eog7k/Myd1rYFHYQ8zmzwozP
mA2ppTudTVvlE6VNaOdDkRtFAIwwutxeDLHRm3zAJ7wp+RiObAalwY5s8/0W0EN5gleGpHTHmd2h
HT0RksYh1KwnBxUbXFILlMDeECpWhqQUnopXyzj75MyCTxhBG85ghDjWya+3IKhKz/RsS395ReLR
drl1uNsCa0KJ41xpDylFh5c/aNlWAqDcNjSEPEgX4gO94J1X7j+YjTW1Gs3OGIzopUuY03eBX8Q2
8J3Xt02u0f8Tl6Beijcr3ucoi14uZx4qzWu7DPR1yw0b3sd+eWimu+pHTlCYqI6CwgvkTKxXGKoL
MO3GZ1Pspo96F8AW0KNEsUQyn08FzTDbDQsNHnrrgeD9tRVKVC/yCxuSa5gtwLKzAxuurR2QBXsn
l2e7et/z4sib7qAVvzTf3F3fWBv7Jj2VQVZFLIYEhI96gBRaBs+ckKim2dlPpnvaOLGhu2QjO1Vu
HtJgmAHtGkWmy2+XeEOvdVWZnZPBAej4QbPyXYvhBG9YycqKFCsGV6P9bIFxTKC9OkAZPUD97O9N
oD4E0ji6UvBDsZkrd2fNSGY96DE11r8bqnafju6GBcWBwkMVdW+gcwOU/SUfCEZSpH3VZedWf8zM
u2lmHwlUtfVio+Sn+iQIDYD0+EBD4QRfriSzko4UjQN/dp/t8qM2PfSgnV/fLcWjBH2DPzakM8M6
tAxoYWdnmyzDKc2tJhqYXR9QbD+VtfeFBl1+r/vN/UTzrefX1vqkfewXvdGGEbY7/0MwPlLnWx/8
vr48GdgiQtLF+iRvWPzMmOfOzc7abWe4B+fo8nDB0MeUhtZzyRsg2w82iB14ennl1uaqHGW9uWID
Vq7Yg2c8EMxeOecDxpABu+98yTD5LMh/Xl+l0g66Iw6E1aAG7kl23MrQMILDwzXCg2nndNlHt4X0
doeufJTNtv8G/7cgB4OhV3i7GLI5L7e1sjERjjyQwLq0jt3+VDRVnJlbG6hILVDxDqwAYzFEqUYK
SrNtN0PrIdq2BqAqxr3AirjZEAO0ASz4RodVdX1dWJPOm8GTpBkorC0YV/6l1NqwLe6NJUTDhHS3
AwXrYX6YGIKWt0tzAO6Bobn+IZWnEV0hHZBZ0ETlgk4113lieIgsc4pXtokqYDRw0ENbfbTj1sAQ
5QLjquKW59OBJXX38bp55YFcmZcOZIAZt70htlsLOPTUvTDRHjaLl3Ln/OVIgs8g+pUe1AdlPuFS
El/Th1aEtT7UoHc1ApIy39Hya4ZLIWi/eA8Gu0EuEaM/tNFAUFR8MHcO8pQB+mImBvxenshBd1FK
IkN2fuSsCwmYtgV0v1l+683W3vLe8Lq5MCcO7ioAMErTsmhhTp8LSGvdF+3zsiU2o/po6yVJKT+4
tbNnzrBRjyfGnrLhnjsbu6bMejCuD7sG3VuMq5TWkSTGaPkcftmBMowED3S0j2mtYzSN9msg9Vmv
liSqxps+3xSgEUdczn1Qo8XDLRB3umy6ngrLYOKCKuvUunEXMJqCacCYNqP2D55ejGGaNBid2SXG
2Wq76eBiHvfW+oXjv/oRkFNHe10os/hSMYRqRdboho71m/fM5WyfD028jNavMmvvLOy9pS03oghm
1fqu0A4jKGSVvoEeVH7o1Y+QKlR632Kmkz1n58a4CyD6pXf3m00Z5fmA2g8ERkQeL5ddfacDA69n
SAdaA2yfJHBvHMha7IZicW7yegBXg/Nb3antn9dDjyrSA/OKATaoYyP/lO5pd7JLNhYw3NeFfjJG
+0ANA2qMlTvGXur4cdZsTt5WJgd4LohpS4i2UFe7PJ5DzUdaDA3CraPdDc1DPh5Na8f6fm+ATIbq
2uA/Jrm9y4xihxrJbvx2fdGqvN7GFGMfLRwkqwCBXIQH0MeTwR1Fzk2TO6+3YzRbNm4UpdOsTEhO
49PMddsJCbfOHpcaAGL9znK3VKiUXvPHiFzEaQnB0AUCI1pZf0WuRfNPszdADye7H7OfRbHhK6p0
B84JQSoX2R3GvFxu25IkdssDjE7Uy9PCOSasnFA7JVuqhUqXdJHkQCdX0EqkoDcaC8icLlxy9iGG
GpDIc74XoAEb2fa5Uy5JCD+66OOgCiZ5olFgPkQxwxad/SjLMA+O/a5NvnOmrVCmdAhMRQflF1AG
4BkuNy+YirqvO4RyBqnkOflF+N4c9r5zuxRJdBP4UMcPbjMwQm03SpD5uNW4n/iv646/9SPE31f3
YtV7uEwMHDxKnwgQqX12WrIf120onRI1D/GkBTLqhYi2slH6UBgHVCA7B0ibHP84UyMizYeU7L16
nywb1tQr+mNNchZgEBcHutfZGZjqpoWoYGeENbm/viRlvFgtSb7qK7vIswLfrjcbDFD7ntZvOskr
C1JE8izAaFiHTaugsuJ+TMsEEN5lX4xzFDy2yyaqc2vbpPA0zB5t52RExYhi8sr8Ps8xLK17z7Ib
0dgYslM9Y4SSo3+kTnlwrCGGAD+EZfdTvgUt2dhbOajkrjHRrMTKSQHIvHefYNLA9a+nXKuPdrNt
A8iDKsul0y+LFhCv4IiS2fC7G7zlZnGdr9VssQ0VAWUwWRmSTlczNc5cuNjUOX8yyjwC/TEkZRkm
49bkuS1LktcbSWsDiwVL1eIcIVV9QiMCTfu4Yk/X9075dVZLkjzfr6qhtvoJAWNJpzBzn/Os3fL9
re8j+T63y4lBfRrPP+8BNNVd1f0w8nJ3fSFbRiSHR7HCswjodmcfHyVPfqN/vpnEqb8KpgHqNvIK
XxZF1immC9gzHK00isMEmQCt/M31+dxnG46mXswfQ9Lnt4TemZ1ix7zGvS2tZ5/7O631N86N8h4G
+9wGRBOMupcsbhXI636CnqaJ5HtOHe8WY488zMYxWEgNZ9cWmXHrp8YWLUS9sj82pbPKAJkfdQc2
h/FJN/gOHlfP9UZupryhgKYDlNZFiiEHhFpPCV7cC14V7HdeWKE7Hu3sedSjFiMHK/3m7z1PaCIJ
TDKYsrJXVD0daDAHqFyTSj80TLPjOqETSA6s2DAlS6i8PPHRDgMtV8w0A3L6MtR1A7jQNrB3ANgs
xy4woJGPIlix6wg7sPoQ9HvxiJxAFMhH8K6We8cbPvUDRBx0Idmo5+HS88P19atOhYORJoBNYfoF
wLeXv8n0xyVgOX5Tls0xUjmj+l31WjhvSUKqQpUDLDFU34DStwLpUEyU1/3sF9BMSD/y9DdaOtfX
ofKa9f8vhUJKElSEtJKeWQWcCoYbGDmUz7/UfIhaXJBVHl+3p3z8CyoMHmdQuQaA+XLjSO7YDaRC
saBgavYtZh/sl9y1MDqNeeCNmXnYFeB7NG4OJap0Lr/yAFjQ6z9CdR4FWgtAJ5QDoUVx+RvA/OiZ
42LRRvpopjqG05409/G6DdWHc8FEDgTEH2FG/H0VZ/JqGfrFZPRcFeVDh9d+CLDTlvChKpgJxWeo
HJgemBzWpZEmazhnvKLnpqvsaNChU6YD2wKxyPonJGJwWQfu/IY4gwajC4UfGzQFuX2Eem3Ldcbp
meuQQX8YnSLK2TcjKaOyvOPB1nRr8S3kYoknEMKC2g1lH+l5lhUBKu5koGefeo+1FZrDN2pCbeaY
YdaeUX/A+3PDO5QWXQyIt8G0RnYlvGf15ZgFbWmtcOl57HbIeZhf4d3CMZTATlHK9MK0mb82ztbU
eJmRjChnQ3YAZwJEXVFTlKOcg0EmZE6BXfjp7e0ibspbo4iGH8kzKjSzEQXzueEHG+Qo/TTmpwXj
XgnAGulmmVxRUsUvAU0CzF0Tz2Jb8ipO9MbyTKDy8glPgj6Ll6PWJh9c3tzozsM0P/Oqjibwhy0t
eceHLdry65AE8+iDYbAFmlWWDE1vas/lZOnIGXdBmOaQl0D/d8Skyn7X29/QxfrrjADcGdzziK+G
QiW58OqqBV2GnBsMXM7G7xD8i8bpZwHyaEk3ro3XB9YGyhbPctF7xdUpeXNRayVhKUAH1ljvzPLT
8lnzFgBvw9L+6/qejSYfcIgAQQFuIwNugoGATM9wQWv27xyTmYLiZOTZRix4fVRsgB0BgoE6MkKB
HH9Ko9eyBUqMSAbRVigfmplGwRN3n7Tq2fwSTBsvVoVnwJyD0hZuXdHFvDyZbWnOTgcS2plNBboJ
WmwlX+xkb+Y3PguQ8Py6HsJVB+HCnnlpTwP+Ias6PMMNt9jXiRGNtXNTEO/gG+OjBZRqOv9e+u/a
TZH14VbFQVFPFJv7Z7XSMWyJP08+R1lDI9rR8yEJskBX36tPXXaieXIXDA6UfPxjMvV7U2dxPToR
cvSN06G4sPEzRGMFnBWwzF+RjPTEZ46ofLjBfGP2ZmTr3zl95AUI9gUGolvf+IChvNbW3fb6ksah
DITIJ+qZYtTa5eYnpW6kASvIOXChPRNgqmQ7oKu65cKyhJCIu+gbod6Og4n6n+zDKKdiGC70A84L
/6UfiB7XhEe5TSJiGyEvwwfnxj0sI8YBh2xLk0sRDhBmURz3gBiGQ8tZJHa84WmGqpL305g7jHn/
3LbPAf1A6c8NX37d+cA3XJmSch7fG2xfm2CqmZ4of2bOu6xkoZt+9JaD7Z4Sf8/Ylw2b4nxc3t0X
NuUqiL14Ro1mB85rDvGid8Q5ZuyWJof5R99+JI6NaeugHaHCddgwrFosWjyoiqAoiUewtK8QOsN2
Q/kQ5ZezPT7rzVP+3OlWlOZD5PefbT/FLIytx/jrJwGwcOBMiqHLQlVdOq8JM9qBz3i/zu1OFF4T
PwBncsHwuo0wqGgtX1qScks/7xYzFXWuchmgafhZ675UrbnDk8gKwJ2MmFZA8/CW1OSDaZYHEnxM
+PzXcBL8BoGKESMkgQOTbrK5Sxaqi9WOmmZErQZR78QDHMG1KNu4ZZRHFG8GnFTAEuDF0s7ypFtI
afAMlEoxf7U/FvX7FMKx3rGxbYzw9B8NGyxLL4k9u9yJLp5Z5GcCpcPWTDYeTIorD+v+81ukvXeh
/mcNDH2zCiW9ugrCJHjKvTbEJKZwwRwiSqA0uHUXqGLh2qiUkgYgAYnnNmKwkT8EtR9Plbf3p+fr
x0a5NLDCwQICaAuvisuI29WuA8pCgOO6GMfWP1gDiOi9G/t2+0z9eLGtiA768bpRsV9yjPB0tF/A
M0KqKXdkWTUOrk4M1EYKgPLH2tagomv95by0lyC/tiJdJhjFnfrNhOKIqRWHnpjHobm3JhQGtvrn
qiCA1xGUr5EQBWj2XO5hOTvjkAwa3AOFrh3AY/WBOd5vGwdwb3Spv5HlKXcPybKYqIKmtsw96hco
cDfMBmeHA1my3HM2xNe/j3JBgueG9BhzauVCTz50wO1piOFlE2Di+J2hs52Wnjarf6o8wxTdqn8N
STs3cK1aZmHIIM7ZK8muIWZE5/EGVXwMExshPbzMez2gP1EW+Pa/LVJyj9ly0rYX97C7QB913xQf
akZDA9I+1+0oPxfeVWJgKg6aI9nxazDTEgc8DeRTEaghVrnsrltQpMhA8oP3Jh5PLh41l/5nFe1U
gJgAnL0Y8Fh+TJApu8bXos/2NdrB3rxx1aoiE5gDBr6bGNwu16e4Zo0UjL7szPuPdJzjDuOKTb7F
F1Y64cqKtG+WU+mmxgAKn36zPg897x7I/qV+ur534n95FYpWVqSsoUYmClo41jKb0A4uml0z3+bz
u5kOUU03vtPWiqTvVAYVuqlAGJ+HurvzKT8x8jw3X0zafry+KKUhqEOgRAnAjf7yxllVM4ZcG41e
h2s3Oo/t5tHg1l2nxzPGAV03pPSElSHp9gA2qXVS8RbsjBqJsyGeZ4HzPakaZ+PKUH4nUBWBIQoE
aVCcstWS2rI2girHdwJ5O+IWFKYj+rmn6EnZjPy+virleVrZEqte2TKAhpwXClCFZ3fL+6lK9EPJ
/fe9Zzy3nZcdqpL/cPWFbRwr5VeDlgf0epFNvjpWRmeWGPyCDr6n92znpaANsCr5VNlQ1mwInd8S
lwLUCjwXBG3M+bpcZbfo3G4cmCs8FCodluMmBt1sw+dVHoKyrxgABNET/OPSytImtVfXxT/4NZzh
3rrfDrFbRqSDleV+OfoCopIbp95pQYe8c9mWiIMqjgsMPSTOUV9B1nK5kqRuANMOUIjoPKvB/MQG
w5U1uimJqHL0tRnps9B0sHuOAQZnzFRkRwwwsABUK74XLS33RRFQQGUNHqctBlHNweDuEjPXMUVN
I3Hluu5uXPIynArXOhoEc1QoWdIT9D02WQyi7CLHzfXPFM68OiNzarr/IGgwTJi5kNLuMGQ6hZqA
5Rx9+zRgrFuQR3iK9ZsFKPUOAfFkYRo72EKSacuBGEi2oEKDZOEW8Dl/19rVDuo1JUoj5L29ZBsH
U5mmiNwOoor6S5X0crETRzsq5cgknboOdvWgsbicdBZCDDDf5Sbk25shraLKx4Oo7ln9rXVY9YZQ
K5QUkC3ZL4f28jcUdHIHkpi4PIzvYLkFFMNX8h9/H/iEZKTpANgKnUrJxas0NyczydHg8jCl9tRY
Xazh1Vx9Rzc+7TZavy+Vu1cutLImeboRMFevLISGzNT3XhLpnCPL5PdocOzGvt5r7ffS4khohp1v
djfXl6o8zQ70MFDJBAtdTnGTkcO1NISMOSljw2ThsilOKKLOq/WtTEh+qs2Lxr0JAdZupn1uZnvT
uO34cKT6Z2Y9OnO4mZgpT8bKovj76lD2zkQ1a8GiqP2zmDU/DEgeQ9Um7jh5psb++hYqo+7KmhTa
S10z/WmBt1AAZ5emfS9i7pC2byg64Eq0XXDsoSYiS9gnhj/q9AXRnj819Aelp22WgNIXkZ4DJSxq
j7gQL3duQG+9IDqqKwUdbnvGIlp+XlygOHs3LDw79K0JjHGCd3E2HHgJhce/30tUj9DSs3BT2rq0
l4bb2Bmb8IR0zN8F4C+o3A8wfd2IIq/B/449xG2MZo7cZLGsMtMrBiPtiD6O1YU1ZlNSzOlgWswI
C6dq45ApTgAMegHekC5Cp3z5A0vAvcRAqxK4qIgm9L2t46YwIS/Gg0fHyU6DfuoxW/H6MsW5ks4d
4I8gHgNlbUInS4pirea2zeA29NwGKBi5rva5wzSOXmuSuNK94u+/HKIIcM5ACUKaQZZ7ZHY+F/ac
vzTrC/TFauNu8jeKf4pzfWHDvPROh1ZAhieUnnt0xbidnHKPh2S+m4bHNvM3tk/pJaI4DqkmVOAd
KadPJqRAVjrSs728NHfLPmwcm+zNRC/2TJ+etCZleFS6z9c/myKcoLuDdyyYK/h28quSIbHXg2Ki
52Dy79Kkv0UNdZw3wKuKsI80FGpIwGyj+KRLvtG546AHmEd99kzgKp6Zt8VgVTkf4OAg3AUC8StH
q9noHBC0PHqGHIgPini2d4GZq5KP1zdL5RFrM9Ld0llVgtcC+tVZAfmMAur4N+Yxa8vYpl+vW1K5
w9qSdKegENNYLceCPA6x47YKC13/OjsN2j9GWPmY8/P35DDogK62UPyi1S1W2agr67pNz1bw5Hh3
brYbGxKCGvG/LUwEr5WZwON9hxyInlPjxp6g3KKxs6gw5I9504ZF3W4EQ6V//1mWXDynI4bXeokF
/17Qt/OSLuqE+ttQ/r6+LtVdhv1DawlUExRoZOjUkjtBXmkJsAwVMDVe+c20zBt9at9R1v9sxv2o
P7fPDkGRaGH6lrCE0l3Q6wZqEHJMaENf7mqbjG3SWRqwRT5gWV1dxa5RgQZMi7DGcJ5mgYbMz+sL
3jIpBSwI/STLVMLkZBjvi4HEcwXZNgolga67sYt6R1L2hoAsOvr/rlIKI1Dyq+rRzPNz7tKoJm66
b0uLhWwytLAlxbGcxnzDpNJ9kAPZ4DFCS0PuNNULpCRbAfs0i92AxitFTaxzN0rLSiMeGgGgs4At
KWszzVpXg1qAwrw9PAFlR4aHzUaW8mvhMSUYKxBscaXTXdSEQi4T75hsMqOcgw6k/0hqvKUARDOP
5pbqvvo0rOxJxzzXGKmqBvbqjN6nzRQu9clf7oxsP5rdTk/MsLRu8uJbvfVqVO7lH8MyESrQGh1E
cgtVUuOmssEqc/0d2sEfrju/2grAYOLKxHmTttPvy6TLZhdoDBRhPXZqizYctmYdqm5NSMVBzhp6
WkK76/JQQz7My/oSRqhjYD5XcTvaydPfr0NAoFDhg+wCxGgvTbgmmcRTHyUcoJp59WQHD1AFe4MN
CLgABY5f/Kp9WTklG5wsQzranzRws0rehhQl3+tWVBmAmBv+rxXjciV+OkIrw00R59v7ylp2cw9l
q/LkaM7GhfJC7pIT3bUlKda6c5GkJetxUZK0vdEKpwxnQIuO/UDmXZvVbZxavXeva1B0a+zS/UDN
4r6bpm8ehm6EWrrMB2akWVjbPosJz5pQX4YlxIA5CK62/heMXQVhmYGj3FlpcNPQDIysrCAHb+6H
cw+wNaQD8UoZ025L5UHl1pAncgSwGR1gGUWQ1BakMFD0PC+URl7R75BWZ97WZfWCJ3m1gyBEgnUD
UirQYJffykoWPJZSAFOdYg+A6imweOTbpUDuuztu0gez+GTaAqcK3E97T1z6aGCk6Oh+sKofAyXx
MrGbbnoHxdTSvwcMeq+bD6lmRk6164t3GnSWQjj1/rqHKcDRACEjiYV8KZqnyCkuf3ZJwdXXSY0k
s76lU3mfjcBjLuzGITTW+XLmlNz1JVC9VUOCcCQQWGUYv9hBXdzLYswoOfHM3CUN16Prv0z52VY/
TDrFOYb+1J0DkK07zNFMMar01NnJ8boRZTQC0RPgV6FlIvPPmoY3+JgtErf5Iw0oRhFvxCLlCV4Z
EKtcZYakazquZTAwYWgd6LppaJqf8vTx+jJUF6G5siIl1q3hB/gCOL2m887T4hkgU6j4tVqACu8v
fLbr1lQ1TMAqwX8GegNeI+/asPgQ+G7waZA/WOYSTR5ognMJ3MjHrotpa9zi2TpqW1m2OEGvTtjK
rLSXLNEMtkwoAbRk50N7zkYWGNYLxnEQL+ysIHJnIxyMZgtCrHogrZcrvvHqG2ZT5he5eJZbyXsd
ABIszADvxwl2LdLQ63urtAUiqeAqCEU1KeLzDoB67uBLjt6p6PMkzA2Qj4vx2CUZaotbmp3KQ7Yy
J4V96jnZaLeobwTpEzoA4FM/sHLjqlSmTcB7Q48MEDlIp0uRMWhL22EzINhmgkEwRk1Oix8Zy1MC
YmkJEYm0P9Sl9gily6qlD2/Zz/9sy8G/WppynCfYnooPCe+OPUa7AlAR1v5zkL2lfrNaqCl9PDJq
Las9QNs1PB2QyxfsMAB9eF/lS/kGeCMk76GyIogd6IlJcds2CGvZhNLKbe00kVlDJlSfN8rqSmdc
2ZBC8DJAEqycDHrGSLaw7/2Il09uS+MJKs9ozFz/UkpXXBkTf1+dMhwHzqB+S8+lV38xtGyXON4v
PXDj62bUwQukUkhHgEyNiYCXdtyhSXvSgnlTW23IneJ9nTi3dXkaGbvR8uVdXZ0wmaj8sWFWfPtX
wcsXKk1C9w+N50uz86BXXrnAbJN0MaNeVNYPdvO5Hz/PNcZNjSy00A06LM0WdEl5xfnI53EJQF7g
5XSu9lXDrU8XiNZDpLz0Ii+b55sp0bvD9fVtWZGWlxigc7amsAKRyUjzah4nOcLXdSvK2xQ9e6Ft
iAaW3Ge2GwC4yxlZt0WJKSrBTrQUOi4gTqIZtIg3mYMADrp1qCW64nysti4fZodYHPecDll967cD
gaH+M63KN+ydqMm+DEtCqJLCBndtL5smBOGiX9CNxYhpe3d931Rna21B+jpmSq3cNDvkpt5P1qGp
m7xvms20QOUDQKwBKAIYAJRGpTivZbNWaBPuybY7gamIcbE+zePAyGIbuT+P5uLOKI+a3u6r9GNZ
vauSduODqQIWKDDoE0B0D0Ia4heuPhjPlxHTBvDBbGgHQ68ZukGDvRtcJ64yN16c/OEN+7qyJ8Us
uwj6oC9hTyv9G3BbI2uo7zTGN7JUFZQf1B4xMg6ylsi3JLBskxZZUc4ggw1jHbfeXTDxsG5OKOFE
hjdCNoz4YYnXglXF2gwx3s/DltK20oNWv0Dy0Yzq9Vhx/AK/ehxaZ7+UQeTTLQVKpQcZgKyAku7g
OSp9v9EcNSfv8RjxE+sHwQzAiNTGEr/lo/0xIn00CsZzlQjSG57uWWOefOdnn1Qbn0y9X3+MSLdM
7nSVNS0iscrqY5L6cT0bx020qNLKC4gEkmTgGot3wcrf/bGhzNeRcDC3AaN+gGxUNxZzuGhaub++
a8qjBcKqkHgH9FSeeFUbGN+UUpgihrvzvmo8D2d2dKZ0Z79p74DHgLuJmUSy+GNBmIMCxCJafXpU
pd8FZLQrN8qTqqtEgD7+NSI5tGX3DgI/0o3AzNzQWCZMDJq4t7fssoLujrUF2FPunyNmM+GhLdC9
l58q8/wWI110uLarGSgV9TQC+p3sNSNvMY7eRnE7m8qNN7SKFGiBhfifVSkk26Ssl75Fo2Dp2pPZ
LRGmQR64AdkYVu2WMbjx+BibT/YY7Ocs+AVk9zvPSc8u/bDkGHWo3Qu0hFBruO5MSr8Ffw2VYcDT
DLnSiI5qYy6Bj1wPdZLcO7R2GvmbehBbVqTFO0XXcacJcBvoeGCgpxU8uHyrnqn0I7RrXwZygcIm
GZnSSi+RXuVnZvoxFM8SHbJGAY+WccNh1av51xAGz1w6UMIA8OeaRl+qmvlon3SvDzEo6i3R8b/1
vJq9ipeLTrsR66mDOTbT4OjaeVxsilEKd5fTYdHl/mfbQBS9XI3dUU3gB8A8Tsw9WmcfQEkNaBYN
/Z0g+wCvvfGWUW0fJNvApQYTGDQ06Wqpp4k0i46gQqZPZHnm492QbdUAlTbQrUXVGUB3tM0uF2Wy
OvchWoo0q6JHwuwjGIzUIRtfSLV1QG6B2YeUVNCaL61omtelQ07zc9bxEHqiuxydVFSFDa2KtGYJ
Kd3YOlXocsScMMFyw8xQsezVLWOBR2ctSZ8DWT9kYTXw5Fe6ZF7kN6Mf1QEkos3EeEu8BHgFhVsB
dIfm7KXRZC4Cf5zK/GzbX+tqj6vuoD06JMra+nA9GCn3c2VJ8gxnqtq5Stv8nIzTXrC7SLJv/RHE
bUSkoJnSo46ZpW+xiYcFOB6gvsryD2Mzmcxapvw8NAA8osHFDnVvFTdLkGO2SD7rO7zndllO3Q0E
lPL5C8GG/yxL8YqzZK4rCOudectBnjNS4A353TAYGN4UAQJDQhMTOVr6A7DMjdtIdTyQOoiyFiRR
QO27/KQYYpsmJnNyqFXnX+aK8xub518z7qYboVK5SDBaAkgMYEqia8uLbIjPigx5pDXVO5Y4+4xE
Y872zo/Ocm/H+rGcgrjzf13/qKpzsrIqk7NNnvhjaSOxZMYd6W+rWgMO8dOcnjBwcWMrVbfO2pSU
vZSTCRk4ivSyROu9A26nae+6LEVz5eH6muQhvoL5BGzLf1spzxbTsCY9FyiXloVVVuyaDECNuXwG
iidPULTwxn2uF6HN0c9Jpq9DeaDziWF6MhvfTVtHVRxF+daAnjuYCGhPos8i3YGDl5YeYajmuW0d
Y07JXNb76+tV+ejagrSxGVoMkFGABajtxUPu7bCxm2m72j/BsEG7BZngKwaCnnjI+LIZGS5xDgW4
nkwHEwAZYZLE0zKGzJrNsB+GW63YIkMqnXRlWjqEfmtkLFmQx7fF3kD8TucwKFvIGffR5G6KUogP
8vqD/VmodFf5Xukg0UbWS4IHgPQiN832fZdjBpWpHzr7MM2Qcgv09z3VNiKs0lVAY0IHyoLs9isU
ZEI9M3UERCZ98pPfabpxMJQncPX/SyGmzjBdIG+BLMIcg7pt33vVwSFsB13UjYWoDYmRZGKiKhKY
y6hJeR7MBUcR1jbZbi4WDB4yDgumxQMNfN33la6B/AhaKUInSe6bOzZF3idQTH2pR12Rifmmu6zz
d43lxO0WQFx50lbWJEckVpejZ4UN1IK7xEcHHerO7vfrK1LuHVIXdB0w/+HVmMjFDKpuhKrf2aaf
ej22rO8U2gcbniC+9Csf/88ISsqXH8jHhARSa3jMwNM0CPBCA9R0weB+RpPoqFk0LOat4r+KwQ2V
LrQm4RNgbcpEQJpUpJ0s4LKG+fPkfNCsNhYivECx7i1M24Qaw4zxTF69c5jlRaSPyqrZ1VB5O9Xl
30/0gFtCYgGYZ+hYGzJMMdGokfcdfksGNeR+ye7YSySDdJb/llr22pQUTmo+DfmQ40VHdXLo9Dbs
DGMjG1QeArxJoYaEh+kr0BmUXMnkznj/WN2dSfwYAs5h4y5RkdFwU+RJaQw4LOCoQcVATnTpOoE/
jFpfw1jbkUfMJ+3tdq+lmBYKRZIacwCunwbliXsRxIBPggZvXlqzcFf3OWD8qFbeJ14etdWpwACi
60aUcRdjswD3BbgMyNVLI+1Ud7njZTnIddp3h3r8gw4y7vvrRlTnGpkJ0O3gW0CiWfID8EUbJ7fq
/Kz/H2nntRu5knTrJyJAb25ZvliSWlKr3Q3Rlt57Pv35qAPMVlFEEd3/YA8wwGArKjMjg5ERK9Ya
UztM7igi1UBHwJ2nzYqppSNiIBsYMXLM1L9mb7pOS3Ih7IroYkhbcVQOaexvzXg45xSlkHjZ317Y
0hEZ1ERgDQFYxHvrevesIm61tCGW9KJuJxnSqqG1adO158diAvLWzswVUnHwBDrLtBziCxSrtg/T
nVF9LkDwwMS1l8zS7vPfVbQWuBYPjhc4XQJotaEWul5fG8cJSpfEirQ9Vx0MVMVnP/kVj+H2H/aR
8VD4txjIBTNwbQfNTkCxAW9kuK/yqNwxA+Fbawo/i67xxsj0/795F7d+FgVygatHKc0ucBbxsxTp
Fejfc1ev8a2/vo7mnxkI/P63pJkjuknadc0wxYphnwqo72lQdnob6WteHfRMvgyj+RCLz3o8brzu
0a9BWlXFiRmz0Ze3gfctKR+T5gRSw5L4uD8xctZMFaS+0J5u7/3S9xCoP/piCmQb6HJcb0uQSq5e
qex9Gm8s4ZusCzut/oXAIPIKJx4o3r/AWd8anO2M2VVqoDcgaMXS3dZWvp3wrOmw0p9ePO03y5q5
Li0Wow9ErNTN7xQSeiE6itZHLdzG+Zri11IMpRPOu0BhBp9i8/UOKuDnhH4gvLWG+9OKjm3V/7x9
Rotx5o2F2YcndHupNguqAF2e7fIyCaHCyjdhrQW724YWLzwzUDqkW9RY5sNQflKZQSVTO7LCby71
vag7dy6kM2sv/sXTeWNnduHFLOg8TaCIQ0W5bzvkH5w+cCC3OORliw73xo1/+PJL06SboXesLr8z
Qu8R7vFjOvR0MqqVDV77PbNLUBZQx9YII19g9/TDY6cZz9kkxV40B68O1pBRi8dJYkS5jFlL0sJr
h4kAyutCm3HlLLDxxblsR7tbm9NdqpNNSFeqcpRV+EZdG0EZ0erGfoxoIndfCl99VIJqT0dQz7ZU
sfYhuN6VXGKJQE0x4Q2mrs7i4JS5NjlGJhN2jCFfPFPZdMKxTc4uIqQGzd3C0bNsq6oQMjET02x0
4+vfey5pjEkLihf6u7dD1llDIsQptoUPwtierIyp5LjZpOKa1M/SHfnP0rsHBNptlVCKnJ40Fmc/
FfbwVneW9oHM3/6/rAn0/fV+UjKqDV3HkhXXDFUPD2Cv7oSk2YhBtMbzueSTb1c180kripLAF+BR
Ckb02oVvpfmhT7//w3peC6jMeoHmmduQqAYliKhf6u6gqr7jVXdRVmzisVrJJxbRveYbS7OQrJWC
4Ilyy30ezA2lGwv4685ytwJzUlKl//K64S7uy4OVJB+GUN4kRvpoxNmHiURKGsVj9b1q4pcobPee
J1G2Nw5R99XvxuMgVpbN1N/JF+rRBm/JE0pcS7uWLxIsW5qBkCTqA7Pw2KVeDJs8Pz/txpdQUyCz
P5TDT8n0N6a2qYTIQej2XktMx/dqm5HPlfi86OIGnUgw+VP5dxYOm6zJO7jouUyJGx2k0NRPbZYo
n5RRKu5L4R+kLMnUJyF3XlUiI6OTc75JzVC26EMkJ3A+moBbVWz0fZ0yfQghqXy87YOLuTQTUpDy
wEAlG8bMCVt9oFssYCtzP7RCfhgNM9tkcf5MIfwsmsOL6ZU73W33SlJ9uG17KVF4a3rmlbVf9/lQ
SNElZgIeRZAWnFIrr1VdF2+yaVDsmt6o7Ov1ZsqAx8j1qNtr0Llyk+nRrXdEljyEFzcoF+q7Fh+Y
ayOji6xflbmkt2l9Go305EflMWqaygZutFLoWto2IAywoyBNSRlllv1kkVIVRirwEJajZ4Pyq5xV
4UqoXdq0tzZmHijXQqr73bQeD1bY/q4e0+1qTrq4aVNqZUKcw5zozIhZoBetxRZRqe73sfctp+Xg
B80+hLD17z3NemNpdjyDxVForokl5Q/6B7bY/rltYHG/3hiYOVleqG7kI1xyCcQD5Sw7AvuxmsKs
7dcsn4DTNnSZVOZ7IdwpMUWW8m5oIT9N9/+wGMANIOQZkAdlcu3MWodqk5izGOZ2MnrnwKpXmwiL
TvzGxiwdA1MUDbGPE6PW21ao1qBqe3sVi7uFCjrnDtCft+f1KtqqZnInieJLEWW7sqoPtfJYRPXO
Y4z2tqUlhkbeOrA1vw6eveNhYWrHK1KrIcRUQWfLPgmdIETdVtJa+Pob2Yuc1nNFSGBKYau69Rdl
cO8adIocrY2CbSbCxmlonV2agv73jnn102aOaQh9H6IPxOuyLTddf65j3V6dyl/egAmdO1XNoJWf
hSTBa5Omb8BDwFq79YAOhN5Lh2a24tmZ+4lWrd6fBaO1VS/fBDr1BYZ1RNv/BzF3PtCUyjUyDYB4
6ixDDAypFY2MKoNRCvta2FmRvFGyl9vHvXDXr4zMvphD6pmvvYbLJHsYKAhamJFdG2vUkAv+y0QT
o8tMU/BZVmcnF/t9QI4AhEAIjS0KjtAcbAVcGda8v78pEH5Q75jAmbzDZqfnJlpV6gKW+B27Av4k
v8n3kuFokPjc3rrpN8+qQKrFPC3YdYhm4DW+vpNojii1UPOepqLM+FWtno0U7PgoVF+pHGWbNsi9
lcu5dFpvTc7CgJXrSa1JVCOAf9q5OzzFarj1Qml7e2VLpzWNa0LsNRHBzNOoqJS8dJQGTquTO7tF
F/NYtEe/edC0eE3ZdCF2MuxFfjgRP/GMmn7L2/QwbeNGY8r1Evt6aqearG16q1x7vi5s3JWVmf+J
cY5MIz1zUpp93/R2NMlY9WssX4tW2DSmQaCER8rpei3ofBVoE4bxBUVavx6faFibdbGSaE5uNXM7
DXHd/xmZLUWO/SAxUQ+9FJnR7QCuPEMCoG39sDbtQM3iXS005jYcw5UH3vLiKBVPLMEoCM0S3NBv
GlCKFKlFqQ+2YlGhh9h1W6P5+/cJ6/vPzuwCx4LlBTryi5c0D49W+sk3OtvK+o3RHm97+cL9xRDo
vWnWEvDW7DJ1ZQGnWFnGF/QLji48JVtZvZdj+dgKEqyHkX+6bW9xAxkteJUshSh8Zk+xmtI3yhTu
tETe827dCqh9xcaKeyxNkcKBohJOJ1Aa/+PaCZnEH+W4YlkdqH86C56NOPjOiMQ7n9HRoXHvO/NH
FxpfvNrd1OPZ14GNwOMQfYTlFqaAFzNdW/lCPLn6SbOVa5avuZQ34olOu+XFEiH5wWemhfbg9hYv
Hul/a5/DfqSsNYehreJL6770rnqUKmShjWyT9vukyVb8Z+klDxMMaokM7U7p8uy6+3JVs7V5fMkG
of7UJHF4KjoJeBOAq42QJOmjmZvNUwrtzm4Mo3CLZOV3OEnCx6JNrS+3l77oXTpEsRPjM22d2bXR
kQvIwhHvggXuoyAWfB8MEdEfb+XbsIRC4q0GMRKveZRV5NlhmqNcj5bAHrtj3NnUqhoCj5aWtpo/
wtG9B7N6cNXm0MIx7YoHNfqT0OOMnqP4sfdXnH1p0W9+yxyEpIxtFPcyjhVWPLrouvt9tludmlzy
qrdWZonYhPdHmYdzFqPPQmarqo0KraJ9XWsKL12Tt3ZmEVZVqqRSTG6umCu7hHp5ElabInmhVbeS
uiy6Lo11asdTBIR+9TpI1KFueYLIxrXFo1Ft6f4RG0btLIUnudr6wrNg7CJpE7bPt710qUJDav2f
4Vm+mSsdn7ago9XZuxAPnbtmNyp21u/1+rV1Bn7Ibot4xWkX/eSN1dnO5k0Ze77ZcFND3RbAkk4i
jqsvh0UrUDka1LTA0yuzTfWqZKjasSCVgQrIq+Dp69bZLhadkZbtBAUEejdnhWa0Tyj1iOsHYaSv
lIeIN0EF+wmCZfEacGtpXJhPI5xaE9pJov917SagtxOhVdPkYqrNrpalE3iMozfua/0ZbgS3a3de
sdOKb2H9DwcG1JFXD0PtwGumXXiTFQZkup4RVMnFze87jyYVWvfxmpGlrZwsTJOuE3RhZkQrpUSv
DCu5lIb+q+nEj+hs7ftE/piDFOrRt7jt+9OH9ypxI2aCE4Lph84N7BSzz8XQU5MVQq93IKujuSeI
0t4nFa0kx1PUg1f1K3u4ZI+lEe8ncTYoEK/30EyQZuu7vnPkxsp+pkZQbgjs3hY1oXDfptp3Gj3m
MQsZRbm90Pduw0rhFObpwHgo/OizlYqF7val2HVO3TC+kmh+9NRH+udAHa1jGkUPolL8ampRvihp
2F58lCJOlpLKK0Hu3fHyK4htzKZO1+UdWq9LYeWsBb93kkahcvktTTU7toqDlTsiLfHba34Xu3lp
ArHReHTCTogk/fVml60W5V5kcLj9PTzqu0jV7oB2HINUX3GjBUvU7qkyUhegqvnumyeMfVKiIeQM
YLyGLttYZrSThchO/DVUxZIpjg9+e9rFbOTsHIexMhsI/AanBwpvFWekdSYixDT6dHvzps2Z3Qwm
KECHT7pdE9TrevOMJNOlIWwGRw4/e8UXKNRv//0lh4TVC8jdRFkhvotjFu2gRInMwcnKYC8Yn0Ip
3YBZ2oRZejFj2PVTUt/c2IzyF5C3h9vWl1YHkHPKyqhK8NK9Xp0iNiP69Vbv8AKGZsFLgADGxRrv
98JZwXtI0YoCHeOH8/yv7qWgjGoa6pWo7fRafCwD8S6rytAuKbfcXtFCZIE/gloOriEhWTHzC1ke
IXOoPLZTz9tt3aLb1+Yds3OZnPwIjEC8wOtAoy2p/pp3HG42Crlk20CywDJPv+zNd8EfjWAYEq13
cpRhfKme3LH4a7q0yQgc1MQPShJMJl4bERUhk2LZHxyRqfmq0DYYkeWV5/TiecGfyhOUzwL8tNdG
Bpj8lagJBqeJf0dRbUtk7Fa3MXe3j2ohCE5aIoqpvnbO5+WVTPbUskEvwIn1n4aw1+jkxPFZtUAU
t2vQh8mRZ9eYqzW9PVQDToB5p09ThNoN6mB0KIYfktz72I7JeVD+hKK8keWNVL40ev94e33vci7O
StGAHtIOA8cx56Ltu1Qo+Cm9U+uh7aqPqRlvKSCsOPzSLhJuGbidhsneEehZ4GT8LDAGJwfUEQm7
vFJ+x0N+3+SG08XpypktBIypFQYL0iud3pxiLhPVsozKcXTSoCl/m0nctDZYMvPp9tYteSDENvBN
Ed05tVm6WvWxnoWqNjiBXyH5q1vEDEVTHtqIaJ9JtbyCAF+KGhN1L/+lqk1Z+9rjlVrtLNdQRkdK
k6OYO4ov/GxLuzSifVWMexhWV/KQBX/kqzyVquAWYZWzMFWFjYXEqS86o1bvfGncpYwzFsonvTok
8q5Xt3RUVkwu7CkmgeZAEqsTomYm6yasBHi8EOwq/H1tJTuhh63rt1Ks7OWCQ0LPJzEiDFEWH7Xp
WryJg8NoUNnRG9FxKwm1riFUv2Ww3u5z3TcPQqzGD+LoFofbDrNwgFPpHijspBZLbX1mVNeCKjXk
0Qn6R7Nq9m7sRJJmW67GA863Gda+bW9pkW/tyTN7Q2yWbqaOTqudjPixq7udJR/0+C6v45WlLYQR
uupTvwDEr0Et59pUqmlGmg3J4IDLOQgVKNWk3ZWduzK+ueAePDSIVBOMCmuzK1D3RZ0Oaj44Qy+F
duCWj4wXhk3r1Plar2zJ1KuwAdwbJmnpzEOSKCqDNEn5vuSbqI5eBBVFN62StyZD5bfPaWnz3pqa
OX1mDLLSSJiKtScpkmyivjuuBKsFXwD/RVtH45QmUorrA9J45Ih12A+O3mS2pD6oP5uW/jrsUWsF
roXoS9ilwj2RsvIpm3kd/HqoVkWERdgKbQHEojz+vr1f74sgPKxInJh95oMy4emuFyOgWib1qsRi
vPwxCz643pFh11w8ld3/Z0UOjHMkfrxtdemUGFIhLk26SOI8DcUnIf72ZcK9Jgw2Yq9HRYkC2/Oa
v/8kM6NIXZ3zgqxnfpdCJVS8zmB1uIPnFpDQ8d611oaSlzdRw8T0xMPO7MqaelcOusA5oe+1HYQ/
kfu92wcP6aY5tcL9sIa6WAh+9Agm/k9KdBMR/fWZ1R5lK0OIR4eO+dYTAT8mtgBfQiify2E4+4qw
u31eCxd4Go+fRHaYgQFXcm3QFbPRj6t8dFSUclH0zF4Cnwa8yzTmPh/ln7etvee1YQ4ZxJSJ2hg5
ATavzVmy5xtNX41OUajdWTFQ1Otpc22MqOuOOSMsMNSHhR2gZetEQa8c0dZOH3Qj1ks7GKzaiZJx
TRxl4SrSyiVBAUYLYcB8SkaWkNqQ65pEqPFF8kdYIdsiX5vqW0gTmPyeWLnQSyIXn0LPm29pLZqe
KmYdeYkL/YXLoMeTGf+MjQhyrlgE2F9HJ6XPVq7jQkBDEXjiR6IAxYDf7FUoNNx13RhYm97bbpVu
2wEiJmJ1NW6b8cfK6S6ukf47/3AvCT7Xa3T7gmOvWGNp1E4ui0eGoI6Fq38cmp9x/KC5Lwx+3CEM
Y4zbIncKcSczZ1wk5DDeJtGeEtEXj4ES2bd/15KPUxMzgLMRagkY1z/LH/WRocBmdBTlSZXvwi60
1fE+/HvGN0S6oWpijoxhZRgdZzHdM+FdkTUur969qNazQV+2iO+y8o8m1Z/CQN2Y1oOrnwX3759E
GH5VkoXJmWrUzLc8VF0nfk4ucfWjQPjYI1sz242u/S6/+ZrtQwB2e0ffHzTjcjSl+LBANfMO5D+I
0AdDdD86mpjeE1ZosjWcYH5pZBDv3SnMpW4ba8NK3vv+4zKZhcoZ59KZz5p90ToLMlCjJnro8WdB
OdTW8xisRKj3ARgTAB8teC+m8vdsK8smZsTHxwR0OcMQbIdOgTThk4Vapthme/evoZb4zNROY/6L
mo06z9UaI64ETeWCirEsHzOV7h4Juf9NyoOVjvf7lu2rKfgnqFIihfPu1TCMak/0HZ38Z1qkh0Ro
to1aXcq6t+vC38I6v6+8lBkX3+mr+64uHpMR5oZ4kzVeS0u326ixtHKiS46Ew5rcF3BQ/Of6akbU
RqSJssiRkq/A/u1h39D3ko+Vd6mpm62kkO8jPc80rihA4AnaMI9PFN1LN1IldqD73I4/lL/P7xmW
YGqBxhOTUO/YuWA511MEO0UHhO4eRhfuhd98EoxgpdL4PqpjhwUA1aPqQGZyvWujiWqOUgSiI/uy
HUrN3rKCLRMTzuD5W9daOaOlWwcghuFEnpwyfZJra+WgJVptTruWhls3zrc5PZJ+WCXbn8LjdWGH
VUGNwpMWPBBfyms7fa6VfCF5+Am4vx7YndIgQTekcIoX287/lVrls9TnD13kHRQBEoxVPsNp3279
gpk34oepy8eSsFaHe8GvLlMEsDzrPER7kthYrD9BMrIP3C08yFG96cU1BNviXqMFzj4DFZHmDxC3
qdSurdkDMb83achm2kWoVwZcF21APcknkQIJvaLrfdaENs7rlgev3n1PxydGKFZrm0vXmpScdUwj
baDWrk2Ik3JTnbt8kHT5TvDHh9iNfjOe+kmRj67bfoS+zEBwYKVcsbQwXm64KpdjKk9fWw2FuI06
MRKdPKo2YXknyA/Ib67chsWlvTEySyagtqCBroWi07fWp9xrdlnf7pmu3eSmvDEjGYpoY59k0eH2
F3fpu0RqSp8U9nbGk2e5RYCKoJ91BSWf8qNufNBhjVXUB3Y2RGh7KD/ftra0k0w2UM2lk0C/aXYR
5DgfaKVgzar7L5XgOUJfXVBJOf2DmSkdpm0BkHLe+B0KVYcXiTimyRR2fA/hlc8WAea2lffp3zSW
jgwAHTpaI/MGrNWkRQXWVnTM4DgA+2+VB4MyeButlF2WNg3+AFgReC9azN1cu1/pKl5YVi3RPyw3
qg9Fl+fbUvjj71fz1srsaMpUSYrG70Sne2yq39JEzHiQ14DgSx8YAjDlTMYz6B1MS33zWBE4l3wY
FJEhofuUv6421ab3NlY77NYL+gtf5Uk0EmkQbi51zdmbMO1l3p690DojdG1ODe+6HcLQ9Xx7396P
U1PKREYbpjbCEi2l2cXlt4tlOLitUyROYXzp0r2bQdl0MeWvgvSpLLZueB5+qx/ghUxSJ2CqOx4u
5nMgnP0jGndqZLsb9YfSbKt4f/unLbyKr3/a7AsbRlbqmj4/rWZYdLzrvNBWsq1h7VLl5ENJ9rWL
HlXl6L/gULdNvwb72SfvaldmkTriSJSuxXSZnQLxpLgHLaVaY8vSWauOSfhZhXH2iwDf/uDu3WQT
fMyED/meaf5SiG3radQpUHiX6DiqO9n6XcuHUr+U453Hv5zZ8t5/CZ9yz07r4lgJ59Rkfm603XTl
ir9OFd9axsyHTKNrS6W1Wqdi9DA4wypvupItdy+1pNsRxUnDsEPem42/H7uNj3jbXZVke094CsJD
BEowzE5m/0XL/ZPqaN4XqfiQpltNTe06VxlK2MZjtNEaNMteQuFP1Xl2wGBvuPJteS2o31rG7NOs
+71hFb3XOWr6gVp3D+cVon26d5zm/0e73WQv/s/ELk+Gux2JME1qRw9attE5hcKJafn6x8C4FzaR
93kwt9B91q2/jcJPmbgpdKd+CB77k3eWdyokNVazY9NsjqU8S8lzts8+CP1GHh7UR9N6TMKXSLjv
IdK0u+f+UyHZQfTQ3uuRncl2z+SFfBHdByvZQjhg+SsbsdBK50bQqIf+GJ0OZu2uA1A+mELV8+Rw
IP0ASzIk1U4vi/GUFBnEoX0qO2EWJ7an6A/xkHQfk6qBTKsf1mb9Xifvr09ElkimJfIY2qeQ71//
EClui6btgs4ZcRfAPRtJaz+2lIjKRt6MZe2YvwskPkv6glkh7WJL3yniyRq+IaRmh52y6zV74I1V
2wL8SjGSv9CkHKfyS+yj/CtCxids6kOjl0dzKoYxqmQmTl3pR3GNG2l1LbNNlZtMLnLLBzAjnOFP
N75oR4FrkT0ojhchwGwC7tr1/RE6wABBrcSH+5FqfnaKpIfwQTFsVTgGu6A9ZNHGlbdt9ivb+2cK
DIbymDU2YdxekylaCI3sP2gK8gMKlDwPrvc/UHxy5TjpHJdh2QIm8UQ+1CaYxWwz1egE6d5qx109
JF8b5VLl3t2o+2vlldfxwHdOAMgZknFyWlKw6x9hhmUoJk3Y0cMcHgRR+ACrCXpt/ocs0s4prKK5
XAJcI9JkVNkGeSsWG9eND5lsPTXm+Oy3w0+e2Hd+aSKB2FZ3beEeqUU+IcHEvm8CSdl6THgIewvS
6HTsdrWyV0zHaJ66FCicoW88YeWKvc+K2FiwBwyXyBZt4Nk3JxeVNonNtHPQBgd1E26zpKVCuHMp
FN7+xrzmpu+2742p2R3KS0ktSq/s+OzqT6WXMtpElzTTH5mdflG0YBunApg/ZKOV4a7t4i9tlG/T
p9r/HVe1zUz+sTVFu1G+d+VZSdSNrPUHOTmu/Mr3aQgbMvXNyA8o98/1q12vNbPKHzsH7nVjPwjt
Pk2lapt4ur5NBQRaMsG9By9IWI6gmBfQ56zVNtwK1WDZRZxKm7ESVO5G0+wLWph7lWHdi++ljOj2
aboLCtMmkCU8H0edV0Ot7ytZrZ9uL+M9ATTzNNByITsxRVAma699FdArc8tW1TkZ1FKGDLVUAxuZ
kGkndWwPlXYyzUM/fFeFjeXfwZW8Ny07leBBlYZTTrLRRd/lYo2B/f2jCW53xnwYdWMUHYTD9Y+S
AWRNW9s5nek+pdahzh4lT903VXIECFW0jj/WK0nVwnFiknEcHX7eiYP72mRfMJVlRSImo3IzhmdI
qlaSjsVFoQA+UdcjlTkXZMlroxPqGORjyjfa9w+1fG/I8aZqDzGdlOacDSuYvIWvIttIwWeaMaWe
PQfllZbQd3HPmiTjGGbhkezkTrv3xPvqZ/mpjd29tyaIMYXX2dWFumkiCARKRZdktouNp0ZQ1Uqd
Y+aunQzfLFfYB8mT4renJvnWrhXQFoLSlblZoB1kdSiigQW2qKdl6C97vwzhAifHinO8f6pN0nf/
W9YcCpgWvZWpxtBR6Dm2zX3VY3Ct67Bog2kzKloglRjduHZAoQ9ShFRxD+By57jCMRCrStcw58s+
MaFgxWlChGHEazM1k5URs4MshTS8lcdj88XSsp2ROmaEoroIejP/Cl/CplPdlQvwit2Ze8c0vApm
e0LpzZOjeKyrvHY1vouF/6jGh0r/bMTtQU0vo/igoWnaeD9K1VZDJuFlVDPRBfGcpjp05cdh+nHW
V9Hae+rx7wmiEChnAIqKEjhMGlGzIOgGWQs9VAyAL3jKuz/C+G3oPt0OtEvHC+qH0UVwq+9lLUUh
NbxcwsTQf6/k+z47qMbjbRNLAeatidnRaoxd8+GJesB7z4YV2XooHMaYfoR+KMVTVR//flx+2jfq
vFP/AyLuObyzUpLOCOsEEGnSMStRPEj9D19o75n1Otxe2+L2USGHawcmF0Ce124rh65ayxGWNIjM
7mNBs6U8XUk8pv2ZuyeoLPoqiNbhCTMviNIxDnQr7Z0OTr1uR8NukxQfo+bD7aWsmHmFELwpliRi
nzaZjpnWPArlczs+jOr9sPo2vL2Y11mbN1YGL2O4uSlYjP5F7A++L9lR2UMks3KppxD7ftMmEhUg
I/SlZp/qxICfxuXx5fRWSOfwXtKLlWOZ/sJ7C/xtRHvAeM21IBJP0NVSy3vHBNSgf0q85+ID9C32
ahVrMT4xdcQMNjh2uFpma4E5Xi5aSpj0RXlJW95FVLZKdQofekXcmIjdmsNjap28+LOv/7B837ai
vdudgvpn5KWfvfQl7Nv7elCOwxrOY/Fqv/lls2dNwUBfpuYNPlN+VmXBVuLdaNjyzzR49CY5zmFl
z9+PYk03+z+D8y+e5KpogqEX44TFKf5QDh6go896uffaj6X0q4i/tVILLf1jvVpiWnSoN5ZnKUSN
zn3gdmLveGYmbQuhB03lCspKbrR4Cd9YUXC6N9cjkKUYydWuZ+jiWMq21E6HeVbXov7i5/btPk6r
fWNHG7Io8hpcivS/Pcnt10R8aCRUXl1byfWpNpIJDwry4bdjzFK4BIAJQyD5rE7b/dps4pZ+iFhY
72QDnNr9oUWxrhue/sEIzXzQQAyWYenaSI/aZhpWCp80+Wzl0qaoH2Vkgf9vRmZ30s+YndBcuXdi
5ZPXmLaon+p0ZSFLLqe9WcjsdoW5iqqwjA3TfXbDHwJMvrcX8Z6Omes04QPAMFER4EF1vVWdaZpd
bUgQCwYvjJVQsHbPtVFsmkTbmhWjP9Vv5tjS4TkvSkrnIhPsZWMP3teV37EQS+k0T7+CXMcCnnj9
O0rXU+vQUDmyOEDsr9WU/LtpBv45lIcYpaZY0wc76ESKulIsJs+un6uAoUNJ6k9RaVjHFmhdvBXU
QoyYt0vMs6al/QWppMajTJuv9R6Xfi/PiCklxpvfYRDM0IyFuuNk1ApkW9okws+sKOIDujPDJnU1
3zFGRTjc3qVFo5M/Q6wJyGD+bOrlXgwgvemdon2Ru+9WdSpylW/br1x9vm1p4ZpO0EeSfmbhJmW8
6+NooaeLuxhLUa+oW7Xw9WMolyjI1o21knUsLAqaIYhjIBUAFjs/eU/JhUYV6QNBfycWEXiq8QIv
qSvcDXry8fayFl6BNIGoFKFRC+pnDuocrFJ10UmgsdqKn0l6KXVa9xMkRsnuxXDcgsteSX0Xwjko
CliRJ6A0up3ybCN5vYHIlEQnLS1vn4yRtTXh9z01zPZVULyteMiiuWkjyeWBrc2TKz8106xLRfqd
zEIrvD+FWj1EovnbM8q1ALhwcJM+F/13BdTlu8n2wEygle1iyVEzF4KGcuP34wb5uL2ujh/Leu2B
uHR2DObAIINLEltnQb3IfUOvacEymjPug+FYV6W1DUJhZ3rGuTLSL4Uu/b7tLku7Oc0LsJN0Qpn8
nh2e4Ymim5iiE/1REuVPUhcwbv1Ey/jPP9jhyKgoScA35z3xOigNSPEbyUlgaIqG76PT1ZJd/b2e
PIW0aTIR/2AUgm7E9XokudDSqG6ZoM38L4aV77tR2zLXvuKEC1jjCb0HvA2YsULGOjuqrIoqnWqj
5MhCPj5qWlJvE7LSvdRL/c60WmM39HX127RCASqC1ju1mrk2zrvgnZPKwDRbpU0TCrNPZyNHvRcI
suSYtIfqqN3HZr43Pe+utuSdH/26fYJL6dSVudl3VFIRzYLBS3KMUEQ/WTvkRrFV+x+EUCuODjof
IB2puD7V9z5c6Suf8emvz14iWIfqiA4DDeg5P0E/SG6RMmjvZFJmGy6fvNE9dJZJu/Iuzw+xqP6K
hXwFhLZwIfleM54x4SrgJJw18E0IGCp2H69N/Y+Q8qef01Y5CeLHTIv3ip6vgGKWDlSjaQHmGoPa
/P6bUuq7VkvDjDmhbRrS3HXzS1BE+6Ty4HzX3BVs2tLyyL1A2U08i+KcnkCORlnM9ER2PH8zihSE
qPV7xV3rwc5RXkKKerddaHF9MMmRj0F28+6RXw9Do2d1KzvZ2NgTo4V10eLgmNAVTeS1Wa+FyAaG
5H/G5k99fex6szAq2Wla0CqtVDhhynsmCQL/Q92uUUovpLHMlAPTAlSoM1k/+wj6eixHBhLIoBSY
XiNrpmEN4dP29gYuWwEcjlfykZ9HHTGq3AZhG9mpupq+SqD/0dNgTfH4Pd3d1IyAx2ayAJ/EK93u
m3cToI6xqdWGY0JpLbfLOhw/pGI5fOBpXu14FfDyTrSdlyNEkLsQ/AoZvC9hD5uu3/NR9r1COefi
qNt8WtaYi9+zzbz+OtgIJ54Gxt1nUc8M+rEs5E52fH9kVFCGkNA6RLp16lDOTGLH1ZLvTdA4Vfko
moe0MGxv/FQmB8h7GYhbAeoueTQTu2ggkkpCDDiLiYIghomgESBodTfVdythuDo7uKjM6NGKqaWz
p7ONJir8BTJsCtdfNt8btSqTBckBhNwcI3xtE0dALG972FL/VKfOxwV9fS/Np8TitMyTtvFwsQTi
q2yU1WPn+u1R69newEzFp5FnzDYzvc+Zyzlr4JsOwD9PUIR+1FW9OTVm1+/LwZB2Ul0U+14evU3Z
tcpG5S/bYemCkklhijTrWN4PnZttK1eKd6YJcgctQ/3Yarlmp2khbesOWUElSk5+K7lsq/ilanp1
HzWJv7u97qVQaELr9UpVjfbp7P4WRha13ajKTuGG/rExRddR8zz6qfrV1y6hWqhLpbnt41JZSYwW
DVP2nPCX9Kbmr1M/spSs9izZGQV9X0JukvrpPq/QrIIrQvGGcxZLKy+fJU+izwb8jdSF2t4sRxKY
Ie59NVYcn4zX9oJzXwExuL2fS69uiNkndUhyE/DbMyNVqvY98Gv8CLVvgFIhRKDdThM/m+EOFWw7
s3iRfApFwY7DP0BiVswvRX+LAAm7CuVEGh/Xt6XPXL5unSs7gmD+P9LOa0duZNnaT0SA3tySZbq7
qtVGdnRDSCOJ3ns+/fmyD37sLhb/IrTPXGwMsAcdlZnBzDAr1pqBIOj1Vz+trNnTYcq7z4pyOPSy
Oe9nW6EhF0jVoQqs4qEIdHtnONXHXIImzVTaZD9EeX1uNjFuK+knDNjgE8D2QjmzvMYiR5JNVYq1
k1La82sBKGavaq1xLLRhq36/5mL/MXU1ipFMU+5oaaCdZm1vIrZo6veO6oOZK+55t87qlkrtWgHz
3dqIgi83f0gms1YT1tbp5cNU9Y9TJh8GqfpAXnGIybFL9aRo6UEyJy8cKrSOftw+/tUVv4GaBbse
YoSXPwBwSo+6X6RRurALJiaab6Us71Rr/l6aMCvEc3DMo60m4trLJFJuhKLpkgCKX1QUTNkfpSAm
l4q0h2S0j74RePqkfnDmX+3X4KVqqWiPj4FVnpBn2s38kMoajhOsC/UWkdHaG460Du8EzyRTZcty
uh84qJDNZK6WQDEYn/xGOlWR6UX7tP8wdbKrlvKDXD4F5l2dvZq5/xzY32U/2LjdVt5Hnmsm2jgD
Bv2txZaEVtCkmj4oJ7/4wEk/96G/n2YfGOLvhDmI26e+egCCZJO5I/EgLxH5+ThUQ+mLhIhw2VCg
+Muno10mXwfTAGAIYrLcRW26T9WOaPpkWcEuz4KXsW6eo7zdS5ul4LWcyYJIwYSOggFR0OCXjthP
ZpgVEllLLVdfZvVzqPuun2YfnT7bGxPc06MduE4w3rfaVzXfQgSs7T5UGKLKRYsIT7i03iWm2TmU
ik+9JB2y6UFpkn2OJikNVsV53dj8lVeF6g8BGTLbolu0eEFjjsNOy0Q96VpPTX/yGCB1w18vcQ0M
NXMHhGTNdvKmNvQYoa78l4lxpdu/Ye0nCD4fauK0RGFCulyvY3ZxoncOTh/Y7Q6Od99zrDQ43Lby
NpuwSEWBHhEs0HgF2bGsUYKdi5gQjYj1e/+oBD8Vy/ikUTo2a3r5WvhQjPWp93foud3LVe76FDO7
+VCW5Z9wUo4Ot0I6RF4U/Cry3hvn7F4pw2NfyfdxsNUhvL4IKVwJ2l6yZkhKlllzqpcwFSckQW3d
DQTr+yr4HLX7RruXfXSnrN+3t2bFHCEMY0GMG6JOvpyq1Oh6K/VIbF4GvWh6OJVbG3c1+V3UI2XR
il6WOWyp2q0AD7nh6INTw6KSRfXn8twVJ8y5fhT1lAbgsM2fGXJJmbNzjBjt5AcTdqf537T6pTO0
kKEWnbRblZj/zy8wyEiYvqKHvXjxAIQ70sBoMrpGQ+w1c8FYpX/uZP/PZP/MlD+hFH8MBkgrpOa3
H6m8vbnXj/3x9vZf10jEPjBvCVLQgSpm8b2PYZoHFPPVk/k5M6x9CPxuyg4diiedY9xVycu0FTav
XHCXJhcXfF4XQYausgqkpQOKmmjVwZpn7VVt42FvT1a202M9/9XoXXaoUy312iyyXakr/34a6/KH
iIDwXdJaoFoScdGqJ0eKpcOYhtXz5MzpQa97+eX2Nq9cANiiq8RsAp8/J35py5So6BUmi65D/RDr
OuAnPfoSO7u8NzypeYqcF0grC9TfSx/AdwFmwp2/tKZn+k/ZeLDHfy0aTJBpgsQVIG3o2m7/wpWX
8PIXLnYjCMKkrVuVyk7h/9IBBwftQXPQ2gLz6o8PZfpRVfRDJH/17fsMusPCC5QPkTO7nbL1U1ad
EtQqhXSCAHmJHgnL1GmRkVdPstYM7jA8oak+D+e6tN3YUO5V+1cVl3dKcRwNFCLbQ618mqLq2IYW
gdthAoSUeHaw0YJ+wyJf3uEacRqVKBTchITU4ggrtawKqSQHaro+/aROUbPPg37cydP8yHSQ9DQb
MYKpADdf475xuE5yeR+0yguUAKkLI8k/VtcOO8c3ba8qwnQXOTaE6E7zg//oBFmljEKU+k1prYRm
Y5q/FImafejatNuNNI09fc6m+75rthRS13YbJL4hgi0xPrPIe8QDbPa99JbHDr1LkWd6KRSn9my9
kLzCNp81J7Byt5AVx7UoSu9ue97aC8BMlShHi+LRkilNh2NS1Wbsm72+q2iYgLe0y8hlAEKaTLd2
si3E9wqKFrY0av4Ah3j0Oc/F12hJll+FuXbKzI6pj16uP47gg3ddlIb/Grk1nTW9nyDXaWCZNgo5
8cpZOweJUt+paTTt6jpwfgxlq3hBVKW/nQJ2vDytwrNU+drG1yC+u4Xb8RCTekNPIgaoFu8EBfs0
rpReO8nBfKx0Fcq6qlN33Zh0ngr04q9rRtDj4N0IRjMcRhx6uTX52Ctxx/woPbJvqh7RC/z7F4du
LN09IFvw8CwRSH0U1HqQDvrJzxumE6pdZduuZr6Yke8FaXeXJm7z9baHXQe1EHIgDSTEsgALL7Ga
RVb0VtnG+gkBaeMu0+T4Me2YjdFCW/HkLo73ZWduKc+v9HvAJNlwT4nZdyKMxU6aXGKtnkbGqZ6L
b2ag31da+MmPnLu5654ARQfBeGzm6AH5k42rauWLIpOjwUoWRUlgWUgZndypjN7WT06tMiOkz+E+
Loxx7/SjeYgSCcxXL0W/6zyoNw5X3IELZxWPHEKwNCUJ6hYRvW+Zne2T053S3mFcIsNXv9TTxmN6
HbOjJkHOIDC+fBdLGKNdKpRqKEafklqK98EUWa4jVdpGPWhtE+lzUDcHZU93cHHdj5lUxPFkGCe5
7U8DPORW+GP078Mg3JcMy5XN/PGvvZTQgD4HcEn4MJdUu1zQTVcWmSlAJ3l2kJNjBKR/CjIvT8aN
mu3KF0EHElw+NXGDERGx+HehjzpWQUdR3mQGRT1GKLoqlQIHrHTU0CZ2wm+3V7b2KbwFPqYuODeA
Bl6a65SmouWOgAo6Tfr8AJNeHh2LQgtdNXnpO/vs6DuGqr3bZq9PEJ4adhQsPQPC0LZcWq0rkDLG
5FunzB/2Qa70AGgIpB2zduVx2JkauuZOPW6JH127J2YNZNWIYBhyWxIONU44FyRy9kmtk+lQKiDW
kji4v722lWrNpZXFEzZJYEYKPbdPXRV+0wKI15Xole9h59vFQWt8oHjV8/BVCxhaC09gPiGr+NXH
0b4cN775a1/il3C9Uj6B+I4C7uU2W1IVS3IX2KeSCcwseqQ+W07MizE2GAYbR3r9GF7aErHMO7/1
nabqTa7tUx7Gz7M9kp8ykZc+lQifb3z/K04rbFELJDZheHnJDcboh14ZdW1D6cSWSn30I0qa0ZOT
Mtl1QU1rt6jVhyAzR0g5LOvRrJLh6+1TXnMljYiIUgx4bQA6l8sdk4KJ5qGx4czowdK17QAMUdc3
DnB1pTCFMqOPu8L0uvAl5l11hNc7+xTEH8eydMMMkmvtKatysG3ZMfYrdw6Qg9li41k7TaohELaQ
iBuAPC6Xp1rQNpUBO1xUWXVP93V8MQL50QpH+VEzB3njm1kzpxvcr2/s+ldqqYnUOHmfzPbb4yRJ
T0P9PQrJI5St6sLasb03tHgFnVErpqqa7FOflR65ZGxvgazXLHBWYggCxht6QZc7F9n1kE2paZ+y
xG89oEa1VyqQDN92v+vXHAwWXT1G62n7XHF19q3ZjXXdWCck6YpR9iaEMNMtXu0tI4u3oUwcCNKi
1jrFsEQ0vSzYmP/PRpYnonW57ZcdK0kDTy0/gI7ZRVud3ZWVUDQlqxBEOiq6l5eH4iikg+oEP9AU
BXdD6jM3k3iVXu9un8rKs0ZkzjdDie5tKujSTK0OgxFJmXwymbhxguKpZEBf39Wp/lWMj5jNuAFp
WflumJAGXw8Ulm9nqUo55XM2c/WAD7SOpvHJ8gqtdp14I2hd2z2mU+BWIvy55iHK5WDspmyWT8Rj
/Z0dpbuEIZxDOP492Br9P66B/0UgEkle7p+FZoncquxfbBTfa7Py8tB57uth41ZdWw99OsEHyA1y
VVkDlmSqhY8ZLSnc0HoM44+d8fnvXUEMCooaCb6gi2vi3XMYlolc6k4jn7Kqdaca3oZ+35e/+/yr
3bpbPUFxG1/G9tCYC6ihJgqnxNeXxnICbdAxuEHwofUf26rYVaYJK9zDln72yuUGZbqgT+XaIUcX
/vhuVbEazHJstfJJMn/q/p+h+OsUl4W8+/uLZ6dRVAidB/7+PH2wix//3d8nYKBNK+LPt+f23e/X
oOVNzQqmmA4JXC5NZg8Tp767ffRr7iVwZIJajVx6GRpURhbWZQyENil+p1rljfTMlfzf20ZWj/yd
kcXd7KM1Qp9fZSV9hDp2/4QfB0b4Q5O/F5Bk3Da2ds28X9HijlabIEj6FpQuUKujpv7Ix85NzGRn
bAHG1y5QrmiDJ/qNYXbhX9pkolbJ0Z0gfSkYiv8yzq86Js1DtpUPr7qywLDCyscnsyTj8mF8dbTG
4a5u6PnMrvlfsF++MXDhZ/RtmcJfHJFuDMpsdjhznmU/1FZ/lafqAemZNNiaql07Hwo2ol4mVDCW
LfpQMmYrpLV1MrVDprtGRV7lFugg3XaDtdMRtzNNUOjDaD1cfv02oJowI/I5GZ3jdh9aRDWoOypI
Ycty6A76RlC49h3R7xRAdHIXyiaX5sooCQuNXPhk+dJTTC+S/2ZfJP/cXtQKvuEN6cdrQ2pPV3dx
U2cx4A3DikRftXrM0e+JYIdmrsQ+tMaD6XRuGwWuUnevbRGcRzndQSF7+yes7Ss8/Y4QlaTfueSv
8pnBiGp4qU8TbCV696Wwn4XQtDxB6bMr0pf/m7WFW85maaKXnAE9y0K31st9E8iDS6XGDg4Q8u5B
NhQb0eraZUVtAQllUWIAQHR5knKepLXSGoQp/lFnJsge+iOcRYI5ugdz/Pfrg+iYzBB/ALmxCMCR
xkt6hufh6So5xtE5dRQT7GDaQW8MOMs1oi008+ryBPUDrWoqe0uLZhxoyljgqCqIQTVD+TCvXC27
o5JJkLnVF1/p0vHWg3phlEeIfizR99kcFY6R0JgYCcuBwPBt6F5rfxoUZTfpqqsjv9js++jftttw
1LWFcmWSFyIWxHIXSS/PXac2Q62IYtEMN2QR/DuYkjdOR2LBw+1jXPv6BcetBWuGGFZdPAVK2Gvd
FGDLrPy9nxhf8qr02ibbcM11M4ig0cCB5GYZ0Qg9kClRGGVwihetcxtOb0jLDSNr9zMHJdi3uTtJ
4y/9n2pXJRElKqchqLwhOQYwtNf28zxuQMBX3jTIkkACChLPaw743CwhQhGBOiTBszvSn7lTi0bd
3z6ZldWIb1iUJKhLMLBwuZpZV6axyEdo/bps3Aea3uy1WXH7YIQKtZQ2rquVAyLxoIQFkPUNAH5p
rRgKQwsHAh09/hhbj3PzWs7H2wtaNwFTBJ4NscDy+fTJZjq/4/lMQdi4cmA+5ij9eWHVbJzPlqHF
AzraTVJWLPZkln+66FSGL5OxEUGvmqD0LkpT6CksS9UtTU41EmuZ5pwp6wceFzff2rBVP2NeBvoA
itRXY2mZFElROITKSVP89jGbHP2eNtnX26ey6mZiIEbXuAZkebFZA6h0I1FK5ZTqQ7srfSPxJN3w
79qZAcLIAW14297avSpCQSheGDe6Rg3PjTMYRZcrJ3muuvtBkuadblSxRx1GppAjhXsryoyjklQ4
eh8DhlbUctdLwxYAZW3loqoJZTIMrtQXL12+dSICEikmHkAGPFAfG8f/0uc7U+peby9ZfKmLvBFq
LYGxobFIT38R+ozUjHtrqJQTWBjXKO/8iQcZhQ+rLA+6/vm2sZUoR3R1wXNpQvF+Kd5bBsM0yg3b
W2RM4JwkG+Cg+X3uyp2tfensjWtjbQ+5zbmdQOwJtNRiD9uYWzJjab3iStbPMvs+GIgF5//F5/bO
zDJ0SweHib6Bp7+xv/Zm7cnhj8zZWMraKRHOQDwkKEFhY7tcyuzYVQ+/GS+hVqLv0sz5Xkft8Z7w
p/NyhLieZhRH9rdPS+zPhWuAsCKSAXlH75+mycI1miiWmQyznZM6z67qB/dD0H9ru8PoOPe9XrrR
/GtIwi+3jV5dXpQwxK3CEwngBtjt5UrlOtL7ulelk5QVT1J1D/nbq2M0G3Sx10V1YQYkneh0i2Rm
GY6mZSY5ui+d0qzaKc4n85deuRXgfOY9gkMXVfdjvlGoW1kZNxndLmQQAcovc8E8mYEp63J4ToBM
oKDc9jNycBuOsmVksS74nVUtg9EXyc3GNSnP4PTlxhO2tnl0cEFFMx5FBWWpONdHqSPnFisZ8g/U
W13jq2P9k46HYHxoiz9BNqE89/duIWqqwODQ7WOyVaz7XdWmMvWyaLM5PAs5zMipXcayvLHf+JSv
bgxyP7odEF+K4gNP6KWVIQgp07dmeCbE8iQ5cUvkxBQU7vo/t7386nu+NLSMouXcNqVG1cJzH/sk
Jl+z6OxDLATMUd5CdFx7BFk6UyECRsiari546D4Kszayc4TbVfOxTeFP/es7kD/83sjiePpGJ3md
MSKF/oPsYEFqDoiC39611aUwtCmiGiQblnBIfzLivo/17DzbP/Sx8fL0IQ83Tua6dSuW8s7IYilw
tiaUcrTsbAUAJLJh32fWri6Tb5PdPzpxpriDX7tqp+/DCdSRVnewJ1VncEneWJfA87dSy7VVmyL9
eRO5o7Zy6ZT6jCpPqITReXS+17Ljie+rYlz27/f2vRVlYSUJHaREo+hcm5+NpnQz5WOnbunwbC1l
EdUIvd4yEkac4DWSS0+Z2p0RBRv30xv9wuXDRfGQXilNfhyfmsrlWho1ioo6k7Nz06PlaId3E6ov
ie7SMbW75FHuyn2Bxhijlmel+BqZv7W0PvRNdlDAkiXpbw72Tm70ezUq3bkedrd3+vqSIXWiXccv
pO7ImO7lr3PkcCgBchTnUm+A8SHzd+gUE3bnFqLdSeui4217V5E6PcL39hYna6FarCRWWJwr8Af6
3Oz87v9oYXGsSdpBITkkxXlMAs80f0dbceN1JHK5hMWr1sv+FBoGS6AP1HeCQwU70m/FfKkLc0c5
aW+OG3Hx1q4tg58kIdov0+KsFQYc1I+9JW/s2srHcHEui4vGGYq66Hx0VjrlOM4OEpYPRhJtQIlW
jUCda6KoQ1lgOQY5GVEYpGNZnCdq0R4Nr299yR3i5/Xvv/cy8TaTPfHB0Y289OokQj3EmqvinIWz
YDGPIv0DcxNbaIiVj8fiadaQkKH2AIPHpZmmhTk7IhY4I9GalfJLVch/9OYeZOdWe33FAdgzRj3g
3qQquxy4ygcG2nozL87OnBcn3wzVgxM1X27v2srxiAYOnBPURAVn4uVyZHDUpZ7pxTmWg+Z+VOrg
JzSjsdtS89i6fNe27r2txdYN6GNQT8NWNH+Wq/reMP4Zecl0yHNvL2olPhSdIooP3HE0QJf0OG0/
wZnZm3w76BGnvKPenHTHsq49TUt3vZx5RRU8paEJj+LzbdsrN8WF6cWGkokjgKg6+LuQ38Qr1V1K
ABcW+zb95cS1i8DfGU3mrfr96kEivcjAIyEWNefLg/Q1lYnmHveXB3vnl5+7OITJwuq3yuhrXklG
S5mS6S/qlYv1ga5CkaibcJg21B+0ohh307bS+HV4ygHCICNwjmiaL31ftWsj0f2gJOSgCSFlp9Hq
PlBG+DdiSsp1dHUjHVvdPdDMuAqkHPAUXO6eVnR6rlmcmh0h/ZVMc7GX0to+FDIaS7cdZG0DEccU
RWVTkCIvY4OkM8xaS8qzU/nHRm2YovKNjob8bTNrKwLDwHcNcAuQ7yKToJqc8QuK8tzYzxPi6SGh
fYPg7G0rK4shmxQ4E0AZZGPiHN9lRW2U2rNWteVZl4+qImPhvwhWyJSJo+BZY7B8+X6ELcI+Yd1X
5yQqn+0iPRXh/FtXw99Grv31e8jwNChwQl1IhWgVXS6mS7MkV5woO8fxD6n4ioSzbr3c3q/rU7k0
sTj8NuuGri/i7EzzYuwjF5Swkn++beP6BsIGKGGqXHAcX3G+zGHk9ygSZGfUC+5981SFn6vh0Q5e
UTyT0UaS/9rTgHbyncLERGWIvbvcNjXhHyqF2blsIBMPzFMaPerMxd5e1fXO8bYbDOIyBPJm6NKK
HReBKeVjdh5HfT9Or72e7zYLC9dbhxEEgNGwpbLAw3tppKq41CqTLHKoZq8Y0TxAlWHu/0Th6DHF
UxybYouh6/pRvDS5uE/bSW2trieljA3JU4YvFlAdDmrYqkWu7p+DChKU1GACl+8D6ILIHGUVO4O+
z4DeOwyUbgLpVlZD+5EuMsEe/RJj4d9TyeOQmFZ2VsvUQwaMFCMjO5U/bh7V9c3D7fnO0uJ+m+ZM
LlsDS073NRofnWGL8OHaALAMjQuHoSNUPZfVMtWWFCoXk49i0B2i7ocp2sLoXG+WANcLBBiVVRBg
i0cnyUNNKZvCOSHUuk+kLyh5MsOXP+RqufGJXk/vCUAGCAbG5oHXk8tcOvY0K2WtaZVPu/ZX3u4c
+Qv14sNs+a6KTvOs3vXSA1N0kj39LEmLy/Yc1PdaG+0RW/jb7/hN65LqKnQwcCQuFl3GTjdr/QwZ
ymQP59Lq4b4dqOfWjrwl6nCNqiANwBGZJKICb6KGfrnqsI4BwCWtT9G6PZb27zaM91pb3I2S+jBm
6bOJwEk1NW6f/ozK+XOhxn+d/AjYiCgmo7vJfOfiRRkgYmlIDKRTqfU7VTtHwecceaXbOyr+yGWx
gWUyeUjYwltMa+NylWPhaNrQUsqrdP/gQKXM7RhMzmEKv6OacdvW9S0CPFpUrEWfEjKsxQVpG3Wl
lX0QnWF0+pla33PlJcmNL7eNrHx5XCA8YbxdzAgtKZDQa2uTykiCczRW3W7uLZXRdn2rH76ybQ6R
JYAb8EqM3S6WoqZdNU9UQYHcPDJ8/0FrPsT6i5L1D/r08/aCxK13eUIkinTSkNSDWpd25eUJqVkI
R4EvUXWy+10WwkA6H32tOaB646Xln00BxutTwh7TmuKU+MKWxE5dSCg7h0501v3pTg/ns1FKJ4d5
6dvLWu6gKIOSazMOKMQe+dfLZUX6OFtR0lGxizKE1Rqp2ml2lh/kQiKmhVXMi9mNv/ykGCShigDM
GHwB//smc/Qu4sziINVJ3OJzkz9IymfRXmj/3F7X0v8wIXQNBD8f7a6rDlDjR1auJlFyDq0ugN40
+BgY2db83/Xmoa0mKCVwdHQ4l/2EaLBjJ5na5OwDlbHp4fqWup/64d8i8pGO2vL2pUuINTHrBHML
oAyLZS3Oqtdy2YBC52w11Btjl0pcZP1ze9+W0dObDbRzhLAQrr5sXlidHcW1MybnHI3xCUJ/0LPm
+MyQrDt2n7La7evvf2+ROTXeEsJOkqpFWW6G4y8r7SQ9l7Xyb91F83Nc6MOTzcW+q5o6vg99czqO
1dAck6rZIkNZftZivbwqEHeQ8TOKvvB/mP/lupbj9Kw7DEbHrX1Xdsa31h523TAetflhM+hZ22Gw
SPBV8nXDtLV40Ma61SMVlpezPavNjvk1zfOH9qDLleWmUhJ7RqoV+6yWkWthyHzje7+KIlgw+TEA
Ra4xyl9LCJ3USZ09GikCH51NsBpV9dFAIw25S0qUVjOUR7ktq32ilt2dUjrx6AZj7Nzn49hpbm7m
0x5a7f61aP30FGV18ZpmcvR82yVWPl4GPy0B2XzDnizu2j4w/DjTlPQ8playTyW9/p4aUr1RL7ii
53jbCqHrwmQ8mK3l9C5sMbmtVHZ69j8X5Z/4CVxVcTQ/wYHlPyaqV45e+VuT7m6vbeXOENhawFWE
M3xii4/Y0XxbnRWOv1T+1P3v8IMqPWQf48+3ray49YWVRYSmd1aR0bxIz0l+CgiOktJVrE/QnlRG
6spbbA7m4m383438z5oWn7ChtSipxFp6bjNj9Aa1DiBFMOS9n2pQhzZtsLu9upWLkKY+c+V8urAJ
LIOLPkgSQChqep4KiLJ47x8yfaOJu3ZMLAtCDzGQz1+7vGuNNOkavqD0XHRl6KEZ7DySFIUPuZJa
z4WaohhXb0Waa4cGmoDLkLCagvHCJpWdqE0y/LHzn6e9486uMv8bVn/i37e3b+UGgt2cegwZi05d
aWFnssNKtmrS8KaXmCwLAv0V3YLmsfTzaj8NknFPhTL8MBXST9B5W32eVeuChE/kzIyuL5xFSpi1
hG8hO1djcoBsfXLL6h+rAgda73vUV+Ym/J4nGx6z5qEE19QFHUpYBPSXxznoQwVezqTy4CNRTyMP
vnO//mjvb+/smmPyQqNRTDAPw5n4/98FNnlkIClWYyZtHxpYDrTgsdzqLb/hyN9HouJrQ0IaLI3I
F0BPXhqJ+kAfnKzMz1P5HEUoPAayB3Fm3Lxosivn0B0Vh6yjqfy99hGtLJ8KB1J5Z1+bgTvESML4
GiDL1vLyMXpqhm9KeOf34UM5b2Wsa7vx/oeKb+zdbnQlP7+Pm/yswStIV9SdtcOcZBt7fn20JBkQ
fVhibAF++4U3y101DVMC0EbtPyevGrnwrKR3EIpuPRfXyxHE8rwKkKYxU7/8PNuqA6RVyvl5RBdX
gaRDUn5WXezKc+GJyXNjAFDShp+V5KMtS+TfCVA4JF874xBKv2472sozLrigkZjHa4mblklcPjCp
MZk+gIz60OV7/0OKJt/8K8oeeLgPYTvcZbOaMOJ7ssdfpRG9VFrtTeafITrc/iXXlxY/hNCX7Reh
/FIwoRrruIL6LD9XSVIfEm3G5Wyr9pS0646yEWv7JjT9fZ63W+HwysFjWaTLQhQaroNL99LmNDbV
OM7PySwh8nusOq9O3aa9v73ANTMwRIDjFHMA1L4uzWQSL4Q8VvlZNtKUIBh6Yb14rNPQi7Yy87W9
NAlEDeB5IK8VcXW++2CciVaAU/LBjDWEQAYAr64/a/4JthZwBtU/xpbg+UoIBAyfh1Sw4wGPXaIb
ZzudgIaE+Tmt7g25OkjDb4uFxd+RitDQX06PKbxwwdlQ7oaNYdArmCz38Hvby+Sd4Ri/BcmWIzb9
rxMeG4VaZvBPWrU7P3Kr4qUb/y36Q7Al9rVpd3Fh+HMZJ3GBXcc2D9bg7LLmuQjvlQcHPyo0b+7g
mJq+F5BI3/aktQsE5Uy6RqLZQsXw8nhjtZjzfqr5VKQ69sIkj2ljUj5QmmKrDbLmSXTQwAdC1c02
Lzwp1KeBARpk/CIDYj8kCKRjx/g/FPnDfCicNt7HptVBeZRXG5/LlWSXONZ3ppc6VUNWzSnY0/wc
mIanJfpnx/zeDgcFodJeb++V1nSBPc1weX10ph2pxjA+ROrXsU4ffbM+Tu0zNds79dmsSDhuH8BV
MXH52xZHb+mRZjGHztE7D6q1a5S7IAQZLUhKDsH07KCd7KGUOTrebcNiuy+fbPaEhJ0SpoA8Gos7
pK1b05GSgasqP3ZR4RXT05wdijQ/hm4VO249NxsWr31NqFBwFODQqLMsW4fQa49qBwHMOU5n5J3r
4OQ7MpJhYXV3e2nX1+N7Q9RJF05da42qJy3AoN4++Yn1NYARpNZtr5b3ty1dZ4XCkgAhoswjWhOX
lmCNH0hd6Vo7XfiTlL7z+jQLNwLFFRe5tLJwkaYzu7A1eyAolsML30Il8NupKo8w2puK2Q2Neq90
kPlKe2iEG7c09I2CyOrRUWoUvKnA9t9+4btXwNCHWRrFjlrOZ6pjtfIoq59vb+V1dsMioeMU/QSD
vE1s9TsTU6LpVdzJmGgNnO+rEn90ms6L6gcbFrjbtlYd5J0tsdx3tkK/rewywFYLjYG2n5TQC6r9
f5GwXS5pEWzagV1n2aQUZzP6Y4cx9YzXlLKBZG4OyV9/zJeWFtf41CVZXqYqKI2uOHZW/hhbY+0i
VuaqIP76/OBPytOkBRvI760zW1zpzQAJf2qywHrWH1Nfv7PifmcMd6Q2yLdvoB/X18i1YaFOBYhe
HOq7Q2uUMQBDaGBs/ONHvwyUHdGRwz+ULPKs51EZNrxkfXX/Mbg4vnymLT1VbKpi/ESJr7Err7n3
9Sfz9bY3rn/f0H39v5UtTs/seYZD2FvOcXTuvhiS/Wlq90P8far74zzcOcR4TtLdk0b0SKxsGF+9
wt4ZX5whfHGpQopQnoFv5m5UNokrGQkFwBqAkxuY0zdLmahxgnay9nHiwOikVdFX3zTjnZnF+YPd
SvBcSTBLbvwycXlevlA4tRjzEsT89BYXN4KhZY0TTVw6oX2M9G8o/2r+6Jkfm8Fr5X9UVO/t8vhf
2USZGkpgXYykXDqZkyL52hgjN8Nhko2973zrq4+qfTS1V2n4HMy/x2rj3lvbf1hbkPylCsDIweJy
LxWl8fuMu2gu8+fQcR5bZdrfXtXal0MpmzatKB9djZsOcjp2Q27jX9Zdy6c5ZKewG7xBfs781A3b
75W+0U1Zden3JhffjjZDGRlnPvvYfZPb0VNqn0hPgVDegXY6k+GQbHa6A49q9Go3r+Hk/y1fDRQV
yML8Z9GLj8oJqqiNdAkUqn6w2ockMUJ4HRo3sbIT5YrdvMXvIB6NpbuqIDhJ+OHMMpbhjS5TXjR9
lqynd13ve2F2R111I4Zae7kYfoUfDIA1lcBF1DbOeW6PPdja0fiFpqaPmgvqNYGx9R0Ir1su5m0h
pNGMwS4zTLkPwpk2EoFNkO5s9ZvjpUrhKQgqw5Z+VH/2xccWst7bfrpSQSALIXXlaabvwiDT5dcn
T3pZS7NenIMvkvRALy5z408yBBl5vtOOkzK61S8/OlTVsZq8Ud813cZtKJxiuWxdlHAZ5hdl1sUb
o3WjNiC3WJ5T4u82fYo63UVU18uio6o9lsGWgu6aPahBSeKpVXCsi+PMhsbopUArz/bYfi7qz3oR
Pebpt7wMwXM6d2PTvtze4jUnJeon0nor9C+xIUpplIVThNVZRTHpw6BO3X06WA9pPSl3ty1dgWXF
B4hui0gxaJkwUHV5mEo9J7kNiSxA838KKfZ8+1vsP8a+haK7dCgr4yHOW160jft01Yne2108G41u
z2KgpgLRNR70bNdntic5kNt/ZlcVKJor1HuCb0F6UF4h/zeLpzpovW7LlcQNt3Alur3Q2zFN7gjm
osvl92aM0unAz0icYcdwd4yutgK3jCa0NoqN2GjtvoWNCfEK0J9vQ/KX1pKpz6ZmxJpOMYi4mUp9
9M9s0CW15ns5hhtxfpRsJn+TaT8Z6V1bWRs/YWW9gh8VKBCvNY3axbeb6Gme2UPWnLvhVbgvWiHT
fag8xVB73vaslY+GJhXfDPAmwQqlXq410kN5RumoOQ/2h1Yad1r62Mitl88P9XjXhve3rV37seDR
AvkPxo0eKXWpS3NoWYVJk5XhOQ2+q2m/S+5s23Ogx05Vy40QbC7LD76y4cVXT7YwqqjEIAAtSJcX
uxlJSe4Y7RCe5URO9nOv5mdpAuxt9XXymGdq4TFll3id1jw1yRxt1MGuzpLKmyiYQL8mOBKXwJIw
9c25GMVQYprF54GpQi/RM3/vVFb9EAyBEMbsso147yoQIgZC4I8RCAI+oFWLDyYeS91Oc/BGhSp7
/0PamfVGrXRr+BdZ8jzc2j0ldEgCBDbcWLC/4Hme/evPY6Tz0V3xaQvO1r5DyuoaXLVqrXeofOXr
2PRbVIGVgQHCXhD8wL/pNS//fvGG0BLbnu0SHiTr9zHSKtecnugcS5X+pGz5Ra9tHKBTaL4pJF48
WoQDsO/kyTZyhVmMv9SdyfPvvVUd03dBskvfZe18GsvXjb26/MmrQ2eZw4uQwtkXqL0ES3aZw3L8
AFuXxkvrRaOxM6cWOibP6ag9dP74LI/4W1jerL9mSXK8/SuWhXrzI7jIF9YAplYim7Fv4rmcVCa5
CSc3zWYvsp5nNDtuR3l75C1jvQgj7JcpafOcwjVr2RzVoka2uHAdbJ6V6DnaPSjdLi8+1LOLENDt
wG9SMCGucB4UajZIqOnDRFZfQxtjrlH3hsjN6i097f9jhJC4gUKhIW4II3RmOWjzGVZhYuMIEpXo
opMDRZ4zFx+VWIk8gOVflXL6t2ijzNMKB3hMmH9CV8p8+vMxU5yxEKZFYvINtS+pwzGfKsYMBuPe
iPa23e+dYXaljThrZwAChShjadZyeQpz2zk4PzWFHZ6NpGyOXaF+sQa92jho3twfLOBlEOEQiLNC
ibXJYDB18moOXvFvqSfYSqCGEZU7s+xi7y9mjxIhb7xFyVATLqyuSbRoVBmVIz8l01fHKj3L9Fr1
4+0wb7sIDOyXEg+kLm5iEThkG4EJ+muIzkW/C60jZW0vju97GQuPj3PlTqonPamwA26HXZtOHrAL
5hGWAwTV6zM10KM8N9CzPifyKRwPlJKtH7XvyYU7FH8qQEuvk77q71jC/hi60E+ijFhKUXoDMreb
UKi1HXgZQdgcgT+q0zgRwYFmJcGrSrsNGMfa8bj0hheNSbAGIvMkxeHBnpZVgqvmjeY3wyi9vPnT
gu2vifodRLgIZLU2JFliGGHwone8l+TKhQ+zv73065P1O4qw9KnvpPmkT9F5Tgw36p43K6hbAYT1
9nWzgKExIyKgBgimPjfYxP//hiCst1a3LWNgCJ3FF+LAUIw2mvTLbxSvQ5VkjsOT25DE6vr7kBQl
TFSbpagUy6vUaZ/H9t5pvlXlxmqsfojLyxnXXeAeIs+oN1ArqLKF+23rd5jCfHa0x0b7wKnO60Z5
6JPpdHvuVnfyRUBhZIM8WbHJk/WsWC8BIIqqfhjMLWLgG92C5ZsnJ5TxIAFjilTv9fyh4Z+NamNG
53Q6DM/zv9nOrN45/v1cPhupfp60z/TXk0fp3yAsqTrvbo9xWX9x9S6jC1u8CVO0fejQneXmu9bb
kNllpCwe7OE1m/7mdKPoQuINHAh9GiGWExahkfv6sttNxy2SIdvBjzM3RrT2TXGFL3otJjvBFEqc
BlAbxSi16IwV1Mlx4vsJE+Dbk7a25aG4wBAEprYUq66XLG+bzsBYIjpHsuzqGEz/Y06fkVm/HWXl
jQTcRAO0qCPxBOL+Ospga5HaBj5R8KjMXXKUA2bQHu0jfF7ceeo9LdwUKFxmR9wPl0GFoWEbZpS6
SdBs+kb5cvBlF7TqF1N5NYPpQKPuzt+SiFl9SCwVBBOED9J3IoQrMXACKJowPlvjSJp7xJLNmiJU
XUOap890DtwYGc9hq4Lxxq9o+fKgeMJ5p4rBa1Q4G4umqXBBZ+9rnIuRTmegy1TPwv2KGkYVvJ++
SMpj5Vf36uKR6Kk/sru+OtSvsfmJbunGnlpb7UWVB9EwGIFvgChq0zSRXDHx6vBSLdYhmk2b0KuR
AUSuG0Ap0rMbIdcO1IV8yrcC/vENmqcM4iQCzROfsXm4N/Gms7oHtMqq0DkET9mP27t5NXuDurRw
Updhisd3pHSdVHRpfO41hDwz0zPM9mfg9+6kY1KeVE/Lda45yUPgf42aLbbP6mODuqeyVJHAYIro
0rApE2kMmvhct+NJHp6hdv4b4adRYII3vLS1Z+xetiS3VyeYeUUChqIrTZfrLxhGZl728RCfDeOz
M/snjKtz56zr36W7vt70Y1+7rhYENzoLZKlUqa6joSbvIIfYx+ciS70xPFQIPHlVeIrsvXnXfx61
I/DI4nNjPahURFEQuL3Aqxv4IvwyGRe1h8Ry/NnAdPGsPugTdjBQJfMHy/pEKlCahltt7ae1k+py
uMLtHI/2oCT0Cs55o73GsXXMy+yutZ/8wvR8484f3weaq6ZbWcjGLNvq9TDVvi/nvmGYQRK5svSt
7x/raiO7Xd033C6UqRZRK9HEUtaLxdZ0is9Jccz05xkcp9N80IYHY3oECL3xfFu7MBe2+/9GExZu
HiozT21G5OtZt08Mq+Yc7LaqmmtRFuzzoj627E9huZoypPWA++YZMzhvYdX/sWDWcpzT1UCOANfn
Reb2emUMTE50PXI4zvTXLn3Syp/ZVra0emVcxhCvDK1GDLbxWX0bE6Ku9PAkPxR+emyD6VT6873U
NadoaJ/xkXu0nfB9P2BqlY47aZ6OmlLtA8V+mbtHaSvPX9uWkDc0igsINL5RQGuSRp6kLEjg+9e7
WjlmVuHFWyTUN2aNv6b4d5RfN/nFN673fmMgr5Oclfouin8qY3iy7JPD9z5O/dOI7FJoOp7al16c
gxXShlOoeJk/YTZauumcfRoky8279qj5xWEuW95t+imppH0Q1/vW0h4duX7wq/Sjk/hu31T720fU
St4G9wR2H3khjwhR36RUBlpDWYtMXDkDFkZDRQs9FXLplprfWkoDc5geH/c5rVIx1c3aUR9HxJvO
cludCjt9bGos4vYOcg/JS6ftmh7DlNTa3R7fyiZg/8PEh2sEY+3NNzaltWpmTXQOqGjXfXjQTBAd
xbxRxdoII2bYU6AnTZe1vFja+7CPdwu+qEVc/c8HQ1+Cdx7iNxjlLAfKxV5jITslBuZ8btg/+05+
3Xx9r2wH2h6/IyzjvIhQSU7R6g1v43TO36FVfJ/Z46Gup89zJx9uD2blRMe0EE1WarqkuqIitl/P
sGZVHvpquk/6aGdPirZPx3nXxfvRbNJjj/vW7ZArLztC8rRcOIWkW8I7KBpQ3FMc5m8Y9zlIqToZ
9nEHNsvJTxR/Ni6RrWjCtUj3BJ89SY3OrTWPRz+wnJ2UOSD0s/G1M7CQxZ136+m8knEsPGTweiSw
i5jx9fo1pV6qQcHLuarVD/kQHpTA96RWOo2zsq9KKVrKg9K4Jdyxum1ghHLTLJw+UfspVbPaNxqD
qlA8/Dsa89FRw92QpIWX0Mu/vYhrnxoMYVjjbB6qK8IbUKbyqNsJL00jlo9xcd/OyT6rNlqba7kx
hI7fUYRPbah6oLIzExnq3RGm5KH4HvZH0z4r2rc0O+YWrkFm6AbN5DV/6uXBlYLIwqK4gi8qV4uw
TTENkUyjog2nza9z8Pzn+CPh7ws5uKX5TdsP/P0g+mnI3zYPkWVuhAczXzWATmDm3L6ilE9vN5Yz
4aV9bsrqexZCXx1VZ0tQf23LXQYRUrTWyNLCKIHPRcodJdUk1Pmenuzu5+3dtvYR0w1FyQeBO2jw
QpgJr8w87RjLGJ/NejrKgeSqAKpg+0nxVsbyC9/2ZuYuogkZYZhYnW8nlNficEAvRvGLdjeFgQKH
scXmtFP7fSYn7acCmtVs1f2CbBjed11u7AYla3ZDPrzYCc7itydhdUF//ywRImfPdWEBFaTqFwWS
N0CGPCS1XG9EWTu7QMag0czJxWQL27Lv8rFtu4oVLfWPRZocpNF3I3VwzQ6NZt0tVf2+3VKUXFlf
jB9gL5EnIo0nstmVNlSWEgQnF84PbZ+8a5ryqeugQ7QLpCEMTrencuX0uoonXAqWnY1VVRGPVXZD
ut1W8DBVf3EeX0URzsgQQmMRKkQpnQd9xIP4J0pKnbnxJlsdC0cUaKZl5kT9MR2V10SuKF5ieXdK
jfhOdWV7Y1O85QYpiFtjBoSytYxOnCNMWIeKuJnoHMRN3MWHPIjuGikMnpq22E9xpLhRkheHwip+
Jn2SnGOzolKsBV+mWpvvmrHbwhj+wgsInyi/B21IpMQgAYgFDDMwIj1LuX4CJ32Xm9W9HHwvE/9L
FCUHJzRds9SOiZbfwbmD3uPyKHLt9IDD+tFKkkX8/6scmz9ub6rVTUwNF091Y+FiCscGtpllK08O
l1VZ3PepepLn3q1C405Byr2Oi+PtcObb851badHOAqay9B6ukwwlNlofNw4yN2zo4c0Mu1T7R+s3
ar0rhw5RyNNAlYEqEO27q0bX426mBIptd4fzjWF5ECy3aowrWehVFOF8B5hi57qKoErt3Fv24OmN
dvTnp0aOXQMdzjbaSCzWl+r3qISl0qwmJseOKNEY7bvYLF+S9FuZPskmEtBhvZGB3hwcVF0hkciU
WudhTjUz1lSY94kbgSuX/+mKx0QNvc0n3i/VgDffBuAXrn6sp6hEXW+MXrfHoq6I57RBtI8zq8JC
JSy8qUokd+rz+FOHdgieUEm6r2KA7YFd/TNqzYCtdqSj7tX4aO4y9Xpb/ZxGKp5BiDDFHPWZx6Zz
vHkcvhtpg4mVkn8OwynZWVnsv6NcZLtNqCGIlEw+lbY5mj47Xel7vRKEj/MQKDtMoBOvrFKkLKse
8owzFp4+muNZCcG86ojA75VgkNxcr02wppq2cZCtfjSgOih6ApNBN+B6bviY7I4yQQyB81kJztp0
SuUe96a/+TYvwgj72ezb2iwmwgSxv6+1l3qwvEB9GuPPt8+A1bP/dxzRdEANtEnzVeJY+IiMEZ7P
DwU1udtBVj8WahIGBxsAQ/Gs1ZuhayH0UoarPzipjMFGB1PBdq1XcwtOuRrKgjO/vKtROxKWJwUG
KEXYo5zRXNFAGuSN5WYWNnDlfWX+zcnGU4l3KJxxUGnXW0Gd+8zXB8r+XUfW2iS6hc2z/3J77lYX
6CKIsBGwqc9qSybJz8f3rfFqFPdlFG6cL6uThj/TYnFpQygVJi3gpU1iQGYMQS2ca3dOFRdKslvI
52HL522tfoTpFLBiTFBICAzh1glKNGNmThcY9rGOvtH83hoq+RjgwbILpi7yaIQ/6Pak76ZuLN3R
Vsq/2PNLLRFYD8VU6knX62baYZknNf2SKmh3eWK6Vv6j0jbWba35DdeJ2cSSisaf2PzWKlC1IYJ5
53J4l8pw/njtntv2aexSN1MrlHjhPhW6pzHhSfYcd/ZhMFp3NJ4svOj+fBNx4NJ7Bpi6fBvXI+6K
2PTHkN+iIAW5Iy2uvCJNH/tmSxljbbdCogdP5MA759l4HQjpQl+FBR6d+1l9nf3c2WuR1O0ivov9
7SGtvDK4nBZBCAe9trcw26Idw9JCaswvkpe+7M7l9JjLd+Gsek3zTxE+SfOWKdvaNcwM/jI1XgRB
hVk0xi4Z62bkYZMEh+xUO7kLNXAKVM+fAtffAhGu3TSX4YRtGmZtodaKwhMjsu4UJ/uEQQzVaaVy
azm6+4vZ/D000QCgVwtwdT1Ds4vPgN7ccEB9wsGsDQmMZy2cd/JWA3GtaQq4lhyDAhBAZXFP5m0V
xXMk8+oYD4aSYOlO6+6DrYx728ncNN6F+FU/VtEWN3AtH4U4jYwgDYUFa3e9RXNFNXtcSUiyqyj4
ScGg9RarpL84Yy6jCI9gFH7moR8YHZolp1LblWF8mNstybi1LXIZRXhUZSkiDx1m6GdLnb6pjaup
8z0UDS/St/ojax82nX8oClyqvJqEu65hc4S6TL7rkxOfmiz7AWhJ9pDB/YsiBUwE8isALtzWoojE
WNlZ7y+Zjznb7T6bk3CXNtUWeX91F/yOIpaQ1SmwJE3nVSJpr4iVeZYhbZy5qy9MWhbAf2mU2G8U
xNvcTxStpbJlVHvHPgbtoXiRpfdVgCzEO6d97ca76T8g44zpnzjIvXT2suJObZ5uf9lrdzvC7ByS
NBvY7csWuugEaLPUtVZVgoJK7qIhOITFXRW9783poIVb+KS17QjCgxMS6hAQYOHEkqy6bsuaVkDv
Z8e+8b5maeBFvbkxs6tDQmEaxjkMU0XUfKqr1kxxmgbIQ61/ls+W8U9SU4Exvtb+6fbsrW177CRR
vkD5ccler2cvw/ErTBbEVT7WH8zK+BAW7cmQXv8iCnUIIBzAoiCvXUeZQv5qCyr8nLXoR/CwGj5a
05aL/WoFBnYjXadf4sWOcH11QyI3Y0ofY6z3FSUNDSlVw/mUmLaX5Y6bTicnO5rhEeirm2v3kmwd
bg9zbXuggoICKdAcG+Hh62Emch2r/cRkWnXcAfpyDtjNTDsI8LUbSEG4QXF/G25RtSIVWTB59OWF
WZ07yc9Kh8y5HSuvb+FwVQMWtA+yUW7cnquROIdpNNhYTlnLLrr4xubOsYKqBq/RD1RS0g7ssRzV
+xEgjP+nbiNUh2QsTaDCgCqDDige+bZU5o1Brp4M9KRjRYtPeZEhymdGjmtbiX3800W7jidkdPOi
6d30HU0MCRCZ81PLf7L/N6G2bz+0JQxCbvAHeBuIkmptXQVFr4MLYXzf6bA/5U36XgrSLcj7SkMI
sTqqxNxjHCG6yCPyczuz84DxKGnuqkHoWZnsmiTCVRCTMyKN5MSntAHE0Xzvyru2tPa3J3Ql8eEX
LKpMqD+b2hs1HTlvdIzW2C1ptG/rEjtU0q14F1QZn2To+nro9djV6NXe2Gzer00ztgy89JZJfmPS
bFiMthxbKkmdtDfqk/21BBxHVQf46i6c/h2nXWX0HiRrjZnoEngV/n2cqV825mBJsq4rTFSBeWiC
i1x4h6IfrOxkxeDnrEKQt0DidK9BpHpM9ksT0PTvux6n6u4czhsP3dXVp9KJYANCvqAyhZcu5u2g
JSW+Hl0yXLn+F/GXfRiOR9UZD11YPMRt/pRGB1XpCZ5+M/Jpy4Xj7eXFyHkiLVhB+tciIrQue7+K
Q5nH5zS8Ry32oDrND260L6glPzS9/nVjppdT7s1MU56gB4pQq6YKh243o6Dk4PN4ruViB77iPpKG
wJ1K+4PxYsdeI3+pxzsDeqCbyD9ux14d6tIBBbHHdy3SAi2OdN+3FD61cGfjYI3iCMbgrhR1XrXV
Rnybzy1thd+xliP64gjOzFkLJkuHeN7Z/7aO7kaK9OH2cJaZejOTIB0XmUQmUywtTXnd84xl5WYu
SK2V9vZ4LHrYE8prJD3YUucWxR+nH4yK6cMqC94JG/Z6VJo5T3I4m1wsBt+H+Q34uqJ2u9vjWl2m
iyDLv19MXVwX5ayXFqlw5hT72DGDfe/I7twksVtabejW1aYw0tqNSU9c/gVZVUGAX8esY0zvpMyI
z6P6OZdD104+W+O3gv7nn48NIi51Hg3VPTLG6zgR9JBSrdn9IyPZ0SDuz5Nv9HjO9ZGnDsl/gJYq
GzFXKlyUt6gNw69Ybpo36YAf9lPmgDocsFr5Mk5PZghGJQo8LXe8Mb23q+fM2qAmrU2oToMTvyK2
CbvzeqCov/W9ZqvxGWkHSfL8mOKS9KQXW0Zaa5vlMo6wWebERO4ZocRzP9Y/5OJjk4RH5wvkrsMk
+c5Gor/sAvGLg4RKK3kp9Ji2sHr4CqtjPmTJuZq/DYGPSO7oltLHTrpX29Cbxtfbm2XtcrwMJ8xh
yZ1IYzwHAjgYbjE829BENllqa6fIZRBhAhsHP5m0XlqcvQMY/8kf0p0yPhvjzrH3Cf6e8iYGZu2y
vQwpfGy51I5jnRMyKI55fYqDz7BC3Z7yjlR/aZujYvwTz/rz7clc3ZAXayfcOyUMszFr04RHGqQD
5YPFDa8oj3O31Vx4qxqxWCY7dHEXJUQyfaGg0zVq4rdzkUBZOdYm5Io2dYPBqVwu98dJio6RYe5H
PHrr5A7bxoOSzfviowEfYpaLd7LfbSQZa9sIZhZ+7Qso7o3XwqikrSEZdXKe5AdLfyFh3kT+rE3u
r9c8VWxs18Qh6/hER2NqJGfeT67S/1yo2kFjuqqyNbtr25UqNjVsC/dS+DrX5wqi5o5UzWZyLlJX
D++CXnnX5gEW1alb5/fanHzalPBf/qT41S9E4uW/xdpBeHH0ljbJjaYn51ob3ZgMfbPBuYLPWfib
y13Ow5DzUjhY6trxh6iiHm8HjyY+p7H0sCB7hx3mEfM7pWw9WaMq+ALkcd8Mh87c6B6vDpGL/ZdM
wwLUvJ7VKpTGMgu4IZLOzg9hKb3kjr8Ffl/bh7wv/htE+AL1MJoCSEDk+n5+0OrEra3R26ZhboT5
dRtepA9BUzmtrZHKp416F4zP1FFO2/twNQpN/IVRDxhNTL7K0hlsJdMYzAyIK1dsBIVy5bvkdFtk
j7VLh4c1AGdYvgv+8nptSqej52CTmpRS6g0IIYcObSjdCHmSOcqxawLZDcpwQ3Zr9YtGKgAKIdsR
ocbrqEFkUB2Wl/u7vpskC++U57ljuaq/Gt6iogEVToYYIdQPNJarzpfhAfk5xZp1glFjxDwNIu2Q
FRNSF1v50OrSXUQUvmcZqDNuECSxVTLdadWxm9C1MTbyn9VVs3gBQBBYpLuFS2BxIfLbnv2RmP+A
q2sOhn+nDJ+rksunfrp9ta1+vUtRV6OaZnMsXq9VG6Z1RsWVlqw1tE9BpkqPRVZ1+9tRVncE6C+M
RNiKb/T7ewO91Sq0KV+plUdh3wN4j7TUU7FlYa6tnfFQdDG5Q/RjIbFcj0dmw88qCfnZbgb7aysl
xm7yUa2lIxve+wvKOJ4D3qvBfI6rWPUgo4Surnfmu7KX9pTYzJ2cZvqpGpWXUFIs2FFqesDtI71T
Jg1qgF/OO7xX8JlpR+MAn0R27YhSSzGnH/qsHlwr6cKdHqrlYx/zO4KxU9B3KaPTmA6RV5gAE+TC
nPb0lJNjX2Thu4C/7GoxLXcHsuzGDb58bOINtKg/8fiCa0ZKcT0hEKMruzDmxWc0+Ti1+kfe0OZz
muAUW5VB+DWU6i1r3/WQi6EA7wYgmsL+jTIlkbUYp5xyVzjN/Wh9DepXSQvuBuPl9r5a273oBTgg
eqm4QeS4HlxiAGVvCganV3ZEKzH5VPvVxgSuPoHoOvyiIEBIEct5VDlqpZMmjH9s9TS2XxKnfpLp
bjvjsXJOWT64clq5XfTp9thWatyczRdxhTsv4q9KvUPuEBZS6Q5y8jJjSvNYGiiQZ2OQPwd5EKOi
OEy7wTakO19V/skDRduNU1be0XH6c8kZfhDKKwDcqbahLXg921LTKC3uW+zpGBhqfZdmoMGzfcfo
bw997bgg3caCWsaEmifTdaAo1KfEaazkjDaQTBlRaVvX+h6+3o6ymjktKBGYP4uPmCgNlxpWEvdD
n5x76996TyEk1buvUt6e8H1AxYfyzmQ/GD2CnyglWKnb51vqQWsnPQ916vmcsaCthI+z13p4L6rP
aYUjZwz5qkYXpaw+T5hYNibJYrExs2v3F7cyD2uI8STCwnFPaSHSlQxTJyVCK8ORo/+AXn2fJVtP
65U4Cjcy7gu0tfCcFeI0em/lptOn56z8CcwHxkA5bNySK5uEFhMoeAKA9xW1IYMoSWzJXOyCUusw
9Q8L0LWRX7dBPsuVIZygSwMQDziMzGjjCruR6kivhQ0drTh+sYZ7bZi8ma6+gxKsHO5yc5dGXl3s
hxQL2n//IvG9Cr5M9EVGii7IHJd89+d08I+1sR9k9WjPh9tfwsqBfRVEWK2xQ17TLAlilJ84tjPp
gzx+QdTb2XhHr7ULaD6yz3lsGDgTClMZ+nJnpRLs+RKAsuai9O4n4Fvbz026Dyq3TF3LzB4zawMU
vrZVLsMKSYFqSk1qRDTIrdg6tCNosGRUz4rZfTf7cEtAbuWbZoyIaS5v+IXkfb1iJgsWaAZjTFTz
Lm6O5NpKHhzSk2McGuv45yvHPUtqz0eNOoDQF9Qj3zfKBcHZ4P4eY3HDC3ffFM+RPEJJ3vjiVkd2
EUxYvSxFDsDvwU1o4fTesJqHoPtqWv0uqiucs5LDoG8p+6wuHLKVwPaX/oJYNLMDMv8yB5UYNzQj
p7Jqj50JoC+vdcWNAWedbk/nejyeZbjigiMXUZBOLKW604PnC5S7b3dxzBE5bpmzrN3rVHnodi7l
VHJi4WuTozFQG6vgUaZ8lssS7wdMFqKPavVPqN8N3V2ghm6a+iSSr5V+yuovt8e4djRfhhdypimP
pjn1S9QOMJVwQe1hfTF/pOf74XaclUycYS7+Nzw+SVyFj67EgjwACwA2Uvuqy8Y7LW5PdYaK9fdK
eUrjbN+3f2ztoCBSeRFS+PQC8A30aQBDAlhqdtD8XvWWvmdmVhtjWzswLwMJp3KgZdKsZCzhFNdH
HCx2JWZrrY0fmmZWroSuwe25XH64eAVdxhO2zBxJPqjMZV/CdYr0D539n9sB1jfF78USNoU8dI7i
LwHKT0YXemXxUTc2DuGt/bCcLhc3WRWDkeor9l3eIZCURs961+xk+Qnyp5akSMj81MKtit/qsHiE
8OI0ER0whA3hV3Liz8pSNmqsH5PfJ56v+A/juEWCXl0fjSxkYUcu4PDrsRlVath5u7RixxezO0nG
x79YHugLeD6il4Q66fXfj8KuINmnXTdAQ8sMGj802uW+ONwOs1Z+BjL4O46Q4fvylEjmQOVBUgjl
H7IEejBY/Z88MI6DpdJ1qnQvre2vwA5bN2+ejAR8iDqes4W6Caz79g9aO48pOi9lg4V5KnZdJcQk
JWPm98TOS1P+aEnx9OFJTzbyktVtchFG+LyywBxaiFUUXPI9mFgPzzQvTbe65VtRhG/MGvUpDwsG
oyG+t4sk87mL8t7dpIeufmiI+rFXeNNQfL7eLOxQf575lhCY8Z138eTYnpYhvlolOFQU3VAfa6ex
7wq12klKvTXKtSSBu42qJrBHpJiFJCEO6WBoGV3KNJ32tdXeRUbrDU1/yMpPanMs/pzwt1TIfscT
rhlnhK9jScSz0CvSpcQrKJOZ5ZfbG3GZM/EAvowiHCRF2Sg5EnpcZubIHDoPc+M8mm173zvlKU7+
vChHZx4OA7K1C7hXOE7A7jlTzP/nWp9lr8iC0dNGZd7dHtNaYYO6EHwIVI4djKeEMGVR0NSSOVUq
o8Bl9yQVu1r1ans4zma+m9J0B69+Bzls45hZ+6ov4wqfW4nGjAQcAFRs9t7pj23WHBwIrhTWbg9w
7YO7jCOcmpIz5G2/jE9tUjeWvsuBvLcTxf2LKAiqLnr2CGWLb5qhROR9NCS6yE55HAAum5m+3Wpd
3YAXUcRt7iDOIM8IxxjKZxNZnhYLwyGV98X02mgvt0e0GgsdVQTXIB4BkL4+QCSglfpEMe1MW9BA
KR6RFy2J5B3utfGRtMcgE0+a4+2ga4sFS3Q5tLiBFBHKHuS+wkbAllzRX6kyeWkPF+5vDnqd1H7R
A0ScX4Rq+QwXR2264qOuvO8N+X3QGu/HydlID1fHAiRukTeieiW+yoJBG7uyLen1y9mCrEGhEq3/
jb7bahC05yEeIQfPkK5XSet1OpbywFioXVXv4yzH6yPybq/KL60d8eBDD53LF+kEBHKEvSBPjd5Y
WpSe5RrL87SfB6+ela/KVMiNO/umT4KQUUo2m3A/+p3tgdAuvUIHQSS3/j1dmNLTrCk/xvogARE0
HTfgAbTrtRnVkbGHNTVp86fbv3rtDoIHDE5M5hoEnnY9NW0fx0Ffk/YF5ruue4EO/qg2vev0i6rR
66DV+9vx1pYCkjMsykWunpP0Ol4lB0XRKbRAM/wDdz0OLO80QAquU8dblijroaAHL3RWGdjsdag5
HToFZDrXK551TWZ5IRpJzha2cu2ERi/+v1GWE+IiV681+iOpTpRGzXd2gtj2lHpO9302u49/MXWs
lMnkEVAETzWqgnL4oobXRt8NBNqD580C3upgoAxQu0PFhF759WDMtKumtOU2NeKXCUlOC5VO03ne
zETW8i40BP8bR/ggdadJJHXmWss6bW+UkadLlVdJiLGMthdOsucgwDSGGxO4eovDYwFCATNj8dC8
Ht4UBUYzDdxyEwrOYfo4ICsWlN7YDyczj9Bw+1cNLA/Zny151eUPvzkaSPGAn5Ke4411Hbgs1Bif
Gk7sNI5xSviJoctfXK2LQ8z/Rlg+hottCOpZr8OGTHb0X+D0+zjvDN3n2xtw7bID4UK7GmAnEANh
FA31/ymSQAwmpX2Yi8Ed9Uc/OFo6aFYc4W8HW50ycDTUPuBgAGK9HlBoQgIPJu4fO5BxpM7yp6JI
N6gCv5QVxHXhT5PS0WrlVBKCWKNZD20d06Yxnh18GJGQbKL7w2h/l9R9W3zWP8a6J6df/HofT67R
0Htku4y7EnWXRM0Pt4e8Nr+QNNmgyMHjqiF8fZ3UztOYgnvr5XyfZ89qX+wmJ3Ht7HnYdBNdOx3R
c9NAB2J4QUfwen4LH1EV5FnZknf4qLuV8wCtZmMN1z7z5WNbrJJQbxOT80lxSn+Ezn7uWsyhYoDu
Wbova9lNeqVmWOlOy2gHG9K4EXht8wBfWvzZmEeqvteDa82kVSoaq2d5yD/mrNkwJnd/sVgXIYQj
LOlQc5N8HsKy7SFI+1ExHmKtPuQYSI+W5v3/gglfXmZD8pIM0BtaekiG8lwHrlZHh0Afz6g2bARb
SwkuJ084SqRuVJrYX6AicGuNdN6ZiDukQ7a3/PdNmu9TVd3fHt6vjfDmO6QoTy35F6deyEKywqlB
ATT0UxqecW4+ZUXnNVJGfiSHqvQlN/M6dlMbWzFX7hRAfrHStLtiKtQfetYiBB8hg1hC6Ai7fyHO
N0/ZlEQxTIopOpQzHLvCr4fXwKmzyLUaX/4UjlbkL1QH/6lLFdvn4+7r6EFK0nHjhbr6oeH1DuoZ
NLcppiFAlpKkwy36HGAoz5MqaE+DslVKWA2iI9ZFcx90tais7QdzIE8TR4fkJ646A1CvXFn/fnuZ
Vr8qwM1L9Y5c+leT+OKOyaQ0N40EQKk6+NG7yJqnfTEafy4QBzzOkgljQwbFWOj6241tJ4lw7uT5
5rwk8XsrrN023LjJVkdyEUM4/GRcBvU84tXRDBnCukUuuVVkN7vb87V2ni8qd5iIAAR4o68wTlM4
mSkgyjTKJgzQu8ZLrXy+k/q5eCcN8lk1YMrfjrm2ES5jLv9+sUZKJ+dx04KEqPLhMMvlQ0ZtqanH
vxoaFG7Y/jQSxKa1EjVNPQzADkJd2/l2vKtifafK+ZPTyRjrbAg/rg2KygvW8qBRURMRBmWNeRCk
LS+rqngChU6BwthLcbG/PXVry4XSDG14EFFcwEKUMtJyI+slps6AnQhZBjPD3HnXy9m5LLYMjVeH
BGKN1tkCXn5z/c4R74UZgIiPAa+Cj/lguZ35NyO6CCJcg5Jp+jxJVe7fYvTiHmuU6DBrsBN9e6d1
z7enb31EtK/AGC6ci+VtcbHzigkuQhWyJXq5XmD0Y1S7/fgXL3lYbP8NsqzhRZC4cJIBrR9EgZHT
iGf/GPXGzpCjje29NRbhPuqzeWqCGqD1YMReCdnHzppjtEXeWDuFLgbzVnXWwCC5YjC20Xh916CO
v9FIWh3HolHDxyOrfKrX02UMvlH41rKlY+ROnB9xnKB8spXmrUYx4UZBMF4QM8KbXsmrFhsvxmHI
P/P6IYDoRb6+kdJtBRGWpIxStBVTG7j/gn03HhYzj02WxrJHxTwEnDFMPTBO6lsfeqw87CYDZJSF
X7TuZ64dMfSrtrzZt6IIt48y2VEYDiHHmfKQ7+r4f0g7s+W4caBLPxEjuC+3ZG0qlWzLu3XDcLct
7vvOp5+P/me6q2hMcdpj3VkRSgJIJIDMk+co3Gze9f3GfhRbodkKGA4ZkHUfdN3zmEALIb00Rn5S
w3PSOgctPTrF9/v7fpn43+fsXzsrHwvsCKKwMkkvi5qb6nhyibLDAG2ehQSF9lcKXcTm+S1q6FxY
DTh4lOVslVeXhDaDZBVh1PSSz+/mBWsIQ5rUPKSt96uBVXYb/Wc5f6wg2ak0fX9/xMI8Ag9t4EwA
dAFtLr56FYXMRFYaJybrW+o+dNtyetSj6Y3VN/sMZNP0tjMCFygGd8p8IzAJFpWSKcpEHFHAZtYZ
9DlUwmkcq/QSD8aJd77eVYc0OeXx8f4QxXZsCsFQf8BXvRphNUtlXCl1erF16dOoN9/7wXrIp+Bc
cM/d2NmCc5cx/WtrFdPVKjGmwsJWXxEHs6jtXVWL39Vp8pyMYIGqLUIfQdwFIbD0gy9ZZwpit8uX
aVrVFDrLJ4dfZqtz7fhwf/YEW+LGwGpEqZ022thyuM+Qw3d7JKSOQfZgvwN1cTDr5qhvqaCLR0SS
h/YjMndryt6ybg0lVZfzKjB/SqrxjgbMj/fHJDRB/zRAQsR7qFfeTtrYyH4lyWzzfMxOvW0cwnED
M7VlYfn91a5CO9HxKygOLza1axKcrV9ueJrgDCEU/juGlVeHkallIHrSi6k+V5QL0/oHGfsNI6LF
J3cKsI0s6gKvvx2GXMu9TiofPKfcLw0k6H1PzmmRnl0kgPThWZnkD4Yanu6vj2jHXptd+dw4temQ
AwC7hP6T3PyUdPI5ULoFW6lMUfDj2vrv+Fan/Ui6JzZVxhcvNKp+rkK829LN2BvRu9R4m07K2yly
XvJBNyl4+NnGW0CQnbgxv7oHBErf6WqJ+dp/O6cf+2FwZ7ebSkSSkdj1N6yJZ5UEGe+3hQpm5fVR
34RpqWFNhxxrblxV30npOTe2YNwizySgI90E2JgH1WpUaWg1VrDEdforCEiJ9cUi+WLnW4FCaGfp
6lt6axnP2jlLithQlqSX1v5kB/aucx6GcqsNQLSRFwl6xJfpKqE1+XYHKJNU+1LLYDRJyndZRbZK
io0t2RrRsQGvLPdN5EtI5q8289TmaqHACHppFHPnD8++/K5SznXW79QtbKVoQAQOkmyWjBjLmqA3
k4bcylolvThlUe/At8MvXSTTRt5NtDYANNAeBlbEDlv5mjSrRh/5oLTjKB1dzf82q9EudWiTvx8p
RBMHkl/7lclB43B1d5q01AxbldFkyrms4xOAcDM4KrLlOcnWm1o0czRbAn5gnbinrf1ai5JqNvrs
0lTBgfLuko24PxqhBd7rzJmq0hewGk2qStxAQ2L6QlQjlZObb1WPRTEAYeR/LKyu61nZj4aWZNR1
m+9Nkp3z7lVOPwVWuhHBRet/bWe1/nGnOUO9nE7LSJYaTg1fwMaDUDQWEKSgxNDUxtFWs2Un3dQl
dEpfVF87SjWy4E14mNsXv9hqOBRagugTADs5T/2X8M7VaV5lRW11CpFGkz8X1TuHe3mkRa6TWRvu
LJo2QPJA5H9xma8ryqHT+mh4junFas9NpD2wNslm3BR52bWRlR8XdZuUccveDEyDq/25abfYzYTD
0OBP4x/i0Wv2iFjv/L7rsTDA6tTS/9kYPzfbJbeMrMK/FiiSqWbMlR6hVNm9LvvFGYbd/S25ZWV1
FRn0PkgaGtUvZR4Uu7S3LW+0qwZ2itjZiJmiWEb3k7HoHi48MMunXHlZKvuOlM9xdnHq2URTsh5+
NEFpu2EoS89Tnn/vzU7dcDihZ4NfgLFtoTpd5wmhmab1LU0y4jSiyXTr1gkUjHm/M4ef9ydSZAmy
OxWvQN3pNyWOSAqlqsjpHVMMxDhy2CSfIXSBvmGjC3nx3tUTHuzj0oAIInfR81nNYj+NeWlk2fIg
GofH5HsxPIIK8Tpt0Uz1NtMsot0E1p36P8R0ECKtIipMDFOu2VWGG07ubOput1WqFt0SqTwSdygq
cdat4pzaQNga1IwoqXy3S6p9bn6NvkG7ZKMitt3DJbwUUzNbqleQZLKJb2cwm7kTlFmBPb9512Th
c0FKJ5DhiI9NyR3Tv4L8dYgOCtz0/91Frg2vprLuaWXMGgw3YX1Eks2dov7gZ8/pFs5FtKmhZ1iQ
xVAnMKerEcrlPDbAIIEuM5LIm7pzH7zeH4zYxlLzIcWhYefWhmbEoQ3MNqMPIpgPi4ygV2vWqzEp
wf6+JZHHL5w5eAiJFHhEbi1BvFkqeY8le2wHMGFKz83RAPfh1KMMhU7QPnW+WZ3mqlVe5l7dyswL
R7owGuAyXCjX/tIGUmqTUWXZ7NKz4SgpZk/fAkCJwgdtzP8YWfmGZA/ETCRLLlEwHINg3A39c2Sr
7zb7C0VR2ES1itYV+L2VNWwoTSDcqwyfHtcQcd36qbGhEZYld79xsIjsEDOWdCZUeuYav2O0ZpPb
vU6cUoNdmH/yq1c97Q9tA0dQv3EbExB5qyr8W0spwwIgsQZA9lnUR2hlLI273cXqTZgn6sKzczRC
2nA/gSECwjAeB+dn0iSHcFDPbWd8ddTRq5It4hDhwGGnsDl0aHQ2VhtD9vuhU+Mwv3TyeQi1Q4fS
gpU/tsYHf9Af7m8NgS2uIeRVYUmmLrWu8kbGONmVDH+tVDrm22qSYT0LsgxNWVCNVpMVsGgV6cZ+
VIRWweAswZPmdGP1ZjQyq420oI4uINw8/3NhHDLTHR23Ut/Sy7Z3tOidEj+lUk8H+cs48ORXvihF
t2/phcm3dJQFG0cjM4hyEGwPtNOtNo45OFJn9JDnqk57yA9GE7qmdIyqrRZjsZ0lmUsEIrauTo3c
MEI5VyEzH/24OgC9a1z0Psc9uMnhBFa02tg/gnMX7gp6fGAl5oW5PhUlqRlmh4m+TB3I/znx8103
GuqGFUFsu7Gymj26EyOLDjakj6cPA2KiYXTIzXTDS4VGYKRe6meAetdZtqG0mlCvB9T56vxoqe+y
kq7+LdZQ4fpcGVmc9up2WWY593y7J8sFKDn+6Gs/EUfQ/vuTjJzPwu8KzA1W45Xnw4c3l4rFSHpV
Oyfy/uc8eXadbCSyft2pVne8GzOrEBJNBmqNPlTvQRJ6iXJOzLeRLh1LY/KGVv8AJw60qM9K/mmS
Hxwa6p1m3PlVs9PVN7BzuvXeGekJ/o7yPPqotXZiL1+kpHkohhgwzlvjAbDDviulvd882VvyHqLV
hgpukaUBXg2/xO1CZIUa9K0OhbDUHTnUvSThztjq//0xoS29wRA3gIr7LTEyZgr57cVKrnl+enZm
2LXe+e0X3fr430MsgRwcKFkVCiaL3135lTJasHN3ZE8NYwbRYAc/6jZSd7OfSUcDmpSdvUjp3Lcp
nMIrmytfnkNpSJuOwRHMPTP7Pirn6A+4a2hghfJzYR03QP3djstox0FVU7qeSTO6bfZEJ2FhHYPD
/ZGIohjIRUIzL2VSGcvd/2r2+gnawciiRT3KfTdt/gq1430Douqidm1hdTuUxr5JVX/p3jaTI9nU
gzm2bi9/TNVqP2YaBaNzbTzr/c6yCjfv/3sdBOv2rzYCAGPrzEmg170cp3TMWlVAH0Gal7sQQpcN
fxAIPy9/nDcf0RNomrMK06afV5wRNQ2D0sGIX2BG29PXdyo7N3H1JkJwynLJqebTDhqA9/pwIo1r
Jv0BZDGyTrtpM/8lugJcf9DKe5xs9JsgAElvwQNQg4waFW9ULU9HEmoeN84P8fCX3hZ8CGZXc7UH
jTDM5LDLWWM0QEs/2c30kif+19BGqPFJe8r/GlXoTPoDlM2H8Ul5L0+HQFlomFLkrO47nHDkV9+y
2ptVPEmovrLiprmz5r8HiQb+4lSYbplsVadETC4ge+FxIWkO5ci6eSjVSHEbAw0YvvycxzbYutZN
lCepOvuTdfCDCEWTneV8LKP9WJ6mpeF+6DfyDaJYdP0Nq5UOqUrp2cIdNwXZbuG3NUxvU4Z12aTr
A4/XHchu8s8OkI7bMOFE9VSNM+0SsO9w21HVc5Ofh+wvWbv0/XfT3yoSLH/vN3vcmYmxy6NuTVBj
zGXu5AYTSx6yikgTp8hdojBBZ8N9bxElG6DCQzhgyW9wF9RuRxbEpS9R8qU9POmRnXtfKZa35HL9
qPScHmQXwYqXwfsNs0tA+G2AkBPw9udVwD3y1mymJbGFtNFCquscqjn1ECr16x9D7SqXJHaenPmT
ks/neON+JCKBgKMM8gdzuQKQdbu1q8hhqaUDHHmO+neM7HOkFXvDQLqweMzDYFeHOhXWyW0DWInm
2TWj5sTFeuM5KFzdq49YedPo51HcGLSOyNYXysjeQIMKwOKHeIsnXnS6kRED4rZQo8C9uRrtaEKY
sCgX+5HxsyjrwQul2NpwIUF6jOwJmWaFl9bCAXdrxIoLO7aDmCBgyQ+TvqS03fE5GBU6fnrXbzYm
T7TfIfi3FmAgDrS+vll2FC/lM7bioEVeXvlPTpq++rW/FdRFgRRmecgvyQmz61dn2mQGgZPI9C+1
Wn0ylH6XZY8zRCiVp4SP6XQJqtyNzDeq8xm+kno4pLJ5anrEzz4GylY5T7SQ6K+QleaLiLQrtx2L
Qa4hvaHZVSuTB9tq430UNMrGvV4U5XAT5NtgtgcLtfLLvJi1qRx12Ml7/xim0j6PQASFzQ6ddLfN
z03VP8dW+QcBHHQcUmq0gXILW/kPrXVAskjXXcLe9uhUscoEpr/j/YAjmsBrI8vvr+55ilLoygAS
6DLXz+X8WQ+3KMV+cdSsI9q1hdUS+TNvP6Ng8kLnbWF2O58mAyMrzjINMbk1u1mwvAMyiKfD7G2c
PEncROACQ/ryWGbtAF5Td3mWwGcVnY3CehMP+yCdD7p2bCDeUepTqx6saAvrL3Ly669eLXky1RLg
9WXJ4Rou9sFou376EqVem/xBbY3nCZRJMEuA+lnDEmhwMZLCIfTSxbBb7gYS2YlUOfzBQoMrIlfJ
2QIs63ahZ3o/+sT/RYJqg8mJPCnZyJKLAhCcmv9YWC201CjzOLZMWaGArhhMzw4vBfIz98chtgK1
ME/H5QK/GkcX6GnWNewKa7R2PV3ny3N4nDa2hSh2Q3v9j5XVWLLIr0LHYFtk85PqGztn+El6ukdk
QVV3uRz8d14RhPbA3lNch37PWnlbMUyjnjn0OUX5G1ID2Zg8dRAgUIwP/mT6KNWSCYMNkxrDrRtE
tZ/kjQ8zzMJBMHHmOcOnbUbh5Xt/2/NXVlbjYahzYS2kG2FX7tNuerb7Jd9/npstWLQoNC/ZClLH
C+2uvuzjq/hlmUndWj4LlcJOnlN3qgzPSL+Caiv1ZK/0e5It9x1QGBmuLC6uc2Uxyq1ACiM2UlP0
O19VD5OD7JjdB6eiDb/U/lbWVuiKiMMhvLpoe/62YkWSVcnCOZPkteOOYW2cRrN5yPOkdKs0iHYD
/nRMx3jrCizcaVeGV4sYQoEwRjnnvLl0M3RPqv4TuOif+COkzPAlLnI9a6xtRCHen32ITHxHOwL6
SHgdN+bzHywZncgUTYh+vynTBH7YgHglZlDbcDstfhi/OP3MqVIcnWSLol5U04Anmcwv/Lb6Ata/
dRA99/umlYiDdol8vTKf4FxwuL/3lIdSFz288Ek+Zy48penRMvfWFhmYYPOBPgHdxEh5l/2iULhy
0DDQJMVIUQeIpZTHdVB+rcIKCi1Ujv2g2LikCI0B2QKsSpYN8Z/bwVpdPaaJRLvaIE/5bqzT3iva
TNvZNGKjbo0y2P2lFNqDsRFs7bKe6wtflNjGYAwt3TajBuy8V87Z1HjynO/VKPz7vi3BBgBMheTe
LyF3+1c55Wois8pWS5nNRyUMYF2QjqQL6PTY6aUfb7wVtkytgkozFXEo0fZ3UXzelVHnKmPs1kqy
vz+ixfVWcRnRlOW2QXf5wgl5u1pSOvVZZwHKrod+ItlmH6pw+HbfhiAiE/lpiNIdniPoANzaCIcg
t0oDmLReIc1CX9ajHCT7udhrjbIvouwb3aGt9HrfqGj+qFhCYg+xPD0lqz03oRSNeLnNdQ2oalK/
pOQSJenhvhFBJF6kZ5Z3OSk9YFe3I8vM2opb3hmXNmi8xFEPcvDeOIdwAkuf5q0EpeCYAVex7Cka
NGHHXU1jNnWmJM8YK/LPGVSd0YsW++4QZx7Ag/vjEk4eOFLAagtDyW+N3GVZyzR8Ma640NzAl+Qj
Vf3MK+tp2t03JRzVlanVm0aaU54CJX4eUYaT25dheD/Zb+vOcqty6/wSOTsQzEWQDDoFctm3y9X1
ZZdmA8Nygve9CSIFasn7oxEliYjwC8mGjYo3PfC3JuJkCK1BI9TSMuAGTsXVcKKCPXlJKrlRMx+j
7IdB7s+Rt1D2ojiI2DQUIrjG7zpI1LJC1KRoe22m9GPajehjFecodvbRH5SFqNL+a2n5kqso2CN1
0cUmza5BW5eeEpkoI/qj6tlGKm94h8gRr02twpM22/FYFPS4VeFrmb2ifmLr5/tLJp43Tmc2FnnL
NRlFbWZOWliMRtZjr4BM0CrOeREcom4jWIi8j+bqhQoJpljEDG6nrdaSLk5y2It7WLHgu5Di7Hh/
KL9w8etoDrkPr0aHlA/Xp1sTTjlIcHUvDSmp22jNXt0XhQfGJThZ84chep3zh5h6CpI8AwIs5ZcW
npnZq9IXFLTc+BwHDxDih8DGNz5MtIyQ54DiBixIlXq1jNMktXVj812WDYOH9HP8f2DbFk0veVlS
wfROEbhWXjlU2mj1lkMgyScy+ArAnq2UqCjcX5tYDcMPVDTbkMm8tFl8CtSnKR48EympPHvrx8HZ
13zZVcBsjNXHtrbd6kNS7IzJOhZKstPC90b0WJdbxT/hNxFuWHUqSlzwbpd80so+QSkPiKxVPKnm
h3D6ocTVo5prb2pNf4C/bwvEtYzyNyejCLjctRbM7GqiU3lWe5r4aecp3ilKdSitH92SBcsezezT
fYcWlU30BSqGM5OM5hi/Hd0oZYoZJLSf+ir+qscnrgsekgOnSLaPydTs2pLET/c0TrpnR9Fz3ozv
7Nb+AibocP9TRGGC4YKoprsCWpXV7tX9pFRHifDaac9GOLjq+KUv4fx5f9+MiIBcJ79H9oenK6Fv
2UpXwVWpdXRVLBLRXaV/cIz6hxO0j3qKmsMcfbT1XZLs88CN/NraKbV5um9dtE+53XLJWNrXiSG3
xptOytQKio5Loh392fKqNjyMRbZxSIoc6BdjNvdOg1e6emsl0CbNgGwX6EXSu2ZcSWAbcjDqQObK
Xv87bKSNbK1wWDBCwLvD+hHkbw0q6hBAgaJThCeTuHR8V86Lam84yH0jxro85EiJT+QxIqqJj3J2
HsyTYm/k00QhDqTw/x4HU3c7DsmcuyFdwARSf0Z8wt2WlxIuzZWFlffNoR+SzsD7TMQkNDq+oUH6
kXRneHc3nGBrLKtYGss+6jLUJS6z/VRAYT6FG9Fa9Oq4mqxfaIOrjaT3IWhPn6HMnUuutogOjeH2
u3x61ewPYbdhbWP118nUMZT0MVKXpZF2VVgeUK/ZV+YGREGYSAA/u8CVSCT8Rl9Rh3loBjH7U5bI
Po+q68wqSr7WsXdIkdcTpE5fEQAM0+w56iyK2ukRncejbWa92yZbxXzhEl59zWof26MatpONx1tR
jzT8aL3XS22rcr5lZOWRxZAozigz5CJX9lP1acqk/f2gt2VhdZ51utFWmYMFJ3/JhsdC3spIimP6
1UStfB1YUWgMHRYk7XPc6Xs/fpjiDu7qPbnWaDgrYb8rstiz4R2/P7b/i8f8qs0thc31LqgjZNGd
RYB7UJNW9vLOMFUv6pIu8soxy5WdLReTQRROpsGF8Xl4jhUbjuJqtmbonQqtPHWqkkdHP4ekfu+0
EYloJ9e2uuNExyuwARLQPF9o+Vkd9KYyq6a2YH/qxPcA4rj+dPCHatdLPzdmZPHK9fXl2tLqIJf7
SLODKaCk3KRebIKucZ5i6eP4vgVj90l3XMVks8A7pykf7psWjhHCawSNQYKSDLkN30bjpFKuLTTk
auZGsaa4ve0gwK2dmf5gI38kuheaV8aW31+FPw21zb4bAbeE0fwyDYH2YOXj8gwNZa/qYfGYoPo7
2FO9ddcXxl14d+HIJd2jGyvDqC3URphRdW79vxwuvtHwdlIvwXCog7cxyWlynPenVTjSK4OrJ3dq
KBIawBicmuEIBQDp7zcj3S2hwnvOMHbhvPFiFMZ6GywIuWPgWOt1nCs4i8gUs6deYy0/T0rz2VSA
Dd0fljCVAMHxMpOAs+HZvl3BgbrQZBWYyQHBI0QTqn8X0XGSUlep34GYdIuKkulW7VHkpLRCs24A
MslsrTaiX6t+ljg4KV0ZdftclmelCNxu+LwxuuVdst6G13ZW75Z4Rpa9jrEz5Z9rssNPuleGbpRC
AeVFb/KdbP0FN7zJuXbfsHB8gHiWx4vBs2I1q84cybE1M6tO/QwGyhlfYKe2uo2TetnKv40OjLQO
NyggtzUqaQKCEPhZS0nIQDmz80yIGJ3dHCBxuZGqE0Z44CQACgGBMqZVVCnoUMszjfqd9sGCg8A+
DNSk7ejzqCiH3lY9Xk9uR1XU6nSaCTw/eTKy7xkw4/vzKnyqWXTLkS8Em6DYS9y9CjixnJlj7DNk
BTb98kdgHqpy33de/jWSX2r6Jcx5dB1UVTLjMmvnrVSsCD0KPR7VFai5kRr57e2SRaltjEvdqNS9
Lvlbn0ZXp40uH07DaxYfBggOhwdlPI/Oj42hC1ebNpwF0kN6e91uLdshIkAh9R3V7l2ceSy+RYjC
gRKQ9FPRyYc2OwKcWeCUbHSv1Z/ltnLnqXQX9pUtyiZRAAajtrB/0jwNXPd2IXJHS40yXVAiSW67
aY2Ed+F8iFpI1ZwkGfZxijjeQF2GPprk28ZULKfnb45/ZXx1uiZtWddSSS0UvqtdWCsfde1bH1yo
Pj/Msf6m6So3zIJ98RpucTkINzYdCUiSAien//B22NyvgqLtqJhDLdPaT5GNPsjbcatXTjS5S2kZ
ST7Suzwnb63kRVSbyOkQHuv+MYjys1p2jKz6WIUqB0/7fa6Vr5KW/X1/XkUedm12FS39ZqbyP2NW
PbaUDIMy20t+7vpW9dRO3cZWFp1vlNPwZNi7F/TG7RgnU5PKdmYmk/IVRrkCbksr2oj/okOb5ga6
UJc9q65vCY2ehqHEVRvPCLxC+8ZRoxf5Lon3ExTtSbGlgSASjqEpHswxMNylk20VJmW1Kv6naF4a
lRc134MKxoqqQajr2Tl1qXQoQ5681R5ac7eZolOl8rxq571d2t/LUN54yQunmBo3cHeoOkgr3U5x
J8mpLoWsp6bXrqR8SjSwctYWMkb48KAxAM0f0H9Ex9XVaJjiUkWDkD0RUeV+6NrElRMLxFK/6+M9
MHe99KIc7e2NQ1Y4PBDuS6MxpbE1fwvqLkYWtpCvZr29kIQYo7kb/A03FY4OhDEKzvSvYWU1OlVp
1VQrOwpiUVQ82jkq4okGy7/jy/FDO6vtgZeX9jiV/Fdhf9OGCrJ93sQf7u9NURMdOUrKB0uCm9Lc
EpmuTr627mNH4k116ad3QbKrowE9vQpZipNl7Yt5b0jaE0RU1dzsgjz8puonX3+SoPMtFobcNjjd
/x7R5F9/zsrTYdw1akrh0GBZ8akDZj+Pn3Jpy7dEgZCWUMClQIRBs64C/dxK+TBUnDJZY+0t52Ua
68fCArZn0qnZBG8stXKr4g8azJdG1H+srsJvmprplMAOeSmt10ztPRt0wfzZGjU3y2aPCOndn0vR
oQI2iZQbVAAcK6uzdGpGuw1UuNed5BPd2QekwOwq9Dp74xYnXDOYWsCs/oKwrdYsiBo/sCfigaS/
hhIEQbD4tepWpkNohbQywFUo2Lj+3jpqQMKt7Vvqn0WTPhndT1JJh2D+eX/KREcVYqf/GFk+4mo3
TFVWVd1SptatxpuqVxl+KP3dnO3yod6IAEIfvDK1mrW8SaJOjgtUeAfti0ITdGZ2+7HWH6wUoQFZ
f7D9cR/Fm3FV6BVXdlcHJOTqiDoBt7oEjf+jJRFrROOP2ZQeZ5k4fn86hQfX/+g9WjAuAQC4nc+a
hiwrWBRh+navh8/y6Mnmuzw72P3bPPhuwx5vz0+WFaIG/BTIXwNSfQX3/DHdetgLvYdnITjLXx+y
2vFG6aiDvlTPyyj2FPWTaiZuOR/vD3dxwfX9kS1AIxtvGoPn9e1onQRUUtDjPUoQ7Oh7IJdpbniN
cPWuTKxWb5r7yZR6vCZowje1aeysujmElv5jETS+PxrhlF2ZWp1QflXoQ7+MJmpe5RIEYviz3Opc
ENug1R8eMzob193FRglcW17wT7Wce7b0s7YLlzP9Twbyr5HV2qdOm5Ud++1iz88L17ncP/XTVnuE
MHKY/xpZBfchmyY9QqPkQpkVkbRjKX1UqF/P6CwVwbc/GRD8WDzayLCsAfyq3E+gF3CCWgE0Vn8q
Ld2tkw1PEy6NDRfKQocCQm1x9qtQ2EfZ0IfLBQXu+8GlS6k/2WPhHxBecv4/TS2fcmVqKFJF8Qvm
zs8/5122G6rnCcz8/Ulbvve3zUl1HQyNCZBr3RI01VHe+doAxKS2Pg2z/VPa7JcVpjOcpdL7i2+V
Ro7bgWRWaOpZg3hFZgX0RIb9G0XPHnNEK4K2O0RZ+65lm9Id+CSVpKn7vYk+OHCKcJdowWUw/Y1M
jnANr75ntYYgoXs/NEFtNEt5ZXiGH6pMPt+fV0FEop6u8V5HP41k3yro1XnPODv8JO+60yjb8RGm
x2IXptbkDvIWlaOos+vG3CoAlqpT9MHIMmblcMhrwsXwlzLLn2x5+LIIPoTpQ2I9SA2yK1m2h91y
Fykb8WQxsfIkOg5oYaEtyQQRs1plafR1M58Qti9i1DlhfDekzqvleY8447t4fA7H/36u3BhcLWNi
hvIEWRWINvi6AWhY0173c3vDiiCC3VhZ7cIGoRU91xnWVLzCzl8eFERJKTGUW7BNUbbrxtLiUlf7
nXtGF7cUx+CUeB+az2U07DrtaT4lxjs483Z6gajOUwv+tus3gsD/xTT4peXlChHzau0g4bLlpIFm
NzI/JJzOQUm3De/KY6JEextiA8jPn+zp/Wiqb7JqC+4r2I8M3KTXDAik81tTWz7GwIoTyPXnPtsl
7TkB6Sal7+9vSMHFkgI+wHAgvhBLaatz2y5TwNQ2VbPoFT6U+tnXH1MDzev5onLby8yf9839won+
th3+taev7njwIge13NM0G2aHIX8IL8kpfO7SXTe8levERQ7eIk+tfpxoGFToPQJ33/xQjLd+6uXG
Lhjcctwrb6WjstXnJoj4wAzYqEtJbkkk3LrZCLwVTbqJ95b+Sra8sDdGLtww9GlQaVDRUflNPjfu
WOtwSQONymM4fI4goQ53gfEKVHkDly5qPWcsXF2B79BW5az8tlQDEgYRb0dFAYP2Zch2iv5ZbWd3
qiGSyz7C3bJLdetiF4HXm4d8fBsah6rudhK3bdN82VKoEX+QQZ/0wt9ExWX1QREfGo4OHwS9ECqj
ZrlL3tB6egjUly5/n6aPleVQItxBqxjpn9Rd2b3M+imE4dzJ/kD3i9oBOhyshEMn57JQV/HEksNk
niL6c0ZwsYbxzdlK+Am31JWB1aEz15qSOyOe5DefO3s6DtX4oNlno/q71u1vo/Y5pSPi/rYShoor
k6tdrMT4QdljMk8/6dE5iHvqS9ruvhFRmY6tgdiVRdmBIv/yFVczR4gqlDgDaJ6XaKOkJE73ieNY
B1VGQkd22vYALmh2A3mkFqpL/rFXon7j3BFOLryIUFVR44fP5vYbMnOoBvKpxKvyu/YFL9rzTMxl
EELa7NnW8/0hCw9v9hGlFhRlf+Md62XNDzLUZy60ML9NjG6H5I7bDCejz8/Ju1Fuu42FFEahK4Or
jeLLRVhrI9mRvn0KFm0BZcv9hRO4JPTpkiGDt06UJlGpGImNUuBCAhun37POUxov/8tM9n5eeoiA
bQxJbNAAhU5qCQzlKuLHZcy7ZGnltQyUZEv9Eo/zXo/TfZBJXmzsdHkf6luYAFHGFKV5lZwsLZ90
Aq12edXGYRcHIfpBC3V4lSmRZ42luevU1D9mHcRf7azNcG1bx9pw4pNqTfX7yQmiDX8VbhpA6vDH
gtXlfFldXyw5bahCMd+cquZRKeS9or32xnDI6ue6e1H8S5huXLJFTgRH//ISI7UA5fftHhl8p9VH
CEQv0Hy7YfWqmt/ubwtRBRSKhv9jAXaXWwvtJHe13dDKUPZurOff1WE/Pspd/y0v+oexfatSuBk/
B/mngFaHWQYEbm7sTOHdjJZRsuIgwMmerD5Brxpi0aLra7blz6TPS9ealAOtMJ7Ujm9TK0V4c2eE
9PoGpyZQz2qunjZmYYk167sM2FW601FdIx++8rEpTscyaEiZSkr4OUd9EHDL3p8lLzPVk1rLngyZ
hJFDcwoDzggJwn37oo11bX61zOieMAE2sQIuFjhsSto/K1f9oUBXQX1ArneaFW8cAaJz5trk8klX
J4ASx0Y1lkv07b7nkbVbCmbBJmBSODB2LhgulKsA6d5aifK2kCfFBz00p24r08ca7uvhqxa8yMUl
M6oDpaSNt69wm2o0mC79CrDwr1GNSeIkRtjIbFOr4Sz52o4OJbqvUeZD+jt7PDH8YX7O+sG7v4ii
vbq0Uy1IaHrT1natsFeryaLtI0jMhe0x0reeEaInN1xgC5cVty95nTXrB2VCDJdoUDpPmhS7WfS5
Gyt3s168ePt6N1zbWZ/ModqGUkDSNNfHXdr6kaelGjcstZv3E6GYi2eyVX0Tnc/XNtVbT2lnurfs
ktzWnBzs6vP4wy5eOrTRBzftmz9YKc4R1BPod+I5vwo4kP1q8hBTbOqKV8mvXHOr6UK0ubgg84Oq
B22Kq8E441hL1kx6c/4QN08SwtxR22zEDJGGOKA8EBwgFxSUm1ZBI5ZRunNSHpVt1KqnyLen3RQV
7S53eglBTE05gaCDVCCPHE/r025nDS0kuUZluKpdly9pj2iOY++KwPc9GsCWY3Wq92NR256PoKbn
pMGWOKloYjg8uTzw1VTqVxOTdFoYRzIiY7TUejAC2rZr9lsgNNFG5DRhg9BnTlvbyn2jzgfkFEbp
JSVNqvSvebHV7i1yVt5ibHN6dvCf1XExNk2phzJ6EjywPYkbZNYEXmM+EUsX1NImaa5w2q7srZZa
z3mF2LyjAWE+15l+6IvB20zoiQbF/Q16SbLyUMSsdkVo9EauWg2aEqrpTgn7XaEMLI97R64PXRGf
9KY4/feQeW1ytVJGLzUFWoOwvwffSe7tZOiN71sQXi6uTaw8zpHpQqn9IaU1pbeOZj2AJJbD4dGp
quCYcz+HT7mdj6VMB50UlTyhNdwlC1PlGak6eatDWuSb15+zehWkcyp1lsGIQ+7sC8pt+IOq7FKC
goTAoXPyN7I6SEj9NOuRoTH6R1V9VjpY2aRP92dVdBBBRAByjqIpKiTLKK8uD0lo1LWvLJNaOF6f
D24MTkNx0LreOMxF9wewNrCd0ujN02K1el2tlVOf6+hpIDkyj/NRl19i4yXMjbMfFrt6svZhsvWu
EvoMgZV+eE5a+ExWwwMiLEnwrKJ8AbuIPBjPRT54UaqjaPZx6Oe9Nn3JrMSzkCgowmHnO+Dm7k+w
6AR2ALM65AyhW1zzERC4e1+Z/WXcUBktiW96HvPYa0f7PFn5XtpUi/tfpJ3ZbtzIskW/iADn4ZWs
SVJJtmzLbfuFcNsy53nm19+VujjHKooowj7oRveDAUdFMjMyMmLH3iun34SnTag12UgD24sQM+tD
UagjqsC1JIYr76xy1+vvpjnxTAiDti7IFf9gy2AAEMguZG3LCX4/75jYT/muoXpWk3/y8Uf9vSwe
5q0mxZodSyAvFIpVJlCFxUbNE4uGlolSRn6n++fENN5NTfNkdHC/qcr36x9t7aXKVQx2SGj9vaXx
SpzItnphrbEy1Z17pdyVDXJTSR07NOqcT6mT9bdDarVeAQoXvWp9OCaAHY/Xf8jK8YRnBRgvECqR
GCy8rkqllpUORQOprry+/DF3O5v8rduaiVs5naD1KbIKzidK64s3RIuwUT6OZXaudepHQ+s29k11
ozmeMkNO/Zwnf5EAAxFFpJQAJ3owi3BQxlE2RkJ8IjZJQuWPUhntFEdMPmzxfa0dB5tCvVBmswhx
iyVE/WSw8t5Iz4W/l+T4kMRq7hpmeBgKBwnFKqNKpm7tHxH8F3n3C68VxQWQKICwL3ermkthYPso
DVjKED8go/dV8Rne9B0/dNwhLaD/L5Ps4IMZfuiCuTyq9pg/jUkeQjk9zPtSU3jFXd9LK6kHMxGC
/wX8qNCauvxN+oBqm+2jYJIHfXaYs7TzopBzavXqVr9+7bCSUL3EBHq1SxhFnaAwBR0A6jzzs1lP
tz0E9jteBcde2uo8rwFUCK1CccgAGOLoC7dKRYuUPsqRS6nr4aEPLX/vAxAH+xMGe0NVolORF/Y+
ouXnTcpAU5fguR8HQQQ11M1eGRBxCVN5uBvnfDzIzSbh++pqgBJk8tMRBCTiz1/dsa2WZ8i01xnt
laI4JkWpHY08dA5JYab72dCj97rv5zfXv/Za5ABoJQAzgBPfvJ0biPXnFjQUMLzuIbC099P0pTbl
wpX9LUL7lUzI5IqDNQ9AsqCfuPRPSSOkJnI2e1nfGuZjWmwd4RVfkK4DafkiQ0kOcWkg1wK7nQM+
cWl86KMPErQjiuJV+un6kq18J4vqlalDcUjXbQl1aiMmNhNl4juFXDP2Q2rPrjFK7qS2N9X447qx
lUWDYY9kh7YTjATyYtsqeeYEZqhwGvN3cXuf5VsCq2sGkDPghcb9R6RdLNrY5EmqxHjTFKW9TzRF
ctumtY7X3VgJKpYGSeCL5A5U84u9PfHlJ/jUsnPXJK42zp4yPlE82ghdq77QDqVHBPkM7cDLDcC8
GGNtOQPajk77qaZduKc0rG5YWdtmKJhTa6IFxRjg4hJssrEr6EEVjOb53x3/vR9ahyGxT0H6F4KM
tHap/JCgQcm6nAKCpzTSqhlJE6msrLtabxrXCvXsFOmBtr/+gVacoq2GCQHspJi2eKZUtT2GueSg
eSOlOwZYoTHRIL2DyuS6nbVUmw4GSFyqroKoeLHfjCwvLUgKsrOokXyQ9M+d+W89n3NDdgfpzvZm
6HPb91K727ArHrOLq5bZIyF0LvD1JC+XeyMcfXGBacjDFO1pCpO93n9w8uFuUJitHIP7wqh50N9Z
prRheW1lhYAWfXoEfSDmuDQcdI5PuZ1NKd4WrQ5RUfF1hGBKfbru4coRI/ODRRcAMALly7AUNODu
yi7Kz6n6qxruGRlTwj8fKcQEHTUHLlnjjapmN5OryFaWn0fpW259C2n6b06KrZxhIPmCQhqW2Lc9
lzAb7TA2ixc3DHoRzRZbx+r3eGVgEYqKUh5r6Bzyc+3cA9+b0a+o6vvNkuqaGR48KMOiYmYCSrj8
7BAq9bWpxPlZ6e9KG23f5N8++BIVX65/9VUzFIoosVGXAjNwaUaaVLmuui5Hi1s7ZvsmwBu19Zyt
uaW18QGmif5r6KUI/yo7mawkqaWi59t3jqvZ7R6DqItHj1zlTX8nstFoqNzU+BSnu+gwB+bZbpzb
GUKz/ll2Pv2x27R1X5IW+tlcj5duG7NSTm1IYTzPv+n9V9/8IJnvoy2NrJUjdWFl8SYIym4olJw+
VeoMt87eSNAaKLfIo9baFwzlASjlMhFKoovQC95ejSyd4jRdxmKy3OHIWlayLOiFDeM4R6aravn5
+gKuukZN1qBaSnd8OZUSZ6VSxTDrniP5GJaVG0vvlXYj1q/sTagxIWXnJodlcck7RzfGsvIOkKSu
T7t+CLypKA4JOHc/CTeCrNjmi+h+YWpx2pwaVGBlY2qS7824v4vSlvv/hge6J+XPYZOfgi1Kf7HF
rpkU3r86EL6Wy83YArm0xycI1Io7yzLdxph3ChOT1z/WlneL3R7Ws6xKFqZKY+9/nqrifWze5d23
2nxfJV99p9xYzbW6BuRzwFtJdB0H1MilbxwKv54UcIhz8xjLqltLzImitDXr2m4KQ1cXBPueagW0
pCp7g1R4bWu+Nr44D7wcMkUt+ZYqYoKq4irao9n9vL6i+srHe21jsV94QQTTkGND6YsdhHu7wKw2
3Fg3wW1Mbq0BzlskHDFsz+Wg85oXrGIPTeA3e1+RrJvrjqxtDYGlQRAGUjHm7y+/FMU2La87Ay41
IUjiDF4Q2lAuUSVRvzTtTdJ9yKeth9yWTfHnr3a+JE913VTYLGgTQJRPM9+t40MzdSemdzv52dka
m147a8CteTXCs8XDa3EA1IiMUtIdAAPqV6W4R7vgBIsXuUcav/+L9XxlaeEbmUfPlvDZ+dHoDUPp
jcbd3NwFyZOaK6BVRaPkz58tPPDolxskPiRpyynTXA0iWzJoXzV0LA6KMjwOtRz9+ZkWVniwQuoh
GmWL/WhOaTVqKQrSdTUihiEd4t6rNOOo9orbBD+mDuz/GN31n33j5vqavr0HsExt4eWFSbF50Wcy
mzLipqFBoav3Q5qKdKvRnpguvG5mBZR/aWfhYTpGcjqrNM3SSj4VwZcYohodJrIEPEXd/qNWTwop
OFJl0ydIDfvcoo2hIGMjlRtMXm+PPj+E5yGldfRymLa/PCC2VGtmneGwmT1obegZ89N1VzcMLJG4
WubUiNsXtGOsyvXzb/EWEH0lKcEFMUwosA2iun3pQmJrXVZbrKUa6qekMQ5l8z6X7/v8fTx1CDDd
piPModMWCZEIV5eXKmYF8ok2LvFsGc4mA3W5XkEdWk33JCf1T1V6n0XZvpXt3WbTfnUV0Y0RnR9x
Mhb7ZYwVNHJGYSy0XEt6T5q5cXG/vcpwRxSLgPKSbC0njGPfUMM5xEISIpQJ2KYDmF0UW8n5lhnh
6KuAzKMPfIMwk9G+FBNcTX4/Gd1fOSMgG4Jyl/fspZW4VlSj8+f/FyFnxgR8N9T41zf2ytQH5Eps
OUM8lengLC7/OKVMq8vQNmYPeuZOHNeGhOoh7o66+s1oNC/wWy+cEgYmAzBaG+dqNYS8Nr9YyQTE
TeRnHCx78sheHzLzo4qesS3fS6niZv1OKpnf7L7ZsbFv1epkwUOaSTDam5szhm/vPEEzRfmHtx00
qUv+HrspbD/TOYH6sap/BFHNfMtzzKjL9qK/rY1cmlokEWOQGlJc4XWMXqZfHcLgYYqSA/IOXhbt
CjtzlcHLf1z/1Gun77V/iwhT+mbbT1OWimKCpT8V/da1Kv6CZSyhjwO8j5SB63XhVVXLhSzPdN5l
mS9o7avoQxA8BfrJPI5PkrRxOtYiF9P9xHu0jBgMXbiTznKZ6xPWoqAPD0rJOKA/Sah1Wk1yY3YW
tA0dE0OWle6ur+OG4SWY0qq13LADDGeieHYKhl2q/BiNo5F8DEFYXDe2dpW/8nKJc4pTQBRNBg6m
L2zX0J8CI3CnPIdJ4HDd0HogUOmHi0cqbIKLlM9i3NWSxz49T7x/h/ZXFrQPZXjf/CikW1X7IWlo
ffp7GVWzHmayLZzKWkSlS8HLlfIrLNmLOKBWVlxqJXiHMfvGREnU3Ofhr+serpqg1MrFQyOBfXoZ
TuUZhhttUtOzZtzE7YM8HOTq43UTq1uDnoGYlKAgvkwszVgO1KDSuH5gPAjvteFXzVRZftKqn7St
vevGVv15ZWxxAOaxtmdfIDeMMXBbHzWA0Bu29HDXjTBBACuJgQ78YtF0H3I6u8OIFT4JUhJT+tzU
/dbeE8/bN5EDWtv/WFnsPciRlShWgYNYKMlF3a7zT5p+HoyvvfVNs3ZVa3tM0CfpB6F1eX0VhQNv
TCM7CdESCAbGJC53hVagJSf5fLJI6cZjMGu6O9m1slOyGgqmyta2OuwreHCCPwVd8tSXk7bY6jAv
t0OU22TN+ryD+EjpXejNup2h3Q/ofXIveMgHOcZjElBwSCiWb0nrrm7TV79AfPRX6YvCPHUgdfwC
2RuMf+okcOP8mN5So7firTC9vr6/vV1sIMcMB+54n1fQzHxV+DwmHyWf+aX48/XvuHb5MKQEByoA
c3KZ5WmwDLqEbZydjS9hdVNYu8b6J4+m90bwTm3bvVpJh+sGXxp1y50DBQgfExCkGNC9XMVRNRip
TEP6DE6t3zaDlrmtJnTl+n5g8jjJGCU15wPJd3TTTUW4B08qnZy26d4NSal5StGXt0PrS58Kx/+e
W1lHiZdiglEhVJIDdXZzhlL2QojjaOadfZuENQzX+ujc20rk3NEQD26u+7T2saB4FsUTizf5sqWR
BoXU0IxOz5LdHCwNnGUbea2c7Gv7z6ew4NWH9fEFREf+KULCqz3YG9GQmPC2nI1mdNUa1qHKleSN
b7T6qmKAUPCgw0ZDV+DSiqwjKhcIOMscqL43D1OwK+3+q57PkecUw/c46dKDUqeermcQPfTT/vqC
rv8AGv2MKQEiRl/i8gdEulk21SCx/esdc8XzXZsdUv0+1B7tf5Lc7b9et7eWwwpcwX/MLQJpPKYR
oANOGzXLn3X6pPiICanl3sziXdtujE6KxXtzAGDkUIApylD8LYyNLaxujgVwRZO8OT9IP9JmfIjt
G8OO302Z/89YbLGtr7oH7pgqG60e7vLL1ZwgNuubsM/OSdbugupOqAQ64JTynRQmf3G9QlQlyBqZ
CpJfXi6vNmjdJeqkJAA1iqo+VFK5lwvntii3roN1l36bWWwQa+YpksWdMAO6qwiPPaNONFp2qj/f
RrO9pVe4Umqm2yzwDTQULVHcu1xDOfRhnLCAlKnF57E9xdAo1Hl90gNAFbJX58WRMl9YfWmbLRWU
tWvnteXFtaOmIYVTs8jOfbBrjHQnZzsjGI9tI92y7RCYe7x+GNZyF0Z7VQq13LXqUldVSaVYrXTw
PUrzmJtInUb3UbFFxLP2/V4bWSynOVKXsny2SWqdQvjp4rjYDZ3nJMcu+3N4Ap+OyKyDswQOs4RU
KWZd6F1ogBkwM93rlSn3ZgkSBsget9xaXTsTmr8XMoY3U9HW3ChW1w9sS60372JlnnaFbN+oubGV
/K3dOWBtBHqU9A+azsv9WGgwDk+lD07ALl2pG3dd+FlmMjcpN2Lx2vZj0+MLe4Gotdh+cSL3DPaD
7ImMgzQnu6H/IOtu9WT7+d7u+k/XN9+qW6+sLc51CBMWpHJAScjOx/0caYBDO8sbSys86BY57nVz
K86xfgpVZgDNiAwtzJnxYOSxTixu0NKaZnQG/oWiQG1v8+ohSzYO1opvVEhoA9MC5J2/nJl0iq4o
h04c5Oo0NWcw8KEJPbe98cFW9iBlL25N2rQvp/hyZyQAj4Kc5tRZBgFu2F7V3Rqb+t0r5xcEKtGQ
FASPlmrI2mTMk5Ow/ah+hoG+l8ZvJlzKnfkNLMHGR1rBRIr6COBTJKAwuKyQdFLFcFCd5OdMpZir
fbLt4pB1OoHfKs5Oo5+15pcEplemhh3o9q9E1o/h0aeUESp3Wj5t/Z6VdxfDU7RAmKYTioeLJKzN
pzbXAVpSh9qHY+jaNo1Vqb4X3M5h8F5PPc3Zdf2XwIFUNFWer+/Zl/mpRQKBeTrVtOOBUxv65QfW
pXYagwaIQ55Ex9K/HYabSrqrQ4lSX/9I4DkEzcTrr/HqsZM9I38a5Aoas/vRZCbizpCefevQJceh
e8jpcg/Kba895zyZJPUuUo9Ze2NvDbatzIQxjSGaDCA4IUFd6lDWmSx14dzk58rapRE1GTM4pY7u
gRILPetnZrhlMO0lZUbHtHf5Vb2MyMRDMtwLpb5mto4kw++GZiufFmv1Zi0RgADyryPOtoRTy6PZ
k1EDW5DUItiP5EnHUq/arXLxSpyhPiPydYIMvS1xnF5lRZ3iN7pRM8TgfAyH2z78YeVf0VZ2Cy32
kPmqh/lubIJ3zve4fm6z5zDqP3Zq7RJeURM89bW/kaWthCJRLwLSTJ8NzN7i9wx8IgvQgyDsSrw2
7X51s3qcY+vDUG5diWum4HsET0uJTLB6Xrre+9HsV4LsLIuSnR3eqEbsFmPsOflWF+NFDm7xMZn/
J+kE9UWkWLYOKXdK+dAhKBmp9i71HU9K/5Xs3DMC48EafzbH2ODJMvUHW2s/hn6zC/1Tq/WHgAoN
S01DU0Kj7/3147rm/wtileqcAD8tljqWbLMuZwh+5vqL4h8QqDDLr+MWbnAl6HOwwEWTmYJbXdZj
JobkqCIz40sh0J5Ll66h63+47smqDQIwNLSazZiDdvklzRq0BVSN1HzUT8Z8zoIM6uSN2Lq2WgIU
+x8bi9g2yWnmVzU2KFa4OulanBzYxW40bSHtV06+DQCRq5/eIR28xXfhCPSlGdKrj4oHPYLRFybo
6+u1duhfWxB//urQ+w7gjSzDwjSf5JHWnXNglk+TXcApKCn8hTGad1QhqKzAoHJpzMpJEq1ONEK/
SfTJXROJZkP+JFsfmq1gvvKAJZRDlCnaInTLF9+oUPPAnnNwFXnavLP05qMTyA+pSRHOjs1PCvKW
QMFB3mTjr+s+rmyOC8Nig75aUOR2yzQqOUpqMO4aXaXI0yAwYri6XG8EyDUfyTYgIEZ7V2BJL00F
+owMdQ/vwszVPis3zvCzfAcJmfKkyY2Xmurhumsr9EWMUvw2uEyoePV0SdpyQ/hFpbw3rDY4IIeR
PARjC8l/3cWHOlVbt0sUyZuQdvE0mg6eMyKGGTFu6Q591B8mvwk/ZUMamSArjbw4qAyvH+CQHTeQ
A2vP4Yufu3h+aJBCIPwCMYSdaefQeQqr6H3sO3vNv4ug/KaAF2fBrhsn1zb+PI2GRJi0C7wqe3qJ
WkiAVCZqyEoZSb5vFTTIlH9tmRq7KW0EPFVEtMWFItgmuSFtWCIAFF/uAj/PK6tUubsgwj6M1d6O
W3c07B0kDietudOyuwBqYQrDXmPnR4QAFOuQVz/y6NT6zk4uj47pFSOFHlh2ptaNnfKL1m3BnFag
6myd//7KN6wB7dQEqV9AeNhk+775ytvWnaZ3vdYdJMg7gND8Ew7zl7y+afoHrUs27reVKAcaCAEe
0HZw0Cz7eupcSlWYAAtNxXzmo+nDgI6OKfrHga/tQB38j/YWOy8th0SaB75JG539VHU1xDAC56Zs
M7enAiz9lTmapVD8UER4eZu8ijmRFKLrYLG4UCe4kv0kaY1rgsiRIImT1E9d0GwE8hcB5zeb7mWO
RkDxuQwvN11JMMuNCTJCY6D03ydgKWOEzrX2tpbMXclQs5afpvypjutTOsiHyLc8u5qfssm/8ZUP
2XxGNwyylvhdWxwK5xBo9ufrwWotDgtZKW5PQQC07NfZZhVYdaQTh/ueJp2EOq5qtYdSnfbmrE0b
AMW1UMzSi+Unu6NDeLkeYWl1agHf1zkpir2ealC/ctiz50wL3lcowjSN+jzn5um6jyvJjvjm4EcE
Qwzf4dJq2+YM9wHgYA7vk2TlqI2crPnLdRur6wjeWIAigS4t37WFXAHxr0jarPh725oCcCZYGqIt
irE1O+SeDN6KZiEkoZe++FlQ/z+5hRrflmgAyVqAdtnBDLZe6mux4LWhRbyU1EbLA5PsrQkRZKuC
T6P9CAVfr7fHsfb3WhMcr6+gSNKWZ4WZVMTYqAuAj1rsDTqcRd++gDP8pzHQ73P9Xu690rZuM1TB
/sIWBBSM1AmtoyWNTiEPfdAqoOXsSId7auj2BUwNpfPQJtEJptctHpXVO5be/n8NLrZg7bfplJnA
XVC5nqVDGupPivwvlGO7ovMQ/UUCZudzzGFJue7pGqgBUTV6/uhlUaxaPqRgbzGaWAeoVVtOcOol
AShqqhkJxE6nRmtLx9z007s8qYI706zGfWz3j6ESIIxTqca9wrzFRlRcO45oI+hi2gZ6nGXJpbH6
0KnSAZRRAzrN+WWjNxVsJX2rK07NW5QD+B9I3suDUrWW2XeaQodXHx4GuKWL0doZfXarBCb/b49q
5OwaSb81useknQ9/s+yizQByjUCnL54k+azl1jhY5PBBComvr/a7aorSvYxkiqsPVe8RlVpPT3J/
F3ejDVp0zL3W5CHWd6V0FlrCG1thdd2BhVMNMOHeXr6S5Gws0sgQff4udZPYQmfpW9JtEeOsHWO+
LGLr7HZ4mxcvCtvJm64YBOtCU+1m+o17OS4d14+6+Fh12UOTbeSQawYpR7CPBI8Fl+zlh3ZMKFT6
HpBxE5v32fBVkW+pj+lzfWtGyc31zyp+/DJGvba12FSzY/rjLCCqTSg4/lVf2geTbm3cV6t715Lp
QEOtApHwcmCx0O10CBzObOxU5YHxtHgfhrZ/YPoXUv5pGE+G3E17bVTyvZnOjuLmuV+fJzszj9cd
XrsFBJgUyjFK0HzPy8XVinoy+xSklz6XEJEITa4Aup5DHySjl2phC+uZ82mI2n4jSKzdc2RozKEC
vbd4IFwazoMK2TCfle61XzUlT0e/b7p4Z/+5AjJ3DeQygmBcEQrPl3ZQAWpG3cfBvp3JP2w9OVFp
rXbtFGy9tVddYv4UmSV4UXlUXZqaelhSm5JLx9Ai16jb+wSx0DD5xct8I/qsnXRKZ4xBCepTov6l
Jb3U/aHp2D9Z/YFREDeCQVbNpr+IJ5CCalCfsDOoCl5aYRqjyauehktBAn1PJv/UaqF1mp3A37iu
11aO9I2qo/oCmVgccbUIncCw6bbEIpxXrlU8jOkPI9x4Ca8u2yszi9M9zXmPVB7D/LRz1OhXMBiu
s4U2XnVF1GspnwsVscWnGQstaV/wJagshn650+0bC87iMPt+/eCu+vLbzvIpR7sjr+2c6y9qaqFJ
EsIXWCYb0WEtHPKapnkkeKCM5bA4galMuEgIh4rG+GW289ls1/1YX6/fJsSfv3qzDZOUS20OSKb0
j7lv73T1PRBs+S9AfuTsv80s9rJNalarNZ6k/k2uPHXOTe0/X/dka7EWoXSs664IwOKeldB2pary
AtnaCJrrH/23F4vN5adhJ+mV4AZSrMKL6nBnA9OFOOtvAoxDcsOVi2ISjbPLrwI60AksH0Odnhw0
9buWlDeK/ev6gq19erqejO5DrEBFQizoq09fmGEeJAO4Ao6jY31rDMkNx3I3xu3GNhbLsrzVxSQz
71IHJNsyXEZmOfmzw5y+SWaYPkb9d8Whx5Z5ofRPPQZ7ZfzjlAWcHrAC0Cf8S+py6VmV0PK1Bg5n
Mpo31vR+thtXRnSuUpObof76p8vITA20Zi/MEdR1Ft8qGStm9XI6rk0OifqvqTiXw7eA+dvrZt4u
IuQ9ZNogSGGkfCMIJhdW5jg1LeRBP0SmjHx2dqj7krtn8qzA9AjuaFlMp+tWV1IlwRkE1wFEH6jm
LoeKDW2YhiykgA1/SBwdDe2XNvixC3jDk5iBTPTEHaPCS+bpLG/p7L09btimXMeBgz+HUZTLzxil
MrWTlKYA995NqcHVM4zg4be259tzcGlmEQL1Imp1u2Q+EBJjN87QTKVspXww7cP1tRQx7vIYXNpZ
xEDTqJR8ZrLkbA/ZPqmAlw33g9Z64/RpkLfY4dfXjr4esBfEu5ZqNko1x7E0hCRD+bs0fac0LaNd
fzxwLhxCaRuYpXgGLsLhJNdzaSsBd0csf9Aqx7Xb6l4dtqp8667814y5yE6qXvIzWcaMybsqbe5L
5dG0fl7/Nmt7gHALoakO7oTs8XKrdaYlDyHEWGc5Psnfm29OFzC4//y/GVmsV9sMep9qGMm03jWH
D0oGMZ+eeJv9urVYYTKjT8WflgzUzZfeVLhT9mKWcBBbObkZARH0z4Ni3FoSY3+Z6qVZtnE3rq0g
eD8e5CpQjzekQ0ptWuMsKCutWHa55Us7OER9vINR9foqrm2H14YWx0gzB3VQs4baUpN6CY/R6CdN
iQ1vVo3QHragyScrXmpKO8bMsJwwooaw5GfPrXrcTFVXbKC4RAHF5r8Cdnf5lRoNnRe5kWGK02Na
IbeAhNyMR9L15Vr5Lgo9dcEiKHMFL3kwa0S5GcEEJZYP0qM5Fju7sYHzfd2cLxXpwiK8YUhI14AP
YaZ7sen83u5yyQJL1XajcId20EYesRJABayJIVbek5AYLM4PTDV1PJTA60BbJsxxk3t5aXRfOcGh
2SK3XPs4/7Ullu7y44yTmfSxzMfJU2c/xPtW17eZUdeNCBEa0SCEVebSSJCGSu+XJEaNabVnSGvT
g1T3MoW7Pti4fFZNEakBq1DCARZ/aSrOmQxQ+zQX5CBtm+3IwKN66zGxZgTINDP9ognEBO6lkYhx
Ja3NIcgJose2gre5bV2o0P74XUw/BdoxQcSDfs2ykN1asT4lgu0HThWdZl16a3e/rh+aVUeoVkBm
hYwLL/BLR5JYkuVSw0RUzp6EnEkmmD6NjUi2djQNUYLiegZUuexpxLmS+SklH54TqBRHGqCyRxRw
rDjaWLG1gwM3F4Aizo+grLp0x+qbSk8TNT87wQcm/BooAgQFjcz0MiS5++trt+aVcImMnw/kLANO
avF6sWoHVqEov4n12GOrKShsh/MWrnfFLVVMx1BvxS1Q0JduMesNRXjJ5MOcogLc3Sj5aZajU5Ya
kABs1C5WvLqwtdgR8mTaUihha7jVp2jXyl4DNfnWh1qzQoCjykrAhk5x4VGtNlIBFTl41DYP3EoK
Iretfszk5TtLzvyNL7WCNIS77JW5hVPzFIeJJeDy8rcmRGeh+dBk9UGnvtTWR736ZIw/6R9qk5vF
BztgahkmtWY4O/TEOCE7eTpJWyuwcvIuftIiEcuCIs5ihxUI+zsosObhXbjVrly5qDABISwdPi6T
ZediTmvNmW0xnjBlbhJ8UOqn6ydg3YffBhY3YZGiJxMKAxbiFbBq5/X7wTn8bzaEk68e7xUzwlMj
MXnQ2R/74GmwfbfJNuLTyhyh2B+/HRGOvjKidHofM6/IShlm50Go2n6EAEzQNoyBNzJO8k4rA/if
TBRB5jQpICmXlUOkt8lNOzqpG4eq4XWITH647vzWF1wckyALbCsRC2zbH/Ppp9T/+7/9/YtzEcnt
pPsoTJwp/u8do7nrUC76CxNUC0iXSDLlZf29BygRSIngkqNfpYa3Y7N1klYX6ZWFxSL1WpRb/gR5
YNHVzPzLKEMcr/uwus9JwwBLivx1mb5oc9AFpjTDZRl/j8ZbOf8GKdd1E+JHLpJKFJN+m1g4MWkj
ap01JroSXqrS69SD/HGinHPdzNpaUcNhrpNCh/OG3UWXmz6uOjG40X2X22/N5kju2lK9MrBkd5n8
blDkiCzc0cujNHT3mSnfx0Hy67ofW2aWTwozCeIBGduz3ltua90roeRtFUE31kpXL4PCNOiaNM4q
riCTq9ifVPvndSfWvjkMdmICSRUiPIvTl/edIfdirfJBPUFk9mxKD6XF8Fg7b0FoV32hfwzwkQHD
N3IZSq5bYSjjS1N+HtEwKYwt6m1xXy03sJje/Y+FxReRSsMZBcHr2Z+rXzmMiy4jCEXVfLL0L2Ny
P1vhlsUtnxbfp876ubNU4VOKXHb6lHZb14L4zW990gSdj05V31kcyi6LlUobLDFll/a7WgmfHbXe
zYnQ7TU9VIWgY9nFs/EF3agb2f+LOhpTCICqwSQjJ7cEl+RTOU8jI42kfeXg+mF4W/X6rZV/ngf9
WMu0+a/vx/UF/W1vcQvC0U7qbnIL9sZTXD73/eP1v3/10AqOfx7NqOMtoQxGB4MsxQDoc6WDAa3o
JN+lm2o34tC8+Wbi4Qf/kxDUWewKLSDhL6yAuaAp/rdKZ3dmZsxsTqmq77aKaSsAXR3ObnCnzItR
GlwWjZWkC4Y24rE5pD3DRfoUgDcM5tNsT72nGJLvyYxefbRb5htCrYgPcVM9lnH8tbel1mMEgNHD
IAiQBYidUwK2h8msEs4epxu33hCri8+L2Ba/mItmkW+OaaFbdZZzDwc+kgeiB2+44xZ1wDUrIA6W
Iz0QTutSEGKl6v6dyqe+fujqv7iMmfGFgJniG/DbRaDR86KI7bDOz77tPzBzFkF/JYdwPWwB11bD
s0PmDHqWmZjlYxKkajVLObn5oNcHZYzcPFQAFPt70LvXD8ZKGVMV7yAx2M7zeHkRyHHLRELLNrJa
gLLBwR52tv9Tmn4MdnyioztZWx2HtaP+2uJiN6T2NMxlAxuyLUtu4nz2NxUBtnxa1rD6cqgzCQsS
KJO6f19BPtWat5Wtuk191tt9En+9voprPoneDSNVNFP4Z3FfZxm8lbOen0vrWYuZFov31w2sbW4e
4HChEZRNZ9msbDrFjK2S0ALdePbVSqvaM60sPMc9Ci3XTa2QHQDxA26H/NL/s7xdOmNprd9KMwfJ
mJnKLx6bXD4EcbSX1XMpK4+z4Ig1njN7K5le8xHn6MdSc4L2UPz5q5dQFRdW2YSMMVrVtC/j0HOi
53jeGH1bMcIYKrMicE6RjCzFu6wwHkY1BL1rGan5sS6D8aCN2nhbtr2/dYev5CVc4OB/REkIUcfF
G7WM6m4IBLtuEfmHKozeaSGoI7XdzdVxtG79YiRQywN8I08qs5CW0z+C93Pzexse6jZRMld1Inok
frdB+bASXi5+mNjOr1baHHrYQBz6nIrifA3RhYlopZpRfIqtjfCyAt0EpvFqDRYftZ1yKzQ68OpJ
Nx1QYahC6BCeOhsybO2dop388myO6c6M9mMS387zFlBz3VVQRHB8c4CWfFiF0cupz0vwnOSNOwW/
1IRBTuNGTb9cPzWr+4oa/3/sLKIahewJDkZ6uNkw+e/aIctujGj6xFjsFvXDqiXILJgSFwJpSzib
bcySMZSQDGvgpQ00vlCiLkbzcN2flSFnPtwrM4uQ1lcgaksV1URz9hjwi1B4ld059w+z0v+b9Dox
oNqDA7rvA/1BLoaD5bRHXR1LN5PnvR10njxssfauJFgg3QC/i1EboHyLA4UmXDHRH+FAyXZ0gu9i
lxrjk1lXj5ncfR7tcYtkfNUgSH8ue1GhXuq3jf5QhabEhFfA0Eph7OTZLb52ybBLtmbJVmPFK0uL
c4JYNNXrCkvT9ElVPklx4iool5o2lcDpIA2fNj7vyo0FoBgGK0AplBaWnsWJE4dVTKN8iOXZk6ss
3hvlEO5STQ68dkx9d6ySdqeE/ujCrtPf5H1QnfQSNt85TP71y3bchXVpb1w+q5ubUS0x3sIA9JJA
zh7UsTeE7mWT34LNdau5dtXu43XnV2ICsG2ODopG0CMt+ZEg7erLWGHOIZ5qZ6dPj514ZQflY0i1
fn/d1so6vwgyUAkVAjtLwHLuY34siQtGrn2r6/YUds3GSNCKxgBPDnqlDBRTx8HMZTiPi76XrRxw
RTtXN+i4uH5Pum/CAZp4uUoDt/pcJJ/nrHDBVX1Vh9gLxnFnUTwclMLLJ0rO7dZvWvmQF79p8RYC
dk+R3baZME+0L3M0n1I6Yf9H2pktyW3sWvuJGMF5uCVr6IEtqVtS29YNQ7IlzkzO09P/H/XHsbtY
PMWQToT3lb0blUkkEgksrKXnMdzJ7jB+zFXDLZT+0Lfv6rrB1+SviSq+6MSZVI93LuKNU3zxW1Zh
ow0SdZJDwA1hlOn3YIEtV06n8sHqysDNZik/jfk87LwVNj88AmwLZoPgYa8+ShFH5dAOfJTKSBqv
jBqSXUWe72+711ayhqDSf2ZWaxvixsnskrXlw2eEolyVpEKuf9jhj0C2vZoJtMjS7qRqdyZje302
+E+SKZkJ30unK0VUzbMOra0UGypdtbE9ZlkM8rhsFZQsemVGFMap/0gQEL4vu1F6x3s0PUpSFXqK
FCSenTSdK5Ig2Ek5Nj1P/e+HrXbE7Jop4HwDM5ELhAWqwzR+/40RJo7cGyPL7rzJoAY91ZraZtu7
MDyGoeV2048mAmtrR78eES8sLcHsjaW2SQdGbGA5H7uHivl2M7i3sz2WrM0TQsqNRiFQJp64l0bS
rqL6ssB/2iTwjO7EIU2ab072UIivtx12023+s7SmX1Dzdua7EOAVa3iYu5ckNneOxPJbV1UYCjD/
rmXdegrzPknahLUoYJ9T5SFHdDS3PiTyp+UyWbgVGH29vajt7WMeiNls8B/rwo8pUG6PJpAsMxPg
57kJwucmD86hE7h5N8SkRV3y+bbJTS83eFZQM3O4xVbHT6h1wfciPav0v1JYBM0EZOIe1mBj4Bg3
f2NlFcVn057GfDR5LQ2Rr4+eSA5DkbmjLjM4MjKFqDeuNDcfO5KGwa4jd0gbF61LCB/G8sHJmyNk
Ue5ghJ5ejweNDnVrHIou4PHafbSUYm/2eCOL4vcu/R4w/Uxjr3alH/ulvcvvjcvINWGdGaK/Ne0h
k/9sn0xr722x+Q1MEgjEYBbszyoIxG3CUrolh7LrJ7nohnPbqQjnDc5OY3zP0PLv38SA3hrlNhdc
pvSaPMN6tlqyw3Da8eItHKoOBpXrClEFhYVdmkEr13aSGjNV8aBUhacU92nReRDAcHiK2DyE7fGj
Vewl2ZshgUf/z/FdcEfL6XqzOpHlZUO2wPiu+qxb4ZPVOztXwqZbvLGwepxlFmNsOnMRfucId9Qs
V43lL3H4iD5c5tqRP+p76c/iaFdB6I3FVUCdiiAupwW2mUXSHbweTMT1R/gwyMdCt4mcO3O4TxT5
MEfZH00VfLodHG7vKORvlzua6Gompxbrrc3iXm3zO1HtlFE2U+h/14cc8qUFpktJCRbulWrQ3G4O
PzCE+r7VTVdP9mCC224JPhA2a+qUVwocfSyJYU6xJarOq5P+3AvzEE3zPUQYKINpg0f5+mPtdB+j
OvKjbg+mtrmb8LFRi4HOxlpzb9iDZEnKgvRspqxxVfCXL0VVj99uf7MtoAh1L7pGEDItDHCr0+fA
IaFlCdNiVEy8mR7FmCuH2SBjDlVPlI+0/luEI/QHffgUt/Mx7WUUbqO7NtVcGt2nSanu60SBFyL2
h8j8evvnbW3C21+3SkPKtsiTeOTXyWiBhI3NIM7rbQtb97aCSMECQ7dJN1ZhQOtgqi0rwK15dh+i
HJvE1akfmA6/4xLkLdPfFXpyuG1z6+J+a3MVGFLTLgTT9Ox5+DXpdS9MOy8vPwVsZ9r8uG1r04+Z
gwO8RwuBGfFVYtrrWZ1YSKn4lvaaA3zIK+dehONfaW9AvGo+6f1RqSH9iowvcSr2cpQNNiqgYm/M
L1/4TZi1RRLldjhBnN67EPekZ5oy4K+rc1/JT237EkrRYTQBHNWPFZXlYoh6t+bhBJPjIerqE+CT
k0OKMQezpxfSTojefMjA18F8+SLdALDx8uelqanVwuE9IarMy4LI65sXxRBeHsovja14dRAc4YEL
oGPb+S7Lvq9j9VvLq1imZA2TzarMmNkwuzHz3NHwrmi/j+X3avyuabMrF/TFq0eJ3EYJ9GOzd/T/
l7UDJofPFVq6NdmOrIbwBjCG4Xdy6VnVs7CLBebj9dPszSpIOCd/CNvHOu7vbq990/95my5MDHTn
1wW1NjeGvg+HRb1b9XOjOOtIhXSidi27OVcMl982t5XHLE/h/zG3csFMYUItXgRXsvCFqaizFD07
vwPEpL30n5FVHJ3j2lQgWOVhqkFzUzlPtfJVyR9yh/Eu2Lxvr2hzA4H8/iR8AEyxOtO2GCpA2fiO
WjtePBxrI/ES+UtJiWGOd26IPVur3WNw2S7q5cUdF8ek4VHRfJsktyMFN/VqTztv64JH1/jfha12
sUxHIv5iLMr7k2Q92Ip6AqTkZZyF21u4HRffmFpdLVrcy6EsqTw+YTutxWOqPgYGQ+mJ8CbrG+lZ
n4DAq/yy7HeymE1/ZGyaR+8iy7qmW50lOOScgpCo2JHXIvMQV95Q7hjZvNd4IgAKJn+gC3EZ2OzM
EUrbsZPMTJ7t8KFJ8kPaE2qDU9t/6tTabRXZu72nm1/vjc3Fld7EessskRwYsOnU97n6BXkJl6GY
MzNoL79hiK2jU2hxu/yMbG8MgRK3oYCouECzcTqLqe9JUsoZRqrQcdtO7OTVmx8MLV10bpem0pry
L2rDumoHrtAMjgkmgvsY6p09epqfmdbVhQDkhoxTJ+Ncc9eZctKLdlExGZzs0NpNdx9YNFmMUvHy
zoZNLIPsCK33+e+kyWBcidxeOcEAdjdDhTLZezXxzY/pcDWiBUfa8LP8+2aP61bOus7BS+vuXdXk
s2uLztX1+aglXNG3v+fWBkOxTVFh4aukF3vpOKEBcVegLkIh6g8dU33/ud898UugWu/vWyMr74Ry
o23i0WDYLCoPaKLlgBtuL2MrVL61sMrrlCEZ1DZitncQmad2/yj92Yw0t6VBpALIv21s6/tAALfo
3dCwAF50uWeTw2syJLmipSy8qoDTaJzumwhuM07DbVObn4epew3CS3BZqnppqqQxTBJgM3RrJl6t
HorGPkDA9X8zsrrTcgsGo8hk8wznc9E3bhwfM8b7/29GVpeZHiiDFWsWc439gy0pnlk8SfXeyVk+
85WjgZ9bdORIrNbMxHOXJIYzM1DQm9UninBePaefu05/GFX53Ijy7zBydta16XkAzH5y5iBksnKG
Xu2lVOMp58dx5RsmHW3tPi5pOgDPohR2exM3DxLT0FBO0TMj3q/cQdODqmlhr1DklstStoaznWjl
zmWy6XQw2C6cO8Co107X51oRSWPOuEDqFN5Cxu/pZqdwYQ7F+faCNo8Ss7QL8c4yf7Qqm4xS4hi1
zGSCwwR2qb/WUXgau9S1kh0St+01/Wto3QJswVZZgQDdXiLLXffj0Rk+p7s8QjvLWU8fQnnNo2Zm
+t+wAvhH7W+1/SHKqmNuhsfbG7flCZAZg2yhjAYjx/r1NIms0SFe8sN2Buhg6l36tzClPYfb8m6d
u/cnow2I25WZrNf0rjO5Hoapf5wk7sAyLL9HnfKiI5HF9MzH28va2kBCKpQGDG+Bh1s5OEPcYVjJ
DM9Ude0V9vcEZftQak7F8Hzb0NYYBov6z9IqHuUW2MlBbqBnsYXtqROEsZbTGM+NbsNfLtupV051
e6+HaQ941PnemUHodZosebAc+YlUmV4DA+BvnIe3v2oVTaQ4iVHa5DyU2qtl/6PIX+nJRHn3Gycc
tbiFpprRRZTTL+OIOhQ5+k4tcQS5BrN9WML90IY70WorGjOyuIj1mki/rBNhM7OR4VKZM1AFhMA2
4tGd+GK11UOjSsekozAa74mNb/kPZwI4KFRheNHqaV8bYVvYEzht0c2aG/UfVM32lC6T3bHbC5N7
ttTLTQQq0trGgkKnUf9nER+7LDmEvNiDYD7cdtatU0iVjGE8ev0qjE+XlkhthCxNCIho6ugnhuIH
iXSEfeCcZeapzNKd9vnWAwaUCGTxYA91dZ0O60qtl3kL9nDKndw1O/NdM8Ib6zxGxqJmcOb/9eCM
5k6E3qCRBau9yBoA2oaUcv201qPMHKWI6R0jouwTtc9B3LwveMXntnbWDAqec+HlInmSq+HRnAM3
HprfCD8OupSozzDCBwXh5UarUxJPqsV4jzNVD0Nl/ZEnmlem/Z1V7bUoNr2Hwi9YQT4taJFLU/hk
KhQDHG4By8foDO8sYD/9ZDzZu8nxhqlFv0eHMxIeBuQ/Lk0VUBE5DuqTvl282vXs1ai1VIVF0/fz
bT/dNMRTDaQllA9A7y8NqUppQFjMF6yUJ3QYPhT5j2J6kEzr11+F8EqAVaRqDifrGi1tNHZK3Qq8
ry7J9yGApVxuzr8ziXVhZXXqKn2MGrsXYHypKyXWc4yGZyL2WD03guSFlVUU0eY2KqMFfNv30vse
tJUpfVSldulSFW18CKx2J/ZvnTMsMgeEfsdyB6y+UjkNgxGXC9bcMjsXLTcYNZ9N43WC7EYuj6IW
rgh7t5L/CIfQBUp+f9tLNlIxA+egIs6AMed95fnCKaR+EDLnXB/dMv/BS0AXOzWYPRur92Bj0lhQ
O2zkOjT01rNm667x63RlC3cQ7QSe6dw5axRAnGU0xEomwBP1h1VQK6ifE0jrbu/W1plSYdQnICM9
CWz/8kx1cyX3lciEP8e6OHeTWbpBrn0v5eo9DAv1zk2zaQ05doYnacBhbmUN0lUDflUg2eF8X8P3
HlbVx06LDkXR7Sxs6xOpXC9UOSi9OGtgdiWrZWkGUuGblTgWQftAXfUp7bWX2/u3ePPqSchE039m
VudLtZuxMLRE+EOfodn5o6v2SKS2FwIDxMIryKtp2dM35ZquieCR6lLBQl4xYDqf5f7H7UVs3MjL
WNa/JlZOYI2tPceM1fgKk0ZoUfS167QzfeVjGo+P1qgfpKp8lHLz9bbdrSyZQiZwdmQdwH2tcUJl
QULVWgbzrqLWzk6JNloZa50bB21B1LUJVyQn53FUjddBs5g1Ki0vLRINqnpLv6fbtgitTxD/3P5h
W37KzBW8sPyoZfjncs/LeogGh1Kkr1bTGZJ+Evj5NGlPYt4r9myBLeGjhEdkSYW41pbP/+bzjkrf
kETjp0pi3E92dZrTe62yj9bgeHbryXTvhti5YyjeCz84rXEKrOEwifjDYI+eWn809T0YypZLMyOI
1CfLpzy4upjqiUHOMBbCLyqjcu1aD71ID36deZe35Rsrq4NTD4Mqeg2fG8emJubUhqciV+LawVSe
bn/NzSuJO4l5Fw0Fd6obl3usCaHGylwICig/rErxBgA8Zbx03gaZYf/HUrkb1cepAFfpWPcQPu+E
va0jzDsF7lbGlEmRVjs6DUWVt13FjjbSIc7Ocx0conEnrd4zstpQY8yZsLRq4QtAPeQT9lS5kFXf
3spNIzye0R+Clojq8eVOOnLQaJk1YiR65o3rVfVT0f+6ujnX3TKPwPW9iMavEkpnyGfBFV76ZdgI
18qeyj75rhoMtmS/c/0BO4F+lsci9LBLIHhz+pok7My2rUqkzpBPKqRvk/q3ksePHKzbG7e42Oqe
IHrrTA0ST2A41C4NTYkcS03aouemI8rtlNJJasMH2yJVToaDkf9x29zGd7owt5zxN+uy2iCnrtMI
3+4mNxBflZTGxq7K5ZYVxPGWzoZNorIGDQZjXiEcKuPXICGLtjmHd7GR7gwXbY38IJrOG4bvozMQ
s/yKN2sJ5AiPHsvSbyT7PDj6hyj8XHbxk8kU1NyUByG+AiD0iqR2myA/gyVAE7zdcfyNoMgqf6qo
MXMKouDyR4BaLrK4a0rfFuW9qOuHYo8Fd8NDGEWRF5l4KrA0vy4tUCbvsi7JSr9G9KEK3kX6OYT/
UssjN0Bn5rZ/bCyH4itXPo0ZDVng1XIstBFsK5tKnvqKNh/w/uqLEUU8QW7b2VoUbVwEtRhVAIO0
CkqD3gXzPKnEC6fNkExQi3tzKJJTj8CgG5RMpNhztCdkvrE4cktaGqwOYkB7dahzGk1DD9eIb2Tl
MV04/ZtE/Y0JSrYOpW99GeRhtv3yc7WKbUjO6JQgth373JZS+hBHjvSgi7HZOQEbm7h8JTigyJkt
Y80DVtRyR5GS+n/Mf3AajV570Ksuds3Z1E5FgSCRJVpt5xG8tYkYpCoElSf83KtNHFunk/KgqGD/
rb9K0QLMdYLzbe/YiB9AjZmbpPLEjM4aWh0HhlyPkV7Bi/9kM/RcOyUzw79BGMGcK4yySISoDmqA
qy/VT2pjD3HNdZLc2XP9PU9+Z4gOagMmF2y+1NL8v7ShtYpRd1pZ+3FvnkNLOihVeOy64O72hi2b
fnmLsAg4v2kIkS9DpHZpphB1AylvyGvNDP1a/2KisVjnrdvHe4RLe5bWm5aUGddiJEBqf7SSv/KA
URDzfSr9dXtB117GgjhAfBpeIJzXywWV0AaEHXe9L6UoUViHIjUPty1c+xg5LGSS3O1EPBjHLi3Q
np3a0sRCHZwtBEvb9tWOdg7opg0KX4uIMB9njV6Vq4IqW2hxudfPdvwKeRp83LeXsbVRAEb/NbFy
MEOtm7AaTb68PblFv2gh3zZw/cFhVOC0L65FtF67ll7I0ZTpivDTBiWoyJQ7xDNLWpxlmXijNMw7
daI9e6svHxaFPsr0YnxTBJpn61VwP+bSX4UMKk6r83qnYnP9xF2Wx2ApAwhISKjL/r5JIvJAiopO
m3EDSRsOBcIirs6doAz1Ue3/qbT2MCpCcoNp2Dmy18F7MbyQ9HPVonGw+M4bw30wx5YWkDGDGcgR
rihCBGKfELLz4vT59ifcWuNSG10YEBkhWHMTMjyRdIXKZetYtZ9DR4IcYwBPqZ2fVPifhW255t4F
f+2XC9n5ohRBAg2aebWvIhUaF57c+Jr2vdWfmj39gY3tu/j7q+0r1MRCv5a/P4wxD8R3gZuE70Xs
pvbO5m34I7GbbeM2AqiyHmBdWI0cbVYbErx/huwdvoCiC9yue5nX5oIWM/AFcueteX7zvDGseQwa
PzKNu9Ji1PpTJwlvrvqHzNjpeSybc3ld8HGoHMLtiW7KFQZWQAM+q3Lccl3ErmBSXo/ILHdC+KYR
OHeX+tQyPr5KJWshzaGtYyRkv0Ty2nenrHn9Zc9GieA/G6vcWFKgqUDAtGVGXfbsLHmoQNahHHmY
YvkYld+1AUrzVo13stdN50YZEfrNn3nKyvnqXg/MacpbZqZfiuJ5GPZqe5tOx8tG489TC1krzWW2
YFpFNK0vVx+yMeC9Ph6ISKOqHm9v4MZK6H1ZtJyWig7Eb5dRqC4qWUMjp/NjJluPGlpL900bOzsx
feOpRqtnwdvT1QPdsb5EWqmNAqfTO38qZi9zslcR2U+9opyGtEXTbniZuvxFn4sHIz6b6YNiv5r9
l9srvQ6CQEqALiwEXrwB1oGe64qujan1THwHxTGia3pKJJXqnToEbq2m2TEKaTtC43tvjFN+f9v6
9QfFOggaRAMV6grr092WZDptZfc+Ey1e78xuJp+5bd3S3EnPNzDeNPe4T2hwwLpGOnj5RZs4qO3G
7Ae/HZIqhY4wqx5krbCPBRRgXjy3zslx8sADkVq75RgqJ0luxPn2chcjlwGGHwHCnjcJeS+tissf
ESu5mbQ4lp/PwWEMmdtNRleq9Z1zuLGrlM5oJuG/9CnW9bsxCIrJGOAqsodj8qEJlxEhPyqLHTPX
rrM8r+CVgp+WNNtYfsabq7qh9JxZaS37ilHJj6XWzU+RxHSC1mdfWwt+QXOSmzs9mz4CTtV28oQN
XUwbz6GPupScNWu9yHLuZ3sUluIbsCBMOnzs86cye8r+GZJD+ujML5OauKj/Bd3JSB/aF/7QeQo+
9T8K/WMa3Mtm7O2xrVzvu72M7zl8WK5FDvblhuRqYTBJF6l+PDblcarl2np2iqSvPCMyBKM0JQXx
nUi14djQ6EA7sICo+dTrjlTfqVnfZjOM2lbvagyL5E7HQJLtQsfl6pVzEJl1nObkWJu/HiWBQcJO
zLAQtQrmai7XGypJJppMUXwtl1BGSE3Db+K2+nT70GzsKvgDwCMk2YvU4urkVlndg4kN2dUiVu7l
3qwlVzBA43YaT7qBGdmdWHF9SrlafmYCNPpY4ZKSvPHrKplH2yon1WceSoWcx4SY41tWG3X+lIwi
tnc8+Wel6jIq0DxwfpKP0FS86p6ImtJzIhrFl81DXnm6haCAW2oHiEDRGHDe5UDzx18OvJc2VxmC
nARGPdhC+TmlXQ4fuoMwKg82xdvfbiNEQKGGVwL/YbrdVi+3Mq3I9SnGKL6V633tzUar5F4m6oLn
RJZWwgMiCEOxXbbzIYxmxlJyCZKm2z/iOoUkJVZ+ll0ZTqaVevkj4M63pVHq+RGSop6pZtiHEQKV
k5LU1r0xx6eh0+OdY7llc0mNYXjhpc4I96VNKD/nUaMp4I+T7U9m9DTRQHGF5tSQCss+Utk7i9za
aRrEDokEiJ0r6dMMIWK9hbXIL4rh7yhigAleKTUH1QXB1F2RpJ4kGrdK6x3v3Tgs3AIcf25XOu9r
iKBSR2odj8Q8gEnS0R6H9qtQc8drk6afdvKljUjAZPkifKcsSO81i6ST5+R/8LL6uhy+tD2Dp2l1
7EzoJUgZbvvMdQLIraaDWaaGvlylK59JB6mse+hr4DTVo6+VWfcnVarlnc3btkItDxwZ534NBQqN
WMwKEcgHyhm7+VR2d2k57IFTtz4Rj2r+EG5B72bZ1jfxbBhaMWRWovl2hhq0rHU/9ChsvQrw1k5U
2ba0jA+C9qN6vdq1kpOWJmmmocRtfBsH4+NktO+kfk8GbdMMtz7JB5kzDC+XC6JjSIcrQ2m+mVWY
JcbQOS9FjLuykuedUtVyha1iM2tZVEHJjrnYV+WwOZINqQlN1Tf67AEshqdVf1S17OX9B02Szvxz
2+82lkbThKihMMmAKOJqaZVlqVHHlLLfjX8Vc+Y6DLyoe3wG125HoxCPA/RFhc+yV0ZkHQ1X2DNN
6BLRXnPK6a/EHNOdgLRpBDQJtfCF8tVe3TAirvHnMcSI3nTyoaoEnZnBLu34dwzBnMkhNyj4r1H4
TpeWojAqc2Hqqjy1yMl7wrlo//nVL8Pnp6UFaTNhnVmgS6eT51pP0Jkx0eRpcvnYOFZf3fUTKZDb
FZWSvPy6OfxOpl1CDZ737qW5rg3qRkSR5WdW3bm91X/UI/vO/PXhemAL/z/5WCbItJWZuasG6CZj
y4+kyl+swKvzy1UVB3gZBS94xxcpvpW3OdkiWi2FFvKo8WceLQGNGOufKrP3pnOur4fFENSSP2uH
BO3LLdNRkZwCO7Xo+3xpUumTgKw9R0lO2Xu3bxkyaDlyM6AbZ69Feuqhk4MygqzRFI4XDnDxhYy6
ynA47n2e25au1GYGUGFyJ/N54HM5qu0XzS4PQwd3l713t14nLCQq/67pSuM7aiuHBymWtOBJEfU7
OEhKqXmnhBWP1B0+le1VERQQ9YCYc/0WHyqO8Vyxf2oSR14RqtGpLuMPIhfFY2E3Owd3IxCBzVn0
gADuUVJeHdwOitYulweyhojmqSsp4asFuPLv2+d108rSkyHPJANbT2LGqWoEhVqpMHIkZeUWmlqf
FZK/77fNLIfl8j5C1v4nUpTtI7dc+XhVKm1Y5lDBtlaWHRKHSYFMkjWvMpXxeNvU5opAnUOWAPQc
eO/lcRKxqhRD05LZ6XHvQTjYwwlg2TuNhm0ri/4Y4YEAvvz7N8kJJIGzbUc94+9J7rxAP5KczCKy
D7fXcuXd8AwStGFyRmaW/62KrtIAQ1QITYnf5aFbB/pLQ+Os0bjOLf2jJpqdrbtycMzxYIXEF0w0
WcryFd8syhBzO05B2/kpHMsZ8ccpHC9HdWbv1F7tHpjdhUnRAQ73cy7x0lAwAoZLFLVDkKx/hes2
p4gl7YlR/YxnF063WFlyVNghSIrXTtepUynCrpn9emEV9ExtykIm0Xv9WwZJaXswEqnQ3o2S3WeP
SZJ0L44W2c457c3MehKB0A1gcZo9u+Q7UXdo9NH8R2tLozwGhhV/sSHf/CQCWUGie1yAlGPT6e+0
YUi7QyUp1UteFymMvKVwXsUYaT/EJKq/jVad32eJnX4qUrV+ztpJOmZhkCc8oLXyYw+TJXUv9MbE
oZy74SWhlvp+yJO5BT3uSN2xp6z7t1qI9Fs+BfGnJIiywjWKUjwH6axnXjkb5pMGsjc6gvCMOGOQ
J/wZpSqBPugHmV5ENEwndW565wyOLjNOeS/S+JMuiki4WuZMT7VeS/opilWJmUdD+2YGidy6EfAD
+Ump4uy5z6F6flfEEu/iWZ5geIqqgMZAlg/Sp1CO0z9nqxdfBqux7hO5mv7Ey9PMlelcCU9Dn/lr
kWSMtDW56JWDFIiMadG+6z6GlC7k02hriXLIDaVKvLYteGRkUdvkbtWp5udm1sbu2BSJCFyOv/M1
ihGHuOvGKXEom83Scy8nVe52cdWKg9NECtTdVQKr2oz6z19xEYr5vmPvTKQXB629n8YwV3befD8f
dSvnoxFNgdHkXbuMF1y6eKwmUaMO4+CjZVbA2Dz1vGN1YQ7RSZ6dITsEiSW/dDX8Km6eOfHHVrRW
zIZohe72neBTKJXTN542KfnXoMxG8B9pooJVTdh0QynqhF2hvHZQUUHoj5lsG4ybmXFuuUpqtU+k
FHIOzJcZCC/QSPs8GAPlJ8qT+REi/+pvQDt1dXCUuf0uQRKeHorehgvSHgDCHJVUjR6H0gk+WnGe
S3eMmuTdyWr6ejy3Tt1NBw3keuGCZ7FexmaQ5QPDRWF27Md5EqFrNKgzuF2lWbFX1NSKdtKzjVjF
U4oSxYIqXnLNy/1Npr6MCpOa9GCWzJSeTS069dV3Kdsj1b/udgAoZdKBIRF6NzTzVq9DWyr6EaY6
ytJJqLzA/jC6DqTNpykp5WORw6ERd2ObuFVho+QjESm6wJJOwgKZyZMzPA56lezx8mxEUHvpP3A5
8BgCL3C5fLjHU7PV89Hn8TBxHUiw35jmj1+9fhjqY3vRpKApd1UpH7uuEV2szz5P2hNDLJCCtg9d
Y+aLAKsD2c6vm6OOyKOByvDCin+5pnk2e13MoewLgILvu6WnbZU4bw5WmSxrtjwtHuVfvvO4gpjU
YrSQ7oq1viQyu7GGZpRmuP8S5wjneH7X1KJ7MBpdUFw09jgGljv0Mi4s9vhkZOG8XNYI0b4ZBR81
kv0oiS0vDPXyyeml/mBMvbSTo1wVAZhYoM2BpgWlGm70dY4yaNTt1ET2ZSOY7g2z+Kq29nAeY4fL
BsDeu8JUWi9TpOp0+0NuHJkFAUvxlBsekO96tEqWijgUqjaD+q48p1KPst3fDZ3z3C3sLPBxqeOn
vk1RjL6PRTO68SIZUAbJ8+3f8fPjrTYb4BGJDASFTAWuPQocTOP0baH4OmmW1wsK5641mL2bjEV1
jOihHruyNj1C5ehNc1x6TtI3pzzukJxGSc3Nh/57FVu61ylt8Zh3svQky/P8GTaR4cS8fn2g45sh
Izc6d0UVlR+LqWrdqZiCE8xn1Ts7FO3H24u6PvkaEzwktwymUukzl6/+JkmTy1gtG6aSfG2c3pVq
9UdbanuduA0nZZ4XMK7MtwP2sTqJ5YQGARnN6M8Mbjyp6hgc8Of4m6V2zk4t8drUontj8CpF0pPm
4iqQobcci0grVV+kle46RjvdQVaSe/rYjjvnYflTl97AeriMAbBw58F5fblzlK0i1uxofi3H1aPa
NtNR7g3zpci15pHr2lymVFvPGM3Qc+ap3+PkvR5Q4BYhdCHFzD8gxFc3Se3QjdECTfOVkeYeJHWB
AzNq+k1CwdaZjo1dnvW5cUt5OPXhQrF9f9t1tn+AQ1WL48ly10NGNjOwTk6tCFAhOrNjeEy70cvk
CtL0+VWRP1eQARaWxmC6/V4eGgCHe0+Mjc+9dLJxXvrJixLR5TeoOuxPvUJMEnn/uVaY2aP+Yete
FASgHG+vd+ODL1c3L/XFl+njXBpjlAhKX72V/VyGJY78eYYFp9f1k5U2w+sgxcGxUfv0VFhJ7mmz
I4637V/nKBSOFv09NIRxuvVwmh2NUoA3yX7fKM6jMcX90RRJQ8JpZl+KQhI7oeE64GPPWMh+EA/h
zbnKiQJFkueK3gAtx8S8gyi3eAgDO0MgVO0/ZGmQv5OCQX9vC8jibq/0up2rsr/sMx1P5puuUgU1
C+zB7llqpkZeIJznKZleBbx/STd4RuI8RyL61CRQFup76JqNVWN6YZq2l9tmfc3FoR6NtsSqK7lY
bmwv6P8Sia+bqVtapRc3599a638GFx9/E4G1OKA81GHQqQZXqv5K7fTEIPF7u5QgMm0AiMcPRVUV
7mApO7Y3jg+YAfADrJN7fa1WNdOkQFmCco2Z2/lBTUPFS/OeTmRvpDumrplFGb0GFEVhaOnC4FGX
y2S41xx5Mqv+KOAQLd0CKnEbwsk5yP6R4+YdIi0HKa3uyyp+GeboqH4bhv6PxGmO8LIdAxRTIoQv
5uQH03XHcNiDxmwcLhAplEZAUiwSw6tIYlMLKxPQYL6hwfpoCi+uviQFzbV6L4zsWVr+/ZvvTY/L
lCuDSlwKAZvcP7VmewoMWtx7+o2bhmhAER8X3oD1Xci4sdOMQa0yQOa8G+ovSVuirGW4xi9LJvNp
uX7gymEgE+2kVWA0knFc8BGqnyXZoTC/itK807ThCDx7J6e/zlawRGeIoL90lbVVSHICy+oNPdR8
I2mLu9DKP3ML7/FRbtxrNKtZj8W+sZx110FJJRPW5BREByTqUIp3wz0AD3QpAY+gFhAb89E0x+au
BiBxT7uyO05kWE+D7bSf6df2O4Xi60Uz7rrEwUWPZOF4vHSYNpL0PqpT2W8aFTK0Zm7OatWnh9tx
6DoWIGYDxGQZfqEMub7dUsAymsaH9KGuv5/NADbW7j40d5Km6+hKbkag0Zh94cG9RiFA6iWlcjQr
fqo2R+jET1VpLMCsx0kevwaV+qztaddenwKaljSqllkissr1IFiuO4PTMzjl6+Dtn5Wy6Q9pEZgP
tgkcTBrM8ZddlAcCic+CbVvUK1dpoUQtwxZzTVLUqsVjJMwG4q8INtPbn+vaKZgIBEBHvYd+7NVb
BNCG0GN51H2R68ah1dPmPIjw188b3X2SXGM5cw5+cel6mVSnfdRgBUoZA70hihWiy+2dLbt2Paw4
2FjA9uSyq+LWbOVFMLaa7ttjUEE/KynfOPvOc9U02vH2ti058WXSjhtjjeoVvDVXgx1NrsxxkiWG
L5VtcjbKnLtELmSk5FXtPCX99BpJ3d7dt7U+jQcsYZICMryRl7s4BlaQF6I1/LjW+xwe4yQBBkfx
VHf1RoR7/FjXrgH+DTAcMZ8gydPg0pwopq6ch8rw57wyPBuV2FPXtNLp9k5uLYrK3cKHxVMYMPKl
FQcGmrmClBNWhuL/cXamvW0rydf/RAS4L28pSrJsKY4TJ07yhsjKfd/56f+/9gM816IEEZ4B5s6d
CeaWulldXV11zim3mB+dJLhTYnUlKl37XjxMQYlzlGB9LdpWKGW0Btrx5jGyI7CxvZ4ezFQb7my/
CO+cljo3uNl3Q0U4tewbmS/NQCjYi6UVujn2AJINBA7L3rPDcHzgfVW6k+K0K/54JdMVtgA6sDrB
aFt8LG0yklr3HeNYQa3cF9kkPaTwme4gaXXHzqqDQ56G3d0kmdpGH9T4IRsnZU324sqNR3MQ7UiF
FjXsxCVCLRr7QO79HPSAnJNTj/etHmz1/Dv6iybyL2jHuoFJUR5i6WdrNeW+4koUHiiFUoEVSAnx
528yorJ25MCfZQNtPyti5ks4eno4hS6Za7my31dN8VKlNQUWjgz/3FQwIqPfdTb4BTO05QdDg83/
MZ6iVHUdqR+1FUHxy6Nok0qCnmKIHeK0S+BMlqZhhSqQeZQK33+uU6v5W46+vJJbXy5KWCE7EBpj
giRyvqhmNiWiq2yi/2zXP9Xe0XapRifHjZKmWzmQV1dEngfXBfFbCpbntgpLMtJUSq2j04ZD7VIS
G4rdUEDIX7kUrhqiiSxEGHmjWItDqFS2kTc9X4rLOv+a+lZ2J0tyucLQvgRQCyyGKHkLsjhHcLGe
JqaXUUAKPxqBU3xDTAQIb9xIj/VQ9/fdYMgPwTgr9/koTdsYcvQuieVs32RZ96lS0oMexykzjv10
a8WVv7elXv8ht0n7EpdT+WiFg+n1dZv8seiarWQAV746CkHoBfIpBAFchM43p8Yaah7OUeODKmWi
cRFQKTQz47ORTiuf/EqM4nDiXYKwb/AqX2TdnTXSXDRU/9hyfSmuIofhN5O7Ot1SdYh+V4UQNg27
qvc0sw/znZ0Mxdc+MZS1JV+KIqs2CSrpMB5Bt3fZpyhS1APlOLSZfRzHXhnL43MthU7r2UGyA0vh
3/WM9fKSjLSuHqR6207+hyhz6ke0WZJTmthf9RrtjpTA//G99yHjaqjCUXcUCslLVWhZ6Xqn7QIb
8QRzejYDOm5FFpRPM6WKlaNxeSnymgOEBVZFDHJY8obbTtSI8jI5DU62MbPfGiqJNQKlRelAj393
cAFlyosd1VXydv567maTFjSdUVjZqbA/CFaIMiN2/eO9eyeq6dTWKBATp5alVJZC4yhRk9Oc03TM
RuWPrvTzxgxWh0ldvAbQn6L1hkII5+ZSWlpDPFYLgyI9+Vymj2kSicJlaDHrwYjvOTprU8cvaoa8
UmkGiee3kMddMh1D2cqKjsbxKc9k/fNEAcTr9Q5d/nD4O/utsRl0QN9KqDmfVAbar+RoIkaeZbtY
J3GnTEx8oPC+uBi6ym+1uu2LU58E+inO53nLxKxx34Tt30RiFnARyvUGAR3l8+0PeuGhwrAQSCeb
4K5YtqW0DhXSOXOK01gJPpOmBSVyUL4fKO6k0grZZXNb/43L8d2sBQwToKjT8tYTiq3n3hpJAK5z
JSxP3YxiOJQ4eYs7Ra6dDu3KwbgMi8IWSCrwlkRgyLPntmIjRwlWy8qTUQ2+l9elA0OBNE0pFOUj
mNnwn93H+r3fjnHqWkGkflScMb+7vdOv7/LlN+ZypyCCMgfcgsX5HOwgpEtflqdZqc3P0NgQzDNG
0Zi3NDYAOlI8TPlOlovuc2Z0COJEaTI9TUWburOTmPetZFi71nd+qeBFd7Mz7UbIJRs/acuft3/r
xY0lNkww/GhbUGxbRu8y6g2HedTlKfFjfZuq9oecLHtf5rb267ali+QBS4LQzMWoiYF4i2IjTZNE
QXi4OM2OEnkV0zbRyx2zlTh8GUzE6RK8d9tQRYfr3AEiu/GryKw0mnt+m3hVn6vUTmsze2obOR6Q
E2+NNcrK5R4CvdVAeJLAirLG4q3MW3xKOdUmI/fmYP6cV8kYush5SNVjORbxGrHq0hwkLhBcpK66
bTtLCqjRacOMxIx9ZAAkGCKLhqR9kh1AyG4kh0HzbiCCQFZxovgnONxiy1pXqddNJU22dQzURItc
xofG/Q6p0DBYycyvLYy2leDsUe+9AHzgMnOd5JF9HEGvbRDuRWsZFFTyefBDxl291x3Bd74xJtz1
TapGBS80GF1sHzugKy4vqsI1x9h+d7Tn6QY+jZIQwBJU2M6t2CCl56yXQP5WvbrX5hqRaLwI7pYe
xu4wWCQLRqsXbq2ZyQp+5jLgk4ZS8aKNIUACS3hz4zPFeDBCB6WJ0St7/yEaIxrfzfPcK/tKen73
fjLo0AQvCfQYHZDF2yBop2KIyRCPXZVOljsZciptWttMnPfm2EzT4Y2D1Dj4QlEyOt9S3a4U3iBl
ASktuYss7mu1U6Sto651nS7ccWFocVObla35uYF8Xmr2npr/K4Ynq4xW7oqLqIgRXoiwuYVkIG5y
vhrfn5owEqoShdlCcC6K51zuspUK71Ujr0giCucMBFj4eh1KqeTbyJp0fQRGzwi66IOMcEf+3jMl
FoPQG99G6PRcRCYnpWTk2EgBBpF/GDKGNtOVbVasLP2aWx2fJo0BryTTtFqE27DN7LrjafRgTptS
STZdF7s+LFJr2o/B4bZXL30AWyDQ4KK8zt6DSnb+eQZzsozS8I2HVP5ot+Om8qy29W7buEgXXo3A
/aZfTwEEhMS5kQnuBpUKx3yQY1MCnhnGX2fdyr/2PInuq8kJvrW8Ve9n4Gf7QJujjQ2l7kXuzODJ
HOt030mMBUPdsbnPyxQaX6b/LgpHQ+0/1oO1eX+vYeNtcsOvpf5MxoDIGTuzfJ2X2jzVdpbaD+SY
2abPnGCXVpWyAwhc7BGaGr18qqttO1a2F9tR8sFsmnEvtWYeUK3r/PtCtautbxXhB6tp/JMlRcVz
KxftJ4cxrXdYlg/zHPqxh1KO7LUtRE0I253RbHULVLEbKuBIV4LKMm1gUfBcBRsUpCElzcVZB9Kb
zeNs2g+Qwnmz7RW1OUjdj4TSw+2PvWZokRqW8gRgAbD6Qz8/0LPfaIPmZtFj0n/9H+xwwwncv7i0
F447q3nbRkzUe7CMiUm85tbJox+lXm3H2drdNnXlPPJy+8/UIiBPZlfIWWjbDyiNffTRlrWqXTud
WkN2VXVYCWXX9s/hGoHWSX5Ncef8rKhpF2lwm5yHtEflfUDc+9DAU76zp+6Dbk3KyjaKbVo4Owx2
MYCPXSQnWZiTey30lQJzQ+2MbmLmnVer0ZpewSuX4MwMFXuBJFbgdOODS8xMQqUodqwqPA5qVFYb
FMT9ctuHbf/SBL3FbBVrUH82cB6IQFMajpuxmbpuI49qO22SwumeO1vOQ69GiTtwqUZrSCtMRaJr
rhZM86/ezNInM5cVbZsnusqYZSPQlN9yWWtAtqeuHmyPVgmPwEgNqrVe0oU6MPcaUvk87sVAaiF9
df7RlKmLfEsZg6MTA5no7SfQ0Hd6bYRMUJSYcvajrxiQpTHDtMleZv6nGKfVu347SWu4twtnPf8p
1uIVklEPUIpoCI6tdJ/JMblDtU/VvTXYLtq9+3eejFdjCPYYAGydC7gr9NbJCNspOEbpS6RJ2376
14fPTIx96Mdvt01dXFTClOiMwM1EhXjZH5cY9gqUdw5QH6481b8fwYhPa/JoF4cPQRSe1QRJHlgi
Zzn/jo5RMA6zsKJjndmnzv/qK8l+YISx3q2krhfIFDwGS4Jnyi0Cvl78kjfZee84vh9mIxgfRXow
rGLYaiSybaUVn4dKm/bJWIzbVGHYgxkoyccxtJvdFCK9MIR2v4fLoD7JA5DfQiF3q7gaP/rkjY9d
rn0qesf6BLgTzfrbn+CiY8OPFpxFkf0KjbAll2eKAMVWWhwfq/hPGFSMd5o8ddb3EKZ2FlI11fSA
mqWXv3AYU2teKXZeNU9PDmwxTRgadAvXriAU1JNsxIh/M8i1gjvEyIP71uhdyA+wAEfiivHRML4H
9UvX6F4YAyu6vQVXThc01P9+wsJBCiVJjMQwGcs4/Qxi2Gyt60te38obbQ3gIt4Ti5BJJivQnrRX
xOvq3EPC0dJR92a1/nQ3VP9Gf3aD/kfGmFI1+GIwrvf2yi5dH/ImOysKr1w9S4b/kGtoFqtdeFSi
Ix2QTW1HXu4YWyP7ddvQ5UGmgkALl7okDXFqyefrgt4v24WuhbzuVQGsdjPpS9aswFeurUbEC/Es
pV4hi+/45njFad52fRpEx6r4K0mb4Cl3Htr65/tXAlrQBnHB5cbowHMjSTUZatw1EYew2aSllzIq
UZnWqiFXLhdApqSknDn48FCozs1IVqBZvmlEoKVfLC37KAfFvrDCT3ad7MqZ4auogdf6NycoR9du
68d5kv4JSqzUrTzlrm0qn83myUBzkR91/kPmcSodAWRAsOq+VF9nlNZV5w7jmnbJNRfBOwiNJCXk
quJovPl6aVSFkJSH+GhK8SYfIrczRjeIVwQGri0HPBD8RzCf0CyXB0wvpHDW9fgYyJ0rES0hq7k8
Q3p9Jdhf5Fh0mAE3gd6nlUUJdBE0ZKVXw8AHz9nE7cdCyQZXRFjvtjNeW81bI+r5ngGCV8x5rOOj
kEY2y/ax1Ao3cZ6C2v5fliPGlDvkPEL1/NySqlej4yRdfIytLHZrKX6UpWGtJndR6IZyAeMDWJOC
uBJFl4WVsSrKuk7xgUntx30dKsN2dGbDq4FzUUyyf0+SJlPhNtJtm4/O1h+c+N3BnssOQIbQTRZy
gYv7hjRyRLFQjo9WZISe5NgPNXy4bShr/6amNLxR56K+/RWveT7TNKnv00EhNi6OGJIn9egnwidj
Z88jYb4jk0w2MdPQVhZ3xV+IvzSlQF9ACls2LcxS7qohDxIkxP4V7B8BUkvqjWD0vHtJZ4YWHzII
u67UYyk+Gmq6BVF47w/GEWbu9raZZdMLfxGJG0hf1FYEF+PcKwPogn0WJQmzzJ1qW/p5MLjT7Pwy
46zZUDoO3dj2FZepaEMA3XBYbVhf+XRnP2Dx6WYpYmZjVSTHRpG/McN838nGYzpJd75sDu5o6x9i
U3upgupu6pgCR0EatEvMyPcsRjpsTDPZRU1H825vy7VfxduOsENTAhLR4lflBcgJaKbJMawN1xrj
bTp/skrjvY9WNp/iKD0CygyqsQQUVbEWdiAOxNqbU1X9DLVHRY3uHF4971/O6/gXiPi8tZZ0hKhs
zEh2Upaj1VtFh6dk/WqqdxfgxHJ41eBOr1aWAbvTrMFvsuTYbU06VmH+RWn+FpC9vtxejfDJ8xSP
6VOEN0BQQG3hHJz77KD1TjzUDKuWVOaL1n1ZkMkO29tGrnkAI89IUYRo8sWk+yyotaYxSsJ1801N
v8bqXR3/u23iWiwR+lewrMBJUOc7X4dSZT7M0woTwYfM/zQmh873zDXFymu7BaSIy4AWDSz/xVep
OoTTRoOIpRVz+ReQfrNh1oFZrATGC+afiCRv7Sxu0ropC1QLwuRYfkuT3JWYaqDk8M59V0a7qa7k
vZ+l92lZuQysS63wQ67oK+fp8pnBTyA3EUJY9FaWCVATFVFjDHFyLKTjFGWPY9puzOZuSEI0ZNeg
51cchPc72b8Q3qMOvMi2upohOlasJMdsnN3W/Bc0uZtaxoobXvERIMqgg+hpiMfjwkd6qQoHv57Y
VfuXnLauFOygkLOta3idq8uhFgH6nY68uVT2igO7q5pR5WLralctgs0830/5e6HQOAlhjnOr445s
3mI5Q5VHTWxZBCLbxD+CjdzU/8OO8empydObZErdwg/TgZkvzNFNGAH7O5qf+j7iQqvcpP787tMr
iAeQqnA1Up1F8cqMfR3ck8NSyBy1IYTiH2y0dI/KxsrRuvZpOLoCm0JllsEX53GCklw9AldivnaG
dJP+4kCyt94rcSO+jOiu8lfBUV5i+JK+6v2sbzCClHRgb53gUQlPVbrWPbuScIAeF51q0SQAQbRY
DKjZscmw0yRM4IySbV1Hh8SsvBbwfRHch519D9Bzf/tjXVYFXpE9pMZ8KE7S4rAmxixnWT+lx1n5
mIwu875KGv+7P3r5ctvQtfNKPOfxDN7vUl0wl8tK4hXPNvYBeK9fTD9we7nZrD7VrzmFUK4Gti1g
/8vORC/XYedMaXZs2vhPAaSzmcHIms37Mwfu8//MLA6s1MhjOEnM8i4b4y7Pw8OcTj8sPV67Pq4t
h6vwFQJFNrR0PxqovpbPTCYf4Na4HaDNXTIEoo5idCtFjisXIgp8VO1BnODry6EkNDxoqyliZrgW
mxvFh/5hWmsVryt+AJCLzBF0Ag/YZdweg9pxhhmHa5poExqWKzXqhnoondaV6HCt0AG/RECWUbsR
0zbOT5RlV3ba2WN6jLt7hgm6KBiq6UvFsMeSzsRvub+fol9Z8JN6c6UYm6ldC+pX1yqI1Tw6Bbd5
kWHEfl1o46Clx0K+s0guSwRK/WgT/A9XFOJ/0HUc8iWKU+LDvqlvKEphOD1agIg1ZvsCbQFKYFK4
Ui4VDr1ILqGT6kKIQixlSZTuzBKgXeunx0RD/nTez6myqbWn1v8qrY39uRKUuGchMTKamTrVEojR
VrR2jARHzOHqun0WxMiLxNk+m/TxUHaknBmg91ME5P39p1qAX1FpoLJCtr4Ih7y3VDXjX0dLZ27s
3+4Y9+9vqIDvBSCEyJOQr1qWO7TeL8owCMNj1/4qwT3JBtjz7j6DK+CsylddiR4UVWik0NUUeN7F
EUAPoTGleYqOc1hucgaEB0jcTU/vDu1cV6/KmqALyHbP3Q/BoExNDD1CYv8pmztPNv6ZzJv5H7op
Alj7nx2x2DduHlnhNA86hUvL+GT6ltdJP+PiEyialcBxxdMJf1RIRdTABxcJDMKUY40EVoTib7y1
yWC8yFAoyiuJO2XJj7kv3ztdnRzjjUVAGucr0xtFK8FeRch4phudF4Iaf2JyomvK6crarjrE/1/b
hYRemJZxruQ+xd/Gp7U4yCzQ/Dl21spdsmZHPV+R0zGyh52NjhnS0JMWM+iPvHaNiXnlxuKO5wWn
w9/ijb3wPADDfmLYOe2T2hj3jpLc9RpTJG6793UjNLVBR9LQXn6cZGgMGSXAWNTLZzP4ZyXTn9sW
rsQ7lvGfhcU90QdB0qUKFhK52ab6T9TANrVs3UnKCaKYR665uW3w2pJIzekzvL45loy0zonhXJgY
pCr/mENFk6f6620Tlw6gMXNIAaIlcABs3rkDQLL2RyUjhkulvSnCxG3bX+NaefNy44QRlCx4nOFO
F7leYzHkjlLXsSj9XeoYH2LtS2TqD+E4PoZZCz/Wuru9rMsrHSwVFwStVo4sMfV8WbUv6Q7InOwI
K8btuYjGj4H93K/N2Fszs4jbUem3YZ2X3IDmNk2NyI0aygNZlbq18/f2ii6jHSsSVVtK4xZEy8VJ
VR0ptWN5yOjSPfpR+bWF5luOzYe5BBgRrg0lu/bFYF1RnSL7E5Sy8/3z5U6iCkf6F8a0YiLe0dL4
tdLRsK7bf0A/199vF44ozhX1aFIwgddeaskiV9uO8lx2Rz2Na68BTOAhWlDcad24Rpu+YopbHRIb
jSYxInbxJrDodxZTqPTHJPL1Uzam38Y4UHezZXT72x/t4gDTyaCPJdiOAtW5LErUvqlKVdX3R/oV
nmSVXpgeblu4eI6eW3jtp7y5bDM/NZu6ZC2cI8ntOrnbYrHezXnS3tFQjzeSXKs73Wgcb0xG5ctt
8xdeKcwzfxHMBI0mCs7nftJXfghIXO2Ry9oFDGO21OfAq7UPTE6/bejipAlD6Mbx8KbMj5b2uaGi
jBH+sVlnYz6kKOL4zCCNLZSvft+2c9U33thZLGhuq0QJFRbUyl8T7aQHX1NthQe4ZmJxtgo/kqco
1vlk2sd+/DXYp0L7cXsV1/wOxQoIA0KgGRc83y0E2mINZZn+KEejKzMacdTKlQ+yZkJEkDeOh05j
3oQaJtr4h9o+xv2n20u4tktvlrAUYkvbYGoiKxiOaV55hVJtChrCubnS1LyIc7gVdFbCDvgHC77f
+Sqg6w1p0ybDMf9D32ETG89Ntu/7bR3t9TUczZUVwRgkNwFBQ/BcRnC7swbwa6yorJ/y+DllREX8
fHvTriznzMTiPiqKsrQSVEGOqvK9SP/wXarisQEo/1EpVr7PlQN5Zkr4x5vvr3Yl8FxkPo9Z2pCg
/tTs7yMqkspa7nDdDlVDanqvOofndiBVxEOvReyatnEGe5PbPMBQB9Wd2bu9eVdiGSv6z9LCowVV
RJksfKEt4k2CZiuDmreJtpF8Biut7N6V04M0EVMJkakVIx/V81UF8qROdpkOxwjwQa7P7sCr5fZy
rm4c+q2v6Q/E/0UkMxib3CLUj8yofJ9VwQ5tAVc37/Qxu7tt6Nq+UWiAICHoSVwG52uxq9EY9LQb
Qcd3bjQe0vLFzr+Ld5HSrdx217bNAT30qiFIGXRhSo2LYJD1ZjwidweRUovDTVfn705+YJsLwiv/
pnSIpMv5ggY7swppZEGhljyYfyQ18KLpRQ22irIHBvFOdhC1vDNrizM78epyxqQfqbjGXlYw0tF/
6teo9FfSBIyQWVF9x8eXYKJaoZzbtPV4nKoHBrMxoBW13Op7jcqC/wedNb1bK3Zd+VSUTShpQOVF
iGtZsUaIoJekaByPg3YqaMPXa6OGryzpzID48zcBSCvsVNa7AV9Ixu2QxBvKhT66gGj8pKrlxm65
Oqj5SgR/a3KZbI1DNSedhEmlIhgZp5DcmPfy7eN0CYERAgpMAKT8Tm3jYgRBjB6NXZL1HpP40E+B
O2smaXez7TvTTWJP5pRZzHyTza8rhq9/sv8ML/weqFQMkZbTZTfHtPGQ/lCHSGThP6rumxYVW3k0
3ML5pSeGO/W2a6vukKypZlzyMBbLX5xxv8hr1TY5fYGqg8+yT3qiesxzavk5sbRpYLXNludnn5AJ
18ZneKRN6dKVTZ2NnHpVt++rXdH7Bz0p6QHu7XnXOh8aZfyfPhPsAKrGYCAQxTz3P1sJOh1A7niM
aBOPaenWFKZTipGZsbFGt/c/xO2uY/b57a90JayDqP/P7MLtqWxMRhZORFv5sxMUbvoS6D5t1ZWg
fiF/QFh6Ywcq1/nyQlQs5FrHjub8tNN9+lHq99MXZh+LjxB+74MfjVf2mju3Kv8ZbYaVdV493kLC
lYobeKVl/qeWRhCnJttrRwjGRtJ2KP8xqmo3S81GjfqdNH6R/MPtvb3EAIhFvzG6KBuk3YDSSIpR
2LVPNlNvDTgJcXEPm8AwHoJ+Y6tfdSs9yLhcyPDOuVipx10CxMUv4ICjP2yJOtbC+5XZrgZ1Vjj8
Rpbvtfa505Jt6zc/lGqny/22s6ZDNVRuoHlh0qJPXj7AqO9DidnDxSEJHur5h+WcutS/z4K1ACGW
f9ZbWPy4RUox1DGT5TR+XGAaO8PPvNb56Hd7bfT8+oRoUfhJmQ6lv4ZZEyfpwiwqHAIRwe4suQ15
VmT+PAizSOTNwb7VNmkWnGrJ+TmPxta2pZVXwev76JbFxVdglkLCUGwslrkBaau7C6qNZqiucTTj
fRieGl3hj75qMlK3JG6B5NbJoZ/lfVO/G8kl9pwmHKsXXT994ZJM7pGKMlD5Kd1e7U+G+lxqK8u9
PGqA52jQo+vN3yCXd37U56nRoqlUJiGv9SzVm4a3fDZD5d0yQ4rs9Lta9n9un7TLKIYlAcBFFg0R
oaXMi+NXTW6m5nRE4M0n24E5p8ReswopvnSdczuLD5lAKZ9r3ZiO8bNsunm9l0CRvtTyUweQ+faS
LpODc1NiyW/ykSpxikTJ7Ok1DWaor282zDf/n4yAwiVI8VrVlkbGPtWCASOmvkPYtJpmNm2VuCli
+7n7i6X8Z0Vk/G+W4sxFVZoSVvT4JYdUss8ZpULcTbUfzMpzoEdqo7GysstXBOQO5GHp5NB1Rij8
3CajgqZeZaDK0Up2sfN7iPdW+6FkkEumrdwsVz4U1GS44+A2hTLk4mZrFXtykiaZj2j6sJjuETGN
Oaq2t93hYsgoI/noHqKOx8EViI3FRd2VbTsOczwfreKx+FQfSz9xs5J6JmoGj6Pttgx2Sflvt81e
OjxWmUBM85dSKjJn59toZsU8lAaLa3QI5MVDDvls3Bjac0Aht43ublu7cmGem1ssEsoW5acWc3Oy
88OTXqfuUD/3w73/KYHAa0lbXdtK+nQ3hSOPjl+3zV/6zJn1JWW3rWiXFkhtHnP073X5W2W+TN/o
sW6G4d//YokmiQ6UjTfu4twxUC8lkkgT6LLPsfRF9n+E9T/N/8tz7bah6zsKKAaIgMEXXPbKbKfv
4FeFM2gIy6viiAEwkUtslnh1NP2ONl3pI+wDQFCRnsofPbCj27/g8jZgU4V+EKhACrrLEKNmcis7
AZ90QlXedDt1r8w7XacxlG4q6179dNvclefOub1FsFGzrs1qm3MyySdp/tz8ZMzON032zMiGmnEY
IRPftii+1Xl0wyCPYXTVxUyUJS3dmsAhJjJe085QUlEYbObapcEWrorWX0aac0vq+WFUHbNVjAJL
urzXqSKY2ewZ8y6Rn4v0W+4/l6Gxrfu9KgebslQOFNg3U3Nou5VjIi65WwvWzn9G3TDibXSK+ej4
3yPnVzKufMKrx/DNhi4uWXvW4jYMqxncdFZ+sn1K5o9q5SV6uL/95S6pgMRUumCILQjFHZ4g5ysp
mzyd0mZmpmqQnhj8nW1arbHvJFlOUZuapVM2dI2rIea3Kcxym1pFdcjqLublGmi72z/m2q6ChBME
G8C6xPnz39LKvTJVkcr4leq3FT7ma52dy0gOb4h5c+iB6DwJzMW5sEPF90vV9I9Blni2xF3/0ZA+
xgkjktzhvYPFqXVx1Elh0YOgNL1MsZ1wTqwiCfxjmFeu3jJk6t0+IlTXACQhr4Dw+VJB0B5KaK82
YWtU4XVVH7KtljzpqFysSWUtnVHIUopqp4lUIejZZedXycx+rEpNOkrUSYLoT172bsooeODwm6Ja
cchrxkA+kYnR26M9tUhafMq4ZjHHwaltDvlHPPAuQ7rbpmMRzivY8KU7iHW9NbWIJe1U12qZJsFJ
8/1DNNpw1yppVzUkY0GQuTFy3TLcl9s+fhGc/59VGsFANCm1L53QZC5c3HWSBNZwdLvg2Zz3w3AX
nKLDWP4LZgWs3J/bJpfXz6tFVA2FphoOYyyO+FSovtVIbKnS7lXDq0bZlb9R93Ut/9N0sKKVB/er
Mv3b4PhqD4enyID/c+LOj3EBHTWdE/Z1jtLP6VgIaS1XaQJypoP2Jcw+q9GXwIfI80ArJRYE53LT
9Ps+D91wcvvyrzqvISKXFxQ/iT4/xXSNyjBRTlwrb9LvQseBu0EPTkG+z7rHJnwa/Y/0JlY+7jKA
vZoBdimK6fANlnPIaOlGOUEG57X7735UHwJmB93+mK+t9MXukssDzuLFArveXHhtmttVZyodL+b6
a2//4DmIqLfXTr/r73b1ZWo8I0Q8cyvVf5pjAtK4cqPsi7Gq+nvl8Jz9jMUNaDsRaixqH55S33cd
KNWO9qRLXtLda8k+XsO7X6T+7CzKJIA1dCKRpi9rVwNjcRl2MUQnZ/ysMjtW+zAE9caiFxveJY+k
NSdjTaLoQmxH2KQFA8YeQhw45MUSlREC++hM0SlrjtauGgvX2tXWfcw43ieUADVnp1ee6T+n0Z9g
l7nomsq+V9grPnWRvi5/xiIXkNIM2LM5Ryct+DnAj2YUB736xwwBlW/D+NCVz2rplfnW1LuNZLzc
drcrsQMWgOg4AFwRPJrzgzPCxEtKSC2nxHyxQ8v1DaYN+m7yo7BiN1L8bY5ywW2TyxSPux9JKF6S
kNvR71oSQuYSSmxHzfzUl88Rc7DLmprh3W0bFwdV2BAS63RuhGzwYllpGPbwiPvx1FmlO0DTSeK1
Z+PFzmECNQqhESTmaizJIHYtq/0wBdNp2s/NsyF58u8xb9yGuZjWwcnX3sYr5pYCtn1oRrEzYK6t
D+jFMQZ0+tf9lX6b3bbI3DzcqId52zzoj2n0JJWu7OXfVtvxl7HpfM3LvmVj25FCY3Q6FeVHmQr3
znLVxGXeoROiy/Qc/pH8hwJMVyM9BNSOeF5CC+vKlXv98uDCkQMVIAadk7JcTCTw+96ZkKtMT5lK
deXQNF+aIveqH1H+ojCusKEpKB8DVBmm0+DDN6LF0bht49KhcRD7vO1qV34N7ClkyMhoUd6GIH9+
hMgp8kbJQ1DbeUGBu6iCE+6deH6JlLij+u1WNYJqr0xju23ruf2t56pzyJ0i+5CIAcnplIe73FYj
mMVTth+agrlzlhls50iWV87F5dnjt+qwAkWKzDSHRawZVX22CjVuTmXxvdMar88+x+MaKRRdfBE6
zy4xkd4jPYMIAi9yPtf5noyFWlRaLY3PmmWFuptSUJzdzo/UJ70LlJ+B3se/53BM5Q08h/7kS1L7
d5psM923mY40+jBl+bEeYP97UZ0pP2qm13+YJin6V6SJabg06Z37WWM27C4txwip5cJ/nIfW+lrn
A/C+ZDAS1e3rnsFMfS31wZ3Gm2Y/0Jge9wrqs89hpzGgKjbDUXMrP6UKY8hJt59mPrGLCp+kHFKj
h1TRD3bupfCx4EUPevunQhrya11UoXYoc0nrNkrbRww5tNL5q1w1TZNsrCorpvJolM1YBW4eKXL8
L0SaIqCDbPuO1btj3AzzjqHDeXGIGJM27aLEZn6ACwc8/jV1EkLLiYY6sBcb/UzvMJokiI1Bi+Ka
O6G9WZNHJXrjKmYIkSptotj4oBd2kR0aJ6efq5RRmbi+1nWDZxrp7IP7iqkVJ32jyYwVJrBttCqx
s706m110x0+hICQxwfBPG5C7U6DXi3Rj+I1CZ0SmogipIDfcPjbbl8L2x9hLjDYyH3S0dZBPbpTw
EDL79lOVJjXjeAujPIap2fYemPLmaczk4GWOs/YXmDRVBplUGyc1TpyWEtdsf2ZUhVPtY2RwmUU9
6e3gMUPX8Iwi6ZNNUDZxsx9LOwk2cTfUf0cFzquHFlCderYtV4RDbYrj3RRpCfLi0MkPZZupfyvD
8aV9Dijl3ohzKdlGhT3OTIATn3vUOouZz2nWhpumk9pgj3JT9uxbMl3QrjWgM5uJbO6tvFYcr42s
hglDWjLom9bJ5WwrumKntHHsgPpdUj7ClEo/8/8qUjfQIw19zRqsK8zXtH4CwKbED3Oo1yysDNt9
NJS+sikkWZ3urMppH4ZRnpTNSIv0b2IWkXTQCj/j1VK3arNjVDeuMRWy8ScuGC3jtkOROltV0lLN
rUdZe6q1wY83YQ80+e7/KLqS7Th1KPhFOgcxswV6sB3Hs5O8DSejBEIICaGBr3/Vm2Thk7gbNNxb
VbdqN3sFew69JRRBjoL/VrLefzeZ83DTIpvVN5MQ0KBqqS0mXKib2lAeeGmM2T3pWJmaEcX74eRp
Xvl+9GXuGnSCuTAfQkA73GqMe8aeyG3MetOUzLXeoc2AETONXYxuRHz1zWC5ANWPeU8T4SI8IYCz
y0il8CsT4HP1iFdyhseHgsf3CAffNjvoHu890ijJYwX5Rf24kQLpTXQZlTnb4sjhglOV7meAA9s7
chrKF4/H+LIntrnMeEuxWyYX/jjI4KY2HdGCdhT5nahjkGUNH8Vx+pCw1f5gRcmHNg2IYm13x/D9
1YB11lZhL78l0ld4o7TSf7PIF99OJjvu2TRi/1tAnaLNLLhmsFd2m7tjUMq2aD4aeEhDgQuuN3jx
SXeBGfgQmfkVlhDuKJERI5ay4A9LxW+uC7VjTQeJeXn10zLhF4JGRRDlOCSdmZDf3e71Wn0nGoJ5
5Lbss0MzNw1HfwySnxJtbvecKgj0cMgqbYWQ+mNdC7lD65zOeFpiJDjXmlT+ma3XI5wxd3zQ8Sjn
urOFpGNHkC3KulwlTQSwXg/vcPbQSZsPIM+gii1QmVWIFfpTmMFv/eJ5gy9dwj2uxXQy/aigbog9
6vbyl6mQR9IemxJHxxEH/r6MMvxcvRbQGq1TtV4lv71UGHQkXxG/uG6IWkVY+W2R4VRoUmvuyWAg
6xJLiVPLpnOxnI7qSLLrlBjxaw9rg3E6NiTFKaMaZkXgKrb7RMRhuHJUf771SSZol+cRL8L5xpdQ
Hk2x6AH7e7hf5oddu2SQ2feSWpVjvGtXrm1gkgU/j8BSg7nUrUZi7YKyZhJsv1tKeG9yqStyqfZF
foMzPTF3dbOpy5GEfb3IQiva4p0QcZ6VbOpHzmH68wLhL0t7sslbGNkx+YewM3jdxQgKvjVzOT9u
BzIZLkcg9g05PeQrMGUxv/mUbNMXkuyKAsDOswsYbwZ5BI7+7xheRIBohvDuX9teIeYGaO34M4C4
eIvImMza1NXFy75XVnf1Upn3w85iarM1ICGxWfMMvHMlE3epUTodp7nZj+w8srDLuzy/6YJDzdbl
Qkb427YTZsXeYT+SJVda7qS8bEUcngLFddOV0JfTluSy+hU2uFs/HYV2toMHaJa9JYUB5JFng14f
w7bWjysGMUAeahh89gi5TwXS2rTd+9QXLD4Q6znveUJd2W4xW5bTwmxDYfaPT99RrM+1K4GS4jEi
xmN43pHU9I5yw9N2xoFxPEiuI36fyesI/ZJla0dTYAAdz8z2A5xV9Qp7P/5jkt5PuKUpHKuLZgzm
y+YHvV+FJOFFgDuYznpMAJ3PRaPKFonm5JQku4Vn1O2X9YbX0GYHURd3KbOr7zLELDefB/xXSXtL
22R9sZjdtTWxx38Mdt2hHfCg4fROPEZe3EoyaDCr7JG7VaZnvvA8xSR8MoS7QpvGdYDfxhF16h7Z
27qyRvQSU52+cxxOJTiWVDnfsyhY9eLGBqtolUllO7cmbmvZjUjrcZ4Xw22yhi9QWWBxd0OzrZ81
K5MVwkxEXp/pzJCplds1X04JM+xfKERYT3IqqieYC936JJh5iH72BKYDW+k1NugIRLofQAyanniV
7jNSNkliO5bht1x2pmHrlhLUNcEYbu/xLpInUk5xeNjoLvm12PHTSxgaV14cVfa9GjHU1Llh3ZKz
LqXQD2wcyQMZ2PpnmYr5NRYuht7yGbBtydZ9xFi69TVacZVvdw1sqDATAw9yCPDYUjVYkQF4gcpS
R88sUPcy59axN5UJbRDSuXH2Xlibfkir6qZFTj3dHkqbRofbPMISDeoInYyfC0YpVOvzAVgVyg8c
N3Ctjb7Pke43YYD2sLZN7Lp/U54m/w43r0sXQdb7K0ihkbUoqht6HqyeUfChEAWajrRjeL8jYs6d
d0FH2O8lS3NCHGu9wlzH+uLK0lSz12NpUt7XK4wS+kXsdH4bAnwS+iQO04dN4HjYs2SY8y+Vq46p
P7Z9ZZeDG1XcwRpsae7QbKDvolBELj8Jayr2NmAPyZYQKPt6v9c+QZklUEShWqgrH9+UgH3j1wWf
SvWuCtk3i9XxXzqUdD0PB/7w3DL5okY0WpAO2+R7RkngXQYNwOtG2PG7sEnNT3So5YsE/HivXI0+
wo2zeGMI69B3ZpfJKxT1AFlvly5qSyQK/EEPy//buYjxVQ6iZgjOZhrlA6bc+Dnhy7F2fKd87IpV
sQmGbU7zVqFieGxYEn7ns6vr1mNkqOmFHYftREqDd2hwiWUtEmVy/DRl8g+sWqFpQ7iH+SdnNXzo
ytHtpHE0zsiVL2rbZjX0KsAKDRtPg6wy3jrYs39J4+LkGQcZBvjHqWJfpzHdULgkOn3GHVLOrajj
8kNFlDkt8sbRWcTRYx8FcRyxlQxPua39yBs0IbOLf6mtphcqhgNiFyt/I2FhHU56czgYx0lzCMEB
7H5Ll6JEEUDgKgvyOYuPzbhxNDBJdshTOuE2WC1Honqo5Oca6HARSzo/NgiWuogjqb8xgjl6Rxb3
kphkGLo5H2h+ypyh/zU8AViA/J8Jr8PWeZ9MRS6udcYrvFC1l/xSsURb5IftYblP92R1p7HwQ9Ji
uggiV+DoiKzecmv8VzwiFOFjbYBFzY0h832jV3LPCjStpyII/TmkO5AjXqPWbzFI3RSwhQk+tJtN
6wAraNFUJ2EUlNVeS5eiGBnysS9gHKx6dDTHgvr9AKgJFArCE5jGrLwjU9Xov9FXeObZBp8s1Eij
nC4O1jYWxxaun0f0YMpczFTIu4KZUVwxaJGnfZqYdXupNn1IbEzcWTOmFAhkw9DpufNWzdncwWZ9
elIuB6CQsFulkWYzarQkwMW/qwxQM0Ss1WFscXeW3/dlKb5ldkLXseYeVvOknrRoF+v8V7IbmHv6
Et6XAM5Ad4GGdsF0UbF6bhVbj1OBk5p2qQFq35bIHUg64TVcrmBHtD+wAko5WUh8qyb36ku6Y9wC
lRWt7/W4h7Frym027VGT9WhF0gQA0WP1naUjLOw2JAsGDLhFSbsiX5qnkKl8bWfNSmSN7YUob6a6
QnT1PKbQ5+d7/D2wak5auCvNU89t6RSke+vygqQF8ifB+AVgncbJiBFhMy/dXtZLg0U5Lwql6sjf
QmHylw3hLfUp30y1tZqwgLQjibxVBD8hqSHmQBdbiO0AKmo7ohL1G/P/DPBOSFBzlz9o/OzoElfM
T9DpoHeXmZB/XerFVyo4W071arAlp3Kpx25G1cS6eRRZ1bO0KkDtTws+U5G7+JwkfDLnJMVBgxNF
V+9YefzNwQdWtfgZIz1tZsWBnaXmKQTFDDy+uA59gBEs+v9c+WfJYGN3YlqMaKFcPd1nRyqQIVau
SBsu/b583UtAiYxOiGpB4XYw9LLBFS1HYCSMGEDNf7PZPL0iN60EBgS7k/dEiQR+6DD0SFu+Jjq2
KXYD4jNyGCG3Ml3F30kammDkjOEY5K5GPnxTHvw3/M+OVzv6PPbZAJwD/2SaHvBkDfxnaKm+wiqD
WDz1irzFFPO1VGUqOSVmKiENoyIr+xTmCqyljiHzfaiD7AWbMOc2YOS87Gt0dj/qeciTk59K+STH
I8AfnMz8R0S3WrflXtii1bDAs+3M5xqWmdsCJSlyHeCuasjYvHqkkKhLPgo+91BoYJrO78V4gicg
dVcJ1B/svVEzbeEPyn7QPHfLPZoJRVES7kDvxpqgXV0QnpuiD5u1OsG7m9ETyxDqsPopVifvZ/5b
z04+K0Cg/Jpqkemrlpte39aGzbis92RTnXcLmKhZS8neFV3MiAmOw+Z9rZCbfWepNN+DUDVuxq1o
PpmU69HdrtCqzY9kRRucrGhZGGIt6fWYgxYXNRQ2O1OOerceA50R5OZ2JCYB2y66jVD6VLIJJ3dY
ku3JpFShuBYkxb6XuGPbQZGUf1GGmv2hMDsaRqRZACHOedGg1s9zdh0iAnch0ab77aRMIexbeb6g
iLUyW9sSSxDobpgGPK40R94l4hfzujMj+oAeCOkn/rtwgfYEsBNnxf7tqJUKndVGoRkjwPefJEmQ
qusQ54u7PPBjvc8KivyPXFtT9zCghfR6xEpIO4rkANpuAtqHtqqmDSZraJ81TqgNYbnllA5JrxI/
f80a2awtmiOcdkey5Bns11k+dVnF0tiKjanqNKgDgR9WLhq6yCHuFEffmJ08nQSCcbxCLbnsWdja
mA1Ed9tcArbOWQTJVKM9+Zscivw4dGHpuUR1bXFp3kzMB6x1KCzL3TZPcJtoBuDLonpa4XfeACsM
dEF1iah0lIQcSnJlWFpf56yQ/zVUH58pSSNUJY6Efyl8/tHLZDsVfZ6HuquHOLw2mmDF+1Tg/qsy
hmt8B/v1jUy1Q38B746ibYBbaezkJZ7XGkd020B7j1PvgCTujH56HbtyzrfycccMyXDZ41zNLUlH
nLG7wBs9zTB5BLEVq33r/BSSupsG6LY7Hkr7I9uWoE58YiZHpjz0GC33+/Gz9nv2Z4lZCfhmKdI3
p+PmW76hNuqqJcdmhtOtgtV7qQTu0CaTv52AWQUciVDhAyE0Egf4xm7B30btS4c0heXBz82Mc8yP
aJ4G+DQR9F3ulnSaCvU0+FgfpzoJK+vnSWawKgxIAu4EjoO/8yqapHV5oh6VWTLgg6PavqW0mLPL
khz2sa61GvuogNO0I9+S5bERouTXsnIbPafRZ+l5Ig7sDxdywSaDLY87g17w0JAXmYWeOzUJ64mj
2XR1ONufm2KaSZ+OJQAmQEnV2OmjUONTEck0PvhsQq7ERimU78arNW1FrMe8i3q3vzNu6doXayLh
c5Uq67uVyrE+OZ2nv2AKWeHdHEK7bkS1k54O5OqZzpnUf6td5b7KqBxugXRVO0yltfmP7ARpFwvC
9/beLXOBAoBPM243upbffXHDIQOUBneqIcrfrSrhulthxq9OZNmLawM0J/YS0hzaLvDkvlY7GpBT
08xyvCxRyrq9jUXiLGWk/qotQfCF5qiqVOsCjoa+guoHCsKIC5tE4DM7M/OrlmIGbuxVWV0mC5t0
TGfuICxdrAMMlwU8e84c8irVZlNeDx2VLAHCLJ3y50YbwMMafRnvZ4ZIRqELInqIJSQwPcPzhy3X
lbkyZMHCv1wEbDFMMtdDfwDQ5ICHpbEd1aHS/b6k4b8Jq0x1bp4Fit4VHtl0bfjae5dO92QvJYFa
mmQAYfAQxf0mcAOizMrXB+UEoJwAsPRrnuTedA26tqtBnszWCxUSuJUKqb5Yvif4CMUO+hAqbYxV
HGr8XfMaZyCLySdAHRF7qmKGgmmBFhGljFbw24EK0HYpIio1kCJb/6NjU2JYX7ktuaQrMn3bKfLE
9RCxJ8sVhYhUHUwOsZ/wulAVxJxXlwozaPz7npnhJyqyyDs+hRH+96te0+2qEGo3AthNJLmf6KL9
+XD4qwXLAyaqznaN2XlcE81tTqEGLBT3WPUZWjVzRq5q+SY0FfeezQjKLBDVUcxApHF6MRfE+kJm
x2jS+iMZU8ShNnBVCwICIR1CjKCT9uFhOoCqdMBXsqJNZuWO3oghrH0FiPh7HAMqJKUm/8pKOXwv
+FH81sN0LN+RubWH5w1XSPGe4tKOd8eA6e5nfMrA+yPZClxtQ7OmD0kxpMN/XpkDL2zR6xe6eum6
pZmZ6rC/HGafskqLnoWM/TAJrbEY8qV+176GHGtInERxkoRheYur8DjWpNyAsaZbZLXvZqukuKz1
drMVRc5Yrp58HjZ1x1KrKJxGkWq6vME0luJdrK5Ebso0TaRHtFyJN23U+DrPasxR59HB/YGzq60B
kIMxQJsPUheZ1SZbkHIxcPjEnRExQJoO956HfH93iEW6txOpUhzYCyc9QbXq75096AfQcfuoKzRw
F4Eqgp+YcVPxCP8e84vNtYmQDC+5/ZrNCZTmGY8SCDa6RbTejaqrbsP/JO+kcE5fbRnC3O9bFdy9
A2WFY5rQeUTlRvdHuZm4fm6xnEcgD6rk/Q2Bz/tqW/PrHPZEXpEdyQlpizrY4QJ1kKAnPQ01xaRv
Jfn9Kg68rt2R5Adq3XKCr69AoGReywKkEIZdb58px+vya4IZBqk8Pt4uy+oBgN22nVCZFgjYXnbI
8nNqIIkgCGZNO2Fdub4a9EjzaaxxjvYZE4M+FxNlwwX6u+wjr1Cl4LHVI+lHC/84jtlR1JD7Ogzu
dEB4YS/Uu3m6s82WLw+BIpcVMQQVcmNLYeX4zR84Eu+mAeXNAIwvwmKgxTVhi78ZrCzjQ3LQ8s6y
3JYwl7pNUgMA+i7JtsY/o2XV8BtIXahecL1maELiclPRGIkiiVN9f+RKVSCwxhlV7AKkBqU9J9ct
zxWALsMVsjMGQFtgBSCsiQHgmMH09BUnlUm6o1lU/GecOuQDKbj0Z75Wy9M2Ug0tCTkyVGlmO/Yv
Kzfp3I16XY5XgTrkk0wo8LpYlvM7NBmgcjpBVCT3zdi4+ts6p8dl1gdqiQMDTfMdXJkBZ651Itee
bYjbuJTSq+Kp8XTEPN8qtl90zBAU5aOfRbvSPCmv9T7bpwqWmGUbN0tPSH46Hgck1aTwekbJd8qU
PB6CSkzZsqGBlCdfzPQn5SKpHp3SewIsCkAYitQylB0OnI3fZ5kz5rVQaQDPoWTCz+MkUOwyIXNA
0qGWQDhtzdGKpCvKgkUed6mup3cO3gyqUlJCqoScAfuqYSTy6lBdj3cg9gEvLLgby3ZdFToiPiTp
Jx5m/YwOIzwK68v/XIOX1aqcu0s1HgPCWUq5/TiKxiIuqYAD/pnrMmNYBZVOIQoeLQBSb8oXChxT
Ai8oq9gOWtehBQgQVUt9Sd4FIHfSMhXg9DAtA+4CD9Q/tM0aKwlQeswNPg1SLLoKdzR2kU7jqcJp
/e7juvw0gO+eJ2dRh8EsRHX5cRR34wzs6bRGdHodFRafacxno3uZu+TfImlm23zV9PvMifqJBEWy
t6sL8jVHgZX3O5rucNpSY148JjiGFuPAx7d9RjSbXeulOB086tCpW4EJ/qIUn7w80JTLkoPqKVM+
fIp5K6BCuAH1Fo33KUCQMKKW1ZPveXCj752Yywb7ITdvDYhoYFR2jGW3AUhZuo2vzffIIUe6m1H8
fz0g5H1jowOHN1CNsN/Bu/g0EwMImkbufrKhQrnPx3kJLQVydr8tkyjPni7T3bD5CEoNnBCmGABl
4j2ikccahc3QFRRQgYJmkuVzBAbwicsh+w1pCZgh5IorcGzwd38nE253dEz7+pnhQSKeSOJOb4mR
JAJyH9Of5b7VX7dZr2AwqNaiI7V1OMSy1HzaJhleaI6xgNoezXusB5GA2nGRtHQ0APrnfQZiF0Zq
XiAbLmCIJnBfA8Jjxbc99Xy86CrwC0f43Nga8FBfgodfZUtEHO+z0FiwMyqfnOlKVIB3ocnh1XqA
nfnDKnAgLcBP+YFMmgVAGEDDV0woLP6EyZetQVBTTDCOSPmWdcWMIho9hBvwpnnM7iuM6k2tDqP7
zZPF5nAT2gHU0sJrf0UN6XKA9OCzOyjyJUizNQ/Ted2G5FkPGgGzPgDn6moV8H73PEG0rlkVIAo7
QnMbfIosgujm8CHcMP3za6OXji22Aos02fJ9IYvKvmwyU5+g/I+lbTx64G7Z5lpd8K3Tr4zn49Fu
fmwuU4aKARzEYM+bHMdXow/EpWlhsajyMaIFlnqcb5s8quuqpxnURhzEG9fbIRGsjMTdU7Fjrq1L
slj/PqYMgupdDv4VKgHxLPExn3ZWeKyI7cZqoCm23xWx6guAAfYnOr6hdUTV9hOBQMejFCkgnDqW
95LeBLDONsVbxnmRtGSZy39LONLm5Ka9XN5CBqoNazCud7vFsjJJnn5Db3GDzF0FWZNji3rQO4dZ
x1GnG+qhJL3jcxyq05YVEeKnUvCfzRzsi1iBK7QW3XI8A58MQwdzzPCT5AhWPCNTa/0OqQSqnpoV
Y9mjrCQF5AH7du/TiFFoBBA5DRhy1PpOyOjX84SS963i2aF/cA45CMTYhYLPSkagmOtkRfSZwHBU
P+xbA6a5zOJtlU3aHdfSpzy/gq9IOehyeODe7atDxHAoQ5ZduCVHep3mRn6bsNVyILWmyH4Bi7X0
Y658Zn6gtmSQWHgMXIH/zvg5JZOiHQ5u+gMA/FJebNjG5DQrpFq1aBtKxFnBsgnCCllBYrXvFNMh
0A3a4jmBLgDl4Dis+r44UMn2KRjhH+UCarwfcEYlp2UWOSQToPehv0T3MV7Rlw2+q4MfmvNxWEy3
5QLw1KWZ6Kyh344aIEXl1d+6AQEF5G2ynxWashqrvcSDdNDKiQ4bwv6e61pKKCoPaKKb3ROKEEWe
mHMmd4DgrZz08rEwkDS/a/y4eljHhIydWbMGFycUBDvoCCaz/jDjSuAqDeqj6g08tzBPEYe8eViH
bfqYd+DnOE+G6rmIZf5v1zEZTramK21ZHKv/6oVuwCKSPQEbDCb+XBYT8deJQ0MM8SMaUiiaEpgX
xC13ApSpVYAMai7Idip8wCEbCODJM9IZyu2EZQdUAFx1blsIghb4RTqCjbrAtfc5U2Icn7ZCARst
gZ5ACZFDYnOPujXfQZwqWLO4MYeMaMCVK7sZ9pZLl5k0onLVdfGW0OZwII0jWsli0wK8vay0R7PX
cEBpWSLmM2Qwc97GHLojsJ7VAqpur+mHSOmN55gx+nUXoh+qVtWupDi3m8J2M2/Q/Oyo6OuWVIBI
fQOOtwMcX//CPg4Qjay7BSMZ7IbgCYxfxI9UGNz4tfSWnKCfWqd7MyYTFubBQYs5yCjKkyvRtXY4
UKv9DLovZj2sOUY8oDhJ1QuZZuGJ+Y2C4TXg544TSbfpOO0rjEmfg2ElO9sNDNRzkUGUx3Geump/
9kDTfI/Q14Pfq9VJ8WTKhCcXl8+pv2uMB1wvtykhz9BVBX4dy7mp0G6G5RFRv8yiCCeNmz4A4Alk
xiarUa+ZiTCyAuOTr+M7HQrR3NWqAumyz6Qo8IQBM39DYDjVl4VKYPTNkfj3DO3ZLerSxJtpAt/m
PsTGx0szqAr43URmfHuyhj8QjAEOS7KpcueG65FcgFZm6izEgUy0IYJsVXn0v1xG9v1MybCoflF1
DB05zMA7nyuo9CI+FwgWdHfPkrudwXgyaXA/LX4ID1DfWdlBqAe8iMN9BcA6ICggl9IvTbcjKgJ2
QyKH79Qs0xHGLPYAIltbs66vTHIg9bho/XGiooDYWI/NTViU+BIxbrq2P9DlsJcqsFvqRzXCPnmD
jkED+cCA5smKxT0a8PzHWRLNGAaZUFh8n1xlfZuPaz2c8ZKhhltmsL+thK7Z9qtfVQNVRXo0gD6W
QSN4kI+izeF+Op1GZHLX+JBZgLLMaBW+z9ArwpPNpJv7PPAt1cs2QJ532guZ8Ve3gz3/zmoicijR
Bvh7FFTNqLnh1OieDGTCj5rI0X6jKbxUewVtHnabw+XbIYscQ/+MbrAgWJke8SiGuE7jm5RgaLoh
J34GDAxyF6AWP4bHuKgcdBGc83kLHqNc7iCYDPn9shXkOAGwHsN53RsMlLi1CfSMCrUuTwBxFtdy
vPLhLo7MPBGQWOqKpOlketsbgFmfSb3y9H7B1cP/7EtV2wcaMRYEb7ikCNfoRfmFqsryCzLj5NEt
PFJM6ZcQojwOYcYMEqSVGKHcjwPoHCf1gX4bpML4gXD7bPuSQqDWfLUNqfcf+ZpNWF058+n9gTqn
7MH2GViA4svK/rB+Ah0JwciOMcmZ4tYSQ1V/QXRX1Vz2AH7xOs+2EcBKS1Rznd2wfy5ggre9hTNv
Ts8wDkOouoYlZ4NVZisIMoot5/fIrsGq9BBZhYtWSbn8pTpBXO4xZBC62bVpJDixTQXyUedCFqdp
J8N0gUojiJ4Ujq5POJXn51VSXIOKVqt/nvH1mutiwjx8LjsJ7jWB/Qs+Oq6r4VH4AeVtkI79pgRz
T19udm+A6IFRkwewh7DamYH3+h4eyXT640OZwldoU0hnYUHlYE+Bww93iC/CDSa2I4CRwsEd5tMR
/EzPCc5m+05A6dgbbQO+D/VmDU0iQOqB3+0sZb+BRHhEZkJ0k8V+MXGAkSc4vPluBxMANrmR8DUk
S0P8uUgKuL/EdKrZfUmUTS/FQY/3Cga6x5XEKeXwdAP/3W4mH36LEhHRpx1TXTNYElzbqgUWA2AX
khc0G+iPEUEKYH7dezDjEIATZ0tcHw0ua4jTTHqTkmyVvRK1E/OAbQ4hQ33IXPxaZvRjSEKHT/nJ
Ny4t+9wh0vld03QtMc0blumhVJV7QGoKWsBoCUY/bX7AL9uFiQK8ljkZzyQKCEayQuV5l24FZL+4
JXGtJmtEW2AG1NIa2ar1RUGAHFqJose0iast6eWywKxkHxA9BsqfVKAxINDKW9xAkEBOiy6nH0LZ
5L8l104DczDQ4UF30ZjW+Kr6AYY4ry5Fregb+qMCxbWechx906bHryBNpL+EBVTP3bRkt71sk4C9
P8lQgrYqA65pk5e608KY4oEcSWLRuGGM7J4wkmIRHAXA7bQQ09EiHgr9ldnTLEK3stD6boEMPl7J
oSZQspKhICN5kd0qiA296M0mo+mXAbIJtIFzvd6l+wGjbKQDbf+kSo9/rJym8iTBrbwcqgRa0+xL
ok8oZY5PnBzlU67Rh75kDcjQix628OEJxwBdo5btFYD++tTUekSKrNvi24jxTH8Z9WKO84zm/oCa
UGd/F6ymogXMg8pmpFnMQZkiYBmj0giP6Yemtv8KssX8ysqd4ssX1SCADsHxEe1UQX6CRLEjVHdr
+bpFMG0dXH6N7IbFQlFmWOIeA67aeJejQqFXGpsG4TM2RiSABMu/JWOT/kB3tn518P407e6bRHQO
kmN6NaDd4FaWTyvU46U0XRILwXrwrsjMWatJPyoaWehq+EMisxrEwUcFIaC6VhEaoV8GcPcOaSBS
NnqIyOV4D5gi1zApkC5p96BqqMoY1vwJmjEkv6GDwIITSMYBurCV4W/l5kNjAmZbydkyB1VF4Bs9
kJF9JF8cdo/oES3pUcLeDGDbpviftPNYjhvZ0vATISJhEmZbKEuyWEUjUuIGIcrAA4mEx9PPVz0b
dUkjxr2z6WgXQsFk5jm/OzbFq25Ta0dWQ4A0oPJLa1PZYGvrHsku54xjzymTtGoSP1Mn76pdVadd
sma54ovzGC0PpOMnDNa2fYNz07OLATskM9SFuMzk1SouIs4CDi0UBlPCWNU+I+dxsCg6WGBtpTad
sJAjTi4ELi3WRT/oWoQVh2ONbglWYTRnMreYCcfQmpmGh9pITPu2zIb7BLl4BRRHBbGyigynqQZa
HjeUxtneIFhXHaHQg+cA/r/YeE5vIJZvS1eGvVEs9iFDjjrdwBywGowFWfWmZIRvDP/YVOhYM2Ch
0E3jpqSI96ZPvkt/FIJymvFudAs4/LwNdLrRbumYoVgGActX9s2jzgSFhvSI4RtdqZDUzkPk7q3e
5zdrQoPtLvd/yDoznpDkeOch0mgNFAHa9g0/BvxryqyiCJU7DkjOGx8/NW3A/K0j8L/6PGkl1Mqr
Zqtd5W4WyzNkhZ3U67Q0iJhfk15vWocCjo7PDnLZRIqP1nijRSuXT4kPfLsCgUoZ4N3ZdhLmjuqL
besu8t7k7QRhLXXa3F20NF+BxEtmpS1N2oZ2VcePUaap6Eu+rBuIEr59W9JTbpnL0z4lBM05KzlD
Ju66LjZAO1sRfWa/X/wtJegSrctIAc3plhUeeoTkimPl2fPeXtoYre3cVZTaaQe8zJ3nxmfPWzSd
Z55iaBlG24neOpig/SX8SyLU4BOed1KULUJ/nU9PhuEwuHrwgTzeqs7W9CuqweRP5IhhkprETgyU
kc8PZTRXaLxcTW6YpzCXbJnIoqebki3uGR7G/6Yl6sZD4bf9W4OGIlk30mF1WeiLx32qvRJfodfO
w0NN1N50ZyVzm7x6zpiMW54tedQUgsbL0Daeu8li9uGwKTo53Yx1HGkPbYdj341YOgbEWNrG5JUy
7HkFirAMWy+PAnc7pHl9gWXy4M1Tpv9e9dakUAFX9rNR6vaz0xgCoxLEVLap3Kifwz5d/IdW5Rnn
LTuN3hZuZhqYLWOVUCXbBF7CGuV2dI8gM23X3eAPhCNkvWyeYFPcYu3VFKKhN7pEKgmlQLSZ+yje
emdIzlmb2Mz7tWegxqKgXbu3gkXptYrTCTXMaDR6HVSdb60vdo8GBGPSL9ZYWU2IPiR6HscI1lQn
aRpzJLCRbeiMy9vS63wONScGhaauwoUBnFy8Mgmn+079nE/HOtdgNt449P7G0FadHFLewo9Oqjx/
cwSeEDApdp710I+gFbbWHKGBMpZp3co46TZu0sb5V14gk2JTOtR+PeEbJR+F07hcu7aTf1Ucjycx
iukNDW4uQ3+R6Jcac5BtuLTC/dpPdiO3HTtnSmPoNsYnM794xaCeOaWrOgrmdxsPwylXaM3etc4m
49CiihZr9Hppc5sNbDNPSwyVGaZuBqoAywsevMFJUxYH0OSo/U4Z5Iht57uTdZNPU6VOhqk1+9q0
jPaK1H74Eam1baJ0MKPcvu1m2UZrBIL4PJmTNjiPUk2OccgyNoH9wrlAaFo8pmjxlDUkO720Y75N
nLYp9rKNS+9m4Ig2DmDEEKBm3cDDM4a2M9ecjonYxpaEH49pxsA8/Lh7TNuAbl1Ip3kZE+XOK+X6
ML4mmqknN+hSJkBQfpMhYuEFRVqRQId2pd+wuS+uulezgZbchXsatkiwTX51NCOLJz1tQmC32Gwa
kOFDtWu0UTt3fI5evJk6+vgwNgHCV2TeGs6OfXDpw9KMmfQYCBMVX4cqjMebqz6MmdH9huG4eSp0
p/uHoC1sZ1OPInp3WxQnaSGLaD1WUfI9npzIXsWdnabHyZsNABl8WcmdRWjOO8hG8D7UHi1wPgnp
PxZ0+8yaqFC05bscugyJMUxh/xRhgkKKkZQt5aeUE2tx8SKxbdNuTg6jRP7LPiWScS203cxbpoz5
0Z0QkcXJNfqWOhNrl6TrXjNWERLB9Vr/zTHoFfhIi/l1ZAyiuTNNjeDdj1Rg3g3uAvszVctsHyMH
AczW9KyFQsMkPdtTmwqTRdOj8CkQuIGCVZNKdjKdpULQUJsKPIBE5j6kEpy5koHIuCoDxziaJrBs
zOo1JaN4IKLVcwnlWG1LAIElbNrIYm8Iyvx7yveWhD5ss3rR0kvdkGB3kh8zkY32Vy+3yfCNA3vE
vCZBVdbgtMkC8kwVNo6DflcwYD+C2ancnOMbcZoxzRVTf5ThFwAYatbPeUYYDuW3YRn1bSfynM2p
iNWrxvMGbTSI+suipuFZi7m3H4MpJn+yVn312dJl74RD2Y1iJavKdD8Tg6bQjKboeFdWMpV8esvY
ACJmlFFWOE5y9re2j28cl4631NtpbqdbyyFEfoVAbUlOIxiVSbOcgs30xPHU3xy1ABl3ft0x5wzf
hl1u2tFfXuYk8M8lNiVNpWxl3lEAVJY3kRN18R1jiTN/g34rzY+O0FX8MDG6ytYUTkFaomGgsJqR
TtaT/zAjbh4+QYmbX1oBN7TB8m4Um6RD5cIGnXgcsSAL4yqu+gVk3JTJM0Ej+bAfTPTVEDzTVJ7s
yLo4bbDcjbR+xNBtosLgvIiKJPsGpS4A9pAL9MHZ1UIRw+AT1xLyDXKyIKz2v3RtVj7nHuwOHpqy
BJClczW3bR64fEdR0jGbCkfqHaQvfWtbO+U9yueLj3didC9DV2f5RXtiKc8wn9RNE4lD8doz2/IN
xMrm/IKFRPXTyxrPhAnkPrgZg4Xlkrq4JaqLtFmk5ujfoUSAZCt6j7FYLu1XEcZ5mgecyArWP5L8
158Av3F8cMGP6m3qIlKi3kBiz/7Vmc0a36dZHiOzSMxNSq2L/MUvBuSQhbDL8RRTK6aH0cuWfidE
pd8yeGtz7S72PNDxm8zf8rKk+THJyX1LRKPYICozC7PBz891NPqfTUwgb56RaSSIsYm30PT8Vq6r
vsYdqs06f9Njb5i3TMvBIYGIPR02Vhy0h3zspL+KUMnJO7sb0/5zpmUfrVi8nrlCuBnptccg1nrd
Owa6XxXYxKZlVWHDgjeT/0pBzVQKFztCssIEgSMNrT9KyCCaJ96Q10fTxa3BCCUePZXWkHeyCbE/
d4LyXOp5rdrSHL/0rQ0wWJT1FO99RzlYRoOL5w4aiVI+NCCPEuyPc2nhjPP1g9SDfQSn6HrQ1aL7
Vk2+h9NGgoECNGGgWX5QKU0vEzRbv42VohDdxh7K2Yq05WJcW25SkJ9CZ0fb7eRTH/ppRHhf29SV
tY4SjcGicpLyqQ7cRCEaKV0ddkPWiE1tDkaNUiOqHrBt8rEF1iBuKNEjfy2YfvlEDJ1j3C5Waep1
NvXRfN+6SUnVq1XgrAPg/Zjiy2WvYlEg69Da7F4JP23dsPfg+iKSHQa4OX96jdI+GV+XaQGG1pab
9oi6Lp/pGOfOD4Aa3kOG8zLai75vqLpZ1rylabGtENpQ8iadgQhEB03W2mscw19N4wXaiJZLkdTE
NkbdNoDPREqfits5DaJyZZWp88z84ibCCGQhwXHjuAVJiw2jX89L3z9D+VaocQrcByD/aRStPUuP
tx3iYwBRnuSJvjw/uV2EmQgMqi5DWfdjv/GXTAyrvr2YpKUhIHNTjJ6Mvqpd6xZUpH8bcnMYV9OQ
zceSdo8JAHkUTbtquIg14Z/FwyR4KPdDB1dxgFAbFPE7bfUN2byiQWdS7D0PMJvA51C1QoCktt6a
QV7DMAyOibUIQSPuiHrR59boVbGOi5pe3wj4ERvpaP+rbfcYDQBB0Z+XjtVThMdEP5E7vWD5ZjmU
DbqEi6hzNBgmEgq/Erh3kQeGAJrBq8v06vdKZDX/DJ792hVCMGqOYjms4Zte4ohiOXTGpcY00Ef5
Q4t9zVz56BXBd4HlVgjJQVY4lFD7KgDmb+y+JLqjoccsyCuZ7O2URpO5knYxs97jgKAx6qTeO6aL
6M5xasznxDIrsYacLpudWwbTT0Y+Ge0qkx3MITno/ScYDPUJ8xHHlG8XudybLfr7Ww1n+a3MI/wK
S24PcpO4Sf5IYNVAs9/Y/b1UEPQXIUAP3dE25ZMz6cLakG6DZjJepuwmIlkXL14l8kPhKunR9pt2
VFVswakKjuzBBrKvSFo+KgLTSNWbgxKJpAv8PW32NUULiVSRL6K8MR2jGddaygDLSEwA4IMQdOBn
p6l8fcPeNfwkC4CUdlqsPtk1paxeGe9iSJRdWd0+Z8qpjW1aFf59CjLJ2ZoKXiw3gpxuEIAiq6W2
ESGozIHKo0HtnFsTN2SD0amYnHFTVmCYL0sp4/M4Qekxga4Rj7nwC32bBcxx23S2stP70Wulvo0q
+yLJ7gMz2RQTdTsWpHz5hoEY5ogOh5KGBhDKGYo4/uK3VE38H5H8aXsgurzdpPZWJpeB1O2QG+71
MvpBWBVWdCISJu03wxS0D6MxmfZBwhObnyMd2c9Ol7VfF8ccGxRKvSL7v1A0q0gVgs5DOlHmzC/r
84DkaM+L3PmgRSGWW3wwtf+As3p+sqscKcSUNbjuLyVZd9MqjxhHNnwMfvg84NGmIvONdaZ0g3Qy
He1oY4mSwwIJVbSHJBg+dVZlvwK6ZNkKDRSB/WiJfZ/hirF+W5iEjLx7ELNYYfdIv+ol6L4EVW6w
ACcHI8qE7PS7RYUEgdiC4IQIo6fhdTTyHhKvZ1fcwvnYDhPIJzpi3EQdA0NEgTkuiNmOaN/zdTDX
k8NM2BKx9AAEUXMmLJCDPdM88UtUKnG3jqDCfwjGMQjOHn4h9H3eGD8a4IXDaXLHgGwGm6amAm83
kNpi5Yy6cDIq5DQl9tQuFE2t7b1jJ2jQcroJbz1D6QVh48Ttc5XLAedcj0EIzteLNoNjC+fQtLWC
rEk8/UVpo213Q1ngYk36vlibOnVddu+oatDlkwBNuSW+KFKGYaIrVQO1Zna5N0F6LwY2XW7AJGTL
+pmWMhwyiw6ud6xkPzJBJb7BCR+hbE9zY/xMtVPaQABjld7nSGe6HzRwVbCsiqgkpAh0tPA415P5
XuEfeBmtDtls1VFLrGzLGpunmfAjlHwLalJ+ri+LF2rSPj00Kh++5wnWpBVSpYb9QXn2F1kZ830u
Zj7COq1Vvh2aXn2asql88tJiAYwYm/mt57D+PiBQcS8Wqf5cJamh1kxTmS10/QI9r+dP8klGM+pB
qX37tUjUZSuYvagMsdtVBe+DUg8FIKrKVdp0xLZ0DoKwdcDv9FYze9GLJGoCrZVO45cuSvL0yUbJ
BfPPvlo8NdaUfMpLf5pRKXb9GVxYKz7FBRtNHwt/2EMFAcHLuCvlVpgYdVcK6PGHN1Nnrlt7ye67
OcKbi9esReuCKe65ILIpQp1rEahCOPyMvYaJmG/donyslqOBUJWj8atgees18tHqzQN5J3kHF+Kw
xsZBgkE1Ci+EnB5fCVSaHVyIWXYqqyggdtoXhth1lJhHVBHJKzoktPRSLRnpbCR3vGLuGvSW8L24
2UXonWIk4m3efF04x6nBRG4/0WH6SVjaFap+kbb6AdXJlN6gWIr51+44VQeXyJf6binKft8sWvOV
QCalfLuOiwQaSuB1blEOhV7bDff5Ujtv2kJuuvKYV0A8nR4BuY0AKw9SIhe9FKBw++zQnn/D41F2
uzLS5k9iOxiLOhHQS2Is7Dw550N8eRu9laKtJ75o6eH2xCKxiSgFtdsoq7ZDL1dzsqX/qYx7Ty/1
C9AYpE8cjdUrm251P1ETiBCE1qdaalNGhHtOkn5jB+jNFXawKbibyauAKray4Aak2JZ7RLBl/uiQ
BzBwmzU4oO47nzIxyMej56DLYstTI1VGQ0m1SvOCDWcoZOt+GkzLSb5iWImTXeUO2R3CKTsAWSTZ
h48WVYYCqpz2wCpNs2+TnkAFmSGfDF0riyBdHOFZ4aK8EVeArILvF23VcYA/ELul9UdJwd7M+vaC
In9NiarIESd49qdcWgGo+TQm/qk2x7Z5hKfCXVb6l1ADI81NfV/YVZdveq+Sn7ssnrMVFufsFME5
UcsjefqszBk7y2BVC3S5kc4VcxVmWuRgyAew/zouKjCji2oD/J0PgaXArJdCDJp632tm875ql/gk
MN3c9aaLA3vFBqfzpxLDXnDvemNlUqV1GZ7vUDjCMMU9GSy0Eds6a2TkI+rtZfu+lISH6zW4LULZ
Vek73jhtSegfjP4BIb7ZmGd/7nFW7czESkvcPDgBy/gxmMlWaG59G00wnSL9lh1vXLz00sOagi88
PRA97hsMi5BmYVCn6qT56ip3EXSA6J3WeTooLOmV60XbNCJItlrX2rLqFNEx1XceNoOofqo2btBk
wleP49GoGaf3hDp98TdWPY5UXiIlQMGuOy9a9bY5/7CJbqlvloiCA3LBUdXzmEaluknYCeW6L/zq
LSBSSZxbmPyLT5tN3v9uDOUYny1vDuBsfCsPCHSb0qI/5EbpLTumQnYVKdbuAOQyxoxJXmZXl4dZ
jYm970A742MwWsK9KYKEPdNql6RcjyLzpqeONc3oiMpzXVwZZCG8NL2VLbetn8voiLcIp5VFg4p/
CzYUGYTJ6u+sFVI8DFmritUlqVsxj2xAPrTxCHiCaWfKoW5vDBLpmD1G+gurZyGdgBijAllO3AUz
fywk+rCi8x4vEF9D1PxYVojhmFR57mc/R1PfT+aCiTiAIEBxkX2Sg3a/WthnOC/UGDyaaqkYQWEB
ds5Qi9iEijKjsuHcqWjEg0iuci+az04kneEENcUZxop0PrW2T7p9zBq/H4xhIOqA1x3cGFIH36ak
id9zHsCySZCEC4AGkJ1Nr932W5mMlI+jkwKBegwOI5Bo5M9Mo2XEM+dYyxe1xEa0t3Jl6D303fQy
VN64rVzXanddG03DfTVpQld89ARPQwDEh2wCD/B+ihR+U8J/Rr4VLycscOALvF9qTtjbxEP6g2yS
3YG8oCzaQHTr/VIuXbOpu6Z+nOd/zjvbnD41NiTcWlsJLCbWmcoNE67rhckYmBMYucxxmTS9M+2j
Ok9eiRtJ6Rr6MrjDyErWCYOcakabmgz8RmmBSjWVyNBXQLd9vWd7V+xZzkDuz5IkD4Bdpl7RtgPU
tYIO7AJcmfamxYP5BIUPNW03hXGakwTIVsclpvVoCPqf4+h2tKcsILXJ0FPQqoMU18CDONLuY8yh
EZEPNeOjJjCUW3/pEE1PDIZhNgHpPdZtbysfmXXcop0QULMNC6qcsk1iq5Zbi6NuubM8YFBs6Toa
wrEFlSZXxFxoSFrHMs+Ftqd057d+cjFoNY24swZ8BVAHBrid0tMwrUVJxxXS/wq0E3OGFsurW6wk
8UDEAoxctopby67XVh6PP5DO0/tFCE6DlZl4vbOrWy/GQsJ5vauJEFw2hIPJx6QhLWFNZsfwIEYf
iruPIhon9Hl8ZwV6t09d1DiQxUHbrj0HrBnpnNAPRL+k4FlYFvSdR87Yy1yPU3RfM9Dh1Wcu7Dq3
rH74MttQ3uDoc5BR98LXs77haTHKEv2HvlEPwQpaR1QhgYBEu5gZUOQGzQkaV5twAQQXtGYmXk0t
X9Wl7VlH0mtifrGrykPgLNEnLTz8zhC38slTYl5jKh9OzaCL7YLQNUZH73bfse+j3cEZAv5OTh3N
xgLsKzZ08eJE0ExwcSrDk65AIHO86pi3zY2Bv4nQDnTIaAjRTGArVQtEu1Xq4jUvxyK69YvCmNB4
F2JdZi5BAYHp8/eBkoScjXJcjg1N+7camwEmdWPMHpNFSwsTHbaYFQrk3oanRFu8zQjRt/nOgva2
FmZkKVAmXT0qJwZHqUTV/qzMQb3XQMP8Al35NOkgBvP7IEvtbfygmU4l0Na4SqvIDn64woBCsuHm
d7GZB2WI1qh7Ij7CVXjG/ZKuqFMV06Ldxr6ZHA2H0lYyiQ+12/rLOoCCUhu/t0i19lHd35qXiKHN
XCfDiY11yDcQTajQTLYDY2eXtWffq7Kfx1ucABgmRrJHzEOT4g0LaKrRAYq2fXc9L2DqVyUC9wx+
HTj4YrF0eFNAlNRgMLM2x2WYGNneLXtMYKnjJV9xDGQogttg7E5JPLnt0e6niy5tMNPjMk1KnTp4
tfEohmiCMMHKkuZbdAw+H+6YYwk0cf9+S8GAvzLbTJ3RDaH2pqAYPAKCAryO/L1VHz2sDcaBrmWw
8AV3dbFpYKFqsiCw0ABKpGjUVhG1lBEGJJjnW13QOLGyUljBMNW2wWioIvKjG3Y5YiOlbVxERGTr
kUMzLGN/RpBPvC0fvvIJM4kXFH9dKFOnt09xa1RIWHASpyOHWoI3Q4cmm3X5CAa04M0k2Fxux44x
S/tA5hgTIdt6e7sQBOncziOk2wUJtvh4OX7XtKZLEqaF2X0f+8Y+lw4xsEUY9KA8x5nEfUKoKlcw
fY3AoK65RWRTOp9NoiQggaVhjA9AVIl+QS2ZYKX2UBE46wy5C2oYC3oQbJBEleol9Qb3W8FGg/rD
hqPwlsGB7xldIhmRtHnFetTI0FGDQ7xuS5V30aEY3cHbkdKj210wUrBwIKLhYGRWpnOF1tkNSJSc
dNbf1FWJGzkZtH2cpljEASh1YtrvS+XoO6sC3f/sIegyzx3SQwK+lrnzHzPVNdFdgEkS9EIZBmm+
C5fZNRhujc+m0w4101D4054KD7x/HzQaMh/3i4X8Dnt47pRrK4qbh87oKuvQgy34hC9Z1lNmpXGw
XoRFcd3kI8oe42KFrCAjxA01b5wdppgVu094K4+dNukyA90RMlB6fvJGgzm1O8Is+/NgeU27SUe3
H5Apd0Z8wFMci1AN9YybCxOCadz6gPfEdUVBEj1EubK+ZcqIm4PyG+Zju3ZAF4K1131jS+lIFuog
68hxiv0hB2zwbB/yrEUS03yuFw5AhX+uTPKbJMlE9+YL6m2wARzwmzqdG/tekkuX7OsMJQKRaORG
rSRAHuNViizOX4loGeOLRleKx7ppVX1iggoJ1dp22vbcBg1yt4VXJg74hGJqdsuQdvPs9MqFou5b
QI9hJOttXbaJU56BzafpxnaR/RiD7eIE8Jw6wsbWDw6VIlMcj4TLLt8df5Apstwue/8gXPT3IFuL
BENUJFIwCVxaV3Hp+VCaPsqn7ohuuE+frKLclGjwuCDiJrFajPg5XoptX5sHf9+FIW/qo+TZS37p
dZanb1sE3ZP3jXPwKjPU4BpD4cX9cSyaeTNo0sw1eijI2VHtacmBAqnk7V0+Nf3WcL0vFf6xgxgS
6xTjF4g+yFv9LerbtJjQi5UN/vqSYXoJmP8l6lv2hNokdd0f4SI2w7zPyh9B/Jm0rA+e/G9B9f9c
h3E3CKuI4PGvnjzTs3oLo1B/9B+m7rkO5+ngHaWx6ULPfE6ro17b8a4kFSGsGdxwKj9KWf/j9cH1
LrPELX7B9fW91LNq0fVHXNPh0t8vREhQ/8dihx0/4OyQCpH9TzoxkNiNuqhwu8Ns/7RGY6vq/IOv
4PfgWDApIS4PnRE5v00A0R2ex4EYryOExylutrBKx6x5/Psz/+NFTOK/+co817x+tdCW9lSg6T+a
TvmAvO3W7h8z5+m/uAjdG8g4xYrlXEXT5lVsd64TDUfiXV8C1/yBkfvBT+wPQoqv74WPk1MZh5wX
ALXJ66hk1wha4UtFsFD6qs1Hy/vkNx9c4nolcAlToLcgX1dSRplXXwjFnux86odTph66/DGPflrB
u+5P/9nzur7KZXv4Zb2lpGgvhTazU6vfrfS7H5yWjwY1/OFZ/etGrnYYZUxRMqV2dvLST5G8j5zv
Tv1B8PFHz+ryE365C1K8JicYuIsxOsv4nmclsse5/Q+/retndfkVv1wlGWxcOoKrEEIXFiY5C/5n
x334/72Qqw0wRWjuoCDMTjbehdz4Qf4czr0P3vr1ufO/d0JlYl8GSQrz6k4gmJWhhJudLjFWK5iX
G9Hh5Pz7nfzxpfiwuZKN3EUm9e/HRSeAIJYA+lOiTj5hpBlplWb6XY8fTV43rzfTy+1YkuVoe3Ti
tn31EXtDZYpkzotT2t3RHqftnd8TB4wAbVFfZgnsA1FCwOJ2sU6R9zknINpmzt4EtJ8g3gvIkfr7
rV8C6H89VK9/kP3vW5+6xZmNiB+ULNamID8rlRZcYbzWhsKTNa7y179f8E/P+tcncLXGjKGO3BZU
4TQEO+trRTRh6UOMffikrwfhXd/Y1UJbvAbUrYmLU04AZonoFasW8hLywoIdeWwB3r182nqI5/9+
f/98kddP1Lc9zgjbRCd8/cX2fm4KjAXFKaiME847JFln0tmQkpP8Zjzlj947rcZwV964dyV5P+Co
H4X0/+kZ+44PqXMpUBz36hlndiL7GfHXSa2TfpMYcoUJj4zvj271srH/dqvSdC0k6pJZJFfPeDb9
CNVaV5ya7hHMcEXcVkGVb36JVt6DsyWRCS1YEX7wgK8nEHgWkzI4/F1BOeJa7tWWkKMR0iAU89ki
CULQCLXECjhrlQ2P7vhs1rcgSxkdf+/tfOt9aorz5V2goJjJl1J72uatHMoPftVvC/vqR11thl2a
zhOZYfO5x7k3T88pTvqAbKqe9test39/BL9tipeLUQ/aJLMEFsMH/r1oFfGRsox4Al78CHSw0vrH
f34Blz//MoqDBB/n6kQH80KjItV8HqGBbJuMZ+PL36/w23iiy1v89RJX92AMk/Tp7eazAtZy/bvE
+c493zv5ZiT3GV71QIbE0AQfvKf/47p0D54nKVeCq7UBaEh4XjXM57y6H9QX8vTWxsX3FZwMnxyd
96knr7D5YKX8tiC5WR6jx2ggJkVQ8P37hbV4IRpI4eVskEbclWjrWZNIH47OR7Pb/3QlJpuZdEgO
8Jm42s/9Jor0GDfi7MRkd5NJFGUHgqdR2hz//gI/utD1cwyqKXfiQpx77On3BMUa4F1Er7Jwi0M3
B/76v7ieZwHw/lP6+1dn9Ex3Shc3ibPV5quiewqon4hXb8rD36/z24FoMU5Xuo5lga95lnX1qmSM
uAXhhMBB7Z06me+65jluNJk8Dvi+dR5q8fT3K1q/7x1c0qO2IXOBEv16QysxR7fOOIuzVxPMWTjG
exu5/qdygSsoCYy6lY5d37TwPjdOu5jfgYuavQOMtiZstL0vMziRxcRguorirLydOmTSxH/JG6Io
Vn2n3josE3h7ZbcfSDZYdWDnoTEa96UvswOhkMkXPMrJByvtTw/Svsw9Nn2+eEtefYmoMWocDJY4
m+NT9SXL2QfDZVh3+l598Cn+YU3TCRIyCDbAdmheDwIDzzfqVgUsL2Knc2Vuletu0uXG9qdQEc8y
YfIYF4KBlnnz93f3+6u7bCMB0dZskh6F3b8Xdt3mFmMfpuXsucYW+zzxEcZ2KG8SBFCt/fb3i/3T
SP3rvLW4mmP7jPyT/MW6rMlfyvqcZBlElt5yjlvyb7Cn3Cau3DtZ+dksoc+IyiVeq3uvMZtiu1l3
9vL5v/kFAVgVb9ayaSr//QsmSyIoJrrh3LYGn5d+Afo6RNN6zOQBr+8bTlPkzK6fr3oqu79f/E/P
mjOfuYCSSZIUV/++dp/GS9ZCnJ7tqn32b1ovDKrqqVx++mr3/7rS9RCwBOIS7b/7z1utVw62YyjN
m3IpDsaIScSvXv5+vd/30gvMQFUMPCU5IK7ea2WjHAnyWJy5w5vejbbk6GKrV4/+8MGV/rhUXGA8
vloGFtHt/PshgtsliyNKVuWpcWu089+y9pk5Thl+ISNiLHUhNk3tfbRC/3iHv1z26rshns0uc81l
Da/d6mGXdjo0XHUssug5iixkuZskbo+x0sTsrglK6o3xJg3yjQLg1B/NRrzUpdfriP0WRMuT5Fu5
V1/SZNVDTcSlOFdjke6CYfrJwJZxP+V4rP/+Zv/0zdIDSBGYjIKR119SaVUSQSD37UBh5AsZt3u0
Z2r8JDGA/v1S/wy/vb6rX691VbQtelKNU+TiPMoeywxjOUIYvL1jVJ/gpe9HyzbCzJnulkY/wAvc
lovzVBZMKyYQKCSkN9u0JXpSSUL5ygsIPKpMGz+MOMUk7SZL9xCnJhFwhl7WNYgT8QBg25H5PfHl
zkIhFjZWtHGHEV2r1X609f1e8sJ2ERzgB8ICLQuubs5jnDIKPs2xbElCYe3uvs/7VyGXLCyLikE5
dvVOmuyhbpw36JVj6ic3ha4tTJj2Hmnr8sHp9sffY0vpAq7JgF/173VE8QViGvXi3HGarkZpZSHy
ROeDq/y+bHxOSMnkEKYdg8FeNVgaY7Jh27F19jWicGXdld79wtgo5Khi//fP54+XkkyttQQlViCu
LoXuckl7UD6+HroWQtsSAhrhM1H8//1Cvy8+7olCh90uAMu/rgvILikWd+ZCS98SC2E1y65jfM4u
ru34g1ruj5dyBfxcQC6Da11KlF/OS8OcS9VTJp81NNtPnClp+D+cnddu3ErTta+IAHM45WTJooIl
y/IJ4cicM6/+e2j8/35nOMQQe59YgAWo2N3V3dVVq9bygi79qQf6z9uDut7nDGoKGkEUyajlzs43
Bd5bzfKwlFL3pTK8ids7qrYJVD1ZvJJulabI6XKjYwzRXxMVZRTj56+JKFajCl0EmdpsDuco4B7j
DfWao2q81sa3hFplEHyhzQpGx2NEI5nir2iDXjs/1TmdWJUjzaT4MfOV1KdRqehQIjAHELOEAQlF
vUT/D45CrG+oXPcSELGZFTiUJCpgnfxE6CdSgFeBLcnpRn65vXRLjn9uZvr9mZOoJR2/KEHKT1nM
QXEnBM/QRgI5uW1lIXZjzqZrnhHh9/PqVV6NueDCefUUKr8HIFhC9FrD2Jgmxyj+DS7CVpP3OgVK
+nzb8NIeOLc7m8UhJ0urGIP85FGaUhP13uiOUl7vb1uR5AWfPDczm0VFz5VuTCT5Kc1onTZdZZsh
drSrSnLEE/gMyYC6PRErlw5swcEdDHfJQ2REwaeBHuiVr5mMzTaIyfGrqpzPnJ1z6WO1Tukr7jzj
aQAgwIuU9xE0HrZXGsoOjtNmd3vwU7gwM2cZvOAszmhWdm7OJdmuRyosY234TYG2mIzKxuuf5RyP
rWkg8Jp7v6hW9uC1UUuko1dTTZ0kEKH4pduC2G/plomMp6CQjkJqj59j5akbpE9R+GLqd5a+Ym9h
hWmJVy3CJeSNTTQbLw0qbtgD3eqsJ1lqdgUUA1XwXEQnmKLhvCrtoqW63bypirQxaC3k8FiZ5b+x
0uU0g4U06fyaTj5it8kFzzaqBVLfDNXBf06a75r1SGecrYYHCeRN1G8aUAQ9NG9MOTTqQvIMTGoc
HgyaM2CcKWAnavQE5btfllasZCaWZsYwidwtBbnCSY758sMyGjRBDEjuUwSyH8SGWBFj3YF/bcHf
+ug3kj6gp/Grvg9WJUinWZ9NCqsxFd00onnTmF1x7ajUAPw877lr5C95ecqRZW/2pKGg2X4wmn5n
wQBZCrDcWOMhSx604EkSjl5QrWy5hUuJ0jSBLg8YxFR4qF5OAiB/ejGkyHumNWuraF/Ekbd3+Tn7
KVOVfgAnKGbeBjKPbZd/GN7K9TuNcj4L58Zns5CnGu3rAe2wUWruiwEeZbq6LfUbrNKbHHCR5GYr
i74075Q8FYX7SYTSeLYbAtQS6FpRvGc4YuhvCgDPwFdnHWFlWMvmL+z0Kbhg2wFgUo15Nh+BoHEw
BsN71h9gr1ODU9o7RmfZsR7tsuJDMNc22lUwo1BfB9hAjoFnojhPgYHikXW4D8LncXC8Y6yeBu9B
Df+0zGkUvjYq5VG4sPP9oHtO3JH720j9z3ALH4uwkYWDJdxXEKG6cCcWubApugM9Qj4sxnEYrMTH
V4HI5Zf+fRKdHQkd4o2oh3Xhc9V9KMjdNr9vn+xXF8ns78+OHMidjEp3+ftqS9O/WWxo1yuC723z
8e/tmLJOqkzn+lDmEZ3ZlnU6jEP4XHfvalk5Zs6OTfThOfA6YWXOllbXVHEn4iquLXH2ckkLrauF
yGVMRpIexD6LoQAseEaNeXashqY90X21EoRI1wtFhYhI1aJUZGmqNpvIuuK6r6tIekgSsKM+T239
WQu33texe9a8uyp5lsmbKa9ofiDrKNiGoK8Me+ELZEmcPkI3iNPnh3QVRLVs9YVM+0fjJEX5hkTB
4d+uIn8XZWqiAIudI06fcOaNDZINTSOV8kOoI/UI4Yj4YSR/dGOt7rY0FFnk2OdEUABDzc4ehe5q
gQZ2GYplMOfRvtJW3P7vX7g4T4HnnVuY3Wg0InuGGmFBAOI3wewnlu970aXjN9ulrVO1hzL/0aTC
KdfezWKLPKSxEm8sDpIzfULyGqIyx63IqmAESaDJDxqMtqOIqHC4vb1c17mwaZTkFFCJFXUJhMrl
eikx+MJMC5WHJHT3rf+JG9tqU4TnMnq7f1mBY6JKoeTJylV5dZ5PZrkhKT/JSM/PSzQVwmjmqCQ0
BSWbMEhBcP+m57c2T4X/SQjvi+z99jivLkeeagCZdFJdIkeMNtvwfjdGKEqa1gOqa5swojstzndy
jkA7fCkFVBzFygCvYwFFt0xVVanPoslt/H0LnW2EqAhzU6LQ/6DRyi+USOa4MMRJMEIPzTZFIsNI
7+g0sQWo8qSSCpIAtYIa2LfHPW2DSye+/IrZmcMR2nhQ47sPhvx7QEIpfSyMlR2/ZkK59CBBNuir
GmL3gW7NfRifrO6ugzvtP4xjIsRi/cibzMtDRP8DKZvWfai8Co7Np7r41FgrKL9rnzSkaTNo05NC
AmhzORAV5RopHkffMaM77av0mCs7MfxVWY9xiihq+a/39qW12dtlQKxjSpf6joew0aZJaJkXKhDc
t+dNunb8KTQmIlcUnSHNc3R+5ydhbgT0dY7pKck+BwjAuxt0sYdioPH5S4LECv3wO7pny/HUKWgp
GfnUDPhIf9su1NudO5grH3UdUVx+02zohZwLddR5oROq1h3KIUpnnbz4uYW9fGX0k+9dur9JUyXj
Vg2uCWLHyyWNIZY21S4KHTOot4XxniOW59vuo+dvrWcCMgcytf63pT3dtqssjFAywHeDzuCZwVPg
0u5ohTUaVW3sxDB9+vDL2Qhv2DpEGGlz30o/pCjdpL8U7RCiQgI9HVSathAfoR+SBejJ7egbXVpm
cy8Iuw4mvPA9psjj0+1Cz84jKgZh8UgfbvxNKak4bUzx3YL/4/YYru8esDNTDlSBa50M22w3hGQo
5KLUY6eIs18m8A2VlrvbJq5PjksTMz9Afs9Sa/S4HA+QTNaeen07lCuJwjUbk4ecHcNKG2iDPGBD
g+tRvK+CnSyvwPOu01rczGDnDbqg0J9U5weHCOeh5laINAhlsa+MJ6n8rPIgolmd9s1trJ1oLbG7
Kjr4a3jQ6zj20vJsBt2ub5Qxq9EeND9/UzIKRzHarseKhpDbS7UQJ1xamnl0RSE2zb0mc+h/N6St
Z6JuYweUlM1D/QCNtr9yfy6OjGelaRKmTvvoct1yJUlCi745J1E/hLq0W+iE5fyjoD0tgMH29ugW
tqtKfPCPsdkxIfZqMgleMDh6K+gmVprvRnYAXL8WbU2zNDuPMETrgCqRubqCbcFhOpZRw3r5HVIJ
0kn37+joNmpAceED/Gu9/oT6AQX8rHVuD3F5AcmNgJcioqSR4XJCEY9opEwoMgdW+NKHafcNsdEy
o7HzzRCfSvdTH66cgkt3D4kQINHUc4mGrGmNz/aeWAWQm4VG7gzNd/V3gqih7yK+V+0q4dOYHfVu
5/6UkcE2H7rHIbKgZ9/0/YfR7nTd290e/sI1yEfo1Otl7nZDnI0+RP9GNNI0d7Kc7gGt3USDtwH7
GMpH2cttTxlWXGrRoK4aAD+IVwxtZrAbas8nYZk7lfYVBP9G7B5C19uGulNlHVjMFXMLHgx0l1iT
Ry24iHlrSmGMAnwxco44ng+gGvl4Ul4QFYXNGnhs4V7Q8F4derupHjdP9ELfTZm8SAqHpmb40cJN
V62EB0sWiL/IJ+GsZFun35+5jZw3NJQraeFUQSLd97RB7SDUWDtglq2QruTIJqZUZ3t+0gLMU9iQ
nNysSkhxcumJtuM1bMyiFeAakwuQ0lBmYwGjmcRVNBRQSsDdmdxP/Om3PXtpY5P2JO1qaVOFT5zt
sgC298q3gsJBrMdWgNU9Qs4o1gfrkHoPEjeriWrobZtXlyqcX5RjNRJxbG7eVZcrhB54k1cpPkCn
TLYpISs76oiw7ErVaLe3TcnTBX1xZM5szTYS4uEwIXtR4ST9axL++o18Wbupt0J9P6AHaqqPFQ3+
+bObbhG51urH8Bs/hx+Q0bZv3qmCK9KTV4Z/nRqYfdP0kjjz0A5KKakw+SZd+dp7ENSdfOmz4H8g
FkCy24bUJDrQy+9BGTIcxo4mpf3tWbkOOS6+gEfR5RcoltIDtOQL6u6Pe3TdPxPDTfE4KrC4jHvN
+JKNX6TCWjlFry7lKZrV8Dbid5mTbbbuSi7WKFA1jWN2yS7Xn1vpTjbSTdxPeju/bg/xyscotBic
MyCBqLmQALkcYWAoTVHoeukUSfw1j7x9miNB0TRfbpu5Ojineo71F3REtyaZgUszKW2DGrX40kHq
cJcpnwMtP3TZQ4eY521DS+M5NzQ7b6KKqU0aDIGTeEXYmyZp62FUs5VpWxiPRsaBRwedcrz9ZxEh
vC457d0B44EsFglH038z8n0GCei/Hg6OwMnJ5cWzfH6h5lBrm2hilI5BkakKn4LdyCv5to1rL9fw
NnpSrCkDzxNEvlycOoTzS5OAd0q6MDxkbaFQ45NKGkUGBD1CqJaiykVdqI2gYYRSZgI50mcOu+f+
9pcsOD5IcKpb1K/5Zw6WEhM6LXOaUx3RaG1Ueg5i8DNS041rBFvVWnu2Xp95jJsOHHXq7yN5NL/N
wzScBAI8ysT5x+j9zAp6NfytIpMa24yflC47CvkT6ulvfb63vnW1d0CFFuIaXzxqcrsh+6IbjQ2E
PG4fLURgV9blugr59/t4HE5oXSpuMyeLygjWY0oBTlNaxxpRPP2nj2yDonyT7uBMjF5zw4a+RRDv
4gjdb+WU9w+VTysC5B/qQ2nZfvzl9gJN9+jFLTF9EeQRkgqkhhLCzFMa9IJrWDO5zYfina6XDS3Z
K+mhhQ0M9JrGS10FIcRle+mMdLr4fdoVtZNLI7rHdz30XJG+sn0XHG1qCgBJq+hkt68u86YyijGq
aieL7qTxT2FZ2zC0NrI/aYusgWgWzooLY7OrNYZsT0/1snagI9vIDZ1fP9v8d6Cv4NauQmFNYU24
MBTavSzujsuJI6fUt8h4No5e/xAQAzLpN5JA5pPXlsU3jeTTbV+Qp8WeOYNJExvPOYUcDA5xaVDp
vFxR9a5xfPOg1OGO5yqcN9XXGvIfxXKqUwoxjLEbfmav4n10yl6t9s2K7vBUR7+v1OPtz7n2m6ky
TYRJMy0QHm1y3bNgIU4Qxo3VgIJL+lTrv83kUwj31L+3wZtSwmWg5b0qLflqFguwhzVOiQpU4D2m
Wbyp25U8x/UeU8HnsgPIC4Hx+jvtZwPxlU7NSWw1TqPADVpL/aOMnMXKSP7ity8XT5V5pZqc9tCJ
UkW6nK7AsLKyUVCniNXkoXvVOyK4Go2vYuMHb4n/PDb5V7GHIapy79APG1yEkFTUF1Tgjzvv1c93
Hfx18UOGkFrxGcK+Tyhz7hHNEtyX25O+MB98KbU8+q84eeZ+DXmXRHBatI5rVsKpjls0Fqrh920j
f2ty1/PxPyuzszYvS/QqoLJykvGhgZBHRbuNW0D97j+pCYrUyKkhZm1lT72Yfsn/6P4ePTVPjle8
eGGwdDHgXVMimXbw2We0me4ifFoNTigj8ttCebQy0IVtgs4RoYQyXfXaPGUq+JBjCJU8OBXC8ToE
wzSxxVW9vT2d10ceCqE6MR/Eixyvf2/eMx/WIRnPxh4SYyntjxBQ2ho6y2n6Lucrhv7e0ZfrxtUN
WQA5ALoxcI9LPx7N0UBrPJMdxPeiTWoEtiu8h6iXqr81cZcg0QT823A7O37J5C9ltYehbx+l3WPg
Aj3mmQih27GFsnDYyWuI7OsTmcrUxB9AzoAgcV6bKv0k0AHrqM4IA98mGyV1O8IhjZJ1jlaCmuhQ
R4igVULI6W7P/7Jl7lGDsJtrYfaCMMyMN3KF5ZLMe0d2HM0cW4QN8ZRVXwO0em+bu/Za0v4KqAIq
IMQH1uwwMQ0xFMYwVJ2gBDgi5PtaCFZOxYXbBsATkB96TTkbuesuF1pCo5gcl6U6tb/Ln0LaPuvT
iE7iIfkdO8mn3IHvP5Lt7hMIUUXd15DDSU/SPthKGxjGb4934bS4/JiZ14WulUJ1bKrO8CxCia3f
S+qG2jug36A/VSi/7JPidfxC58xQH+W91ZxWPuA6gJngX8DTgBzzKpgnPDKz6AbAUaoDPzdl3I0i
PQf3rpG+5aFs681d7D/IzV1k3mkS7LYmrND7UPsRNi/dj9tfokxhxWwD8iUcnDKqdbRfTQfO2VYX
tMIodLjgHeOnGVPCttUa4e9HYRM8acEjMnONcEiKh+JevvPvVCd81h/Lu/hl/E0fhmzL75JxpCBl
0eqyydkjK+fD5Hnzr+NtQ3bU4kiltn/5dVFZyVke8nVD/bOBXL+2nhPlzx+13ZZwLGf5+8psyEv2
pqYXOEyAhWqz89ujh05Gd0NzlMduIiO266d+3HsvwS7S9nCcxQcYi7r+hVokYlXeffHFkvbyQ/sx
Quf6IOxHdSfX+9F41vRjCoNZ7o07dG8PgbrWw3F9EUw9sf/70mkkZ+tWRyWy0XqiUdNobR2SZigu
NHUtNz2N92r+ycmpOgUb6jez9ILsS71nVB0EF1AalXCOqUQ0L4GMeDWqE7Skqmpto6m213e3V+Ia
KTn1/BI3mKBWVLLRM8sWIgNDIrSaExQ/tXvB3abSFibIFnn04VgHjwMcs434MgYrQ16c1zO701l5
Nq/a4EqNVtUa59GXMnhNWfH8P62dCQKI4ZFQ/7snz2yUdQcPazZqDiJUzmhEx9asDxC8rzzFlg4Z
ktz/mJk5M0lUNCj7XnO0WDtoXaxvjCH/WZLoiCeZQOhF85WLZOHemq4P8lCsnQzO9XLyJBj3Yko6
mhPnH1F5HyCxHWkIlblQfAagboUVL1kaoU63BhkAXjIgti7tZXqEZIqnaw7cxYCn3zW5O4Tu50mO
vYeJ+LZLLt2SEziAxzMh0XXvbVD2gUhPkWOSVULJzTJ2WUoX420rC1kNCvCkC8hRc+4R5V+OyW+E
SV1cVh0d7u3U7DZa9JLEX1QoU0R1p+MoIHVFu9918BcaiN/+iNJ9YZ3qSc5ibykfcL3ZtajZTbIz
yxWXWrzG/wLlKTZaytWMa+gZNHKkq04axneIL9suMD1o/Tt0GHxdtqGO32iusHFdyNXH7zF4+qY6
JNJGUV496wgGzFJt9zNyFm3zCW2aFYe4zjlzbND9ZJDZM7hZ5/0m5TDWCsz5qiMBNNcUhDXtrqyO
7haKwe/uFhhHo70ET51gbgfxDR6326u36JBn5mcO2as8tXF3QsY+QZvMH7pdEBYFYnlBYjObBS/r
QVkZ9JJjgpIxwOBanNFzYDdUa0ZnDFxargy5PMWvcIukVLz/90MDqchlzNNgQgBd+iV4/raukAoH
IgMlfvhmDPedUexb6VEKwpVpvAaBsoznxmanv5t4Y2UOqurAzL/LyztqvbLxpqZ76Qc68qq6S96U
O/NTmN+7UEjeHuh0SM3vvHPbsxuA/KZSoXuK7fhDhbq1K7fNf4lr4CRj1ah3wR42fcPZDRDBTIn2
BgelN3zL+mM7XTSoYY2PQXUvavsSAtHbg1ryEdJxgAk5vias9qXBojYLSOGpqxYuUlXRneevpK+u
n4zke6kdk5QjbiUxcWkASW64kdvJgHY/OJAmE01/oyS1cjwuLY4FNJFOSiC6V/3PY+GbaQA7vtMi
qNYMd61yzFCzuj1Zi2M5MzI7ggWtLi1frnSnx+9MqsSSCZOhbWTfb9tZXJQzO7PotjLIjCBAoDvo
+6aQ0FQAn4poWLm3lqfMmMBdSG/zpL1cGbE0EX1oe91RNESa1E8QEErK2pNq6ean00a0LO4uHTzn
pREkIloPcQbdGSAwzb4A7cnfjB4JN55y2Y/b07a4PGe2ZoeDTJu0WiKA4HjW/fhTpJ2ArhmpWgtm
lt4e9Gj+TeJPPYWzPSq1Dby1fqE7eQ5tqHKqKpEW12Lb989cckh925b1cntkC9cH68Szg/OVrs15
td3M09BDDlN3LORN703JL5CSkw5jrj9UvKnpow5WLC64IG3DiC6hNcAGngMw0MUzEk9g2yql9C6F
vIfb6vX2oBaW68LELLtgBJmcik2sO1Kk2jDmCbBvquM+Sf51ow3MOcB2CM4gMpRBxV36YDwiFRhJ
GCqKX9Ta/IKW2n4Fj7qwmS5szJxirEXDM0ps1NE3xtIYR6lfYUBYnC9SPyq9ayzqHDpi6UMbo4fK
6RPrKXqWw6uu8/RShSq2I9BQt1dnyeUALwJS0HRDJKS7nDTZS5OsGjvdEZA83bUTtb80QsrhVr54
0JLAP0BTtbKBF20CAqS1Fbgt5eRLmwkKISmIehbKql/roDc3kdkgMkuGUbUGu9Voh7w9yqVlY4j/
WJQvLcJZrUsAKXXHBEdbvoQIFwcr0LFFE+xcumVwQabz0kSX9gkMmpLuqONj530eAf515spWWtqt
1K3/sTG5zlnYYHlVKQS1ypE0dj97qf4Jmc3u9kwtrQ2ihdOjCnUtYHiXJtoKicUhM5gpzVP3shfr
By/JvuYIr8mNnDzqQOS2t00uOTyZDJjaKMbTTTYzSZgUSZ0RG45mvA3xiagvC8ONnEX//iKktYGu
KQhxQGXM05zJAI16KQUG1y04KTGF1D9uqYh0aK2s+NviLP5jihT65SzGqVYWmibgDFX5OVTbL2ov
vxuBVKOrN2gI1PXt/vYkLrkfVy8Nr+RqrqF7KfIGfayWhmMJd4L+LIq/LW7G2zYWR0Vha2ow5J6f
0+oIRqQNrZcZTuFDpkE++anKGh5UGpkg5WkMD7fNLQ7JnEpcCiRC5EkuJ5EyyygHbg3TW4JI54CM
kvm9Ht9uG1mopIHPI/sJT5ACbEGfHUbG4KvI3zSGU7qD7Xf3aN63nOrDn75+QoW3NfeWCQJVfCpQ
x6nRBG42CBSkY2Wnx0B46dvILjr0ROFSGNzuwUM50o23VfMkroFwrjFsXHCAVQh9ZArsV43cXV+X
VVkPhuP6CaApZe/X93CoIEOK9gNSnXo1gJeVrf+wDgaLoMKaBbHIPMtSdopJX5BiOFI36ZIa9bMg
pMnBJUWwUiVYWnFaZem/AC8nw1t4ueIklFItpvvHCUb9lcvnVS+NAqUjWVzx5L+R1OyR95eyDf47
cBBX5HdSgR5c7lmGEyMurTZb6+uQ/RK6g1Yf3PReT5zQRx9T56VrgRL8IUiAqjK7rE5DtlM7edOO
/T6oTFsqgPQI95ZyAvOyzfX7oToq4b0Z8nCgvxo9P4UmGf8uQfq1iR6rZl8JkPoQ50M2YItOoJND
Taptp7s2pCZaPmzQ0r7t4ku3xkRP9//HOv3+7NYQwr7ux97Aw1vJDgO6yNYKSEsnOCUE6hhT9EqK
4NJCFUU5/uqZjtE/1UjBxsGrqaSbrFk55BZeGXD7SBxwpIZ1RZ89mNpCrg0FXWNH8b6Lw/dJgQ4t
pCL9Tqv+TjWT3e2Ju25QYcOd25uFrmHRF0qdY88wf4jeg0tLb3zUq84xfFDaeWGLxSZBMSPeWvdB
2CFfsXfTk48ECQ25tYzoRtlDqrxTBlQb83vi+41LY0DyuSq2sfQxQHPnepsEOZbiJW6/mO3nyEUl
JzpG0DTcHsvi4THN2wR6owo3p0Xqmy7zCi0xnfhk9h/Q/9k+icSTemyj+1F1+pU8+lIKxzi3Nwu5
fCPSLb/AXlvXmzFL3jXrXWz8jf4Iw6xnPedmYWf0KYzBTo+eEaNxtbXmnL8X0nyXn3/D/Abx6RmY
MGI0nj+KPro9nw0ZtSB04SQoVw9g8mT1mXtuo0CjjJRL1+8M8bsYlC+lf8x915ZWYdsLr0pqGqD0
KKqA+jemrXS2GWtIjcogwqU61t9RCl6R2c883+hod3lHmqtXln3aeldTgDmqjUQFZEwu7SEogR6Z
l5tOogF73mlP2ujQq99/oCieVDZUh1W28qS4bupk20w96v/P5vxNMehIsFdeZjpav68r/b6FI0dP
2g2wW706+EO1qSuowIGT38OvXGVrwOulOOXc/sz1mt4La63DfmHld4rwFQEgQzyJ6BJr/hpH1eJ6
Ep+geEDulczX5fyGqo+iu1uyrQbJpotwY1XbmLghNO4F/UlWik20ljxc3spnNmcHeqzkSqkANHEU
ZaceOiPZGEwuSXaqSkgqvOdvkvvnth8t3czUNQid6XIDLTYbJuyfhSKYHXK6mrit068ilc4ser1t
ZHHdyLfA2QZ3DAWky7mkJ15Ss9I0nDBMNoF8dLt4i4pqrVYbwVvpeFtcN+JYnjqYu4rQfQG5trTj
eNL8FGFC/GKI7qNmSwS2j4b+W1QiS5l+vT3ApfuLxLZMyW8C8GjTBJxtflHKGjL4GDUrBZHrxIbb
+9BYNLZmaB9Kb7etLa7ZmbXZbVnUZRQWGm6is9Fz+Ycq/xqIVG8bWYyfuSUBOaNxgnfMPGOwkiiV
BZ8DTfiSNOgL6T/a6tR0r573Na6PyOc0AATEgDP2IUydRDr26M4lIuwAxo/Qehimlo9mpBsh35VK
/l579aEMDrl5yLvj7W9d3DhTYZ9GTYkX7py5zpPGGp6R1nQkb+druyw7JC8QH2u8L3zQRtJLtXb+
Lq34ucXZcW8kqheGkKA5QUDI7o3Ch5fCxYIgT2D8LKPua8edc3uUayZnTta4WRPGAyaHKNrB2Q+d
1msfP2bA9r2426mCtrKV1gxOvz/zahQTzbFq+8ngnXuXVMGnyP1VeC9GoG/ToD3eHt7SxiUtS6RJ
3WTiDri0pjWyUsHOBfBB5w1U3kvmsRNsHQhCZkvwcq+RoEwrNLtATV6HFqaActMHdWlP8trBkiUS
IjjPzvB+yHl1rA0TTd9qZSstHH8XlmbzGAs5WnAFlmL3Wy2W9hRgopC2jSMepsLKNC4OC+CPBdqY
E/1v+Ha2aF6LWFvY+gZKrRSE/HCvyoha6XD0iWvJkCWQnzmdDbxYJ9oAazqozmxFyFl7RUHihWpX
EJ7As43GSc9+jttW+Ij6XeTn2+itEez6B6xkQYV+qLyR67vmpPSvg36Qo7VU8dJJwCdRK+axSSz8
95PPPqmIEAEUEjgyE6R91fGtlF5UE837b7mQnIzsSfGyL4ryftt1Fxf4zOgsLolIpul9ilE0dtGb
/k2pf1tnvxvgjiSWV7xp2gdXfst5TCacC4ekzeWki4iap0GDMTFI5E0cU3IX4mKt8WzRjc6szHZH
MwZIAo85L3bpDgpNiM8Ds6Xho4vsAB3Y2/O3aIzBTAJFlLLmYgajVIRxGlbkuMIPs+YoU39U1bss
rNX/lqZO54qmxjgB8a/iEEirlDYhz9Kbr8HomPWv2+NY8oMJJEKoA/erOm/DKI3WrYHdGQ7UJ7ZW
fPRqbFvpFzTkoYf9ftvWdGjM3QAA5zRdYDyv+jEKpQvDUJRJdKi7US7tTP4cj4LdPlfkcuKVq+dv
3fqGtTkdAsnBWAYCZCAObZ6U7EHMpI0afpTCSUq/+8o+cjelxlnjx/dh7G/zUtrF4njXx+UOPijU
ZN77qtuI1cn0vxh9YrvWo9s9+9mudTfoIAQ9GrzBfVTcSeJpQtWP1R1NTyeocUz44rMXEPc0jdmp
ACQx/QRnTDPYQvJiICsoD9vbM7twEYH0+Gdm54lDmFbcgM4rw0GE/KWrD6YubEB1AdG9B0vanWpp
Lf+65JcmDfhT4xpVqHlWubPQs41I3DuJEW7CVHwwhfx0e1BLWwyXBIk96VBAfH15asBT3Aw0xhtO
lKkIC8aytUF9UbbFhIdz7nnGyjV03f1OSpEeFFKvpPvIvs6OKR/qFaWTXZK8/U5pbMjpE/0+8o96
cxLHU9tHm86pK9hs7kSK8SN8YMAjqCMOdr3WsLW0LSfmbfBdUwP8XNspUpXR7waic68abL3/UN0X
mthQtH4qkaO+Pc9LEGRqEHRuTChHeoPnd6JlDBnrybuRvCHJmOLo+4fROA4MDt11oPDcCdE2alDX
tfuR/4SVNHzVuteVD5kMzbfs+YfMFsAyEU6XzMJ0hOKo18FRKHY6Ax9eMpgrrAMP2DT84yqbktD+
Nz1zw1pZZildcDEVszukkPo+RuLUdPz4W2bsq6o5tQhWC9re0Oy2e56AkuPvHPXbJDv1a3W7pQfM
hLUD4k8+BtefrYTZxK2QtbUJyw2NT6W8b5Lxs0oxtI4/h8qj7D7IqB2HP+vkj6YgDX4afo7QK2kk
+cMPMRg2fW5LSmWXskYloLIl+Vf9kXzujZXDdcllSIyD3yGXKwKPmu3NRkXV0isq03GtrzyhvMTd
tqDlTTjMtQE5YTVCg/ke5Vv/SbHSTe4eh3EL2HQrrc3ZwkEEuTpBL/8AL9Vnb77Wk5Ig7yTefGg4
wtAVrxGRLfS0/qVvn3SLpjvy76KdxWe+p2S5XmmmU5uHxthaR6F+lrSHqW2yeM511S6q+2AN3biw
FSbO+H+Mzhyxa4KqcFPVdKz0VbN+TDn5Wtmv7Ldpbmb7bWLG5YUCWo++l2luz0aGl7S5mQmcMmJY
bPUESim4lou9XmZvae0am9bvw30P1opSSx8e4V0oH8SwMZ91qA5tKbf+Q7qMExhMFQuK1tyc+7yS
izSRalazFh6k4uA+Cdp9TE40ebk99IVQhMQOOBOorSmQz7s2q7oI1SJieiPyESIxvxzdwztODtgb
PUpvKyfb0mqem5s+52yiB0S83apUSLYED7X8PQ9gtI1WjvG1Ic22pCVEeTMODClsSKdmtpnvUd62
5WJnfAr/Q6xNjxTLhK4RL985aaSJFnHUqJnlJHTERNKr0uh2Lnxt5DWHWALfX1iaHYkqXdxZlKY0
gcr5ewxgdojttFQPlbs3OoTULdsovlcNz7htvYYkWzzmoCiGPBrZDUpKs2KSlCmV1QSF5cgHdTxE
0VNsvKTobinyYyRZlEpOWvNSW3e58ipAFRO+KfQKNStxyUIc9PdVTyISdksQ7ZfOow6qElRaZTkt
bWk1HYUjmnhm6W0qcyV7shB1UJkDgTO1zuvgvi8tpZkc1OEoWKB3063mfRqSxq7DkxQ8m92X2xtw
aUf8z9QVHUYK3VpvtZ7rJCJS6vTY0fVEDfO2kYWIjnNNJqKhuYH2pjmCJHODcBBCnCeIPxfaNo03
WvNVqnh6BA9ed4opmganLvlmCFTKC1inj25zAOxRC8c1ZtDrVSS9IRFa8oOLZJ7kiEGV1K3Ojolz
8SOTiq9CqEAzaXT7WKnWHtwLOQWalGiWIbkIhxKA7MuVFAsJbE4nsZKStqGJOi+ngE7jMWAG+WaI
96Kt5rvbs329pNgE1stbFeFfWZcvbXYRaea+Dl2nJhz26n0j+5tupSq/PLAzI7PrvqrlQUQlxXWq
+E8Yvlj7NLVhbNFP5fhTUMRtOq69wK/PVXjioKuk+ZF8OYT5l8OiF2wQXbL3jq8A1nI/skB3Sk89
tP6vOP1ECf3fz+K0avRtQ0+HHt6luVbNffoWQ8sRaWoYxrtikh9YaZ1YnMVzI7NDtVJo5CsV33JU
rdlJyidEJCrDsuVaPqThc2+96+6vQchX9vxCJMVUcl+AzkY7jrfj5dhS7uMqGtkDXepkcnjnWsUW
vj+7PDUTosHYdz4UvV4AafXKBbzQjHFpejatVpLVlimUllNSl+qjt+ce+aZjj9Ko7YaHdGv+suB7
NNu9ke0Ebc36deVzsk7fGpVWxj0/hwwVXrXYn+ZbShs77X6HgC8eFPmYjtxmI4nOjeJ5b9WqFM+S
85JVJTU9EVhfcfKERaK0Xsrdob9pnbrj8pD1XUueUZI/VlWiFzpyUKiEOwv+PwrKhJWX6ws/f5Pp
Zo3vmjDFBbw/Au1QiF8719qXpb8xy72rcjZI5qZ0eVoOdq88GP3Ia0qrNkOwFZtfYrk3YpJCkKhU
B2OtpW5a5suId/pCKLBoRYPfTpxO6bNAzJSUyNP90XJSXX/yBd+zy9JbiS2vb1FsQLEPvQNdzFcE
zZkU1xWSFpZjwddX0Rsa9i9V1toFT8lVYqvFBSZJMJUg6OE1ZhEKzWiZCZklfl0pm0g68QDzgI2Z
ZmZXcmqH9BopwqMYHQLEWgS535j6Ab1GYOPRrjL/j7Pz2o1bC7btFxFgDq8kO0nqbsvZeiEcmXPm
159B33sO1BTRhLcBGxtbgIor1apVNWtOZD7Mj/64RaW3cteBvFcsGunp8wCsdTvLalIFqhF63D7K
XtcePTJmknwK62bDV27ZWbjmVq7qqRSJV4RWPddhdqRV4kHlpRRtAGpXt82rAS0Co1DK08KquXX0
Lv5uBjEctLAw3nf8a9sGwoYZh4z88ZumpkQd1BkU410MLbAz4gLaPJTsi1jLdtBt4LrXrurXthaO
mOYpSejSjKu6PxjqS5k+l9qGibWNOdNDGMQC5LGWKcmw9hLPahhOMIB0ca0ILZPh0VNOkvKgG/v7
czfP//JYg9rFEkB1tM0W66OXGZDqqfYuyIs+cXE5QHhdIRB+66RjK1N+kvufVb8RLW8YXbKJNGET
FjpKRZd2zADfkSe0HiuRVwHUXc2UpPZoWE4gB1sByeriwXYNEztca5D2356uVs2KNBIZrJ/9KeKP
pvqrFP5LgDAzav+vjcUJTr3aF9So8i4aogDpg3yqdiqKpONLFJ9hK8l9bStUn6PDN0v4yuLiLCtK
A4+MjEXdG65dg3SHYYsmomDD2c/fF+QAYf7RpaehT/eVHBzvb6CVxB+vBAjyZOjJ5nL8YgflqV5M
Y4p5kxqFLem7Mf1RSN+RSrGKD1J6tBrFFhU7iR/iUXGz/3BlvLL+N157dS1N01wlLxoP4IJkl+AR
tME4Gr2bnnnXbDjN1W1LpxfgfUuHZGOBBx85PVqrcfZD7mvHaGp3CDXDyTvv0HW74Wszi65Lh435
XXPV2vyrAdTyzcsroe5LyyxSieUNGydPD6TNYuE4TG4Cvatafm3MPVqMof8SgkvfR7lTll9aaZNc
fc2Rv/6MxS4TxRwsYM9nxK0C2yrySh+mYufvxr12GFzYLzwq99B/lMyKsLHIax4RKTWgr2Ae57v6
9tzWZugPeYhHHKNjE3+DhRYUnF0gqVlLTq5ttVmubum/TKnGHO2QRLm1hxg5rHQiC00d3Bn09FOn
nlAmVz3dybOnpgmR/SX2FpErJbktqqdsS217dcS0csk0b0A/tSQXyIoxEoUJD0nLhSNFe6s4AEv2
SleWn8wtUak1tzj3jf2vsUUkZCIo1WvSbGz6NCPRqzOEvv/FS702MnuxVwfVTKbRTwV8L3e0V1Vu
LL8kCiRe0pfQSx2p948pvT122097JNqzIdk6R/OiLd0km4f5FA1CheVN57VKnQSp4V0ikkGJ6oBm
cEHpAgEhg5E+Nt2+TX6YxTkLraMc7g3h8/2DvOY9XtlfXnrwC9HxkegezOm7pOY5MSTvS2cU94XW
fRB5TYWbaOG1M0tlmqMD8AVU42JhRzGKhE62ODe9fkjjiyb/nKovlfco5snBU3tcl+HGiSM1P0o/
2kHXc9atzVTg2hOOJAD3LQ2YpKYXN6LciE0Bi5mA2wSrPH4I2pNZQnkA5YnfQDczdLZBV1ypRJc8
lz7cn/W1B7vJZUxKjpZpnhaLOQjavq5iWRXmfacnsRuE+1R93+3iqxXbKD7IW5Dp+RZY7DMMwvhE
8wOqdcsX6+AZaRInsnCpDdFpSmEHPKAdEX+pkUk8GMUf0eodZXN7r8zyjdnZo7w6X1IqqQXTJ1zy
5MMAvzM6QbGB7Dv8gwkcV4NDtFW7VbBFYrc+wcBwqLai3fMmPScFYaBMReuh/4AyaWgDpU+nXWMC
xbSbx1aFCmmLxGPlSoSVd5ZEh54PztCFLwnZ64NZYXIUoINTnCiAkNPXHmlyPN3fPit+2CSqoREQ
fj6dztTbWW3yttcjgVuvy82TyUPQDB/T1DyaeuhIyhcDIqH7BlfQ7nCM0oFNCyxEisg93VosoqEu
R1XGTwokdkmVwz4Bhn3QT6GZ0mnwjDSMA8viTsqhwTDgVQOlo/JIJu50I/lr5n+Q/U/K1hW8Uk3g
u5ANgKmYyXjTHRL4WigrWSRcugTyZ2GnZfx9ihQ8By8VKbOREjv49UFOewTF/72qf2t9sQ6a5Ptt
3QbCxfCm1K5roBnaRUe+vNPgdtgClq2uOh2a5DvA90B5eLsGYVLJML4WWIM1P4jY1ml7HBWU+Frg
vkkB1bC0mVlccdZ0OcDpSq50zkksHidZ0wot6ylQwR4BusgoJ12tZp971wyddjDHMFmRmgggUMof
5fKapY/5sHFHrQ5cn7lx0Mci67+YZkTRk1YIM+Ey6AezbPZGGboGRTBOc6X8gv96Y7evRB7Q40B9
DxMP7Lrq4u1Q65DyDQjlorShi65VkJIOBSlzOyPfah5e9VMSk4vGC+eYJMvtojaD6PmxX2OLF7bD
Xj4KgTicuiCm+p7kZ9+i+S9Ocu2hz4PRCSR96yZcnV2yt7wdqJ2S8r/9AmEMkrENROHisXOthLdu
QBL+saVbOmq+BcmXDVeydhNhDYU6SPlB/S9cyWT14+ClrGadPnpR7NZ/VN3RGu0KiaahxTYPVHGr
fjKH4svb77XNxYrGsBS0ioTNtLL1qbCLXQvyJfnhOfcHtzaXCHvMrHKUwNTl2Pqq6xpBs4RLpXvf
sjLfFwmMOXTYJy/Av9XG36AMWLNHeY+iN48/LrvF2y+PJblNY9auNZyoCQ/CtT5IreyI5cchPd4f
25oneG1rsU/iMBS9fN4n/TDZYQt+eMudrl2gry0sznmJTHHWFKNw+Rw08k5H2lfYzeJs98exEvGa
szjszAdM8LWktdcrvZFSi9BLL/XzYB794aPpnYoSUkip5ALZBc/3Da4OC1wNLUskj0nr3h4wDc3A
ei7DXrIJLmnBQpwXbl1FPIhbihprjosSIUByuA8UqMtvLZWtVMhZSpBXaJ97/SkzvgZbzTqrN+5r
G4ujVCbsxop048WDvs7b1Z8n82iggOWdMttwQ+W39ds09/dncGNcxmKbD2aTeFOHTUv+k7R/TOta
dN/um1h1xK/GtXSDuiKQydDZ3go+SEweJfjPlIvoHclyVr/9L1O1RQa1dqDo6gJ0CUKGtqdF/sAq
+yZsTdG/GkkvupOijfaUZVu6fWu7j6wfNP482OU3HdZl7RWepFAyR7gJsrRdZ/3oKgmqRWtjm6+V
5EzauAFbkrkFc7AYj1kEjWmGOrUpq3VjuibC6Xv5QEt/1gMHLtBaPAfWfsLljxJZXO9Jj76l0/uN
dVxz9a+/YnEGtDywJiEwgHikv1v6ah+ar5X1iccA6N3BhptQhFoX9dfLEDqe/MSXCO3TFG8h6tam
fWa+gUhZlwFALY5JIkLy18uDd4EcwC5iYGbRuZwsu4ubDX+2lhciTfJ/ppaXgO5PZpqYEyV0BDRM
1UYW2XzI9OhIh9a1tzqyM+/jDFo/Uzpr6vtqSwJtbR/DoTq38M/E1MunZR0VtZZlvEZq8TwKAb2/
G2dzZUk5JjOKZcawcN3durVON3LDnDL/Wltwd4Q+x5MbKH4JSh5Y9VZINq/MTayAlsZMCTvL2cNE
scwc+2MSKWVnBCiTUs5053KnisY70jbhU2Hsy37jDt+w99cxvXoil+OU9U2OPSnMUGZ4CWQUusar
VX+G0N+tsodqSxbszXwyQoOcE+OzUCJWF0eklRo/7z3Vv3Z1sisz9Vj1hyR+Li31kye498/jm3Mw
2wIfMCsV/YU+365dWhb/3xZoC0rihxJWj8YQDpvF6i1Di4eKOaStH8Wmf229d2WvQDKEJE4q2+VW
J+mqIR4hMntjJnNdGiJvUxFH+9ehU9yIrgNTfRdN1imXf9yfurcHe547iwXCbYugx+eD92pnJJEI
71kfBFc4I6oeFYVodHn6u2qaPwxK+JgkYFiQt6Q5gD0i5i+bY13bm6+/YDHWudE0b4c4uFL4Hbz4
JHQPtR6eTDV14zp2uiR1Jf/3/WGvzS+kGYbEw4uk+rKeYShFnShWGlxFnly0A6sI9eneabMmtm7H
gHISYA5nYf75q9ntapoZtaEIrmpyFP3fc8c6XcfBP/OusYg8Wv/PzMJ5RSXtcHqDmc4fd0UIbX+s
2X1cO3Upbrc5vw1jZnMzrJCyMxnWZX9RUSI+xNsEc83oSPiwb1HY2x4it2a30z6Nwtc4kjbO+Owv
lh7TnGXVaXWGYslY7NOyaLohkPoA+jUA4k8+m/PshZ8E+RBsbY75V70xNS8X/eIzGm7esK8WLVam
UOnyIbj6fsRNp7c617q/dQW8ldeZZxEMNdA3AnfC6Vsz8NzoVQyT01XSIlvPv3fIQgcx4JLxJ5I6
kxo6cjockOclJ1L2x2aqHMiXHDH+WOnvM7iPeyGnvUBxgTQc7h+P1RmAIonHBNrWwDtvP00XhiSM
pCm4xnDJxAmdnBsR1JoBGqJUEbYVuNGXGZ+2j9Wuzy1WM9E44iVbNhhRvL0/jLUpBqk952ehJCZo
WD4nvZB0RGMG17nhaApSyDClndFcyXfaxvF3YXw0JVcPPwtpAiGePahuMdpxcRKlP0GS4N7/A5iI
KurrT1pMbde0WmmOjLzrUvVqFpp0Urz+5f7A104oKVQSqYyPhk1rYSXosi4kR49PjQPQ3JCOH5ET
iZRnhHlimzB1q7XxbRfKPK5XFucVf3VoaKFu4kDxgqsSP4nmQAhFlywJkDlPXSY6KLmzOkZugmKV
0ZqPkhIchgbw0aNg/mqQF9TGH4X8LfA/9gMtK4cuclsNFoogdNjhnJ5392doxZ3cfO7i0onSvu98
XWBnlNDaiG4EcKalZ9lKvuRJSd9evrtvcCUeujG4uAni1K/FVGV+KA28CyzPrcVHywtcId9Y+5Xr
FEMIEJGppj94SZii9LUcBm0Mw7z4rewaW81cRRrZy26qwKCufdOmr/eH9pYqZ157NtrMBjyDwBdP
Z1WvsqjKk/CqVF8lE68kNQjsBvJBFnJH8KwTzBs7SxhOevhJFQSnbd5NMhX9fosgYcWtAHhHDQLi
7Bm9vdiEdViJde4z9sGQAhiKRtiI0uKf+9zn4b6ystg7TSaOWQMj9rWLXtRDpB3a4HOT7WDKuz+v
aytJ+y7WQPTSvL8IocOWqK1BWvfaTODdL7n/4HUZnEzdjywNbIvOG4fI8L7NtXPx2ubi7vN0LxRS
AZvWsX+m/Wen7vz2nAeaA2fov5sCT0YbFjoCNIUtgha9HENi6Dy6So3TzfJPu4aqhvrOa87C5gP2
b2/14lIHUkZLKL2KVHOWl3rXdRLNoQ3WUnEnoPzQRXNNof8oFAfPl85hh5AKsjj6sxDsy/hgVmDE
rfDjEDHlfX8pu9+9oPxMf6hP6LdXw3fkesrwS0uBYuDijupToB8Nuv+bUyS/ROoWCcGa/0Agk/ki
BiK4WviPUJ/aSYjK6BpOzYEEOggUPX1KJWiQtip/a6cIYgHE6aBTpQNisTBeE8aJYCXRVQ5/kZiK
ttJ7a/tap9QDpubvg37x++syHDUrZiksgiqhm07RdC6TJ6ixbcBEfdODKf9nyQpOEQ9u2g6paxEJ
LC7EyKjhFYHf+5rpgKeVzo6iB1I4G6dndeZeWVmEdCrxKbnknpnTI8tOG/MXGb4tjYDV6XtlZOHk
mLRMl6w2uor5nyE9a5YrZZ9F8xjoiO7l36KtPrSVNwzMW+LfMvAsbboYlNQrI3EUUyf5bhA/JSJS
5ir8D9kW3dnaFn9taDGwZtBq9CkwJBsfRK3eSQb3/zU06n2muvd9z6op0tcELHOyZwkyol9qCIWp
5jQ1lSt3762WApHgWNXnSNh4ar5tYCAnQUKeiZsFwkjU3UZGYmwZCH0Q58u+9i4ds6NZifZMVe3F
4y72JlfR4MxzTOFTGG4hJFfWDtszeSIxwcx+dWtbTdQ+EWRsd8r7ojhmMJ3i0rfkvlZm88bKwjfp
/iBY5ByDa2tKuV0AGdOjJwX1qWHS38fq6f7avc0Bz227DGcmi6VvwFqYG+VQRWwxCK9tJIuPXpyU
rpgYo4PSd7vzxSTZaX0/HQapLOyqMLxHow6jc6Ab3h7Ue0Z5JM8/jz2vpsZow42dtXI64fAmTYmP
nh8eC0dT677kEQoTfln+oablF56OX42a2kNKU5ziuVLdvKCN9v3+pMwLubje5L/0GFze1GWWUEld
QJxMHbhM+6H4GMfphwxaHEXZimLXHhYK77YZoU0pWVkmEjW59pvIiJMr8nvjYUyt0m6nCKkS/4Jq
rSo3PgFfbkPK3RJ5FluCOSvDRGyCM/T/6E2Wt2CHknxapl1yrSAojQdH/zahc3V/Kld2MzbovaEp
BRKF5bs8ErPQ88BiX6vKjHcsnXiuTckC+JIFXw2pLt/5arrFp7A0SjoFDNHMqUgJmatq4SQCXfTS
kHbcay93wOEOhn/RgJKUunGIlC2g9uyxX2+W2RgwbdiqafKbAWK3XkERAn1qFIz54reiHfaiJNhy
gVgcXffm1TLcTvrWVm6firZnSE6sbzTkLVdxtq9BBIzE7izmu1RFG3TPGrLKS66Kl9hk3waKvbH2
X4zMXeEsI6yhyxJsSrLWigFeXiuttnXty1A1trCp9LI6lFdWFneWP6Xc1HGYXkfyzT3zl889xTBE
3t+Tb55Y85TxFwTn/BRg+W6XbFD7OuobKbnGsbSvTZQpAsT24o+qd5QeDOkgatlJSs29KjR2YNVw
/qAn9Y8HY/6GmbyWsG1uSl3WgCiM+KmZsGx5E7yH9YbkFTvF20vJLhe3KuhvEtN/rc0XJ+hQ6nzL
4pYRy4GoVKxfOkE7XLgdYQdpornMlfBYr+PhFFqDXRKrT7DaFsGfFBK++9O+dipJU81nRYFRZfmW
hsvZKyvIqq8ivtUxe64bn7BhNxq0S3lF7dlJPoTH+0bfNJAzcjQ7eRCRfKQZaplepVd08noTqxr9
2oL3kk9Heci/JbJj9XT/QrTau/B9KdYPUUtdJB4jWldw9tpGJuHN6OdCGGCCWcnD5O0x//xVSkds
cy8JwH49m4og7kRPdHSEXpxpnHwSNxo0WXlaH+4Pfj4vN64Jm+gbk8kG3Ui5cRFsClogDLFihc95
MwZuHcgSOFV52t238nZzzWbgAeIeQeX7TVlcrWbKDiTdn2ntbvrfTVE6yijtsybc64Xl9v2XsnkM
wg6mLgT8Lk3SbHinN6lJOHNuvmDh8AcQIlrfmOGzntDLnrjC+NjFT5pafCOP3naSTWEiGVLo0H8O
O4H3fvbQFtCh6HYjnwXvCF5c2fqmN/fC3+c4dx5xC8qtS5x4MQmdkbYseJ9K+SnMo/4QJ5L0oHg0
rpV+pdhTVEuAxNABiHtNP8dF3rhNHcp7EUGbd2pgzh1bTdM/TI2E2mLsJY5QoGUico26Rdp8DjT1
h9AitoZ6e7QLApJE95d2GfHOLex8P5UJnAaUfYtNi4ZPmYx60pyRbW53mSrqaC6awyEaIt9Nkf7Z
ikZXDQKwQIYcbD375vaUaFMQCEJTNufAv6hZ+t5s3sslIiDV+64abKN7qXrpJGT9wftSn/rgsdV+
4L6mwNi4Iv7mS14fnXnkdApbVGypXeA7bj/EtzrU9vK6OcNsfPKlh6b/Aoc54l9l4Ph+uFNLSH+8
R6sz7FKA0rp75wc7713S/vC1bl/450zVj3n1jWaagP/hA0zv6uv4WRekQ79FPvb3IL/5WiRb+Bgi
eNgGbr92CMllNcnQnEl1PAy5bbUqxIqGPSboADYf/bhFEum3DoibtOmDkk27utFc6JZT/dQXD2k1
055eglpzMhjuNOuDNg4zv9pG4fzvS3D5nWB//0IsCHiXtONiVTWwzyXtOTHSYrKrXiueM2nWUpKn
oAUF4Yuh6iaVnlh26xvBozwmoWeXA7puYkiNzKRJC2IjFSnkj2UBLNHWW9V8iEpvyHZtWkmXKG5p
Wiq9KAPXIJjpzynygYMWfhv9LEut92HRrIrzQKD9EsSVSFJTrqLBVbPGnPaZEivUFqd0i65l9kBv
Rk4eiNsejDtNQbcrpKohxBQa2bgaJrXCC12t+5NJL4gC0v/8ZP4r8pi7hrseqAD8trwvluwwujTA
IRnkwtkPvXOaeGyM6sHQpsdYOKtxQ7jvSV/+0VdgkuqQRIhmKJCILi6bYPKVigKacNajB0prp745
D7xqQvXTv9ohzUCLAiod+CQehrcz2Q4WrKgjIb0wIcFrVseqfIDJftcV40bssAxH5zvltaVFwSst
+qyqE92/IEzuyMIk2kLf/BIac6N8MnvRm72xsLM4vUlddj4FCOyo7RNxmltk/qPmp7SGRT+T6l+z
0gxrjsFmNh2CIygubiewU3KlDVomMEi8h/69Uu689hynL0Qt3Igbu+LNvl8YW7yOBCk3VEpUjC0L
H0zYnWF/tYtUo/MNZEQ92VB33d8fK7P5enjLbJTutxMUJFhU0w9hTDbc9NyJJlI6pAL/z31bb66r
29EtG6M6vRXUuLD8i0gBOewdtXvKiJ5HfSMPsrITb8a02CFDWBudmmBnyr9RgoVZUt5Lxf7+YN4A
RRcbY3mCiQ8HNYux0gtfQt380nnp58yTH+WPyXOpuoIfvpcz+iS0qUWiZKOXexmrLo0v3n5TXlhK
JXnsSuOT1f8e03+Mv//+/hmORvMJ0dhfoqJX8beee16fToJ/SSz6awdJCz+0utw7vlQV+64s8kvZ
DlsZw7V1o/OT0jHgI9i6Fr6qS4Vp7MMmuPSJ2NsReMuH1Bgzrhlxy9QyVTaPj8f5HLDwPqeycXuq
UYULCXTr4NKoZSTsaCAmQsvrFBQcD4R3SZ36FaxKZT4cyqlsd57od1vMOSvHYX4BoNFFc4RKf+Tt
N6QJrsUfw/ji9334VQktUKSt1++koRGcsajqjaLXmwQag0YLCglQ1CXolFtW5nMjsabBauLL0KHe
IXswHpHGQmbFr/pdPMXoP3tOq4cXGe6TjdMyr93Ca8NsBR8RuQRE3pYkAGU9qtqkSfEFVr/kc2Tl
4mFUSkQsLCV2hqSQaOiVhF1pCV8bqe/dssz9jQtqxbkSmpLrIkMKd/eyDtMYRSQLgxJfcqsr0/0w
TdqHuqsAW5hWkJf7QFfFxFGyMgtdL4yDLZT3mn3uLliz+Qy6bxbr3RheJujZFF3EUUF6IiqTg9bW
3SdR9gsn5s35KAZCc0CZXt6CYq9sNRDS1O/mKFJlA9xutXISRylu2xQ6WMm/5hCpHKymQhg+N/dd
VaqH+6u9Zo6XHIeLBlRoNxena4xauTaqMrv4UwbzCE+0PG0dhHQdMOhbAkpv8lNsa/pskDRifeaW
m3neX/mqrBPNqg+m/CI3pmv4rd0n+skLw2MsnxFDdiBnQLPabiXdSSXhqlJXrFPlsUXM/f6wVxYY
amqNP9QIiPsXsxzXQROoellcSrImhUHjaZAfrNh8KKqhdaKofS8L4e6+zTclHkb/t9WYFv2Z2HSZ
GYvm124tt+Wlys1j538Xyucy/WJ4VwvdLarDWtQcw/GDL29xz654a9ChBtlUmZV+ExiZY05ropSV
F0nN/jSGv4u0nu6jaEs8e80OVfM5Hw7fBeCK2+XtYy/uPNMqLnGMh1STVLf1z16i6RurN/+ehYfi
BT03bnNEFNq3bu1EFBeRrMrLy1iHu7Si25Bck9aHezX5qGjv7i/byv1t8mqnHw7RL4rD8wl6tWf9
sPUEeu5I76AQ+SwJWXbwIaLaCITWhkRKC1HcuWpB+H9rJQfz6RlWWF0KxcE7H81ROpSRf+7qT724
BcNaOYfswFl5jut0vsYX1tiogtUjT3pB9A8xE4HWyYex5fHUXLVDutOLF296ylCQSo2XyNrajm/H
yjOKRlkKGPNRWIKJRbHPR12JikvS0Wfnv4iKT17txGXgWqFi/+vy3Rqb9+yr5WvjXBjjIi4uWQOz
egXgdYsdYp6s292owEhGslulwYJ36cKFxqbew6dsxhdJTHYDhBsxPQFR7T2lRrHR2PL2gN2aWjxF
W+R8ZpLt+FLAyhyi4vM+TrYgJFs2FvGqUEVCBcVWQq9MRgNkV4QJlLKp6ep503y+vzgrO+Fm6haL
Q52gTwvRii+pX9pTfioTdoL5KCq5M5kbrFFbthZ7nlyuloUGyyQ+5/peGz43PxDvcpJ0q99m5blx
u0rzl7zachr17CJKsUTjSz45A833VkLyalSCD0FQuYXwIY2e+gQBXXBBvbQVvayOlOsNXB8IN0VZ
rKDVeG1AXpkN2WdO5ldforrfi2NgJ76HfMCn+2v4Nj4nIcO1wr7j8U0P0e1oG2Oc9EGMk0tSonx0
bouDGruNdhTis1c/q+Kv++ZWbtEbe+ri6panOrGqmIaDxt+J+WMaIGGKutToQHzoV3DS1Y1tkRAs
hi2FybV5JfcEQmieVTohbkcaV6OpTAog4GoQ3ND21YtpkuXKfsZb3ZNvwAt0/Mxprv8ztdisQVwa
apVjapi+IEI7SZ4ty93eyxFgPObxeFAM1596aPdQGUdZLvT2ej3YNZJs96d7dXVffchidWFbL320
vJKL6n+VHtXpK/wwcGW0H9OfYrbxUt6yNf/81bnxEsKG3iySi+EfMgRmSSGqwr4s7fQXtG5at9WK
/aaE9neWZ1w9BW7aBZbUJ3NfuCcZbXKZhP20r1HdEH6kAJbS6ShN74X2l/LQTedQR/ErdadqN7Z7
fStptfLU44RyfCDm5xSxsW5HXQlCnBpNksLeWymSzatw8O0sgmXX8aNOmjMSRtlQImjzPykpXwQK
RBFoX4lo7H9wx+DAiS/mt9ebPpQ6GoZGLPPkoqn1XkyPMtt7TB7T/Dokw8bGWrtmXttaOMlSjHTf
4J69kCn360+J8E6wNrLyb4N8ZhYGeUqy3Iq8I29nNlb0om1rPJMV9y5ae7xT3cCEdwWal+GbGW1l
KtbsQX3G/MFaDinVIhDQG1Gdsq5MLt509mdFot+6fvK7x1F/6a3j/XO5esnAhmxAhamAV12+YMIg
NPNRFDBWfx4jO0VlDy6UqBtgdpRsUbAzX3eEUtvJ089xK6e1NlIokxQKHgiMkz+9ndlcqbIw6OL0
IqA3mqbBWfD3qYGuTxs7grlD4+7+aNfsza8K6r1ca9oyHVn5ihIO0kDvWSg+aMKjVAmO5733VdfI
aGJvoQC4b3DNFUFlMJ8DphZ65tsBqkknlm2qppfYLvTIbrzn32PAf3/264++sgUgWBueOfMWs3d4
aCy7lgajnWi+tlL8kGf7dP/rPl3KmaOFPImzD3ngbbxp3tSVWTsSZahCwjhFb9Gyjd1IfEmqaiG7
TBO1ZTJZba5cxvKT0j42ysfO6p8T0zvTu1hoyg4guyM/+VQCATkVU0e/mOZO4U8hfGi/3J/3N+w+
fz+MlDAniJYqOu9uJ97yC7SCvSS/mFl0CjvtsWrKH4pV/NJARMJQ1bPhNFoA1Vo8lILsVLxYAtsP
CK9Q1dx7le6I1fROiA4kQze+beX+VxEWhpqEr5sF4m+/TdGrXtEHIb8Y+u/BG6+THNkmfML55PrC
+4xu8upZn2K37QJ78I6q2ToCaUqhO03eYE8kSu9/0Gxv8fCglZWECk+oGXey+J4orVRP6P304pme
o6n0eqlGdg77SHYL/8N9W6tjf2Vr4a6rLhN1b1Lnu9kV2gNlLKdk4uvETY0tGsmtcS0OX+qHiUne
i6tBCXYKnW3yB0Fs9lm/8Zpau3rZ/nTBmARbXMCLgCMiuWDmFm6s6mEnj9WCKnKOHBC0ALHotLHo
Bomyn+i/MdKt3t2V+w/bqEKB0yKvvEwp03Q6RmkXphcfac48NE7xWH2yNilG3mBY5gM1i5aSqIcw
Gf9yu2mluBOM2qvTiwK6taqHnRj2T63/oTV+JL7lNro96arbe+HRr/vvqvop2VRemc/scp9CQyPO
gFC6+JYiUGVbKdPkZbg3XU0c2cwRhLH03/c36NqFSBg1UzQCbNCpxd8OFJRAHGgVAw2zP2bin9Ig
3WmD/mvMhgcNyJ0RGo7mZ09ar51N0a3bwb3/BWvblguRSxEslPqG104uOk0tkzKlBQdrDUAF+Od9
Gglqf9zw32ubhz0Lkf/cukdN4nascqawWH0zIxtEyTZbS4Ax0ZJ3kofY+v1RrZr6e0sg5Ed6Y1Er
roGs63SKzaay3eArRIR1/RTyqP1PhuYVRNsNyrrFmHjUlU1o9KyfosJ7+CnsgUjGG4WVtdGA5Aet
Rr8qvFqLx6NCS0+aWwQSAgRmu86Qf/VVLtp6o29BV9Y2/Vy5Ih8KFBMQ7e0SeWleiIVHBFEJPcmM
5zwcNiZsJUbR5lNN26qIVIS62PBa15nWUObZpZq6HEXaoSFh75HlPxTC2HinQFB4NgreaEWuQKnp
wEUlprt/3h6kLMlrIwQwV4sWHwEn5VgFTZcBT0Fa1NoD6LaQr7tvZC1fCasU9U2U3U0O12LZrMJM
1Sgt80tcVy5EszBiD1DLj3m9q6JTYzlDB6vJzlOPRfy5Ch8EiAjvf8JKiKbJkI2rMjBHWVyOs8sT
Og2UOLuArNH3Rhh4uwooPWSOdEqYSrGvdEQmJqXYSpauOXDooWiymgH7wD0X5yINh1wO+OfCJVJ8
L8WmR1R2UB0Ih/tT2Jjz4krRoRhDhN/TUnd6i+pvKEXpMx1AgpMoWb3/98mgNobqBBqNAGIWgceA
vkxSwKl9KYXYfKxyS9rVhCgPclGKD35p+buqL0ZXUwPx/X3LK+cXkO2sU0winvWYf/4qRSAGYwe7
ZFZcBG3ae0V3zCJnLMXDfSsrwQ6Z/hm8woTzkFtsN9EKpqGZ8vzSeruy/C53xy+99mczc7ZmBsQy
Yhb4PPIPi5Wl0jbUuVgxjUXMKiYRUdwgnvpJuebdpLnkA7aaUld8Bnl/Ao75pcGpXUQ8UxoMaRbn
Bez8yoOU0eYINUlinHNFcrXk2B1EGObvT+ba4X1tc4kQywqlgZaBWlvTfzD9cyi+dOb7NhFPaTaw
O68qcne1/G4CIJdmHys/PxRbKdkVZzyXO+ZOAnhR8ca328aSPKGir6/giTM5wvBS51uh5OznFjEO
7Ns0/FJU5OpfunsRGESclT0FxfgoRTsRdHDB+23XdZ/75LM0traffEzi3ZZq0UrQAYSVa5kEEm54
2eXUjfrgeQoPuTaR612qNt8V+Med2AhFOy3Mwr2/mGv7Bz6GuQmF/CcByO1EikKct+k45sQ47VTa
eigWtg8X37PUUSrorFOJcuup6qIS6TZB3Ah7Vpww8SMhFnhcGECXHSk56VYjCgUKRxYg1TpwUAyI
k32lHHshm13xBtR5ZdvQaUhIArIdZaRlLV7xxrhTioraUftFahs72tJ5WBkQiUdp7qIFZA5453Y6
owQAQQdC6BIpanX0R4hTc20Y39VKEl+sXAbpIsg+TKO+sVENWXGkc9IIDRmTotUbPHKvDH1tVlNx
geyH1JHVPHXteIym/1B+w9fMvGNEQrQ2Lt6NoHpbqR9jSrXT4AS+bvvK7v6WXAv8KW2D+6P6MFcU
F7cRze5pLluU1f1MePgfzs5rR3JkCbJfRIBavJJMUYJZ1Vq8EK2GWmt+/R7WArudTCKJvsDgzlw0
0JERDOFubm6GYfaHfm6dynBNv7aDvngfGg1yFvjPDpVp+216bLM9S82tjSKTaOFZSPcm7crX33HS
1QAzPwrsfhJRcfnYdH/uT3JvgNUy9o050wuSVpcmfxrFL2Ph79zSG28R7kVExpDigX/X7bt5WGVx
NAXVJVsUIUPRM5BEVQ+Fgj7d8d/nQi/F0rnBVyMav16sbC5Fsyya6lIYGGMXzSw6QRrt1BK25kOg
ICE9pJL2rr+ILiZy0ZRqdVHL2ulm2RVRg9ab2EZG5R2Z4k4svnENk9pCqlXx4uJaXEUMSGKN5tQX
Nd5x2GwE46PRqSeF69IOdya2dXBZOxKKBX7lyVmtXhaKRPtJfUliszqoVvUyJF1xzqOdHbe1gIun
xkJ7WPoFlgfvr0hrRol3bDq1JtJKj4MQXqTyREMT5dny/a5a6Mb2Rtuf0B6KymL9udreelmHSayn
DQ4txefZGjFjrnaKAVtDEPLAeUCABAx5Ffkk2TAN1LIg3zQ9vf2GHx/6Lt0rAWzsA5MYg1kAuBAG
rC4Cy+cySiWYKXJtPvVGbAszeiZ65vbR6f4p2hiJyBGTHnpw3ooA199H0Is0VWisuaAf4KrR77b4
LKJDtatNdrtukHkWuW24NsA3a66NLGRlrvawSPVZNF9GzRy+486cuvdncxtXMAplOHgUgFXcC9ez
ESM5HqSAuCIP+2d1yHPa7X3JVYLWevBj2oXH0SxxO2uEg9lO1uH+6LdrSUhDgAjDkwsDVuv16PR8
lgXPV3FphhKd9jTW3qm+kbp+MYIdjUa4M9uNGvbCfwN2pEIP0reO2kYZzdNQLcuLMgTwKWehlZ4b
MTbtVBKM57HJ45e54V026wyep974+le9L/FJyGksOd6f/O1B5+Ny4/OL2Eh8huvJR3o2hLpPShVJ
02dkuJ4V8RuGCF1TOYaxdy1vZLOMhqwHeoWLsOXbY/7XtdI2STggHr9QxOQic5umrL5xw2iDrfap
/G4sCjBfIa/Qq8iFSP2KJowqPw80VeL4mdRImSm9UOGJMRvlPz+BhJSL/BcStQtgulqIuA60uM98
QqKm0c9TUPgnzY+kQ5rEmiv40QeEVeSdMGxr5y0IHocLVrG5zo36ScxjNSY8auvwKApCtrj1PBpV
XDqV3vy4/6Vvo80FLqTGTJhCPLtu/ZKyVitymcGaYrIXBN9C4GuenMnHWTixDmC0O8/i1rEmqkUE
gASFK3H1LBZEmbzOXIdN8kEWv5fSITQelcBuHxv1d6zv3b63byMT/Gu41RccusYSEXCpLkPcvuIU
cB71b1BC9hw9tk4M2imL8p8JIXyNvqpxUFZGTlrAH5+GNDg24+SNPWG0nMIYjv+HfanzEpOFcAPf
QE/dKERdOYnlxUykUxRCk52t7s+smD/F6VdIQ/79XbK1iNQFF6SeuiBkzuv7IEk6oekbtYTORmNi
AxOXFnFr2hM23Nr5CPsg1cKFz1qu4osw8CvL6CZCZqyG8kYs3UkLvo2z+kFQ9c/3p7RB9KA5j4ZP
6NRQ+GkjuJ6T1Bh+KCQyg4Ef4tJwDofiOMoOnU+Rguk1qUl5lKfPhvVBTFSsM4hzhhfR8Kbof7ht
Oea0NC6OQzd4ad6OhZJWZnWppoOsX5roqak/GsFZE3cG2ihuMWegUsAy2tYQEr6ec9TOScmTV11m
PLokUEMkux7SengQfc1OLYm61vgpLtNPc7mX1m7Ql4CCsQUhE1oIpms0pM4QH0rjubr08JYIiKHp
15XX1t8yQ7WL2Eul95r8Q6RTsvWfkgIVv0x4xfrhn2NlTsxC8F60nJZC9/USoNU8p6EvVJdONi6t
GNmR/ITF1cf7u2tZyGvo53qU1YGZimqWI5pQLnGaPuq6g1abTVZ9aPOdT7pxMt8STJ5q6oa8ntfT
GYIi0rSoqi9m3x1EM6XVW35olfH3/flsDmPoSPUt7cpwWq+HEbqgGv2Z+aSCYtE4J8NordL2FAKN
79w1G+/DElT+v6FWcb8gYu2FEF99CfvBNhNPiwMnjIUPUYs8YGXFdlKhleHvVU42vxiUK5BrRNKo
/V7PUPMLIqwqXHKb2IaNfCgIdNTYOiTFzg7cGolSFh4cJGsc+mWt/wp3uqpppimu60tAcTlKdVdJ
HmkYPFbtn/sfbeu4Y4xOKAmJHFbAurJlNXgLjsFQX6RC6t4lxVQfpXKaf+aa3J7qsojtUlKf+siY
j7MoP7ZRsae9u/EsLm0rmC4sfuZEGtdzjdGeq+kHqi8I/7h6hnHc+DEQjpGgHqvueH+6W+tKGQCn
EUaiVWb1eggFgk1+MteXPPkUpEh4f4c95kuf7o+yETDRhgXnQ6ZjH8HKVTyhW42gtwlvFFo42UvI
7/iWCcWjGPP/KjMyD2mLDzNmTv/eFkllBVSXCiUtG3Q6XC9l0DfCqA/0HKTdobS+aeE7s9nBUreO
3t9DrHZm3addHmpidUlSwNocaRCRIlI+vVet9iCKr6l4kKvT/fXc2iELaEFsbYA9rtP8rgEo5M+q
Cxuw13q3xx/Ysue+c9Q62OmW3TwQyHsSwxB+UlBebUexDyKpN/X6UpfyDyESpWNvmIFTq1rlwtmX
jhh2L36hQe42AZSZLh2snYB7a75YsFECJtWjXrb6CVbWB+hJgKG0zWMZWc8ElB+CKDpJgfTS6jsA
x/LB1s8QTT4gQwi0s3VWRyIG4637KGrxGksPXKWIgaS+tHNhb527vwdZ3ZxBk0O9k8P20mLGOMSn
2XoVBruc/4drEyNKKjaA4tS4V8MINBGFflcSr1mj6MlS5mST8djEluqGhRK797fl1qQsuHf6Io6O
8eXyGf+6pP02h0KNq9yFbVDRmo4cbivVg5tq1dnX23ZnuI0PRbFmKSe8VczX+KcYG5TgUr+51G3L
3tPNygHBTuDghHuWB1vpNrVFi3Y7NgVGgOvAV/ETK6y79mKEZQmV+r8c21Q7ClTFnUa86lu4+0dz
FtRz2onKsZGz/GXA3fUYZqEJk67sd77sxuSBZBE4gDHAUq+lBqvInBpjjBseCYgrgWkrfefqys5F
s3X4gbJpNFwyXeLfVeJpyWPVhXXYXfSTVT365iGqnlqjoR7wUBTFUTYiTv7D/W20MTXgEZEUA8sZ
Iu/Vac/9bOQOaPq3YKbT3peSYsed6NwfZWOzXo2y2qxNGlRKPdf9ZZjtcvrctW4hvQ5U3+4PszUZ
YqOFOUbGxBJenwl5jP20zaPhohe/h/AxlByl/XV/iI2ZgH5RbVi2AjH66sKiJ74QgUiHSzZ7cfSp
hDXpJ/LBQp7x/kBvu3x1NYLqUdEHYVxSgVXg3EziiORqM1y6GHbtFJbPdfUFfA/tKGXIaM6BUw/a
pljnIpPe1watzt/6wOlkBPR/Dvr3WX8p8tiu+KC1Sg75muYvev9Jj3QnGmCetMlZj6t393/11vLA
6gENxxoFwezVj44yOqNnXxouRhS7ueWiB2832qdIj3buo+2B2LSoNS6w1yrKmaa0THWjGy5NmZ1Q
Regr5X0QFa9TgBvs/Tktu+bmQ5CIIakF3IU65/WuGmdxHJNEGS7TKYgfBl07ATnF+mDXu31/t7Eb
TiWcQ40udeoy61gj6tNxFGN6UfWe2juXefsUu1H4q5L+K4X/7k9LvZkWjcQILi+figLauu9VwY1x
BsImA9RGe+SCHfeaUG+PI6ZZcDZMcCAwp/VmqOdKD5psge6w3nQBOOxBxVxJUv/VAoi9RkMMZguo
VFGyXb+FcTPrRGYxdcBUb20xxJO3M09ihOZTgrtqKl6Glz5Jd4K1jQUEKMD/GBYu980aBvVHI23m
iYRMUisPlaTvkpXvXAIbmDsl4sW8SVlW8aanfxQbU08i4sEOOQE3nSWM6Y3sRW/D1LUq1PFw1sB1
uwZwl0MTk/Y5c3xap3eOwNZU3/hy9H/zPlmrY92VaWkWIkk8jomHRMgPqv/z/m5c/obrQ0b5iZYX
EEP2Psyi60MGyuz3YWNUl7Is7SxSsKJP+syRa98rVal1A1P9z5fhiYnVztt0e7yJs8H3l4lBKlgL
6wu9pgH9GDVG1ulZI6XXQy9YCDFJ8KyoH+5P8/bags9D7z56alRt6O+5nqasQnikM63Hu3tWHkoF
9WfZDGM3bNvpwVAKcefDbUyO5YQ2BW+KuEJbhVLIIxdS1heMV7RneChfSh/xBwE3AVud+kc1UY/3
J3h7gzHBvwZc7ZQ6mbKglKv+klvGWaYlI6xcA8bGzA5NfPlEs8jp/oirJeWxh1dDtkm2i4nOTQoh
qYEyjJjoelUsobGmj/mDNqSmo0rx/JS22l7dbXWrvY0HOAj9XeL5h7Z9/Qkx6jE1XyxKz6CBR6UG
FAG+Vsb3+7NaE0TehkGZjNYsBHtBmpdp/xXfG2pjplRZGCaGeo6lj/aI6h+asnFZOrMxKL/aKU3e
9wPiXtI0GU++pI6unA/D4xT52U6ettpHy6+B8wBTC4MBop41KGmVFHciWW48QZ2aozRHn3Ij/qhr
NOFbQaY+CD4SL/dXYGOdeW4pblI+YJ3XcEKeNQFmRUrjKexgeguFENm/cCDMmcOdLbRu4HmbHi8g
+CQyxbwjq8VWi0xBgVLGnSGUEuOIhr8Pn6+jP81KIoEIPNKTCvJWXX8Ji6Q3D4KEILddKELwy8eQ
6mvX9MK7pJtq0866uUYID8M9BVXXtKgPNRowo43unRjaNBCWO6DIulDw9uvxy1AWjyze25uYdODd
MCqz8WopLQc7CeLqHBhz5haFgfVP0w8CkHWQH5tOL06JMIo/oFG1sh12lXAUqhgJJFHoHuMI0zzV
R4qzL/1653Ous5u3X7lA64s6DnDK+nsmyRxOYW40nkFbOX3Xcf2uEQI4LmM6O4GZVkeh6VJH00ML
5B+b5gBHo50P/XZq/npm+BFLBgvY8NYkR/v39akqJr80ApAqb/YT/JEy2dcCVx7npf/PN0bEK4uo
+cz59rtjCIGpO9bwzVo7n8bg59D7CjyZoa2IzKS+ejGzSXNqTYsf0QTIA5B6cypJEEckDs0w1POf
0TT2rZMjtkue0AfKRw2hJsEWFX+eD+nY+Q26MaP48V+PzmIzjxaTggHcQnm8nmUdzZOeDFPrFbJU
HPK6keg6JHXoNWsXwl0C7fWK8q4QH3MDg7uvVrSrDCOm3MhYKKy6fpDKitM2Me4/lm+6ReD7n0aj
8F1VCKdzrXQcBHn+hkNdvLPBloHWP4TbAv2ARRwVOZLrSQdFHZWCxv4qjNFCJj/66OtpcsY8FRwm
xussbv7tcX3bTKC5tLIthnG4xV2PaDSqVifq3Hr6XKLyaRB2tbOKYnGnBwf22XCC0dM+3P+2q0Dp
/w4KXYvkQF8ExleBUtQHWGzFUuthg1W/gxYSoaqRF65RddOBaLA5dVKonsJpCh1/1vP/ZXjCbc7x
0n62LiOLKHhkXcfn1ku9dlQtG74hJC0hzK3+TrIme9BVoXGSvpYdgNO90vy6RrfMnlIBsRov4sJw
XaV9mkgp0vSF3tPFJvqQ6g02CKqIbqGJt32EstZBGaPpMHZF5wRE78emrQSHMOe9AkvCaSu5cot8
CL4YfbtXF1qFPm+/jUwdMh3MI/nGGFvsRto9pKH0ggDkwWxhhvcqvuLNLNkVqNo7szf81zK1lJ0I
9val5I0EraVrjraWGwUj6iRlT1Gq9noMfUa7Dhp6uSxB78QTLqWqsbMFbgMuegwQGAOlAnHmU1xv
+9nowiGGm+4VFKffpSp9JKreTI6plTDGk1KLvtzf8stfuDrZULe5Gd+kwxGWux4wCuIwniOr9gQ5
no/CsvEApvcqQZvTWsAjsBZA1XVvIxWVobH6oPG60dczDJ57pU4cYKtSeI38dCbSE3xlmHeyyI1h
KfYiRbvoniDesFpNPZqhMi2Tk6fvkgZnBw5rJvToO7Y7KdbG/iSM0pbdCWsKPPN6GY1Ssmqyycar
MIZpU80x9PagY1zXQW4pjeLU5HvNvhtRLEEJCAMVEhpfAE+uxyyHOk/6rus9bibrS6ClX0Y9LQ5l
mmluqGESY41K6vSErXaCd4kDHkbRL1I1rKd6f0+Ca2MjofVODyKpNPf1uiNrjIvSb5Aj9ejWU9+H
YzAf077Zg8o3bmigQTTasCeE6LXu6SxB/6soknsvUbOXzvKPiSG6k4AYyPxQ1CjaGMrHQQ13IvSN
fQRqRCMiRDVWe30xjxLe58ZQ914ddL0dFgNOddl3sQnPlXq+fx43wmVo64tsDu4TvLVrLaysIAtv
fK33RKmNPii+0OnnTIh7y4lbP37R4y5/n/hmadmhwj3timUD/a2tq+y3EqjJcRALw054xl6CMhpf
qfh9q5JGOhPjNg91IkivvYIt2/1fvbVA+HIBqWI8sLCsr7diAHenG8tg8FqY9oNm9fAd+h/KWJVO
Waen+4NtnDWQzkX7m5h8gfOuByv1QcnqfHmnxrp3pno27DRNf7eB/D3sW7cpYbCp7V7ctzXqYv1L
Iy9fhYz/etS40zujK6PBq3XtQ5M9z9WvPj0lPnFIe1hMbe9PcmOjc2ctkNtbF9E6KTSHuBTGthi8
ptfPY2AgMfc5R5+vTA6Wkp/y3/4w7SD869rQ8shSqHh776iQAvtdT9Gc6CJIxHTwjNlE2iKbzIc+
1ZF0RzTx1Kpif0KUsDgH0ZS4mWZ+Jc5sDxJYp51Z4UmbzL02z41ttTyCXHPLPzckYCkw/CDOmsHD
1iJ+QievPU0g0yeZi+FBSOe9RoSt8RD2g7DA+eNNXPbAX7jA3I2S0PHMe5I6uwVkX5uT9yNQiq/E
ou2/nxmYZ0QzQHKgEOJqQ2Wt1epYII0e3uDfKiAca/6v1KZPgV7tcErfdGZWjzzYG81gFKHI+Nf6
XzGPUCxaUedNujx9RM7tU9fE38SqL10xnuenQE4tN6wV4yN0+8JJh6Z+wbAkORhiFGEZGWlxZk9l
/gdP46mCem2VHxomdvRBcO0w9mU7LpLxhDiCfBxAHXZO/Lpew87kjYPXsRCkyULW8UNTCIZZN8ng
xaoR01AsdOkDqYP5IQiUY9L38TnI2vpdGpnBOTQQ6pRkKLqDnpPpRplxLENlRG1NV9yWqsmprmLr
2Flaey76fMIbRmpxwNF9W0zN92EWC25odeQ5CCw7GbeQm5TpY9T3MAP7dq/NfePr4DtKrcUk+oIM
seZXjrSlWHXWDl6V4FcDaSb6EPdN8DGi5nYYhr7O7LBRPtGuODntrAzH3JjGgzzVsdt3w3zoJr+z
x6ZvH5FS9R9NLiinpsB1srRAP+WT5tu5GGG2o+DqHXeFurORb19+fv8i4Lr00HNnLSH0X6emFuWk
8zVt8Py59GmJE0pEWLARu38h3p5NRiGA5NHnWkQN+XoUkz5VMcm5C9RWaN08kebnQC6GY2qIvWuM
nbwzq9v7Hjge9smCERLOrNscJL1RmnkOR0/PetlJTGN4Rp9mttVQ6Q9GUoRu25oFctfanurZ1siI
yYCiIJoKd2oV1yU9Wpl+yS3UjKV/iuTgUzyjGDj0Gkqgojw9t61yKptxD8++fXIouChL0yHYDcYV
q++oZ52O4W49e317IgJzEQAZ32l68ygJp6l0mj2RowU0uL6VlvGQH3gDIjVz+fO/9o1BUWnK42j2
hnI4yVFkKxJ2RMG7SlKdOdd39s/m7KiASPRJMbmboma3LLjWzR4d451bWxUkC0tQOOmaZUuTcREg
B7pTtaBOuj7v7KaN3QuQTgJEZyfSLmt6WlsqaZFPaMfVUvu9kTI3Sr8P+p8QU5X7x2RjURnIQvwH
DWMoB6s3nNYYQxrEZvZoWwjrFzG+aN0nMZkctHnuj7SRfyz0QibDwiykTfn6+4WjL+hiak1eUJNW
KJBQD1HoxonTgA+oTvulbVO7lk+9rrk7Qy9HYLV1FhfOpRGJBI9mieuhfb/oWzmYZ48iaO+AoLWD
w/NgHvmQ2pM1hpUtaBG4mRZm7mQgTRJWfbSTFWwtNb1WMCxZAqLeVRwaNF1oVio/ootmV03tGQxE
etTS0OFG3lnsjTuBpBJQBSSQfHatdzZLozyOhSp6oBTPwOXmQBSk8W8FBaz2q1zWO/HnLe4BCsFN
sFBxCUHXPCGQ6rFIqgmDYy19EIixP2LNGNllLuzxDm+XkZEQ5seuDXIDy3n9LfUyLJtm8CWvQWdR
fmdWv3v9EVELm+7TnVXcmhRXGwgbMRCFj1V8J9dKbVhpJHs4HrVPeW2GWAYIyrErW+Hb/S16+yii
0f9/Hw5A+RuvxLaSaiPQJsWL+7w8UBvpnHE29yZ0e61AmQKJJjxazuGaVj8aeZ6Jgyh7Xa9+kFEs
F2vLjnCFrdM9XfjlM1wfOYbilCvcKzJp8Or9JQ7X9SkyZA9JoVdFdCXxGWn6YzCJJ1qdTzUYBy2u
OwDO7Qdb2HckQkBwEETNVV6J8sqQWG2voDfso+8H9C8g6t0jCrezMzZyH0ZapCG5mwkc10SUvJ6D
NM6YXqm3kqf17fe+pU+oy/XymBXBq6Ti71YJyKf0Bn4TiVTNNihuaM9z9VJF7T+qBRHxAvlDVqEi
SBwAbnZ9KgDG+kHxRcUrk9yusz+K//n+Bt2Ae9+KCkvEyRLfiM+bWlCbcyMp+DSJcWxLndKgK+Cj
JqtO3F9iI9efoyoacpeonCxA0eoUUix8s9ZpIqEbD0PXjoITyloROqkYorxidW22c5A2alvoPBL9
L24fNG+sGfNWNYZlPOqKZ5SNaqdJapy6pO6fisCq3AlKv6PN7HpF8bH+qsyfndBNO9tw45gh88MW
pBizFEBWV9SgJUY31J3qxeYPpVsEbc65lR0zX965dTcOGYokuJtxqOkYXoM/k4+pSNw1KqLJE0SQ
Hi+11BB07IjT4qSJZXwoqzE9CmkbnvpR2ZWevb21iK0BMVGCwMKdBtjrXRcIZVxL/ah6NJY8qQX+
9GL8OrXNeRSjpyCha1l5UKMfkRSBuiNHq0m48732uOTc35wb5x6SFpESEYbBaqxDQ18bO/J01eO6
pldAymyk8J/oHv14f5ytD7u4tyyhtga7cRXCWGLS1rFcap6FGqzVzKcJxfahD7Bg2xlpc0Z/jbS6
PuWoNovALDQvqWuoZ1+iLHpsxB/3p3P7lJJ90RFEvYKKBcHm9eery5KSK37onqaCDGrDODgYk31C
6oJG4o5OpEnCn/f+mFsTQ7cBBi/ex7e8UDX3G94RU/PGATB0mAyIEmaqHsu22nOT2PhaVCqoy5EG
0sW2LlCloaI3/I/qBWX5qluwz0LxWat/VwjN3p/UbbiFWzR9clBEqMORhF0v5FRGoVXgoedhVfEo
GI+lErmhiMSy9FOp/+Ty8f5wGxAA4wHRIIhGVZGhr8eDoNaXXTtpXqbNIu64RA4yW16aTlI3j7Uz
VqH1FKBM+dXMclR9W0p4J0PI6Qqe1KpozoM0aZdKsiLR7vU+mZ1UUxYbDNq20MHR2vC3KmchlHIj
HQpbCGbxeTKMUreV2Ih+3p/NRmLAbIiKmRJxMVDtaja+pOMGKmsePhVyFdmGP9mpkJxK2jlN0Ykl
FO/Flw6+9zSMNjPf+XprZt/yeHJXg64xOv+xhtZUhehrgUE8I8BcvPDfDyndTs0XJYwv7RdDfMy6
wW7bYxrKe4y3recK/JDvSMzMDb4ulY9VAj0NbRZPHn9Es+bAsvueNK+oVFJYo39WiR1dHksaaU/3
l33j7SDRAS6Fnk08veZOZclCo9cq3fN7iCn+GPSHMGuFc95bqJfLYnEwa1NKbKEcEROmNnS4P/7G
RYA3NzQxBNLol1/DQBWSnsRXPbEo8p5uMBapq0G3dapI2bO1fpvLKhjlbUCQje51+qLWxAg/nDVl
ConW4jk+oOHoxta3KvJfEgiOvuJMYUPnHmZCQX/U64+Bumjunqf8XGqXMviTTicrjGwJDd4GyCEN
aTqQjkZL+7vycH9RtrYDeRt164V0jEzL6iXzDbAWRU8VT5W++VXkVo31m7qda8rPCwzQlf2xHpVz
k+xJ8m0wl5Z63FtjKPrYLNX1KfTnQjBjAici2uAsK8HJx/1X1b6a5ejgn66bzyL+12qinQyldf3u
HEbt2c/HY62F5zTU399fidu3iZ/DLgcsoGhzixIayayFSCV62D8WDp7B0WMS1+qBtJIsAvYqsIH5
z4/uIuwJmXCx0OF2XaUPkxKbpe9HqNk1M0a6jV+6sSxndtZP8fn+9G5P3yIjQxQtomJEcrl632ux
1PW6VfE2ri2nTJV3ddQ4Q1Zc5lE5mkFHRqbz7rev94e9fRIZVoHYvsSlnL3lUP6FoZWhFsLI0nVP
yD9O9Ws4/koDcMO993Bzdn8Ns7rRZSFPJzEwdU+JiyN49R8J3oWSdy/xQPsDMSJCXu4g7LQGbWwZ
JocgMpEeVPo1wNKHXV0ZOmKEVb3AHaEePIVjWT2kaZ65plC2B7NE8+3+it5eY8uK/v9BVyvahrNu
hAnyaj3taC6lCCDfvvgaVH57uD/Sxt3AULQHkG0CZt1AknnrT9qQsGdy60eEer1hnTnPjpyK51x+
SurHPjyH5d633JwgESLKaHD6b6Rm9FKFUNLjwk1OYadYJkufdX9PomJvkNW1J6d1kwvdsmFGya0N
3fZj7blU/zn2ZAGhS1FCw/3XXENHgRXryB5Z3ClWEBwa4Cqny/LfwE39ToS2XJbXDw4j8bwR0fDF
yJGuz1nQl2MlC6HhxRq8N12KK6eklv4/jIKC11IMIttFkeV6FLMS62QR4fCGHCN1c5Coz5kEDPf3
3W1wi3oh9VRCzYVlpqx2eKLP8ED91vRyMUMuN6tEJ7VSE68Tq3lEpWK2h6L6mYbGnofC1sAw+ihy
oaEIZrXcMn9dVujCT5MgjqbnDzNOLnqmH2n5yvD9i+bDGBvpWWrl5qQlebFz1N6MW1bfj+YfZHV4
EnmL13ofijJAEBYG09PKj7P4GbO/YxYN5zlD+Sv6PkKYTKSzqgmHXnvsFyCB+hWtwnasTrbVFGf6
Px5NxF0iMXo0moVztlsGXB6j9U9kiy0xAmAe+kvXqxNkaVwakaB7epvGf9B2KD92gugTKfjViyqo
hWNWSuKSt6unUp9B35BpR/ItdBDGElwzVLpjJQ3aC2Uq0alj1fwUW4MOVU+v3E4Sfo7ZnLyPRGHY
2bUbjwOUfVTaiLaJu9fenGVXqmY6cY0Zs+TEk+aKuVv0X0LxYS5+tdWrpH27v4E3DiMPLS87TEW4
82ua5hRNVjn5OWIsmtAdpNT47rdwnu4PslFzJvnjqC+WkJyTtYqkUfUFmoS+7qVT5RXWITOeQI5b
VOTtZLYDKzzO00/d/5PHoZ2FLwF9IH77FOgXhdKLlA/HyByeGuLv2k6GQ21+7MxzJT8XDb17hySk
3tXr9U448GZDstpELApFfphhNG2tdW0FFSzd51b0xFkq2Nt4an+Q9Nr6GLV6mzljoognuTP6DPsb
lQOuyqEVQN3Mp/86NaIxrqLWMx9R+omoOodV8c2vrSiwDdkXUXc10hwS6oCAS2gkcuvKGVoqoZa1
v8ZZm7GYGZJIcaVkVn/F1NdDV1aiXHSaMMVip4/8nn6qou3Sg6Chv+eWYdxl0ADjxVghn6zvWtUY
pq0JWeUttpEJfEufDmw51dA9aEt5TqnXTc0joZD/HmMo6asaJj45byOTMBdaInXcZb5g2F0qJbGD
+J51Ss1B/RLMSj3Y1qjVn9owE2O77pv8S4oqf2sHTREQJWtWh9xaUCYu1Drq7b4sBI5gRTyOTTY1
nTsNaDs96r1BQlPXoIIHrSv06ITUi14+NG3TfRd7QZIPAmIa6knXpup7Afj6TQ/6LMe0VvMDx+jy
eThjNGcodjrLWnlAtS//IHbUJnby4HX8BFEdTXvavXkil56oVdSGlbbVzo0ANBOJ5amQkM6TyjF2
raL3n6JBbg9+KO5x5bYHhQhI+q9JmrEKhMVaisSij3RvSs7dZ7NQ3bk4SM2xjf414VymhxIlryXx
L30Pq+nVYkgHkVIS+1qK7Yf6Z6vqHsjsd6LQ5a/5+0hRYuSuIb6mV3DpH109yllUqqWYiST0AidA
c2UfRZ/hpCh7lPcb2GIZiTPL/UzOQuejfP0CpHnpz33fat4U/x6b5kWJq9PQP0d5Zre99jKayknM
37WJ9SMZ9iTM1pc4Y0OxgVS37BVmuhpbq6xZmH1CKX9ahH3iI7UyO8+1RyOubYmWNgl/2G4nEllH
icug7EymjOgb/7HaK6mlNwnEJN3rqtgO29it4bcHiOjvXOXrp5Vx8LiF2oYYDnngulLddaEvybVk
elKRm6e0MWlahcnq0CIjHeWuld0g1QMHjYDmIQ7N+WujN+XR7K2viSF3T1M2SN7kExakNWqLk9Yq
nqDjAiW0Sfyg9qgH+1quH30p3BOGXPsy0RGGoA31NuQY6flmX1zviWjGh0ltYt+L0sBWEjyZQyH7
1AfiUfSfffNUqU9WbTjiImXgC8/DVB/ycoLw0zll5mrCB2MIDnUg2TVF8Njc+303WB/gGiAMsmH8
NPgTN8bYdRKIoJW+J0l/Qj5iXB2l5l1yUKvAzcUZ3X+gBoWLXGqei3rvy64jgWV0iEcYHSzJt7am
A8sthgZKk/peRvuNXUSCaIe+vhNubM4RcTaQ2eV8UKa+/gaCFBolWpA8qkP1n2JQzo3ls/9H8B1F
8CK/+agFw1ELpCNqkVj07TFPb0+Jgry6ggsK6AL6rqt4PSxkoHXiNs9UczsQs6NIU2sDf/7+Kdkb
ZnWdKrofBmY/CZ4cTXarnYTyt4RDzv1BbnJevtgbjxphaVI3IqzrtWxSlLET3xK82kxO8tDbqCTq
A8Vd7Vvdo7WaNr5jlq2TTukOXeOGWb0MvThFkPVAUab/83roLG4FyPBxcPEl9K8MV1CNM6Nr+qsv
tWhe1vasaD9Tpf8gdO0rZm+/BoQpW5V4ZHyUcx148DVKHXN6f39NbiLNtx8GjwV4lMWhAnf9w0IA
yESvsuDSNwekEFAndxQ9ulTFMdUeDPpuaVkI8vcZ1p5IL7eooMnF+8UkAcMXV8rOEgzB7v+Qdh7L
cSvL1n4iRMCbKYB2JNVNiZS2pAlCFt57PP3/gXfws9GIRuhexYmzNVI2qrKq0qxcK/oc5TvL+tRW
eznKdsVwjKKOKl/lhMWDWasbujm37wWxMRkVLxZrecOmAP4mUjy54DcL+xFsKZZoLLQh1GmR4Zgi
S1eYDHUwtHl/tW6f49nwTN3Bk09zcLlYQaRqTJP6ZyuUz73R2yOD7eg/7eI0OP2rqbcuGmxNiKFz
v823z7t8NZEMX0pQNTyXnmm6jRHta1Wadn72HdD5/r6tN/qJ6zBjNgZsiyAArMMS8A3ERhEEkkC0
ZKOpsfXYrxLbqxn8cWQ5kgY7bmmzKvDgDbYgEIeogZU8GwI603YwWeNjXkKdIU6mvFc60OO21En9
b6tK/C9pmtcbh+l2FyCFQJOJaAF6KaoJi6WhqiCl6pSgVEKPmmbP0c+8Bxo/89jaxvm4dbVrW4sq
riEnRck8CKKsYzIP/3q9m4+jazHFvc8C82skqNM+EOPw5ItRfby/L6sfahH3AcWkVr+MoUsP76eq
kJyF6En093r+lFSha7VbLY2V4A8w5FzIksC7zyNL1ytKAbVKrTRKz+RNTuvDill9LtS/FAV2E22/
pLP74FBmgqvlxkaEe/uKarCGv00azPnuUspIMYfEsxCzP/PLmpekVKXHVIuVj/dXcln9gdzFInrm
HYU3D2rjxcEtYSkwjQFtPa3zwoeBdo0D/LEAXTLIIR8nKp9Tanxo7laVt3G61mzP7KNcF8gx0J66
XtwEYqFsEJCC8yBB61FjUcvYCQQoPmD7iWXlY6EUX//9cwF7UnLCd2Y9j2uTpdTKgtUqyPmhOxlO
+KxyMKKvrPM+rhumOL/ct3ebdwFgoP3G7APXFWTO1/ZMecwzZdDSc9YxM0xJog98wS3yoc+eqyGP
5IMVm1N1BHoSm7/v215zoJkpCJE9vJfq3rXtZsyTsq4n9PxSRrCmsaGVpqiZ++9WZkQi0xlcCKDN
r63ISM0AUBGRYG2ylKtYlC5WIY27+1ZWoj2ADKAsGfOC/5yn7dqMn/ZiGjdeeqaZZRta4DQ9Uyfd
UQR+HQTDXtD8HSKJQWq+CF77ITG3ArGVmJ+xCZCexNQzHenSW0XDTzlKI8J3INxtUY+afWmkZ9FI
f8ha6+3hqwnsODe4jobGczJ1+mGUzTGqxHHvQVV+yJrkFV6l1InJ6+wZsOb4jdzuDCVV96H0v3ko
gUpQHifnB427HP8qJ9R/Y9hJzo0l7OHUuQwEJHX1XHlbOuhr1zGAjHncEboMGs3Xm8NoiNyKYpee
5daLv6Bz6LkIsQ3PfWKpeIMmb3jD2qkiGeZcwYQio6x6bc9oFSvTUzxbTP5YVmwDzkiJB/qHzN/S
VXwTSVtEAJYFvpKMj3T4Zvxbh2UPOLHAtqNo9DHu4OOQfUk8aggBPwWMH7tdw3SOmArVzkoFbk4Y
O10AQdEh0qt8ryip9USyEDkgQhXH6MPOTfxK+Jj6PrPDUm0eR6sx3LoOtEdfK+MDXbyLXxbCTo2y
4tBHiv8gKr1uy03Z/VFN5NaFJk8cJMlKKB2V6jTKNblybph7qmAek2Bxs/Hert3UhEEM63LGiYYX
G9wlAA4pwSFfJUx/yB9eA9GzJSne49eOWvvOKAK6vH/kV52KLuM8FgA74LKenAqmJ1dDlZ0ZfH6s
pBH5hSc1yD4Yzbf7hm69iVuFO5J0lVk7/Pfam+KmCQUEGxAEJZBBwDaVErfhQMeTcUm76fW+tdu4
iYcWWklGHqjoQGJybc2bSEstvcjOiv6rM47zwENa2VX/V/WTR8DEn9B2vW/xDQR87cKYhA6JHjgg
RiQMrk36QxP2ogQRvhagSQOmdGxyOxZC63cDt8tk50wLkuspVpU7lC0Aeffo41wU1Jr/E+Nc+yzD
tTLaRldMrW3kutLahRgrp6nJ5G956xUvVqCVP3zABJ0rpqnPVJdWaN9rRM/2Kgi7jQ9a2zCw28Ai
3mALyyen87MS4FKfnYWGkZRCtKkfAyQaX2Ozd7Q22iJZXNsyEkF6YywhfxbXzRD4dUz2ltNT108j
o6Yf/GzcJ0jwBZ54tJSYqbUtOb7bE8elCXAPZimTsZHlaMrY6Sifjn521mFAKqx9pn8vzfyBDngd
BDuLfPy+k6xEuhich2gZLpjRdfNxfJdWmakcGkBoEZAVhYbaPePOX1MQ1A9+X3ifGUgwOydVYvMl
AA6sEzclVDuHLoftKtAGQKn3f8/q98NNwAFhXAb89/XPmabEItcqM56UOHbUiK5akHXIXHVxRsvN
yj/6KmRFKAZaG5bnu2x5Wii5kkEgtDXHpteWW7oKohhzQM1BdTtdcOL4oATiP2fqLDPBN40blo53
5dqKJw3oNnljdu6lI8PhdhJ96miN9PnkGGIPcD/eURnZQEzfRoSzUYgAYG8BEbOsWclW3CXiOHH3
9NAuqBcS7I1ocG3xYF6bx7kY1KU8ev1ZZeZbnm/NYrfMvOfEY/GHZLNVvnb+lRlOS0OevuwyzQ0M
T1KIo7Kzj0xkDAi+FD4N3osHBNOfNtLc21doHviGgmVGuZNWL+LOxh9KZRwUlkxJdlOnEnS2jpJN
O7mrtwjQ5j1feh6wIEiFSOnmc7hYvHCsmqCc5XOF/NHzX8Tis6jaqo8gAqHNj9H8XltbJFVrLgFI
CSdkmhcG/IVNpihr4GpoqNL58/a1oU1uBNfB/v5pXikwMsMOtxtHiilu4ujrTxu7oWbEo87PUlAg
U0CX9TnISscbX7MjerluYWp2vBVBrDkjs3AcYaYDeG4XV1qnNLExoWN+Vo3HIn1NtIdK3KoQrN1T
720s3gZqK1kXdGjs1tEID+dpKpjthb8YNiyFibMNb1zz/PfW5l/z7pKG9bMylMpH0kZLdm0sO5lR
2ErxJaqbo6ZsqSKs+QZwFMA1kP/yNiwOs9i3USR05FyaBrgiaojzoILearCtnDAGmOBCtQhSQG4t
vikZpLKZsrg4+3qW7erJUEqwya18GIc0PGaw7Wws4spn8U1krEyAMVywnJmarCgpsqRFnDgvgr1P
n9iGvOQfFTVpEdHSAt855w0mXf/FwRpMM4xGs6vO6iB7l66FecYsBMPdOFgrHjGPBjOTDNEHlhZm
BFDHMazos8IChd3+tRiCp1h8VauepLN4TmgsN8p4mv8LpdBOgawhQGkCtns7T7s93QDXC9SN0tUb
8OrqJqPyR4WFGhw/isnexZ6WMG1qNd987ox2+JaMcRg5RcR0qNuPan5sSiUUnZbOQuQqYSy4XaTp
B1VhxsmV2rTUbNRyjR8xWIIfzeihQuCXjWzjhVXtjNGofoQdqQJEXlnBzkMZxNipTdAPTlnVIANH
rWxAsMOB+ltoZdXfCwzg6g5z9/2fqDWHYZ/oXt9+yjO96Y9VUcWKXULHUttGb8nhzje6uZqYeTF/
9Ucd/EEBh+jGzs1X3s0aUfaiYo7T36jeyLFV9FYR6ESxpXLS0+LkiSmF87oXTxkoQMeYGmO0wyCo
ZbuuoFToLHEWlerDJzMvkw06itsAkFd7HhcBogIQjVLG9d2C0Aq5KCiVM9vU2HminPK0cRXrICUK
bJz+A1y8+4lpHD+OPk69txEQ3VzWb+YpQJFeAr5c8raGWSKZrZHo577291mpS+QpoRN4ebgR6d7c
2LMhqgazlhvNu+UsdllGbdRNhX7OzQzwCBQaSUUGkdpVw6By89R7G2d0w+CShcoqLQVYVK6fgeLb
LfSEFhSndeFKmmob8R/B+rLhWXNMsvAsHnSw7SCPeWyXnavQNIKmFzl94IO7HTdV/qiE6t+pBXif
Bgk6YWE+qa91CaS8y5R8X/S9fhBmlZH7v2RtTwEIs6nchdhZuFSaBmqHxA3gq0pyW+ugSjsKaBv7
uW4EZAubSlC7DC0I0FIdjjz93AAErGmS0lbn3t84rltWFllBalGy8b0MK/VDQ6HRyA6qthEA3joK
rk9xml4j9Q7+en0C4atkHj5XFeSJU5dhLVk6evEJqiZHQZs8NDf88q1Lcu0nnDTw/3Q25tOwLHwE
IuoglRapZ0Ko1AE3O0G0O2riLg0/yvHzqH4T5S8iZWNRzZyGulXVjXv0RT/4KvMdydaLufb5737O
MiVqdH9Q/JqfoyhPqgdrof7UWF8aeT9Ej3220fe4jUhBIRF0gESY2ftZ7evFxvfjyNAEA2FWUX8a
4syw/QL4oEc0twedWZ3l1Oct4En52GnF6JRo0e7vn4+bSITfgN4LvBB05uDnWhRmZCWIQVIaxjnh
faT75Mbp13+3QFWeNxioGYxG85q/CxjNmZnHmmrzXIiC6sQcdldMii2xi5Wdo0QBHJN6DJQzyyu1
zus2R+iQK7Xt94LyB8DskxB+UE9ymLik6f98rVARoasB9gMkm7KkKOlCNAI7IWbZTPFBkylrZ0gD
qrm+JX54e+jpvJG48P8gTcGcXq8eIpyFJMPRjlpk95jVTUiLP/woedbGSbwJgcHKv7ezPPhyTfNA
xE7cT7YJVUUcfgG8uyv6f3/kZ0ugVmgI8Le3Nss7fwhxcbObeVUyLoW92daKLfp+Yrdgd10v8YRT
10zeEY5ViJq8Qdi3baZx/WTm7r5j3gy6k06rSHaRX2jKHIQvAlcR3jzB8D20FUfB7pF4StMvgbzL
UvXVYx6wPBiTWxbDJdKyl2IYXunZzQDRJC43fslNdW8eEOKxnEMPLsHlEIHulyBIa9k6k6PQ45Wy
+lQmRn8clSzeEXh3TAd60r5sfOPkjbJ0ur8Qa+aZ1IXIlB1RKDNc+1igl0VkZZgXeguGSL92C4Mw
MIsMFH6t0wR3sp6hzqhtfPZN4kBqQn+ZtiQqlxQbFvdfxEsD3l9rz+p48cKvGlW2cPpjZidP28gG
br9QpeAEmQZwMChZlmA0bxRiGH6q4TxZ0F0KLToHgyN4/1EzLHuVYp7gwG278V7fHimMzmgmxKJQ
tF1ONYy9EvSaLw9nSfsEhornFBbu50wfN6KPlWUkuZttMUY3M7dfb1/disjWBMZwLpkqg1/Ebs2M
wWCw2dKLFJYbEcJ84Vy/2CoDZcwtzoBQvGZ+UN4d38IX29rro/HMLMhTT4O+EJBoybZIh9c+irIX
oxMI9d6mAoMZVQJdrfFc10ym9s9BAEw6sxtYaP99LHhOFd8bW1x+rQnWHQmD8WxMAY7giHnlWqL/
QUnSv5n6o6qfOqF4yotjKGzs3dpq8l7N8/Ez+Gw5iCgKotp5cTOeA/0UGsIpi20dQMn98726lu+M
LM7ZlOVMIYrleKbwdzDU0E768bF98oPdJGzt24rTI1jA/yilwB6yZEcbGCGzjLiazkoE5DL8ptSy
I4o/DWXjvVoJnpiJ5wGBfR/wDV3/az+sDDw809vpLFSgm4yD+VVsGB1yc8JDiHZ3WbLx5N/2/6GW
fW9xcU3GvRwz/49Fo532ppp/ap8niJYcShkoZA75E8Lzx2yw5e5/ZZl2ADVz8hhO3/W3RnE16Lrf
T2ft4mXprioOKfn5noKlHv+oPoL/qadP6b9W6uf+FgNhQIyZkb15lGAG7sdSQsYniij0hcIuLuJ/
v5YZ1aHky3g4Meay4SONURwaUi7SRFd2mlAQvCGzGlZNzeUc7uoxPCs14+mquHEiVryUAQieOoI3
8N9LXIJE704alUo8G1373OXHLD3V5s9Ybb/dP3m3786bshQTULOnQk58vXEAmqqxinzpDBVh3TxZ
RWenBRqh7ih3TiYpO6P+fd/iyrlggk9R4KnHXZmBWGaJk5o0UqxLZ0hw1Cm1o1py5Ohvn0CVkj3q
7UPc9Se4L5837M6fcv0uzJODgPWpJc1MZAsfVbTWJPrVpHP2JJjHSZUoq8EJP/6C8pe5ryZ7KfVs
Jxn/HEPMZnmKgH1QYl8W2KOk5di0pnSOaib848dY+N6gyhheQmEjj7nNMK4tLZ7ZrpAbKRoM9rKJ
7PaH6L/K4pesjN3gwYMAbWM55+vrdjlpMMPARHYoLrImsTMayFX5rnrcTReLS5vRfE9D/yySIFvz
YBz57XPj3Te79o2sF20mGkAqwfG1v4YWFDeamsln02CSydoHzbOBnp/ntOEPQdxY0DVXxUXpoM00
5VARzI/ju1CiEsN4isxcPqdgWfveDWsb7WOomnZpaYflB6GL7QRtj/vfeHv25ynXmRyC8obCbXpt
tWgCfZyiRD6X4gcQXG1c77Lx1W/7jad9ZS2xM3/ejM4nWrq2U3qJEpZ6JZ+HonbM/EeAUFIUFmBo
UJeztAe44O9/2I3OCnnMlcXF7iXZ0E2aUbN7eWzHCXzkuZ11X2mPC4pTDuWhE1y1thAtM2zydVsI
LEDjbs5fm+FXrZWPnnVoUrsvEZPAzerQOGS+fkhkw9EU0O5boK1VDwCrxXUx83fhdddrlEep3Opt
KZ8LYR95sS1HlZvtgXpKJQRype0ZDLduUSaulJmhDSBqINPhqgTgcG01GKWC3nSH3wXab8RTnMEK
d6LiFiQG4m8idoiNK7s14M1NreP9TZr/7cW55knA2ylyAx1eDo1JWtVPbdXKxEemBh9Ene8nL4n3
962svDvo0BArQDUDQYK1eHf6qpzMNPDwhCh78YbpXE6Kk4etK+gZA8Ei26lQ06o3LuO1lZ25N0ms
ATKxnYv91IOqrwTqXee8+wUDXI+FUUAd11YGdzRtlICVP7Ugu/e/dtXsTB7ydszo+y8C3KAr5aKu
BKqIoN2RM6+F0R301DaHky59LeLisy7s5fAJVq9/DpLgjHxnefHa5oCTYyP2tXM+lBVTrz2RS4M0
yv0PXNtOngHm45GeQbBvsaxKEipZ5AXaOfLoo8WMqzZ/x/IkwNjsd92u/1hGxuG+ybWjSdN6JmkC
e8hcxSK+FieNXg9H9uzXtrhrxhcZer8yOvT5ZzEx9v0U29JGDHF7NojjCebmotpM67dYzJHZXwGC
+emcyJGya9tQP9WCUZ3uf9maFTrKhEYzp9bNCRwDdVLyoJjO8kRAO4bo1UCX+6+qF8QjPKNkr5QI
QU4vI7/Kg5M6LsvprAtTujdDmFfMQQk3bpPbt+zaysLx89TSaVmTGHSImD4ZiLbs0KFroEs1hZPl
qf3G2q3Y490k+6fXy9DUEvY2WJOceHEsnb1I0b/nmjXupc4kPNC8oLLBBmwJbt/mx8SxbwRy/xPR
Li6yWZesIg8h6KLZDXzZawImr6DLEvKy6TaO2XyMru9muIoRgQYPJXPMlkXdIBvAeyGoda5S0TZG
3w6GkSfpk+b/mcxHJdo4YreLeW1ucaqHUuhTC4QnQKXI0ZLR4cA56PZW/15xvTY0Xy/v4iyZ+rHa
+KIBCCX/hYTvUxBGk93KtmwEtmA8CoI2M3S2F9X71qMMc/+8zVHHzarOVU3mzUm1lvQVhlnoVkyc
e04ZpP09+if9W5H8ieHmum/n9lyD/5/HKma6YLhRF1+Z1GFQCgjMnafK/5mCPOeh89KNF+7WHzHC
zBcdTfJVym7XSykhczaYeWqerSQNHeB5fBMdI0D3Tf+/+Z53phbRnJ5mpl5Av0ITyMxsQy2yXThA
+fm/WLV3VhZO2PtT1OUjH2R66b5pJrT4tniF1hzg/ZotNgY25TrrfDYmNdxMKDInpZ/XGq+mnsBG
En2+/0Frp+qdtWVRfybByHWPZZO0pN5brde6/tS8jJb/FFfjtOEPb//c0rspYZA0wTo3F9CvHUKd
6irslNI8j2PmypBdeU39obaknRiZ7tQ9WE17QJjtpMqtIz7EY2KHrXSQ8va7FXlfi09xZ/yxYs9W
poMikfxQ8A9i6ZIquj16rgHRD15wGIHU56rdxR0h6af7C3a7PbMfyxRgCCx4ERdvyFSF0PqCiYGQ
bJhAwPG2y24zuKp3ylRz645dqaKZ6ApzTKkgU/xfzq2rQ1KgXB0rBN//RdaRUdQ0RzNEsIMKDsKw
HR1vaP4qwnOQynabCv88Gc683szBSFBDqAHG8XrDamEGjgqFcu4g9XPpdCm2GolbCI+V8AnctIkt
YoeZpHgRy/ilIDD9EurnUinsrEaJcUfOZ3xBHK967S9ZUG1cs7d+T/EfDiUTOgNYa9+GSN5d8lbO
3IbvVQAdOhi4BbP8r0gpOonxN6G0uo2w93YoFXAtqQXj5/TPWMXFtaG2MTQyoQ5yKJZ3ZTbRn5Oz
A/AN8ltL/gkEKkKH1WRctUtOqce5aJr4oBV/Bi88KXKhwJiQVA+q1I0PY6X9vO/SK7ACsL/IABB5
gYEjnrzeZLOVGI3xAuPsm9JjL+hPVeO9MEpt59YXmTQIoVhXr9ujVyd76CBT9UlTHmrJ3EndRd7C
gL7Frdd3xPxr5hE8cKxzr//61/TC0FueR7NY/jIQWJjMRH+z4Kh1GOLS2p/hL6l3rGejPd5fhZuD
DWEY4ArWm9cVrojFvdvqsVzDoGOdpy7bjcFX9HYdIX82pldYRu+bmrf76gtnU5SL4YCno0s39foL
ASeraRY1FrgJfVfnL9B/2wLarAl8SPlX9dN9azeuvrC2eIQVqfML7lPrnOl/m7G2mZxi+vfbLBZ4
39DNa48hdNAYX5tnVPGk68+SKn0UEivwzok+2iUPoxx8t9otNp41K9SjaPKDUqQRutgnMWpRnBYi
j6C6giXClbKfSrpxIm6CIwpQMwoZjjhCI3Kf6y+RwSDrYuELZ01Pa7fXcsFWejk93V+v21tPZoaX
yob0hmxjAPzaDED5SsgUUTiL1VNEy27UNLuOv6Ps2DWZrXquXADGkDa26dbRyURMjjtpGqDaJZUq
ki1CqBWKf2EK0e6m31ZT213705C+IvWxYevW06niUznEyYHVsmfXX1hGXRQL2RRc+uzPEEqvZvtB
jFsXZAZUWKrbb8n+3TBA81RR1qOZBuAEbO3yvWyroK4mFDYuKmcqrX+0Tixe0CwBkM/g+/TUaL96
CL3a9hPIefTWQBILzSPUNYdwbjZ8RSPBKGA2tRLHr6jFb/E9rCw+EBjKBPObTta0OIzTOOmeFfbh
xfSe4sKnzKKhKf2n8L6ixbUREt+w9bEY1AnxK6Y8cePlKASI3r734Ny+ZN1LlH3z+s/T+DRqne3p
9a6XDpP2uxTskCiW4cTsV1ZdZKjM1P+6QoG5ZBJtBcb4Zsba+lvovNsTRkyB3880htxy6sIxROSX
xzFVoosUAp2rM+qvyeBZG6/8DcExK4CLc5iplwM3XFZMp9GjXMiQ+kWTfZt5ajcR49OcixTwMPnC
c5OXp7YQXeM/b8ht8nE5oKUM5ir1aQAl/zEb5whEqWOxG6N98wbsG6Dn0Nw03DqX88V1/SqALZsJ
t9/E6+UlrgQEj2cEoxhf2sCpsxc1r/blTL6s/2zl/uilaDNsXEArzggWi3SG9gVdvSXONchkKZkM
M75U1kNQvUrtc+g/NPUTAM2Ne+A2jqV7MP9hAhB9Nh6/64sg8NMSgkwvuwR5twdCZ4fxaFd8aS9r
duFXF1JR3NBz4/GL5GUfyqH7549lbRmEpZEBgg9E8fUvaMPYKHqv1M6CYDnhOO4gfkmoWkhycjA3
WtC3Cwvl4dw1AVM/R5eLgMrXx7iSzZD3I9OafZgKgT0Omvzk5RKofrVWL2q7yea9bhSCNajLaUDf
qC4mwZSGZiycw0KCu1sNetPJLF/aTQkoUHGsa6cB2v7l/iN2e8ODaqFiR0ua43xzwqRc76RCHgTq
CGY1OVkRajqqvRDmcMPntWfXo2fRgwvFWtwB4Ei3BOZWXOuNt5k+/0xjB/v/9cZS5UhVqZ/4BZ4f
5PaQMKEPCCx4yigwO13GQe2SNHMFqBDtLI3hcdGrI+GXfNAayHXur8dteGKCXULqAGkFmlnLUB+d
ZDRuTTG5BOIg7TJBHhxs0lgu2q0O1oopSm+MSr2J+JpL/H/WUyetAiu+1IOiuPEMyxoqxh7KYdzi
m7rlUuCbYB0BdAfXMZfq7Hzv8qVcAJ8VtlF6KRB7apgvMMsassDK6R51YhXuDXn4zDl+4hLpRjer
jGOTpIei3htablfVsB/T8mfNBJm8cdZu84WZwJ7YAhIlkEE3Ky4pXRIETZpeRM9C55GnXjp0Y+p6
BZjo71LVOoa2V5AZag6N8Zikwj/vOCRK5jyahFwD98visHO7qo2cG+nFEx/UTOXMJW661WC4OdyA
jeHeg8/AnAU830LJd+vvqy30QShVENeoD4EqO2390YKioNUu9DH39334NjBdWFt8kqYKbeuPfn6Z
zO5klr0teqdicD9H0OdBZqCdZWUrUnwjcrl6/mabEHaQDs3HxljYJByrO2uo8ksNc4EdSF2+i+Ts
IzNHPyp1rPc8VuFj1IWw87bp6CpjHT0wDAz5pmjlbuFFwo8gE7a6n2vrTi0WlhT4iYD4LN4tv1PG
ZuzG/EL/BS8KDQYGm84A/xp9D/qk3E3qNsOazGFaLgVdAzj5KLsQpC+MVmak132t55esR01Bq1X5
5KvMDZZ96lMQqf2j6fu8XoIguHqceo8ItH7LJaM89WVj/t1whnnhb34NvwItY+TlgKxcH/1ChO3W
KNX8Mkz5sZR02/9YjYVbdzXq1KEd6w+thQSIi8zLfcuraz8nKgzxi+hULC52KxyZNp/84iK2zee6
HaOdVzKaLGuTeogy0YDwbsp+3rd5c6fOoH5u7vn1pji0vL41AQiUME35JaTQBzI+QpiraAWnApa/
u2/qJgSeTdEvBFVFEEY2cL2u+jTWBD1ScTG874r8Wbc+3//3Zy9Z7BtzBDNUmhyMlsb8qe+ujF5C
gCKxlOKiWRfDPOWd28TOUH8aXwTNRan3vrWVzbqypl9bC+VJ75PEKC5q8qIhHKx9DH746SvKLfft
3MQbJJJzxgBb/f/899pOiVJJrJljAT23O0I72P8teeVF/wV6MyceSve+uZVNujK3cH7TEkYCF8xN
SJZFr+1WE3dtk8ArASBg7JLAYVH4tATTzEKKnpdErmyhftXHh9j765UnqXR0BAg7Zsn//YtQLYBN
i/EPuK4WFmWKNAwusFFm9hgI/k5FteT/ZmFe03eOVwcixDMmFphMEHZp7MNdMlJGvG9ldqile9Mh
0yF05UGkxnBtRY+S0YrDvLz4+j6Akjb5KKeZPRgb2Mc1B3hvZrFcHZQ2eV3PZpAxbLKHQD7e/441
A8DQwf5CkICK4Ozw71ZraPSxIIItL6ZZO1L6IdsO3lbek5lWHoFL0gJACIuzmSB1pVF4qC5G+wAv
eKva+ql3Y2I2xdiL4bMkH9HEHnbD0ao/h4G6Q4c8tnunal1N2lNtTbdmaVc27+oXLY9VFpVpPRjV
ZRCaoxiLs4PYWfC3E7eKkiv3EmHZHDwxODoPbVwvb5S2DSyOBizQ/eiI3V/dfAwJH6TIh2X94/2t
nP+thUsyF0IWRF8BWqKlOsIg6klZpEVzaeGXdCjtIGFbR8kxiWh8/rspXAbJSOb86WEsHo9e7yjl
B3VzmXrJUVETjcjzxsN9Iyu7xBToHPjQquOILVwTu6M5GU1zSeGKjFMG0eP4h5GPD2VfbLz1t1nc
XKCyZsZ9igOUrRbhX9TX3EpwSF/QlHiU6sNo4Jrqi2K8GLHupGq0j2HF9AT1WAv6IUi2qA1vv5XR
PoqhDFGAxIJe6tpPVJgaoeku6ws/BBDdn0R+9QR3QMzz/pre+ghpCnC6NzY0HHLhj3BohxFqePVF
EiCSznL4KeWDkG8VXG6fSeA0fBDFllmFcsl918CzLGfd1FwyNbJ76TWPTohxjwrszmPmlOrp/let
mKPggNIKIFj+LJsnQ6MoTR8rDWGT/kVo9yBrutoR29fKmUpxq3+ykp/AifP/zS3rKxJMiXBxj81F
z36NUYc09WNVfpMQG/LcMDRPkafaTfT7/jeu7BzKW28UNhQaGKS49hAvTqq0QgPtEiK8pXaPczLr
FRvucXtdzQQUHDUqKhRHl/GnlKRFMeZec0kKZjGZXO6poHgZINOPnlFs3FcrPj+TfiP4QyuU/HFx
vpuOQpEZ9u1ljLLfE8P7EdiMapKQvNyK5VcWDwTZDO6ij823zT/l3Ssn9WJUNIrYXhr1s+WXPycr
/j74/947JEejJ08lijSSisjCTKvp6MNHZXvpow9edNEU/6XSdoLwoFd/9Z5haZ/CviUdowmdUiX/
lPnH+05yOyU5/wJmy6ACY1gT3oLrD51ED9bBNm8vlplAvWb3omIH/qOc7z3teZrcKckcFCrGANrB
54ZMt7CetjBEK6fx6jfMTvZusWU598Zp6FoOPwWR5qlVkicT9dka/kGEuL5N4hYp+Nr20pMjZaWD
yvlf3N55K9c9yLr2Io/HYPyTFYFd5PuNpZ2v4OvnlaV9Z2QR8XUZLKJmPLSXpH/sDNAwkjNojN+K
n5ThkPinSv8vfLlvc96tG5MApPApmvc3kVMuI9edwvyF24aOgn4Q8iPZf562VcRctQOdG8w95PzA
sq53bNKtIE10pb2EkfWjR+TFDISfafTfqG7N7K88tKyijgY5VDf46LJcNXWRNIkFpqwofwrjD02b
7UomOylcun1i7PqJ5k/b21LnQTMxfBazekOd+Tbivf4Fi30U6qHSQ2SWLklXPUdy81kLttZz1R/f
feRiPdvItPqMpvcF5tddLQW21T2p+v/xO+Yf8e6YKV4Q5n6rcn3KmdtJO6Pf+ozbsut8m8DLA/oe
rBFzl9cm2j4UEfSy5ttEfU3KD6HPuKoTBk7RPFCyOWmJ/pCFjgq8GcjzOTa1J1/3bW2oT2JBY0Xt
bFUYbQ2RFbPfyIxuU9fr37Z4PZKS97A3+fxyh0gx6cRH/aMUf2YMwh7057GSN2KMVc8FtEOKhLgX
xGezX71b76CO21oR/O7SNp/Ekc6kFX7wwrlFLn+Yhk8ZBZtpKj6kYn2oNPGI3vnWGOXaMeVpAZ0C
PJP3bBEk6hAxjLo89Rehr2ykQGu5t5Xql7pFXbzmvjN3PfzJ4IYRa77+0qxmfDm2pJ4HjLSoOBU/
p3K0719ta48E4izM0jLlPZNqXNtQIBquZCMaLuVU7iLxyZB3Q/M8DJ5bDLstFbA1X2G6h+kRojZq
mosjn1qt4Ml6OlyEuHP6IDpojNlwyZRN9thFhl1C2SiO7v0vXIul3htdXAKVQB8kSeOBKPFPEO8N
g6b2Vz0/ETDeN3TbZn5D8cDiP8M5QC0t9qvvoLfMdSwZue/MiqWZWR1bsXllCs714p9q9i1r7DKs
LyETLEjKHXTpWxH+yIXuux6ahwlGBb3KdoOUOIXi7UsUB9qXpoR5WkwP93/sLdqLHwsknQrnzCID
tP964yUtCCC9Zi9S8djmrv4VyRd/2Flj4qTJz2aX/goZZfsDgcTg/QpKu9tI9eZ/f/GmXtlfXJsQ
0g01XX98IZJPpSG8mEO+FYXNzntjg0FZkSuKGuiy4mFUoZRoZTlcpiFwURz6bipnXWs+pPklmEy7
Bradt39Bve2MSdta4NmZl8ZhaJw7BmC8yM+vFzhptVZVvH68JK3VO7I5HkUUkRgIU7xXIex+igp0
AH4jHMJSLneBiJhba0TuMEn9xjqsnHGNMXk2nCoZPZX5Pnt3Y3YCAXHz/0g7rx65kWBL/yIC9OaV
LNu2SmpppHkhNDL0JunJX78fG9i9XaxCEboLzIMwAhSVyczIMCfOyWJ+iS5/F8Vv2WlPqIB5vQSA
/V/ZWcM53vBbwE1ok1BgJBFcZi+wkRl633Tjq2qVnhIMB73cdlbvDWHqTiEsRcED2Iqx/JHp/1TC
ea1+tIH/kMZrrAs3zzizinCNUvhm6Yt3085rOw3qaXxt8tcYHos2dFXt0er2trUdm11nOfuSqX7o
AI/zaI4c7WSIopTfuRGsnPZbrxYzIDTu6J1A7S4vXF+HjmbQyuP4WhePbenFv8uN07kTyJcXtdta
z5P9zQpWJsVvGmUeiWofCDNQnYs75kvTCENLNr2WyCwNKIGFLcTV0K5PlPZAt9iUHFQ3CSa3RMnQ
t5zVFP36qQRHSU8e/A28MYTQl0fPjIqhsgxtehXxP5AMPdU/2KJHETvCE72Ah7n0JNlDYgvUayUd
grZ2leBXl+e/wuS/+x7v2uHAmEJFCQoivgOTL5c/xdZGJF9UeXptB/BMppiODAj/NX0JTUJgfExm
MszNc7p4bMKuN7SqqeRXIw68wlJdJsj/pN3b3y+FWSJ2FPgUL+l84T9caDtGqceQhPyKBOxjr1qR
q2X2SlXgRnWFuTLyZ/IRgNHO8sRKFegShg7k17B98AdUeh8i6bmJX1K/didiKg2py1Bfm7u59ZXe
dc1xH7TfliSfahnDZ+1jFQWX0YXpJtmiZb0GZLh1LOFSYpoUOPbMAnO5gWFiGSk+Q34t+PerxN+D
bPiMdN6PMoy2f/+tPppanIjJyVO5SQ35VdGnbTc+w/rp/f9ZWNwxG6UxTQgdC/II6kIUrqOlK1H3
tUsn8X3HEFJl5swtQt4wjlSrMjJ57lIm6FDIiLgq018vhMReJyGFhYGm6LIVaoV1p2BFfQ3gE22q
fYog1/2tul4G/zRPMnUhumxAZi6/u1NLUh3XqfYqI6MZp9W2B9Oe0cK+b+b6eBF0kJvMvRyc/TJf
GyoKXUUz6a8joquJfGymyJ2MhyhZa4PeMMTlBKM8T0wSwS8eOEvK1K5PFP01b8QuNqNT6dt/tBrc
a5P9c39N1xcTdkNarkDaZlDtstVAqpNn0P1arzwqbij/W+LZ7lu4nkiecVvgt6i90ziBBPPy6zSj
buRTU9ivluYN2VMjxnPtK7jR3nHruM0BrEo/jKivAYk+O/Ber/yA692kG4pLAJo739hl+ToC+D9M
euS8hvVz28qw0j6bFRoP0QpWacXOctpqGLugDrvQeZXC2POj2O3AJanOsUv/u7+j14HfvCB0ZNhN
elHLQGwYZbUau8R5LZ3nUX0gp3Z9eLXa/IcSKEdGsD7dt3c94TIfjzlXBVAKnt1afMHCNPKEkXLp
1QgbHSmoQ608yEV/qmyZsaTOY/QbhgympJ6d6TyloVtLv8pe481nXhq4T7QSAd3YALrqs9wjA7E0
uxcPpQZP3dzpCU9WIW0m6UfSaodKEtvIh6C3BwqxCgO7+rYYYiphlp2jD0LP5fIM20aPxnIgZtLY
z84IEa8UVM2ms6Q/PSJ+97f7tq3ZxxDV84HVS1tN1VZZaPfmS2sb40NU11/sGtWJSlTWLja0dHff
3OxMLhKaeagYNidwdoR0BLKX5qoSvaOmMmBV7DZlCzWlue+q7rNu+l/NLlmzdlUrmGdjZjwpXQkQ
OPLCtQVlqTc1c9IvrfXNtP7pRPCIWkiDynaOhi6exNPbtQ29XiE2dYj8yVlQBl2OgyHvXVBJYOiy
6iZIsURzIvjaV50v3CwdDc9wAKjf39TrKzOvk1szg9OpmC/9ap/kStkmjf0iKvjgsHkoLLPeF4Gs
HGhUPmqtHz+FidTskyL/XpAtexChoF0ZTubnwhHIi9QnGt/+q28i6C26VYKKq0dzllHkbZm/O8w6
y/6v1aPazfy3/RJLqHtnkGIEbcagXPZ5ZSvmUOjygGEI8j9CP9wHA42XByyTlA4xnQBGx2fW+3Vq
9pDXdSgzNV+A07rRZ+3PeKQcpqOnet/01ePGEmfmD3Izpn2YCby0XFeOHnZtCZljnPY7pWLogYkB
eyWIugY3YoYskPiJwJrtXIQfhhOUfpXqzoslV+a/Y9Di+5VQd75Z6lT/J5oMpzn2gfNtYkZSuK0f
JYEr4WvK3TD2zMa2UWilh3Aqun1W2f0aH+ytbYCIGak2OGdp4cx//zGvCGo5a2eK8GoKpic41As3
VMd+ZbNvbQOy2DOmEfAW9ezFNpgFk5C16vsvoArKx4no2HGVKqFJjCaRa05msU+s0d7qSW+8KBqQ
tdwsA6/ps3Yr2bG1LVs1RbQrWWMfuvI5YIhmVry5MDUzhiw8XC2GMpHjJHvNVDU961Go7AM/bc5+
oNReGDEnAaoYFilbjGC6mc28fwqvLtq7eVRzZr0SYGDL7Q/bSG7LEAizlTmbvJOjbTL5EfU48dfI
GxNvYxPJGbS0VCiGL7/0KKIUMgo7PEEy3P9KMwLuLlKqw1inMtDbsP1xf2nX2SQG582dkY5zXrd4
iRMzN9o0CqKTWf/Uh7cerS4onnbRl1KF+D8UO1/yJH2NCePqhUQ6C5fFIQNAioddnLQgRBBAJHZ0
yjUdsUahBrtqavRtYtalG435murcVbyxsLd4kXuUCUryWlZpPYr+E/o2CbhVg/Kil0HOf39PZ6d0
4S559udAg7iOURpU/C6/oaSgHtIy1XTKDAo5OfpKcceErG78B43Wfwn60ysBwI3dJJaCcXDm3JyP
zaVBtdV1SbRpetKiJ2VCc206fRnrtVnzW0flwsziFiqi1qGKzlLoS4M9UG4rDx6VINoXybYIfC+l
iddq9qFU7JX88+r6s6Ef1zev/4P7g9o9HaxESk4y6oDG8Binr2KAROVE38KFGtNEPfbvP+FHi4t3
p5eSRudWpKdqfJGcaoMaTPAslbsKscD7lm58O6qgSAFSBrbI4habaknIeKiRmp10hJCnLtpn0Vct
618mdU0X5sb3w7vDKjXPkBPcLCdL7Sp2mklNitNYWNBWGB77GA0eHO1xFkNR7eVF4xoxSPb7S7wu
dwIHngX63qd2CVgW36+vikjtrYlp7br5VwzeOLk1pV5np4bbJjsqqXArea9E6cFcJVK53t9L24sv
6aQNRBCygu3hcwhDTJofshZ9xX9W1niFfnhfIxJglGPoMi0pDvO4aOw4EcVJUk41GqpFHewH/yl2
HtG/oFrHeOPJkH7et3rt1ubF/T+j71/8w8XI5oy1aevipDTSRkocLofuZdVRkSEXnioPUZbv9y1e
X8VLiwvHXYVDHMgTy+zqcyCnG2V6zuudiDZR/4KcA+DV/X2DV28vwQiddY7sXLhlUvby7jdZmXc8
zMWpkk2vU6RNYKuHLF/hgb4uccwxD98OxQtqHKCDLs34wZCTM4biJPmoMlEq7jY96jCuptXathH8
v3pI5E0xoCOTakP2D/jmzKsDqzzeX++N80pHiClMhpXeI/vLH5KPfsTTaZSnSO9JGmbplgewszBl
rk1c3thZUlT6b/AH0mdcYr6KkkYXtZryVLSjm8vDCW12NwaKe39B885dvoa8SlTcqbkRHNNwu1yQ
o2eJMXWZONl52u1EKMPX105rgmg3ziWDGjS1oO+gULS0UoeTSKpoFCfafjvD7x+YtTzHj1I0flck
+8eYTnsRrNyFW37twuj8oz5cv7APxrawa3EapeKYxF9FRamkesikzs2rwbWMFiDicSi9XJK+BFV0
ur+ztz4gwymzSAvtK8QiLs13qjWEWaeIk98YqCU3Xte120YqNv8LM3OiT72U1sLSe/sThRWn1MUp
lGiICV0gl2vvxtL8dd/ODWcGKPB/7Cw8tR1GRk+/WJwM66iKimmuNyWHufKpSF8ZLFuBx8z/2vJY
2jO/xzypAr5/8e2Cts2S0Kiq01DnzVkvYvNrWySOR28HgvRCLbexEv+9KCghGl1vbhuTEdf8B1ZK
/U3oWXUy4vCANG5O189QflJwS7RP0EsQ5LdTvpfSNQqfG5sL7SHNLwAe9KeWHVeFFq9dMtZ/mowC
UQj7rUP9dDPkydlguiVqbMtzJPpV9z/p9d2fK8YqRhl6JpFfBDcJTdwsler6NFoVHWclDb/Wphmf
71u5EdjMmi8ENwYpMvXExRuRi0yWokxncdmYHOpwNB8M4UQbDRFzZsnl+lMh+uFrLLX2RpittEtI
wg4rP2J++S4PFD+CIgWiBVCh0i65vI1mYjdJqjj1SauE6iLkRuGncn4osKodpxFkmNXNA7C+kXlF
2hZbNKsdSoLxXw+szHUMSmSkdBTsgbxc/o6ihrGTzL0+taTDW5rvzWGKM7HyLN/6sh+tLOKAzq7o
ZERUuGDi6rfE77CGjHWzvb+p15d0XgsP78zCz4DjworPaFcdZeyp0opHrfFjuAjMn7Ea7oMgMLzQ
bFcgEtcuFYNcUUwCwuS+XG6eKqJMkxwMGvKIUFuo/FQVHzHyoFoTGrx+50kOTTpE8zDt3DO+tESZ
zWIopGpOdfWrG75q7Q+Rfan8FZ96YwMvrCxS0Zzy46CJojlRP4KoGe5qN0R3Cboc+MhyPQFxnVtr
E9fLs0E4QqdwbrgjrgG7wmJpY8UMhdMa1QncQe+Vpaio0ob6SlJ4FbItzSzWpjZlPg3CBqNqIzSo
Ms2PyFf/2++YQa3PVvh7HOsjIPLiL8/I0u7i2Z36ckipV1Ynx/zax/tm/DLEX++f+9lXfPQl7ybm
PSQSpd69dGiBTrswrYP6ZCX/qjVKesDxEJbbghSH0hDgum64iFCteOvlYVHBN+M36FtSuZiL+5dH
ckSAwvd9iutR6ho/8z48xra5EShamrqzErtcQWeXxhbuskxDNcwCpTk5KRWNnZzrsnDrfJQfqg7S
f8Tpk/FhGHAPBz0fLHMrqXkdek1bwfZkWIYf7dEn7uZxuVJND76oLdtLk4jxCDNC/mtTdrU8HVQz
BQ6hlWademLqpj/3P9TyFrMKEGyzQgFVLHCv85Z+iABJuwKzSafupI1dvJdoAuyTMXwEYB8f/LHK
1x6ZG59ovlm8dVSW6CsvznxUFr2WpWl/YjREfY6yRvpSj5l1NKMe4U6pq7nf5ZSA3ak7T0tKaVOW
GuxlZtx5tMVUr5jUQ1yWimdIknqMMUbsk9Vrv3OZDbMvM6UPkrAzJgFferkvgTTqA+Ii/Slufcc1
1eLRcKr6O4qX1RP61Zo7ULPaCrOIjgDhlYcKouQVZNf1HZpBMnPTE5QMz9zCC+V9rpVFofanqNf7
B2oQLxKzm9/0qmy2kTQUr23kf7EC7UUpuzVeyPeG1OUFnhsJuF5qqqSVS/Ruqo5pivzJcIoDVbxW
qT/sDFUbaSKEk0eQIO8SjXGXVpG6J2dC6cjMOrQjhVNus6Dsf8RpnL8kjaZ6cS9B8JQaPfk9yhMa
us9u0qObgrYhjq6srAfEOsRjXHbJCwQ6vdc4uu+SkUBTVviGZ8rjJzOanF0nd8FB6szPVSE6rxnl
rUSA5vZZAxt+nhcred8N/0xPDiI2COvmIHuJU8qDpEpDORpOofNfW6ibYESfJ/wKnf/BTtTT4ANa
UXdEYp/5hfev5Y1rcmF64aJpFcKLPSK0lKvGi5H4nytT+TY4yUvdPSRSH684zqsAdD7uNGDnUT76
onBkXh73uoQ9ZZDT4aTEMeoI+iaGFg6In5eqmltIjac1xVEqARME+u7+Uq+aNkvbi3Ou511rVVY+
nDprROVAMFkwqZsu3bfSj8y3PNXxN2POwLBeJ/s+2lmy7YH51NI1hNitTX9PL+AzAxq/jJ2cWJ46
hJP53nHrMmEl8xB3SA+M9R/67iuv/3WMAZMSHpfRci45lHKXO26NTq3V3cQFiyU6UL6hHIzKqf7+
HEEUNBdJNBIYwP6XVmwtzBw7toeTmRnnLkSMSWfo5pfuMGv+ZeU73tg+WjE62Df8Fb5z/vsPT0lh
BQ1kh+Z4ihpxiELDreyvYjzqTBaMveQqzvRg1M5rjpZJSPeRtY5O6BbWobZ+5iBX8yrd3/9Jy2AY
302mSNYPJpPK2HKPx6HyjVJE0ynwddLDdqjhXUubh2jkIb5v6vpzYgoj8+J5vJfpqYOskJZP2XRK
ZlWYiOh76xdavrlv5UbQwVOEO2LYHqQvWfhijzsjl4KoUk5J0DXbNI2aYynrhVvaer/vR0k9j7Rv
oRUMgl0gNGtj9rq1gZ/N3hjd1KHc7FtPiVPkuyDMxHNTpMreknvLC6sWFZtQabWzAxXcSsT5rlt6
+ZxQqcC1GFRCgYkvx4W7MkX53I610xhkG0oG+jZE/veP3rpmuTMstxq92EXrhMneaANFT/5tmu9d
5ZZr1bwbZ2KeIabZhBgMNPXz3384pVNbyIGp5NqpIRTNy69IIFXOGtzjOqp6pxueIYF8KMAUl0ag
o+rCOs60U5V8gaJlF4/1Nu2RgAnX4pT5Ai83lqlo8q8ZXwIy6tJSpEF23ZiFdkq/m9LB2or9GO/z
akf5R3qYCq8/GIqbrRH73TjtlOygEwTqCNpgSSAU9xGfM5qMU2WYD6MYdc8wEmd7/7Df+FJ4rFmv
Z0Y1oMt7uTRN7SN9SCr71ChdtbGSJnXHqnqammhNke+mJZwFfSX4Doj5Li3papeqQ6Dap9iQoo1h
Rc1Gb/Vs4xTMtN9f1I2dY7hMBgEMNQqTIwu3L2t1k4WxZZ8koaMZTfUJfZ1hTcvg5oJmrwfLEIij
pRVLqrWmHCT7lNVadeyI1yL8bRv/00BCfL6/oitbRIgzmzJtYjJ+KvGXm2dJQZmWUeqcalUuzokf
FNpOUu2BS80czpqg4dX883zoQPyDopinQEAzXJqLmHSxS8uSiIpT14Hg2vH/tbQeMa5932aulkyn
Uez0tmPgSbhB5e/5X9tOQu4mWEFbXn1LfsosYfpOJwEKcvEtFeRZo7pLg/NYMPw81dWfZArWCF3f
M42LG07jQeYaMPUFlAuC78sFW01bZAwDhecx+oc7eTT0V+kbeql5DXFKOu00/Wgkb2X4kgejp1bP
gSo/DqZX2c5KoHbl1PghgI7ZeKJhcI+LDy0rWV3HuLVzo8eHMErBt1dNyTyZlbtJpK1clBvWKL7w
H8kH/cjlvIPkK1LKhG18Ft3kcsSBM3UbGY3MdHv//N40BNEzkR+uGHTM5f7ivcqkrfz4bNvS4zT1
Byeb/ovtxLOCtXHbK0gehxeM+AzG0SACIbu6tGVkqW4zmRafozg8DeX3bNrL3ec23XfDfwbBiWy6
sQLlOaDuiUIJODXqwm6FImL825TS0/2VXzEbvv8ciIIp4lFpJXi5/Dl51ipjLXfJeSTg2Ed1nGuu
4/SlW/bhg4MI8adhQGFPdShVxkrBwJ6RhMe+M/pHtjL0AqNenR68etBwwApIyXmmZyZKm93Nh/eZ
SSEEwQY9Oft9+oakzWtit9tR7lz1rag0Tyv2Ob1EIpbOlkMYIic3XQvNr7OhmYyGoohMo4F+31I1
FSrVNGxgxD8X5iNp00ucnEWyD/VjYR1rlWMo0eiXk5Uk7NqRUh+eqyIM9QFWfG/WfVg59B+BTSaf
nInZ3GjmNy3/tOEaMOSG05pFNqmtA5vieVhEkF0YyJUBSOscKfbgiVwm1elsabNytGZnsPBaiGPj
GWkozILsC2dRxpbuG3afnn01Q+FuVxnUbMPmmBt7Tcohbxi9tGPMvBhcpYk2lf3Ypb/AeW0qEDG6
9Jz5yco9v2p2ctqpb/HKQ03An/TFys3QKA2/AX6Xhulnx7ePXVH9NPqdkTs/Rdl5o++70ojK92/E
appk3N3fklsbT0A4s/7NfcjlDIok9bnZFWF2zgcQiMowjjsjgIXtvpUb3oyh7hkfg6IHhavFlY5j
Pe+VrMnOWZd6moiO4/Q2ZfFnKftfrQfAAZOfQO+oFl1e1I6GVRfqJtuZF0i8HZtgWDlEty4EdS9m
1OmgsJZFWBYpU6+pUZSdKzDLXt2bP/2hhaRRytemd27deNBnTLuwebwEywgwSUGEtKLMz+Nehv2g
N3fJeBjMsx99atWTNL4J+e9vOxw8IBdYHgCRJU2epdlTlgHMPSedaiC00kmuI2lHWf1y/0BcVRG5
5cjF8WRDnqyoywNROkUwFnqcn3XtrTlCCi1TxHK+NO1TXH2qVLGyrBv3/sLcIjzzq9ia0jHPz7JR
MBI/at2mLZvf0TggHto51YNmB2uq3TfOPDZJvKn7owO1VO02u1rxlQmbsfJ7atOdoZeeMZ2jvwZh
4kFg9ta5VwQLEN8vnZrvZ5Ke1vk5iLwmdnYKirpfGDzJyVxl0sn7X+6do37hQzHHf/Bt0/C2Fx0G
P7djSLaz4hynU/CkRXq09ZukO6l1Pmzkya73fSAPmyagdVSVqr4Tlap6lmTCjxwkw06nYOoVBiIP
laTVOwj3NaZTdccb4tI8imGQZ27bcKP2puHGYVw8ylmtHBy/h0IoQKUgN5t2V+GvdpEzjNuyHJNj
FZfxUy0iw+3ALX9JlcnyfDYFAFyPEw/C/FOCTvW+ytDY61o6TJJoNoGkhg+UU8sHlZLqaz1V0Ehb
bbu/v2WzC1/umEandZapJ/FeSolWKq8Nf1mcRz3L9pqv5DsJvRfPsChrDlmq7LrKqr44abt27q+L
xZwN5J2JxOmcz47k0h2Gk6PVmU4G1DLrrCtep6h7ezr20Xkw9kkVb4Q8P3flrsva4/1V3zr/DFEQ
JmOXbvPCdCnZky2auDj3ts3gxtcuKs/W7JNX3pZbruSjncUDqhqtWqAsWJx9sdOSL/mrrEuu5X+z
Z17M7r9mjRpz/t3Lr/nR3uL8N4yeBiAuinMV/Wt3n3qoSp2HJKXaxem5v4U3nhqKKCDoZjJb/jQ/
3h9irwLRUCAkTn4WaqQfOzui2m+jItanze/7lm5uIvRuVGvgi7zSzPC7rEjzjEXp3VMxGJ5Nd9SM
Q2iSflJa/QeoUL1WfXtn4l1uJCVgZi+I+eACXXw4yekIPDsJBxlulBK58dC1qx+R/tarrWuk8TbI
DraR7OzCK/xw0xNwx65xICt1E+khaD2ibDXaNM7TKKcPZodChQGmwH77+62hXkH0z6eYm0+XH8Fq
JzvyjaQ4543tlZO5q8tkM1H0l+x+V/piK4vwK1MwK8f61jFjIgXSOAInqnWLY2aLTAm1uCzONuDs
usu8MP8TOT/N9C12Pt1f4S3/9MHUMgZsyyKvKhWPblRahX+GWUlJ+2fbBGKnTWq1ZXockbo0+1uW
0vnl+mh48SwPNBtyqS5wjEP+eTJbd1SeSlFuhuhbmvy6v8hbJ5wpaHvmJlGYH17sZ6Ll7WR2VXEO
/cgtxWvBQGbyKtvxVnWilz59lqu/Li+zPFRxaWXP0FJkby5PDumOWpptUp4nxaoh/RGH3MgyV9GE
7qXIhj46nYHiazJJ+3CYhkMThsVOODk8ANoE5ZoZ/Zp6p93UQm8OttKlh9wvu4PKO+srYba5v0G3
/DXkIdTv6U7zWC0jZ0f2qY/xVPiD0zGDk2VHO2UsMCikwB3Cag1aeivz4drPVX5YQSmqLC7WlKZo
3fpZedbseqf0n5Pse2ocfR8uiVca/m3xo7ODTWkDaV8pDr5PbixdD1oViFUAS0ZubZGPtGXujJzz
8txM5dZPHsnvPzea4+mRvRVq+7lNfsH4YA4PQ/VJpK3rnKb0cTRSj5SSqLh/DOW9lKD10D90aQof
5kMQu5m0Rttwe4vmcit1dIrpy3neUB9qx5EHfmcXdPuwGkhVUyYKkAiYvLhS04cQb+0O6iAOjWGM
L2o8ZvtIa50NjRN1Zbr4ZjRhcXsYdZirq0v4gd4KpU2ksjzrZbAVyqFGfD045tZDLnnTJ80aURt5
SX7eP5fX3SWuEZoiskqvhoH8pQOmrjM2k52XZzlSdmCAC4asg19pWLp2YPyuyiHzxGD/m+S7JEfz
1w6e+773+nLizZK+BTDw6CI4lNKfWktce5X84JZjYXiT7jQ5mgK8/PKWl5Dnm/LQlue+7P8lvnI8
qWbcWrez5qiWjPJriQ2QppP0rdQW9e7+7ry/ksujzJegdg/Hy8wAemm+sdtcsnNRQkI3wQ4nhoxK
WWwH7XeHKP2pF6Y/A+8nlGA43YeuE/DiOJ1WH5s4Vkt3tILyUdbr4J8yb2mIcqC6p0HVy37unsAi
mmnJ95XfPPv1q98842XxNiDLl3PHZiwHotRlzpE6PhQGAuzCd+OcYK0PttlnzXwMfW+qdA8+lJVn
9eYZ5klFkB22Y/zz4h1okiGxYkctz2b2x/KfQ3umV/6Ult+nyvbowG4d01Xs+sVZixuvgzlO70xQ
OlMuzJqTlx9KpLXIrYxjHAGogsvBCn9lq0DoNSOLF9UeUodqKD5VPQdT4XZvtf8c9LbbVeUmjg9Z
+kX7bhlPCWVCoDCboiQHWnn25lft8uOSawBUoMMPhB7vvlinIXy9GfvyPOjpTsu6t05eY2e5URgh
r4C6l4oSyhRcuksbMIrK3VBl4qyMoZcAnU8RvgWNfoyypzCAY8kaPSF/LfyVtd3aXko/MzoN/CXD
25d2s0KzUazMxbk2HALksPU9ydAEU1/BKg5zPg/LfTR4o/Ae5PVoWVzaqgaphTywEuccfaGo0Z9L
FAstRnKlAO8uykMZS4+qD7Gfk59WLuj81l/ZxtHzPJN4UAq6tC38aRQDYx9nBxweg6u8kpYcmoCa
YtdhFmoQY7GpTSgM47pOt/kQVZ499vWxqCt4G9GXc+//ousQlQ8+R1PUwGnXL/NYH+dgjL0szlqu
fgZ298nscvbf+lkYIwrE+cEa1hzF/C2XezCXbTAKwyFn+nIPDLVjFLovxLmr460VwpxslsexP1Mr
VcWIPGbgUm33ErgO8xGVGn9aWfOtw8ZwyFyLm6dR9MUP0FqQ4LQYOGxmS1iUmm6Ymjy06H+srfU6
9mNK+YOp+ad8SDTjJiumRIFtuyumf4ch5mX9E/Tpn6BUHiar8iqtf4pMx5P10R2S7LHudC8ILZ57
eT8ah6Fcg5TcWjvdAEQ0CdflK1qsNhGOSKxUnJnMd+VURrETZoR8ZYdvLRu2vLlEB+yJmPdy2Yme
wqtMQn82/W5fl6pby87vUi8PzORu7x/gWy6LQgzYmPmD6vqSbEcXshYNrVOdbV/aCrn05M4+p03l
DhklmKmT3opCgkJTJM9muLtv/IZLBtQ6a9MCgSJ2Wzw9lJYLC2KuChDNW2H+HK2VB/3GPpLIM6KB
kjCjYkt3UapyPshTW52ZXJRUGuDTs5o+B2v4jhuHAqQOOJ33gghNy8vPVdWj1k7tVJ1T8O9yuh1h
VUWt4P5e3TRCKEVNlT4f0ItLI7VsRWkJ3u486ZUnQtjhaYT2a9MkN3fsf6ws699y1DWm3rJjcdbt
rFTyZO2PUH/Y4f/my3yws4wHAjkSaY+dqTnaPuQaQeU68b5M1pzVja4tfpn2qApzMw5zWeSU8jbu
40LlfKf0iSE40DoqrRlCs8AeXAciSMgB8z2RVfil6+z9/a92ez//x/riaKRRnvQCMaEzDPCeplUu
iD9ifcZa4bm8b2oOEBfvwsyyz8g3MwQz3OPygOSDHvlFndYcEFPeaUJK95LaQfpJYz7tlRL+LFWe
dQmzZxMQzfa+9VvHU4Mvg149bxKaCZfWwZgUSgFk/zxWn0DC79IudqexWLFyI/Gcp5CAkbwT+oOM
vzQjKXndqmZZn0WkMB0kul2hqTtkFR4Ntd05gfRUZgdoLI6O2W7iSdsZhnS4v9IbEJP5N9CVfKeH
p9Nw+RtUC8oRxa7qM/Sk30v72QB1i5TmdnRSFz2blpS7zCVUG1RXtercFYp4kibtEFbBrjPelHAt
HZ8NXn15gnfiPshcrvinggLpXjh76rMkTfsRoXh7fNGqH3bwSZGZtl/5Bje/9Adrc4z24U22w1iV
UiA8Z6kpGSxqE3c0z5larJ3nW1dnTkn+76qWYUYqSzGxZn1ufFfP3xx7chv1W77qIa4LmnxOmpjU
szVI75bxbCeXetgyNHgmOIdqX90G4RHiDrdW9O1orGze7UX9j7HF2YmywsiMAGOovzvO98D+QutN
o/h2/4ze8gVzx43JcqBzqFtffqNBFDyKw9icBfG/nP/sjG8deKd+2MvJmxo8JsW3+wavL+YMt5rz
Zod8HymixVMead2kGoFUEJUKL+rzTW0IV4BYBpnqyIfkKW7F3kgi1wAu8LdjfBAhzl31eUwGCIy6
HK6zxyCIkoJSR+p8IWCJq8atO/Vv9xSIO5S1zKcQLsETtvh0QTMa8mSa5Mntp+EYHFtzZ/l7RXrU
0g4V4RW03NUtW1ibv/CHW5YmUpuMslECNjorfuv1euQKdQ1feY0PnM0QYc9gY76eszgoVu74se/Y
5RkV+nlOwBReaomHIZAllxxDP/VaDPqYROqQ2XmxVyVV2tppq+2qsXnkIRMulYV+E84tw/tH6upe
zj8NSMyc1QIqWhbGxzRGmCNGNraOyGbKfKfhzVLD7Wv5WQtWjF2XXy6tLQOfVhhB1dZYS0smq+AK
1ePGQ7fCSwr7WS46t6IU1MShy90VlnK4v9arQHhhffEZpKaf0mayyrMh+XB9mZPvRVa51pGcT+jF
O4EV0CFUtnEMBjwil2fKJjqwO5812tl+Kg+xcegkBoKOGY0Na+W23LRFIW0mRFSg1lm8EvIUm0UY
S5SzrBEBMeEN/rPdPdWyfBBF/Abidy1puvkJme9HCsIkQqCmdbk8rRzj1hkScTYYCGeE8pdVfRa9
si0TlJQ2laVs67Fv5h7GljHs8/0veJ1HzZuL4ACvCESC9JYvrecjzC1ZxScMddjNiz9AojeF3ryF
RnEeYum5s1AK7oNP5rTGlnb1prxbngcGGL6jvrUIvaaiyBQjCcS5EfK+gZ5F+lHVzh6aoeP9Nd7y
SSAFFLQ2EECBQe9yiXFYwatRkfjLKVqEgbA1L7Qrer90Z1bu4/WF4DaDlYe/aKYtXxavu3bsdLtQ
xDmd0skbLGESZTRrOmk3jgzlsnfiJ/Iqmj6LGyGlqcl7ZIlz+Fa3sVsMttune5hnx1DzTH83iJ2d
vaTS1/sb+c6ydnkTsctBAa3Pm8JUwOVODg36tUodkRZUKg36kAjSGAhwIrmU9tAKqHTfzJj51qTf
9AzKM1SGboFjM1Utd+kX0IIQYQVV+UnTw2Fb5fLbBBvn4f9wdl47ciNLt34iAvTmlizTTq1mSy13
Q0gaid57Pv35qP9gTxc7UYQGGMwMIEBRmYyMjIxYsdaM1JU3ymN+yqX6VAcyWYwuP5d6GL1LZ0uD
ziMb4STQh1Pc2IorWVKz8+HeZB5QbDDaszbsyNPfNOyXpR5sLYt40mvNMWmiI9j0Uwnz6hP1qB5V
Olfth+P17RQ5C61Bx4RZjo7UNiE3wDyndl7x/l4ckK4yA7HdItc7XaY/lOfbjwadLNB9Ot8k/5v4
IhVNCblF2fiqcR9G2edpbj3AmStnLmWGc1clB1NyoNQZDzKadGG4PEYLczrIO9jxT83M+YpMl5Re
RV0wzd5XI8Ow9Ouq+sv1/XgbEDSQuExYQUVNVru9y1Itr+hg5o2fpx+W6T58CRh4UXbmPd9ezxjh
bqfOjabGG94J+qbT4tjUbtTgqe6WhyQevD7S76hNHpxoZ7j3beTBGAMTAFKZjofR+/K8FIHD7H/a
UMixZE9N6xs5CUhS9oinhWbovzABuFbvt2X0qOPoqK3c+B1UF4eltGMq9pp8w3jvHsekcPt4rK0S
BdD7bx+yjQZZyKQrjd+qd7EjQ81yg4C5m4Wfw25n80RHkt4Ag+vMT1Ky3wS5OK7rMIGRxe9j6Z98
JXiO3AgR+YYOtkJNVa4+y/UetkxolDYBMwkAKZnEuPxi5VKGIJ4pfFj9OQjg8BtiF4Kf0tPIN3Lr
nPb/XHd60YZyJf1/g0A4Lw0Go9lV+SKxoVIgfTCc+nukdIeqqXPXyseCOWvN3mlHCE3CaU05gnBA
anVpsrHqsEjWQkCd3urHjADXKcCkz2G+O8ez/lXb2AMTGzSTMCCsDnNpCjJ0hSYPT/x5+haTnHqJ
flJT86AYt5FtnGr52Wn2SO1FYRVsEc8qcka4yzfLsyO105Sybn26uzT1u4Pyt+xydM6Zz1wHe9eS
Jn3Xy1Wh31kWujK15EzPSfFtam8ykMNOdGTi8BiFhadHe9WLt3kpJqFi+TNOzBW8ftNX7ypbShN9
brTWj0PjzvqSlP1Zec6gfIQa4BNvkZ3rcM/c+uevzLVh1ltBoLe+3M5uAMP6UEN+kRbfG+2dot5X
PJCvHwOhQXpS9E2AML9BZmRhaUl9pbSU843lFNqpTXphp2fkdPMbZ5y6Y9nRUAgQm9kJM6LgSSqz
VgBoSvFqu1yq3WgJZE8mO9v2a+YUtafQSvJDGXbZ4foiRZ65jiSsg+D0wLaPiyGqp7kJ4s7P5rI+
dqNauFZIEL1uRXSNvray/opX305TFiWVnaTzzSxw48Q46tFzGL7o8Nv8B0PcOSuGBGa+bZvC7AbD
6YK+8xu59lQpOmjDS6x87pw9Q4J9QxXNWccpQIoCXrlcUVw5TdpZ0YA2e7Ic5bQvHq0gTP+2Gc2o
1jqUY6A9tcIEN7FqyIIxCgfomgm5L2Aa/CVC0MmIztd3TeBvVHvWEREoEZjb3Lww86xwGq2yOn+I
C5d+pMuuacoetYcgxgPOYw4NsRKcYTtgNch6MDtx3vuRiSym1BeJV43t7wFQ1SlnROehGs12J2gI
V0ZFhmSGugeMWpefKU1yVamlCJvxjy56r+WPUrzzAhH4Ng8smmIwbTFfbm9MwObXTjbAGr+VaX5k
o6EepArUWI8iz6EF+rLj4gLP0+iO826kSwbr38YngEM4sxoZvV+0Tn2aO3OBtwJmuusuIfpYnCEY
IeFRouG3cQkjWKzATMeeAge0K0HzUC6Gpz0rdXWys+L5ujHR45ERCkLaHxQYsxSXn6mtBjkKY2P0
HTRpH6MuNw6O1Kg+s0rGjcTDy4tqB7K0WlJPmRyrd4NqDqcmhRvl+i8RLRsgO/N/5CErG8flD6n1
hP6jlYy+0pnFWZcArDbKdDC74qNqpu9n3HvHQwXlXiBDlJEYhGTiAp7BS5NOW7Wto0uDby4xdydI
uEOjxPHJqdKO/lZVPvZdIR/ILaRH7pvqPg8d3tYykGrZkvYEOgXJ5sWv2Vw9ElWJaRjNwZ86uTpo
CHYfB9ORPOg8isOUavFdX2lMufRtf6cM4R4kQ3DnAscgmQBluXKgbcw7dReXeZ6PfsFFazX2N6t9
1+Wmt3S/l3q5iQJ5T/lUuOBXFjeBnDElB91GLGYREhXD1/olDZqbdc4AqiXrYY4+X/cwQbigYshs
IuUlunvbC7cEClwEZjn5CwyHhT86kxvMFCn2NEIFkU+n2MPQHyOtbydSNGswDGirJz+BMbavoZxI
l7tC+XJ9NQIrtO9QkQa6SpFp+8yzASw1mTrOPiIqD0jYTodQz45S1+5xMgiiHrctunBgwhiX21bm
5LELF/h6Fj8ZTOkOGu72UFdqvZN4vbWyNrdRwSUCaPx3cxZrc5xr+PcGX4pLAGeNq+/hcN5uGBZo
kvGWAzPO0/7ytNdRKIVhgLu1c310avDQlpV4CN/thZX1kXb5zFkNkQPRSia32yq3pqSlgzJ1oy/P
7yQteqhLqLKW5HntIKlutXwtol/B+BMh5p37SbTCFYFvUt5kL43NgdLCIVKYB5v8Zq7RY+yYviu9
zv593fEEXwosLqV3qAFgm9yqPbSDhPokQpi+HL6vqsTtlx/XDbyNRHwloOP87ZDL8wK4/FDKMCSN
WYSy31jleKwSWee1b05PIJYORb7qBaGdcZxGI9+5DEWGbepvPKxAEnEnXBq2WkPJ0iWWQfva0NOc
zAn9EMmbZC8e6Edne0yhgu9Fz48vxSAXNbltcyi2g3TUh2jx66l35fHGTAd3ms/Xd3M9OBtvZACA
6hZneJ3P2ByslGIKxzVf/HK+ydsfkaYjAPx+LQsb5Y6ptwGWyXge9lTT0Dx7w143V8U0ak6zANa2
T1M2PC+jeRjR17Gk5fb6qgROqKMdRaGUDYS5c5MtULls7FgeZH/IM8ezejk6NE1d7RxlwQeiB8N8
H9QGvLe3dDSBlUHy7kyyH+ajV2T+EtaetUfcsrrz5gMBtoUeEZ+Hh2arhpjGjdQFkib7dX6cF9Ss
EWMPM9Qwz5oG5V0eHFX5+/XdE3wosF6w7cJLA9HGlmYQfGuQpoYk+/1kIKTQ5pAvJuPipmZ926WO
vPOxBC5Iow5KH+hpYG/fTloHSq3rtVkrfv7YGIVXW9YpUO5t4CVTsTeiLrIFi4RqEAJ5xm+BEGWv
OlUbmIpPzTiOp0M7xV6cRu8r9X78cH0X31J7MKnOlC7UyTpCs/SuLuOFNit90mSt6leSfg6md5EU
QvnUuCasZpX8Y25dGH9hNlBOelG+y4bgKEfFcRmr2z5SHqtwOMmB8/n6jxLEsNe/act/1hsMnJVT
pfppFR+X+DAFJ8m86/Rzbr/0erdzQAQNw7XyReELFClfdzvXNEX2QusulX3JvMnC3A20j3GTHaDj
sfLHVHqhkcd00+n6GgWHn+sBOZBV7OyttGNcNvrYWYXid/kcuaM1TIyZBdpONBN40oWV9RC9qpxY
uT5YS5so/rqu0mB4Q+mgyF+8UJ1dLdmBSoisrVqRBAIeJQzlXFrLqUZFaT0ofoueMLzjavCOUbqp
O+TtjocIDv/65Fk1lCkwG9vKhmqklRyEuuLHjXU0kiGFXTkZoKQFUVhke0VfgT9S1VCJNijwalx2
l+uqjbEYjTlQfGdsD4EZPjJonhgfleGbIqFOM/rXXUPwpiO1Y3wBZir6dtSHLu2NjZVmRUZnXKXW
VQ8fl/K3VnReocy3hnGcSulkBzB7pg9O6jwMwbTjNG9Z74hva58CDaU1md1eGYnVZaYd1py//J85
CT/PsH1B9X4rdeZdZWnuDPQkbbQzmdMpUeTv7TR7oTnc1qUPw9VLfIoeqmemNK9vy9sxr/VnGcR7
zs2aA29CVZ8hZlFbvOvLrjloGTb1p8b2lfGU2V+TJDpGFFtpqaS/esdFwntoQM1mLwP0n638Czba
h4RxlsDZ+2GiAMIPA3MJnMyBWWTzvbICuntgQuwX74oZLYoknA9JXLmW1R/D3nZnHWaCbD63uyot
gjBikapQgl1l3SHzunQVpR4zvbNH1e97NOMGaagBCkt7iiWi48aQCWwmsBSsc2SXVsbRUApAMaqv
15+mMTkY7UKVQTsFxR7NjyCErH8/OF0QR29jcZvEWoTKtuoXi3ZI8/AAogGOitCNYY2o7ON1lxJb
I0u2VVJm3qGX68rDSWNQnw+XJ7Z1qo3YOYZMw50mOOjciWrCb2mMir/PJBBgg4GGNtIfIPSl0dg0
08iyZpXG/CejsA6gVY+99G7s+rNZ7BVkBLgybhdei6TP63tnO0OvN1HfIfqq+oq0HEsEoHrID8xQ
Oy7yfGD42AvM6saMH8P4u1Mld/34T6XcjBqz8/O4c4BFXkTNgmlensbMuW12ezJHpV7URfXt+dZp
P4/Dx8T6MO9RdQut6FQTLCBP3DibKKEMs2NNHYyicpI9KcP0Tmvy8mzY3Y/AMfcAD28hyMSkdVoD
rihaBm/GUGYzycuUiOXnLUXp5uykJ1DAJ6NN7ya5/RDGz8Xws3KOXa+7iyMf1aw7ZLnF/1sHq97j
QxasnROqr68JmVf7VoxnKcapSIpM98v87Ewj7Ba5a0wfIWC5fm7eYvnBAr02tNnkMDC0IptSDOn3
0giWIkwPc48aqjM9aEX6Ybaf4QJolNtCRXpjyT7lrbSjIyN41zClSaLBvczrZvvwTKxhqQCv6f5S
BOEx7srhJkga2St10N3XlysIsq9NbWEcKHHGcp1Mup+X8oM0ZR9T6L+umxB9uXVUAEwXoEDenZug
ANtwlce67stFZzy3Kt3XfCyl2wmZ05O+X6AX2eMTUuThVcjM3MZegTqMMXJ6/GEujo3RHUzrpTL0
Q9jt9KBEe/fa0PpDXmWgSi+nCfGAvathVShid7T961sncgSOOng4IhzA8fUXvLJg9002TGpr+PRp
avQ7LaCyOxAb0TGnNv+vjc12IWhRWXLeGBiYjnPlRe2tI6X3StCeZvm2UkGoLtWjkx366ckxhru+
eV/1L6N8aphBuL5c0Zd7/VM2GyqvDLY5GANuyOxYqq23bmoMf72zd+sLN5ZLikQeKmoQXZcbOxvt
zJuRjc0ySGwKFLZe1GSnZCrKdakxk9XRRF7H0zdGHLOumTW2DD/IuyxzU6Ulz6wMqo5WMxzKQAsf
VGV4HvTcykA4x7dawBhC2VvVg61He9By4eZyMTPtB7UmCPPLJcOGFMw1FFp+qequtdwH0VMWJN5/
29pXdjZVurgHqCUPjuE3aeXmyTcdFq5B2kk0REePruL/FrM5GGUfFmHUYISFtPrP0d4D+op2i51C
XwpyUCYXN7dA4IAakZ3G9CPnZ6MsAP6+LlrPa+/3X7s8vYE/YRGmNEqql18lgJhliPUCOxE0KS2S
CUdUnppjmcb1O8Zs9tYlKoqsVUbaK0ysgdXafB6rarsmkWPTH+WvaguDv/VojfdFWzxmUeiZsB+m
s/kUm+fEdHPDurG72+FFTyH+OBZ7rJ6CTUY67/8uWzT2tqW1Xi+XpIBfyA949eTls9QEB6t5dOY9
5L3AXS4MbXy/b3q7ArOAu5ihSzMR/ta/v7JxFIod62w+meCm4JnSk5aXYP2O6uRWCeXo1jeC5+vO
IohaOAlvROo5QGC2nQvIKjs7qHoT+oYzPWE3jp6hkd0JwoKWs0HHmbxapodgvuEuG6ouMmZe736d
JfPDaAQvEiQ2h6EGWWRlhQydsRNBhaob1a0y2PY5XVJ4XwEApae/Xy9lELARBM8V5Hd5ODSQknM5
ZJavOC+WgXCmear/S1cGcAdjPXA2rKwc2/svHqextjqLIvItJCaaeh+0Oxg+kZ+/NrFdRx9WqVJi
wtGoGUXK97760mcg9pUd+PCeofVR+CpfiJRoYgSgtnyt+ZpG9mEZXsLeH/q9nuOene3NJgWmbPc9
dtrbZTQ+5OH8WMXxr0HeSbFEHv965zZh2CjsbGiC0sLjGdCb3DayYez//R/c7F8P2ObA8ThmgVJW
lp/I9DURqhriuzw4XDeybsllG4FqHt1GUnqaErjz5aex+i4ws9mh0Ia+2ZGIpHpmOmvHplwcLwbL
HsVhdBPZ3V6F7+0WrjP+oCBhfSEZ3Va8Fq3LetQlNB91PS9K3ls0OREu/PvVMZAHMyZpN5Rtm/Cn
JZNmBXqj+fb43QKMNVJbjx/S4LYbj0O5B5p7W9vg8cPdxQQydP1kVpd7KbdNPVjqpPl0AxkhS+Kj
2mftUY+tQwUR9tINO9Xft/6OQeIt/6yvw61moDNNDQ0YRfPH6Zj0fgPMvsjuQmdPUfPtPbXaoT1C
C5xq1JYPWQshVyzpdPkNaBuPJ6DtaqGyB5sWr+ZfK5tDVcWjAZBe1WDzGFyjPa+F8ymER2beCUci
16OvSRca8irKmptrN2vzOkkgBvJ1Sfbysnfj0nADc8eKeDn/WtlkNOFU10besRzaQacxfWw0hAaU
xq3NnYR+bzkbJ5ci3uwlQ+M+3uf2xXNUf7Ktb9cPksgDzJVwnMc/N942H1zmJTY6jYOENLR+n+Tx
8H5l6tjpC4mCES9xBsx5JpMibD5M6fRjpi6d7vfOBzt8bzB7+OxAZ1Kpw4dQ0mo3VqdpJ2UXHVqY
zNa3B7FI3uJUtLrqkwFVAR++xaPd/IJ4asmhDx3mA4KWp+vbKPKJ18Y2EcIOpjZLKgmfUN9V8Ve9
uo1QLjd2HEK0JLj61xckRDlU5S7jkDR03YLcnO6rY/LJmI6Lg3rag2JGNx1thOsrEtn6U4BHUIbZ
oO0n07I67olBOlNk8fDNLHM31P7Ju+GYVDt7J3BBXA+cAHmmDFn8egxeJRGqHs66PSWmHwZLcztm
yIYkWdr8/XrWKMfACKglQt3m1DaMhjV9mJJ2FT0gr8HwB6XxShMCSClIfhhx+OX6BgpcAuAzBC1r
N5hq/+ZjGYuemqBeLb/i9MHUkhueVRv3Ga12z5jlm/9gDRDbH3pX6ngbB+zSEWrPFmtzZ0CfNIR0
Kg+IGEy9N6mL/cMEErGnz7GuYJNirFSSCClBmMRB28T1vo+1WV+4paSa4WXNW3JXKm6Twn4sg+R9
E+71eQXxUCWKAPFlRAuexs0aa0TYnbw1ND9QxoNZfs+jyVumPaCy8Lu9srL5boXWLXVdEjfU5UYb
FLfoQ6bGB4g/du6RveVsti+Rp9RImMDxFX3pT7lSfjfHjEZXUO8pkwke4WA7+FRQCRDjFXm7c9oY
lX0S6tDqTmd98aU5fqrD4b6gVpJ1j47mqXPp1mlx09gD3JvvNaQaQw+tqiXPPKOutZ1H37q2N67D
uAoTfSv76XbssFDzRg6qQAN7+a5zgt9zpnrxY2Sel8CvWurd6Rj+hxMCPGBtFkHoAr/ZZZiBPoLZ
oryiBKepriUXpyH9kM+/IshMrh9FwXelgAPp1MqgSbFljXev4hn6r5bcSZRyZunRlnw6BoO58/oX
+OiFifUnvDKRLHOVtFrH639Z4rNdmLcU/oZDkEAlQLQpd1YkiNArcnXF6kAwzi1+aS4cRvhR7IB7
p4zDe4fyuqsVwR4PjmjfVIWyvQXdC/Fkcx5sNF/ibkgNP+wSsvmEpjP0ELuc+oKLjVYHWfWKPlgV
Zi4X05ok8fNQUOPWjwnz81kBn4dU0sx7kafmfN0XBH6+wvYZhwYWRFNrs3M5QNlMz6gwB85wZmjI
G4dD1/wo5pc2i04yGuvpp/9g8Q8F/CpjAang5fIqZwwHvcTiHKovWhSld32uvbRNZ3lMR3AHZXF0
O8ySxCgoHLLXjYv8EtYS6vtsMPoyG+M1yUsgSx1nDMHXXP029ZGbBa2XOv51Q8KPyMwPils8y5jK
vlylydCXqS9U8qQuO3byr077bjXPXT+exnFnQwWQBJNzTOUelwGZaW4OW2dbSaaklNrsYT4lY/0S
mi1Sar/KIveoXXmtNJ3bMHii375z7kTbSSedNi865IzUboYVe/CTYeksMBGZBWLZaDmqY+AZnfPe
VuLf13f0rQYrikuvjW2+XYemJPP20B6Z8FzGaKCYsnzMjax6sAbF+akA3ryJtdh8ctLhbsiX6p3U
9um3GV21U6TYS+8GpK6h16bqHohNuA+0YlX6w0BKtz6dRKMyTnaGFktd/py7b2rYwxSQf8uD3W7s
usrNxUTNAiQU1MuIKW7H1pKgrv8vspYzwgbLQVIOQWHddB1ckIobFbULrfCvbspPqvL9+hcQxT+i
nwza3QTAv5WD6eylncHcWL5dPoYRNODq3X957mkQCgHRo1VJCXyTCGRG1lFRpb4V5PclYMR+by5b
eFqIOkzIIQoEcmD9lq+uplkpcnsa0M2RpfAM1vg2c9AssSUvhfy9Dr1mkm/jZvQS2C6v75/IS5j9
IueGGo1PtwnsFNV4Ya6npQyOzFsclNZyO/0OaoadKLcG7a2PvDL0ZwteLdHJBikdYGzzzQiWhMFT
jAdJoXIiwYSHZrKj7VSDRI4BHgKgFjTgK7T0ckt7rZltpXJMv6oMV3ZKJmADN23+Q+EOyrD/mdlO
fivdoo3Jgpmosez3eauMN9M4/YSpaOdSFKUTcGczA0g6D/ZhE2kkGGNqqoSW31mhm3eJNzbZ6e99
gZlTsOc8lWGwUS+3bF40hmmXkLMkgZ0cWw+oTK7CW1FIfx+jcTe6F4yo8XG2gLW5miKJdM/0LfnT
SGK0NPeB4i7FnhSQ4Ma7sLNxgqCblj5PWFHW3Fr2sw1rU2/lB0v1Z6vfKdcIHO5fW4wTbe4dZ+zR
/1kdTu40V51uJBtFcP3mrz8RTB4rLo0HHRMWmwUtczQ4MF78CRSwCmkFTOrR0nhKA1C6Ua09VmOB
1wFlUnA3+p/MP2xSMadT7MBWeSHX3c9SMYGAfri+IOGuvTKwWVASLosc0FtHVu9rmj22WsQldXvd
hiDGsQj6+9QVYJjdVvVTuK/bai4s3+huFeN3tTygq9Cmzk6EW3/qJsJdmNkEcX3QFKnpWUpmxsHR
aMr07OQUb4tSib22nb/3ZW/c1mbpfIiyaifcCRqCwGiYPaRgyCrfKNFrTh8FSzHZvpG0njrMN8Xg
6ssLTwPX1pqbKPqg5t97AyDDngaQAEJxaXoTmtRaqpfYwrSGTUXr7ppmOStRemA0bPxZ6JkXBtMx
1PSbwkGmJ8h2KnzitSP3RWcQDhqoVC4D15gmsloPqQ2WvTz1U3g3Z9Edr9VjR2tUD+5VM7pP1jGr
xC6fy/TLdfcSnREuGXIfaqbrVPOl9TrTUxQRZ9tXB+SCs0xNvViW95Iswf1Jz8ZZ5WGg+wZze2mF
CYGszGvgxisHwdR8TcrsNEKWkcDzFJ/G/vf1RYkyWyrAkCmSWzEjsH3xGYmZSlMgA28GAzt9SO1D
WSIheAPu/QZ21UNnNofF/igN00tVuw1yaIOzVwEXhW9wHUB/eJQ5XOWXa04N5GDDmSKnNJrH0Rlu
QrLrPjxWpnkb7s1Oi6IEWEoeYFik0byJRFZfm2k70lHPpmo82QUdnazVjNtcrcyTaud7d5Mo8vHe
A+JBFXCdqbxc3DxLoYT8L+8UB6yDbFSaS1UU4blE3WlXCFeGOiyvoRX1YGxuJnvI0IMdWNk8dDdd
a4EFH0vFrcOHKDZ3LigBSB73fGVscxaNDmBTS6rpT0psJO44Z+ZNZZR26gIcKQ+LvAxQn+jtQQvj
8qhM+dFQk9LVOnRqg1J2iwX46qhBsTAGlvJkt1V9nLJauyPNL26kOUlQ9Gt3smDREV63ht6QDHvY
lmQuouUlN7kJmqKcX2RNvWW3dgK02AQZjwOvxzp3c/m506guZrqlph9n5q9Kqb/N8rzH6iE6L2sf
GZj1SpW5HSRSw7Sdus5g743Ro11+pv1/P9mBFyrNuVOjnb6/yK+oCq6vB1oQSB1fLgkqrDwuIYHx
l3xU3hlaRrtjdsazrkbzj2yaBv96TBLag95tlYLmjnM24cDp59YcHLLGSDNdY15OcVu6bfmudYrT
dUuij8V5YaqPhZFrbZw4l6B6Av1KfjpY8QmczeCZZr3HSC5cD9m2toLFGQ3fRICqNebSrNbcpxjP
qVredoPqLRXPo8zZSYGEC3plapPH2UYcK5NJIweC0eEQw5jj2rm5R5EiCmlkiTyIDNByxvaNp64N
6zCKgdAEMAtJJnIgkbUMJ9sJ9t4qe6Y2Xwg0yEBfas22S/M85qbt9jFyMtm07CSoorc5c/sMQ9IF
gCpgy6YeVN2UmnrCq6h4SobfkgVWOTtn0ym2Uhex1qMTP4V7QBSha1ABpWNJ3ooW9OZoKU6dOAlG
jaq8y/t1zqh80iP93jDb5//g61zzK7/uKoezcY2oDsZ5yIAjyXr2qEU0VeRy51IQrYZnK1kpWDWG
PTdXa5eFZuPkk+UPdXc7Os0pCcJPVSQ/oEn34/pqRCHwlSlzs3HZaKf1YmMq1ds7w/wVa5/Vvj45
DJ4k+Y4t0bJg1oJumocf86vrn78qaTCsq1RKTpRQ+/whju/UkNG0qfYkECHXVyWwRCl8HSkh/SP/
21gKESqF8J4Mu6qWwuMF8UVhMtXuoAu3nXrvJSvYQ7IuKlGUpPhq29IJsFpt1prI8ac2PheLw60N
B6w3S6U3pf2vXAuyHQcRhCcUnVcyKo0qor69uAowRHU/lY5vmNmvOs5jL58kx7u+iYKQwUgjdyNt
LO7HPxnvq8+VK1yOdtw7vgJW3pUTNXRbM/5Y6cb5uiHR/lGogf8F7DOchxsfDJyoXiKtcVZd5ba4
cxrpZGIsKxEZ1j5ftyVclEMReiV5598bzyCzrGanmR0/7J9BuxTKu7TfyVxEzsc74H8m1uW+2rc0
iWJG+wf2zdE9yr8ntIohkygO8bjHWSfaOXL6NQ2nbkemeGlKneK8HmtWM1g/hkS7K1+arHGX6ju5
zn84UjSsaTRBUk/xc/ORRtS9IWGVHd+KH5r2Xq0fps+m/M/1ryMoCcB9BlM8sQAcxbaixsCm1NoM
Mfjj+K2NPyn6S+4cxha1kfC9qqcwEu18K+EGvjK4SZEGYzTsUF0c8BPodprZUVa+pMsTY0ND3e4c
WpHrQRlGAgjg7i3ZVDnIymwEhuObut+OH4fyaaz3ZuNFvkcatnq2DAR9K2W/mFDr5vDI+YM6evAN
GSXKovpvVf1+/UOJ1sJo9Qr5dHgCbsndijhrO6VVHD+IuvQA9KqCRlPO3xVqcb5uSbgiRtRJKyFo
YS7y0sXDjhr0ogf4nfZJ1hW3jJ9zh4x2xxEEM9SgwumIUPNSaT6/iXZ5h0SuLAdwFBvJiaW3t7bS
tV6jQ1zX1VHxoGTJZwj1miPVhsUbrVG6K0qrOPe5Ir1PZmU46Eu0nPNIk4/akAIz0CDjUdH4dDtD
MY/X92VNMzbVsz/dT0YzmYY1tsifWrfmqWOqwmcw5V3QhE+F9FAEH7JhOBsU72fn63V7orzutcEt
yYMssRDFCAI/MtR/nECx3JWjsuFtSaPWjVOF5C6A1yN1G33v5SRyN0AOa1+CwtEbd7OXLJ1TzXb8
ePwOo5MrdT/sau81KPI0uApXMDNpJF3AS0+zxszW4i4J/Hy2spXgPz0rqfa1Q6vXpfZe7QRUQeiB
ZXRlroRdGOau9ee8uiaUEfqILuKoGsazGv+ue3RQ42czgm8o2fEVQVglX12bmvgJrI+b2O1UC8iz
KpN8ht4Pepmco3z2lOFhHhgaSTw9RZuz3LswBN+M1JUl0qRj0H0bIupGgrx/1iU/GdXzALg4KNST
k+4s7a2VFSpCyYsb6Y8I5+UuhkptTFPFR1OdFv0Z3dWcwVX1nYrQ23zr0srm9VTpgeLQlg58sxi9
QC8P0d5g8lvnWy3QTYKJnZLaNmMN5BWWMhYBAnJMc3+BCPQgde/y4en6KRZv179mVqd85XT9KOeB
Fpf4eCE197GjL3dKUNyUBePN1y29dW9Ky/RdeAfCPY6HX1rK45bLblCdFTyfB7YnyyeLxn3SJm6q
7dysgoK2BW0lthipYRBhy97VaFOXK1XF9+lOef9engfP0B/mMfek7GSmT5n6MRylU+aUO4UwwbWx
Wl6ZLP9QXWzhgqSSVVsZfLey/aEkL43mFtbiVvmpMs+q9rxEp7YGyBHb74OnojnJ0lGyGLp+L0fp
Fz2wPzb53hzB28POL2IzZKiM2f7teG0UDIYWUzsEbv+tGCY3Nr2hvCNkTy9qH3nhzncWHA26OH+E
9UDycgYvvzNFi6Yjmwv8MCOUNAMkvLB27GmnCvx2TQnhEWGkBRLv9c9f+e0oyeEyji3bjCJykB5J
PxBG/nTdZQU7B0CYiEweYYCQWJf6ykhpxekoSYTJpZ5OTutlw6cI/BT3TTUf5vlnbv1z3aDgTkV0
ibqZRSsKlqptrUTRRr0rukbyrbKdmmMtKasaLCBmZK2XbvqBvH2iuiBx848SBe/eqwFWIdHUds7f
dy5XB4avbS3po2q0WbzRDjWq04bkK7lBN66uv0/oqe88KQU8BFhZQzVvFRolb14R8zA5c6mxYDtz
VTW/1a3iwMCqq82253SnrDi23TtbS98DJj31Ekj68Xh900WuBKskmFcQ+DAmbhZaNXNqBI4l+VL1
pbWftLmAHvGvk1ael0yImJRC0WDZvsuWsVfGRcnD5ySEP9w8pNU7Z0m8Pt1JykRreW1nE2QtdGTb
zszC5ygBGjLXd/U6hlDthFdBKL9YzebSiJe6DQ0zZTXJQpXybmVuMEy3QI5v2Ns5oYdYKws2YZzy
2nYctJ4YqUCtO3xeyq+Zdsz0Q6LYN6j0PRn6bVRlh6R5MrLanXxIF277qd5DqAhuYgPmUZJNah7o
c2wC2igZahksevi8Pt8lDWY17dHKovPu5I0o3CDPBQ4LtPSawlyGGycvbCuKm+i5e5rjuzb+NTX3
XYUGXPgdOoJAjvfavmuad/lkgGH3X4PbNLBYjEZv5C56LkwT+d1ftZQci3WBAXK18kOpIL8UP1dZ
0u6kum/fKhimuIOsDS9f8uvLla6Fe6tfMJw21Sm1De7DzyN9iFmnKPzORj/o+hEXfcLX9jZvxrLL
CZBWGz07veK2s7+kgYus7LyL2hSdDO4+nqaEb/5ns7DaULWpLcboWU1vjPlz1d5H5s/RLt3GegBM
QM5Thu/Udp2rUpZvU/GhlSDmGs5xvRNwRIHg9Q/ZrNiKIxm0qho9N8N9Fn5r1U/RtOM+YhMoZq0S
XZaqrn/+6nbMnGRaIlWLniv8pAtUT05Ltxv2SrciX6FADIUF7xQmTTYrmXpVSxwTHp4uOijlt6mq
Pyn5TfLcWd331P74947y2tjmrKMK1aRjZ0fkaTb5hH6fKk9MgavtHuuqyCNfG9pcOnWu0Lpureg5
jtNDNf9S4LzTW4V35R6T+3b/AIFz76y4S97DDp/r8jNZHadZC6A0r4ujk8inVjlU9QlAyiFajk6w
czW8yby35jZ3Q6/oCUj3dPR1IjVFb7U4KNGPxfoZms+qqRzs+Z85PhnxTit1e/BoOjNATz74Z1wA
1d7LVaqVERtGoMn+/yPtS3vkhJmtfxES+/IV6HW2DJ2ZZPIFJZkM2Bgwq4Fffw+j977pdvM0ynMV
JRkpUgpv5XLVqXOmutoyxaS+6YqoHpQ8KJvs0BL14/ZOWTKIsBpP6Ll0Aaj2pcFcq+veznINmCjP
rwoQT6qvTpv5sUWCniQrDmzJGqJq5CBmEljc8JfWdFE6ICbg2vOQkSKwGudXXKjbuHa/d/0IARZz
LfqT7yIHx3ruJQGBOB7rgLFcGoQGWNlwgFufJzULwCV+XxjTq6qUR7TrBpBi+WJU8aat1nSA5mU6
v5Eks3L1aSROYo8ZzCKb+eGlWeCpzevthVszIbloirZTvCfS+Flk+jFn7Ralhs1tE7JnnOtngBgi
MYhjhHY8abVqnqS8c0gSeUm+nRwPHLrantTfblu5XqJLK/OeOfO/oJcnfcwQU6oD2N2hG1gYXpBr
J8ayQ4rHZ+s9oARwum10bWiztzkzykge630Lo0aHtpIEUKISNObaymmeJ+hyG2BoM1sncETARjhS
fmrMzIkPFqyYReMbNfiOGxGI7sjoWl1/cTxgrwefH1J8gO5ejkdYRTc0vEgiC3SFhYem5ypcvSmv
nnXYEMjizIVbHCikLCUrlcJV1xyMJBKDAyhjoviNg84c9qXZFln62RCUaTYL0VD5fHu9rnc7LGN7
IaBEQgL8V5fjA5Wq2RSdh5lM9RxhB1QjBmo629tWFmYRD0XEc4gC0Jopp/bswkxAdxwjvtKLAxoM
/VZLDpm9QuK1sCsurEjHKlFSPUtRHIw014WQ7gu3j2nLt0q10ud29eSYlwuZUTw58PrHy38e7tkm
HwxODTNHyGHEP7Mu37ogGbGKZz58VPVj3vzoVM0frYMYAIXtd03+r13Dn/aR/gNIB5OK1oJL+wAw
AuOUFAT3lxamFgmL4WU8ARW5FhcvrduMupzxkCB8kCm49SR3Gy9FjE/jaVf0zoPaK3vH/HJ7dyyt
GzozXGR+UaJGBupyOANgIS5LBxJpFkHbswNa4adGBbSNryTfFg25Kp4VaLVDB5PknCDZUjudO5LI
cncNsw+DuklVHjhDvJK2WDpVEDlFIhNcIDNpjzSipEqyoldJFBvpjzjJM19TQaB4e9quQqmZht36
rG5g9rALpZsKHXyFUhQ8i/LuJR+fwZgWTlp7YObWzcqtWyfBBAJKPC7WgNifKY9L/ztD7PALKryf
J/pyfHo3qm5iGDSahdwtMMdN7k610X72NCjTvnLIzuFBR+5Mp9mqbRXW7HtNzbXxXy8ngPrzuxsF
uM+dc/kVhSm4Qp2ERUkOJOnBKw9ZHA1dd0/6bA8qzgxIDvLoZHznpjuvGJ68dF+C4xZOYWW9r8/J
LM0DkkVoaWAXyxystUnQHN6PeTSy3wZ/9/pNJVacjhzhYbHRXj4DRoDxgbCT5HPSlFmlXpd5FFuW
r1R33Ncgc2c9UGQbb++rpcGA+wpVe8jMo4YqvXFGGrd5J6o8Et1wEPHeLsGKZq5x1y0s3jwShKoo
1AL5JV089dTWIEvW8iiFhLSJJK3Ofqlx9SUf328PZ+FyBfkvJmx+deOBKCcTHMLVZIz1PAILfkCg
dNN9bwv08WbHsmsCbaSBbSJAitewFleckvOSnRuWXqZTYrujQmHY5lEqKr8vX4h55IO5YzkPsl4J
Of7KAnAtG3Dd3fiBsMxudq0X3Z4C+Yn3+SFIFs/cS8B+GNKKgvMACLfJzqOq7/yEJn4ivpbiYOPw
mg749fKVHbRo7zO2BcAT2C1p4E7KXAcPfhwHbXwxeWvWPuNFHeTVYB+EoVF0LRZsS0uz398e6dIp
wYPLmykucEnLWDtW9sqARm2w0pjd0WaIcp3QVUPimt8GZVgxtuQGQTXh4SqZ0zkgM7h0QBWz6qqG
7hBOSo7rHhXnJ5NyEnY8DqkieJC3pN1auQnJLi9VdqXrsPu4EvVBK/N0n7RjFrpDwVagCUvTjwrT
TFiMSxUqP5efJdCuUYwVL6LaK+7N2HrJbXYwWHwYefxYFU81Vdaqqot73UFnCLqr8bRBWe3SpqU1
6dARu4gc7XH4nopdb8D7DtUO1asq2fVV6pf9F9s56lrjz/Xx7JUd+RrhzXyvSvcSahFAZs8qHsA5
SBu9BFm6m8RFGdUJ0P6TUbkbrafjf+HtoRxjz4JTkF78bNc5C/8MC1LikworKa5Yor9DG8dcWcLP
rSONBCmLWTp1xusBqXU5n41odYHEQhFNqucjn20q3yGxIn6bO3eEwAMPzXivp6oPud3aPjL2EwQZ
4i4Gt1n+MZbfi0e0fE7DRrQ7gReFpW871f/Xgj3cCiYAwiIA4aEryJSOeat0tBg0dPzYdNyNbfPO
TRBOpfVahu+q/+nT0Cd5G34CXYi0oafc6rTC7As8Kk1oDHM3JFQNgALcdNZR/cXJK0cBjltBFofK
an104aZCuQ0dOiAGma3P/3623NDDnkSRIiOrgqzAfZzEo6IdM/LztudauHWBfkY07yEbNwshXVoh
tpeNgATh0MYKAvnMb6sspOlaRP+ZzpM2FpKk8yMTTahodpKCRrXwYkVJcVCTad/w1FeSpx5Z58YD
Y3m2EfSh5js6CbzQysBzo4Jsm+QnODCgBZ77xD3SF0KekmHbDoHGO595w65w76EAeVTESri+cJoR
+SMvidZzhFcysRRphZPB6RYRK0FoYLlo5+h4NqyEkUvLCyAIWuuhpotei/krzpaXe8M09LZZRJX4
mUBcnoCur5xA5Plxe4Gv0zGAtMwcTwBog/FF7uFXodrlZi0ro8o5eYCIkeYD0lrBCBSK90uwZxHb
K9fwwmV4YVHyyXRoGU2RdI9ckIlURVjRIuTZh17lYa+sybotHlIQFACsCBwhEErSBtZSIzcmU5TR
OAa0FFiq19L54jUNNK/aICH2a9Yd6t7Em9x8rsjK23/pMYT7fiYogPcHFlT2EQxwG6QZEGmV3AdN
vq+S9CF2+23lKF8EH38UJVSOuv5rPjR+PDXTyqWwtFlxqpB/RQUQAYjksNORxH06Mh4Vaqxsm7Yq
vo2Noq48lReszHRkoL7FYwNXnXR6PTtllFUZj4aqcTbCnYZDTmttJbBZ2Kp49SO0wcvVRQgnzWWj
2JXn9CaPOvM7Sx5JoexiVdtrRIPqqBM4ArXj/h8RU/CtQOIA0gS8MK48WzqGdVXadaeVVZRnrQsG
5tII+t5c45xaOBIwgN2B7nskoz7FNM4OO5vSIlGUporQdP1VZRuS9HsnEQGx/+TVivta8OgXtqR7
g5vUrUq8fiNrROFrMu/SZjxanljZ+deLhU2vIiUE6D0QPDJuyoLYIGmqoo5Uc9t1g7E39crc1gM9
UsofdVL/aFtV3zpuutZ1ch1nwjIYz+ZACEhYGbTAcBBGSDfU0ZgfS4oHjPeITIdCs9DwIjVea4O+
ns/ZHGrfc68Qsr7yDul1gFscu45yO2z6O6V8BMxgxWUuTCa+GPgYvOZRR5E7xmrY1jxWtJEmqjtg
bJ7c5kdG7ghFPsV2f5RkY6yGN9dn2vsUuULYjPcimjMuLyBRC71yGtpiyri1HQWdxa+BAbt9/SzM
HhoIZ3Uf9PbNiYRLK71dF0xjdhfVzm8F2gJWCVr677dtLM0ekOSg+p/J93BnX9rwRFYRh1tdRA0t
VAnUQpC9PvYNC44QMfvIOJTnzGZ32+hCNhbM1ZAKA9AXz3v8vrRaisJusqxtIys3nsrWAyDKOHh9
4qPsUKXW/USIn2X0e5eloR2TsKePlDUrjnkhyzB/xaxKPBcZ8fa4/Ip8YoTGXdlGoMUN7WGDi9Lv
2KYZ30zjUVNUvyz7oAJYd2X0C+t6YXdekzOPBiHGSggoGUXdh3BD1/QzJeIgAphC6zF9dTZjuhlQ
FzF8rwictWfKwq17MWqZuz5PJguXLqyrRP1Z9+9C7JLE9Aet2cCLj80eBB3oqw9NXLq3B37tyec6
CTSGgIDFc1NmXxqAxXFoX8Ny8W5ZB10cMo5aWudPTbO5beozfXcZM1/a0i/nGLRWWYYXAHbYzPOw
4/FTa74WAh2YYEAGLeBYKT7/9WaIp6JJkG+4z73fKH/VYjOsbLO1UUsPXHNERblJ+jbS0/4APTBo
9OyY9TPX3fvRJCvGFt4K87iR6oVbwnzKj1Aw8DogTsrbiNtMf3cNoR6RzfFGfyrV+qObOlEHZIzb
aZOhL7Xz3Ziq2iGr66Lcmr3oNlNMc/6lalGCSXLL/NUUlDOfDMw5lXmhc/SUZsLaTLZOnk1a600I
ftJM2Wkq4/kuLa1OPQyNTY07VynSJ2KIYo0udNF9IFGCTB1otJEykZwWARYYep9TG7XfoXZn+smz
vsmzu2H4Pal7WnW+c6irMNNW4sXrZwfmFtZm2BpK9rKMr8sFzbp0xLklHQu4Hcd+pxf5fnDi/puT
x0m0solVbNKrTXxmUN46WVHWHggKIjpUfk6qvQ4AhqMfMqcMW6Tk8uE1N6dAWWtbWLjekJ4HrBh/
Iv0o0z7gmDCXa3obkVw3gizJhG/105qC05IbBCYW/hc8mnheSZeAYrV1qzqsi6r8riVvsf5H/2eN
IKAMkQX4a0Ny8U6cOGoCHvnItr6rfVSxY19vxKas7gUaN5s7ICCaF9vv7vTmoa5+JoTtVtZw3ovy
Gp5/geTsC11MSSeyDkHyMU26h7qBhl79J83QYbdp71yjvatF97XN1jpWlxYRCRBs17lNEQwLlx6Q
p43uKXXVRcrkqqeSInoA9jd+uT2+RSt40SNNPQsme9Lw0N2eQAW67iLLKtUD0+vqYKEvbQWXps87
XZ5FNI2i8RtMPhBnlgaTGn3bcaJ3kSBo2rLIkIGZbeh+mMJOw4nT7p7XyvSEnhcnSA2tuDPsGHkR
zYVmHnEgWDslbYg3vvqI7jyKimXuHthQQCg3ncS2UdDJZepx9VplHnss1anbi4SsofavAw5AhWfE
K3LdqARfEZOOeAqYDXH7KFd4+m5ULA0KUWtfSpFo91MD8WTQVzF0d4K4Fr30fGqPGhjbft9esqtz
h6/AswNpShAEgrlPeuR0htM3I2UiMjPjQNAuXafJoW3XiA+udsZsBvsCOSsDok1yqVNJR0Bm9E7g
6Fnse+K29hDwUgAtfXs4V1750w7SreAinJM1kpM0lCJLxFiLqAKLbsiM/KPowbpjshGU/aQMb1tb
nDzw0/yvtXnUZ7GbTl2rSBBARLZXxIFnM2UzMfB31kgcbP8bUyiKzO1wSFlLt1yRVfUQV42IkCD3
Kz0+srwPHTKtVCmX1+mvGSlSqgDyoAYoMKLUtb6iOTI+6r2Xrrx4F6cN/Z0g69Nnnyy5CaJ2gpO0
x7TReldow8au6qNwtc3tKVvcC3/NyKCczjMzt0ePVdTqf9r+KLwx6Omp0ocVOyvDMaSlcbKJW4qF
pXHRUucgu0/Rv2y3a8pns1e78HrIq+AMIT0HNAf6faQbknuZTrJ4EJFKq/StdGKwhqV13PtChWqm
CbRuGBN9DKGzsPaqXhghmC9Qi0KnMeAqssNlHPy0Ts6GqFOawGV4GNn1BsrKK0+CpRGCpAyeQp3b
zmWUUaoRzJpWDkjubLgZ6c3oEzZoQZ1iaJ0LwG7+r9h/APEhhQ0/AUggSr1yBVDnDeiA9GkABMHI
/aruSt9R6R+SlkDJD+24/+cteWFOurnc2jB6aoshEkJsPWdq/BaNrj6P8yG0Ynflolw4zOAswYZB
tgBtcldwmVavCyNVh6hg+d5U+x2KPf8K5Jvn78yEdJTNThegftGHyGbfzEaEjfKQmT/jeI0rfHEH
/rXzeZmeedqi7oCP1Y0hytg3cEFvtAwKb974744J/hWRBcQpADSQGcm9jrpO0zrYgODUNtp3rXmJ
p5U4fmkk5zakGeNdOoiiVIZoaMYgrbKgq5EpjV9vb7TZGcjOApyUn7AaJNVlZ1EoHCDbOh0jPO7U
U9qCmBshGd1XXMs3Sk30RzsexUoKeOn8ovEXaVmUwIA4m4d+tkiV13YdOsEG1FVNW4QoVOU4s2k1
jtuJmPVvyyHmt7Ic+FakStwcbg95KaACVgHgMECUVQSg831wbl6ZJiVXMLMCeVN32ivGvcWQt+kP
fT/5QqdRZ+09Edw2uzTTKJcgmf+Za5fzRrYFtgIq6BiZXWQqEIpGH2/3Q9hHkX69bWnhPkObBFKo
Mx+sjVa2y/GRDFWT1EuHyPEQK7pxvY3LzPadMlcDIzbXqsNLq+nM7VAewtQ5MXdpzsmzURSKMUZj
YjSR14iB+Bat7X7rpeMEebHaNQZ/TEawV8d2mawVZJYmFjcOOEEAv8eqSteqyaZMK3p9iiZe34uK
hG7u7dH2+4cpwxv86JqLubKHh7xpgTnYBAQCxXBpenvVRKMOADZRCu3DEbqEYNAK6v6Xkv4uip//
uJSzLaQaoXuASgaC4su51YwJWCbFxUuUiG0BGEU6QHSkTw66vrI9r08FTKEwA/kDyH8CVCINq8xE
7zRG3Ue23W1s8YDtujPjYdvF78zhftIhiZOSr529RmE8j+HCBZlIw885A+BYkE++gm3luO0ygSYN
xpNgIL/c9IimpYDhDn/rY2vX/XO8h14zXBHodwO4A/waUuzPQAg2lQVRo1q75yDQjlP+rA90W7K1
pvqrk/hpCZTnoMKExJU8NBdNfHVWUhU0Dt/A41aNO5roPl8NiBamEDy1QK3reLGjOCodgUQjwwDF
WxVtdM4j19uNnVMk4vzKqf0WPI98oL/KfCVqWBrcuVHpCaAlACSjIVONkgZQ9vSgJu84/6Px65+P
AHouUWCbuTDwjJdCIVq0aQciIzVK31W183X6autVMBort8KVF4MDA8gHCmEQG0UALV0KHMzGQssa
LeJp+qaPpt+WYW5qj2ba32d60KVrNC3XKXUABNA1BJE9vEURR0gDS3otUY3BNCOcxu3UjoFRWjuX
eUGhM58qOvgmh0Dt+KlSkaUkv29P6zWQC5Ths9YkZnWmgZQfV9CZVErLntyobbpdmz4WYFkuaqBD
8k2pnjzywYc3Oj0Xu8rYU5JtbPuH8sX9V9UVXBeoK7rwb+j4wbdIZ9EbC0i5MDuOmFKDsNoulDuB
PATmQltL61377bn1GvON5mtEPJ9J8LNrn7jjXBfT01Ouggzk3lOeUHsbEx7E2cvK3M5ffenSMKvY
SdiwuICvHuECHQq5M3bkZDTMOiZJ9V0Ioj1mI4hOrELJv3lM18JRNVjQMHU6VJr91EBD65gVLZJQ
yhpv7ey7L74HoFhkA4DXwJsQcEnJt1vcQLlOw/f07lPTfxWF2GSOsV0Z9VXieYbeAo8JYCCAPOD4
uLysuK7FiLx7chrAUdtNX538BCF3MMVtMv2j5PVG13sfGqC3zV49XmarUAD77DrB7SXtIFVPnFJn
GFtWJRtrNIPWKsL/mwnJN5iWkpVK15ITiGv82Hgn6ZoK8dXe/EQt45JHhIh6tCxIRaCWa2c6LFB4
7hlvFaYOSGCr1o0ggPAj15OV/M2V85YMSjuCsRTwtASzBmVxP/eSI9V/1fZ3m/crhpa2Hu51QNCQ
Z8P1Li1PQ2qW6dZATgQNoWFvx4rPEGEEwlX/Ga75Oaa/puadcnbAgUbWlbyEqZGdRsWFVkXsIzpd
ST5c++3ZDEJNpK1nlyVf6naeZMOkxzhM6p+k1HZ22j43ufFAUH5l/GD8FKAfAFnIY+as1UKva1iS
benOZbFR6+D2IifTCSYWEDfkW60L6vhXpTxUEBbLDknvD5aPMPj2GVjYMODwQ0PVjBNC+Uxax6S2
iK31ONyqg/aLaow8c/B8VmjPaABcAy8ubBoAMwCLhRMBMlA2BhigkgmClawNlgR4XUSKxYpd7xor
o1o4d0iuz0gGpDLnVpfLLVMIl+FDsJbak9WdKnMDESVSb/Jpxc7igAAYQBcE6laYv0s7zHJSoyAK
OSGC2yveCwQaqKutZCWuokAEs6DuR0wG1AxQOtL+75KuTrua0RP06yd6T6Ayr2gR1QBHz/yBt6Gx
1tuxbHFmhsHTBK8UaVM01KpAapjTU98dvW+cPQOojLZks9ro1k55v70D14xJwyvqUWkpOvJONPU2
PEYcnbiBM4SOcso99OC5CNKS4LbNpcOOOf07QslP9lZNO0YxwiQG0tH8Wqn+gD59A6zgxrDJ4j+J
2NZ49VprbUDXMMvP1fxrWbp0mM0MdRixmtpviCceemDDlZcqGU+0ve+HBK7UCdw+DTz62DX9SjQ8
z6UUMFwMez43Z67UZH2l5jXmGjRtxYbxftqQErwBK7O7EDEg9IVbQUMgikpyxFDnHIL3tKAncCia
tq87O1YeiA7d800NpevpTqw478U9dGZQWk6etlaeKTBYxw8z6NA6CYT6Gh7VoOoov1JKtreHuOQ2
gTMDBht8rmhLkgwqWl+ChAD7R/DHQWy14oP9qMsVI/N/crVaZ0akrVIZCR2TsqGnuNLzbTfZv1K9
1oDYAADg9nCWLiCs2Cw/hXTBDJW/3BgFOk6aCofi1KIgqjnHcRsfjPuuebHsY0J/V/V+/Fpn0AcZ
1JWj+Fm5uh7lX9PSKJ1GtwqDt/TkDk8x+9PYd0YbNBWajRJ/VO8aPayr3/bX7iftArN5TczUj38z
PvpN9Wx530x3S/ma2Oby8v79Jumc5DmIWiE6AfdAlTi0qgyk36jKhYpnnpRpjaBqdQqkawQ5GugE
OCVcYJNua1PAz7Me0PxfidV/aVsCd4hmqIDz4/CRUu0g3P2gbWm2h8IrLwHtn+Cenw3j0LE0vL0z
Fj3G340h95dbyIZbdjl/mlWjKXqsSdiYKHHetnKN0Jq9ItiX5nzRzCM/H/Azx6SkndImLcpzdr5R
vcd4ZLuy/1oatT/q28p7YQdav0Bw646/u83d2IEC5AA2Fe3t9ncsr8Tf75A9F5o4hk41ceRA+FFO
gbXtCijbPjB7xKl4yu1Hm4Ytb3zdCiEk4Q8lNMD6ZGM691nzrMT7TvmJbjwzWvmsqyzG5fTI8Qzt
J24wG9PT9+kblBGLZj+me1Y9IUhsWPlsdlUw2fxY833m/dbpG1SViBYhMTUaoHzqTD+N93zcFlXI
LAJkxkOSg7S8du4M4TN33ORkLf236LzOZlKKIZgxAsXt6ii4xsm0HRt38M0qroPWEWvyVVecjCg1
zE5rLk/CfUFi6HL3sLxG3dCBCymMxKdlHpA8OQDhY3ghV/dtOiHf8tWYtnYbTG7vx/nXMZnbb808
aBDZOK2fJys76TrvKn2T5EKAT7EU3laI2lxl10xvJphqCCVhqUxbo/2dMdfn/Q+kvra398qiKz+f
DMmZCEOfzKrFFk6Tu7I4GSX1DfLkVBCOeSrJFknt+Ch4yJ17stY2vxR2n5uWTjEXleHQCaa5qnzD
Uig0uc85BC6/u/pa9/ySYzqzJVcEbV57tMWvUw2lHlMl/rC2g5cugXML0iPCNCmaIjusYK6Pezbq
hxwM4RM46lUnXWk1WN4t4PEAtfPcmCi3JE6T09ZVL+ipAZU0AxVK2Dv8jm9ivfazbq9M30d7TTDr
uv113qJnRqUjqtgoQzQoSJ/0PvdHDgnYfa0H9VcIwY7HMiE+3hjATFXls6O8NvnKRl1yEOfW5wU+
c/nF0DBHb4Y5unHLXYLXWugNJjw7tI3Wrpf5/SzHGOe2pPAmRfNyUabzfV7e2VOQqw+aik7HHFR0
vjLc94IESf2EHgF1JbCad/wtw5Jn0gZnmLIRhlNnPxgfFZ5QXjD4WRvviPPufL199peuifNhSj4n
Uzyr5oi8T6R4rKHuRjsRJMaPuOdBmkyIq8Lb9pZHB7w83vLwvLIqVD8ouoImaPjdg1UdgJ3rzYCL
Xd6G7smo17IkiyceL22kXtEdjJzT5YYBKrnL69ilJ7Rie74hyORPFp4Ut8f02UJ0tWRnZiT/qZMC
MByCi4uyp9TwtWnrVE9dd8Rx8c3BF9YfM94aysYu/HJMfQOaFWtC7NdJ/Plknn2D5EgH7rHJovgG
AbHknXGnab4KZeiAN9/qd+MLD+3skWlfXX5slAIljTUCgE/Klv88CeCpuZzrJO2JwjoNt5eK5PUx
eekL33JfOvS757uKb81s32ZRJu7d5/IbCDo85UgYuEpAxtDrdJc7xG/0L6R6E25E83H3f1ojwIUu
P69gXVfFHj4vV3eMbvvuMW13XftryrZghqjd7RQ/K9l9q/YHVZlCOvW+W60hwBeTCOBdQj8oNuVM
zHD5FUyHcI6a6OTk3WUUWTt93JjkPXfui/YHrTt0UGph7W6s/u328JcuJgOALLA9A5SNS+PSLm/H
NK+KBglRi6Jv+0nNX8DXGoDUaMV7LZ24c0PSUSBsagEuqpC+HoTPiQgs9/X2UJY81rkFaaPHfWU5
bYOhZBYUdQF7nsR9xp4E/VUVW6tfg6EumgORBuT38GhHh+TlzOUaMRVLjOTUalUAhoUwzpifN2MY
OxYNSvCZhAatVy66peVC/7kKuyBWAJbh0qhG8kLYAslIyuLA7u8guN4mz7a34vwXYwhzbq4DjAES
yHIHLSpTZj8ayEnYWaci1FOGkOikfKlJfa+DOukZRMijn1eVd29orP1iZhY93F7Oef5kt3H+CfNU
nN3pXuMaSt5RenK00KxbP+0OfTH6hXunmP/F3gTCANU4E+l6cJ9fmurUdijUCg/TxK3cY85ry8fT
WFm54RYfpg7CMiycA6EauYXGafoSFwKCQGc89clRVK/YlMb0Uf0pAKkwn7Uu88n7ZG3pr1gNhbeP
+UY8ub9uz+vSQTz/CumYlKMG5GWDwDpJVHtnl9DfLFS2hr9czE0CJ4JSKoANYEOW5nTq7D5uKEIy
lm4MRwmGXt9YCjo1v8R4vlluULkPEMpp3wd1LVD6rEvLW+fctrR12mkQTu3NGYDhqYBWWNwqx67M
DzlY7NVjr9oBzyi6NN50/pv0LBi1bQZBCwV5/UPf/Bot9AXuLe3QlOD/78Ik/qlwesg0ujdJHiS5
cqDoEyD97vbK/Ic5QxQNdA0wWfKc2TYr6nZEDCTyTdL+KtWHabL2Coh5Yn96TbMD6cGrxbfO623D
81pczxeQnSa6yGf96cv9306e16i4a09NajY+Zx56rIy02o2KYW9vm1rcfbPgwf8zpV+asplAOkpM
9DQA4bcB+9a055q24r7mLXxrPNJjpIeMtuO1Kh4jXNujO6YeAzvJ/DSJT3HyMxbuxknctVhvnqRb
RueRn/mrHnh3Xc2xeC74DJPYCiwQOzgGHiEdCRMDsh9AL9jTPbofVTqGt6d1aQVdEy3zCPRQ/5Oj
Z2YD3iYE4llzGLqNXlrFVslSJcyoXfwXfhkRCsiEQGSLm08apwK8dem13pwTyEHh3B1JH4KxcqP2
9iYpnv+LcaH9B44ZHb1I/19OKjJLlT3SNDsZcdr4KKOOARENWJWKae1JsDiFZ6Ykv2gWIwqIeZ6d
qpbZuwyPnE2WJWSr5u64ct8sOigU3/53WDJ1rdplSqxTm51UXoOnvnXrlvmJ1zjdtib9VD3Ekyby
8ahYSBoEqjBM7gsiQIUIZQBrk6GUQDYcnZLG3qBxph3yyUm6u9bTBz3UCcXPiVEYVdAJR8mfnaQk
9YemphUSNrY+7Eb0KpW+VdT2eOcKHYQviT001b5WeVODa0GFQsY0puUsqwDeGGdl/Es3IYIYxNpA
awHfJDfsVlPGcAJbdqrdd82uj6DI38QmWNeGTD0p5Z8G8uGpgqQbm+67sXgQZGNmXwsRQ6z4z6Cc
YuvdI8377b22ENAZePGiZQDAFOuKT6PwBGsHnuQnc2bxRpd2oRZbm40bj28h/OFz8Xbb4MKOQ0UL
wRxwmxCeksVWyhT69XpP8lMLqtwgdZ0/KU9/Wlq+dmQX5/vc0vwlZ77JEnEMkUZYGo8i23flDqnK
eHwxyjKEynipPBQbBQ8OaxOD1+fVVb9ZYk/7kPKX2yP+Dx8C9CGaJSAqLN80uVtwh+dVfhrqh0Hf
ZEPA1GHjQVT9Rf9eR1W1KZ4hdkjRlaqOPiNRofvpAFGy6PaHLASXczHx/3+HdA3VTjXRSinzEzqa
fW8MteoOhY9pCJI1YoylMsAM85p782alRRmf2zITTYZ2i7mPv9QH233kXTCEKnR9Or9+q/tAE7/b
12Q4FmjPMzZl96XqfW3n1NvpR7EGU1rKSOBrPml+Z9lRWeMvL6ae6RW+pjsOjAdT/NYrd7mLNO7I
961yh0JQar2Z9tPQQQ2pb3ymkKOVrlCaLSWW0eoGvnCgwdHyJhch2ikbFM3o8xNkGn9OBTpI3dp3
+g2zwEQR6tAI0U6m8ob+D2GseZ/5gpIu6pmfDzclSOoAK5TyEWra1wU3p/zE3QylqOYuB63a7e21
FMnhIkYfEO4skM/JPGEWGxsIAqlY9Olo8wA0rA0yg/epHViv9YsHDQRnU1srqclrBwZcB67mGaeC
3K+cydCbyqGmOdYnBrYNQ818L90ic95hn+XEBwH8ZmWU17V5kBshzWzM/ChgKpPiRkuYbg7cZ3ty
ySFF/aMDp/O9EKbvDDxUsgMa5kdrBcEyx+6XqwebIFaaX8Az37cU2zUg86jKsmxPJrXuNAocupe+
172x7XX+cXt81xsFLFIgkcIjGNGq/unMzrxmPOQmcS3enpJGvQe3JeIPshLyX/uhSxNS0OFSUXB7
rNqTg75c1nDkO/dVBY5KDRW1lUO3MhyZvrwYM7uzCGwNrRklLNsa8RoiZc2EtCFUbtNS6+bhgJ/N
SiyfJt9ur8n1HsfiI8BFTx/+RAPw5U2WNnFZ9RbDmvAx9nWtCxsQbk9ox7VYuaGV+PDUegXFvmZT
uixQDjTRvZq3pzymgWFXhxF9s0X+pQVQv+tRCjT3twe5NI1oAUJ7zizBBjngy0FSgzqFWWAarWn8
H9K+bMdxXNn2iwRoHl41eMjZaWdlVr0IlTVQ80RJFPn1dzEv7jm2LFiovthAY6OrUWFSwWAwYsVa
dsSdzPI7W/24bWTJ9f7XCMacLo1oDH8l6XGQLGpGijha3ojr4FiOwbAmwLZ0Zs9NzT4ayxs0dwUO
kkt/NaCWp8XmTVklXl624qDlDyEKnNlZZNDMNqFpCitiUsKy2aaasemM7LMf1kgo1yzJ73cWGDwv
yaZa7/tjXXmVH+vkNQUzAHp835S2XpmKvE4S5YAucIGYIYQ23xy7bPX9lGcW74+8JWGVoPOtfQpc
ILedYeHCkmbwGcC3IKETM5djzBKNJmAm6R4JZBY1vYsUr9o3buo7SaQ75CmJjaAmxofViGgi0z8n
w/gBchwNeHhMGc61EFNSYo6qUvtjkX+vPSyzeCDJGgJlcTPPjMiTfvbh7AHEcmWiYZWesklYcl8o
7KVUVsWyZNi+vKTAzIe7H6Mi8EOU+y7txMRTBseM4SDlnxhvGYCFA7RiVeCouwx8t6VfiD8QakH5
rwS0LMrGMhpqlKTq7NnK60BPedCmp0YkK5HlK8jf+mWzHUDjq02HzkH8RMoZKl0Yv3bAQv2NRVQ+
OTumARATOm/OkzVu7N/u0Y2pb5nHYcWrr4MPNgg9B2TEoOtCLftyg4berNx4GoGnzb0g0V8mXbsv
yjtQf1v2at1Vxuf5msF2BhoRjIWgpj1bs6IoFqdmM0ggjkh9Xu67/GftRdYP0v5ERuwDVaGUfzDw
ubLK6ziOdibGHr+kz8HsM7/dmwlzXA5Qw4nzw7Lvu/xz5dReJ2AwIEdITFR0MRkwu5k6MHnXhZmN
x56yEZz7Ta5qj2OOTshDObheusX/9z41xR2M0Cxd4fh23jo7XUEDNrz9W66PFiYsJIssEk8AsucM
CWouSO7GyXREnUJLQwxKgTGJ22oTgkh3bSToOgDDGPRDwGeN2WoAvWbuo5Qa0dtqOipFsTdLToNG
Q8yYson7U7WWBy4uDUKtGCBB7wVh8tJaPIl6cGkzHdGVU++4HdtPk6kae5DXZC//YRcxOAohJaCQ
kOjOTKW2moPdGAvjmC4GHLzY6VZt3BsxUMy3TS3uIYadpOKXzKRnR7BzUxBxx/p0zOqU+kTfJXlj
AZU3gUiZi+i2sQV8iBz9xYMfrTKJhZztIZovDKlhw4/qpHgvHrEpFKstguFjzHx6IiAOb/IXFB0L
0EKRbuOUvdPdpa1TfDbDCLyvU8fFBH1cbTz1rCzKb7d/4PVRxe/DcxDjnmArxKPtcuO7YahFBazx
MQZQ5750zEqCf9f01a73HCMzUsUQLzQ5sThLURxBHKU1FH5sgfm9x+ALv7PBwAySYZqeVJOtqtNc
x1kYtDG3iCYlRhe+6I/OLjyrzIwhN0wOnMND0d8XdKu9Z/aPqdtOwBa65usE/oPeV/dNlgQoRvps
OnTJ79Zcmw1ZePFf/pLZkRWNbZFmMoBNJ5Ex3Ns/7eZRx/u4/ZltIMOpVpZfbL3h+eft77rQyby0
O3NzsHgpAgU4fhy8jwbqI/mOik0Zb1CTfye/1li5lj4wENwSVgKFT/AgXbqRMUJAvaSVOKa5ji5D
nXIgg+JnL21jf9TrbuXFvwAbQEaImwUpBnSUIedwaS+lfcFxB4jjYOihnf7JU789xfvvQtsNoxuA
1Nbd3N7QhYOCFilmbZHaYELSm12m3NNoajBVIPe16SZTs2bDnX4NLSD/lssrGxOtZ1Zm+9gWXgJ6
mlEc3a4OOi3e1s12eMwN4LXvXS9beeAtnRKotYB0FY8tXGKza7ToiyrTGk8cPZeUTyqSYb/onXav
KdTYUrM+jllW7//DPp7ZnH25UesYQySCTXXM0Axtpm3Z1u7uv1hBqwElDKBLrjDISCihfZmiqK6b
/WPhig+GnuyKkSWnlyQHHl6rSHLmUW3KocAwqKjc6/1EHonmbPTYeC0ctwp5CuHd20u6vo3hGhhl
B9mT7NjPbxIUnJQ6bkr1KBDHfeYO/S9sc/UEdbZ27da6zq+kLbB4o2wLJoc5MSMZTWHS2BVHAQ6w
/QR5DnQoaB1AApsHVa6Sb2OPOrXDGhAQdwW/c5hnr6QEi7uLlgT0o6ARiIz58ohLWKXmMDzQBSpd
d1nu9n5qDBxcfxZSZ+H+vr29i+fbBRRHXoWwNvNLkeslaCcx3u2ME92IUlN9t2uUlcC1ZAW4O0dK
YuK9bsyiiFUqemuxBPSBDjtUed6CMHp4/feVnNuYbVzrDYqTFvD9vFQ0Px17EozeKs5hKVIhAwdp
iwFqCqRul5/HyZ3KNcoJVkYwj2G+gd47Lvf28ST5PFUIsuUu9aKOOBiFNDvgaAi3fS0mPGoFyyMr
VbwNo6zztZaLcFDs9EQaswiSAsLOt3dk6ehgthDVYeDboUk2uwvRemkrr9RV4FziOATZJwZUewwS
D1mRH/+LKVA/o3ELwpU5fw+kjipCc0+FaPHAA71IxreagpHY4miw3Ta16EuQmwHVkpy6tWep22RZ
aVpQA76kDuRJQGc8MvVe/S/edGZldkf0XWk4KSL2UXcHc5MMTb23i8Hc3l7L4heS+uVojcqaz8xn
Xb2Yxtwm2lEroaOSgZwyaoSePaHuYq8cwYVWEFAm/2vLksHvLDdsTPQ2M8VVjyWezajZu101PmgT
r9mOGEIdHkaeGtxXqBg7sLi3Jd8ZqYfGlQayMXSxCmtAHQjM75BXsCjx+87CaEttZmrv/5ddcUAB
o4K2HAzzl790UOtB6bVYBbw7b+603rE+uMroARzb3kqRXG7wPPEADSgAC0jSgQSbHRG0/p2m93IN
KA79bRLWZ9fqr4l1JBpAmcieZS+yX0mplj46hpjlHeOBwmSuWt0lpmgnCpuskyIsVjsEjZIkG/QT
16hxlzIdkJJJkV4bdBrzq5ojHRi1utGOSVb56X1vh1McjXTTsZWcYOlQnhuSf37mXHEc56C0rKUj
Vy9lkgYFKVeqKwsXI64n9DJR1AGtzZxkiZnyPSm9glByV/V0m2HK0bdYGTj1220HXMqzQY6BkIk5
VMOBd1wuh49d4k0jlqOCcy3QyRjafQIB+qmbnlyzU4I+rdlD35lmEFvuow1lyfdSMZqVXV0Ac6Mm
AHQwclX4CnRaL39HU2AYh0yZhr6l7ZO6eJxMzF7p3zq38AHmDNo7s8d4LNFD1uAZy+0nWgzRUIzP
ZV3vlYpMK0dz4bxc/KDZ9dd0tacwXZ6XBNJ56UYv6vsYuzBw5ueMg8/owVwDOy34luwBYvUIB3hj
zUKxOzWmmqQUNkkZmtmLCsLU2997eVX/a8G43OYJTy4PmoToQXdJvCnQg/Gm48DSt27s8GJPIe8a
P7TeGhvxUpXkYmUzNxOoXTZF12tHXv2283fliXgokwh+ylRzW2epX/cQgE8Dz2gjzIM8QUsk9VaY
9xZaAdhc0LyD7h1ptjcna6tEhZxaQYwAUMGIwSipsCB3LDAKa8DAVCUqbPFdZvebWJtsv8qMB2Na
49+SbjMLwxe/YeZWDsWN4nHcgx0Yrn+qioqXXzWOw/s0IlMSIB17YPmoh6Ks6Eo0XgwrZ8ufXcE2
cystlct3gLpU3F/IXgPT+RTFv1dM5T5DpR1NDwPZy8yNuzgFcS0Ee452/2AaR4VuTL7CrLIQ7i9M
zPx4HPWi4KxFuLB/FbEPOgm9/EmYi/tlf/vELO/a/y5m5rl9ySxm2/DcUgSjKHeWW/q1XT9Dk+C2
oQUI0eW2zW5oJIG8ISrO5oCqYJvvu3JjUzMwzD86umNKwkJNC5TMeBF5uZncbTOyZ5SzOpNv+Gi/
m6Xxx0rV37d/1WLAOPuWcnvOrjsNjyWttLDRrvY9SUOot/imuGPpD6o8V9qzkRxv21sqa6Ffhrqe
DcImjALMDFZDlmYoGuAiH/0u9jGuwZuf9u9S913d75pXuoZjWg4LZxZnV09ZC5VPct9pEkdN2/qO
8LZNfkg52ZrKzzp/YIO+bWq19un4zepXajSLQf/M/CwiDGXLEzseJCzI67aJq2U+JW0W3d7XxQOD
PiSqC6BJwU17+R17BRxcigs3NkHzyUGYPrh6pGjfyyYJe/Fx25j8y66C3Jmx2TckQ9+kwsOONnXz
gw5FFbiZpvllUeT/5T47szT7dszhDuMTLAmrj0rrkLtRZ+yo/QAe66YRAWo1KxYX48GZxdnn8kpW
ZsyBRWestm684+MHLYGdHze391D+Pbf2cBatzU7XCuvrg3WlnxxZtlV76HaYxM/TNtTKfxaeApU+
0vT/5yDzglo8mVneW1gX1GspqBPNGILX6kpmu+IYc1xVqdVpzFN4oc68CGiM3BN+rL7d3rmFL4Qe
rKHLSg/emvP0uWSeMcTgOTzWXWc9eECIvsa1pX4mU5eFhHnWv9exZFMcmGdk654xR+6YmeH2SQt7
o7Pl1v2EUWtFrzZccXa3F7YUGy8szS5W5ql1h4KZhgndCGq3raf5VfWYhWb7nRbPANOg8vrvaTBq
Zo4FMl35gpuP0UG/QptqKKAdm0qwvdo1xStQhtXGwzss6gdVvILutsDElGlOOzKZa9SUCx4jpXkw
vQRKLBCXzkKJMha9XaNAcqRpAzxjFxU95CR5H61s7ZqdWSApPadujBp20G4OrYQ8D60bElfctcZd
02tBDnoIq7QUH6Mszw3z9m6e36lJvs3xJNH42sTMwrV7sexZlCmhyEESZmHZRJyIeafV4jEFnTfX
jPu0MANaqZGSrWlALZ6cs82exZwsT9H6qGGVFcOmt8kmxrx5Dt7GfuQrG76y31+ufpZXTEqdeQ7T
NAwZpj4zxYdDn4QJAoaV7yoTwVkYPd/Ir/fvmZ1xzBj0FbAktfxbOh9jV9yBt9UXWg1SJ6RZhbJL
EFfRr9jUGL9DYTew82ZlsStf8ysDOfsRFq3HGiV37aiUjZ8y686duiczs++tfgRxzrCHgknUG2t7
vPS4x+LRmpZSu+iSzg5Pm412i44DNjlxwWyCF08KHDaAcBM02XGoAiEgkGc5wWSoAfXW+J+WCnFg
zIOOoSmxT1eYbM/Lrb4dXe1YDQyiD9kjw+izaoxPgtooWbMt+vF4UNv3VDyYND/yzPRFurMV4Q9r
DKiL3+Dst0hHOfsG3aT1k5bBEYxiw9QsoKC+Ch0eZaDaAi9G/l8uBYnmRfsNPInzp7xKlLagtoIH
7/S9NQImNprpV8NK7qjLiH/l3mdmZquimksrBg7QY1VQ4OrLFKq3TdcnIPvIRgXD1RDlCjKGORgM
RsZBaU2NT/uGRYZbeyF1RX4Heol4C2qhKRp1/j11JmhCejS+K4fSjIQuehAr1iJMqTk+kRLjgrdP
6EL6K8tpkv0TlJKaNYs5DIUA2zSJfszj9rnv6iMZ3DWSkqVgA0o3iQeReKL5cEbqZsPoaBl2yeZ8
lxrE2bsU0s9oB60hKJfgAKigAsALsgfUIeeDXTU41aiWNvrRyY0fmFLDoM2W6U+6kfmWd8xTPSzU
n0mLumFOI2uqSVABsXV7T6+SfRBVogqKeh5uTIkkuvR1gNRFnDqUnlSr8VXMgZppHMbG38YmIdFf
bxu7SlRdQJZQvca4A9qJELq4NKakCjc1ZaSnMW+OSqsf0qnekKYf/Absvopo4PcqU7e3rV7HFmkW
I+qSe1HS+86K/KRVmCiNiZ6o4Bu3H7dN8dDlBxw01PU3Pf/oiodGPZE+GrVxyyiYN7amtUbu8cXG
eXEA8TOA1Qd4SuoNYULxcvU5zRLGXY+eRPomniHcBwGAYtw6gx9bvhnxLVEip3oY/kKYmTf3qb0p
tWg4NE2UWHeQTlGZ3z4k2hbcm0P+AEkQrQyH6V4r/EF5psc1AtcFz8CkDlpJyKVQ8J03HMpBtMQD
GPUEJNtk18GgvzuQOdNqxApEjZVvdHX5yn4cBFnBRmJp+FyzzWkpZzFgvvSUjc3OqbpTlX/HmC9m
EPttT8hDnWMaQLMwPcr+9sqfwX1nhRau/IirECl/hAnUCibRXPxv5p9Z3Ouj0tj0lAMHDpjs3miz
AzlYdZiZesB7kE1BLMobo7hljg+c4cfKD1g4IBI5g3kcdL9A4j5LLeMUdPtulfYnM3uPWe+z+g+Y
8PdGWfmDo/pO89zkyX76Rrs9ax6bguy6BOR+RmiRj1TLg0Y3V0ZNrsux2BP0nAxMu+LdAsbUS69F
Ydsa2tLoTwb44TrjAfgdhWwn5EUgea498LYNf9Npa2cvrTr5btlEuaGvvAXlvs9OjgE9WxWAdnmG
5irfNgPdEIhqhhOpW83PPG74mNicgpXdl0u5MoM5REMyUBpQO7tcKvobXFW1cTiB8ZKSoMyj3P2W
Gk9OCxKlU1yHah0Ow+8Vq9dO533xyuOzw/UgGTez6mVDrmZor0FiRZQb/sSnwJxG37LuoSyKu9C3
/WnaidW8+uqAS51sF28lEJHjxM1HL8HC0OtTOnrHpD65+mOrgE6/+542jwWK7LcXefUBIZmDAq8c
8YQ6HwYBL9cotEQYg9UqR0dP/Db7LNdEj6/XgkOLmS+Q5OPLAXZ2acBq0a7oujE9GX3jGxb13Wbj
el6ACBdoZE39cckaWrBgTcK8OSohs2TZVDAdgLcCrLkAY6HhVn/X303wKK7xBi0akt4IKB08fx6D
C5OPddUb6Ul3W6k4UJ4aPDXbXZuuHPOrlBcy3og4aCSi4oen++yUD3i4W46SZifnCNpxPzGLqI57
v1WCAu0VVY+mduW0LS3NRi9HMj0A//J1aZ8l2XYG+LKtFrDocxSHncDEuHNzn3fH2653FVKxMkfG
L8ADETvmnkFNbttV3mcnCw8qt0p8GqDt7Tvage2LtTtz0RgcHSOVoHl2HXnWzxY1sR5+nprZaRw8
P3N3/SDCvtV24LaSbELlGiDj6hWOxaFLD7Q58lXQ4c/s6W7ulcrY5qea2vsKTOd1vLcV50FZez1c
vw9nluT9fbaybmhxX06wBKiXsSHtph02sXNftFszVJCwfKhr4MC1tc2OdNJ5jaFUDdY2CD9LXobp
aUwnf62mft1Oxm2PcpyKj4ZcGBMZlytLy7zS6lzJTroTdsN9WZwIC5GOJkbuG2MKNmvd5+J+VHZs
mx9Rcm/+UC+87aTXa8VvkLNHOIEIybZ8lZztripYYmlKmp9svuuc5zi9j9tHXfu8beX6yCH8wjEB
e0Iiip7JpZWiIAwiA1N+SpRN/Gg+0XzHYykL/6/4EUn4j/48Mn1QuOPJeWmnaca0A/9udVIwgyvc
g1E8WvzZHAKve5OM4NnK7l292Wb2ZrvXKKMzWSbsqfGTPhah0d6nq/Jd8kdfJAe4XwCFAUQF1Q4k
qbOjltqEG06nJifafarae7OWfSwsAiPSiE/QS8BdPOdfGiuvHgGmTk6W83vqX5Rqm8ZrhfvrZA4B
F8gNF5BDIPXQwL/8MkjmKiVu6uykkdd6Knw3e9GKR5Vva+u3q2/qk0nuzQfrpzeWAWo+t91vvoM4
XEjw8f7B3DnGdK5Y8AVLKXTN6hMBy1BuATOyxks538P/awG0QVgerMyvy7ye2mbiWX2qRRFO/UOR
4Hoev91expIRxFxQZKDILQcmLvew9XL4gq3WJ8dK0fr43dr7LN/+sw1wH0FeGsJpeJ3PE15SKXlb
K0p3wihTVni+iq4RWSPtX1iITC3QxkEFAHO2M2fIjaLURihZn1Jtn2EAIk+2wDD7t1dy/dFxM8m8
D2k1BuTnu2UVXtcCcYn6ggPi2qywFdDCFUX0/2dlthR1UCpWq7BiJkB5136NGajbFq6KCNgmLESi
BZE0AyI/C55W7aYZjWFi0O6ECTiGt7H1wLaFT15Ans43fTDWARRiFMNvq31VrcAYFjdSzlGCsgNx
dZ6ta7mdWwYp6Wkae88vnbaE0iXX1pa5bAbNPTRwoHY1r5WAayfmnKBE02mhaoGAMgBtN8TfdOqj
7K1/qPmPUfwYaJiMobZG3jC/BuUeo1IjwdAY2EEx+vJoQW4S5eEYFZKGdztLfY/tLOL6N5qteeW1
618akrtwdt9qKINy2Zo99RXeeabmj82LtXaIl7ZSzudJeBYGzOZzKYmorbLUmv4EGozkFWODXihE
Qne3HfOqrPS1aehRgoUCrBdI3i/XIlg5MRUa0yfIfNT9p/M+0bvY+eiTjfOemYGWIMzTTd76VNtW
igC7ghcZoVr95kaLAsMDCPdsp35IcyWENkKAWRNMn5Ye/q14Hci2nv5YHKLI0Hard96aDPfSHiHy
4H0jWbvw7S9/fDOAN7hV1OGkDj9H6LFobG3oasmnUFCxJEYErG62/POzTw2KcNOZsnw4JTQr7qa+
rvZd5XZgMPc8DC1obbjyPWQicJ4oyO+BTFLKUKKjjOrZpUG1o8LyhnJALufn7n3moFL0qiYbD5mz
4isolB/KN7G1mxNYDoePKvdrPA585oQtSOhDk0b9m5Hda397kO/pn16og/ngIeZhspY3fT27b/3U
2d7o06gqelwPJ1Zueb5Fc6NWP1H5IF0g5XcO1LrzykPJnttG+Aa7h2xTqn42kE6AZjXSY4AZDOVD
uEH+6HShZ4fcex3RM8kjE8gR847pm5IFCvvb7Dvma5WvKdsuf67zCCo0Xh5p4JmF3kf8klGfNTSI
MRWA/7Cg/vgnL7fDg9tEwt4Y+/RXRtJ7F8hWsHRN8VrQmxd+8MkkiBJZCWI7SLnmr9+uKzHwwRFb
nX2hqr9Se3g037OfjrKzvU3V9Sd3+Jb9M5Hpl1lTR90C9wliuoxSZ65p1GkRSzTyiVlA2lDR/jAz
70PNyKOXCnXFL68QAdIapENBZgpmL/nSn1nLurQabARX3SiAij1Ri4aNaoYOMnL7IzOeoXFA10l9
ZfiZ+RiYG2RKK5ONK8k25qSNqYyo3YF1MvU9d6NnJOzfMP4JpjMgtrQI+c2z2axkUAuBBQ+dL31f
SDxhRvpyteAgLM1OJcNJsR5rnYA9ea02c9W+kRt6bmJ2epSkdXUxxf2p1bYNNjGpMN6YbEeyyZW7
JqghBOuzz3FL2LfbIearCXy1pzL5REUWXZT5vA2I2MCYZibDqTEipwjiLS2eyl2u3pfQ3dP9+Flt
I5X9XrEqk6hrqxAgksO0UBeZXTSuosaVQRHYtF/T3gb0gfjmDzUyjU1K9nkQqy8afwAB/HA0i9NA
fSXUgz5feVsu3NyyifM/P2IWXRmFBHViw53cYmBRgqmwgKVGHYx28357vYseJOe/UCN0MTk8s+SR
ydPrxkL/AzQV9aPa9cFtA1esaHAgmevIsSng968EtrMKLe8KJM2nvn3EfZzY3dbK3jrzrWvFrp+i
uj41re8VKMNhpF/dAVIOAXo/QS+mvuvKGNN31a6uNhBNuf3Lllz74pfJSsJZZBpYZ2jQjEElPNvp
7b2Fgv/4kujfqzw0xVOsbNrv/aO4K7LP24avXExDkw5lVYk8RDyeFwU7N2H90BrtAc0vL980dqCb
5HXgL1A6iTQWA86zVpq+TuxRGJRTlPgCAK/ii1yuNSXUnEy7oYdEeSb8EHtKOJnPVe/4mGXj76Ar
M+yHetgYDEqJISaS1OHP7VVfteZd/AQ8+U3MNoKODkWgy59QN26SpF5PD4MDjIOv9AFXfxTQJ05q
daNZSmA7uJSfUr4v2r2ThG35oit/BQcmfmyfPejR/iaKb0DZTVn5IPOC5tcvQ9MHfFNoXRpXyaXV
Dx2a1PRg0CQczYdW+dvTE+Mfve3tjHhtkuLqdMuNsE2olKN6imr+7CIG8b4CsB6mmkBVG5jJvTel
gU1fbm/3tXfPrMgM7sy7a+CyCw6uzwMr/zr96Pe9E3pjG0IrxFYgDp1vMn1XxWXQDrtKvE1punK+
lj/42TpnoRQDNJZFgLU4gNk0S6qto/Tg7aoCR+F7KupQSwMzb6BO6Jf59+9T+2DmP/r+DaDLKE7C
uL4zoZnpZS9o92mkWnlRLH4EKf2DHqQFwtnZgajBQJTamaAHgQLNQHZTTINiTTlvyQiycvTZMJUN
KveZkcF10653YnoYXeUThPXdLndEgWk/bw3Xdf1AwueGTjsKX/JwoQ9w+bmpMSQ9pAP6w6j2P+w0
jsj0KFIa9uZWJ9CbMpHL3mvGripDaryOw6sx3VnDLn1p77OYb5uyfxDFMYGoPBojP9Igixia72A0
GNt9PW5rx2cA/YH/vl2rZy36ibxsZWEYSqpziqB6ym1XeE5/yBXtPmdWpDBIAyf8NSW2b9ZmULov
Cv0b40MlmD4snU/kmj5NX1iKjkNZ+Hmx0T8GEnp9ExamGirw6tunaSFkywFKqI6jpAwyhFns6rWM
WHbH+kMSjOXjgMKhMr0a/DDagVb9ZKvtUukYF1kIvqas2KMfgfrYFcdOimCFZwIZDsPfvgcqBow/
r2X8yl/Y1PnIAnap9Y8Tw4iBqGFrmIcEIa4smF36z2SgbF5ZIAXB60GAVI0lkUf0PKDrukUyZZwt
TkZaB08RwJuQvl6aUmuvSzQupgMAEmGjQyTNI0Hd7gayMuC0cPwuDMk/PwuB2qiTrunV6TD2W6do
/D67G/gaIPgqg5Ibd7aaWYLsUor7jmI1LH8n2WcTr+TB17sFNJE82ioGYm1YulyEqQ9F7oBu6VDX
ab1NrCa/75nKQ1fwGq0cnYS3Xf36MkSBAugDvNaAQwDl86U9AcLoMde76UBSZ9c/FwDYxzGNSrCF
gcu180m2hki53kGUgCFdg/lxyEDgkF1aHE3AqUdVnw6F65EIrA+A9IP+Z2VdX1Rsl26naxpeMyg1
S12GeYTkmGJO3NTCRo6ts++K0t2gEqwHTG3ycID86G5SlHxXdDb1Ka/+ju7Ao3RyRp+UE4mAbSb+
2OXjBpV9Ern5VGwNgomc29svF3v1K+Wkq3xMgsdj5k7paKVeayT84DXM97w0UEsQxzE3dNkmW2UD
XNp6hJj/sTbbego5AEvnSAjHtg4JtXYmrVaa7ksLAvUbKIAd0MeCDfry63K8jAdm5vxgoJkQv6UW
3OjRNr6p2uvtnfuiOJpvHQiQQO0CpgkAjGYhLC9icJCUAz8kTb1Jih9qt3GVxs/6YHruXhwybTz3
PXFZ2E5akPAfafZakm0GHR4thHxAMf6yvlep47sSGTet5JjXsQhouK8aKSayUYiZbQNznNLjLeOH
NicPqYViutdiaDapipWraumToiHp4sUF2lQc4cv9tuvB0ZnS84Nw+ydidju9TN5u7/SiCUAlsM0o
JsHQpQlHMQdqMqwl0RLk8pVmYTGqWFnIdQFAAgjRQsMNITEv8/FUXtta29kWP9QxqPtixIUtcbQ+
7DCYHyRy8NpK6birlKQLSs5pZE9Wedd3HQ3KPtNX4sfSB8TDxdEh6wIAzpwhpihY3XSZxg8WdZ4t
OE4xlM8AGW9v7+1CuMeTENB0YNSBk543xYrCgW/YKj+kECGugNDLRRV13U++hsFfOpeSUQqXC1Sh
7HkCDBE0W2+NXBzomP3pci+s8A8fRcJQF94JWpBrtbnrHAqP3TODsxPQ9zoxXEZgcOi3TMsCrfll
VqdC3aeNr7u/jDG6vZWLDgS6IniRjVYzgv6lnwoMIpUlWj2HMrvTQIyoa3cxdEn8sfcJ3pvE/M3B
8MEFeQa/355WZHf7ByydEzCiYPQH1Ugw0MsdOcs/WKa1BmauxMFxChF0Bmm2im6sac9dMX0CXq05
6NhJTisHT43ZceRdopRt6uBV7+Q7rQlHHnapr/dhXNp+djScLaaZgIXfNgrmOIc2NIR+D3wtRXE7
zX8we5eV7V3XG8fby78uxsofBmgERs404P6uBs902neVhR82Kc9284r6RJAokQ4B2jej2aTWD7ZW
zlo6pNgItIkAWpMsIpc7rpsgQchNQ+D0kEiJjQ26IvuqWOMlWDqkEm+FYS9QM4DWdGZGr7ypUIU4
TNNYAEeWaahLtB1owwFjZsnv2/u4kJEhEwaiGqUbOPKcGLhPmtybeqIetLpXt3Wav7mFYoFj1ugf
yiort2WnOdEIQZiVCLywmzCMSTcTCECQYs2yg1ItDa3JYNiDUEVr2Ruo+20S7rz8+/pQbZVDAhIW
9HWMz44JB62SGdc1P3T5xrP/oGkZdOohB5JNdU90bY50IQyBwEk6iAEWs6tZAJI0Ksu8jh8ctYic
hKARCP02N+SYY1fV16pBPTs+/fsKkcDLxq8k+57DavROYMwSgrCHDuq65oErGLeIrAojTpsxW4ER
L4UDDB8AUwGtPwmzmTknaEGc0m1NfuCeEzlD/VyzKrSmbBNn9j4vHjIl6tCJYi9WyraV6L8peMTG
vz37SbWCFNXXA3d/D+LX7S1YODIXv2qW10IEgilKist8IgC6ueNez1jIgLgH5/VKCr10Xs43YOa2
sQunVQe8zoluFj6tBl/XyW8U0X0PPpUxbH63YnLhMpXsvxjpMjCcc3Vr84pAy1GkiDu9eojJtonV
yEv2Y/Fp2dHtjVw6lHJoR0foQQSaC0DFmsjHzqjFAU3eYcdil28UEw+azBDt/raphaoxWvtYEzQP
sS5Q1V7GuZrbNFFFIw45BHz0b2X+p3B+9c9uFqbiqe++Fcp71dz3ZYhuO7vvs+1t+0tLxfWJjjmA
dmhwzaK56iqUgRwNu2pO+RYEIL/cVJBIUOgv3ra0FBRQO0OMk48u1OUvF6onTutxDfcGm4Ly1TjW
/Nm4F3oKXOuGJGsOuriuM2szB+0m0RCltsXBapnfY0pauGnUDmTl5aUvnTm84DGjiSY9ilaz/KPn
SDMJWFEP5hiCrQOEXl5z8LzvVddAvzL1RRNl1m5UuoBlvzsaxnjj5y+x4Wf5XUv3rZ752QOBeIwu
nqzplDYumH6cR3tNq2bpwKK6Bt0NoA7xPJ9953hqzcm1YnEAmkT1jc54GTB7H4x5pwVeAtUxikHn
oHb7/1DrANYIdQeU2kCp+rWBZzdPy2lDHUyjHJyPHBP+Og1dAvgKNLunsHy/7WILHx25AmgzkREB
JzOH0+fK/yHtunYbR6LsFxFgDq9VDKKSJVkO3S+EI1MxZ379HhrYHYsSRMwsJjQG3eMiixVuOKHx
B6Qw/BGKFoYlBAk0duostMqGLYlH/eTUs0wYXQxFxinxY38zTfiv94oio+tUrROOuuafVcYnZuYh
/mO9INJxKHn4MwJB2pdcZI+jmlijMgp2U/LJysdBdirDPt3Gagj9nUaNNzpiOFtr286WwtAnJTOa
XSTKqakzodzmcaZbadnkjIyqJ7xKLXzpUMCULDQvkwMb+ODUB75OeNZmJmv8YOGUurHKAWme0jJU
4tBXma3yvKmLKGhS6Zg126Qud8lw0OE7gRR5IQO8dRz+Hml+HkHcLCvgqiQdE80eyxRAkhExSmkF
abYSwr3GwC1pQxoH0Mbz7ejv4G0aGJlqPffn/lq6kVhMjEZkNjykWFHuv/y+DVo7pWHgQXghNSsZ
NdslZMEVYBx74mKIaTn/WkI1l4y9kcbSMVY2arbXyoxwiCUm5Reth7XhXuNNAaVBNmxrFbqPJWHR
ZELvRaf/8q4I6hHS4NKbYyuFuIqrWi2ko8JzW4lrqRaHC4nK7en8vyHm31VsgXpkCYYI24YqcFAC
KOn+S9xIhSQAg42p8QuLsKtFKvVlPuopJx+r3u3V70p+qYk8fDWenXwUEJ6x7493fdhgOCA5UWCf
DoG5SkRVi2MZKKlyxEKxw/ShT1Y8W9LPup422EjzmgRoBmqIwFFeLhH4e1RqDJrasQvUmgxpDcI1
+gbm/VeZtu/lWQYMN86yqVuAf81FP7kqgakhpyrH2laLmrTjlqPQZSuV1ychWqK23Jg3cLcma2BA
P6CDMLuZWdxCyzT0laNaJNsC0AvOTKV2gaR+ozULoiEqEqh1A4h1VXope43vJK3CK3l5aVdCXUI0
pAbNkR/ibdoHoaXKo24XcSesulxLKGu0YK9JdeYUInzrOiWOFhbM9GLzWQYYFlUK3MG4oWY3RjlG
4Ie0uXKsLF17hSViIX90ykrhnPtf8/qwBuwVK0MFZBBUrCsuTz2qYJtXwnEMTIWXSPah9rYyLIH+
rr8j3DiQUyJIBo4YJcrLpRlMJJQhUQWkWgVzwMDKiFhKhoUiTbm6/0Y38q1prGlfS+j0ANhwOZaB
G41XKkU4CuNLWBkvUh9ZMDmJYzg7V1arhbTRKgIkca2PALk4oSquYplApTHkAIc5l7IZA+3Qft5/
riv5NHRTgK7HQp5mGlHt9Cl+neCFCkZ/iIbIsQOVqfZI1XSHvHitivG9hYBLgUIYa8HG9HkqRQ/w
hkA36aEsXjK+O0N9laip+CmN+kIeeL2dgT6RMVE4DVE+nh8aQtt1JVS8xaPArbUkI92QkbSiehnY
2fjccyQfXhcm4tZiQOAFjUNMxXSrXU5E3/mpEOF3jslpaOFJVXhmlLGI+HxMuRrXOB/ppN0XBjxT
pIegs3jYunut5vpls7DNfkqOl/sMrhMgwE5YYFBE5+tfL7K47YZAPnalZ8BsCcp1BdQVV+1QVMdM
znmSZ5wHbI7cEk/P1BUn+yng4V37vTAr0+l89STY7oKCyAnAr1luF5dVovpcKB81AS7dgaVxf2oQ
IyodllCxVbN9TflNEdm5Zt0f+XoFYAp+DTxdK7/WJV/HmlTJmILYgC2lOYBqXydILGlirLn4UAUL
adCNMrACUum0G1DCwoaY1sevAT2dEwA5KdVjsM2CM/RKwXB3uGOEghrXkbROISVLKkOy+XyhqX7j
bMDQOO6g5TERDeZowlhKPM5vG/UISWkSJhIx5L+dV0LNkDehbEpDxhHRLnNLgjHLB46JrLRytjK8
fDXIuzByfZ9Zht4vPNf1aT89Fg57cIj0yVznckZgEFunkdypR04RV1Ll5j4436Ngppliwwbq/ve+
cd3BgBRKI2DIyFhqc150GwhyJymDdmwY8YptCZ7tVHaLBjuKHoeAJA9lt8tkN4iGjSYsxHY3Allo
WmP3o5CB7w9I5+W7Nl2KurvRasdasjowY1UPJg/bqHlk7ScrTtpzb9Uk7SNnnODZL8DJDP0Cq2W6
bWZb7eIRZoESH0BloQ877QiDUIGzxfgZSD9UGXd6vYlAgr8/39fH3eULzza2pAtjynGjdkQ2qtIu
hzqWlg9gtujZUv5889Oi64A4EFEmKpyzye3SegzqRNaOfZDTIX8O0M9RN8JI2o2c1S6KBRG6+ZrJ
vF3cHO6/53Uogff8NfZsViHbFNV8LWlHQ3PC/JB5sLrcdguHx88OnX07wAUkbBNQV0FAmR0e6Isr
acWk6CRzPFZIwTxIjPqa14KelFZRYRqRgO5kXUgACoR1HGe7ohL6lzD38wJqnVztrXq+Ct8KaBG9
cIYBwSBU7tN9lPQgWbXZABkqA38Ynn88A665DYPUW9VxxEO8dWSjDh0UICfN1u+0r6ZtwpyCbZ4l
NOyF8kmHCvarHAyQ5Ryn5By7YNScSEpwuyvdqKnruPG5xpblHFU7IQQCi3KpPP3QmmO0i2v2Vo8V
ZKdAxEvXveRBAYuVioBeRty/dHzjdWYaqi3YE5KQUIgAw8guqwstpbGaZK+R1jeeyZSMg71eJ4qk
QtdNoQN0DfVDXyJ2/xKqDOoB8D1FQQF42+G9TLoqJX3iKel+xFn30kATcyQyYM/bWGCsoHnpJaaa
RV1sKo0OO6iuqLntyEt+TDoUvCpTxdzEJswMu3dVDSp40iYtul6NKGaGw42K7L8lBqTrCd8oWWGH
mQyW85BkrfQEizi2HTxgkBZK7zd23uRKAOmmSeEdmJ3LowY3UBWIsC05gfR/iFDT8+M3TusXArvp
cJ6tSBT18fMhMqQCvTjbc4mSgJ3pG9GJU5QXzqv3eheqC2fIjb2FXsxkbwRKEbb29Pu/r0xJaH25
51AKSiLaQl+8W+tGb5bt+V/vYTDCIMk2ndAGmBuX43CSV4P8zuJTHaEe5Qe2Hm5kD/DfcOHT3Jy0
XwNNQcmvF+p7xIDwZwRHqX730qexfLr/Igs/X57FmG2YgyQ5ZPHJ0OJ3g+eIoTb/Gs0Gy6J/XmEe
sPkq16pYufGpB9ONh8MPqcPG7g0I0tx/lxvLGANNIEBU0ybT58u58kMZ8SZXxKdGzrfDWKzyRCxI
3Hju/XFuXIuotCM8QqqN95or0XhFjn6pp+lHHHuHUYyJlyvQuVPXQ32skz+Q+ll4sVsfCQ3NKf1A
GAJn+ssXA0su9VCANI5S9yjoa+hl/5cB8CJYzcAESvNMQ+RbgCr8FpwyYyvrD6MfLQxwa8omMRtk
MeokpTNbxo1S96zUPO+Y1SL1hAduHEhYJXYjQbLvSS74pVLFjUhxarygPg5GPSzHZwMKUDmVxCLg
ptgtGSD2KZtN+Fx2z3k7uNDc7QuzaR6NzNaHZx4FUTkhnmErRU6jJWuG62WJqsxUpp+IyWgUzLZY
lrVxBuY7dwTkgkplD0giqFbRAvVmeqHL0xXCqj99CB1tE/4n4vl1UGjykMqBwsKTWiMvh9RwMTrp
gX0HoWD7qR3yC1/0RmVQw9mH3uFPUUSaH+cax8NtKsalAXEaWgWJIxsvxoeC8ohAG4GtRy3YjUgT
7u+9W8NCQQBpCaIaESCg2QkfaVKWqfBbPFXQGzABwE7sBFGy5UlldwIeJHU1o+sRmXSBC4Fl4cmI
0yWHuesvOjmToEAJgAygrXM9Hq5NUL+pxvCUh4MOkqWGxVxnnJsr3hJh9fqzTrJ4k4sE1EFg8DW7
NKHL5LG0jdKTJsAEFkK9BPU3kurHcWQbKIyBUmjdn+FbI07JDtgFyDtwxl0eNq0fJnrIs/RUiugq
kdEgqbT1DTNraCvDYV5b+KJL402//2vhSkoqSLGC8WTdTPgRMkOWqFjQs8QxqrOzeLr/ejeaIdCo
/Of9flLfX+N5LB/DOMR4nED1+k2FDXyzCQBWq/NVAqqaR9vQrYsMW1WmwbEOKVTT7j/DjfQa4CIF
nDLYpaGyM2d7JhXjW4Cj09NUGVa25bBvuTfP3wnNOck2Tf5R5e8G3C+/ewHtcrSpMoFWISNSH27i
DIGun6zHconufeNL4KlwgWrKVBifFx+jmgmFpkbZSYA+Ug2nL5xUTp/jfou3BdtpC9nldayGSZjs
cdDABPprnuCmTROpJUSETgHQdPFJ1HFnJ09+vsT0vwGgRtBpIJMFzxy6IHPhwKoq6yGC7cupq99k
GWgKb9OZWNmJ9ee7sIzv0IPv4LlStlqYAWu/KRZiuOvimYhzAtQHCIZMDOY5nkzR+75AUVc+QZWZ
tNVjWIQEBj25oOGXgwaXCDV6MIaUqK23sNSuz8tpbHBTIOmJVBD1q8vt1QHfGnA+xlaFnZy/yeJa
4jIi8S5K5FJ2qhUb+c3Clr66fEEcwmU3KYvA1RUtlssxY4BRY5/FxkmEOHzrMm5TyBTMOWkJkHBz
ICCGgc6cLr35xMYDAzbLY8ZpCL69I6jsvV8ScCaC0r6/Y69PjemVfo00u3aSpvQrOGAZpxyG5NkL
xECVVaGS5lTy216mxvAsBn8DRcbMrpoEPIAl7Y+r3TJRUPGXoQMziTmdHZNqFqfhyMUxvKRi0n9m
7eMA/aZhUevzKtaU0XhANwDVtUmqXRIvv13QA1rb+XH3qHNB9NCABmeKBXqm9+fz6sPBiBBARPQT
p7FQ5JqNwtdc0QWpDOdDs1UsBQfeps4Oo3y8P87VTT2Ng5bwhMVGDDanCcvKwFjENTJEfLdCjTSb
o6H+5/4Y10zhn0FAowcSBLP2s3Z+3SgpevyQcRzlx9ru47/y37QlOMgN6SPxDnHsKnlPWLzpEgrg
MhGOAHWRchIJNRSionC9XRTcuTm7KJL97wPNFiuKC0I0MEF+LJ6TwcqgXxHJ246JNizB77/71WpB
6UzFvhNQhwd5b54Hy3Hdo20kq/CPhzxI/oJK1v0BrhIHBYg49PVQhAXDFeDyy4UCpTL0taGhf67Q
JTmXGQ7JsuuhtRxoka1DVJKCtSCfWiNYMvi92nDTyNgLsM7EFYVu8eXIgRT67QgCzVnLXL1Z8cXO
OPwHwtzPKLiUcCsgkp5vN88DrjOK8H5KEQCmYsH0nNRoK0WOXI2uqsUmc4Tad/79rE5WDMByITcC
kujy3SQUL2qgNPwzijJ0VCFmJ9E8hWJs4AjRh4Sa1v3xrrYhxFNR8wTBE71waIvNElhODOuhqqG8
mCrbKjoMyqc3/OskGWPgtsEeB8oQrYHZoh+M2pfgssnOKqArvdSSeMmj5notXo4wbbtf+5w1UVRE
YsnOrR5DA3qf6CmF7is3KRGe0ORemLTrRijeSJs8dcG7ASrCmH2lSNSiplLk+FxJx76hNYeczvK7
Eydt5VSwFAQTXsK7GaAtpWJH1UBSuTGz8tjnWzWAbk1m//vPiB0BZDWeC1qks89YiknTiYikzqoH
T1acpyBcwgrIArDz7f5IV1p4qBEgLAZxEHQo7Pu5VmceR3Veh0VyRiV5gLpz5udfcteEHG0CLvvS
aqCFzUCrx62kadXrIPaDCgdHr9upQg0/CJ0zIuymimMf4Dk2xcIGum4gzJ5vNhWgYA++X9TJOc42
fTrAnYYjwSi7Ph+aIvvMBBsY7pQMPlgLT0GPiKtbuNquj17MkApAOMo1ICDPazYKH3JdMrJJdBZC
QH0LezZ5Sfj7xhgA76PyBOA57ETmgVwOFooPZ6/krPN57iCI9imEEI2FZXXrYyMO0CbvSgF55zwd
MrxeS4cyT88eev0PBleKr4BWlEcubxoaTM9HBL5VdSL2Wo6ZzSshICKSe6i0qzg+nVpP4H5awXwS
1aXAqIKFJ7y+4qHrBhAPukUoOqDqNx1wv7Z+7WmDn+tae+ZzqiPGDMqwo8V4LPyvOrK7zBaNU9e6
kRg+coFBiiYwh+rsNwGFo4zvmRJnwcyI5OgiLtnN/XyEi8rP9Gy4fhEfipi8eamLH/kCwn1ld+Yg
PewLdu69w48WqlUnOM9Qb1wNaWXFSgECuh1yoeu1zIHaX5oUhMto8tobr+hRIHTNmK0qVpCsWPDd
wMxFf4CRsIU/3ZQ7GHqEaEQYAA7CXlQdapLlFqdZHI/4MH/lZLtSdkVewVjuI+UzK9iHX0kLPal3
NXo10KZGge3+EXF9GgNhPeFXgBGZgKmz0xFHQR21gtKdk6JLSaq2qsU3jLflKPyu5GJywdA/24aL
FzKqn4tkNt9Ik6FHMt2cCPhm14AQeirQ8np3VvoXTwEsjrcz383S05Cd+PAgaST0no3+OeQkivA8
NwQrf5DeVVfk1smWf4w0M9Jh5rHvYW3mU0V4CCqk2668kXVbUU1hN4SaKfRHmJrkVngQDVuLapKX
pN9lqgOgZiE9GV+iYd6f0OuqBG4a1LWwDXWwzqBpfbnIU6XqNK/kujMfQy4A+qal/GDIMGGjmuwE
464pAK4JTe2oUDje+I+qtivKnmiRo++TgATxUrFPmu7s+VT/fqJZ0tOXwM8PgdedWygmCHZXQCnv
EBvQf69pbkAWTd0OvimjfrtVXTV4a5+9gJTcQeHBpHzlWlPLqKevsBh3Q2CNmikmu1TG5WDCNETy
VjErsHLgHbCB6lWw0Oe9CnpQIQSRDHI5aOyBGznLvGNRC+U87eJz5HGK2wMFTMux180OaJ+FvXB1
Tk9DAZ2CYBKwKXAeLr9cpcMfHRW9GNYIKNPhVmyoqNcRvb9AfoLRi8+BYbDRJlrFlL7NwziIvOeJ
JlYZVHZ7bpX6cibSnA+92BEKNVNoNmiopbNaLp2RNU1JmcxCHc3aASj1tgB4kHBjqOc0BTd3oKk3
wKXAC7SuNfs8rCInapoWSjocvKVJj5I56GmSJz4WuWTgQ0JcqqWJOlSM5M04pBTU9g5nEhBJoQ0s
Z/fGDC7y7GZMA4kCTND+DbMIKul8OWjcwjFwHQFMhy7amICi4BTAr5dz3gxlnEt+MAVD+9ruKhtl
la4jjV21Vp0+y5vqE0AZ4GgWvvWPROHsKwBSjNI7ChKoH87lqH1ETHyvomaWBJR9lmZoVrnVmmXg
JJYvr5pykxW0BTZlDQ9oSAL0ZitR3oJWqE/6P1lCtMlYe4TS+ney1qxiLdmAGeolSXb6TlwD4ud/
FTEpIW/zXkpA+5LotdumcJzxIHUBUcEdSwwirPg3T3dgSyC/6DEN+jdcGWF5rkenTa2IubVKWn8B
/3Nr0tE/njB4mH0om0wb4dc9rHAgjwVFDUY+4F5K19qS9DXIRwOY/pQ3SygZlqbarrraMZq3Im8X
stHpvJlN/XQ2TqxuaOZe8S6wDPuMhz35WdKdqnrOm4NeO8oTz574xk6WWiw3R4OcNY4PaDwBgXT5
sgPqPamRythusOVb+ZBiJF7z0FUrv9svUZZ+oFOXr4bDA/1/ABwB8oNe/eVgaZzUoeErUOKk6qkC
xC97OrJTbTMoxW0/t81Kp8NmKz3XCtV2ATwYQbGJFtf2jQ988RjzzLQTjVHroHhxLohrGsTtTe49
Jp+xldFqxRG3tFvTBpCjIDLaXPudGRDF5Sw3sDfuQH0TtRXp/UHZv9YpbcTNuTdJa2erxNophIea
uuXn1mpcNc5r5TzovCV9qEcB6YIj+2vPMbYSsiYS6CSkutmvC2eHJsROOAU0IT5kfA7MRUOxPqjf
UKU1XWwm/AF4am16AuM1Ujhs+/INh6je1PelKTxWqRkdWs8t9qd0m9dW9qzZGa3xuNyH/qZEBPZp
BEb3nSPZw6mvaLb11hpJHMEJ7N0h052Afu14t7ad3P4yiGJmxMUqp/y6sHbQPKNhvOrNqAEgkXpU
eeetcdM/FKR9fNCtgJqpbRlUpYGZ2wCLvroFgSsogRYttCVg5WajhujaigMBWgOi4gTwWgL/lret
s8LOPgGgZFkaSp3xzjj6mzwlPjnq68SKyd/OzklLQRRESgY9URPaFMaXthFdGS2NhOTO/hCYWU9c
NUTPChEDlJ+PwGaeOs/8VGhHdFJ0dPvGvyfO+qXY7AtTeX4QW6slj76FHZ2cUyq5nHn01vmTdoYD
ltWRz87G/W1xR89yOgJtYBiw7NvOhAGT5TbrpwzuJVRxApPqjRu6oa3tGaFWDSgZDQDogl8GwRqJ
INUymi31XCtfPXZEcnmSfn92pviw+nzqXhSJkGBtoqXv6qfe8tcyCVak/FI74qxVIpIR4M8dJfB1
9+GNQaUPREtnTSJ2aXtO9KVRw432MsQeifUIiolVmLG5zeyWSvSlhR4i1dax+d0IsK1blcRdSzs6
HvehzRPhVD4FhJFzgu8r0Ha/d/E/2x2BqH1HCEoOeBbTp5j9lfq5V0hOqI4fipng6Gtgpu+jY6tk
n+I/BWuTEBthzwvHrNWnZ2XvnY1qJEmITDozzC2DWfvVC2VfsvOQbfYNxZsWjGqUmU5YWdo5d4yD
IGxgY2XGT18uBK6w8rfeltbrfPfprEAHycknvwKAajVq9tph64ycjE8/JcF3aA6vnv2kHd4yO39q
MjNdZzWJTGw0nvRWT4cVkZy1y6UmrA50GlgNTXd7kThU+XyL6QnUrRMAW2TdmFVFyYoRTO2HDfyz
u2cofz9UG2aVMSEr14LGl2mYlkZ9SzyAa2HGDzlZDdTD3Hx/BSR2EGZvnj5fk4dn+G4fg130Zqa9
Pa54bIaG7dYq3v9+yPRzXs2P1anfOKkmTmJIswtrgNCGUEl6exbQpx7MTLNEj/7xXb6yjOfBM7Vp
7d0f8yoxwk0BngBqAiKKR9pcJJyBeSJ6MpBvA62emuYZUYCfm2pgtd73/ZF+Up3Z2wFjCCYX2Kcg
1MxzsDRoxZwFfnfWezMMX0IJqxRuw1pnZ+0qUJ0GRAnJDBEOKiQSHsKBjAoNICnBU5ZYXoSvDNge
JEKiwIzGdZkfq8Lh88eFx5xCsfljTtYGKAVByQYB8uXd1sZolpdxhowNTFCpsiSI+YF9luQSafm3
XrdVzoCjAgTiYZ+S7T32J+FWg/YWBYA15usMfDEpbVuigi4X+KbOL62S6QHuPeAsz1GjtJVQVujO
0iP3UKxZhT1UQX4X8bL3qqruftwZKYWCXYvpq01+KZe+BhvrYDSAeYm/0ZOBfNvlDKkhi5OsEuGj
5dSfoMkFe1Fzq8zGX4UVrNiuf1Kc0RpIt4SGvbVD0DQBowZCJ/hn3tiSYhXqVRqyTrhEYSfrDdeO
ICfG44OaKDLyhiYzahOJxyAhKS3CgtSsFMB6HfRGtbxGrL+BwBA+7q8Z6Tr4wowg8oJojgJDS3H2
Sfgx5jKhi/szEyELToUGNcY1k0jfoIEcADcE40dINcXmREOI9FM0fkCrvZCOcIDN2StcOhguJaV4
Z+j4pEQcXowxs6pyl0nfgKVRsJND8R10lRjUiR4NQwqB2aFyIyTU6kLYeuNEwLuggIcuA6Lm+btk
SsRrnRT155zRSP1qH9MsINJb/Cg93Z+12x/zn5HmZ0+hCX4pihgpcg2ZoiQe+O9Dv45FyuPr/Q0D
Jxpp3i2ceNKt/QME0tRjh+rHlWCNjpZ2jLCxR6+GxNBPIepgDVYJyefHcD1ue4O0LtyeZaq8ioHL
AsfLEc8phKEj2K+QSlRUhOo+0L59t+MbaDvgI48Ahru673BrJJmtume62eQrYwkad10mwKKfiEUC
+ILwepsF3jUX58nQyt1Zbj2GkjaOoj6sGeVGZDT3P8+tNf17qNk52A0eTPwaVK54R3oFjKjQTA0x
EJdAGtse5YXRrgtlOFTQ85msWkF/BZvk8lApi66SOAlvxiA7OdZUkAOTQbMjcJoR8G4zT5nFPvtk
B4VA2jRmbXXjawR8aBcfonQtyTsDUhseI+k6rFzF9wkQ1qA2efAq+tsYZ5ZtPBX1yY86eK3ynRF8
jvFKSldDbAfxQfbhkNyR0lO2nfzAV/uoX3lsAWd4rd02vSO6TYB1TE2RK2MgppQFr6NCNTxJAak5
V11zIZwFKOgRKv+aHWDNFv6pn+vvYgB3BCmybZxHyNfvodOf0nJJo/m6iPfzQFAfh+0SKsLzu65U
1cSAmDz2uskplqfxyMJb0ouuoCHCfeyDVVqQfA1zAGgiFojBYZAT0nLtR7a21C+6lc1hdqAHDhFt
lCvmFUV1bHhNLvAwfWnqb32zKQ8AVRUlrS31nB0VGz4YstguLLzbw05tW5Tf4J/zc1z8qhJAl1Vq
qxjrPI5XlX/U6sfoM/ElR0qsFEQ6fqsEaHJSWcndpa7MraN2shP536FnNVQ9T8NSHrAeOmPPNejj
kn4wDWUz5KawRBa9xvZM3xooDcR58DzCsXu5weIGUMhxKtji4pYi2se0fpAHp07Ww7DVsifA9+4f
ILfOWQDr4QaCwBIafdLlgEPAx1471WNr5RM6DU/533Sk7ZNRFwsh261DEcpKWDFATMF7ezaNnVBX
kjzEw7nmW8mKea802xAyom3eGQvvJEwh+Dz4UmVc81C1RpQ4F3pU1AHs1zzpz022kce/zMO1YA7w
crd0z4z5gwqB5didYDAmLzv3J/TW2OjtoqeK5hK6nPMooxSkBt8QuzU4SZOcI27K+yNM18f87dDl
x9UCcAFmc3a9+Fmcy1EPR4m0Ayey6aiCrNtXV1C+WJjIGyUkNMjg0atCKEAEhnD20YSuKiUPNMWz
6ig88dYggAI8+jia2GsGMd5hQguFeppvUwMpCanf/I8UUJiKyMWufY6WyII3gpHL55lNLlePNc9G
BCNZbCgtcq/CcIVGgeEJnyNprQQNfdlSKIqzMbT6fuK2g1PbNWJIPBkOeaSTEyj63/8eNzYtyAno
04FuY0zOmrM9pAw8kNptOZzR9uzXaS4BMhQXMnqD4KuUEWjXnp4EdssnpSPnubzyunhJovLGLXH5
ENO6/HVCQlk1bP1C75FwRIbLUgqh9Vamrd0o4ETZ3h9toOBaMZo/JyY8DmJb0dHao8qS0rhwHZNc
Psl0Evx6kgYAHLQKNIRuhclt5Z5mkqNlKzmmqsn3612EFuqw13w3rDeMig5Ph3dNWroxro/ty6eY
LV14PXRFLBiYD5EgyBeFnHStFbqVRgdUS5KYyONBMF4a4zNqbTU8wQUa8POiPiZKs0Dd+9n0l1sW
DwMULjJrxGNIyC6nhOuGuAFhH1OCAqGGsqex0h619G9tQN4Vir+2wuy2dTg7icGGh8yNLemkFJ8k
Yc1FREpeEGYElY2uKz9utBxlyXpXx25eUn/hmL4xbYB+IaMAmBmayz/I218fLxakQSmHfjg34jHl
KsKMvVwKpKnRHII7cr7AJLqxVi6Gm32lovKRCkYYTsLEcLpG5PTYTK1UIUP58sUzGpqHz/f36/UJ
Df2Of15xHsQCZJkYLO6Gc+CXAHsEZjkEq//fELPkW4a29yAyDJE0IU3LdzRP/sMAyC8QEAKLiM91
uaAMLav8ZvpMeoxaLHKkKlvYQNf3NWbp1wizJcskvZGABBzOofiXE2MTuS4JUQ69/x7X4cflKLOz
ouKa3NemiVLgUqo3yKo9hDypQQ32oVQL23DplWbJkseJfRaFwnDmR1gvSR9dq4At6y1czzeX16+J
my3piimpWjB+OCMYQj7qozyriu/3p+3mGBNEesLg4VSZfX45TBp0tPAmHjJiXfoMmqXO8M25+jXC
7POjDVsokYa3MMpXpXhJU2vRQ/zmUYPHn4gwMDuZR4QwDlVghx6OZ1EcPsQoNBujp35ffTYFX1tC
jBze64aFr3PzvQCpgXoPNACgOHy5ceQCAm9gi4znsth58b6sDwK3JMG4NMZsBTRZLYRZxcZzpL9n
TUsMcc0t8u+WBpmFQrLBPMYb0XhmQMxKktvmglWAEH1/od38RpNKFLAGSILm30gfOa5v+HI8t/lR
9h+7tNjy+ZOngNHT4lbwlqhKNxc2+rEo+EwOTXM5iFru/CAZUownfmXcqZTP999n6edPs/rrevPD
TubyNsOnSf7G+pPKLRBDbv18mCQgo4J2IG/Mq65lJIJxX6vjWVOzVykoX43sX0vhgm8Jeg04IAAM
AAQ/iza7uB3HAlqYZ1ROiTG4jfKcDeb9aboVaEPSACkhLNeAIJqHAbwWJWLW4IDpInCvaWdA1ByW
uAbqf3InFx6oNlXo0UQaG2GjDoYBhRBBQx+1b2WPQBmA2QXLxiXKxPV1AUIrWvVoagM+iwLz5eeD
hFjNGjGFD1NDmfenJuXwgEJXIC1QL2/UG6aB8Obo74BFO8/ihtwIpZzPEAYlJg92HoSplRXrt8x4
lApT3hWyk9aAhxH0sBam/npjY2gwbSQQIuHKNYfkdhHruBhH4TlioHnCSa+Flp/iiK0ro5UorENT
Ujde/frEjQeo9nb6QmhxTa4C3fT3A8wmeUzgJQF5w/4sh67OA6UV08YRP8rnBqATgAYL0jtr8bPf
jJYSvEJvbWECpgV8GSxfjD8vMSGjZbAwRiZTmo1mDlAxPAGtVnpWizLXs7GrAtKssqWT5/qkw6ga
wKCovEB5bL60WI/UsBPZcIYbGFOsIrMUJA6RG+WbZMmJ7tYy1gAzBC5jQp7K0yny6xTCh+cyr5OH
cyE5Ye1wnjW4/ItRL5Qyb9RBQHWY0GrwUYba5xxAr0WxX4Koxp+944D8J5k6st53YqIyGGRvnUf8
0UR+ASSesR7khdD+xkuqkLdWUcWa2DrzMgXXcA3QhxicDbZBWLdXvTd+o/1rDSc4IYGAB+Xz/+Hs
vHYbx4J1/UQEmMMtqSxnS+5wQ7h7uplz5tOfj97Y2BYlmOgzmIQZQIsr16r6A2EQ5PDZWFIoSMoi
NsRTyetWWg8vQf9cy+/ehBHbWksMx2sE/9QcPBwGlJoaU3g5dUUuymWH2uipcTpcrHb5U544eQFy
1lr5ybEf1y0Zasz0VmxROWdalXCdLZXYbixWxGnRK5g4p0ztbIsatSQOPcv1VDaHbhvImxqx2q0Z
3ZnGAib9xk1gIKpImRXo/geB7LLDmZBUWeKO8kmr12L5FoVbo7d9wSkBrQJ/xA9zJa/y/vT1IXCd
40INjOsfSOJU4ZrHAZ6aDhDRS+VkSQjLrzNgIZ34WiwBZG+kboD8kshGDBduEKWmy97h0mF5bjuK
p8GtxnXM0ffDi+rct8NctOxuDOS7zLSGXWDhboQLiPxQVUO5cNtcn/h8BBEp9GyUFAizLj+ijLEt
EQRZPGGKGMZTZXptZt++HtBpG1weqiYXGQcc+xExjbnghIEIjphVhXzqoxPidHbQqAsX180WQMWC
G6AucMU1jjI50NIml/GEh0XJLalVS6DYGwNF5RbOEVnAqTIzi3k9U/bUppSVk6ICQ2h3LfCqxZfP
jRVPfDHhYqfq41TDvpyOUBPrcRAT9aSU+9DaNZ3uiHdR5YQvIGf0u2ZwGsOWlyLt6+MSETRehPhB
TaG2ODtYpEbtxRi5idPQrlJ/FcTH/qjuA20h+TEN0WwdXDQzW2thrSZeg28f5dxmXFsNcAkUmd/r
fsKaLWziG2kveKDo0ONVAwxBnWcphAqyTta51klZKXa6Te+SfjVuR8c7C4/1vv2mbatziG6xZhva
PQ6UerqB4uU1TrMfX/KfsV3WOOqdPG3r/vl6O1wfoKh8I/pJbDep06qzORbr3ksy33dPYwGi9q42
kn2mAoFFK6CJ442hr75u73pz0B75cyo6kGHYhJdrKgERGo2l5Z5UsNKhzpN64Qy5nlekJDjBgO2o
ogh56LIB1UXsuq1E9RTZwBNTKh+OZtjoa0f6o75Em7teqzQ2KXWIaIWYFOQuGysHBb0fQCenyH+W
k7u2WQ2Cown2wlq9ZtmzJT63M43qpzgpqbNMbl1NPdXYAeWP5t82OSMpZ/fpujoNx8Y8LIqgXF88
l03OblbLHNq0Ivo9BX+/V/FbJhwac+FKvbEWCBy42aCxAtD9OH8+9coTixxvI0U7qTpasBpyOd3u
69V2Y3VD0odbPj1fIPfNzkkRffoaFzntBGvALB4S9zC++/HWWi2JO9+IMC1uLk5LLi4AcXMRUR57
muzCizsNoPLek3wjn9qd6Dte8q6CwdPtLLRfh2KrBNuvu3gD33TZ8mxtmGHn6bGvaaf8NyqO5UmV
9zp3Z4NnQAro84f5w7Ic0T0igW4BYHztFp4pHziAy5MU92LKcBacW16iH3CjT9NYZYbZW10lnEwM
yHvgl8bJ/FUK2zJ40jLblfJDp/zIRsOmPJVkm6h5xmYksHo7EHM7l8Gy32thaYcMU3yo1F0U3oFK
SdLH1nTafo/BDYyPUyk8+OMa7/b4D/pnC2M47dMvuqDOTqUhz4Y610vhBKz5r1LvZVz9kn1j3ZPX
yZ+FPbnRtjktNDr96FeNzg6P2E8MP7ZoNG048F+jWFx5T7ryQj09K0o7F17kdIlkcGNDfJ6rec6k
wBIJX4dcOGmyU1Qb13RAiFvNn/YImW2t/CnKffPbtX8bmj2qdrQqsFFa6PZ0o1x0m3VCjElNGlIP
SfvZAa2JWa/rruyeijcrsE0kH9pfolP/KpJVab0KYmMvK+dfDfW0NiGyECthb0p4eXl+Dmi9C27D
Eq3inVZ/60X0Go/dqyfZYNK6O2H/dR+vrgUeRRTbeZnoVCQQ175sLhFRUbZ0weWpQI3tLU+Pgslt
/mAtLaEbY2mRHCS04G9ITkwZhE9bLzMLzITSSDgVuPI+hNZBd9ey05v4ef+uHbTA8u6fn9JT36an
H1R3bog5KkiSsqhpC004xd66yd8y/Sh6j3lt+9amsbZm7Oj9Q/CDBHbXbqslOu3VjTE1zl8gypBv
Anp12d80RCUEM0XhlEmPrYSQZJYuHAXX5WN+HiVHCDCQBclfzpaKlLtePzSNf5bNB64/Jwn3SvSc
C991FUuFdCM4yRoLb8f13lLlh3lURofODvlBk49auEY7c+GAvw4epw5rLF1CcUL+jzLzp0nGsr7M
Atfwz6Pw7Nf7vnhWu3Pff6u4VKDsZo5cvMmwVpXqeyuDNcZ3bLTHt7B7NwynBQeI4Cf+cnYe/xE6
J8C/dMw2nX5PqbnteL4u5q2uQofpgycHUx5zGB3Mhb08I3chx7XeGa83dyVt4u+q4Rg2os5jg3m0
YyqYk2wLzxk4crAj8f5+vf0+kvGzIwaTLRhkE/SFAucsqDXqDhmqQvPPyMHa+RMuYvXKh0i7795R
kOvexxpiS/U25vdS8aPOcxvoHqH3ryyDWmejhLDSNolqpxuzdsB5Q4BR15nwPr4U58RygEyL+gtB
crBGIkHU1pCPgYBKW/fOMh0LoZS9/i0fnfEh2DcuwhOYKa+yg69v3HgT/Odyt53qe9gVPK4TWxHI
Eq/8985bhe5/Xw/ENQIBATfGXwaCjNQ1tLrL/ZLIvmp4g8piHu/JewUAVJ8acHNa6e0KkCn3AfDF
2M5eTfgLwk5zXyG9ti+17jRLcKBrCM30LcB0gO9ZBElzMOhALTgdhzA41zwr8v0greJ3hrL4o4Wb
IertPDqVniNLYPsO06kMsTqcPMft3AvWcrwREJVx0mgttd+6pWrFjV0P05E/WLQc2cSKs4HKwwIQ
fRKc/b3wHdl796kKd+JfrM29B5dsKy8i4LfC7/FPEv0MxXugssIzzJCFx8t1MMcgTYBS6vKTsPFc
Eybre72suzI4x8OT9co61e6SM2FkMzwLE2993EDUIbgbV6K5LV6NduF4v6Y98AF4nE5cAnESsp0N
RIDHTCn5QnjGCbdvnWp0MsPJ/lTut2wtDMeuSFH1ae2yeeDyFMqXPtsU3roz7eyX9xhp967Ajbep
MC94qUtHe/p6QV897mZfNzv/y96vRmX6OsovUAZCME0ZZx0UguzFBQ5ar75u77oEALMFP0IFlotO
SmJu3FeUYzOgp52cQ/ku91f6u+ium3BViMfs3nU37OXgJJY7SbH9cxY6Y4GDwULANPXp8jCbbO55
0+IdTEb+amnqed27YZSeU/GvxTHP83Khk1Oged0CeePpOkeVZDaqkhuEke6V6bk1981zf1Q29dE6
EJJ75S5bqUehWVhl0x06bxDVDWp2AHmhXc/OZyRWakFR/Ozsln+Byfb1W5v9Ky8AWTx8OT9Enymt
W7M+uVbiyXVbZ2euHDzD5dFOw5NaraU3YQm6cZ0nm7U1Cxnytghjbayys/G7Q8kAutrR9++i8E2o
H/XvVeNgmBln669n7eNNMh9ESjRkvdHtkNCLuDyywqZQUisw8rMP6W7knsEwLd23wiZvHV+5a6tV
Eq3FJ+VvgeYRYXwdIdqxE549607QfgZSCBTMLpDZzGwdYfIQAQEnTneGgWTGW1PtR2xnqn0bQKA8
DFxguIUNhBOhkzWv7pK31fWKIFnK0TstQqKuuS1ejqOPH3RdcfaDlab9zNJ7dcnn4/rsoAk4Y+R9
gXBemb3FaeUKrjUWZ6+q7b5/LWE6Bi8ijjrDPn3WX76enuv6COod7Ft9UrCZVPxmiwI6hDKIYlWc
FReej43Ge7v3y63fPMBSXZUv0ou2zm0righL/tOLrbCwAW5115oCMPYA1bX5Bsir1lWkri7O2rjK
XbvrzW3UK6vYwlX6PagdrVqiemnXryy6TKGWtw8SG+TwL1dkbCm1WzRDcW5XSr/JeN2naAVK8tr8
W7w1JFZh4q5TwXHFVZyupWDTICugOuNLLON6fETlaJJ+ei9Cu17LQMtD2JyRU5q4tzll7IyeUz31
f9Lc6dGaa/Z5/gumUjPeA/wvk53+S66cVthRgsoJ556yhVzSNROH2BtcKw9JinjkxKfuf4rDpV4O
zLHVoLAqtgiLJS6/hYnjFZsyGhylQ5BhK6KO4m+iH4P20qsrtXtV/hjkPbRVFzqpZVcjcMa1lexC
HEQq01bLPaXcUV6JRO+yExo7BN1949hIq8za8B+1euk2+UAqXx4bl72Ynb1SEedIaurlGYGBwFoZ
46ti3CNVbY131d/xF1loHuHuNv2Txbb3YzT3YbiRjK07OIa5q0K8zw+yuB1Wg74K612Xbq3xKRbv
VAExvk3pOv6LpjxmT8bP4EVB4kX55nU+gYIdDmvvUf1du2sju4txHfjWC8dyi7S4bj0bxMF/inCL
07kQvEXWtooeI2kzCjs32siaUz5kPFPyhyHMUeQqHNSgxi1ZT59f8Q8CDEzdwb66vKsKanMbqXWG
7sn/hVRRYcm8RPnzqSPH6C+pdF5nZlkUcAamC3oyEZpnM4YyU6JKMMqzCBE8rf7iWmTrr+mLtuUb
IessPAZvBIgX7c1ZaEoq6gnrsDzLz9Gbd2y1l/GHet+ZTlWhuPhjHPac69kKt9BM430hv359rH3U
fObLR59gUFR+JyzULLWhxXLaJQn9tY7Fu/5cOf0xXZXjRtaJCY/oLkHgRFlhD1e2+St+yyEJrQoe
6g/1f2LoWL+NXZIktob8QNau8YpzbbC1VuFA1LKwxGDMokfknqRtN965Tr1CQ/PBk+3mV/jcsiBg
lrtLKs3Xtc9pDpF8wWoNTA2SvbON3Q2xlRhBdcaGyO+5FP/qmeWYabxr5DtRLByEVh5K459jWVrl
biDSx4+diP+yVVNsEy3Q3PIsqWuIYM1b38Pi/+kfvfZVX8JiXuenpz6ak+qjSSh75R5RqDJJTiGs
zj5vruqPX8sbvb4vs2+kWtV8N4a/tRZ5RmAY3gGWYBovkTWuMo+zD5hyZp9OT+xA/U7MouqsRvtY
mnQokH6I8H0+LqqG8UtXS/RTV2dLlGKJMiQqXRWjvYTwdYiyd79wvd94MHLD8awmlKD2c7UP9FQX
Xb32PtZMWP0otFOs7bTHJKIiapz14Vg0WyHfGIMNAIPXd4GqmL+u+x89xbxhKwYLkN4bL5Xpgwyi
QT6H9NzsdipMLx5anfE1OPAa/6HfYKUgccdAf4jxackdAekoEwBKCfP6KYafHh9Szfn6fLg1ywSl
lBKRTiXumAWljVvreaHVzLJKRbrYuP7bmP12qwMJj3+2cGJFUXMzwCqR0lXnD6MijyIsdf36HCLp
/ZtjXyCFwiOZBBepla/7dSPGpzGyglSpcAsmL3i5fH2javtsLOqz0h1N6bv5V2hl8OYbiSy5t1U0
dE29dVFFBzlaeCzdiiQvmp7tHEnPkzxA1fRc/pZ+RYriKMNKRZGqNm1suJ3KbtRV9qpr2/6hUkHZ
BxGWZUdzKUS/eYR8HoLZvmpVHJFEqarPLgot3SqS7wuBtE1Iiu25xsG9cZC1FyXHaHfGyWoXVtbN
m9ZChvdDbJwjczYDljK6mVA39bnBDTbJj7m6VgvH7e/zWluXVuhUkj0g9uLqp4W5v85nknT91PJs
AoYUykpFJfEcVohgTX5lRuIk6JWKpH7/RNVqrN/T4ncyvFbNUbb23vANpFz/Y+Ezpmbm5xovTUkl
D6AA+phdU34UNEqRca610c/hvkW8YNOb08Ni6A7penwXsmOk7g3fCb5LjyaOevlSBDxdSVdfQOGe
NwXoLzbe5SaQ9ShQ5CqpztJ3UIFPHe/pWkYlS1yLwTFcp+rWrbYU+qp+Mxxdu9y6Mco04Z+aAO1Q
lra4Cr4L2/4eqzmtd4xgS82n/WeaKsfChC7434+cjqhPF03uFrIVagwT9sgDDGWoQcmxyEmGe86i
usTNpYGO6CQJzxKZq4Q0Rhr5GvCOM+ZgTkbc6bsPabgKjYW469a5CtQOuDMa5pN74WWn4jRujbxp
q7N5kB47L0Zub506YfMYLwH7phP6ao4/tTQLS6Sxy63Yp6U6Be/TpYK28ari28JantbqV63M1rKn
hFKrgtM48yo9C7/0v2GxS7uNrNzpqS1me/++cldft3kjxQCGGF1L+GUaptWz86PpAk81Wg2gTe2v
QzZolP/QlH+fJ6ZoUhFGDHoyOL2cJ6vUki4Jheocd98CA72h9hmRUTT8FOLzru3/f/r0qbnZZHWB
Hxej4FbnIv3TYCWYmb/yKFg4eW8OHHhS7j6eOnDhLvtEDBSOtU6fGsuJQM0iBhBH/wzmZ8viOcWx
JoKx5D6/bCSX+kYYwrA5ey5Kf5rd12CklvQobl2l5BstUkATTPaq9mxEo9WkatqcDekl0J0sPgrd
AcuUFWR2T0U4C5KKUG0S5HiV7jB+l7e6E2ze9GEhOXNjk4EIhhWB5Sxwx3la2VUKs43ErDn3pItH
6b6Grfv1ar9xWUy6BFMlDmoUqNXL8RxGtcqTsWnOCqJhXJJ1fnSbXVw9qe7m65bmRxMZESQ+yKwB
EOR9MdfobePGxblXbk6ox8ldcsg78d4PLWTs6+cQQ6poCWszH7z/aRCI11QowXZrtlT0QJTDujSb
kyDz0m6NU6tWC/vqZhMTWGCiHlDoni95cYzTyApa5D3Ijso+MIV/3FQfnUBYapIlmhLVs2BKt3wh
TYIS8axR3wjWU6FENqrbC/34yDJ+PmenZhAzwGyapBU6JbNmpNGsRu6V9kQaJNjp6sosbDT4hHUk
HX1xJ97J2b75lR2r9WLEPD82aBr3iylVAH1mcni7XIGNGIdmaaEypJMZCdbDfSY6WfjQvETqq1ad
1Gbfyve6/KQhqflQonj29bKcb4CP5il+onvAkQV6dda8lftFmBX9KQh8p4DL0JhnckWVCvF5ITJT
FH5rNsoA9CBrmRM0HDWCy7ZMuFSd5zW0RW21dHFAe1ZbLGlsC9/oqUBFbspokxX68sSO20RF7ar+
z63WulLaQ/nNrw5R/tYh+AZmTDlG0jZLkRCz89rRpQO4glepPugZVEAZGJu6cBhdRdb/M1T/9/mz
mdJKtxNKg6Gqjb08EFHa5OO8l8j6G0e2pUB9duIFTsSthcmQgRJAaxSk9PzUCHzVjXy/7U+Ruaqr
HcJlzTE/tgdZXeffMul1iJ3G2rfRg/ajoQr79dq43TpQXOJYbgKwApcTFpZ9bYhjjS5G+aLiP1BW
R39wUWI3bJfysiLZcr5LJ93YfC+Ea+TTsu5NMpdcHa+PGVxDea+TkUFMGbTC5WdAM7SIG3sR6fVI
cHIZIfE4GtKFQ2Aeo1LJpWoIAoCsNRfCPGVYZLIw9JoJ/wRvByW+H4ZNJz5J4frrQb26Bz6amfzT
saSansiXnWmNVgRoYokn7c7r74NunQc/WkmxtQ/gwbjQ2lUi9KNX0LOAaOO+QaX6srmh0XtiH5qT
8lMh7YxiV0HNVRIH/nyAtkE95jtfHZ0qye/DpnkPiuodVLkTDttF9sTNEaY+jCTRVM+cJ0WVMcLF
bPqWHoUAr4+3Y3iPVHekLPZ6GsSLk4ZBpg4M3R0ZBY7X2SCPWqGSAg6kk1at1eE5PampYwovyYs8
Zb99IqZyWHnN46QvTblrFUXJQjri1jRP3vTEtzxD1A8AwafnlW66uYGBtXSKu7+jta3jZ7mhSTFe
qzFOL0vGbbeGlmFF9xFKE1tl1uFEqWTLwyfhFPcPTfVWHguAPAgxf712r2iO02pie0wcMeSu+NfL
1ZR21Pn7qJJORrWuzgko1lgvHYWUQoimlIxLvMxV/dyOPxIjPVhPC83fmlaDciHnIChlbq3L5hFJ
8+DDlNJJ8ZEtBTlR7ko/poD0bLU/+y6xec72WAfWGgZZ0UpBUTCZGAJff8YUDMwX1wRll9lQWMrN
C1wG0LrIV3vpJOubDF3XjtT0e/4mR5u2OwfcX18395FXn7cHyoV9A7OJhOEsOCkbzazySJJOevYQ
SbvJ7x05O7d9GP1V3QGuGbWdggexu7HcVZWfwzcCUVuPtr1+guCte3e65vRpYIfjGvl0eBNJ+Yti
W7zP+vsRO+shWefZwiBdndnk63nvW2w/UukcQJdTVXRGqeTFqHLutLkzQQkd2GL50g01zfhsbDDh
hfkNARya0hyHU1boM4ymMZ7yqrC14VtYvw7htlC17bc+DhxxUolMlxbAVSWEpUeOkxMMZz3+ac5m
JFbrvJWLVjyF2l/vHZGv1twa4ybu/xv+q93KMfyl4bxKrBJfs9wmaAv3H1TQWagdJW1sKCMrOh8p
CsbKxhrfKp9zjNS1lzp5W77ybK5UNPLPvrzwdrnR4cvWZx3O66Lpi1ZCNrBdjSRuCojEbhbYubrP
a9XRjV0ZyUdgPV8v/ats/Uev0d8ECQ3rRpyTNbt4aMzBzAi5hk3cHgSjssds3EnUN9XowR/+ltYm
9ICg9UdNq6hiGi+8W7c1VgHtf3WzsBNvTwKIzan+NYFNZwGs6nmyEVklsjy/EY8dy+di3GXCz/av
3lLwfUXEs9n1S4fe9U3C2H9qdNppn26SQAVCIKmEnQIqF6ZUrZHtavu7woDjEu6G4btQA9bZm1n3
K1sN4WMngSFFgXBM3wf1vk7PC3Myz25+zMmn75ntbLFou4DV309UqCE9GpFkW9laTymcPHvS02DL
YbZajAGvcJH/0+zEwuLlAEh9NvZj3GWF1Hb9STzgQWSoL0bVbz0ZSlj+MzR/KMam0JOHEGMI4dUi
t99n93m1j8a90t6jPpYUT73U2bV/Uoatrj6aQbFw4l1fTtM8/d8Hzuap9UG6VCKvm7BTvueW4G+D
xj8KqTwu7Marotp8KGYzYGCIIoC97k8e/Fr31cC7QZJrqsZRvhH0k0Hif1gphJQMQXIoC0d274Xq
JZSey/hVwgPQ+7GwJuSrY1ib9KqmtCEXFSnlyzWqBWNuKp7UnyzcPvp1muTQ8tRIfbcGc9ykWvGn
JgvzWGqFuxal/iggFWPD93zvYjNZeKdd3zzTt0xpd5YJj5fZSRlaQp+GFYJ6cZQy21qqIuGqxwtn
wa1d+bmV2YlIPjsOlJgea9/DbtviJyvZosKj/V3ovi+M7q2V9amtec1SD0slEdAJOUXCnZD8MJM/
o/tT/ymnd4HieBQu/WgXPmT9qzw8oEqvLXT1RgDCiEJBkYhn4RTMo+mW/6lXmtyfTPFHbD7WYmFn
abvOwh2slC48Gjqq0FLw2ET1qsx+6PX7gP3TmO5FAg+Tcov/Bw1pPdmo/bHOqfCOL2O6jSrtwRTc
XWV2Ti48VXWBYYh06NQOm4mvR/AqycHlScRGzgFgLCrls0dQPlhapMkCIqSANdRVnhXh2gTwDVI4
r0OgEgPWRuNQLgycfHNbfGp3+v+fju6+8GpdjfT+VOF84LargNy9liuO6j4ZsROpaPoL36R867X3
vOI7D79n4PJ4AXfayte/J1GGRDFcBLZvelwS7LrOZ0yjAhWNvALppytrt9hkA44tunuligtF8F+c
P2jxKiapG+6xKTU6wS4PLoK7X0+GfOsCmaRDSetBzuYTLkclFtROCz1mQ/PbTagDyNHNo+4Odm5i
AoAAu+fFCEYi4nwsIftK93l+CquVhOzESN06GZWj4W1S/WnIyKIuhpQ3Po9MrYp67pSwJZ9/+Xmt
3qUgb8mblv0DVQo7D15k3+kpGUctdhTDyUMZcLjT9l8Py401iuMh5UoAKBxa83RtbBRpbFZCexrF
t0rKtqO+rbJi06fJWukWpmA6nC6jZpgFiFKQcoRUCqf0souWlZidp2JJoPZIYvt2272Rftblu9Y8
AidUX77u2q3wkdfLhFelfEG8PLu7W1VIMaRV2hOyhtlr33vyOqfdDasE1Q0yRwrdfw6YzFfZ64xD
nKZLAfSN89pEcRPZWj4Cr9pZl3M1juUysNrTi4mkf9OotphtM+G/eMSjaslK58MZdj7AOvIQuDBM
dJI5qjSmfkLeWkd+WB/Sh1HVhJfYqJFOKSKPaiFOoYe+YcUr+ZSHqLEsS2FwpIPVrINhlO+E0Sz+
CLoyOIPbJGQ9AQ02Rmg6DZH4sQnMcyT7ysqQAYOORqTvWjfHHQBpxBVVo3qtlOY7rhP5Vmh8aSN0
cUAapFbthhTwRhUHrbCrRuG80ZRi/PfDFpFZmAAITkEsUmfbu/fFwguSqDu1cfpNk+tnVfhldM9t
8VAp54WFdeOANXkVTwLcJHuuFlZs1oDS/Kw7qe7aUvdh5u4tspCpD2O2+9vG2apKkm9D1TmJIdjD
GNsLH3CddyExCUWfkIxtBCHkciflbeONBkbWp0LduGCHGzx8Ze7HHCpZNx7LcZ8Gh0QAC6H+FpvX
rIEsVegoQn9PQ2/hpXBriePXTa5JQ04QWNHlt2jpqLWqlgMLdH8Wze/BesRboNRtI3vI0oWO3zpB
KLPzLlPhe1CMvGxrMCjg+mnTneQ6/DUi5BUZui2NwaP+uxVybFidRl6Cbt2c7E9tzsYaaSI5h9+P
0LUr/MZ+K3S3Wc4V6h2yuNoKI2Dbpt8EmDG46biS8fpemOwbcRgdZohZ16gZfORaP13nY17XTSzV
+E1i1Bjui+ZOi++j5lG8l+p1gG4txlFlfpRCjtBxld6PSxSKmzP86QNmW6tskkIdptUGuWetxYnd
a+nGfUJfbdsE0YORqguh51KPpw/61GOucD0MdaY5HKSHXqr2RWLdaY2+xOe6ded+HtlZNC2An8is
kJEdhGonRchsF1y8+j4AOZUakAaH0TZbfxNqdqJtv57W24OKvAK3L6mquZqO4Jam0Fb00Uh+FOKu
jl5TwxaGFwWQ+kJAeCvkQo2PRIYytcYL5XI8A98DHS+W3alL/3TBve4bjjv5bsNBuYsrO3M3f7P6
79f9u5W1mCQAsf2gfxOf/LLRNqtTsW7ZNyjRDGa3Vjaauo0xj2ocAVsMbWc29R7BXv/P1w1/5Liv
bsFPDc+u/bywzDjTOvbLuJf8l8Dtz6MY2ROTtORo8vUcf5DQFgNkM7xjDO+0A6Vm7izirQ7vyjHI
96F68ounQnyVcSPt5S3Yud4lzyLj7q3uzPbt62++eZ5/+uRZmFAVXd03GWOlt+RHTVhRXrerhaWy
9q2hoSoxsU0hpU8O85dz4vdd1oxKRbLAutc2/hptA6VCce3N1bYQF2NsMjw2QPIc/6rOVnkSEFQF
2WdnlvskC/e89fTsHu7MoXzQm6d+3HbKrucl+PVo3Nga8PIpYnDAo8k2l2SDmuZLuTCNxjYZD737
rCn7IsDVRn0stCXx+NuNAVwEFsQFJs7OGjcY+0hINPYhFOR05yl4n2HtFv0W8fBI2yUxi4XmPmLW
T0db2GtaPhYiCdW4cgpRXw/pu3fwthrU5hhbya9H8lYmc5I4+N/ezQMFNVfqKG1VLszw1cX6Szaq
LTap+xQwQ6nWq6p+xIjPqPcmi83tReD1lDmN8rF0y4Mc1Pc4qC7M7q2wnG/CXZf6MqCHeSFDS1sZ
b2++SRezJ8twczKqMea4bS0bjokGOYVJDSNQzzgAFEQ5WAPVuRC03Hj28AJhhX2AIMQ53Rm0bGP5
CrOeF8++/CI6nYv9pIelnrzwwLp1Dl40Nbs9w6LPrFLRWWCF8Viku/p7MSkRBdWdKByC36W2CkFf
w7VYqixPh8bsHJxeWaSNpwuT0/9ysyuR65alhEkHKhSmLVidalt9uCQSOVvQ6FJRVDYxX6AoZRIK
z1pBn8qoLb+T74zHlB3k20Qk3fcsX0EG/3oxzw7Jq5Zmh1cvjdQxlVZGBusRA5l9G6/cRRDaVSMa
ZMCJ9DGR5Cgjza7KYfRKMZKhsMvyczIc2nICOojaQpn2RitTAzyKsE8nYTg7dFh9ZiT6mn8nfdf7
dwT/1QJV/5d/HC/e82AoYBgqxI+o/1zOf9areoicjH+nGLgabANHMo7xEkhitpHQBkX4AmayNNXB
qEvNemJimFywnoO7fKXK96m8LoSdOfyppIXcwWwx046KnQ5vO2xZplLsrJ3OH5I49wr/zhruGnEl
LSmLzELO6ffRTZmcD0z+BsTxcrCUGBcGxfCDu7BeDzp8OyKyhYPvVhPQFOAyYe5mgRS4bEIqXOid
QRXcgSxCOnHYLNVIbowRmsOw3aYa+YR6vmzAkoLcpw4V3KXtFl5m/+9zDWqWhx5GfZOly3xvxLEV
NeVQB3dUgPvo/ZSaq6I69f8onzhNBaeJzN0PUIVX5awbtWrGoynk4R2wMNW7F833RfXiG1MxIRaY
CS4BnWf8bKT60FJiJQvvKqq1wlsBb9VcqAdcbwzienVi/cA8JJCZnVZZ2GZphVjJXW/u0/bQ9YcY
ha+HsN58vctvdoWkoQJYlTNlPlq63DZxXybhnWFH5HGspoH8sJBbWWpj1pdaVENdr2hDcQ9m9y4B
XMn/fX8rCkZ0k2GpNMFXLmcki4KoNwjLAQ1sAsM2xYW33q0ufP792aNAoX7N5uD3m/JhgOWrrzph
KTtxqw11SqOCveFOtGZtJG4UikLUhXe++NC/SMmKp/K/TzbZHlGesExwqmaxRGWNbh6GZXSnHiTX
SX/+o/zqx9ZDRZzkIUVFLo7Z7Ve2QlZrnhXepcljGTxW/vqfvx+tXKqVoLsJS+c8LXfozMILXb5/
ONe7WDuF568bmNOgph7w2Qbn03SiA5aYraM+8TtPK+K7yG5weyu3f/LKGWSQdfbwauQI763+uu8L
jV5d5zRLORxwEOmv6XS/bDROPT8aDIMy03f10N0LuBgHZ+8c3atP4YNwKDGHrn4NL1+3eqNRJDpI
9AIfBGk9l+nIk4rdlCrjEWnGZD2663obLomPXK1oSiVcJCBBgdQwbbP1kIRVCuy5GY/dQXwe/nMX
lvM8MUHkA6KFxAT6hBNT80Oz4NNrqCsbUJVpOx7Vg/G9eOuDSdUJ62bYatl+yY3kujMk4BmtKRdB
pnIOKx29wtRDHWciN3vohL/ILS5qZk4T/Snkpj+UKfntid1EA/NTrG7A0kZegMKI4EwuxGS9cT96
ADGgP389+0stzS5JNWoCaWhpKRQOf6jCe4qjDetc2H7dzFVIMXUImV8Vfgk3zLyE0olpTS3RGo+o
ke3Khc16vYIvf3zWh0SVK280+fFaOETZS+7fj4hMtOuvu3B1EU9dIDSdmEXSVBm43JyyJ/h9Hrjj
MS13LnKzwhGtgZC4vtt83dCt7hCvUNaUkCOCxXTZUGr5dVH4uXgM0rXWIk13DNN1Gr193cosBf6x
xLjseTmQsKDEM9uSnhUpAN1L8ejtYumBgqk+/D/SrmzHcVzJ/tAI0L68avWizLRzz3wRMiurtO+7
vn4OfWdu27TGRN1Bdxe60YDCJINBMuLEOe7gBJxdeMy+2rURGWhWRkYHDg0Y4OWIIAaboZjB83so
EM+Qd+StoAe8hHE00wkBMiQQTqJZhJCPyTJ99+bntjUmNRj25dewzezHxZvdD2hlftyeuevRgDeL
vIPRo0mYv6nDM6qQYJPUfNx/ytuDdLj98WsvQ8YK92409OBdh0BzOVVFlRRKWU7jfpwc8HWgY2lS
vFlxBtYl/HrjE0No3SCPejSaUiWQINODHA/hcR8DB2GVv3DQbFGevj2aayeDEXBIgL7ydAJQN5lC
zpeqjGAk20KWWLX0hxZIe8jhtoyb5craX1oiQfvsBOjbTM01fRn30nvu9b+Dj9yS/sibWDdbFrsq
le2Hm12aIv5xZioTlw4PAphKDs1B4k3O6d3cVl1I0BamZt+ewRVnu5hBytkWxLVKm2BstvJHObHH
h5FFFkPDoq8GRF07EsieBVpD5u4hOgyd2X0Pb70d7Xi334JAqn+7PaSV0/pyAonXnE0gemmbtixg
r3Ob2AXboid5vA/+mC1Q/cHC8EG6HZAeHs0TGQ99Z8S8MO7RulbHVr5BcgkVtmUvQr54h2AHmJun
u7xpa4MTfbI8k/j45VmO0ZIXIjALJ2TX5WiNJM9jjsMeCPeLZJe/u9KeSphyh9E10CM919jlkTND
XmJze6KvLyqXlql11TgRtbwUluXU0RMvUjx9mVmzu+qgOKeA6wXGG9w4l8Or8j5MukFENCy2soen
3R6UQqqVPIDMXu3NEiq0PNotj3Jj3R7dKc9BTywgxf8iokAihDrBEjGOugai8PvEV9SNHlluto/u
UZ3ecHfSUX0yx63k3ba5FjSRpcLlHGhIAs+7HKyGrGHdG9m0D17AaLXpTON+2kWs0EwTep48FtgW
0rYEnAuQa5dmxGrMi0WEmcxXnXITOi1kNO/rO2VnWM1m2E077RB/L67qhQ/S9vYQ19bz3Da1nlpe
6MqyFNNe9QbQY0PObae+3DZx/bhCBEViBoB3CCYgg0/ZyDPA9OQWNhpbMJeNvo29bpN6mlV58iNU
QV2dcTUgp+aVq5wZpM6hnE/lqatgcLTAZcHYAuLqlJ19nfKKqQnmYBrwde7JrR+r59YJv0pz2Q6m
vl028a620526rbeTl23E9+Re+wju5317YB1Ma5EGKS/CDoNSDRLql26jq0tbSWSUhhu/dE/yTnfS
zbCJ/ea+3fZ/WxP6l5eemaPCi5SoaVkW1bRv/7Qb46mDr0pu7Aj7ajMexvfoPvt6yp9YBG00KpE2
ezpdzk6PeSHsmVo57YcaLFO27lVbtTbNwtZt1RZ27ZNsoscgPUDUypKOw07Y6f9BXD212gERhvQJ
zVESLbjrlG037evF0wcLd+aZdxhbhGyBK48l7Xz/Y4Oa3DKuhmTWYSM/guGn+FCgzlXcFcMjhIx/
q7wJbdyYJeRII7P/Z2r/MUodzKoWqkLWtTCqmtDl+V78+Uv3mg1nAux2x//C6aH+SjY76QOnJleZ
JeusvD1qPOgvPVju+ik12gY/YH4AsHLXWuoPGmzbEbdgE7jwr75ibBqyN//veb5GArXNwMfgXkX2
w9E5L46dtmMEn9X7DlwScEVNg29e6VME9dgGbT3t01dwuGwBsdpWm2BTWY2Xugy/IXv8ajw4ooAf
Rw70qpMOsk4RrwJcvwdJ+IM0oN/ElN7H++XNCE3V13bjj9pbwS/CHWcWIetIXo1AZ9ZJpDzbm2GA
ugG6XHAk55YGesM/hPt/G/5ORVPMLP2p/kG/Fgt6SjeJ/sttz6xSblvGyJguwoD5DRwIMQkIRbW1
HfbNfkxMgJCLjV/ldvxsMI7K9XPsH8P0zbLnjDgC7mfa88fgjtDkaY5hVc5o62ZtT7vGZDFHr94/
zgxSJw2iHtCP2QgtQrdLLeM+cPUNyIJrxg2dTBjtRAoRUwFXNnRbaC76sRmR3hJEKDKlpg79p8Lh
KkettzXqNaUFbajbTrt2OqPgAOw6UoR4KlJek1St0AslzKEN2yoYkXRtg59/nDoUp0hJ0PGIj6cb
sIe+c4z3+uot9Pz7VKAm92JoDuL74l1uHqeHyQY2qT4mX8IxfO6sP/gP1h5feYBCDFWDUADoDIFs
oa5PtSJXQO9K4r4vvLl1ay96bT+MxYxBAPujfjPXZ+2BeGGQbPuzbd11vNCLAQziqWiGuSN8c6mZ
falPUOOWvsJDKNmEAp81zpVoAh55wFIVkN2hhEddg+Uq1YRm0MT9GBwGQIoe0jvVH2QX4iHCveIZ
r/2hYXGBr7g+oHSo26JlD3RzIrXDpKaM9K7hhL3Q7uZXiBkQtMOb6qvdLm69236/krQgxXtgqAyU
EIGdp3xzaVTFWPD/9z2UE56G2RV4a5C247BB20Je2U3y9wcsfAapZaK5BkpuGkc+cILad5Wu7KfQ
Dh9BfYBOpwrkNKHZzWadW83nHzDJ3B7m9fY+EZOAnwOkboRE9dJ7lDie+zGf9T0vgzftdWaxpV4H
RRnoAfgJ8kx4LNFjmvqxkbmO1/cTt5jBz3DsH6TF6yrgBBnJmGvngKVTSh7veZAsUA5Z5KmSg8EI
XQblR1CAR8jqQzubHauAkoHy1zcT1GOQX0RgBMIJTeuX04Yaw9J0YovrdPxYqTs0wSkJ62ZC7lOX
gR4pCWyuE2M2gXZe2hBHHgB/ZB5wnjT+Av5GaRNlppc+85HJkmddWSY0U6PaeCoMyrS2tlD1ah01
sNUINlq2JxcFNfmnxhNQZTzIVpbp3BJd0QqncUzbAZYUUwfG2us1575brP5nzBj4m6vDBTQCpHyK
/nZADVCwvZy/uS+EoUYvgx/z2yh2QjTt6+9/uXsoE2R3ncVerjb4Ih3nyFd3hds83v749e9HnZlc
SfFsBHiNljCKoq7EwzWOfSPyK0Uz1darF8amIaf3hY/pMsqogEef8iZXiBsBwtkj12elnwOTDGDe
+9g2EAlj7JY1K2DlgEYtbi24aBOfOJsmIQ1aIW3K0m9NCCNlvBlFG23Y3p4uEo8vh3ICwUkSemOQ
mqEf2GoQkP7eJPeNyQ35u9mCXgMEqXkW0Jq2g0ITiMPIy488GiA3dzmYUVL6cQYFtE9kfTa4uU/g
22zMkfmWpvc/AGpohQYSB8tD5C+oGLOodcWJXJD7qmbLULmxuIfeQWYS1M7RQd8NW+mxBFJ5MNvM
rcr7JTVrFmDj6hCkfwO1hyqpbeIm5HK/s99HJ7JSx+zfu3vWWE++fL54tB3qGIqbjuPyzsj92ukd
wR38bis7wrPhlrscf6XHeLfsh3230ZwDivwu56kbMPnv0N/48GeTP4Hc3NQ3gwcNHSd3Y5eV6acV
9lDsOdEUAZ8G+I0C8Stq1dWuNupCh2zoI3i1tw8hmBJe1dL63ZiCVZi6CaVuR0T66u0jtBortUVT
sSow10GQD/+e2oYdOIFz2+XpqE0EKcHAhjokQJnod6RnrdbbIuDH0h+PWrerrQqScZEVvKcRI2hf
+/ylIcrndbEuEm2GIYhfyr3NVd6gusozz0ob04fDaUCn+QXdDFEyuJzlpG84OdCn0p81K0SyeHBB
Ug1tG/SxOdPfMk9gTTEqFXQvuMLiMUXTUeahMXDBaCD43cd78J+jNeMlPfRP0NNdWC+RtRkkJElo
5uJxf9WpjcQvchVIHHj3x90DNBhM8g+INsz30nRFqC3sqq/4nfVUvEp+khHCN9CZCCVkGZfKy/kU
UkNVGy2ufWIs3HTbcBNumu2ILRa2JiQGttVW34X7bptuQO8Bxpu7MPN5e3JGP2JB/k7d8ZebHN2R
aBNBRxv2EVLol7/GCLVO5tSq9vcamYHXzh9sBQLl5UbBf39+I91sRnYIUt1//ZVavwdrsWZbcCAP
bykWIKHW5MzYT5AYZ6wQfUZhqtBlpwpYI+AHACq6/HGJNorVMCwt0IKm6KEClYN5jLGNrvYr1K1Q
MABpOaAWgMBR7h3IbT+B/D7yI3RlKA76VTTDDVw5+wxZRMFX/kaZIj/l7MgtxT7vkUOIABM1Q7S+
voc/wbDT/5Lijyh2QdkEIREwaiTQaIzl0HaNpnBC5JeaXbYunvF3GnfgGPcHEl4uHAdWgOHEvV5H
vRUzdzkYHWsjZu0S+7EZ2CylyOszjvo6tfK45UeFOpCvN+byBkW5zS/dzRzV3NyO1nSTwGmy0E8K
LBQ50rElL4exiHKtVCGgu9GBw5aTwSfylO1nG3c7AfKj5sBqTD49Q+iJw0YDJRphdgVq8dJi2hRt
U7d87ItHFT2Uex5M0S+hA9CSk+7zT+Uou5mJDrwvbZeE5rZOXFb73VVEx+RCw52IDBN2vSuwVJAK
apAYsQ9pAw4hKHQWXz+AOiuzbs/uVX6cuCK02FHzwNlB0rmXY+V0I2snJP382Zme5NfiqKMI1z+G
x/FR3cqutlm8zE794diAnP6bSUp1Vfqg7VOrG4MpyuAk2AdlCp6DtvJrOkw2aCCOSFTEn4K37A2H
c9BwNAT3qCzvi222YVXv1rY9fAt8KaQlBPHschKMeETVOk0Sf97Fm+SpFzHpzKoyGQntVZBkA2sq
edHjj0sjZRU2QdtAI3gmWo3psUzs4il5Xzpz9MZDE7rxA2jZP8on7oP7GFn376uM/WmiVR5pIBCM
X9N/aWKPJhEFQGX1OG1jqJG8QsGpfg8OgVkX7z+33WrVf0m2HrOJuwLN+q21Iop2xgBI8Ze26V9S
q3wAmrzdsy6Yq1GIiG/9ryHqqFbFnivB4ZHgpv1nkq3nwO795X64H1kh++qgI/sE0DJg7sH2BVHT
y9UruGUMKgJgdqdvyQOo8Pv2jNHP1tPy/PN9nfKOQZiAbM4xY5Kb+juVceVd32Znn6fOgrKIE5Rr
8PMHd3aCr86VcQPftq/cu4FyY7hDigQPzPlX8KF9yoKJh6CbKaZYe7dHeVVeOA0T1UwCZMfNgR4m
l0TwQrJeix3uPrTNbCn77i22QCxyjJ9qh8X7sO72ZwYpB1G4ZjAkfU58exFNyHLmR9lbKrv2tdRS
qkPDlBkm597VNj8zSJ2LaJ5LeDnECMFw4MxHww13rf+zWHjxOu02YMTv1Y12Zo16YpSSOmD3naxV
vmjJwAIMfxTrz+1lW3X+MyvUgSj10GLVmynx841+gIbHnvWSvap30X5BRWAQjRdFJMFC/4Wyhtnf
oV7qVE5iS6gndl5vT978mLK6Ek7JgFuLRe3qJS+gmhbBO2QPEgjpJ6Rz7dZuzRRX53RnOGgArp9n
O7LfOI/fSB8gZPbKDb/HRWADQiAzsGaXlVRc/VGgoUWjBBq6CMjqMtTgYlLJaYxOA80dOBwOwM1D
dWr4ybzMn57CfeEbuH+0gM20fuV1f8r31sufJadz+m1vV/fhr8pjXUhWb2HnP4o44tnNWArEOMwm
/CjuoXFBFmO3Vgcd4eiLvNdl97a/XVVniDucWaOZf2cxroB+DEi4kq3YivHw+1WYOVIGmTebnH3b
HE2DfbpinpujouMizliLHIPrncIeN9P7j+BGcIToYfySHnin+17eGiffKZ6wCR4qBMfkDgzTojlu
Qq970Qk+y8vxImP8rrUb/PnvooJXnEE4JeDxu2z+jnvgtrIlbSU0MUGJCWCc53iToqAjbYovzhF2
KjiYTO0YOcAc/QavZ4tL1HP4S7L4A+8DhHjPKlKsBvPzn0eFunbJFa5MsUoSHqKvNflbsz4WXMt3
v1PGGrEckG6m1cMqq+UExvgdGLlMyXPfBVM2E+eLeVNbC3fn46KCUc/xiZzqxPsQCqIHzhyQJ4vc
2Q3tCTkqyUy81z+3l3o1AJ7bpDY9lNsTo51h03hK8byfHWnTO7kHiWuLswYHeJz3YlexJpXcKuj4
d26V2tU9hEujcYGD8V78uGx6Kz7Kdu7Wdvd5e3xr59SZIRqaDwr3QOV7DG90FB89LabhJc5oRsfb
ZlZuUYQyn5QBARbD3fMySgnAaWhCOca+PNqd+pUG3wFrU668FdDrQchm8FgAewDZs2eBUIialuMy
OfaFzuKjO5BAob7ggmv59khWXgsoLgIyr+ENKgMfcWlGLVtxrDsVz2thC9AXb9VgJVlQeGcq2LIs
UXPGyeostRDk9SG7KIQvTWhCzCZx5m5fMG5/q1N3NiYqnOkQMyh7QT9ZSgunjXd6YQXpy/iXijkk
nqPFkHDygkUPKTzqWAex1hirQgqUoHGXpr8b8W+bv04G0OoLoisJCQL6Lde09dwNah37qTRZmDG2
hZXQj8IPivXoYkMbOYXDue1LK/MOkQegKpBGRabuhCY/c1kpNLo8k+BLHGfHi6Ps6+E5l+yIFaNX
4ua5HfrVx6NfQRl7LfbBNTtCICuwg2BXs2rvLCuUv7aaVuVzBC/KTT44vKfaayAxDt51E6c2Tyzw
VVGsjrQoHTJsCbTbTtAA8Y3UqVk9CiuxiqwHAAuEvQq7nNrhaCucsyZGSKystjq0HyOr43PdAjDs
KAkgnU33XkZ6nS4VyJghAD/aVTTYXMhIMa69vzEItHWBWU6U0M1NDaLPtKTkkdRQd7nhZBBFVaxA
vu970HdwW4mFn1ndFWfmyMKdeXK5JLoRaUjURAezZ3Slry762bepoIGe2U4M0F3gl8h+yQ/Nbvm4
vQ1ZBqjDtsgkCbTdmKsg26H7Vp+8uL3jxZf/lxW6lbMve17IJQwjeOnv9UP8PDEAAivnxfmSU5Hp
vzRuKLMa2TJcloXYhBi3Hm6i77FzjOT19lBW49Y/K2LQ54UWSeKSw5KQuQB99rqDUAuKWJ6V9l/d
KOjrBp4HRUF02166VcuFRVmAo9iXeS/TcbmEjELNysGszhtedbicgD/9CoZl1EGQlyUScG3uJLGD
Kl0JIa/cmiOnYmUhVvfJmS1qQPE4jAnXwxbgUAC0RYxtvzZfIroeAcnDAxXtdpfzlSgtKWuU6IVf
fpLweWIVF9amCtloAS2DkKfGglx+PxL0vNJ4co176VNw75r6D/8RJA8pK6u3ci0FtdU/hqizZBok
BQwtM87xP80HTKWT+bhwjhrYrET72pThPkeqtKBsvgI46nFLplKI/Yfmqd+ODBDc9dcJBTuWREGf
BHDS1HovQJu2VYLsYf6qZqhmm5Lo3d6L5AuXLwXSTQ9I0In6/uoOweXiqC5Lm/iJ8SIodyn6kRwm
eGNtGIQkApce5Kiv1I3KUNKDluTOCmQDM6+AjgfLda9a53ANQjOqqp9KuwAiUo9WNavGumm7xE9f
fwOLv2tsxf8OPiK3ejV2tcvt1EP+pD2H9u35W0lEXtolW/bs6KrrWZgV0J744WuI3mfZkmUTtHv8
thJ3kBFAbqtgseqsPCphk9QzgLojhE1kvs9sqk03LLmAsZYmV5oPg+pFtnyoXybeHFSze6x1aJGA
q9wc3+bv2+Nd8xdYBY8ZWsrQkU0NF6pcS5T0It6zDxhl8SAVDgupdh3k0KCEqzGK4+CTwYpejq5G
H27KdXHqa28Cstl/X3ZG1RQETkQ5mJRtqNigqCVoK2J8vv8joV4zmfNoQskHecjbM7Xm9Od2qFOO
b7U0nvUo9UXngzcZ+eGVHA04dqA2jXOH8FHRcn1NqFZqLE2EVsQELhEpE8t4E561t/Q3/yv/ETQb
/f7t3yrT4wUGs1h/2MYSgZfqcm30IZFrTpZSf0a51te+Q8EVfw1fvNlDiaI1b8/g9T0BxqCnCNJf
qNhd9X23c6sUVdPDEcxv5L+tXcYIfuuzeGaBWqO5b3o0w8FC/ooO9vzYbRar2kjOTwRdB87WkRm6
PaTrE/BySJRvZ2GvzBMZ0ogcuG4XW5CUgXaTMXEnFUU6qp/PHBUgwFybB0kLMxNpW1SAbQFpgheb
4SfCg+m2/m60Y/stdKAtgLRrvQ0fBufl98LEZK1tAkgOofUV9yPU2ajxzk1eGDiJM19oj1O1k/Wt
0TJSUCsmQMYGSiuAgiH3edXo2i5ZVpcjgDqO8oa2WpYQ7IoXgtsAfbQgFASF/qmr4izYIrr3VVxO
GYCzHvS9h0093GFviSxmmNVxoHcB9wXSSksDnKPQ4PisVzN/FDylvRsTR2PRQbBMUKEv1DN9ahKY
mBqnLXYwwbEydSv5XBFXO7TLEgA1kF2UjSVVOy7rcSEKPGUfuIkLDn/AAefNzwvrHJRWDqMLW9SZ
H4d9wdXEFmi/jV86oJD78H7w+ZfFVZBgzfbfwqazwVHkxG5v90+JlW1qu3zpvcKW9rMrbxpnIGUI
lPCeZrdi7sPrPOzlZFDuX6hNBblb/MBXweadCY22UD1FMl01Gyuw38oDj2Tcq2GySKdOapVUALiY
GeLUZ047xXopQwgA2Uy7N+v7fie4+la1JBwTpRVZyVbYpPeVu9jaXrVrS7j/bHfNNkJO2pNsVPRt
3pbd0gUS/YkvTdHNjgKwZ9EGXZX4sRIQnDF6n1k5WDId9K9GIgsqxBqupNjPl7+6MoK5FuUI9xqg
RjczC969tpNFATRiOEzA3UknNea2SThRwuupOkxYh9BKx00qmV31dTvIr7klSPwIJQ46xHBJuxyG
xE31nEJ5w69SP1K2gIABjayzkB9rk0WIGoBZR0IcF5pLK+mcp0FYa6hm+MY3xHpvj2Ht66BLJllW
QGcQVi+/rmSpIJY1jywWLkhP4+b219dWAk10QF0QEjFQTlx+fcjzYRbTGif77KbNlyb7RWgjZWcz
G8LWQt65JWoHjgOAwpyIhRBbcxtFJkBdt4eyttgyHjZ45aF6gPf/5VDUjON7vi9Tv2qdIHXKcKcV
3jIwkjNrVtDxa6AdCrxk0Gi9tJIuZYC6spL6TeTI050RWIZ8TEXn9ljWJuvMylX6W6gqAPVgZRx8
ofagFiqoh9sm1vwKyWqkFZEdFUHodDmQBgo4E1TVkS1xNIdV4Vu5XaG+jMsG+uGAfqPZCKNYVUc1
wZbQC48H+IQzJcExWjeZLWg53h7I2oqgQIDuNPQl4E1LDSQBY3mjC1j3ujH70Q7AR6fsOmF728ra
dEGQHbS5eAvx2ImX0xVNbYHEODbKEpuG1T/f/vra/RfxENED2DHAn+iIuHRcsCgLcd7FxY3+Xb+b
zSG0xGXTxFD+fVQ2fJ5YfO8pLwzLJDrRoV5TEYlxTOGVd4W74kcQUocDBmaYwnAPiZV61xSOyu16
1eveNwZjqGuujdyAgZob4JAY6uVEgvu07PBySf0O5PaRhzwHi053zSHwDoNLnGQr6FJoWsWk6Kql
vi7s6q8s2AuZw3o+rNogrIRgJkPyX6HiZtlDXqpLc9x1P5Gv6e+BDEhllhj12lRBTUcFpBCbHUfA
5VTJkJ1McgNPS/SjIZldN3da/Hp7+Vc2Khg9wUlIMmaoLlCny1jyUtaHHFa//EAGA7QRCnLnvJVl
9p/bllYGA2IKWEDOAtd3lczo2UUo5Ms6T4su89ESAt4EcNJGA+MBsrIoJKMAAxre41cA0Al9sdw0
403c9VbxU3X70NiErJL+2jgEIKV1QEyRu6BhEkqC+neYlZmfa/vqGwTdrO6ZlUiDvfiPAfIDziZK
HatZhmp05ksA7ErmyJJyXZslAVwv6HwDLvmKk1BVAyGSjeL09lj6nVLuimyH+tvfLzfQ1UQ0WUKF
nfZdTpOTJlzAhQoTwXjkYGI83jaxPpB/m6AxTKlmcCGvN6BbLciBn4/WUrsGS4BmzQruqpgq0JmT
nuvL5aiGTi+VTMp82UFNKUWqXLJijTGUNaci9NnopsN0gf3u0kgmlE0XopnAX+C8w2vLI4fDyGCv
VBKRizXAAY7mUNxQ6FafKNRiUS6yjNzwgnA3A/p3VF5U0ZyBAZvtZmRcXMlvpg4W8HaSZDNeoOgv
oU7MepaLqNcxpuFd/ZM9Fbh6b8Dj1zZv/8GRQrgCkX0DjyMaPyhL09hUgxEWOQpmQW19N7p929HW
Vuf8+9SOrIqB05s8y31e2/elj2tlODBuY2smVDRhIM6jp1KhU61drCiQQsMQuN7Tyh2oLofpr2tK
WPYzE8TRz+NKLSXhxOc5yQAh4ZDFd9rEuIqxRkGdJmoWBUajwwRGgfs3RiGX/8ko8B4C8ARHFk8n
Z6osVhNFq9F9yn9iFAC3/Gej0DXIIqHigw5k6iGRBciizbmSk7jSiamJ2KWxcmVr564mAzmMUwrB
hS6SxMViaC0nnWxwoinXZvSkPw/R3cgiK1qri+ANjBwQKRSAHokKYKOoZDIcDqb+gGVv8VsRhLoH
sBzPgZl9qiyacLLG1LbHA0wkgAhcW4CyvXQzsPrVZSRIp36ThtvXW0iq/K4SRnA5lTdoM+iKA6Ee
mtBRYKRcTUiySgxzgDtqR/YGn9ugPw5SmtvqUFqjVyTgokL7Esk9mTn69lLn4+WtsaTdy+Aom/CA
lDzApVvNK6wUKaB0m9qvKBBZiZdth9+3w8dalQh9Vf/+rTRsJxjTsJB7ZFPEo/auxWa/mO0nKBzT
F/1h+Areu6/pvgal5BHhkWF6bTWw8hCh1MDhAWaUy9VQqzgUOAF1y3KxRvA7mTgk27vQjCGz+tz9
MSZb+EzMOTTn5/ZZt25bXzkBcJjhwQQCD7Be0/AYFPkVvRfD1DdEW+/c5avLzHCw4l867DGOt5UN
RfrJkOYk8ikCne1s03HJww6ojElxxOkY1Y70VUZ+r5s9q/ayNqfnpqj4kKhiWiWgwkcDQvkq+NlT
hYsma+FWnmUX46F2rVxGS4puGGDURfuzH80qR90lWSBUC0AfE9a55qJoGUFxAE9QvJ1oTaIxjKtZ
UXD7qNTH2Iyt0k6f0y1vBg+lX1mDq+w4sKKzYAgrM3lhldrEyzQlXM7D6oxUqGb+1jwWYm7lRALr
Hk80BdBoeK1DxKnpGCZ4ElSS2X4MtdUlzm0nX7UAoVeCiUU5jsaR9nUFPdUKr02QLw8lIeGp/v5Z
g3vUPxaoPaxLVdiiQRnv2dn6Njo32Ocsl2YNgnLpYOnrPowwiED8gJBoM3wt/9FKnI2CcuhhmYso
b2BiqdD2qBiOsbm9EGvOBKyoSDp+CRkpVRFVqzky5hiv5RCI0b4yg/ouDbajfvy5bYfcJqmTRyZ5
WBTGQT4GudvLkKoHilFqk4gMoGBroFKTXm9/f6U9BfwwBJuKpxNa+3TqBK2CpSwrUcd634G/xec3
+p1kd66yHzairRxTtD2pT/Fd97B8I61tA+WAXnTOC11I1gBbrnmQkKu82z9qLUF1/qPogwTFgi5o
ZTgh95BvONQs8l3gCm/BhvdFP/H6bfx02+JKQJfRww14Md70aIKnXDIn8GMuwixMw5NYW3HpYH+l
m3BbdY+3La05Dt4NaKgmvUAynaxEbrTrJhXo3WirbxWUU6zmyBQQW/OacyNkB57dvpdowN1MVWLf
ZfVvn+jFaIc8/zR1se8rABwq8unZyezcTPeSl6A75VO2O5//3R6Lw7IX3iU3QXtLbqHkgt4OYXrp
gA4XGMFwpdFHhBTXP3NJbQ6DbxBsDfwWA4wJ++gnspR3BbXHCYdl5gQ7yRfcPIfSBogcuv3kQYk7
Pcj7/GNyyofgV/7Q3acu9C5fDFwVGM+406X61kQRlztbgyFa+CAKsdDwXgd5TniVEyJx58xg+A5N
fVd9GJ0JeKJhzdt4O3H34w8qlmhD2Gjb/5/PUXtcQ0NUvBCfy3GwZq+xnWyjv69UnC3FFS8qx1dd
BCBb7INo7w5M83eM6bzt0VcsqLECdQaFw1LzjsMiBb29JZE8uFypQg7GUiErpS4WeEcXUGyw3kUn
orz/2xuulD4F0K6Ggw4bNjRZROsPOD8/Eju9F53ncD++xLX5G5zAopsexP0MalIvfR9esg1LXG7t
fXaxTpRXLgIfNnWPfhcZ7xdS0BVeOy+96x+40YSuISOQr530/2xQkL5czuwIMUWpydBCUKDR+q1n
CVYzPk/fhiQ1apuQDKb7me85a3pKvQw3r9kUreppzMx401T3Y3k3s56dqzfYs4Gdpvlsc4tRU85C
jYGVZmUb+MNHM3K4ET9asGiPnnFfqOboMwXjyHzd8KJTo+WZ2VqbwNNfwGxjI1PwPmzSbWgJFgtH
sGoGEh8EvINqHQ3YzbTeqKQFPRkN4ir4pXJTcgCwgdD7PmC8pNaAI4ST59+2qJuaJs9jwAfYGMFd
Zi9gqOBdydd9xMUYLF+snNHqVj+zRsLM2QTqszSp6ARDmALuC4/vrYZWCs29HW5Z00ftsTJTE74l
Q8r/QJveq0A4zr3IPDr0b9tZu7QAZgCeN7x3dfTqXA4mGvC6wjUKywT6nAknSlOZTigeppFhaHXW
UH4G9YyA5ha6ClHGqLDqE8Curobi6uSJopPIZsjKS5/S9LR7I32PBBFSRHjcUKsT91E5zER9TzxO
/rxRd5E33oWf46M2mv0xP0Kv3Iy/0f61gMG9OM5uibto/1T3JoTHbKjQmLcn+Io6F7hHkEH+84Oo
e1Q3Jnoakh80W5prOCmacUuv2Sdu+iK76YP0kRwXZhaFLNutWaBuWFE2SyOaC0hrbOQlh+/AbhzO
WyzB/5UfWBF6bWnPR0j+/9mG0Jou1xruNOWF+xsMbiaL3niFrOJyEqntsLQyCFZHmKjs8t4AFuPe
aC1fttO9eGgea7CM9yCOSF1hF3yE22bXb/k3xjquALIu1pHs2LNRZjmgByppoMi2ii176a4zQV2H
05UVOddOpLPppM+FNo8XcQwyZMAcoLIliyV8etI9vOEcp3B6NpIhXBpdLTAS6aFGS/GEp1pgVR/y
DvIb5b28BbXQbvKkJ8Ua3dmOvawwZaf4Ttzlfran+8gHNhzE3yDj+442hcVkOl/JJJ3P9Olld/b7
pjZU/9UWI1qjxZuJpaE7WLfzrWjqzu1VXQt/53NNbc6lGOo8rzAVvaNsmwPOf3Cbz4zQxwoBp5vA
2YBCuZMGnqiO3k0/h3Q7ma05OAOW9jcK5FvjIWdcalijojbkIHRzHUew19mqYwC/SMbFalYkIeSW
F1FbUuYrPTYGGFkEk7tfdils3F6cFSaqi11PM7QrQyxgGGjCQgUez53qAc+ecic6qq28Vg881D6s
4a64n15LhLf+50tjxdG1FwMaFTTUBlA3B73h5Z4HlWY9tVMBqLyIAieklEubMcQVC8pJqhnatwC1
0VA8aEQLXaoA1ESadCC8+RF4AUQvNpBufqqeQ6TePf0oRA5nmHxtgXRdiRyePxRBbm0KM/xgsf2v
BB8iySgQSio099DHp1QYaJ/oI8DaTdBzAs/DCKPXTIrgrj03QO24UOJGYSrRQ6ECLpp/gZPSE97z
jeZGvzre9J5L5Iyd2Ve86FGxJMmsnfQ+2aZIDzxkjMrc2r3x4rdQ+2RaBq4AtiD170hPwvvd0tjz
4hSxPR66NjXbiPx9e8HX0lKwCcpzUtwipOiXLlU2nKSmEekhsSJ3AjsLJA4EXCXdGERjBjge2sCM
55hhdm1ZUUpF+xxYinmQDF5a5QAbH+KUgBtiJObdYvqUO0ZBmHyCigcoOYOWWAMFsngFplf0Ua61
EnCZrjzW5hTYQgIi+9In7b8MRm+yLpQp6IKjPnVqnAQN5OVoxrIt6kiocr+pbaTZUrC1vvHdDqgp
xmKtBFJCJYYoBIUI4E+oRHacycHQBCgPt8mmiE3xT3UIkKSKLB1CNY8hFu9t8aY/agyO2k2W2BNj
TldiLLgaUQqA4KMCnAW1WVIVOolDMOf+Z1laRm6GiZmx6N5XJvPCBhXj1AIVt3qCDTShogqZA5dS
WNAy5lnNWSxD1IHBt8OcByUModaOhg7SuAvlqBKJUsa+ZhminD0Q1ZobZRgaZ2/hoZBYfY6zrS6M
PbWyOETAFAAFgGAg9UWNp+IadaoFI/fDOjGBdf5v0r6zSXJb5/oXqUo5fFXqpA6Td/eLamZnRjln
/fr3sP0+d7vZqmZ5bfuW7euqhkiCAAgcHBTNtqv3zDzskhjggwXg9sAuYtDhYBkIZR6DO8+rhH0x
PEiaDT1nUn4s2UKAA0XCYkJ4ZWm4qNaGSqjrqGzBQoixrb5zYOPGeCTe1NEhASI4zszTVQWKzft3
bOGKXcml1G9qZz/gfT7xmhBlcOSvVLQQNBsWtmfBz16JITpzEYKBkjCNw0BA0WvrsnAqy78NBkV0
JmPwBF3+KIyxAcZ6Sjx0BIoeCyt0BgZQ1g6f/r+fp9v3i0btBT9F+SbdTC/yKvvKtoaVPoFt+Vg7
24KzJsfYtBYLlLoEv7qSK15vWWY0aZ1mkNuY6HSwR5MwD8lm6rAaoRc8BzQOiF4gV5CGoLlZuJxv
hSABdtzfN7nNkXHQSWOjHVU/sEQtHtUfUXTJLRBDDncAWF50SiXtihus+9q8lNQDdAFEhvAa4MKm
jQLG5jZ+7qN8q0mW4T2Wu2TLOdpHsWrM31KFBlt+LbuRfV/qgne/EkoZPD3H6IFeg9AapM+PLWNN
CwaIzLYF5haJIBWFxGs98LVQEMIYiFsNDVDRaH5UuKVy5t5fw60UDGcQJQItQtyJHbyWIouR2uk5
IpReMMDkjamlUmyzKgy3x49kMcE/K2CaxNwByp/rtVhinl+NRrnoU8/2/sQ4iFtjht/HsAzw8wBw
fwNKmOWhyDCWDEjY3oyCDYyl8NjYrVUNX/d369bFXQuizFkfc5gbpKBzsR6/etlSPQzPbjozxYPh
vwmiDj/OprGbW6woRj98OKG3NbJnlqlZOnsgSdGkooHSFBDl67PXC8wcNzIALxuHA6WfYLHecYvb
dSGA6MWF9e+RTkhGglYtN4KNJDsIBHlGEvoM3r020ziSCxlUrMbxWjoWEmQUW9V8kUEWiUax7clw
yjVmG6SWb3Zm49TWZw5LYFm6hQJn5WB6M8f4kvNVufcllHIkZVHHTYEvqT1xMptdtUvew9/SdzOi
W7F2Sre3FMxEeuSedPQ0sioqCxXV642gVKZL9DATMNgVORUNnMngNjazLcifstIiNG8cmhgLN/MQ
XMSvpVObEVQKvcbHyBVW+fv8Kn5kH4IjINvDspOL11ODmhlkRtNN70CXJVLccUBGg8PRVhC0e8Ja
3WjR+v6dWfCcZE4OCCLhSoCJohGF5LHlN6EGwPrv7hfed8WqrNDCKTzOr0xc5tLduZBFt9UXbSxH
iaife3/zioDjFWHDK4zS7ELND0vCetAmjc4bDFO6vkEFUOVzLyQZErD8ZKZe+CyCNaD/CDD1eLB7
VvvrrUcj4tByAyeKTaQfPqJeyUVAoL9ZusbTZyLwm/uHtCQBIQemVqCUg/HKlM0p8xRYb0nIvCnZ
FrJZ85voLzzapQTK6LRd3qJWJGZe2OyLxOlrK/M3OYtva8G04QEMHZNAeI3OGKIfF6YtSJVRkTi8
QoD97Wpr6vc66sKVl7OmTiwoGpq9gPaGDPIaoeybKE4ZF/scXlXCCs0LcbHtdfsvuhWlKynUcrRS
SYRmhpRM2Cq5iZSQiDGDLPVa2DTM2gPEE8dPmgkpCxmMch0aJZIwRbrlR5OT3gm8Szt1DO+5sGfA
8AFjh/YFCOOpWxPIc6TLZZ14P1pjNVSHUv0xsdLlCzENMKQwAcB3kRZPytzmfKm0oorgb1qVa0bo
t7RP6LbE7VBB23IzCkAR+mZufTwB2maLVzvobo1dre++71/FpV1SkNwAZgpZUORarlVYGuvMr/oE
NAmP6LOaZFOst6yiytJKFBldVgAVI2tEU+txSVmLkw8Zwg9N/6gete6lCjw0qN9fyoIYA9QFpFkF
jGhA/V8vJU+Nvhk7Hwnj3MaICAlUXnZm/OsoE6MGSacSjgZkCSr1MONScZ7FGlolriKMfw7Aii1Y
6df9ldw+yiCE0BBixgrJPlFqlfnpyMdBiC4iYE1mknzi3mPOIexkzzIrCcAQRncPZ7Ve6AAQp54P
8oXZnJFuGEw/tZDvqoGODxindGv7QcqB3ne8aTAEBaDF61OSg0zF/Msq92yuWX8Iyeb+1i3+PHJ2
qBwggQ5ejuuf740BaE4MDScd1yDGQvfNXzSVYAWkGQOmBXEG/VpSUwB4m0DIvalwDJmI6PP3+6u4
tSuYmocXmYE+fsLMT9n7TuDKOejU3BPMn6xszO2Nv/5t8t8vnFakZrMcllru4b5z8h7Zxibbg1nk
/goWzkEEGBN0qRj6R+AA11JmrknUjo9zb2xX/RMnbB/u//7CKoBuQcIH5H0wX3RZrxG7uVBJS4wr
fss/fjJ+fenr0YQB2mI0QWFWHuWjMhX8RVWbYI96xWy+Yr7DAFOGpi6uAHkXxFloervpRDfaTsrQ
Ypd7ZWC3wyqSD3P9ov++v03LC/lHCOl6p65DjE7eCf2COanitYYbDU9tzBBxbx1EBOVBeDVGx0qG
dSAIQmo5l/clegBYN4K1EMpsKDEnacNApIgPsFKGsJ1n5/5e3foPZFnIWYAg7Txe5Fpl0yDGHEwD
ezXyngAmKXQDgerpl+w/35eztGFkdhYqUaAYhBu5liMNxayVVZ17s74u42O662Y3SRhCFvYLYHOE
11As8DacmWYubnmtqnOlDciLRn1rihsfbSAxo9NgUQTCBkwYRsYNxI3UOqauw/gQ+NvG1HxbRmxq
3d+oBQEIePEAQcoI6Ci6B5UPxlLvAgPJr3BlxEe12eT+630RC2cBEch4oSKItiO6mpV0Yp13QwRP
y6/UDE3m7+0Lz6JIXrDmV0KomCFtijAfipikWPoT9/3fVkCdAp+3RphzcN8zJoaK+3ndgwVCYlR1
Fk8C+UHU/RBhoRByfdRqgBr9JOIk7Jw/CP2pYI18Wtwi0m+Kcg6ammnK11AsuD5VkedM+HViqd3q
/iYt/zx5bCCcQhsodQJd2I1GIgSIcmE69t3Tf/t1yjZ1GA09pyOUqAJ0h5HPWNp5dMYT8j4BMRPN
rSSE7RBmSoPYGWi56JA9J6xW76W9QXUaJU6Q26P7nlKgPJlkv6yRxOAHCzkpFtR2wari+YXiNMoL
4IfUqK3nFcSykRwUXmi81L45Z5sYozGGtcTKMy7sFJmvR6YeorP7ZnT2GOO9KUoJ5vPOFvyplpnG
wMD2LFgLBbgBMgAAwT+SpdfXoAyyWM3yugAYZTuJ2+xXAzJNxn1eWAZmJgCoieAfbT03Fknx47zQ
4tqTEMFq80vfv9Scc19hWTKo64zObrGR4qTGlDfJWlXonhAShsW41SpUlDDG7lxWAnUEFUE1saa2
k9QXILkSJrNlHTbr58mj5sK9yZUaBWGHnx+cxuoYkdlCwg1xmYGMMjhuMJOWLoqV45CNKvy0V/eW
jqc9xuu89BXorsFHG+V74d9OfUa36zn3jlZ+wtxOs7MKvZ77ga/1XgKoQ+oOpTso1hzsOZXhUcm2
XGWnMSEBZIjwdhgTSh7j1LaFDRD3YI/w0tRVqvWvKVn560ayBtmJWOW+GyVDKQa8NvDdCEPAHE1d
Fj5Xi3hsZskzFEcdrMZfDSzbcqMFqIqBThfXHecFdaO0YIqisJOqXPTcGW1t9+/Ijd0iv03GPRCW
MBW6cL1V3Rxkfj60IoIPp+TsGHN1T2G6e7kvhWzC5YHgIFSFEKXqQGATVuBrKWXM+6CkytVd8KqV
jouJRk6/73/eF0IvBUKQzRVg/eC7AaQjZu3isnBa0nVioem7BMOaAnvP1Y/rlsV8crMS9KzjvYTE
PpL7hAzhWkgmyeOsxAqHYVxN9dJj0vuaFywuXvksftmbFD8a+BU4Epji84hIOh9eNoDm6IgMCZ16
61aHysw/ptreZkcWfc9NSRmiCEU8XuAIovHcpzRMBp4liwYQB4S+KcgbIUDH+IaXzexkbAVMBnpv
Pn3fdv2H/EtITvePjb6s/8hGCgBGlEzGpmSruR82goym7i6zOd9qCm9+KATTiFfjYFaswhV5CV5p
ImglYIQI94p2Jnq/Pj/djwIx1tAEj/Zt9N9U+9SsrFBFewwr4Lgxr1APCRYP60NGELQclD7GSDLX
Qx1EMN6j529V61GVwbnFoRLFons7lxLoZeFZp+MQwS6A8OZ6WWo8NVGRNxgeu6oepR+8E4emWWvu
Q/WRIvl8YgG8bw+NxCB/5BGTdXHXEmVqYq6BPEx2iRw3UzD3uX4wvmTGeIwbzBDZRLhV0ACB2w86
SgmqMBmz1DJAgLWjcFRf9U/VRu8bv66tAH/e18QbEDURhuQwcYX447ZtfVD4IG9mAmrWH+KTug1Q
V3zMHvtnwatAiVqAL31adyydJHEIfXjIwICCCHSTqBZQ2QstJoMNSCMOukLVCV0jwylFY2izkRxW
H8Xifl7KomKico5HIeUga7AMMsi7Md/w+kebQWuxMnC02yK7eSmK0smm5sW2Jb2EjaNg6tb9s6Ld
Ln5chjtEehIDJ5BioNYxKW2JaJtHlTC1JEfMmRTmC4YCTp0QzZEJ8DiWaw0vmrTDNAgAd/XEzD8r
3Va/9J8lShN2WDj/mpcYyyEkh6RPAOl29LdfS0uzrp7mQcByCB+KZ3Qmv8qPev4u2t1nn5gTC1p/
68euBVJWt+TjWu4TIvBZRIc09wJQsiNt7h/SggvDdAgyP548JsgsqOtlxbFeVGqPariumpmj54+J
iwmG2uv8FSQWCFYY4siZUBfpShxlLOYiEEKFkwm/2m7W0vX4KwBobXBajDxJrD7ZRbHblHZXbRP3
vuib2APnd7lQKowqwZSWjQYACeq+DD0QNn8CKqN//DchlENBU80cBRp2c2xWv+L35CeQrf7jfRkL
oQDCQHgtuEkko5AivD6yEG1kM/6XoWVUwhjM2f7ItqP5hU6SwModBZMIWYMwb/DqUP4rkZSWzEkw
JfIQZXBevctvB4d3MD2mNU+gqtyMYCNS7PuLJBt1rSd476iAXWvgdgFrBSVQ7oy05boCfFmTJbSO
1h3m8qB2DAj5ra3FAwTJdbzS8cAl6T1qK/VCyDFIovf637L4IFsbQTODTf5Y9CZ4vcG2xLhuN3f6
LA9qiDcp6ip0MULPCjWpdKGHfljFF+iEzcIuO3vmzPvbd+snKUGUIkqdHIu+AUFFalevmSVvoi/D
QbOaE1kv37yduIz3w831ogRSUXcQRGHV8xC4n3+fQlvYslz/jUYQAZhYgWoaIoobBDSvykEzVGLv
zb+LCFzihWg7jE27cYeUCMqh8AVeJ5Ui9V4YPcaNHdUnWTbbtef3Zpma/WvwNmLssPLJuf9RMGUV
S6UK5jSAYOUoGpj9gpa7sLLeBlfi18r2Z/2OdlyGyBvnSa2VOq8CoW+Wke1MQkzky2wjtOQfJSYc
2+2jka98kaGR5CZdXWjIk5BPRSkRtQ1cuuub1oQA/sVBNHgiZgBu1B0L1XVroigBlLsMJYFrKjkc
PH/clOWmGJ0qPEjvwzOwMAd+9xIdwd7/cH8XFxeFzAzQKnicy3ThoYxyMUtzLMofLdFEiFOz4t0l
lUTvB+BjpDRwU5sL89QXeyTtvUn4xZMMhitYtRma3ymwg/IvLIkhkWzTzTn9n0BSRbs+p7BPxrbW
iECrxIjgyNI+Ws2c0dw+oyjPsPJL5vB/q4MwypPxapcMelwM8GTTt2Ga4/c7w8IvSACADEGiBmQU
ng3UlU6LeIgiqRjxOOmfG3QvCE5ZWQ3m9mQM034bSRnAkRmIQxEbol2IngvEhfD8StSPXouJrGAX
8YsVz61H1ZzRMbEpWDPKmfIoo1GP42BMUjt6Yn0QMJbO0gyrP/DZPmxMDpOBWW+gBQt/tT5yGS4e
lIMvqMOgdCM6knu3seJj8aIdKttHp7dARvaanxmg2v+WHosUQQkjNjgteaTX6GzOXNVJ2uUDdtWu
9qX5vmUp/O3D/FrCOUlwsa4pAHNmKePcAD91JeBx2w9P2U4/Wsx6963i7b7JuKE9+mdB50YOoBLA
uXC9jW0tt5k8YBsHKzwNq36DK4151cqqQdJNtkHts2tWtVN4h3mEHnE7ZZPZhft5/zMW7gW29f++
AgCS66+YUr5Ogh5fkW7K58Hxf3Zeia6E+0IWzOOVEOry+cg0VgqQ8N7zyWKB6ha0Eb8N9D4pKoNb
hApwUEXtp9aAXnT8qhlt0LY2htmCUZnFDcUSRP77hXrUaqzX5TBBPdyBMzfbbs3C7i25rqu1kMO6
EMGNYj8k4Uh0XLRiqIPgomfADt/7FJSJmPodM4z8beKL6DzQz0ANwTjin64lSlMo1nMnjJ7yxK2f
fYTx6OQ/VbaxiRj6vry4C1FUJC9mURpWI0Shs1Bwn30bfdurgwOzuEoPHouFfMkqXq2M0rm8ivIY
sffocQLaeC1htlWP++Yyu3zILdak+9tbhNIbQBpIouAJDft0vY1FU45SUAiT9yN1W8cCtwgjaloU
AFARAl+0q+DFcC3An3ggrgNp8qQf6C0cYwt581N3jFnTWm44xtDpDdLbP4IohRD5VuanCYLgvESr
/QjAtraeXiVM/4q2Gjjsok3jftWOppoVwhzbOA0fT+q/dtbkI3QF6GLA8cCGer1aA/Tyo1JjO0UV
T9naknec7TNU/4am8LxSQJhJKQU/KFNujBPSqGx5bfJGELbpTuu2hMfDHLa6NR3M2VIcgIDB/1A7
OXoUEpDuqOY2N7c1+lE0fM5fHDEp8SG1CAwnuu0pHZqETJbKpkL+GYy+zz56e3c+hgwbp/u2+KaB
ENUvAJABwwEMDm0P9MAMbRBnLcmTGfSMnHnMN63LO4Uzw9pwzlfnSqE1eQKzq2/Bu16JpUskQaJy
Q95ms9f+1l8G1YqLNae569aqCfPjaEYcpoUwbs1thoSsFc95UupHzGJQzmFOZ7Gc2nQGNWLhtKFd
hOsScbPjP4WPxta3nrqn/CH8Sli27vaNeu6bBWAWbaBIWlCGvNSkrNDKYkbpondVZ18fEzQZ4c+N
bPrmJyahMNkBby3EtUhKffROAlPKUM4ebwk72da2mBdlslK5N8w7Z+XBRv7/hdEzC2otSEBDCCmd
kx9F63k2Q2teHx8/evNnYAtWvpKsdFWgh0eyGJHKDf8HkY0KMakSY64XTwOd81rx0YMK2aOLN+rr
vB7Nct2uU1tzj7kpbQVMQ1PdfKuApP+NZeEXDOO1dMqfDEHX9FwM6eoWqX+rAhVl6Eb7eq0hkzJa
+ADLt2pb3sd7biPvwFRtsgJvcoTXTzJ8AopTcFuYggB+kGuzmIGdogiaClfIRWvccXR1J3AVu3HK
DTq7BBs1bTzREP6IqNibOTKODsN2LCkZMK4oJgkA2OEhf/0FiSJNTR/2s1e8YkZJ8lg/5yfxXevt
/DC8ibvWkqwe5jLfDUdm3yn57dvV/5FNPXM0JdVzme9mMKZX5rQSVzUoesaN/917zQPcu2yXIAYN
rPefpfWqwER31udkxs7L6vDyooMT2rAeU/M9sH6unjHCC5PJ0XzWWM67F4CrxjvUB9FVrHb19DLs
1EeWdV+yCJc7R3mbbk41sciwcxn6zNpd5qWsjhxy+tf7A9ABWnEwCos8cGlbl2LSqi+Hiu61snUC
oYiXb1mcDQu+A8VfMk0XGoA45zxH8SJAjcRGTrUh9j39pXrlnRB0aY2VuqPFu+IGpAqmE6IjfGCY
04WbD7EAJQBtBlAFkt3XaqeEfJ83Yu17bhk681tWmZv+Q36GKU8ba1Wa00Z+m1qT921wp3EnFu/G
gtWDfPQGoP8Bw0HBB38tn8sCaeiy1vd2RoqJ0OIrd0h+5Z/o798Yv4z9YBfP1aldxetmDZaaE39g
tcSeiX+owwXIEdyJpOCJfaccitCWglEomo/HIuasHqN3kOa5xlFcDY7iRo+NmbrJSkVX/mxG5vOj
agfm6fCmmm8HwcpOwwaET7bo9qBWjs3ZEXE7GJbh9omH7AoZx4OmQNAd0w+JiC9Tvx05w5NXnKv8
aFbFS+kAo/QGjN2heMpXwilkBasLMf61UCpOBBWLjxb0wPeax3Y3r6AbDpmHkFss1MWSBhpoSMLp
a1gcmreuNcAv2qFF5zvnZZPp78NTv5F2IF3Yl7wpb/iNvw4PYCl6kXfB0T9wHgsLQVt+pMTwtAB/
ABGPNwBld8cpKGtQtAX7+vmox3a0VzcJNB2L/WCc47IklO9JkZuM9rheaIkOhrwMOSwBiW4PrKdu
asd2vUP4C/ZTeFj0DJto2D0ap2bNkE1bsPMq0VOKFCc0CYbsWnYqjDVGQGCVoPRDcHr0t90+eUHv
j7xBb54XH9JDtyn3EW8yc1q0YyOiAa8zyDQO0p5HuVZgWnPQXJXBXjGFeh//Lt/8n+URs2ws4Gu2
s+SC+onzpJfJ5TYsRMiZN+jyctPC6cs9VN2klxBeOZ2TORgze8zeUQe1kn3kKSFGgLxPu97hnw7c
qedMJmiN9k2Qjy4DAHokJC7xLKLOXMoHMM92crBvvvvtbDFwlzet8OTnJWTFSW8apnjQ9f8QfQcI
2zAbJt7oq9LVt7OdbZu9st5zjvqJblhMCNwa9rwvH2IMbPAROq7XeAPhQZbuDaQi7qvZTSSH7yGT
+9AbCWwjYAnUcuss1KqgGKN9iIFxFvi23lpgRQDmCM1IBhwYeczSkY+jg0jue9rxNsZqFzu/sRj6
flaqq3PHcx75aNQbQVaLbaeUTlDEqkzSatxnZoFopLFAdgPCGxGYfNWaf+D//vVx+jnZCT5yNt9q
1GRCgD9GB4T5eKCq5hdn9ebbjCIYUpTrzjTsAfbdsnkYwV1gl4hKwUVkMu3uefYV/eWIQHn0nGHw
PTA/1ze1a7khNcJw2k/Wr/2ut9fWj9qef3dOsEZsLlqYsv4Wmb9A5m7+kB3z6Ob2St0o6P4/Ph8x
p9E0N7+eN797M7TfetQinx4eJNPeer318zszt4Mrm6p5yqwWDiy11iSjchBW+Mfa/u6t9+/OSUwF
LAqD9a0e0SHqSvjXT4IT2w5W7T7p5mjpZrJJzQNCQeWI58jKk1Zvg/0zN1+81HQ6675WncGjd7aE
ft9yfTF0shZM+93+1563wKb8Wpib/eevzepxb++Pm9rBX56z3b6vvK969WPNcMFnMpl7X0BFSVk0
xtkg4AvUX61de6q1+XV0v1z35Ngo+Jbmk9ObK9Vcmc7aOXjW69pzTPNkbs3Vu60z0xk3xhzKfaEi
dKuMOslyoM34mgSkfT800Djd3/Az5PnecqmIOu99H2OJIMB9zaFa+x/HAgXTXWLuDejZM4pIloV1
/3DdxxZX2ls5p+3Ke3oD28bu5QF68MmK8c+dotQnAT8AtBMZ60SI766vhcZp8aBwc7r/wZm9bbeb
YAcGo0N6HO1cN5U16NmtyhZW9Vrf4JPalR6YPi6JXSMdULnf8b59yUdGEuTGtQHRcwbu85j9CqI8
KnaoNAMFeSNu9moCUP2zgYZasKzppspir7zBGgCOikYBBRPn0fKMYJlafqXmWjkaZbvHk3SCFQic
xNJt38722QZO1Qpcli1fEokyMqwopAoaBvVd77hSzqGocUW3z96RMStbZFcUB0HZ9KnsB9c3+bUR
m6HghgZjV2n1Rp4e+APER+jLQ/PFOTS9eAkJmNjXcr0YH3v4tNapO7NT13W6bjuGnrMEUcenhEk6
AvSNrjzZarqjhNa2yalFV60Z6YWbGBe1USR+8dJBXw/QjfSkyGwKhTrv+/lU/zbAtfBz/hSe+K2B
6RfopduImz4w+cE03kFx99w9g7LPvX+jb5hqzh8AWCzZT4WgBq8PU+bmcJL1cT4N2+BRRhoL7pg7
KHjNzKvy9RCdMkRfxqZZx/tMYZzn+cAu7y6SdKgsot0BjU0AjNOInLIzxoxPOOFUwGlV22FVDE58
xMSvuHJTJiyHhLI30lDIV9G7AywEncqRJiGUytkXTkJtD6ob29ovvCBSl/f6l5EljY7pyYhRoCPR
8AAOGoyupSwlBmXX4ZwbwUMJ0oYAPhe97p2dAbhY2jIzOKBfguhaRIIOyCYURM4dN9enqBiRz+tJ
Fz8Ur+HPojL1U/VVvYxOt0m3+rp98QnTO0NzbrYTaTGU/wBMxxR7BHVUJMVPONBKUud9Z3XOABJZ
JJM3AsiEjhnjltzsJSQR5DYZng7YsUbtZaYUmRb1Ab+XzNEeN9whsnSXX7NQLHRIjgaVKzFUjDoZ
GgibOQ4L2o52sk7AwsiIPm/qcf+IMAiqDsPFkNy4Picj0jKekyN+325wx5Ew0M3G/h2crC1IqL3P
+ye0vJ7/CaOjo9CQoriYsW3JOrQNS/RYkwtuzOR5w/4IoHxP6sejNPHncxkcMLJ6os0i2rip2FM7
RjubijfmZhhCfq89tYWZVRYZCPI4eti+N/+IMfFY2WBHp3AXHobfxoMPgBMGOboa2H3vbyft0+kv
oZxCqwRilQ0xv29A6E3EGtvIZuZ0yJ5dGSlqTyl7PKSK3mRE11t7QM5VcXVb/m2KaGxirWf5Vv05
PepWFYGfdX2M9UxWsItBUK49iGsOGdz723Zr5KkVUdeKSxs5r3OcIPqe7dkOkcYXN/l7v2Kp47nx
8t7eURYJeO2hVHpI8h+MM6t+shbM4CF5KXfGQdxIVuWKbz6PJxur7Yl1E6i3WVA2YRSJkCxiKGG5
k9DHwtxHlv5RtmMGP0+VjTiv2TXcbFxLH/4psXLwuRFUWm2pB+MkN5bR2QFzfTeYhbPyk+c70t0k
YqHSRFUOjjMlTIlaYmDyNrXFTWVrKx1EmsxjJPHjzTFeyKLMiij6U5PrCQ84U+dMTrLW1r6dr8O1
5BQ2i2D61nPC6F8IIx9zEVPmYDWYmxgL2zyuHxiaz1oIZTFqOWkqKcBv93AnkZNB7wd7dIBWDGwm
1GPJHSPe0JAuRcYcfAzXCzGkPuO4vOL3GCqE+hwoiXbJqdz7FhO/wpJEmSiZ6xE0SpBEvGRj+jZw
itsclV3WrVo2HRdrokyUEGcSX5E1DU6/aUzAs/YdKCbqVfE3EcaFIMpGlT4vpsFUEhs12rJF3KW2
bf/71tEWKu+mQlewoN7uN+MmtgHf+7YwkvqRoXqsM6IMkjH2hgDKamiDW5gVEl3GAUk3S16zEHyL
XuRi5yir1KVqmvsJVtTBK6Z4eCIGtNoHnrGgReP3RwzdA+aXXIe5l1jPaBPnK27wFLJYlmfBigt4
B+kq2q81FenT6ytU6j1mrRtnxQ6tGEImL3v79wdzJYM6mDmWlaDTzyrdmLGNjIRJZuSyvMXCfl2J
oY6lNBIFkztqciwNOjh5OL9hzbQE5KZTlvpSCo2QCvh0iuao4fcVgc1bLWoXAioX+TqyJhF5AIKT
ZuwfMWP3RFLOoUtqcOp0WJh0VB+IXeWsfJ2mZmfz9vabZReW/B7YsA28blDiRbKe2kfBb4O46DXi
94BsR4PbiFukvUd2yozHbnMBaHC8kEWXYgYjTrSyPcvKDn1vBY/ojLUbvB0BhfLEJ/8oWMUnxh5s
+Z3/yDS2i4f5Z6l0JinLmtqQgrN4YtZTu9n/c5srt9/XVoh3HuMsF2JdUl5TSGM16eGm7gIqfkIa
9zo2NzJlhE2oACCBKAF8llqsN+QNLAkRDHmtAiCOpzlINCn/KIRVlERqLMCXiFZqY7bfh1iaw08y
P6q0dBQQgTf+4HnGIm8KTbRcylvOo8Ll0gC5BD5iGIDvRcj8zt5wgFPzxFcyRnQ1dBiB5h/bdwJz
axjFoNscD1k6wW8TLD5CA0qJe0HELJUJwwu6rXIsQzt8jh6jR2LiNKcBD/BUmBHKAo/5gZQ7WFZi
Ua8vxNO2m2vSIGyTRNiHaLFp7X3tydvWi9auKxxWoxW+C5bwPePcmd28SyqN2hoK+Cg5Sfj7tUEX
lKEQ+anBmT9gutS62YdwuP6a3GHRFFGtYan0Td3tfNoXEqmt5tV+CqSoxZyI0FJhfAdLexpWJJ7I
1w3GBOBVh2yJYEq7EQMmySvSX4PaUTX93/5vJL4ql/04uYFSUB9FU+7HXBS23IxtMNbKUX9A9uuh
286uCBxJaKc8eBOa35Pdr0qUt3q8pismPf5Nzpj+BMpsD34Ud4WMTxjt1A4RJhR7/yRuZgtUJ3sO
F4J7Znnzm/5CWiYV2uOt1Kjc1EHtHRD0JGvp/Mpt7MlW0Ab1xGqWWIpWydCm/9M22sJotaQMkl4L
+1/SLkRQTNqSSgvF1DXDbi68K64EUSalnTFdMeWxMAnXqTg0FoeiHQaYpyY6hZhR0VLS6kocFYXX
XWb4M1nXgFL5iLOLUUvusbzs5MNeAIK4+Y8LpMJxPHI0zGojJ4fLQt6AALBb2mO+nmwMf2aFsExF
oeI+Qxt9mfOhnKC9sLOD4f5zegPaa7gti1Hmpo5LqyVllMZWmrhOg4no4Ij6Taybhjvbrc2ZgQOK
vrUPI8A9KIhvS0uD8gR2ikQTc4+JJaIDqUttpSyVHohRUKs41W7bnpMyPgpl/ZEYK9nm9oLVnIgd
MGyOmUm7qdlRW0DHjSq6EoyM3Ez9wd9WB5hCRzLVQ/DWoguoxK4fkWM7ouqyNiz06fbb9FVFrdtq
nao3tW1np4ClBFb5lwm4S22nkRNZNeiG0kMZCue1Aa2Ub59WygOZgchQ8qXohzQVCmBHwswuGuBW
YnxEjBY8Ya+ia1c7W4x+2wNUEK+ZWVSWLErDa64b1CbqSRDS28LT6JLep94m9j9fB6fW1NAPQtxi
jAutMdNHRKVvde3PUimV1+aii6IA4rutAcgFsrZwevG/Jcj/R6v+SKE0OlYlP8pzbOhgIWy28mP0
QMwiWA6Of/UMuTg82qXC1gtjDkYKZFtIUrN/9u2eeE8cn2jKf/fSwmwocOmCcw58xpT/TKUU2Z1J
+Oe2xmgjmNEcEjg4vE2P+6C7LLbuxagNISPo8sCtBZnUmWWDBjrXgROAIJq+R1t8ldrNMymkVx43
OVFprst94Yb7Aq88bqWwYtYljYUvBUYHFUJkHKmEYzf5hpGVobg3cDN0aCghWIjgbBClM5I/i477
Uha1uVWn82mrgjZzWuG5vDesEegFIHnZjxByz+iLcCmJCknEKBsbOcaqQNfjNu/9swZ8go+5lu13
/Z4fKhezSLDCiZE9WQy/LuVSjx/Ymbjqeqywtv2H4tAjJlV2mEj8rYEqQPrizRZQgb+wbyAcI924
KrhCaSPv+76Q1Eonws8BmXEstgGQIdJqHk1+x3q8LhmYS1nUCQpq0UbV3EJb1qQSGX01m37Fqg8u
ecxLIdTh9Qrao5IKCyJ3nphOhPUrBQHe/Y1jiaHOSqmbwQ+K874lSHz328EWTd9RnftiFlMbl8uh
osh6KkUty3sRVdX+2DxIu8ApkCbqV/JbxGDMZC2JiiBbcRC1OR2IKMT/mG2I8XIjtJ11Qsw1UYFj
BB+nK0BuwKeSeD9wiFkeMfhH2Fd/k8m73D/KpyYZVxVCgEXV9mgPh8gJkdsP1wje/qNCUJa4yOcG
bU1YFIjRPJIQInYfi2KZQXIKN8bp4sJS/rMALQV4PrCgbkt8WrKW36cDeaS2KFJ3eDbNxcr4ZGjh
QqIa8Jf/WQma6FTqfaFtQggl9U4eiZnMmreTXaOx576kpbgbuFMMBwMnAYjgdOq8tGzuwlSeRNTo
hkOyBpLAk+zfLUrwQCj65vsLLppTPT0F9sMDa2sX7NOVbOoIGw6zMHllFve7H+VJdJId+BwAMAX0
Etgp8AbFTuamK9beEktBHeiVVOpAW62SSnHEitG/Y4kJ3hk+zrHxstN4UBFkSs/3t3gpx3YpkM70
NK3eiwr6//aauRfsYFe6x83JKQ/N6WX9ydjTBZtyJYsy+fGsY6ZqjMV1joxMVoQUaWyiP5xx+Zbi
oCs5lNU3xjFq5Rpr+lGZ5U/e4lCTnzebL4LL//lTdAv7TD3i/z/SvqvXeRvY9hcJUC+vlOS63b3r
i7Creu/69WfR9yDXpnwsBMGXBAkCeERyOJyyZg3gvxO7eccFwtQBMIOhDQYwP5YP1gciRkDvF72P
HSI0ABk32bra0vr1JOxAvqMq17IYC62UoZQIGZVlXvKjaAYIgCKqMG2umaNaaRncdARErTGrnyCW
QPst2mJBv868dHVch7EQyOJGnjcIf1F3Q0ZqeQwR54kzJOgsHu/exKbeu4nXMulGXNV7lVBOZJgB
cSPsnEN8rIFj5W3JOjfk0nX8EoFcu9pKdruYEHxPX68FM+bHwQhRtOIKInDKzipcf4W2a/Mbau8a
ghFwVmt5i27rtYAOTGrS1KIZ89OINY+BaJJ4aXYIt2ikwUgRbgueLUwU7ehIQXUmYTAers+USZgS
zdggWcjEpNKo5fvafEkWbZSaz/dINHfzE1r2p4z8vTtztcuX23x1vKD4SuUswS73pjoHOVtOdh+R
tUSrM4ytCktf0Phs3ZKf/7rJl0LAlWivkrRGwLQxtLP0KLpxZFjuzvM9jao/U0tBMvAwFYZO6NQl
8XslUi5ErUMtjFoIMGCTAA2BNbK3Ux7pqAURkbUIFkkKVKX0qTpja7WC8/M0Uaj+RCkJ0GG9m+18
8gtOgsJWBdrg+TdxXahZHdmGK5GM2ZUqQQp8F7uJwhtq5ekqR9qgWhVHdZGZkxWSe+bveoGMJeqE
vqq9HAv0PGQ4Z5uze7ka4hv/raw4a6q17e5DeS2PMbdGA+bH1PlfXZFN8G7bqYndpPoZgbz1rwbj
7uMdvXsRAbQ1BEwpA4iasT8cAuq84lRxk7y5GGPeWNkrEI65ZKtTPJN3tfJKEmNtwjptDSmHJEkg
MVpmFES4Poz5d/3jTxEx3X1CrmQx5oVXi6IQE13c+Gg7fjq2GZqZ/tO+sQ5qWbqDrPpYTVabnUj6
kMg/ukHnwGdTJmRi49h+TsV3I0XzNBq9+DEpNxjClfVEcs1+IU4d0uVxHV0w0F6gcRnd7WDsvn0I
1bJNjFgPpE2Zoxqp5iR2zdwn/EzHHyQKd+3rlAreS7RjLoPB8xq60kB+w1wzhW+jTAg9adP2drxo
YY9lPLvldw6ORBExmvE+JfLulsoGJpZQ2kI02t2usgzyQq6DUNoYuaVHhJetRCH+T38OnrupaQT3
ok8w66MvAl1k4HRl2aVSv9RBl5VJm/rPPcaLZsFtpW33Ep7DmaxNeId3F/aPLMC/bxfWNvWgtEaC
rUT3ZEqEsyoR9+z+pNa/pVW9GP8rSYzx51xQ72stJOm6qYB87Lv7y3ISibPH9+xejupq9wDQv11R
KBeqGFI5HOE3/gf8TxV3LEZFMtz3i+K5/NKWLQjlnx/LndpIxiH0QC6UORHEpgVxCsDzZxqq4Pvg
WKy4/X8TxVw53jfQeBhAP7hTeAyRD3MSkp7BXZza/00QtZpXfoHDgQzUrdLLmvQX4dXhiO8T7iC4
pjCVertT8qYjIynIl3JMgijpVpgEAFAF9k70Cdv9vDdjm6BSZwUzd+7agsXZpaVbKE6SYh7DpUe/
51ydgehy9iz86BMcRneMGpgaYWAwBBodrmDcuf0WWWtcNSq1aMvPle96PoCfILC7ZCFtBttQzBpD
sDK7n7qLd/wj2DLal0TnTcKiMvutlWHW6p6abf3PYZbsvziz3ctoj7R1rFhcw6+OnjVr6pTvZDRu
xTIPbdW5lQxq5WzLLXhTQs9Q+Cwu/Xm3NuwwMqsAHtOA3JeH7nHakgpCacBbdDt9lcsJa3QHYnL7
KYydHfrM7fkMOxAsB8xiwGw2vP3APDQm/2Zs8qdg8bdITG6vY6r0Y12/k71HLwXY1ND7gkraCN0y
SHwMpJufb0HWjhomaPzQburuxIny0j09v5bDJjdcVcKcswBymll0rs4D8gECCXacnVsNyH84Gwq/
8YDXd8DN8dkT9+TZ+iKeJfP6yz0Zy6nWrYt3f/uCg60L6o5mZh3t1SyZloGJ0EKRV5hpu8SkBtBR
hwvelm1l3RHQq6iLwY6OmfncAqf9HE3SM9yx17fiGYdSVtq4qAuIF1fJmXvzgbXnUCa15oCZPgEY
HpD0fSLncweKAJki7WjXKI5JYiyo4iq5XoVdvjUW4ir47nPivKtWYZdgz3LW6pdrxV8T6kWXMdrl
K5HM3QZsRvbTss+33lL5lt6w3BdwM3wla3/Z+8RYBUdafAPKYypyHmdGKRkbJdcHSSAIEti1JqWn
h3BgtuBIQ3/6bB8hal5N9c/etV24OFSBMIgZAwNuTWaEWbmc1GMyMirwcyDHZ5wNSJCHSSNPEsrB
9Vr6ofyif8FUh9w9Y43S0D+SLxf76pUq4qTHlHpIVtCrWyBGV47RWt4N5qdh1WttYj9H56hIIE/C
RcGwERSjeEZdBV8OA7nti23/ImMusFnsc9mujQkvZiwFJUughAEhUFDz0hhvIkt4tQzqDIzpM7Qr
SQlxEduhJuxNyBlFczBF13IY5QBdiVLKFeToPSw/b+vBPIjnzUD0qRbVO5LwtKPvlnIcjXmAytx1
B8ALm21izWjGOiDyxKs98sDAB3gtgXm0azU3Ak+BBHiysxwUHP5Snx2m/JQxEBMWksf8SKoAmKfL
eucNUJh8Fjc9LnIiEuktPAbn+gW8n/vSjMHjExF37+91lPUGzBYRyc9kxe3OViIwwGQdzPJGHMQm
dNsqUfmqLIZtj7kBHdhsshOF/HSA3CV2v+6Jv0ciJZgPp8c2jCrDjQnDyq/lMsrix36d8Fw+bN+s
/UTCbRzzML/NmEdZDNAnXeC3DSLPv5p1hYyiYh5C8Ds+XsSIQgTE8zerYC5wX2gcRmdBUm9+xfMA
CEJ9KS+TxTAv30rrs1z0YEFSt3huwTCCOredLh5/wfj1QW/NZTgb2gMoKx5jKjk5yVs1DpRt18y1
Vfu0BZ0hef7cnn6sx5I0umu3JwbWAIV2RisIzpF7uzXKWiapWthK8rY6hx2xgYs+GubT0SWzD4PM
vuc+QRp5if/Utpxl2vbT6tX+JZ9Pn8+neg2ikh+PrBYne/70vlgcFou389/hBGoMa22527c1WnXW
h37qfMbaffvNjJa5Dp9lVafJ2/VbCqIsRAJoChislIjzCLSIOUHdy+6IDjT73iVitSqfoCaapUzm
uy9Tj9jtw5hHNCALAlgT2dxGb7gJCCMidTtbLjlzCcbEX9WSybdma+avY/3ufVBCgDgNNAXktNCW
0dsLKOJIf/yZii4vTtijT2G0tlRdr080fEpM+lVM3t4M8rX7Qj8OKZ7evmbnpW79xiYoKQAF3n+3
bwnYFDICOwv06OyTUs+Es8M6tev1Sz056OPSUsB8Ha4VHfMhSzBJbBahzhyvFmJe3XazmKBqp5GX
YP4CgLBNu4aQHjR3LvnV7Plxv3/f69aR9LOEPAE+bZktMumLv2mmm0uQNvoosOHSucigMdKYLask
vqh90Ahty1W/AgavRhdJhe9TwPBbgyigeFuDOmX1JoGuCKp2/k1RlMPHY3IOQQyQmsffJVgHw6WK
CMw3ZeT+NdPxAAWTQXsTLoMXzDMjr41ZzghPUDE8TNqqsRsAPgPQVAh0bCAd2Xp7f91IV4rcj7Xt
G01fF1D/Fx9p+QgdZQiCUeeKgG4EKgZ0Szow4m8iIOFgl1jEiv3Yksg0pcZuJsZKgugfARIcSmYz
i7bOSi6QtG1tNrMOfxRYxx6EdriXCBqA/D8my87CmFQc+A6n3ZEQ/FuNTRmOIrJ357+uTZ58sxSJ
BzTm6nCoTWNijJlE7dnoK0FjR8esIxfJ5n68IcqiPjY0uAAaiZYhmFyEGa2igF/GXQgWLTY05Dsi
T+kyQ8We4uxa+PyK6RF8z8Sejd9LMPRKYI4E9z2iK3bPwKqFgSoJvqbAvqTkDTkoS4P6xUQiODAk
OQxEW6qJrzo6T679+62T729Kn5Rj48BFzX9TDevBcHwIrQQ0P2iqmCrZjsM/TD/E/DAeIx0xRg/v
0a2OAXaVOaqb6ri7IBMGMapndgsOo4E6stfJa4IvoO0c4M7bIhi1phpqRlxA6DQFtw0vg5MF/aZo
ob2Vr3IN5hWXgb7N6MS+ZbDkQT9TggzRBXccB5N2NrB5nojNS8mA+u6Xi3ku6tMe41op4OL50yHx
8ukZtbjIBD047iIycOCVev55fJ7ivdtI+TkRavC6Dp6M2y9tizbB66QqW1p81VFMx5yhRbaXZkhP
kQ8ZbfYq6mdIopIzpQxuyLk0B83iKzuZaje+4y9Ruh6M+MQscOSoWMKXVgqMKuZTbRu9Vbz1NbhE
chC6AtJ5dF+ij8crHwOtced1yqOJlDR4vVk7RAe0xXXlaNvNm0KsAUZUnIOcSyNvH5uvwPpKodVv
+KdLYC5NerNk/Jmrkdk8T3wKNXm3VxxrRhsS2vPQfjViDVKVrCr8pDS2aPY6nj1TgKH+1kwV2UHO
pByaSJfbLvkYCP4TpzAvjla/puxqCeofZqhPRFBjFwvfA2AiOu5EOjiRUV+/8BQhKDhj23e2gukF
8dzzpgGfoyAeBMpXUlgYqzz0cjhkkDI4poOZgvLclczw+VsD+Ue977WJRd1xkiFP1wArh1ga6dyq
uqIFfCT0sbMNCXfiYae8M7C7uJZnxNcVzlYDGxnMqLbaNvBbH5/xOJAzUPsAoQ8a7XDIBnPPHKw0
DYvCgUVAh1eGPSVDbzoCOtqUesIZp7/FqhMG2uIvcOGBYYeRhfF8CUa5B8428jCV15qinh4nNGHQ
YFqBtkZWGxeI+X1Rb/NS5QVuGzzRpG6HNmqOCIsSRTITvdRzfenbXGyL7Swx88WUcR0n1yAe24iU
BR08i8TF7TnGviO6RZYZ28bKQfddwjb5RLMz+/05g0fIL6YevXFJGnB2FHLw4oFlC4AjxlFAYa50
aynydvGfDLZIbhct9VVsh5vuCLJI5+TCU0U9ZrLsM3r6kYuhST0kNGiow6bsk77Pq6iH3NQGje2i
PWDK7tIrt9JcnRroZIycISpLEzE0CoqK+IBZo8spOgaXNN5u/fYB0m57txMIqBF/ZsCpzWAcgWog
R/uIwIocj4E1+wUOIIWX5FnnX3t//gC9728FZMATXtTV1nzf2vvB3Hr2z9/hxVge1r250OCiruAg
vy9Ohx+EFgfzdDDtlfX4po1eNGYhjPGK0gxJYboQdyvvMVhuAQ7NqfzcyAu6yDAwKhrEtCD9YG9A
nqhNyBXejl8JVvI5kcodmV9cHmRhoNzo6keijPFe1BQjDQVHh7odyZ6CYx5v0GWG+Y19oL+PIIKX
MRgXVW6qClfJxRYZ5EhwDG83fONpIWfdOn/twJcSAmIGpkDq5zakWr0+vdudaf/o5op8LqRu/vgz
xhVvAE5lWEMA3JBhBX3V7WeEg6ZxlVFHu7YneQ8PUsYYrC3ItANggspXcbJvY0SCA5JwEaYDqwYO
CpM8mBdAEAquqXU33gFBoFuVA1CyZFZ422kz2+nn5y/etZNU1Kw+Ih+CaZESrbGDwFi5pHqvdlsY
+lp1NafagMHYAWsRhmGTWF0+3kyqcNdHivSjBKIzsMVhWApcCapS10Jqt2nCIXDBZEH+LZIKXUN4
t4CDuLCsIx6+/e0+k0PNzTR3mz2Jg73pAHqO58qzjtsuTLzRI9tuoGSDkdeYKofkPuqljG3nCr+K
tUYPkcgyZukKkyOW+S+6kyn5MNxmjL8UvFU+WaRkHTAqFihLXGUklqCWTPZKi8S0j5Uwoq4B4e3E
2h2/MxCTo0I1EUCNUq0XUZgho4K8HTLZAMpz5KFW1DTaJsuctrlbnIDACe2jx2Tn7cR3d9PuK3sA
HsMnIbIdSWfm8YQFEFjXi34EnDu040IvUQ1mLkLJF34fqDEAnQA/S6iKxm+xSGK0V/6gB8WdZOJk
vR/IQzXuMs0XRHUAWt2qUJxGnq7mebr1Y+vVsBsasSLVtX1+tXvkJl5qFGHVqUWyryeEwslDLKFR
n2uMqMk4T4rBv7JNolnSYDyDAd5IKy0XmKsQWwKYAKf2lTXcGEOCmI+uD9RIeEoZw10aDcj4ch4D
YTF22T1UwaHwzaKdqLaO4iQqBlEtAiWElhLYWG53U0BXGJg+hGxbPIXhXw0ifYyWDr9LjA0GXcDz
RHRyMVC3tgXhEWgCVLjOOmYdMeJCJXJSx9PybVgQVUPXcUqib8UniUeWaUucmvilNUzNyhmZTTR+
4olC/VYENzYi6dtFin6EoZkxpMa9ioQHCKJaLE+yJrwF9iXHXgogapXxiFOKeZb/wW80B73pQbE1
+hclWvjfzlQ56p4EmBbM6MZZ0XEJtwtRudjBrIam2OrzBoPAd1rz9W9tP01zYGgeZoDrmPXJCAAw
LmtLSSi2QzVPs7kkvT/+/TtajSoUhqVD3aAHLHtWqWmBlOZRvfXJAJpefxulnxOnwIjAdBAka1D2
AdwOs77h9dzuUSfVna8NxbBpxVkP7idv0xQfU+8Ye28uUpBVEAzKOixirvatlEiui67UhmGTiJb0
6pxlK0amW7R0YgZTU4EZ9YUshF9IlanIP+H2sA+Zj7FmsRf16ibw7RZh/HYr9q9pZv+ro6FScPYK
CI7BbYonk9k3TZaTuEa6dSMYIHHotI220r2JBCSjv/9PBpxRShQCURc37sq1yLNGibtKVjceEJAG
b3ZKQ9xhwuVl/Jf/FYKaDmAqSIWw864zQeU8N1bUjQrLPCwmXzxWwQRoF4+RW3gJBI3WPW6PXlJc
NYxAA7ORvE8veuY8U/E98/FhMI8cJuEhMMW0CLw5F1gC88iBjjM0cjQzbf1ipgqrEhgvv10FyTyx
U37icWPVS0CFG28MZCFzRYP82/WURcorAV6Hbf2ZhwBuEWfdyWQq1B6tiJHC7JovxzFw5pDCH3iz
2dfPTYBhZcZvLkxsHatj7HKoelzpmNCJlRwPECSlRLa8l+j38dGwACXUumQKPUUsjf3CSTEvs9F5
TpjxYY+cQW9n73pOOuDPEL/KpJZJqIImBGT07ygRvhZzbhV9gAqzmvszDzO9frvf7JCtaK768Vdd
CFqvXlb6VSBdQtUbRlVWFZbAVeHi2ufFFsXnt41PZhsUs8gHMueIu+NLjQmUMD2NsZFYce1lCP5y
/AvxZl9flLdOoAlle398fTqnb5gv0Ng0dewhuS4CUZjOMkygQUaE+GiSPWCCBYfeqJNNjvOnp9Xf
YQ3gys/f4xVdQEaPVsRoTGHonQZO2gHFihQpg/W6mYngKAnQE2zMgNpeV4tgZ9jOk2oZH+VTNVcU
099VB3PRAr+DMv9CIhOmhY366C6jv1uEVcHzDn+CUS6n0vnQUVIew4hTlMdRzTEAxfJRwXl9RhWR
J1v5OLENI3PDiKT6fqXPsS83Q2tApCy9qyblnKQ0NLF5Rr0kJx8+jg7kUm/SPF5uzT99Ky09gBBV
u6aNXTMhAhk+EcGxPHtvqwmlY31/oKUQ/mIwEvBMqB+C7fv22/IBhEP1EOKuobXqxfkrdh3CbcsT
57mOucKPd2K0ERAmQbMR3tM6CE///9VGqK0bAIDuO1tNtELDQoow9tb6FJL97pqABsCzjswkSnnM
ERdwK9pIg5gBddnDsKgwwCAGfxKKZZHpnh6vicU60B2EpafAHITcGlCtt4uqgkgO0S/LbZ3nYi+c
ZWGmAz/7i3pF389W6lFpbAFIFWViL9k0JLxbOmgPjHAYoICBg+xm8nrbamUmpjvlpFHGpsyqaMat
+5PMDrd8mWKEw0yYilhpvuzmSkMq0p+I4DS0jUps54XAeYoKittsJ2LK6EtQmYJGitxMMFZxSjdH
7w01haBhAw0dnPIR4X4EDzBwIi3bhX/ZMtuHmINq5eA5OnuTDO3UEDGrgksO9wyPJwj22BgqTN2m
ckOsqsToGsxwys0M1cEnn6g/zjnpSaovA1QDpsDAdzYTFS6UVXCGoMBnNxMNlnyE9Fu2UwAAP0fy
UgKbYLgIwK5Rzx6r6ehNBc4buQxEg/B7ECcyd8LlUgxNFLQScxkD/Tlqn7KpnPHICUGPLWwqKO5h
SFAVZi1J53SDFwjVLv9zD6W81bzZcwO+ycfrGJkQKgWOFfaMvpVs/NSmZWdwsVzt5Llkacf6KXh+
LGCsdbcCmIQxfDkDHCAQIKJ6raL4pmI6D0aGTpwHG0fj+iIZgVAAEF3M1cVgRMZs9Lzayq5Y77wl
cmnL5ptfFWd3Xq1CUJw4b8388bLGRpGRxzxCfOxwoMQW6h1GCS/dlXiWl5kt2cqyaieO6O7SABzF
7AjktYDtYJZWD1rUeqVc77KZhHqhVekkA7tuOquBj40sHx0OAHu8l4vHS7zMrb29xYCTqrBJBp4Z
DPVi5MZ13vshhy2VFv5HiSb0ny8P1SAbc5pldG3B/K+bRQQjid6YN9El5SL7Tb+QUlPxGmMsq04w
yz749acM2f0N0RAQYDz2Bepye9bCMBhaKmFDArTUgl2AdB6gLt9iN6sb5LfDpTjhcty5JRiS8v8F
0v9/9dD6Ui0kvgqB/SpaAvVgttLE8zOWgCwwcmkYUK0bFPR6K0EIE8XTlGHYRdUKaYY42wgYrelY
j490FKRjoiztRUOIpmlIPKvsQtImrjOt4HcJaDdNAx0yNWbpilayqjbJxxTj3CV6vdUgFLt45GFB
eoFE/QVteLVvhl6JGkaVcjvxgPw896ZUZOlUpntOVmB23XCzx8tji9B0wpsMinhYfgy0gfPF7GJZ
VV5UloK/b4FNbhaGHYEwR7AklPoj0FZxcPE5c9ZCN9/F73hfC6aSmO3U2zCOh4DAQlKC9kgoCNp5
Jlbte7/TkjRN9w3Ehs/FSfkKDxgehGYNOpo2natm/JTO+HUM6tX+Cb0rdjQf9vxRPPbzaqYsp5Iz
o9eKwn7xkmCY6SXZRN/r63Moc+BX0wHIExDS4CA+pu8ka+fxDtJQGVRhSLxjoiNjLPIhRtUY/Pn7
Xp4FO/9ZfFfP/qZZOU/JH+YqrgCVAwoOk8GWkbsKJstd9DW81jQUCtFFAII8GvVh6A0jHhkKjVPi
QNqrK9VMwKO4L0Bp68/yCaM4UmkqiJLGYMg4+hOB67ndSslowZwnJdJeQqwR2zlKlMHsW1o5a8zn
PD3WZ/rRN4uiOozsHfKamBSAUtetLD0PuJYzdO+wsyeWMfXL4u0v85yB8Zsogh4ALTCnQkJW25DN
Qh0QtgyMpMC5sIXAytMNLzDi9JBZbgkorqiStDD5EOE0vwRkOiNpTTx0PJJ6YsPuScZzhVwdhsDT
Ut3tshp9yKKBi7NDNwO4fYoZbqRjWBemIV86R+BqsMR0QuSWadiJ2UF4C9cRIEs6uOECLOPxqbOO
HzyxS9IRmRSoGP6+XQSQU20mSHF+UNX1UKw6YS4b80Azpam24fFu4bpQnCsCVhrxMII8ua4zRaiL
Q/EmWfK+Pj9ex1jH8POURwaFYTqqibGCee3qQl93+HlLJhN7dO/TaSeWgrQjSAJZXgjPUfW0c+vy
4EdkQLWkiTziDRMHPhKCxxiBvCjTxD9qv4zrauR6GXqNkx0wgD78KYYz/Jp/uUXIx6O5Ba4FyjAw
zoxdThNOaSpfzQ+daKFVNs+tx79Pv/DGgOD36SuP7iMEYqNJWZLTGn00uMWBe42fww8DpcDYUiYd
1JHthxg0VAHpR7HHQG8wGjvwqcglanEQMVon4ixMXZRnPXptG6DLU4DqCoKheXPppE8PqR9pGS1p
gMaHzkkGudbFT7962jK3hBb6XnlQBCv9yJ/T5/452DnAgWrAV/RvIvJyzfLxtrLOGg4LASZNhiBo
UtHye7te2Y9E2YnK7tB9+6i3Iv9UW8JU29AdIcioqbBmtL8UMc2tEAUt9inGXiqHrp4n9bopMXG6
1Q+PVzJWcRSdroQwCoiEbuyHBYSo8VzsFr53bMKJJqs760B6CqQL1KrREJNZR+Xrpefm6qEQn3rt
SYvXLYjPpIkjGWs6iJxwEgKF7qO1jy70Sg2SPnTB9J1iIfJMcT4lpAT5etHWq6CacDJH5hnXFBYa
5gDpGgPc7reSjFKQtFCN1YNAwg2yUgh3pmhvxjqNGSCIveBngP5mNENZ9pNezXxHPbShPY9a+/GZ
jw/k9teZt19xFE5QI/y6S1Nq89CMhnn0/O9loBYEpxDxI9LDjOn0+87VhDzXDoVnK43ZA/UsbPx6
QrXG2otf1xDrw+unwFPm0HvVScOy76Ba6tyDr3eavB93DhtuJV4aFeA9QA7oXl6pVVbWjVxXsXHY
uNXM4RdNYeqcFUXWv94uoEVosIC6Exwn5q5HXdY4Q6Vrhza1XX5dx6bR2BE3/29SGO9oEPg2AG5G
Owighx+OGcgjHTNLJ+7H+DFAqxqQnICGUEQD+zSXcaHEbVsZh6I2xYgUS4hySntA/uBjskR7Txgg
5pSQDm4/AoDb84mKVDWaRjAOjU98zfRyexusgJ1qT+5UPWkUO6Nxi86d/UcW/ZYrXehDvXD7gjcO
Avh5V8OXUBHj6C8xwMLmQlufmuR7R7mRG0O4jnQ0Eo0Gc1qZXIHNiC+cQwFuAWTAUbXSzo8V4o52
oyyGmwPoBDAULHDICTw3bVLOObSdbZS2A2tTup/uVAHhzkrgFSAov/hSOKnbjXMSHTDbTHMO1QBS
oZB4nDtJMjVeCnBtwE+oaH/GikagerAbo+6SOActIQrqLZYyN+Zd96/vqYaoHr4UzA7iv0ti6koF
lERTXQQI3KEFCUDx6tRzvTSVqWB2/JZBCjKZABtSzAYLwa65qhAKN3SPbn30o/lca5+D1OpPqTrh
4I5qHpgPizYxoBsBaKJck4wBVWPPhQNVuccXH31DYHIgamvFh3rta8QLkbTHjTILx3wy43xC9p0D
owG0TFnd4INcbtvVVuZipHtO07hHJPAc1DDLeQV+wnre9RNWb6x9WCOa0JBaw57iX261b+BEQedU
yT1GxS7LbL2ee+3743vEvqhAbfLIQ1KycoS9GBR9K8Ix+oQL+8Q9VtwKl6jj7S6dh8rEQug1uXbm
gT9CupM+R6j1IcZl3qLCdzCMzHfCY3pIjlOcHuwu4cdp6URDtCDoFBN/uwRfHITGANf7sXjL652w
kae+frxHsDQwoOhghneGLPatgEqQYxH7lB71eWDWLxG6nCa8ARb8iZLPpWUBQRvFaiE5cyuirA1E
50pfHRWgTNN5h2K4REc4rng7W4KISCRtPVfXp/QLzHPK0tImsDyj3BD9AJWCy2naZgxGc4omcLJQ
qo+9KczkTx15vhSjF7MX4KC3yWSVjbUTsBLAJNMJVhhYRf9xu95QiGXB62v/JKHJ7k/bNdYX1vzn
m+17CvIhzJYikY1BHgHp9s4UgnD0HF6ko8oNmDsuF5y8W+mi1CVN70F689ahmA6WWMP2U9L8ZSR7
ntxaenY3yk/XeiWNsVScHyViw1f+CZONMKqbQ/sWxo2aQm2hoUm3H99nFigNw0ulwcdHEU8F/ofR
JMkx4tptG/9UkmwZrt0DorxVHQADwlvFpl1w58pSsolkwKjyDamUIATdU3haEPYxawwlT3T7xAtO
6V+bmR76PxNLf/8VfwR0qxHRIOqinALVjnX2IhQYeoTJuJoKYx6FZEALAcZPnwbJjP/SbYy2xHY+
LFUzC5dxY+oT2UHWY7ssUoMhA2QfASHrHsbwgUuDhzzVHBaBB9CISsKE9K8/j89wbA3owq4EMQvL
HcBSRQGC/Jf+Lztpa/03/qxd0trRTohpS6+0en8S0SHamcmRQnsff8D9nb36ACa2Lnm5C/oqwnGi
C/bYdwSUeTN+hilX52quLa0JcVQ7mBtys17mPiYtqkdNB3GgbJbND/F3L+9QkURv7vzJ2FvB7xRB
9f2TBMgFQEg8rKz3WMqFXqC3Mjjx8VpE1r2Ll+Ayfnb3/FRG9P/Yyn9EsXndVDY8PWshyjCeRc0O
nxo0GEvIZemvwcr7ndhJejCjnYSvgN5MsGBgWvqtZWsjOQoTsQtO8nP6EZ3CQ76J553dnuVX7xCe
uKlMzz1TCiwg0glIKuOFZN9G11cxEoHH8srEHlBg5T41M8NQtG7TbKbYMv4PYSq4AZC9gvVm1NKV
wjJu9QZ7GT3BH3I3wlEzlZ6owG7Jln/qp0rzd54peBXwztF3gsIcz2zn4HRy04pqcOrnhmfF6PA9
nKIp1D79EfbMJOB3VKRLwDKrMIHg0IaAc7a9f3LCl9r7i89bTiUrviJu/8OBTOrrMKEkI38G5oVy
D8qI2mFoRCYaDAROyzjB8E+ox39zp7Sz0Hu0j5GKXuRW+CNh2HJjLob9hNg77+C1WDb1GHbZwA85
xNZmBBqKnfshHfnZ8MG/clNtePfeIzQ9XTLfUBSEibf3wOjjyM9FKYSs3P4aQBb+ixFK5Ns1Qetn
hlMGjLorzBEihYdwB140NSeMf9uqbVb2nB+fgKgQSGI1nEl+pc/huT7FHpnYx3vCKF71Au9Fpo25
BUEdawivIaxYNqd4XuekeYlWZrwLVvnEi0cNL7suPHTI8iM7jWw/I0rNErUFXDE+JTP/kE7xELP9
wtRXoe/oPz/P2H3N9fs+cfL45PemllpBMQ/CcxCRfp385l8phpj9DgHOi3/tF8mzvm3Bbe9ObOe9
xxZuEpplLr1lI4qrLnfyQte7+ARi+6Nsgx5p+MrnPhCY2qGxn415ZfJfBlz+dFGu64kNHtXb6RZQ
GCQCWORngPC6VVSllEDGzA/xKUO5v0WDmR+SaAZMk+n0aLesrXDPrST7fVntlKfuPE+OzRaM9wvl
D2E1kY/+12PtYrl3Lmdy/UGMNfJQsyr1FB+kEHFVfmazLzpgIPjBuGJAkzDIXsEQyNZ0fvPFIV0D
v0KKNXf8LjEW1Z0bzzoKJ/6yWribiLxLdjVHO1U2oIO+PgeTQwgvziyrn9cfy1zzKs0rV2zwsRHc
+IjEB181o1Nlcpb4agtHxa4XzpZ/rZeVuXi8T2MPgk79RXcFko7wIQzm3DIpTJq8yKqT/gzBzfIb
IVrxEk9OgbvjP6C7CjwUKm0cQ66YEdS6hRzlAgQB2P08oKs6fELyhgwrNCpY3YSNHr93t8KYw/er
JAXYPqlOvdmDWe3T+Kh6MJO9PN67sbt3K4U5tdgosEwHUrqZd/ZepuCwY6MFShyoKYoPtPGViYD+
7afe/hYbp/KxCL4YuT+pB+kL5Eivj3/+jkdz+/vUN7hKJami5zqcj98XPTP8CNfeaWmUJARnwHMM
Nqapsvk9eSj+Ic2AYpZKs/a38vIiD1zNTYWTcIowNDHAQItBI8FLfm538tekOzo+aXSHIeGDfDqi
Q8Rot+K0tEPMlNTCSdVN8XkpQxIFQz+JmJ0WwT80+ePEhtINu7UINxJZB1jkvD5oi0o48YfyM7Hy
+dH5KRbfwTYPTWdK2PglpoVUWilCfgjpQLr8q9MTXS+oKB/GKX4JfvKSdGdl277Fe/4JOZOppPod
S0CloVkcjY8GFJuR5uahzGk+J5yy964iSOE3ZDBXzTw5gFS/Jc374628uIE3W0lzCEB0INyl/LFs
9hGNnVIZ5k55zpbaV/zr2w2aTGJ7wHy1as3vC1uC8HJRzKpZu6ifCjs+tevKGnb8tl8E9uOvGfsK
zNcwrgiXyiGn+0Z5FjFvMLdLtJu6YL0JANCgfM3fvz2YNv5ca8LOjwCbGhC5SC+iSxh9QmPuIS7o
gH3MRf1kcYvZ8ssHHx823zTV9YQklncIVflbScxliUSlUoQCkvp59lQsE6sjvwmA7gOIV2WzQsPP
TECLTwV+aG/R2P5ct1SQhAu2b3mrGJA8dzbspyJllhZw9FWM1qWKVNNUiA5PuseI0OBHXyXLBNNM
KJOztBZAfhsBKPFLwKgB2vIWf3hMxuHm4kybY/QDieYhGo6iiRz86P1lNovxuIdI4pGLwWa1JsAT
AExQ6i7axzShdqMXkZHDPL9CmRr/Q9p17TiuK9svEqAcXpWcQ9vu+CL0hFbOWV9/F/tcnLFpHROz
NxqYlwG8RLJYLBar1srz6BsnfyHcQCS8B8PJz9dPQrxVbz0UUf16DHof1hBQlLzgSvHdWE1ZgsFz
fapkin6eXCLLKi2V5bQMLWEd7Ue0plZgxDuACM9eY14Xj7Fn5hUeG3pvSEQjHqW1H3qpU4MqKjiE
5GZeWgNv+sjfFSbSTuiN51nva+Kdv4bABEQt8NaKKIpQAdy6UD2O8yKK/ejSgLqu3f2Q16P1Bdms
Q4o2LB8v/Ohd4+1mgZwCmtZY1Qp3pfCoJEYHC+EAQJkvXn7J5115cF1u+GaQkuiiPkPRAyzkxbJ2
rZZxzItkk9y4UgqGcl69UEZVhEzlJTW9hQL+sBH8aYGFi6m4qhA3y2awb8EIF4LtUDIJXZEPis/H
KyveXfupj6CmOkHVhlaH+IjizV9y4LOAkjYuGLmFvA2aKwfw8qATDWroZrHQTZh3YikHCN1bj7/j
O8agJwNMBMhQQVWH1HTfznnZtmHee3V0qT9jBykV1wDTnQeOfRFceJqbOvgqtwC54wBBxR+nBmS1
EAm2wkW+VawKOpiQVnxXzXYF7rsFv8B5YH3hVg8RWNzsofM2EF1wZh3yd/PW3Wfr6FQjz5rYmNRn
B1HUVbEoR5fOlUBev0KLJSEueprQyCiC+mC0eIiCF6tyARmHp1Pr9i6KR1e8K4HexfxMUag+DOY5
tLkjk3jrfmlR18WjWA6NZ6gip9MdgzjkasXH8WVwjYP0XjrpV3GMbBGdodqiWVYOWENATsq4Ldy9
weKN/woWpZK3K9mjdt7PR8A223YhP+VPkLx0DWdat0gWF2vNxtoexB+P7eeutwOoiCV5xPfkRU6l
X2/4EImRwueTy7Stn94ISS78cehE7oTL6Glx3G5fF7+Pv397b/0hPnCF2bHCaOL0b02BhHzoR8CT
GcgP6PRxmhoRnm3L7OJ9ZC73KTgxc7fexzsYJaq1kOdB5IFppi5JYyGUXlcN2WVcyy/tB1irPgKi
QLzkTuOvxunP3itMahdDCKWwmbLgxCHdjRDUAaS+VkQrMnXvqXqpSctAyi4FFD9lZ9r4i1cBj3IZ
3AECd1boQwzlERzlhoUx7pIY3YQINdNl+jQIVmrxK2NfbdQV2hCWkl0+K/vabRykYxbhOXs2Lp4D
QrdXDYqLe+49eWa5y5nADwtwNQWUz+aNMOIKg3yTjUdYMJeWi8BVoDYm2rnrgTL7sVnP2BROINI0
B4MiLcm3e2lQUmOQ1Ty6HFDQ7JxEs2Zoct21O2PfXCHc7VZlyFNRHIEgf/il1b/EvyHKuUl+9La/
M6XlGDnyKkR75TNKKVjC1jMOCuNCuQbSXOQySHkKOcukVsLl85KmZo+jb1k9MSuS77YMdApQtwcU
ZPNIkwN1wGWtpzV+6ueXbNt/cT8B9lK+iJ/pOjjjYdlW1rFnTl/gNjr2F55hwne3s/+Ao9aO1HKJ
SA7drl9X9VWujxHAL+Cofw2s4KxuE4c7ZoswMFkblA5LCRqoWaH1h4QdKiuowyjqjKlsZT6Hceqq
Wz7HqTVMyJv2jPzkXYBEA1HDKvsmTYtyyi8SSl0sf5M/JxthXez1JcsJMKHIDrmKxdSJL3QR9dgX
buPtilVygDbMNjghbfi3Ly7fg8LzGHhl4L5ROHKLBE4RKfYEIb/0a9kJkGb+UbwazxERHDoqEZMt
4y7rAjwkCJBgRmCNJ2mZmsQKl6yCONSLdECysD/VT/ohvgQb6Ss8sHbajGXcYFGz2Exc6wdcUl7i
TbhuTA/a2u0ri9Wfdlb0gChnFaj6AEIFgASr5Cgt+QPqoxkbanYcSKmgDwNxK0jJbtco9LpYjIuy
vEw/+09pH/yQKlN89T4fe9277D9GgicIpDlA/0HyuZRjEsHthibgvLwkb3hu3pwWrjtsTJxze898
tZ6WRB75MeTM3H0XD6CtCzy6aD64HViKLqzW5+vykp588PsfGlQws2pO7m7tyLih9IM0X4HPCASD
FAinCLka5Gp9IbzFP0CwMfzwf2e1pUL7QcboeHB/FIul1kN0oLKfRHMdmK2p2ORuQpSLz4Q1/vG4
765639+koxyU9ITf5x61aZwCXecaXIJ0EPilJxvdqJkrbKAwsEAmK1mqG2QLwJJvrBhuTCSu/zrA
oLGpeKYtO7SxGMAGI+0ryFMiSDtVK3XdHWoX4bmbrz5zN7VfeFt3E4fF8Xt3/6PhKYeTdIUktL7f
XiYXnBALdPkjauUXxcpLTFx4XAUVX5rVo8CiOInbYZ+tWfmSGe+KcAa5StJhikdKWnFO6SM1CNuu
vfiFFRbb2ndUbsMt69dsZ2xZNj7j8Qhnmo6nLbTSocSLGnA9xlrCJWmL80kxd9FZ2S2hEb/8emxS
31Tc9LJew1AxGrrLtYyLADMuoq24Vs7KT2HjutBRV4/V0tsulA9zAV7azjytDCf6dLjV0xOEmj6e
WmSmzgVUP77+9ppN1vr6m6itV6V1kzV10l7EeFN3O6mwlkDxQRhpEP2HHlw2XyM0NCII2FcLSzzZ
TwmLLvP7dkBNDKgycLtGFyMiSvpmVht1F0xqW1/ePg4/kCvizGZVmtkRhPKhWeO+T+78uC1xEBfx
wcJD/tDt9E3xyiGXtt+vnTVvrj+T5bPkQKEMHgPSbAFyjSOuAP/564k63erp8ZrObVXSAI2YBtW1
/F0gVUolX4kk0WscXgyzOMrQzTxD+PFZtXukFCUHQhomt+JtATEdt6o32aJcBowQYeZcgLwH7l0o
y0Y5G5Jht15aLSLRQIlxe0ETtltB7hzZ/W85BagUoGMK+tQVLMi3oWFms5Qw7u7VMKEbcOp4FWU/
m9ogaC/yTl535wKKWI6/Bmc3WoMd8Q3p/mFRuqPG8tD0NYzGpe6cPSgPfZ3zmkvtVEiiBIT0ApnH
eKsg1y6lODc8M3cz6DMYF80UGUWwd0UbFDx9Fhup53e5BHhuU2y5vbY3TsOrttd2w6L9YRyDHYvG
7H+sMhEdQ+COAmtqlSs8Hqv+ELUXbzDTl/hUnAN3WhpW/hO89mpgoiaGe5cu59rhfZRseXtWueZ9
lIOVJn14cMiExodyFoZUtFqk8c1l2IJiYKnEJhpnn1XWzM4u7BUMFYAKU5WhxEiAMNKX9JN7i3/j
oX4rn8tDljOyezP3oNsRUVM6jVkxhRKgJnBWfUyYw10CmjKkqzf8dtgZvdm8P/YYtBofkT7B2wz+
UUkDHepJbveqxk9CWqawGzD1VO/eSn1P14qy7m3ICIMvAap46aufmSqLs+cuRUAB032Ocs1zRHGx
ucg4yqutujDejE25E0aT+0rd8MisMyLH5o1bR8oULQ9gCSD0IQjtbkcqj2NUpkrfPJW9HQhIjOQZ
VGYSz0FRYXnWfiHbNjLOs/ujHHz+KLBF1ACePOOe5dkT1DDypwFdqqagLbvWCkYXiVqolqg2lMW6
l45hrmS9bkdJVJXQJkAIhNCETY0SIbsuj3XAPwlnEUw4/ULsrQk0H19CyzCdOSTEx8jj4UEVyTwq
LJTTZDJQ8zA+6bvEqkAR9nLKFQuFp0xexruNTmoy0VuGsJwUc9Aq3omv615iCCP4ElFJhBunHpji
JmfEuTOLJWI7YKej+QYBgExthahqeaFpCulptDLJTtRFauWJpS2qdVw5pWcnb4y9dxdYwyaQjAVp
Ad6kCUPnrUUWypjjMSmFNLOp7yq8TOJP2ASu2iOBN0BMyiplhAkM1Dt/RqFS4aVXKgkncXl8Uj8g
mvbbO8qreNtuvdfprw2EDA/aByiXkFHjSg2PdEw0SMNC9jDB4wTktcXerEBIv80WqExjjIo4+1u7
vwWjRtUFShZNEcAK/ZB+9nv0mtWlnRjQ5lXWDUpqs8Vo2sxYnQTJt7AQJELKCt2oCNTxFHe7hAlX
aqWXRf5p82M8RW+Kup4WyuDkq/CnDEXTAqCPB3p3AybV+uBDRYMwavfvODe1buw7gY+yk3b2a9Md
IAdbs/pZZjCwC9DPj7oTUgNEHaxtlcShLhvZCbyxnL9V9W36LnxKVqCZPJSF0YxQLZRdv6pdcctU
gbiPK0BRjz0ImmqgSxjm7ZSOrcSHKqroT6VTbPN9spKf1Cf03YFtS19NT8ZHcOovysJzZTzmGiuW
aObdUx+hyL/GpzxoVfjZgBWQT6KVrQo3XqeLZpMtwbGJ7AZ65Rf+SnWjpX9QVuKTdIzd3BWXkBxc
sN5378MBomljgPwcPBpwe3R7cKkWxVCGpXJCOeFXkePxPN3523TrHxFKHliv1/f+D230uMlDEA2u
CBXilC3zo67WrcippzekDz9kULOCP/5Q7PTJnCJm29Z95AFBS9Sl4LZCXB+Ab9e57sq6avPEOHVL
EIq9ZudyJ757br/Vl/EhWtROsM1+M4XD784SeCPc4XFDAqElaQ28RfUKPtJGafBOrWKG4HuEAIK/
2KvPj3fpnTeiUChvJCRekfbgBD2lpvv61w6c+nHik65yvXqbczw/4sfb/YgU1eHSH1HUWJgoDFs8
HsZ9kEagQGeKplecwOCiu4Uqk0gcuF7yTuAqrkzup+FmZ++dX0mKGYWW92ocmZXuZHvdeFR026P7
Cq10hPsZChK3kN7I+3KrCP6ZW/qbsLMhLm84A2p0zu2S/1Ht9H3+ilwbK1K7OxUBC3sAmwQaPwj5
0i2s0pfKFMhBcE5lN+HM2gJbmIQHcxTbO6VbM2KNGSsEbRYopbC5ISdFpxhRNG2UfRYG5wyPvxqe
dSQ8WXnQL/342wUkPRFgkYTcJjwpNvftsKrcU0u/DpKzD+Kihfq7QgLnNXjl4FG2IGL+rfwaGE9l
d0OjEKmJHETPh8iCn5yFnxmej18hyFVvM5AGsuhn7k4pCogyFLkfSp/3MbSQaOsoJwTVorR8PH93
+5jCoHzUKHYQ9YkxmO5oOEgdPP71++1F/Tx10IIAHlxfEn4+uOR7FIrb2j5Wl+0b6pQUZJ0iFCqy
nAf54pvtRUFSp1vnSZ5fT4DsnR/9cyKioVJ5cvQGEr2/njyJ4UDu7ggUGlnDK1dl8N2kVWSAoAHU
kSs+Rq2LYu9pZxxllhTdHBbov3B0o6WZ9FHeYglia5RCLWKtoDWK8kaQQv8cIeW65CA/xGy/IBvn
dh5xNiM4gmPEYYleoFu0NJ3ksuwH+fwWf2Jw4Slwk9fsRf3Zfcavj83kPvmPZiOUERAWChTLglvj
FksqprbmY0U+b3oLcr7+Er2aEzooA/BtD9Z7ffn8RFYUzw6sDrX7vXwLTN2IwN6TxU0gySjUj1VU
U0af/ipgbLH7KOdmdHjlvh0dL2fQrJpEgOyKc7H64a3ihbHmViA/c1g9ad+O9W7Z/juVKBW8BUM7
QhAKAaayq5Z8bnUH7ST5SHM363CrQo+926ue/fedfoiWr1YQtZW3sEk+GRMfYSLjF+kioiI1dIQn
bcftUO7pPLaWu/OTgqLcolGUiRDBaM92+bTqXjjW5YD1+5RL1IShjRtPkM/iE3SOItEOjmNqt5Pl
Qy6whpQU+jjW6s9pdOSQ5S9nNh22N7hf8RpD9LMoeywkrh/8LFDO1ZYztY23bRzvADtZ1BsWfcR9
NExSi3+w6KqLCJ1bpap48plfDNvINn9CNK5y8i2rbeSutAS2cQNEmWQdhJPMhZp81s7VxZVAN77h
3+VjtkFBGHhDJat6RvEmCnSPNat/a+YAusWm7LIrB2mUU0M+g6/J33jHozktuA9lMYH93A9MJuCM
Q7kZK2WcZWD4MXjHZDRITRARBlXrgkgGP94B97lwakYpE00L6I6VAyejvjlaZcdyh7diz64woZLV
PQfr9pXFmXwfi9zOI3UaoNCuQi8eDFNf5OZ2cBh7+t5HKriLo9YCFDeCAqJ8ap1CI0lJqKydizf+
S3PRe6I5XA1t9ASxDyroAlZocjcg5F6/qQkJIQ2KI6mFaiQpqKRRDFBBx+P5xF8Jzt+XxxAM3Clw
3zRAEUTTp6TcEBphJ6ONaSWvh+2AerV6CxZZh1UOcf8mRCFR0+dJ5ajFshJcKpdbcktoH6/LXbUE
043jLYWncIXq8HXFzEmRn705bChYahJjPgrbfgJsvw6O4VK2sqPw9I52mpXuciuG0d9dYCgwyuiz
oJ04DoULl3h/8WNTPk8gY4x25ZJVvzJjjLfrRhl7KfK+B+2P4MIt9YXm+mvvl+IoawE1hQGT23nW
EK+MhIpX+1SXgiTDsML9QXjNUGnAGs9d3Pg9cYQ8XkOxJvixb8/mTDISJeal4AJ6b0dd+8thKS28
A64sjBW6c34AIgWhpPQVYSNt78jx5GqsVuEld1D3jIr5xFY23Ua149VkEUZZQo/fo2bmhQF8bxpE
kxC1+miRB5kQHRm3ObS7vEKMvs3fPynIYSVf2kLesOqn7gsllFskarXkAQRWSQekxu5Q5I2WAOdV
cupNznKIxJpvt9YtEDGbq4tF0OehN5EhgRnf3390x5+ubiu70Q1O/jvSgqyohzWFZG2v8Ioxmrii
Ad4IT0U4Rlu3tZGUEP5+G2NgeOsAPS9pw6QJDcIklUtoVEWow2xJx6qw1w+CE+CFiqWnc19YQxbr
Cooy/DxECQiy2tGldKpt4pZWYn90ECVOl6EzLPvCHI/iQT+UK8XiISw8noafv0o8Y1uPzZP1HSp1
AYhSlPaWDb6jB8u+gJ3RbPUnpDt5a3QyF6/3i3DVu+1bvEpeor2xIOqysautmEZ1F9reTohKRWKB
XuoIHfAh0ICx8URXW9ypef35HpnVroJuled4DqsY9T4NClCUqsP/QPYYhJPUlolTMe+UHpbVuWpl
StvAmjbQbtdt/lBum8+1FT0Vu/JVYNEO3TvWW1xqB6UgVkLxG3D9TxkVZaKAbDqro/Tetd5iULtm
KIKQlNmRXcOhauaHanvn1P1r+n9kciH1BWIh0I+jdJnmoC88oajaEd0l/EJeewt+DYE4vBbUbogn
inbhLepFtRTWE0rlVDdHBXq/ZPHQ3l8X8A1oCSYRGsrz8D23DqKfdD1X+yK9tF/1HgV61tZflT+F
52gnHB/vl/vwllAofZNFgZyatNPcQuElEU2nU5pdKtAeTLaAA0tfqVBhzUxjjazwklkCQT6e8rag
c5fBhIrMLEi/qBM/A+MY6PSy7FKbJa6uvmNYR+eT1EAeWUfIjGMHFBhjcMsjAtZUGKNoXVk0Xp5d
YuvIuhrfLxJo3EFNjqpYUj2KB8jbmYv7uBgmcYhR2WmDfHCEcIjtnNGlj/qYx4t0Z/kECalzMBwg
sEBnwi1S6eldUk5TfIlNWxvdzkLGtSKcE49h7m0BOKAXwUM/4YQDs9YtDi9XWZ8aQoLmJRSp7SW7
RqMF5HGdaP8pLxOQYLCimDtboBAp61O7tps6X0zQdFhsd6G0TnsLbKhWObmEO8I7MZ/B7s5eIoWE
oxCP/2h7A1Pt7RiFQvdGIUxTVFZpprzeobpo1TjjxX48l3cOkYKhBpZowZg2bYIdbKXP7+cvVr76
PjiiACiPWxtFkPgFALyFtmnM7V5yItP6+5cMCoZyurzWTUVRk3GgTzKC6enmPkB2kHFs3+cOKBwq
fFDCyauNFMvSuIOLIbmub8or3fQtbR2hvu/x6sztXQhiobiR9NfihZbaUV3F61UoEThQvTQr8Xdt
g7sH4sksBrm7MJ2M6wqIMrdgmKKxL8L08laa6N1CrWnqMkzt/gpFMEDwiwcuXAZg1bcmjRIXXEjH
HBjuAdO22sbb8xMzlpzZqjco4i1KpJclKgiAAk5BwXSFJcpWked8Rovs19Pj5ZmbNCSy8MIE142K
FsoYBkFHL0DoZxcuMN/yAVUzkW8ul49BZpwq4e6DqgFpPgGVw+148sqQSllqcTaY3od0yMA7xzcL
q2a0x89u1GscMq9XwT4KvTmOy4DzNnmmsTP9S5OY6zOT6nlu0q5xKJPOE2mQjBA43pMIniD1gEug
wzA14rVujm5Y2jUGZc1yGUDtQ22yy8Yj6qHJr4HVfDe7M68hKL/G1VreGW2N6UpW4oK3OIf7kKwz
48l07qi7GQmZzatV4adGUkIBI4nQe+BWW8XM9JVWneQM1dXPrNv63GlwPSjKoAUB7OJjjUGlZvwZ
h6bFqnUnE/9gYej6x0TOBLUCSdilWcl2tGYs+6x3vvp+ugm1yGRSZ4+fV9deYSqOau4ra/lrRIt8
+fp4W7IMgH471yrV76oALb2j1Vqama45q7TTrYAOAWbwOxcMXI+L2pvGwHdd3lVkXRAIuGJkxm7o
cjbD2hhbkw5Do14duGqCsUFh79yRIkArtH3WIrFsgNqceTKM/Rhj4sqvyJVXv43NygBXhBOfx6W4
ETe+/fJ4qVjDomKcPuIUvxgBaIen3+l2vWQNibFtaMat3Et4T+IB8Caj/F3+CUqG1eMhsBAoN9AX
JddOPDamvttM7mCi9IW19xnnDH2YBbI/oaMai9+jbrFcVA4avAKTcWLOxgB/LBlFXrf+bGwTTtTq
jljyaHXb0hx/9e56qaMt5NfjKWM4A7S+3kJV/iSnlYRNg7aEyHjaOs/gau1N+bUO0JDCKm5hnJ8Q
hLiFa6XaF3iOuDbXVnQ8VBdgcEjWhcWawrkA53oKKWfgi77g+cW3M1BA6aJblTvZyrLayNDLtKzE
Yswjmaf/7bNRvHM7ML/W5bySyPaJzQ9oBYNDaPscH1ib6PGZfSdq03hl1Dcj5g/qFvKqBlfHkjGQ
x14UNdW3A+F7fhDDCraH+2Jz1o/BxnIsndUTwzQEspevjuysqJueEzAQ/suENvdkWURHneVFH3sE
KI7donSZJEA4B2FUbyH9o1t4jj4EVgjZwe4zAx2K9tVuuUXmsC5087jkZQ4pBahgUZMY+9Xgc1wA
742On11NGl5eHq/TvCP6g0DNX6qEPc/nSXYRzvkJYudrCQmsaPEYhDUMavqEUukr3gMIbNo49e5S
Ov47ACqU4tUhRPICAOlkJuiD0n9Gz48R/oeh/Xei6BQypIanfhwBsetB7GVNe0fKnDX0hxi3UDIX
9w7gDw7lSL2gQ1yVxRlyBPwLCOgPz4nD2JuMNae7P2Frulw2sKoehFno/HkdnHWxY4D8j5Dtz0Ao
zxkVnTJWWgQXg5baFI/xnBkvajvaJ0vW9iTe/tGcUU4z6atUShtcDaPtBgyori6BkOh92mXWkpWc
mnecf0ZFxVNC2XR9pITIU67fIDp+Zgzl/qXi+zL15/epHZ8ZdShULdZGqNeaKYi2oJjCntvXNm+m
bmWCKiiwT6f4d2hpgykiumI4hHlDB+E1uinwXMDTlLei0ilF0JL0KBiohpVgaks8kKCvwmKddcQC
7pbtColyCygmbZNCQZZZ/F2C+RkpnQD8UJthh55cRrA9f7W7wqI8hJZmSRp2GNWIGizf6reflpMs
118vEqIUkWH7s0H3HzC6qh65sX7KOIAFq+Bsle5jVzTrTa9+nfIQemnkHhxEdnkh/Xun9Of58e/P
ugekQklXANSvaIW1EpUMCliGcXIPtp0uIXqYmoisHoOQtb1b+ysQaj2KAuy8woA4R1/gIF08owDp
3yFIVPBbcaiHC3yE2MEbKBphWs2CXzLCw9mF/jMKWo8W7aH/H/WeFk8Mi51d5aufpiJccQzx9lxj
gsQX0EqtIUe+ZKwzC0HCEl2FTkVTGDFqZ+HK8B7YOGfv9C+HQLllDy9zOmcAIDl2aAZ3mFfoeV91
NUmUN0bjVD8GGky1ddLTj9w6gt1yW1mMcTBs9Zt67mqiEqOSgASU8enth/GJCPPXv9oMtMsNwHwh
tCIAggvauRcQ8K4WjxFmj62riaJc7Tg2aa7gJeeSrPxnsIsw082z95YrAGo/63nBlQm5J8mLl8qW
NuifhM8IweTxrwZCu1ZN7qcoLrEtyr1vxhcoY/99/IUaaNC+yxI6WTX6uSstPVwoGilH2IKbeW6N
rpn5LIuaC45uUKhjvkDFuoF/cjw4Se4PwVzFqwFPNSMrvJ/Z4zc45P+vTFfIy2zgyWhw/1+RCRtZ
tjtjWeg+hsQwOHpwRaErf2JZygIQteW4ibtgTwLJX8lY8vuKatQJXkNQkzVBwkQXOEB4H9BoejkU
bv1cQC9JeLHiX4HJ2O0zx98NGjVlRpELU1Oo+eXN27l8aclonOkQ/VS/H1syC4fakmAS7pukJjio
i4GEz97y9qyLFwuD2pU4QzhF7TBzo6UuoJKIEx31PmhGvzwey8w5eD1ndKY5brReiwmOXXVm3jGT
CTPeBQQMuACj+gEFAjw1V0bTCwI3Ya7Clx5UH/oqXEFjKUJmibX95xJZN1DUlHlcr0a5CCgFJdka
Li1uALZDWEDgjCb/ykr4zK7Qn5F9n3BXG7SOpDaOyMgU03A5q7P2sfvFOF7mvc0VCBUxgrBkaNsB
ILEZrTajM+2RJ3lmxEJMFCpiGZXG0AIeKKUjL3bxprT8Z+HreXxlALGmjIpboFMTo1rhe8raT2Gp
np3s4+uxPYsz2Sv0wxIWU9S/gBqOCl3yXuirXpPJFdnbxftiNa7Tvbe4eHa4C3eoSNi+Dy/jNrdR
juA8xp6JNiCbDc4zdH2j3ofeS12WoWu/EnADFOxiMynmc2jb/w6CsodOw/VOMnqSFxYtV91+nlkF
U3OR2c0oKGOQOFEdxYbPLnllvpXgDpZ8M1OQD35idRDN7dgbKMoe2kbOdbXCaGonWhWJ9YYe7soq
E4u8PWgrFivNjK+7gaNMwwhEofNTwG34331oCu+P12ZuG938PsG/8ggg3UiaCa2bl+mAl26tssDP
kpnLl3wpnh5DzQQHN0jUuVri9V7yBSCNC9Ha1Qv95/LfAVBHqRwrVSSpE3lI4a0f4PxiDGDGE9wM
gDoWBtC/Z1mErYL06Ep2qsT8XH4xwgHWdiTfcLUcZR+KfRvDkEPUyrpj64zSkpVzebwQYEW4xahi
r1JzDRjt1y5fyHbx4v0tZwtpAfqvU4Ho8y1CLEED3OOxEt4z2E0uvWFauW0xzhnWMKg975VqJ+gl
hrHpkKx+7v+27ZcaA7XPE6EeQD6GF4Xc3IVmZJ8MJ2apd7GGQG3uVi4yf6hH5D54PMwldml3jLK9
mXj5ZiWo7e1x0OwSEuI+wrVhgd+CqbtJ1pJKrdwgUNt6iMNa9DwgcBt+vSMvB+hWHdxnsKExatYf
7w2oi95aFY889VRrWJGyNHXT8vEaXy6Z/n3mLL4ZD7XLixxi1nGDNXnD/UK0eEezyq32smaEFY/9
OijMbwcDGYJcymQM5rJqTFYgzpgpOszDzpSNKMGP850NInTIteyakplQZczU99Fy5avyNJXrPoA/
7C3J/SD10KoZHiPWle+x2wVb5e1MebIWKF4OA1NM1+XP1q/cYTjdWQRoD4DAHqxv8l28r+roa+ok
bBINFUX5ZCpPZv+LEQVJ5DvvNsoVCrXidSZNoW+I2ChLzbTrZFniBu42IEEBHU0OMr3G6hY86ltz
BBbxXl0sG7TQtK9fzid/WLNyibOu58/X0CYCPphQ4niMOTbzj9J+R6MOY1ZnjfAKgToEcjHP/dID
QtOYhsUdNz226+MTf9a7XUFQphF3VZGJGSBesGwqUHLPfIzAGgR1CkR4IOHkBjaeVLYbmvo2gL68
xTANhv19vyZcbaSkDUqx7wGimEFn1k5nGwc30uz88ngwLBzqMJBbvQ7LBtM1Wh/V5BpWNVmO8vwY
hDVj1HlQDXpYq1iVy6bauqjPs6uXynoMwbJd6iAIu36I8x4Q2sHtNtGS5dlYZkWGeLUetarlRllj
PZocsiMNeHXOjwfAAqBcgZFNeNuF/79M5zcF4iDM2uJZ1/xnY3xfOK9GIEdDEKcBLpRgtloZ5lu8
H0w87SVr3308EsZSfHNfXQG1g1Q02CHZJfuZmwfs9PAXY4/fE/mTQOxqLNQmr7m2VVsBq106DehX
eUvB2wq4ZvHYGqJTpKss7cmpzPMvVkE4w5JFau8rctCCeQmrlJqCXUfm67o3lV+P54+xJWnOqHEq
i7EogRGtekd/+SkswH79+9/5l+9X4KtFGvTWKED5SQ5qJUejNRhr36v9vwSh9r3klWOCdkns+/IF
DmyfrsCKa7FKVOZeVm+sgdr7MJRm7IjB2YOxaFuksFbNpXyLXfnHRl6y4L7X+MGhTb9ORrXX9V0N
43vrtoLqhNvdZXSKYzygZ2hYSy+WNQw2xinEzheXW/8ws3Fl/ZSriFo/UcQIH4DyUH/pr+Wzbp41
W/8nN7Y/MPTzpdwNfRaQw/qNX2zG70KN0bfzH4+tfT5PcwVDxQRToGVF6WH1BhwNqAX79elZ2YKx
p+Yy+Nc28h2JXdk7hL2yUQswZ6in7B0lsD3dRioNjyuBuIOaJrwHq+eTOTLKWYReqOUj2WN2k5l5
ZH4ijxa6S1AL/ssplG8Pp6CPylEOMYW4labP4eL1M7O0IyujxvB99LtUwnOelgrKd9kriMBXncNq
pWTOGOUw0GY2pMoAiF26dN3oVwatNRYj6ewwwFNLqkugjfJNVXJlCZCILAcosSBSAG/Sew7SB3UZ
/hPHd4VB7dAiDlVOSIBRiXYM+iJhLb+NG1YSdfag+INyd6KX0K1oRZXEbtG79IRadFLwqjHGMp8O
vIKhNqiq9+mkIX672KMVHA2ITULfct3sGYf6nWwXGghBMPLfhflmiLpaGJAW6n6TAycuFlB8+ID8
LNgCTMsBqclqva8vm2jFufq6NqGqhh2LniV2wTLZk3fO/eojqD2bg7xFLUIyWDHf+E+tgQornCGv
gcktUpt1lswb/BUctXOnwCsGboShbHZihepeoSOFIuKCkVlg4lBhfpjmfZrXGrnapZi+t87219PX
12M/xNhZNPl0lXZJ6PMAQStW+bIRexM3IzRkPEYhPuDRClGnfTgYgQc2LZSlEP3zHoyh/yjWv1oU
Ms4rQxyzNBjLjhiiCtlDPmRlL1gjoLxDKDZo8enx+wP6IfYZ82mfRL8PZog+uEW9GcdYwQx9P1W6
P3wnXFmfEVsckwVEeYagF5EV4zAQ8rYvWoeJ6OJkp4pZA8+wLPr07gbVyz0fI0pNMHFZrRk8vbRo
lOUOwRHE6vyiw8soWle0y2NbY3hYmqeT0/uMPMWSW7hx5g7dRYfEhBqwNIRnhweSAFLvhkJruogL
PVgV/KsBp9O+NJt49RyzdWpnr39XGGQtr426D2Ou74GxURfZll8LUA8eJevzn90zdfSwgmcGHAF0
V7ioRXHoh2GOtXqBBKPLv0B8UQG7B8t5zt4zr4Aon6Z2aVuXPATV4NFAZYoOOVap7Vz7Cvhk/oyF
ikf8TJiEZIpJKY6A6HSEqvTvwcJZbgcmK8s8a2tXWJRfG5phBBUy5q2LrT3YOHCDCKEdwjrN5+3g
z5Ao52ZM+lRoEWDeJnvaHtVDu31isszPOgaDB7+1AWuWVcrD1d00JhGXkef+zs0/+0/EpdBlHXNT
dkUIxDzepfMRyh84jYz5yrbrCKzOHF9Ars2a3PEF7CLmEZrfb4LDOOHmz9ErJMrjlUZmdJECJB40
9ofAlkFJnGJALGOYte0rHGq3DkPWclJTopwFXJgczjnuH/T/GhqqFEAiStq06Uf+tpe7uE8rmBtY
YFSLxB0k3cyu5p477a6BqCnLPG9Qob1Btmm8D0EW3UE6ZvtjMEtb/AmLqLflpbH+yUJdo1ITyHON
J08jJlAyp7cU98oGrH8dckIsoDlTvwaiAsZB6LhhTNv8oiEvmLzLVm2eMnNyqn2xPjPsnIVFRYtJ
xPtZU2LNGhcR3OgIZFe5NQSZ4Svcx2Bz7uh6XJR3VcYWRqhi2TrCcgVJ+ffcBn8iyx2xrIP8/9XW
1WrJKNQAMBBR/WYLAx/RAdShMPnOahwQcPtwg0yyFxYs5WxRJypojVETBzVBvQlsNrb8KTuo322c
ZD98CC8qW5RiblNfTynleuMEJbxx870TptxsX0ZHczXXeOs/A8vHQ5mmW7zipEdmu83sOXaNTPnj
sJOG/yPtSnsbR3r0H1oBuo+vpcu3k9g5vwhJp6Nblizr/PX7VBY7LVe0rn17ZoDpBgYwRRaLZPF4
aGpnsHuGlDHEZZdroJkA86n0uYAMVAnZ6PMPrR9Qt0qe6XKmUsXxZIp4uPGkjW7nmkuGA0975pzZ
lBZjW/DMToQLRkWgpNmn7IbkV+c0y2B9f/suzDqYKR3GmnRd2V30DHTqjHzkbuT9vrjFTgaq53+8
cJ6+gqekGHtijWkZdieQGj0V5f8e02TYqozOP25wMy88VdUAf4mtwmy5OTPi+BzVA238M1CTwVZh
4pZ4cfOWscyr/T90vn3q5Ioj4tWEsPmmU791nuQW/l/0MFrYZSfDjwF7EMsWrq2IYKrCJTN6qgeY
v6MyE7baOx9An+oTq9sm4D9QK8fCVuzPvKYTdpZQhwp0+4J75BU4nTvNf0y9T46+zRn6KR2GH02q
h6g1QAf4k79q0pJ4OXiWL6H4GzrchtM5RZhQYw+oj1U1D2RQwyoS8tGvf41PKx5iz3fV4obo2M6A
MejOVUTNQgcU9pxgy9i+dXRsyMMTe/8wOh5ej3fhUlXd/itZrKwlD752tkwwZZO5xFksynkr4gvG
dqWd1o/r+3DXYG3hrlsi7DHt22c452Gm1Jh7HIxNaggjqGmYfEcioXm5vN+mMHevphSoIZ7cq14d
eigpjHr4jt62NrKN5W0CP7fEwBZNKTAxgCEP4kWrwcPZkSmwyugU6EU2iLbMycs2vMdmMdJ5d2ro
9I+u874q7C+elZp7Gk8/gYkPGsGwxlCjIQ9m3lMkUmXyxcNE5NFgggEjzrEtg4Y6zdOydC/ue+jw
2JhtEZ3ywViOqi4ug6l9q4OBxRvHmMRu4LTo9ngU19bd7YPjMcSYjygTpVNOzYey9yiZ3h5QeLhN
g/7GjfvMJp8v4Smohwv8FBIx8rtKcmDZA5OU4+E5Os7WkuVhlOM+BpUOatdDAyN79/XvGGHMQqH2
tSkIEJYTI9gkqT3aKTqWeH19s/YAS1BMHSh2qsY+ia2klE6nFsvL3xRvXKZ36uI2Gz8xNull/UOA
fQSXQlpIMV3E7hSR6+kr3e4BRICFZCdyhlffFWebix9PTcwPJZjQZOKvRMnCxKjgd1MYuRPRMTBM
o0vdaW3Rs6v9v+WROSu5OpXnNIcQET+rtoAtEfJj5qW2fmzt9wjLe0U6ZNn6HC389oA/+aSzH7jD
WNFOPejE1LYd1jNXOvbBI9PoJK+1HYnkdFwlPeFFmrO+GHsA/5cSI1FBhTEaFFDSsEGRXDwsR+5P
zug3MnekhUeKEWZn6KdeimTqobzESbebFd3cy62C0p+5JTvGEWJhZGzmCs6sThdI12LtkErUX5Jr
d6PH0w8eLcYlIqAtyiQDS6PXAscziQBrptj1/j7GmAQvRzNbUzYnZ8W4x7rTihxojhg3AQqQ4uYb
64yH+MWnrwK07K1PC5Sr7MjnXHSqAj8FSpHrDSxn0b8jrYkypqUhCmKqIOOwX3poQOu2mx79VH9T
w0Q68h8yDHeiqpQAvFNp3sYijUqkdfmmf/BuFo8Zxr+nF0CkSiGYQZdbRaIXOiK4CYjxBMy723Kb
dVgTfhgv34gXYawtPENEN3d/Z2RDH1W8qG/2pTiVGnXNk8M5W2UTVvRwnGyzLRwgycL3Ki5P0ee9
yZ/DYT18YKiCHoFMced4vdO49WO1FA/9e0cS++w0f9G3OeGKrSgJ2eVknALcq5exIOWuRL9jwUUe
+raiPxRbxeIsQFPS3UaMlZUEQFJGFTSOAqxJ3kvs2E9NbKcLZRF58hG96sv2IXMDnhLOasaELmNz
0RCg6mUGumfk+N+qx7vq7v627tFTv8UZY2pL9PUlWg0K62CLkTQblpZzQjweGMunFedwqERQULzM
kR5EUvj3vLkweuOvudCwYw3TvNhZB2hmNmWsquElO1lqc3SWPGdEP+/WT18fwW1h/4wZrz+TEbY2
NkMUjkoD7Ivay7edZ/PKgjxBMC6tA1hvF6oQxMfDHa97kvfbzEHq/SXXGwO/ndtcFPqZV8i1aFib
HlpCI2n4ccV5qB0Aq7ibEC7q8Hl4un0GM53t15QYu17COgktFVFKlsCX7cgal/igO8SzDw+Fv35z
cAdcx8WAnMvpW/sul95SJsbSB5j7S88tFGDrvXWP8aPp5vZvwARvnXb/EDkCoJztRXxw7cY5LHbY
2m6HnrX8vC0B3jkyjgDbbBKxPeMjvAdk8Di+7Kf5v5YuY/6b1hywyRQ/3pPfvFs+kyye/viPWTCz
0bQ6DLXm+JS6wi73y4+MAPQ6eXQEHj7/7WvPDoX9G4H/WOMpS8F41mQq8DvOUfK+krnulVAHQVxB
l//1L1PKk2ihHRvFCqipAsovL/C+rYA6u7xvEMQ87gZ8tUYI4Yxd/dzWZ17rCHPFOikYDJNqN7ZP
2QpJsU3D29C8a02KReW9PA7EX7hf//IgmDs1GEbRCiJY6onN+WmFd8jMlepLNAamOn4bj4a0Iun9
yV+5+81AHmznviGbxbv9eWjWtu9Q/KuVkjgVL6rjfAKTh719G74zI/+3EfyxuT6OJLT7j+Bn/dYQ
VEATx9sGyzORifsbSOm3qfG+/PqG/LvforQmd6JXTnLSlvhw54ETNf+Mka6U9vs9N/nlKKylsxHj
l9HNQ1JX22nAPO0Ib9eSzKPD+D6gN5yEOgOdFw9YFIRs94L9tj2GropSzgI49U9rVySHpwUPmoZz
5b9TRBMGw7SupJyaE+RgeOaEd0HYvlnD7MtOoPbkad16XuQcE5Q/CvJ8XGJF+wNZuEvNXz1FxAbK
5udgr0KHV+X5bh26pdPMHQ1UOasuPfh7cZztw+d+v6jI67Ei3vpEche1d88D+OvJxsKpwAFKP6Az
QuKMyOnZX/59b7sHd6WuD9l2Re5i5+ErIYvl6vfi904kvv2skO02wkKehene1mj5dkSqs+kjwWpr
zPnBo0rePnC2y63T4VPfPG1Rw5qgxzn3FLLBlo7Tnpd45txMNoGajFKNjRM4tdx2eer2DXV04zzY
jl29i4q+ojbGOYZku6SS9m3344hKTkTQuFtguaPzGcNFDAiyMLxGNMf+1aDUDYvKeQB9I6De+phr
G/RfSqlnQirjYwBZ6yxfHp7De3X54m+dZWWbdxfiLnybHPAnGi6RDdddFx9o+4tD4puYrlzwtJVz
Gdk0jRAZpt7SQwcYDSe6no3jLbyRsVZbRiuXyvAqR0OYX3KjRW5me5awTLN7MReYLhCcmrvvbM6a
TWkx9liLUA4Ve72F1YyxzPJXQA70LG9fkZm8iaZMqVBpTkzXEMR52usagAHsbfrwkdvZO5rguOCZ
M5Nj13QY22xlZn2yNNAx0G3duW/KxxloygAKK4D5KKCTK0K23H38Onu3GeRJkQmYmjpBYjL7liJ2
Tb4Z8D0Ho/sLVO9r9pgIKUqsYYxLsOdkAVFyEvzKoRQZbuBtdmYDQPR3KtjXaX3vrbk+Ly0y0lPQ
m+3xZSuh5xf+4LwQgEYcoaZ1XlzQFBdiA5WxzH7TwbyKc9nnDOqUOqP/UqmUQ1xR6s3DQ70s3M/b
7M2+gegkgkhXGGoG6+zEMUiFwcIF21qYMNdXCV6NF3d07eLxX1JifJpgKEqjJGDFCZ6S0amdVeqk
TrOg2+i4e42pXFgbOWGLdURAQizObQy2SkcjHVbnSCRYimg2BRKpgcFywmHuZ4mBquM/YmS9T6r2
Y5hLYC57HRfazrdlZA6jVXi4TWemueCaDpPykYKoDtTYao/hujwtVEdpPcEt18jGy+scewaybQAf
b5dkhcWrRN9VBuFd8Jka0fU3MDoZAcS6juhBDuhjS93LwtxI7qH6+NdCZQxykAgCBoxwiAOgwNEC
CERw79Hc/cUw1jVDjElOZLmy2uGbIQpEkmNWrvOwJMDnckSt0i21ZIxyjJWeQ9aDI7r2yAL6QYsJ
IzRA72gDNNYRwnylJEZPPJcyT0EZs1yIwhnbiOk994A+dKc7gh+ConR3W0Hnrf+fe8CY5USNCiEK
ww7+unlK/QzQce8xtyA1M5l6fWKMLWkU0wJyPE5Mve8iG1M4UA1/i+xbiSDTsgMvBlqU3wb26yrb
CstwXy94JeEZTgEcpquyjNAE6GGMQPNuKM8nAZ/Qei810BfOaCk78LyPRBWCUZgrKow89cYaxxDr
545PFonstCc9oLBCUjsyai2ZG3vhYfjgUp2xnldUGfGqeaaouQplab3vqAuvOckltumtuLC+Mzdi
QupHE2UdyHFY0RuRExFDB5orOwdeb4XCI3KddP8vLKCvwhDoOeias9bFa+HFq8tCdat762G8z0w6
G4JCpl3ClZ8WX+d7ebGBTS3I6rH0MZiA3n4HY8GOuLC43VNzcdqVAFiLfsqHoqAnDFmLpl3ZFkpC
H8Hm7ne5fi5R2iX6YiDCcgiQfrp9WecsuSahym+p6Io0sIntOrYpNDFMkwS3dbDRZB1sNu8lN4D6
Hh36ocITIoy7yLukQ6EfRCo331k7dd88hit9WfmaG9+nGJagnmpXuIt173Xkq0Fd76u4Fxz8bUAH
He95PxeAXzHNeBUr1fqqNvA9Z28ru6JK/N5tdxfU+XhzO1z5Mo4lF4yy0WuQcgKfptoALvd4sF55
b4pZUzSRMONVRDRSZFoEMtuPcHVnQmU6wtu2OXuFJjQYcyc3lVipA2iUd8Hm7KrePV65nGCXxwdj
7FJdSkLxEsBHJXex+0vwz3ik/I0nvDp/xrihP1NOziI4qdzaPbmNi+4aON2cv61tLriekmI7lbJQ
6jW4ww4wapjlXSvr0DXc3cm7PJZbHl9zaYErYoyRs0Y0uagCpCftpRcRhmS7NIjpS46HLu43dTVs
w1Xm6LAnzmuztIt3bXGyBXvjKiqBaQuIXS1X0VZBa4yMsY7A260W7ettizP3mrr6SMYYJPhE/XIR
WowVBSvtOVz3F6LlxHfFNSDNFtigCcofnxVGOGPviUN8Xod1Q0FbGrbfmoyEel0ftFMECQ129/4S
rTDlfHFoFBavum1mYjBotMuRuPFR3cMlNPi/KenWlsNbgjqXswYMGRrCET+Y8o8lN6IsKKGAfTCI
A5MWOVqJVH7h5L+r5V2/iNH8+Yrc/CEh6hp9ww6vDXTeBKI5z1AVFcBfImMCC+UcWFGLV4TS2Olv
rAvKl9B+3tDC7HWeUGGsX5iWulSEELdonz8FO31FQpiH5DVvYidEGNuXYYhdNhMQgYt+0tHWGOPx
0x1Fcn9beWYe4howkf8RGWP/GrESz2oJOkBJe5APCh48i9sU5q3FhARj/sZzbuYXqp7wFu3+92u2
ODlfHBozz4ArNhjjp2gYhjgXoDHY2ae0KNftqv60E5+H3Dp71f7w8n1skyxXGLWAbPjWMGh3vxQe
dK9FeuQ2N3Ov4Sk333o+oaJHiSEIMbjpPcXzToD2fot3dNgocy45Mfe6R9f8WUtbclcxbjsnecKl
z8RP0lgr50zFPXp6k3JbWsfHI0JLwW48GNC707JEvV25szBDW2w5xox3h78zp1Pe8ygRCxO0q4G8
HS0gdMZ2QNAByFNLeoN+xG+To2SMhSiGBqAOYbJfnNjdbuWVsqteECtpWDH//3ioUiN8ixxrNcxL
NupnnGlZkudX6Skha8lb8JtC6e/8pKNgZS4yy/rPzHLZRnIbwDdbBJM0hehVjgaYyNMdcBwS4J1X
d9wNAf+HsfpDkxFlWiVNHpqgieJNEcFUYXdv7H11nCObK8PgXhiKit3KcC7fFa6JbsSqGBdNmXbI
ZGNKOHiyUltZn+wL3nGmly3sV/osl4ngqEgWaU9n/9O5fTPnXzWTL2BOUcVu7MuoRN3xpS8IQIHC
Vbu23Oq7QT8h4rrYmjsgSmGPYOFzn6/02v082j/sMz5hsBRV6FMQ7xuMey0LEmxc0rru4TaTc60/
6BEzdE3FGi8soWeYjJOoUSLt3MH3qCtg/cawdRiLtfsCm0W28UJdVUQbnctzk5D6iJ0467KCOxcT
wD7pz+kB/12UvPr+rNedfBTDPKpvxqhnLQJ1bCDIUls9PgK6t36+zfu8KpuSgsZcSVUkFrU91Mwi
zgAFfhxWI4p7r/Yjt/Yze0NNhEeiqKNLkl3cGQDeuI+CnnJSvOhva/U+2+vL/qHPSYHNc2/3vGaj
ubSShuE6BceJXK5qMAd6wiScJgRZd4y/0ie6RY0m+2N74z3/2qGwFhJjK92PNtYhR36Z8F7jNPZl
1RbwYCh2mTJ2hrOraYaTeOoTMe8QYgzoCz0fUxfoUxsRq8h6/8CbeZqZEtPA7B9yTLgRn6QyNtOq
w+A4UJ6rndcDjDcgg2MLvsYDNpmNeGVZF3XNMHBd2JbKsDh3VWFCX85O7yXHS26Hhq2DWrZw7c3r
64jXx+lVxGwVx0nPNK+DzwllJuq/BGNwitu6+x+A28BPNjSVhoVun7InkwqJXk6oOHcDpwSZqCAc
lOAkNGA1CshW2WREy4joXTjBzzxfyN0ohkGPUWfOr5ZPsVJSZYWmGl66Ckm4/R1gtvU1tMVFVv0N
PhYkiRsvWrpuabrBBI9RLCjGkIAxDbhKmwcLbYW9vRO4yer5e/iHkEmj2In/MrvzMF6oBJ+AQIpW
5ZeUqK7lFQcJGJsrFUtund27vC7tpiDJyrq7bHkpw9mH6oRX9q2otHKbihU+YU1xN9tl97vals/F
evTz5TumLbCKdOEm7iLxgx0vL0dP7ochUHUdMw+SIf8AbhuzQM6yckCGoqJJyMhtuA00M0NUOMsJ
DeYsVTPDKt4TaGwvd0Vq09TUCm7Zf0Sal6BnR3B4GaR5hf1Dkq3JBVJVdkM3dqh8a+scb+9FurXc
OwCLRlvBkZbVB2+79HcQfEOSbFkuCNJyCBK4EIeu36jvsV0R2BgYyYHW8IemZw24pmChlaarlmoy
MhXHrAWatgqHtfRi0S4cjOnr+25zeUtWAydXNhv/o/Twv8RYgxo0OeaMaxB7MpC6QjFawpoBGQP0
GS/OmZfihBRj0KwmG/Qul5Gt8AyyT2QXULfojsjuL+jE0BJu0+9scDHljQp6cv/zospTgFvTvFki
IW0KKwNMDiLgLcAJY+ZiDFnT6fYXxTRknYmWUjyHh9zSaIyBuVs0UdEwtbd/yc4icvndBPOcYdQY
UQam6zHAf80ZNeahYSY9usUldEWhbqTYqws38zyXraA7wlDQt7CMyGB8Q9Iroyig0niMsbVn3NV3
3BTSXIwNlVBERZXQRqKxOqF0YpqXuMxnJ//atoKtL0tgE7t2+bvdilzgzzmTOCXHaMRYqN1ZUDuq
gjQ22h4LjO8b7jNNdZvu1wHpOu4zYk6IU5rMa20ItL7Gy7fDnj1ksPaY3D8BC1lf5hi026TOyYH/
WWi88dlZ5zclywShRdnk8TiC7Am4b5gU22O4SgHUg9rBwasOtc7iokMXV7U+rc9Osj25KFxxHnBz
MQx91qDxRTewbo4xZSetCXKzFmkd9yNzDHe03zOfhzE9+0qcUPm+LZN7XiQIk8JK6XAbKvKxFwiy
4jbWWlzI5ZBukrVR8VI2s05oSpK5gKeLnGGcG4wNrvp7PDrem9NuVCe8a311kf6KXI6BmfMJU3rM
PemFQkT7GuhtS2CRx6X9e9ylWAyHHDsN0T55ibfZLKIG1A7VAB6ZiZL+tYUJL3ocRCr8ggMvVD+c
VoGDrPaDvk64vUNzxnNKirEyTTsIEjY00/IhXV88VCRwUFdF7qtwnfogLFEu5cmTng/r0ac0GcUU
q7GP0fxIY1DRbnah+6txRhSNC27hctbt0SDJVGTTNCDOa0lqdWOerCRACIhqSkiaXYQuZ9kL7cg9
3/f+121NmWs7pnb0H3KMplzEUSz0CuQ6OmDek62ekRy9Ia5iS0/ixpVfd2dskjgTe2PY7iPNG2FN
deqgRnr7S757vn7IePIljLE9nU6F1g0CdNY0nDfzd3pveX1AHoxybT9+Xd6Hjf3/qMvNmvgJVcbc
WllzafMSVJ3wwctJvaB4IrIbFaT9Ikpiyy1G/aKtwZnwmLV0E7JMBIAUcpTWNcgCqqUgvuiZyMmU
PKhSlX79LZky17LG/ru6PYNM66SjXSzFldGQcIf05nvrUkBHbd+h1vNAL9JIDNt4i/18K7/sRM9/
td4xb+2jQme3X6LXObtX0VPsex50zWx0Ah1ETkDWERXpzMEHWZ6mhRjS6KRFihJgXW6Ld3nIBVzh
UmIOOw6A0lsOoDR6To8G+4ykdxc79Xjx3ay5mHDEOFNDxUaOIIn7Y3Mmb+2yXKukjgk6Dxd/AS4E
0U1IMYqkDHVTahlY0rHFsNk123Fn+WjggN8kty/obDIFlBD809S1ydp4q8AUjGxAmcrN1hwBD1E/
SCgYbu+MgZy8L3OBKmq9TNbnbbfgBAazt1TXZXSLmqqIXABjFEPEtX0L0hevWY1OdiHVMnc+bzPI
I8JYXtUKgBF6himUV4FvrTOCOkDOYYQex48LOWGE0fXROmOqvAGNyi0/lZVkKzxXNVdrwyX6R1SM
jl9GSz5nF1DQiFM9oJMHWt67vZ96t6U1H9NMCDFKHpRKrWYKCJm+JqN3fSiQGLFfZTSBNk7zTCNk
Xqp0NnuIdxNsBAoNeOsy3ioHHEQKxEvqrQAvH3xpMYleU/cuey/Kde783SN0SpCRZmSpSlq0UX98
+Qh7AvxC1UGFtFvUi/7utjxn4/4Ja4w4rQKJfTOx4Ii05xi7qR4Cu/7PQUlhKiY0WGOBAXb1Qi2t
+JU+RtiDBVTnZh06AucmzaYJpoQYv5MnZ/kyDhBb/PWSu4W3rIDuizzBmnOd5i26AShkSaT6YDAc
DegKDorg1OMlne7Cxd6wn/MjBhtun8286ZuQYfhplVC9JCbINBoxI1vLkKU/+frxOf28uPlLLRB9
s8Gu0NYXVl9WRKr1f77fEUc3+QJqvCaPlnY8y+FZwxckCNOQR649yTcJoLRuczp/chM6TKSLvrzy
YlYlFWhkJ15wZzrq8jW77xZ/0bQ75Yi16QA/SZSgBqWTG+4i+yFYpJif5IWVs4HWH37YjOp4ypKk
OYOKcoiOOlJWlSN6XGj+ecM0IcMYJjEKEmwtBpngt7IH+Kif/7ZcrEDxhPvMLbfINnLOiTqKH45k
QpBxJKe8rEM9B8GWZsdO28si9JXVDi2lyzUPc5QnQ8YIiqnYSU0IWtYiBZZqTzR3o76IHJZ4VBgD
qMXY02zQqyxvhQY1zZCIB2NrAluLI7o5P6+rmqwBewdVt+/50slVKrSxzcQo71HxCtftXbm3SidB
BcPwJRfb7AKiozqzNgM7evurcG1Cm0V6MUwN04IZaHvZPtoH0V3rNs8ifbEG3GQZPRZWRaa0GJ28
BEaRWTXScaevYLt2dLvzUUsEpmDvXtB9at1z5DoX20zpMSo5iNh/iSbunhbbQvcldgVbXGr3xToL
8J5EfejrFNi8aeDZMESn9VMUL0UR0em1YazMIG6SjJrmh62HFb6q/YCdmK2Nju7Dl8DTnbnoakqN
8TexkqcSEBv7Y+YMuxJ9xH6IF9JqHHiueu5+TwkxHud8CpNU14v+6Cijc3Zlgl6UxVfg6sDU5Jwb
1YMfejKRIONasBjmLMU1eHopNgZAxNV3JUfCr3V5CsLjifEtqR5HnUSFtwbMZftsrOPl5W2B0dWG
m8yfMyYT8X2P1k7veBhKQzmAVPgUVsBAFxxuvXA2jzilwbwXhjrK4qwDjafOflmnuzcFTa9O/AiM
6ZLYB7yun26f1Hfu58ZJqcyNHkMTKMktrMd6X9up+/FRkSVAWJTIPapOMrjNxhbXh9BZ2P3WBsD2
vbb85Cao6YW69RHMNQ+iPFUCiZ7itvTS0A6X/UDsxSL0Phctr9luNh6ZCpnxPefqrJybESwP9gtg
lPe6o6PmlKDMzCu+8lSGMSRakF3EqgKllDjxDslZTLh/8oqsM1uYEIEbtDiCPim8ZRkDYnZlllVn
Cfdafb/sM9ltXtsPncgbvJceFDTQL5xDvT/Y3RpPa29AoQFy5eUnZo9w8hGMcbn0Z+lkRPiIJ2d7
3kR3kuc17xVplw/POVokeFB3sznNKdOMhUlP7bk2EtArnScg61d29Wtn2/c8vmYdu6kAPQuzJZrG
yjYfhlopseAMiwqPhtstAZbAG3qYdzcTGozoyjSJh1NGaeTvuYGBbcvVnY30uMLE/faU2Lxn4WwK
DztS/mGKkZ11sc69GIOg+PZmEHmVhqgXPjw8jKSyw1Xu75fHyKlCp1xVh6/F/enjHjVE+9EGznPr
hmiQsg/3sH08RaZ8/rACk89ibHmWmpWeVSqchu7362F529LN1hMmXLM1miw6aUZe4uflMwl99bDC
Nub7e443n73xf3j4tj0TJ5G3hlSdTRBx8spWnTNwmKCVHE7mBIUpZ0MyLE1VACl5HZ+gW880Myyx
OL6s30TdPnVEce17y/kq7ey3wx0QnPURU3rMwQSicqpbJQBTLwMmkC0EtE+YM3CWD8sHw75zn1+R
rrM1O1usLv5A8oIswj0wOT5v8/0dybIKYmDCC/PJsqIZKvMdpzSo9MLshuPLC1ppRuDfA5Z5XGAg
qQd8CtkQ9z3BzFDrH5D49r9CFBOBYsaRPu8rWMzDVq6aWkdZAUNKiu7HxMDo/O+H3I48y1XvfMBp
HMTnr/Nb+ss+Y+PdV4eV2WPr8jpTZ3tjJ9LQmFihuURtU7U9pOFssb2N7NMVIKpVgk8RRBvwKNim
Czhh/PuVbTvSty5PFNLP8FxHd58MYEFDpSOkjN/uEj1q1eDSHYWIZBt51W5yV8WKinW8ubgWHgQX
X8bMHy9n9/OSXZNlHHign9ux00BWIwEOwFxuTJLxd6X9vGYgY+qaiNS0rgNX4Pqa5UYiB6KBiift
KxSAP7Q6i0TZyXs0bX0V9mO7PaBm/XxbyX86nGuijEhFRWn1wJCQMfarx9oL9geEJYvbNObkp8qq
bKF/2DR/oHZiIUMn6JVB5Te4qRs5mo+ZJUyO3iYzE2ihHX1Ch9HQLL/EdVWCTmNfvBjdfednCRuF
Sywt4iUvvluUr23DNS3msKR0MBLrBFrdqtgcrZzsK1QfDSdKXWX5gouxAqYhdmfbzdq0L46+krEE
yj09LP0wcpL3EYOAWKMebyw3CRzjvgOMmIbxdViTrcN9slMFvfWxzCE3fapmQ4N6s0KyZeVusaTO
cOWlTlalH9icY5jTqOkpMLflLI5ahuYIetrUZm6xaZbL0M/33rX0mUA3SJrRElRIn55zh/HnEGgK
hi1sBeC0/Of5t2tiTLxbGUMVdd239Oi28nXgYclRzQlo50zbVGrUOEwcOTzNCc1PIFJtJR9lQ16J
cv4OohiPoXvZwC9d/34WdpduyL+rtfvwt/v+Va+fbl8/HgVGTE2NNaVpDwrownYTp1yYFOLF4UVt
M5E4PY4/nDCSGhrdOAuAVz1q3v4ls+GaPfO1fco9bqBM7cXPa/OHEhP3hAFmFPrsm6N97CfAt0Ck
gWlnflPp/AX9Q4nKdnL6tSgmilWBUu0mQCtDYNwR9aADjwQjZqFTrXmDlDNVhyspslm8ocpLLbEg
xaf6vkJvjb3L96Fj31aJmRj4mgpjkZNITVtLR7VGwxKtj8gRXwPsIEYLhuGkHEfG5YixyNjIG4kB
PS0gaLhYajF80g7rxd9JDi9fCvwjqrLIGFNdFMJaw84JvATfwnv45xLTQYKTioTXYTHzUoP4JqQY
U9oVvVGl0jcpZA4wpxc9B07iCbsQY8h+XqPli3Ngsyo/ociYiVoP5bAsUPVKlr3zkW771YiWldAD
GtttSrPWYkKIsRZGUBe1miLTWrkvvUGwJyuzeV3M1BL8uL8TGqylENpznFhpj1LrS4bblK044uIx
wRgI7SSfjaBEhnOd0QV4JF2iesHr3JoB4bjWAsY4SMqoNUIDURUvZzRxvkWHbW2jGwbRBrA/VqIt
YdnOGdB5JRpg5E/1lc6HqJ7pua96g79gq+Zdulxpyy7kHCLl74aA2SduI+nRqaqgLVt1NeKRix0y
XEjHGazMK/bZJ67VX5pLroLIU1uQ7VtgZ4hZMEPpbM27QMUghUgid7d6IBjk9EXsNvmd+dxLzznp
b0M3MdAABQ2y1Po2ZBYRt8D8AvRBuXjNl7tH+7QEWOADLzKfIYkMEMDTUBI2sLOMUS4r62tsc2ww
CTgCTNO+YFjsdOBEHXMWhpaQ8I+mSKbI8mX0YRYHtAMiR1u15JReu4YvwCBT5kbkK+DN2M0knFFe
wTAYRRJQMEPPOIQqLVRhKKDL6xob//CY2qI3uHUQkIYxNh1Jdu4UvvmQXwgPrEqdMW1XpBn/IMhF
rBUqjGn11ToCUk/9xkwc+gUv0Ra2HIsYiLCrAO9vR45hd558px56+z099Dt1jQHXDVaOUc0Lvcw3
7jjR00zv4LVkGLcia+1Zy2npiSJQSHg6pPgaze2AueYdzJ27C3baklcWnekKoFQ1tKMgpMLUDONh
Cq0+V0UMC6aAIt2Xne4wAx66aBs0gNVnrA4dKVaCowGVbeD2FM+EPVfUGW+j5ZLRnwPkq0Vf9oEp
Iy0Qxbv9qiTGW+Gfnnk4KXPxCBw3bbVAFKxaOtOElQZl2wQq2NXIeSk5jY93A9FWAlB+Q4/3bpCp
D2PMo6pLdLuxbMGGaYzhPmdN36YGygx4chlrD6P2MtYfJfvzGoCnO8EvXXdxj9ZM4tqvgJV85IbK
VH43PoBlF0HlKbrQOscFb08JkQOg2tfpFgm83aqoiAK0mx23N53eI5aoIaIXku5/ECU2T9SPeh6V
ionsnbwaXMALIGW1u0OFMfx1O4SYKUTo6pQSc6NrzRCTmOYJ00WPfoUMLnD0KqTmFIpmER4L9EaO
NhBxXOEtwQI/OSRAubYXxlHiz3XMBBtXH8MENOeLnDaYxoUvBNMO9lu5ZEPXt7W2voazuudl1efc
w5R5Jrgp8rOamIVBz/YE5/v82iIV6nAkzGOK0eBURLU/K+hZYp3WNidjYwMoIllui2WyPH9SVJ7S
cOKl4TdOQV41X3ZcM7e5E2Lyz6I1jhq5Z4BuibKksYBbQnARAy0OBww2vryZ2zdUKS0MVuwcgliH
xjsUpeI28zOTftc0GYtcBgnmDxLQFO81qI10oJPpLiBT7yJ063eYQ0BfecBtn5+VuSZqJnqrMfDE
4uPVoo40axUP2NOCBWa2tdrxHrY8CkxkMZY1kvldNBzzReJYdrazrc/bspuzfMaEB0ZvJLEZLPFM
eSDKh937vLOZVf5/fh9NE7BBk3AsSMSTfBnAgUN34Jb7C3m1g4/bPHz7PsaQYYkNhuhlA6lm6Tt2
mhDJKgoWYMrDsV7JvupqoPSQbiz7t44Gm/aea61njuWKHmNBRvWCeRgB9KwDTWAioVij2Utfhn6H
za4GOuxFVHOPHC5nzLVGOw/RfIJpDfM7YptwGWJrXYRy7oDn7Omp8ZttjlDzV71RMKLIe8rM+CMN
y7qAl4f6poEpvutjM4UYG4WDYTiGaD2MnI5zYjOTIPrV7zMSzCRMJY65NBzX6+13jQKplGP263iy
yZL82rTuJt2QV4wB2MV/k/advY0jS9e/SABz+NoMokQFS3KQ/YUYj22KpJjEJPLXv6f13Lumezjq
F3t3sMAsFlCxqqurK55ylofLOgOm8wdSERzLIU/KdMQno/6xGWGZMfavoL9g7Xb7CGAaITE3VxIf
9nu5wuO0wtQwOUQZSbeHL2P/5ZuPHz4PaXMqJTKSh8FeE31WJ+01RclG2J0erot0325FL/0IkbHI
OTxPPcYAKBNRK4OnQ+30z7NVYyPS0h6yv7h0Eex6OyweM/fx6iNMms+dVWcXaACq4e0czMXXxzNH
jSdcSUCKmMBIEFTseL4dyUiNB70YGnHIh1umyTfmM0CDzYBnmpHZPAdoNy9/MeXcqaIOvxnrb/Ae
aYzv2iVDTxceDDBx6xaujkna1eVRen7f5juXlPZKv5DXyz59uJB+ccgsHoDXtMBHH8Aou6Je6zI9
V8Ojf7xGJMS8xEPvrN8L102tfWSVttPYRQm4OmcpAXEIqDlbJC55LXq3xDFrJcdyoFZtJPhKGUJN
rsrh8fl5XazeKvLe51ZI5jNrjubs8AE70FvsO6RrNGK8A5xz5x4Dc9WughlgBTHI+yg39M7b1nTf
q/WVLD4ja+7EiJsuVn44ABZzx73mk+bs+wRYlEK1SZpUMilt/2jM3+KPN+VpgGVbAJavdTr7dfnr
sOy8ryWApV8Bo/MUE24AP/VoYNsoUCUwCKVLt96LkfgHxaziWB0gftXVLOGMzurL4fEllTCZWTsd
IFAOTUp0zqsxgfKACqUCiAURhViMLDCnHmndJUNeV8R1m0nWCXUlt1yna+x1iLezJ+SBYrI0lxi+
Wnpe4z17nNs+YWCBiCJjVgfTVoLGAgbIRpSmITZXoENgrVjRsrRh0L92HOWaKiiOybBQAaWRXAx1
AJdAYCUoNKRvFyd85af/J9yZH3SYrEignk992oHOzIPlXG/fr5gZtIa5A+0lh53Hu7RTrg3y18gt
UxNmAkD+56WVw7Ds21IVH/UMtvq0XcxxWwCY4yyt+yf1Z4ZQh3agTxnT0KbwB2CicdakMmoSOGpu
RfrXlTVw0X/+DA1+kmAMcWD02bW7nPHILQefOKvl5tBzHrcJRfhJg7G1YRkNs1IHGxRUpbQWZNXb
DkdUE8mJn0SYOyVFsOenGoz4M6K8bpDXvO2V4pmtCa/gJx3G/Z8JqJzmFeg8r2U0smV73kgL79AZ
mxz0dV40F3ro1a4/HrS9/T8p1Y3Bkc0zsWpkGHL8fgWXKiPYp3u4T2CixvhDRGzOOZJbpClbUFCB
eBS7kXXyPO+DdxIcObHJ17AY0rJVcRDJL/MXxpJ5zWET2d2fbDDX/BTP0npAqwL8UGDWziGqJbSq
JzvecOMEoONPStQ9Gx2JGueI+BRQGrbrY2Mdj28ny9vm1vt27Rbo9ruiHXuLZ3jHOag/H4KfdJnL
LxThpVLp5RePbw8tttg5TkyeODfzT/NMiaDpyESMBGvJXJgs1uoouOTowEKGGIYZHh0ZXu9zMoFe
8ZMIc2kGs5RmlZjdLOXTfkt3Z3n7fbhuanu/2iWDbRaAwAspbAyHMoc9hQmmT8BrCi4SKJ9WzR6J
+FUF8Aw3mmM/BUQq7lfkxckX6N9/QvFbf/0KBzRjGpbMvQ8TWZ4fMril8EdaVMwk3bwIEPSz8fSM
fQvEXZAH3QJs9ouzsXhK+xdD+M+5sr3olVGZ4SkDuRJLwrAdu/N39r8yVd8kmBt4VTS0vtLo2gaK
eW69ACw9VjgHOFFU+Sk25vKZNWDxuhoHuLZd1/2UHuYPK4f2gcbWMw8mg3tGzI276idd7wsIDbHt
4G5dEYc0v3iZt0JWBEuSsCqL13/3p5/9kz/m9W2F86UrVAhx8BvXMh/v6/9frOT3GTHvrtpmctan
FTg6Jps1xhIekVEkJ6/YYLUBhxb91J/R0k9WGFOSoOAXSzmkZ6+vmNiKXXRiWcQ5RCh7mTbvAZjo
2fxJjjEqeaxUgaBAM3w/JfYax7VYPLTW/LP29vAul5hAMNF1xnvY/uIv/SNStme1FyolzWZgMw0t
9W0JVTRQvao8Tvly+gH9JsP4zTl2M6iY40DOISfCQtvaXsdNgf9ZNvwhQhavqU/76GKeqL7bR7ey
UGJHcIstxVgOdyjmaOnmBR08phiTofanLunLsn/UnlREc+4Cq4kVe46eU2CFWjwRco+KMR6yJtZ6
rkJFMmCG2eG6Oi4xfrPbcY5qor75U46M3RBPcoGVwaADNYTNQD4M5fo5Nux5JuBuuINGvPdUZYxG
rJeDKQAM8PEZG/Debm/J4yf5jUwUYioLS6V52Au850Rl7IgJ8KBIC0ExIVjfuK5cvClbznvCs/Uq
Y0DiALmvpoB2HG0U1h7JAtk19PxjuMA3HN49nsiu/Dw0xn5USSV1ogGWfJB7A72Tu8c+aXfuZCha
4l5/7T4+BM527klzL0kG8nkAsFVuwevIC0BnZwX/HpqiNyQ/Arzlvg2WJm/06PcZTQSWYhaoLW60
TJ7RVvX2tl0gY4N1Jg1GBi2MgfFuNL2xfxj9EUFGFa8YYxLFCAQpsCHG+2lgb7mGw1sSQa/qPTqM
Ap5VSVDbBoJTseCse7kvtolyGHRhxAWjeYV2SfXZ+SY22/iFyYOVuAQGn2c+AB+ep3mTRnBEjFG8
Ru8rrZ2lqBSckTZAspyXmJi2R98Ubn7OSMvCJpzlegx2CuSQtjDrn9QcIXmAmUOe7ZtMUYxoMe9U
K/dAAgxwMKYbbwsPWX9g537wnAvOvbnl7EYc1ef/Hr98iObq/P7xT6Sbfxz/zd6Ofj2shLY5U2f5
Gat0aZn9LfHcx3K+mCPTuhqsznY2m9ROXQ9RHo+1iXzjT+rMK6UbfV1LJiToo5NiWJxFDH1cMGsC
dGCregfOiPfhHZ4En9unyFHEm4UcsW1msywJgbj0qG+NhYpsJkc3pv3pkW4wl/YiDrOkzilnNpLI
8D63iHlqZJA721r23r9IGP+UJHONLy1wqgBWRVNZgIN03f8zfrajWkt7d19npjNaI96YW6yamaJn
Bm4xDJ+jW+L81VrudvUrhwznerG9zBdV0YuEijC6EuG1RqUhwCYsS9J5gRbHkLPAdp1Z1ueGRsq+
LTiqFyy35fGpfUPPI8/+8R4ptp51jcRcTEtKKiXPJalXrrrCa68jTYvJbCc5Lrnh8GQu5fu02KRw
D8glAO/gtJAtInaFjXmXg7kWWlLx+kanvZgRKeY6V6XUpGqMW4WohAYln4AhgFPhWN6Xv+ONH00n
p0bUmAdfMOJBUgMwZiOHv3ZTBwXhxb6y569LZ9mTg4ewwf+4r5TT/ieyRZgcVAzAfjM2X2qvWl2I
iCplAIFsi8PjAnGDtCDYdmh5mCH4+upumTgO2elH4JssPeSRvSpO8qwwpBvZ43GLYU3A/zlwti3s
VoWzbX2ZHSnQKSR4KJfMOMZsoq5Ajcs3dSZ2iZpGP0uXukfHdb2KH9/WC3K1QP9xs+GN1f/lhnzT
YnQolpM6VAfQ8p8BNU7r/RG2zM+xvnsF2+nAIb4v2r8o7TdBRo3KUMEqIxrU0kgQZhO4Qpo9R15q
p204tLjaw7iMcmpWmqbT11aYH9EAvKZOauC+zJ3NLwdeqmN7HO7oL/7pPH5zx7xDrdHG8ZV6xXhh
SQqVQQ17/usy5+L9/eUt/6bEvEBlKlRFMYNpe65/60TG7VjMM2+AB/4CgM4Bu2ox781h7y/P7DdR
5inST9V/kpyVU9v+CaV6Y0XmaIxvLOtDXexC++OZizNBVfDvMkUn0c/LWNcnpTWpj3mxbWyWW+ve
Fh1ElX2dNxz+/uKd/5c/XWDNzUlP05TGGG/mNrAXREEu3LpFurxWC5mK6h5XjImpow5zUScaFNqu
vaWu8z6du5H/huQjMiPgb7VyPNGyDp4NgAQvsnfnJ15qazpr94+p0dkxHJh0Pb3ot7cYTTaPEUGe
hAxLxPVc2VLZ3WOYsTTtTMf+hgtVWIwxoSs78xD4GhvOi6HxyDD2xZBDubt0IGMkxDyhVfXYW/Lv
FMv0zhH+i/bJw+2uyCIz8BmL3/P56nW5RLxycByyOLmB/fv3C/ohj+hyMnf5yvoIEMwulw7C2ibn
hdHTiaPRATAmaqYFVRzQrLMNPIxigZGIGdyGHccsTft233rNmKUILdvXgCYDcvTnW7M3wbV2Hm+2
nVqcewfMWCRdzHIjpKHtsCjtgFCQovtsTCdSRsJizE8bSrVUXcFGQpDU2x3Rq0FBL/boEyY1rurG
saIHYMIcdj4XXmraa/1HhGy5NC7UwBRo5LYG1coyHeG3tQxrjnPMMev6TV9GnkdiVEl8pbkiILJQ
Hwve6rylIAnOxTpggoxXWuGYdJ0tn+b9FRFpjFSY/1bSuQ04WPsHoOkTiXwtgeF5iDkxME/lb2Xj
EYtNcT0Jw61Gpy2Djog72AG1Q7xh31cXLiHG4tQnoehrGu7m8+AVzz3gOr0DVzHu+4o62+AaC9fE
kK9QjGe/wMCkuRFeo8PZ2t18w/scTbSJjT1DjJr8fArbmRRG6oxqx/N6LeLJTwHCN8f2FA8124Pl
yVjuy5Ei551ie5QS1ehEM4MQ/RNWhWL1Tfi445mn+14ToH1/shUCmrHGOgdaeouwFPKyTY9f5QtA
XBFScHGrbous7tipm4c60r9TLXeZmEHjr6795qMNf719XOyj9efjebtHz1Avk89PQqwKTZaAHTBX
/iE59J7HkyzHFdbZ5FlcITrN6NW72P7xbes+PrQpzhGpH31xtjjOMO823CKBEdu9HA3nkrI989zi
RAIP8DMUVIpzmJxXgM2fqVEcqgBjpRGbhsV0a6Mgw9kWOFr5l8TjP+aYTaTFTfCfQoiLPSYocJvW
nli/lqit4+7xXFDOHbiFxiPRDeF/DYm/RgU6eAC6xP2LzXM8bxd/RKGtkeWpNNyyfm4jobRdxG7t
/4bVp62+vKZXjsVis3HXc6EOxhWaEC0/Sz7mL08DGGdDLVI5LGlt20YfK31O0Ec7d+jJoCL2/D8K
jjEdp+u5w2sJXjC29PaIfCbWyN/KD376zksncRhjM2RZm4hCK4KW331Jr5fNF+fqTAzp/jDvbGas
aaJznFHfNf21Ru9tYs0X7lqZu9CHfThHbZZsHHS7Y009uo84KsglzgQkxQy9sZcK3OXOEbn8xzfX
9pW1WNqdNRRO0OyMrdW/2Dvv63Bexzlsh/8/mig2d1Y3sTYYaCOA7bABaQZXFb0QZ/zh8DpdZPx2
JG8jEKPrdslkEct16ElGv9BjpVvSES1dHCo8dWEiEYRWcX6lwWSZW4Wnkfyx7zkkOIZJZvyB/qQb
kZCgpwOhcbTU5x7PVHByUTq7FVLMzFgNK1A4rtONYL2RAokhwOnNZwvOTeZYJbY/rJGVutFaUOos
4MauQpLM9/OHzWWPsjaHlHg/UrnF5qPjD5Mm6TrY9Efb7jQyoMGa/EI68cTxdDkKoDCJi/OsbOpo
AEeI6HIAUSFiUDhVXk6KC4BeP10neSYUxrlHprKzMIpqb7GvJCSfCGoJBnQ2WGiPGn0FDH4exOJ0
3CADft/EekvJuCnOSIZSKAZ6SN9503t2E+dRsz+RLXFQ0qYpiwaD1/cPbdJHHNFjblNwnZ2qOMOZ
qcS/euZT8n7/96cjrxEB5i7VWHN5xgwXNB0zEO7bOyIvlOTOhLxuULDa+f9OC0cEmXcyk/XEaAIq
QbJYzAMXLUUkcPr9fb4mr9WICvNAGkWaXfOI+taDDWQHnsmezCyMfp5aqJEanMLz+WSW9Cppu2h+
Jre8PMfK8XSNdZSBx/ofj/3oY66edo5/IiZeWRfLOyA9w+NpMtT/5on1lLtBNk4dTVGfVu84Gh1b
kHwN87mmLb5WvHLYpAkfEZN+ClAVzEyS/o+YvT67wm/P5vEzae5GJJh6wllLTDO6pRoVS9y/INWO
KJHnI0/ACsJ5GVFRfjLSnNsqjWRI7Wy/AQz784qBdeJEC/S3hIVzX6m5xBhrUIZd38sGiNnH42WV
Er+zFLRNusqrYGzLhVc1Loci/fw/osYRe6x5KDMJwBegSJfF5XOCFC1B1cJTFzxt5x0XYxcAWA9/
lna7opKNKRb0C81V1H1XqFggNjQXHcbwnu9zx1NCxkjM0FmR5TW9xcqFzBIMZnDrPjz5MYZCjsyi
NakSZotoffVN64rm2i/q3MX4l6Py04mS79NiXfVmuGqlaYLa8xrJdYgQqE/2HjgC+IPyDx1eBcRl
Q7AqkiPK6TrpiDTzIidSMot7E4qC1ZRIOGPTFpKVnWUeim1I+offndsuh6W8DhO40J53/yCnmwVG
1FlzkpR5m9JmTv8t/axcFRq6M5xn7pg1R0lZV10Z+lDKBwhYJgFAKDdYqCutlt4h4mVEp7MkI44Y
uxJJtdnFCtXNNe2dA/ZjgruwRHELYLUc6U16bCNajFlRUjlVhRN8gIt9bBzUmvAw1wSwqJghQx2G
Q41z6/7w3vMQa4Wo6bfRF/gewnFb7FGNQP0eC+C49pnzUrOevKqpwazuQa2x1iUJHXEOeGjOvZuu
J40EyBgSHQw1JU1fN8vzCkClX7KvpiTEtt4NEKi/uD4UjynGqlybQBAiHfRus6Nn23ybPdw/JZ5f
yHrxQyJTpkDC3aYOMk0t+Y3+V4NskG/defLjfXIcnWD9ecMAVrIcUIYA1SxuMqLteZ4075DYiY0m
6nqppkJDCxrZf9I+fQdhgrO7cB5Nel3uvJks0nCumZWuFyC0xl6kRbS9LyrerzOGoYhlSTZo1tjX
gEBULe7/Os+S3rBrR57tWTKLrJLw843VLe0r3TX3e1iWC8vnuejTVkdDJKWYdJsZY7MjFW1KZYwY
zvhsbKzRBvoqb18J9Rn+PIlvEowLGMw0KTcykHBFX3o4E4lrXnhMMKdRDRiGTQN4LegHXq+bt9iW
C0d66bE1E3sM0JKEfBHnhKbfoG+mGGttGEl3kXuQlN7OWE61enBel5Z3n8h07KEIAgWgAtQVO4Qh
DsZJbIuG+n0pNoKu4Y+haaUmGA7CkByeIY7/MGkARvQY90Hs5LSmc4CPw29sPrbkJezmfZamX9QR
CUbf5Esbla3Z0qPCUDt6ubYYJFgg24h8Gx7WhFcSmPbGgMgtm7IJeDSTIahWvZIPFGWpsVISVWTw
KLgB9creTrYR+cHv5QEDDJGbreXY3/G6yCZVc0SeUf5eC7K2OYH8NtzBRQHE/H2BTidhRgQY3Z+d
NKMVA6BWyeS0Wp+srRvbzdOC7IUPtONd5wdMJp2feCmY6SzmiCyj/xC2HvaDdn282gNJn6I5ml2r
Gl4th79JlRzR0X5Gdpl5nQmpgc0Tz886Ts2w+235cl+EXF6YoIf2+dV6CV58O1jOQvSgoPasvn5w
yNCT+MMOjlihqjIy6thudDkpdGtHuY8Ar7y/NRKibnToeQxRnb5HiQp1RAk1o+6sp2AobgFcU1cW
cZPPcB6qC15odavX/J2UxDZISapxKrUB6uejM1P7TCQg1CnR/BIie56fCLCWKS7fyRU2H/ZOjzG4
7KscFZn2Kf4RrMR2TmVRXVW9SNeh2OeCEHTZZSTbHw5cgGyOpkgCY0yKpB0SM8CyDr9ofZSvUtgO
T1/s/idN+RNzQa5PQxZToa4Fq3itos0Z2Bi9jhRd4OgFL2ycfKBH8mPumNnpgdYpwIhLv6KERA/L
kPeSTZv9EQnmioXY/KVXMY4IM6fAeEl8vGQEqMv68pfsHGzuwA6PJeauJWoWCvqZStDufmFBFc0O
d/bVuRDP4txriUeLuW1tCJRnIwKtZ5sCk+YOwIrtfLN+awbLOJB8sVoVTuNqW/WCwXbsX+a8qRz6
N6Ud3fbooqVqU0EpM7t+3ziwwvfVkccg2xfUpGXRmQm1wcdjsFxEDsyXKy1Qt6IRvp17vrfUXM+y
uZE+1bw71oVtELoCvy/KTbocZ118LK7ksfkMiVt4gWIBLdBTH+9zOu13f6sp2x6EbaDocrne6OWk
c04Ack1WmpshS8ShdP9dk9gSRhGpWPrTQGmoW9Jb2F+0KrzfZ0K7Pje/cmxPsznO3XQTxog55snO
cy0vlAjXPHeela96WZzJkjvnc9/fkW7J05Eyns2oapQB/g6mo2e/Feu6TFssFbsvvcnoa8QJY02u
rTEUMb3d7v7r/i9zNYC5zEY5y7O2xvefTnA2yBx2A41ASDDxJig4qs3WFRr5cr0mVFDJr/gw/Prf
bAJbRpAzLZKFHhJaB3NXd1OOzeOcMttoY+hJGSlUSmgCS1BgfgVC1f2D4Bwx22Oj9jMxLHIwECww
ClBxNltyogIgCf/0kMS2aXu9o2p6XHdL2ppbr7LIrc4WYNbQd7g7WJbzutnPC5V38ycjx2/lZdtt
AGAtmWpNb/7yaOzgsRed/cEbWJwOHUdUqPqN7qFStJgFSsEggBRF941Ooc+Bm4g0PpCSLW47GZXX
HUN9e0JG5IDvEHVRQuV5ti81sSQCOSJriQIZ193jCZAq54iWOAsxlDODHWsuBHu90kPhxc9DcDjx
Yg+exWSX9CYzrb401M5c3GodIOi+zPloAZNpxO+TYssFkpgHodxAdD0gul/KddkSC2vmeNafc2XZ
/p7sWklGIyEm6JZrzTIeEqtFHQnDPb0NyfnyA7fZkeeXsxNwQiIL51QBSd1D5tIhaG33LGyS5LUP
TYM9jUTIBNmmKsRYiItz6lQ7xwKmzeFD/UBhh9areL45xzCx7TtqJwtDWUP7EhRWoucW+xxauwUI
fQ8grgsx6qUjuPdt4c0ZuHO7ZOblTqIkD4MzaMoNEB72Z/K7Bp4O8GE4rwaPN8Zo5I0sKbMYcNxm
TaKAVDyjPt1qqKKbAeiihqmwIx9l1LaZZFIQaIwNZu5sn6xfLWwMWB4i1+aC5E2nz0fkGCvf6LnR
YOsdTWjT8bJd4j8aC+V3hCUXpu0tY+IdvB3nafzLYX3zyBxWUwiimVJs5mHruwt3Zg17LPj74lp4
qtR/KsU3Heawqj5t5XZGZekDQXG7CGz0D1PYoAtw/gF2xiVIg9t7BBmvqwbeYHEKQPCCtjw6DIVp
PYpySF1WvCt4VjBbbXNUfzq4+eaSMfYCBlQa2YBKPvsg6a67DltaHoKDZAvkHFq70uftnPmL1f8m
ybiApVDWp07AAQIFpCLGw4rikQGJicPZ9JP5Dxk2bDsB9my40Ajg+bxa99bgIm+Rr/uILqjizgZy
lOXG8+jNNKuZrEoxFoDKB9d9yx6VX0lCAvdX3jgcvniXjo3ZwkSoM4XC6GOIJPRV18UcsrcgS9S8
D0+bZiHDM+C1mVBdv6OabNw2K8RAMXJoSarbARaXnSIOVzzLxcZreoClZXpLTQm29EjkqMxRYXzu
jLnmIq1rc14Znm4wNiQ3k7BDEQiG2MfcV/RyX/Vub/09cTGmow3kMEvUm4myj9IS+9ewnuad4iJd
MX4QWTVmjVfpAj0mZ2Ak2ec5d0syV56MMSlqpYiSKzgsVunmPbNhQ6rV6mWF58DjtXdOxto6VsBi
ugMrclhnv8SCHqkoYvQpVgCZypwUK60phOJ9qU42MasatpsCYxBbFVg8aYyKlyetp+PMNuxG+55b
wH2CTTY3n5r9gNbV0G380NU2HyGQIg2HU5KaugNj8syhZmppoAYC8tiIk6Nr5/TJ4W/KhowJMEcm
BlE/lCdUh/y1++5+aovao82eKHtlUJCP55l7n+BktnVMkLH9op5mWpeiVgSAF19xCi968Hg7D+lv
sFdhTIMx9tdrrZhCBBrHo2tfAewTl5xIdjKlMCLBgkwn9aWLZXow2FV/iF/K36jdh5X1wV1xNfVW
jgnRwGlk5NtGbI2IztOjhT1YBvYDmkfOZEX9RE9znu+fDkfd2F23xrW5ytEVxCoH87QOz6JPBg/Y
dalKSA2j9slmMMSwEYHXK9ASuI6RWbEmBhCrLuBlNyuwlZWXHptShDE96v2MhSehxbeLQE+OSPxy
JqddBkDJ+zKbLNaNidArNiISipfu2kogcnGPPjyoxnnLXiNHeq1MEi1qFRnxDrx9eYGAtZEld3L/
ln5j1X38AfThGX1AF9aRps4GGIkEOY/1ezknCM3EORkczxM57SvcM2Sesaqbqcj6g10Qc9Y2QLG1
R5pQ68Elx/pNut26IqHuKGq6LBk0zB5xJkvibCg7en5g7Cj+xwjGG9K/8GzGLST/Q4ojWsxF69F8
ngYVaD37WOr4VjzoXry9hqSyL8C5sg+Bgwaxg6W5AFjDQ8NNsk4LdvQBjLImCUacOhEfYB/fAgDI
wev34KHqPD9k6pKPhcroqxamuZwWoOMDnKN4CQ/378PknRuxwWhjnsyuwfWCnz8jdhEWje14Fy44
7lR+ZcwDo4TNKc+BdiBCVugEeluQaN5air16yTDuaDVEXHQc520yHTGmSKU6UsUhzPMyyEGRpgiO
rjtzKpccDtz5GB5nzIN8jZROwu4EisGDgVwTVKylsr9/RJOv15gZ5hFW9P4qnpFLpl4NZuqwXlAh
0gvHME66g2MqzDPcFeIQorgMKgU6VweoA1b1+nPnaemFLs9U0Nvxx/WFj4aGGsPACAlDTMszzOCo
MojVdPuAI6Iq6MEgciRHFesOGTaxZwZmrAiiAjK01+V4tfWNQtB5jMLVvxLfN0dscq+6ntXAGHTK
kbvO7Ks/XKwHi5zg5n5c/z96tqet7YggY4DCk5RIaijR0R+MFx3fZVuxz+hK/OKxNtnSrI8oMSYo
PQtYAJtAirhKyACcHiqMnQ9oL/AfBJR1YV+jg+CD7ofm8C4yR1HYXF9uFJWBvd7AJreDh2G+Oiy9
L3VhWLzjo+/FPU1hTBSgu81kaEHH75bmbUnwsBOtnYp2tvs6Oe2AjKTJmKYokpKqNCHN5wS5czRf
uVfMupnWfD7f4K597Twe9DNXVRgrVWh1fi0TqIp9sdVb09fVlW1pkT1L9pInyUmTOOKPsVbySQqN
U42LYLd00Fze5MeZCivPbf7lXW7GhiiDVmaxARsvIBHQLmabs1/93nx1yCeW3PUivGNTGOemnYlF
nF4hw/JNfsFMkCKT2iFPDhZQnvE3NKEYynyH5DdMTcnN2k4+099CZfuCi2usROIF1J8rBysEw427
buZySsqIDLtX4WX3zOtKnX51RiQZ+xIAszETRGqijzmM5v4VVvML+PnP3IPk3HG2T/icYo6wrFSI
1qG4mEVNZo7y4n3cv3iTjhSabLGMTsa+VoG5d/BYDWOQDLSLzoeNx5/nm+bi+/eZS5bUgqS1Gn6/
dGwg4lL4/8btbQwP3udj2vMcMcJcsAjj+21gghA6ky072YfLcD0IltaQy3qHMvlGfbxyeq3/YkG+
mWPumt5ezrEog6YKOGEiONhvh4rtb4MsTyX5+OCOgk/F0bomQ78EEXIzGGEqSde3AVUJbKievWfb
9ElFM3yNvGX9VGALaffCn5OjPPzxBGimYaANG4mqG7TUyGeU0Etem0E00Al4IBrPiOqdREtaXC9Y
+dGTxPV2Z0sSLM5xKhyyzD07XYbWjKR4gAsJ5Rdj6+XJ8hrfk7kWU6UP9T0OmYdcrrFdRIpBytbe
ciK7mY11Cu4ene0vn6hGPjgvr3R9dECelssl2gSPNOaAb4FS0ccHULCszSuCnB0sAOdRnNavkeyp
kEayD5EdT4wcX7aWPRWmZoOdX8A44K1q5tJhnvlGAECVQM8YrK3ztSSTcGEV1pf8kPuawznZyQdq
xBRjcTql1UrpDKbgEh6xxwVR/kaEAM8Wrxd4Ek4OS6j+0V3mvgTDqTW0npICfogxP8pA2Q8TJ1h5
FBPF8yzAgtZE6zCdjfls6rBhVQ568hsfgTI3cTRpakdfw1oo/RSqZyGBlO23wZcb17Ru7/LpSQkJ
d8zk5gPeU2vGONUzvRYlGeRoSXOwT+5ivzhtjcxCuiqKbQ9GMbAMySsAJQA1PizpDp3dM89VnXyj
v7lmk4xCJ5/EJIJu4Qg65w17R91gJc8xEo1iIN1M9PHv4psRSerVjq7NUMVGf+7BeZAQt1wKMZnB
OZg7EfYPeOprwy29c06WTTmGwQkzEjMQ9JU5vAIxRYFiKfgRduoAZOCDl+aZjuNHDDIWS4kvsTS0
lB56m+NDv/U8wCByrA/H8OuM8UmK6JqrOoig2pgCfBE1TW5imGN6dcbwIIcuxU0d0k2Xvmu6qmA5
eMiAmMkDMuCZOJ2xOs0Mb+esAjfPcBSxJeJKQiCL00lljthu+d87905njE7a6S16UgNaZu+seKVj
mARWB6lUcSMA9LhafO1QYwkszeG6jJxHU2csjBo0lTC7QJwJ1g/Y0U7e02E5zAxY2Yz8b2ZcZ8xL
rGghLjaldSH+cS1llvBRoB6NpYxEtf9dsPat8mwWtciyWs8S+ki/VfPkKVwDuu4AzJ2OzFa8NMy0
m/XPs2Ew9iPKTmnR5TBZa9gs9z1DKJr5QIeMDp7/Lz3kEWeMp4NByj6ZARKFdvydtgNiXUiQN+3D
03+DMRnXqykZeUjNsJ3srjoKFugmtBHI8/D0uZQYu9F0kiE1F+g/5mJu+T+A1qyQxfe5dn4ythhJ
jrEeehImcqycBlR60GgCPCEKXwy/hddgwrO3BmM8pKw4z2IZuu4fq3VLMq8gAJGRuEOoky0KI4eF
dfADJc+ytIXs+vkpJ3DGImfm6KYVrLKaFL1dXIhGqhW8pQ//FG3M1rp/q2+db3eMl8FYkJlu5kHc
Q02QhcFcn2bJ/gxQBHbkAPtqEZRWAJhYt0MXpRQ5oWV4eFFD+BI03uHD23B1iTEyjSiliVbi1vdL
1y0ts8e2YaDSzhYoXWBP3H3mp3O93/rE7mRNBmx5lgXoEzKHa6zAWQAbd71/MQi2MZmLDw41qjSs
qA0FCwQ02ZCwBJ7R3rKR1HbQz3AHZTtfy5jumnvRNrM+4vUHwhwOtam7MqbGqPCA7FremqCGWRCS
2ZH10sM74UaoUwnDMRnm8RvOeYsWjvTmNMxIAiQ9r3/nFX8m1WJMhdHS7JRFWafe/B90w0cA3gKs
N8pM3Mr1ZLfymBKjgH0Zi0kbgJ8L6nb1gCVWGEa2aFcg4ocvxCwmFijyzmoqQhoRvX3UyH89q1nQ
n1R6Vke7FehK9xMFt0OA9MFTQh4p5qlTjSEDLgZI0azr0TaRvuhIdVRSUHv+OB//Ny1k2/N1EdmL
Cz24YH46yAPRUhRcaRkg5oEuTLYSjYXIPHgX4EeHRgXO+nmJwSffxTiogZ0BaAwMiWraJVrOLcGn
5PWFjn7c4JaN5YKCTPqD4w9h3sPkJLWnmt48e23XNQF1LF7GP1/IGSAz+vHMcUAnu1MMxTAR3anY
280Cx57SmRrNCmxvlzH2Cm39LzwO5yzpd/9pv77JMFcjNOtmZrQZ7BcmkjAlDYyzJ1pn4XljHDrs
bVDEQawNegURh4S7EIteIiDUEQjuPkOTj+9IbreDHF07/YRKfSiDIby7LoXHuXpXIGgjm0ffHKQF
fF7ydXL6cEySWu0RyULFBiDjDJLoAgb+yNtadtOlum4WAkpkEd5V+z6Pky2kY4LMrZDbdmZ0HeXx
vC0BQOvt+jmHBO+86P8f8dT1ynBumgI8HYdVUhJzF8Nbok2W9gdv/4o4/Yj+o4TszMpZ0RJBaKHr
z0eYLFtDqR6YNB7G5TlcUW2+o+23ceMRV6ohhJoUlTR+tAVre7Lyklw85VFffh30V7rp8v9j1yWP
O+Y1namSBvAdEB22z0DCpynm2C78ZJU8AgyD1yc4CR88Vg7mWQ3rPMrOItXGo9se4sCGm4dlRyjW
vnx8fXEhz6ddku+zYwyIUIUoDSsgR0EkjjZ8TU+3ukeuAZn0SQxZApa0CX9LYBSyr9KrdlEMpJIB
OdXtVEddWrHknufc+HuSoxElxqVrpEQJDTAFAaovMaaNMGk0W2C4nGOqpqpQKtpFRUVH/5mB5Xs/
75h0SrM6qBVcY2X+WLyb++71UqKfxw/f7+v9VIHvByXGQbhetNksM1RQ8o9b9/2xftmbzudvgkgf
8N9nqyMq1zOeuGuYmREF0TA1WlxhDiwQTnmZh+bwqCFX8zwjuVV2lgEEVKe0nw7Fupj/Z/Dxg2e8
pvw91MBEwM3osiKgw++nYKO+T8VEyQXaIx4sH+nCXvLa25tf2J/ABWS74YExRuUHNcb8h0WG/eLX
RrilaHMsc8IN/2W6FXkPSezuAT5yvm1re/112Rgu5uMKC6AZno9Q6/4xT4U+mgTGJUAHiLp2U4OR
eYtatWiy7iSgeuavJadUUKGGVy2AovdlLugKGw5FakwY3n9QZA65Fvro+v9Y+5LlxpFk2y+iGTED
28DEQRAlkqIobWCpVAkgJmKevv6d4H1dgiJRjGvVt2vRizST0wMeJ3w83mPpwTF5QsVW00CSiXQw
mpGG12f41Sd+omXG1/0hkbmdQ7uIgtGPlrQU6UmWf6R0VUi3cNe1znkSPyRRXJ+cZpakI5hZY1hR
i/zsbhwt8fN1ZTYr4/iJd1CkrHAm2jh5r5Q882CooiAaYDkBLw9M+Kfg8ipKCPMSGJRCeqeFEY8P
4ECxsbxbI3ghI5NWR5GVQVt94epvOsr1H8mr4ZpRb3bbFdaEgMfYDE/53kx3B6vlpQ3netF//ELm
I7Rh2pVYJoRf2GxQmADJvwd7G0u3tkHwhqMxiak/pDJR6JZC/QM0ei2vIX0OPn/8COb7FLEcp+ES
xwQOYoVg0hU1CUcnEdfdouf9h5FPvgfzgEdRYFxLI4O2iLrbg/iWHu2Xr+KDF97PVbp+aMQ83d04
wrULoVGzsayVUYMtGtVa/9nbKkQiIaYAcyf2DLT7w6N1sZTWw4YHGMTipMUrk1s1ngt6fvwe5m0X
Y7zEaks/s2V9yG/jh2plRABFYU1azAfSnNHWNzgJnLmYbyqV7UZZVL5YJQKVuvWGx8uzWIDLLbSe
5LUbPPRIE2CnUWgPBJT76Kurtp+BNWybDx60zQLN91dn21IiLQh7Q8fPGFBERBYEO+x9p8d+Sqxh
/+TAKHXY71gYS5PWBdfEUJNiifcZ192PrHa/QmKCOxU2j2kTpZjIQWxCuVw0N0EO0uKJRIQAafHe
XGDOApMWJpQLMu6Wptth3VOQgbQYDDrLa5tDwSsZ7HhzNcdVQD52TpgTBT0xj0lCrhac1Nw9bHrX
fATRjtlcwGFEEZYG9SjZ62b8+m+KVz+sjYGyvLqORqjizgFPz6heYSAKW8n479aMV/lDDgMi19yQ
26WPE0A6aGkuLo78KV/QQDleHZ7lct4PmYERzMclmaDRw7bo0kM7wHD5Aw2omlXo8kBrHoYlSV0a
uiAq2pJRTOsFH2rBpE6O5UcECYQl+l3pJ/s3l2QiiFGrk/rOCKuSqkXfvnjTOG8hgPK+mLmOUHhO
3/owoIdkWq34PsQ0Zm05w6O09UFW90B+rwG6GVnV3i2oTzxuHmHWRL4lsyObkawHbdtAco9dS6/Y
oh58RmTszQR3k7vbafZRmwhjfORGBaeCYFAkEO3KvADSfdxAbGQ5cAvdM6Hb9ERvFjRxpJK8DbEu
AnpJxNsKaL5W7LfS5cX2vNNjoE3RfEWRc0hZ7OB4vGGqFq0g6EzgPE9z2Z4f2rBQZpRgtKT2rmqm
Jf7lW+AHlnNMuzbrhbX6pF0gl93z832rnGuM+yGVgSldzIqku9AzbM1kpz80jniuH6385WthfYYu
dyfuXHb+h0DGu0r1VChzDQIx3C5Yldc05PDVfABEuLuMhVnAmtgiAyFVlS31VKGysOnmvSDOOiAJ
yLsO3NTZHKHcD7UYEFmOERrnU4jKrdqhqxMvhYkBVYOoZmwv9ullO5rl89f4sjpk7pdGu2o48Ewl
/PEUTpRl8AVbU0LDoPZDQ7Srqf4+8Zqz5uLfqZK3f59cOB1sDmlRQ0Rj3taKIhBdjBiR/lqBD9D8
5FGmzHsVSMnoCDqXgqAzVyKNlUXVYb7iqG7KnHTe9a/YS19+h6tNHVuHZodwcEtrfZyTnL8UE7nM
pei1JhLyGnLDh+25PCJXI20Q45sH9NdxLuBMNkMVJ6KY67AM+vJSLSAqJslReEQl/PDJueKziDwR
wdyC2A/KXNchIre8Xfuq2RjvOqwSl5dKm4/eJoKYO6AXy0Rp5AFBe7lCzi4l8RcKJpg1o+11ol3q
RNiXdmPFR9vOMcvsLJ47RMDkhdfuO3cVJEFdahJsBrtWmATYRQuXvqKONE+Tx6ZUEIvrndBDY2+b
JIoIVAT8n8xSg1dxHFTLWqe3zdn7re2j37V0za/nDv0ZGFvlfEOeOOZoJeUaDcMV4mJivb+PZOeC
TTchjy8rbjPNbHQ2VY0BksWwwCNeUdUQHnrn3dEBfa/rr2QwZSCvzPW/Zr/W91GycVmCnKiuJP9z
lKrZp3CGEIQeA7e3NxdwTIW8NMMt7Lnz8dgQLJH8MYoDDff7QqSPeNwsBPuCBdAbfbuxXYyk/UUe
fPK4IZStRlU3zxayXJ/qHvRavwKwXFicrzsHApMTZ8M0US8XhUBPfJnaZbV13X0IPtLfb+aALsEv
sxadfzV4qk5lMm7NYpAiJalwBtvzOUT+lLw+bsSVz10oPuekTeUwWKpJahCgHQx38RgQumrJNiJz
7boE/coLuPVm9BdQteAysMy9/ZKI7glBoJlLldGvReEMmwl8hA8LcLeSM+jEMDN37UlfmKgj8D7h
nJc4FUdBePI0pi3ei6qCOLg17UMfmdHKfPYxDLW+byvzl+VbLeY4fe16bStqKtr+gG46zB3e//uz
b99UEeZBEv3kAiqlBRSxetEMD4KrnjfyB9Zbr4Idd0Ro1uudimMep6AW1Uinlx+7LxPLyuXV4ASm
PThvxXpTv6+4Q8hzHHow/O8TZKA0jTod/fxQEFXVzMKCEWw5oWSA7hNlJzdpKbcjut0Q1ead7fxd
+BbNIOsgxoGoJ6FwPA0uHkish4s7ovJMn2MibE91edUr6ZrjSOtDZ4HiANVwTkw0G8tOzlCjik6s
vai6fBixSAIuBSUhBIWySUfy9voDKAiw/evXARtZP7nfbq5APf12bCu11F6GHhuzcYBWYy/w5ZBi
cnmO9Fyl84cUBjqyUVTKNoOFnKz3JCJYxxo8LcnLkqDQH1h0/w7P4aR/8c8H6W/DYGtavd7nUmng
PJuSCMRfjyltLEC6GwXCL87Hm02sSGDmRxFARhsIS/gSjaVa9EoqHJvBtJYvAi2uPF6fTN3hEbPN
tUaqU1EMmLR1LbaqkQj0kbGWwfqC0Tu72W0Gweb2Rc0i8EQtBkl0ManB0J/BNs5WbJcrybTASMVx
12f9sIkQBjzUru/EqoEQSy/I8re6OqSvHACmL8UftjARwYBEK+djEpf4PB1sYRXYx4oUpr7W3gVz
U6tcApGbp3pHHnuXswx0+BISe8dtZWNSOW9xnenAaxOQk++iE55kH/s9So5W5ChgB1KPlzMmjdYb
u1irV9Ks4fByOzdmkfL7ENiLrqZZ3ihDJBxzncTdahxNZF0G8qWmnPeUZ6Iac9mNQoGNLmCimWiF
BoYPV+HzavOyKXLCpTOjn+7eUTNOgpI0WnoZcNQ0ReB56wj8US1xHx7eNhsu8d1cp9f08rHjE5fF
mCKrCWlefyFYYxeZ8tl/5bFyzQbpkqJJCNNBTaCK7JVoglpqoivs1QweJatw/bW0z1b9Xqb7NEvE
d6iqIMsufcZEfbl/WeYfoolw5rJcolb15awQ4D6AMdbbqeYObua+RpqntHuT1nBXlrz/V3j9LZbl
SMgToaix6EY4KvkqWz2afWDKWxTf6d6Af1UmnBzwra41eWx7X6glH3vPUUk4ea1zJdisY7QWUuFb
LnfVrIWqMvItoBxDawdznooE7gB/KClgO6Ktmoj99tipXa03hy9wT97/evMv0bc09hgvop836VAJ
yLPQ0k2w6T/oIGOcW6g2c2TNIvdEFuOyGKmRj4oEzTwvCiy1s2URrZaF81K/H2JsfHB5T8Vs1wSm
pv9zliyPbFT6mTKW0E4irZOJ5sMGjKF2b4sG6hjW53i4ryHn093aSSZmEpW5fx2lTjg6nZutZOew
5CzO5X4uBr4uaTwukg4SyoU1PNWg7IyxHGO95c2WzWPy5OSYICcLI1lqMpychYzVxUYpEcNy6Knm
801TcPoDkSeSGAelrjDhrlS9gLzK2aIh4lEgx+Llaq71B/eXaca71SGxD3D7eN0Y87g5Ec36K43S
xWJXQ8ntu/fuHIeCYEkaMZNVSJa3deUrHmzx7gAD1WOc5r5cQ1ucqyKYy4JcXrItnRE/DDU5RJvm
4/px3ypnc/DTW8AgSihooZQbkLl0ERqjiamzL55RmgvXrPJNYvLzSbOO4PfBsvmkRuoyLVRgpidw
r4QmuqpHt1hXHzovnrtdqTvWw+aRovI/56lcwV2AZL9D0fnUvqF3xcscY6/s/9ofsTCueelXixBt
JNe12qGQwwssqZne+yH0SCZ3X7zWctkL1JYw+1/uEicDI9v59lEpayQq/pyvyrk3LP2EFpTlNYlw
Q2v0dzvv9dogFTLY2w6ehrNRP1Cw4kicDZEmX5UBn6RsLobUN/SmCjvsrh1ujUryEavIeeGtxDtO
Bn/EKjSW+ghZhV06lGf/nD0Mpg662yvBqJXggoPrrbftV1cGIwwmMLDrElUQw7K2vIPmGTMDUIoo
q2oY4PpkD9TGPipT3ZW4sNxQjep0z4QYOBLQKJ36BnQGN7jsgvUOpFnRa443MrPN/9ZeGSCqfUHA
Lm8IixLT2zofhWLmuas/WuhdjMzLvyEtVicgJDMgdKXUe+oS5rqFd4iA6kIMEy/kykea576d3tzd
O+fILr/Lq0FWrhf6opys6ybcVRFmg9brXYYl3AuF1K4JJ3GbmKEHwsTE++T2Tt6WFtz7BYynE6R+
pKrNgGfa8bZYpOHtKvPjQuLNmvJs28lqkxPReXs5cGeTOC6IwsBQkPZ61gaAIc9C12b1ynvA5sg4
pt/x9u8TnPNbAVsZhRbfsXU8dDRJTu5cXzrDNmz01yBqO3QfmWm27gaNgu7v1nzaP6Vug77FlxBM
L+BxcEd3uXtsbSwzTszVqe/c/um+BcymNLFhUaXRENq9l8yVvVS1tiiGJUWqxQpjrsm6t6rYUi7O
IiHd2jhtSmxS3j7zEjuz5dmpYOYK921o1EJwE7x8Vkh2IRgLOHvLASP6m+ZtWXgYwOaB5axXOJXK
3OUiSAyhACXNESm5885L93FgCil6rmTO1Zp1C6eSmFucXmoVfDpUkoFuaNnMarPFWW4kW/C0t/tf
cbZbcCKMbZoBLXIjX2MI22JQJSic+D3cqcc0tJq1edXw5hT2CuuOUuvRfpTMTWavcLFVjfDePVqr
ZG/z9Hcwt3kZIvC+llTpMrQW+2QgZr6hXDf39Z2NpKdymLsrBFnRp8YIfTFstNsV5h6LhFzNtMkG
bxud4o1MXhV1Di+mMpncS1Nf27AYoVvfmB9OhCw82no3aW3e141noreelAlsFHL8/010Wx8k9w2M
cc+6yXupqQNy70MxTkMajYGKj4UDNHaeF2NiF32doUGbHz/55Tv6Oe5JY0Amaq+FGvqQ5mP7fGRu
Nq37K988c6xvzs2bfiAGUYxLW2d1IAhHMV4v9ijNjqHpL3hzwXNjJOpUDAMhSmOIbaZT2zuhS2eH
Lp31njy9YoU4hmkPWz6fMO9bMUgy9kJURQn9VtvashTQA7ygC3dXOKGCLk1uVmXOd53ox/Yj9F2S
YE4Y4sC1YzjZFo30WOGBPgGOnc/5cKqK2RhVkUVBYX0PYVRCQQIB3fE6rjSaxo3M8aMLrZcNqtkR
fA9uBmfOU55KZNCpFq6L8CpI8Bq3pU+CBWr3CCaRCXt+Xjzc127WFifKsQCVh2PTdNRIcIpyZio4
xNN9EbN4NBHB4FGptguQxYvCcdGQwlNewcvSmBcHjcv35cy/ZBNB1D4ngJSNyyS6tNClM63k6WqW
JaHTllsudxfPIhhQqoNQa/0Lvs+29Qm87M0jFrfGu+cD5ZjhlmBm7XyiFgNKC2lRR/1Cxlul/c7f
BPD5p4IVLy0kT7jsejzLY6ApDNta1m7msHXedyMpYA4o3WIInhs98NRi4KlYXg2MweMQcwtcNqN1
dbWXxQYwwavM0dvyB6hPzo+BpSX4fa96rdCModcehf1GtF7oy3vf+mYzT5NLqzLtUdf8UuqXDGKQ
UJbds/f+vlujWR9rHB9slAJfzG3o3hc521UwFcngRBsvsnYZwzLAE+iVCGVFOyyd6HGbRwTB0H95
kCqDFZ1eNpKxhLjTeUHkNcr6aJW4rxIHjtj+klAr+lqIICKMSPfXEu0KZivyLGL+ZUSpVqOTt5pi
MIgUDGknxiBsRUTlu3gb1876r6eL6eJhBEWPiR2P/PzZrMc5kcmAE5biyXUYqLjFGBJ6bx+GxwUY
2nm+383p+tPYv1VjoKmvezEsKiqGblTv7JHkTiOhgw5tM7yuFgoG92QxwJSWXauniB6O4FIX9j7Z
cIO+eXP41oaBo4tYKkJYaBT6EJucvcL2+hCcrJInn9Nd7n6t+F7MPLh/y2RwCWtjStCPQyukG8+l
SOqQaHbyK8jJAflqzts4j7ffwhhsGsVaDesEClJh3mV9/zbNponVv41OZRdy900XRbEEXTTnA13F
+/06W9FsOFrgrliZZXLEzbrPE3EMHuW63PmjAnELeBPnzs4PybY8gfHD4giag3QNxVFKoSujj5Gx
i2UXZsmANggMe1r+21NqgaoF020cKXMv1FQKYwk9GurjtIEUlBIMJPVlYks2VoxxtJltDZ3KYYwg
SopOGgrIua0BASXFcY3WUEyF/vqFJdG8vsjZPs2JOPahisURLOopxIGhxXIC+BNHZ6eRBs0j3vCM
ZgWN7GhXP9lXb8NTrpAne3gosYcSg6OrzHsuXsGKc/+oZ5Ms09/EWE6KLbtFWNEP2lveEXPYBBs2
0a0DRAZl5afxwLl38hx2TQUyb5nSa7GEGrsI70N044HI7/AO0i9UGDrb25GLt7+aiXNc7/dgQ+/N
6IQcn2KCYDs10NNpC7adkUcTtTMel9scIkx/GPM25Uq/EMsrftipRBuIwWelm8O3qQDmIRqy5tr0
OT1qx6vMZEkk93/474Q33ms0m/6YymJeo9bos2pJ7ym6RTHchgxIZq2PoEVdvv2OXlWsQ88xlH0q
fF7vF+8U6b9PQgG57nqlpTYuYZ+28ZjY9+11Nhs5VYwBIDFNwmq4faXt+T3EPt29Zj/AWiNs0ean
JeY/mWGIBraJYcic0aZdNvWQYWbjuAU/3Pt7ZoGRxDbc1MLUKQf05l5cTfsWxSgG2tiwVzKIWron
70M+xg4H7WYbaKYSGFQdlRojwwkk5IfWRus7JQPgfJ154P5WggFUg5KrawFEWPQ2YzPlGm0z/JbQ
WZd/ogrbE9qPuSxFRkutzHEG7xju/iK/ad8Rhiq/htUqcnmf5x+A8m/V2L6yEfwt/XJs8FacPQd8
eUAo9wmOK50s4+UhZqsuU/0YkPRFvVV7AfqB1OB4fQ5IsElC9JoTVOhc7LAzD3lBvkBavXiizb2f
HFuczTBO5TNYSMdQolGE/MFFHwGgCr2b8M15LyI1B9aPnYphEFFTas0fa5gLBjMqEng1rWJwbPIf
oPD7wzFQmOhgCogK6ILkBNYDk7gBIWBEUsfK3drcfGHO6/nrAmZ3zl2Y88mmyjHYkcODLpsr5MJc
gLz6W7taflQfPDG8M2RwY+j/A4hbS38+G8RrftUruUavWISvBtZYl/a0cHSbi6mmujFQkgp9mIgX
6AbCeg8b1K4k/MVTjHd+DJaoqh/nOX3CriR5klGXuE1W8axj3h352zpYql2lLONGl2CCsHPFWX/E
GzTRjw9wwgwT1zvcP27MZitvxS1GBjinyNGQpd5VM2UBxAekbB1hG2wMs3AuzhY0eRw582/yt44M
mqCAKzbCiJPcor7Y16Rb0NYGCxkm0B9+pDVq1Pwld7ODCRMbYUl4R6NfLo0G2lHGK3QE3UjmsFAK
0wm/n9yHNzu0b7MJFTd84FwJds5ymSsDCsb0XPvRctZo+ANjwmHxRNvdwTbMrZHzviODMHE3DtpV
wvmiYQJLOaUVFk5XJpre3yjPfuCg3wrLdu9/VN57xNL0JqKWI+cAJTG8Cgo/vLXHv1zQnTzYmBnn
HemsNF1Y6ookC4gzVZlx64woXfgxVdEbHSRu0ANACutVcTfQEM2whKPd3JFO5f1xpLUuJzQsAYvZ
Bim9ihzRsG0NElHMx6WzMTFJZ6A9hZdZmfPCMJ6riYpEPT6FCYfEJA/bActrYbRO866hbTznXfs5
65yKYG6jEhUXQaoEWKdl7T4658AB51nnaCqAfbxHIxCVBAKQiaKuP5olENViHMjGCAZ20XDkzSHo
VBxjGotrW9SLC45ML0kboAP8L46A2c7TqQTGGBol7DENAQmo5aKe9kFS6gGBAO6+0XHlMC82qKRa
v2khB/H2GayHoXl0tWe4Phiw54iiP5n1fKYqMa92eBkSJJ9uKlkAxsQRXDCe4Srx8lyzAdNUEvNU
N2URYlnnSMEJPXxCBXptuabIH5INWFktPlP5nHMwlcg83LrWXkukOvC5CiIf4dDxXzTONWUzKdc6
D2Olg4iGts3Bd4Q3jjzyKzoXnr9O978Vx77ZnUBZXkiRdulxgIMdXhxd4G7Z5SACm3u/loORdVQb
8DpE4PbZrEweJf5sqmvyUVgAT7K0LGDgNCFwPqumbB4JMOHBvhwfsXOWa3azmf6pPObOyk0c6y1F
BessnJdfV1Kud2jkTF25M0dM36w2V4G8FCF5PnxybX7+9fgbxdmwXalGeewGKtzqsACH0t7xLvCc
TzXVj73AfTEk4hLXCpMF1b7CqvaMpE+PKyzKRBMwxwR5yKQyl7gd/EFMQmohZ68Hv51z1K29S3r3
5ZPjV8xmCaaKMbe3yjPs5JRg7qDIllbVb+Xt8/59mnUMJxLY4H1swTuPzblQxsMDKK0uBEOrhz0d
zEBVH41t7qHDKsktr/DJwVw2gs+UfhyFCId4cZ+5vYI8nGVHvASpjYtlg79+spTf23CNdC6Kde1R
VswkAWcY8i3cotM/uGV/Gzo77RUmvq4sghu4I0GFvRBg0/wI7Dewe/yyzWrNeyI5WMgOdkrgb+61
iLoW5dPl6cAj5eWhFDvjFQtamaCPhdr5FQ99bKerinjkEhApIHIL0u0mxmvMu83cc2Re/jyOewnk
AdQkscN3XIUWXUv8C6tUV89obPkvrzO7NWfZ9qk65rgBcDQ8R7COBbapKtiDvAZUffKgivNYsoty
fKVTiki83TfF8d7Dz+A5foqP1zWw6v/gIjAAkqtikBY9FWfBWzt7p6V7NpxIMIMr8feoF12wuu8+
pPAuHxvFa6U/gmfzhsZIgTi7vSsfXXuzuc2vcTnBOM8LG7cX+kUaMg0adug5OXuejyrs1V4Zkf3M
WyLAcQ10Jlgo0roeZen27fyn6wPidF7ZY7ZwPYFjNk5v9Ssq8jQeAeU2olbQUr+h9HNANp33tsym
NaeimFAhTot8kDNcM7Q8gcIKQTLyqAE2ST7pD4Q8vGHZBFaeYOEJ3a7CI53hgYvOuCRotg0DUYCi
ICpwEqtcua5po4EIoQRtPOBEEzf62TsuPhugt0rUKvEAcY2JjDFy1Nh/2xNMID655PUh+wW/6zC8
HpLnnNKbcweyZskFpofNeChJqqm9pkF+TDI0qMiWfyFf8MY5evIcBnaLDthQLouFRLETpefUDtGK
zssTc22UwZRBXWhYVUNtFL7+uJLcFzRWWNxHnOeasEtxBOQcL0IBOaVzRm8FAsBjgkKtb+3XNZEt
gtqjaZureGHysgI8czGYzEML1sgxliD6TNtUnI81NknhVehXdD2n2z/7jquSHosnHsxHzAWQart4
+Ew6wk29zNVwJnZjMJAD9rK4TNqb3SCx1K4xpbM+0mwPeBXeHhWM6lBz5QA4J2ZkG4MWkpAb4hVC
w3VtWZdN+bUB8/d9IRyX3WDQp9dVOZLohbDeX1f3//RswWR6aAy2CLV2iX2ac3G8fr0L0KKFbibf
5ojhQZjB+CntQvQrQ4GYk6cgt7PrEcT9fnoA+RAacC3OefESSQaDILU/lqVGP8oWQZzz7nX73XqP
oc6F+1ibvQtGII4ZcO8fE+cMeqzGxS11heHVcj1aKPGiJYPkKxutuK0tmS+Yv6fsVZzvR2/XHbA2
GIAZ5eUQL0tqG63Vvo4wcuwQ52l3X4jGNgX56n+02yYPeAGdI243SBP2T79fB8c0F2/cB3fWU8HI
NnBeR96WbRzUq74BPcoCoFKjkliR3R7sQC4CrZzQHb9gAjvxusPnbXQik0k/NkOX+X7ki8dsvRzd
x+HhDbQF9tWqdtQdOxzAO8NrdJ6Pjycy5Z/p6UvS9ZLRQKYVrr28NUcifwqbK3hh6cY2yqnIsZdZ
vJoIZO673zU49NGgLmAgExEVYB+7zMz7UmYD1okQ5rZHgQRuJxFCZHP55O//VRQy+fPM9dauahbp
Kv48ZT2y4tFuj/3HED1QLsUXs3yhiwnuKzRLRaRPRDL3W+rSxaWWIBKjpwlpxvNv08w8bQ2KErPM
nWeuNVId/rjXE4HMvY6NpgzFSyBh3fXn6uv0rxrSJwqxuQxtHEp5eYHhbeEuVFjLeDXdN9FCLndl
8cxh3n3+VoZNYJRxsMQWPdzmmHQmtoWgq2eHxKeKHton+CW/fkHshi6L4nXC8+40m9wIF2ElLQRI
3p7RJkbbbtZP5EEnbwFmEHmEVfPR+ERPBkEwqlb1yhIfDXyloIfEQllsMntSj26NaTFsgww+uEc7
C80TkQyAlKUEIrqlCgW3mHnftYfEqtzQEiMiIGIFfUdMK3kW+kp4jwLnkrMpj1K/SgkKbiJIdE6e
Fz558cqBy4nGGct90NwHE/vnsQhyxUsLcG6GxoBLEMfqNU5xFT+ONAFXe/evOvcjMugiX+oyyejT
46Gz0HHAGuA+EVqDwi44nqcy735NPh+DK5qeXoKsg8Vs36tnw7w+Yd0jb2T/Hy4BvESwjBny8jYU
MGltGy+REElCLEGjd8SPI4xy/YS3dBNhccwzFtzxXPH5sEf+lsh8I6ECucVAJW6T9Xu7xpQQHK/W
o2UiXhpg3tmbyGK+V3lpMJZfQxamKKx35KScPZDlN4gtExuz1c+fn/cNZJaoC2MAfx8n8818WciC
Qo0AzdZHs8fIS9pYAbjBih57LNZEXJMH0tu/sMd8dUD9/CskyTMNPVbjU0zwRnHiWCruz5fi++cw
L4XR5bIQV9DfildDR9J1erB42Zx/sNO/hdwuzcSE6iLz0XELna/xKn9VSoesML15QlPC/cPlKHMz
5Ykc7CTW6vEKZZQPbE+jSwYUDm7NznxNPt/NniYicrkM0iANJeS7d2pEB103VkdWLdJG93WZT2R8
G8qt1DSRlCZZOOYZDg3Ff/yH9nbEWEJnWTzvZN5b/v468k8vssXa7SjMIWi7OIQHvwEL8io4PF+W
hMf1/w9P+bcoxn/M+0SMLxE1fu/W9z2YUAspsaX9nr4k2+CIrFCHcYHkET0kEQ+bqSJ3bF1kcKVr
9NRfVhd69c7Ou7MGpwuNJAk63zeUmY5ShvLsZf6d+9aYwZdWC6pRozIb86RuKjR0beCuLJ62n9xJ
kn94e75lMdByHZoiinPY5pb27ToLNImuXTDT2QggwZbPUY132Rjk6IquGCID0qzQJ8JzfVp98Rww
HnCw1GKKoDdigOH545Y2xKC5Fsva8m0CNhOZhx1cWUwmSrkux74X6M32HNUsI+xUDZzFkRdD8d5T
llBsqH01V29fCdu3Vdd7/yBHjEm/vXUWqKp4X4mrFuNVGkOWhmpMjV6Ai6cjNkQTEe1OuA9Xs3wl
E2C8JfomcNUYYZItbw/J2cvX7x8LghgfDh2GmVwMVqA0B/KO3BzQTsvLOc/6dIqONYJLZQn6QkZF
RQIeS/JVQoBQ2SN6OzjPCrXkP3Bj8vcZgFSlXkqrIYFjbiACASVHTZafA28sZz6jPBHDgKMMDPYV
qsYJzrDmIVGO4Pr+V5qd4NQnMhgIbPWLX8UGVMFyC4fWTtFB1271C9j8Iy90c4s7UjcLgBOJDAD2
ceBjWXhGP47o1hbqVEaMhO5tlpP3ktEPce9DMQB4aWotio1UQh67tOiX6h/KBOskV2Bp4Z0kPal7
shj408cg7WQZJ9lAjuWElorSKcI03pvJMb6b1UzuFd06McpYEXuMcqs6HtA7ytv/yTO8mycyEaHk
mdblKUScUEovXlqSDGahO1w053yeG1RN5Ihx0elRADmDuz2r7nu6WfQkQ/NIwTu0eefp2+pubtxE
lKGX6dVX8HXAE4kFlza8io7Qbl9u3m82JTaRRJWeSEr8RZE2OiQV9tna3fizb0PYNjxcc3viVWHn
n4+JPAYlxsofhTbHIUq3jboeZk32mvlUY5PEG8YIsAWNl/Sb9Q8nEhnMiIuxr7EyRjpeTuoCs2lo
nHo2julrTP7d2zgRxYDFNcGWgUrCYcbU49WwxwstnJilQRUGk3l05zMHD2edmIlABjGKq38ZFioE
Ll31fevtHBS8xsfqNzai/i96BP48SR18HqJsYKWJKMpsHNT6hq9gLBvuTBqvRkcj8nNYWK24qVNL
f+Wo9idw/BTG+DNd2cqtEBe41aDt7i0kdrCvwXhGzQT/47yQM5non8Ko5pNbYCzaIsXmKwij7Hrj
QxmS0Fqjs6lqaEmIJ+5P8P0pjnnxi0ou27GDuKp8qK3BFDcF3SBsad7DxUT3dE83uVicA/3Tzfgp
lLl5YXZJkx4kWejtQ8jSGViLVg0OOKOwO29ccP3RP4Hlpzjm2gnRwhC6poSxgPxLJdmvJTr6Vvd1
4tkIc9+ysr0EXdYAvDrLAcum/LTEXjvTvC9lJqHzUxXmlg0l6P5lDapgAnhpxpl9DTARMezkxmwE
eAI886Cf/+fb/FMe8zZrelSriwryLGnnlcd4QUYPiSoufHDMkA1PhhHkPaV4+0TpX+ULz+D+BKcf
arCU0Tne/lEt8HUwL4zxuyVuFlya36CDk+003GsceRz7ZgOTBSZpxpyemne6/Aqd7injoS3nu9yY
WCco0QZxJeQNFMLY9zY6yp2lLpzklCPi5zGhzXi6Pw+PeZcXykVLRx2yTp61QDOdv24x/nZb/sU5
txn/6acoBhi0EKwKuo+DWxgEW8aapxByeGmamcThTykMHoTpVa6vOqScvHNzeh9sg4z5prFKlUZ0
B9tUyRvWdjwu3rbedrHztpZZ7Ci3yMr6Fy7Bz9/C4IZ6uXboDaeGf1FJ4/4Vr6WEgEmPVyaYSbf9
FMQgR7xM9GYc8GLSjdZWF60109DMTCUWtxWFg4W39csT42yEKKjqoEXykGytvCX6w/A75k2p8B5K
maL+RMpYCbLUddQsMfxp6a6BlYa7I3HdSEUP8IkDvH8GXz+Oj6U2zkofG8qX+E7nPrAVUj6AczFA
45WtPLehxy9I0Et1B3jZFViViBGI8IozRItzWGweUObUTEt4MjCAxrl1M5n7n7oxPsCyEKtlQk8S
j4r/jiYsUBiDAWnvYkHJ+gFNO9zXkveOyQymaI1fB0UH9SzA8c4jqdetTa5PysFhmYGToCp0vx4h
BXvcN+lAkI2qU0IWL4oLpEQFgAfLHE9DZpClGgYjaSVYybg76c8FakgNN0czE5H9/FwMZJThtfa7
rqKe9tkakYrqwYXkxaF93+R5h8cAxpiJQd0ZFCVBc7jNOH+dB/UsBXGah+WybaFFerqqRN9ccrPS
11jVfHWMN2N1XxeeNJYJMMNebEMpb2fWWsuT4YifjUjEVcXf4MW5uewEILZ3aYYkQRRdCo06mLP0
Kqd4w0vGy9bNTKb/sASWX7gZyosCun7pqKKYf1ZLMC0ZZIfyU0XWwWZ5KDO7dwtcX7AtcTxDHmiw
1MNFplbSkOM9kVB/8LAcA41WF4QqqaeB4KJBq71IXswG1FWZxwFjzvuiMOAhZnETp/QpS2pbHs3j
wkx0Sxm5YQrvSzLwIfhwSZsSciiJwRhaiIsSB8lEuFgcjQQKDHfgXmGAQ6jGIZWw9AqtNCfPwNTo
Xnkc35EFC1AT42bCeM4Ay8Iktj3CTBqAoVvByz90cqBSuOVnnlYMhOianKZLBWI683TWdo4l2l1j
o0o02vaqVnjBEf1z9w6RCVZK8TrEKo1lT4oA/3475mTpgrShx3atcmWCz2C10rj7QXl4zM4SBomc
toNIDzNsSe6boBCJrS+MRlj3QWwekMF5J4ngzVqy3X/xtY/KLh7gHDeU/GfxLFcm51b/gy7fMphU
R2sIzRDWHQWvbf9qI/dA+KNv8/f3WwiT4ij0tOxHH0LOtD2zMtepiW6gR7QCbTJs4eVhP72mf5rF
tzjGvdHiTlpWA7yArYcVg97/I+3LlhtXcm2/iBGch1eOokbbkmzZLwy7XOZMSpzJr78rfW6cklI8
yr7n9u69e3dUhMDMBJBIYGHBqm0y7pe1dSwplFNS1UJSJ9CBHV7PvBlgVtjjw5+pPhFf/28VlDPq
GlFPhQq/n2LqkWQLW7S6AdTDEPNbuX20WZQjupTdEAzDrwLUn4Y7ob0I/wH6s/k2rGJ7ic1+bY0Y
yULG4/0kR8Yq5wOof6ukYptRywO5aiHe3WHKrofhyMy0L+ugKKcUFyCKlhWywhMuaCCEdwewtj2F
YNd7x57ul5hb8cOyq9n3OmaB8YoI81VpH8Glct802oQnUWQm63SbvfN/5V3rF06KpqZ9smABC6WZ
ZQLyoIsCCPdlETBPWMXV80hXAFcXL5WIUBQ9RpmPFPBHWFm7DAWrcLvzhdULZ2Ew0vpNxVyys5mF
GILQruv11jl23p61ATNXgcLLPC/wmoI5iwq161mu8FrYhAgXGus02UlkGiC5PGOYHeZeY9pbvxgS
W90GrDthZuMVAbtuyKKCISU09qMZuiy8lAZOe3f56N6CNbdc/kiJqTwxvPPcnXojiXIAaCcPp3ME
SZWLEd/JwXBSkP2C27A1datyHxvKXOgHmL5iCNhR9Bxp1F1XZhcZlwG0OEWn0+ZSOJ1oTiEewRKg
Ci+dJQPuXk9bbjOoZucdUWdg9u3M3EeADfAgccRYB1lSqE8Yw2Go5IBDeLQUt1/DoonNeIFgTOO9
3AdNNKZNTrue5c3JDUQ5KCxaF3kJ3DC88NvJd6XXfJ/mnBYIxgHZSKdbif7Fj0zx7ZllQDPT23VD
wNA3bC7Pw/FSrijnErUYLhIE2SMGg14+eVJtrV4zc6eit2YyOTP/7PBv0kaIrLckRtZcWvKEg0HX
TOGJ5bhmsM+3H0SZUCIYRZNxonGonXC7ydx4WVsf4YIztW2Wmd02cUp0w7NwWuRX7/b7ahuoUw76
KFBCHtuQxabxkq6h0XvWmc44h6utVnkq6tBbo66FUDEOq8RvndGwut41trJZH8DbWNhkYv0yKVmu
4fHKVBrsUISpIl/OKjlgcdl/SnZfm4mbW4qKUeeS5ain0mYmklhCKS8R9RmXTDmWalc+h4mMW8Ip
9Ng33IdXBg+Uhi6rsgxLockLBvRHNuUlDQ4n3jkcIgsJxRML7/xL93CrFrdCKOtQAZEyzhWEvJ52
f113pVukew+tyEJn5ovS27joTAZsd+ejByxcRLsnzPREb9/ndruVlvkTguRnjBI2l8vYxbQGDJJn
val+s+yPPpEcxZWnCGMMoAgUfKINROrXF2nr7dA1eurRVXzwtkuADKblUrAmBx3ayxAUT4/PYSZk
wx4pum7ocNQK2KpvP2CKQ0WsqiBAkn5yu85UFtOifz+PZrYod9w7q+Y784i8kUcTjYQXqSn7zghw
AxV+XJugWeKdy/JiGVa0Dd/P5vBaWSLDeGciRoM3wKipSQrG1mOtt6uML2d9KMpCJk1eZCSXbIGP
BjSwIAd5X+O0jygAs852BqCHSwC3OsC/gCohMr4VGtZZkNRxLx8Q1gg28FGoNl/sYLf97M3SaR0N
t+L+8/F5znRY3gqlYmO1iAIB/KQyHAaUGvPAMIfxb2D77ua0ApnU93e5sPtuccHkpeUSY5ee1dw0
zubz6+PvmDvnm8VTtqdzQsc1F3yHTAhMy2Vmx8/hc/Dkm+OpcNQ3+Ys7PBZ577VuV06ZkgherzG5
tPIBM5Q+zhhN71ehywoRiaJQ9nqzLMpcwkSss1KBENvYfah/X6YM/CRIPT8/Xst92HKzFho6ENWF
NlRiJx90L9q9PElL7vuxAJZy0uDpMT5rAW9AwrTjPxo8nyQbAFnAY2V7PSz7UwYaip7hbGYAwVgW
xrRrom6IvEYza6RjXnJTNmL30PkISC4ZlL05mBzpfVm9YHCRZynWnl+BPqHAAETJZyx6dluv5FMW
ycmgr8+VgRhHTvj6SHv+xQIhdL7xU+vpjbQMbo/7aBk5yDUxznSGv+F29ZRp5mFbxEmK1Xen+FNd
wjKHxWC+wOc6T2/r0t+i7zhiFe/mXN/NnlOGiAcN/pjsOemnst2dsjj4KgcoNDiFCVf78mf8IjsO
5kdm7nfWWq72mzJJaazVogUbAilihkigv2Z735yeHSd/+pTXhAbHMv43VcTbfaZsVJa0Tps0nHLt
uIV9gPMDoazpvGssfZ4p70GSxgsyAhnkuuiOMdWIkyLUBZwozOdLWPkexnGgrxYsnovYHk1WzX6G
cOpWIHlJXoULZRxqjTBBIGhHQBfoQ4deQJKk2uBzRy678AoLTzlmjnTWtV6tkwoISxT5gFWFWFRl
N2dXkP1sK66/tcPqOfsgGH5WGnEuLrrZWcpStSkvNQyglVEVA4t8urh43WJ4Ky3j5S9q7qCANJ3P
47HapNhlw39WdpqvO5kjbxkOf958rpZOGa3YRJgRkeNDUtSJN27nDxiZBD8Zr9drCUMZl6WNejz/
H1Qv5q/QK9GU5V4SNReUFKIvzitQIIAJl141Ih7lwdfD8hMzqYFb1aKsRsQgoPJ85rHQyeoKuCZ+
/76sgdd5Jul9RvjPWhvNZaNEYHQKggmKvEFArpsdUsXAjBPEOHrSGZ53BkV5szaay0avMHRDquCH
9M1lCR4B0/SAV0e7BGFNLZzY1hg3zUwt71YiFXCWUZrGaQOJCjKhH66X+ovHdxnL99CMNvXU5HrW
Q8LZdpVFaApbMtAWDwQEI6xMzvzV9U8VdcoBxJJSSUqB4+psfVmbomUffq/sJ4wb5Lxskbuczdks
ntL5eOFKLOUFIiNPRCGFWMLATJi/EKK4vm6b5h9z3dt4HGHKofu9YMG9WVZP09pkkqZnYwnBrycy
WcB1BRh9eeTATf5n7eAdttxzdmFlVmKxdPU+GXirOZTVJ01W93IP0aCbflItgdCawr+vgfdxQHe2
R/rkWWdNiSde7C6svdpo6qLORz1Bog5CeQLax9keQGHse6Bj2YqABzBUl7VEytUkUZoZcgtXs1qp
vQUypAUpqTCJbubetteXCE100yiVnka6KB+i92gvfqsoBnDvmJ/AJNT9xfE82D+a12YwMOOWTyXo
S7RWdukW3Xub9rVaC/aXD9qzxnx5wZW13opo9tyqJiLstaN574FZxaS3PP36/9thmt4mCXthaom9
io4A8ikTLDvgTJasyJFfHouaqbHf6CtNatNgJpkKhmbiycEOwH+6/mCaZmxBXY+gboS6/rBM5L4A
cyuS8kYdgAsZXyh4RpzdbKc0W95HYW4BhinD7lcgg0dF2njn1nVuPl7sL+Tn0TlTDilJQqXKGiw2
xQRzzeSthrNf3INkt94lMAFUAwCPJLsB94IdrezVfrG33t/fEC1M1jsmurBMiQh89EFUeBLJlyo6
87gFVEyv+uLwmPAFr8PAhsVPa34/Xj0rKKOzzTp/rqOxxr6noDptHaSoXLCt+LEn5Kb45500xGhr
5BcwYvcTaUM4yscfwFos5aXUKG2LMZFxqX79SZnzHQXGVlJeqZZKqcdUD/mQwGxNMACBNs15vABG
/I757Lfx+zA1MeZrwPMp4crFlIYJrP+RBXw0h5oIZ/ath3dR84LZ1xdjwZvFkWE6ZIfu1MXgNZVH
1Q3U42QPrt4PfNCGcWIYMNZirXzJf8BLwpAwH9ldiaCeKFwXaJE0QUl4S7V4x3t6exNAtkfmPNrM
oHX2QX8ljFL/KkrqQMh1Ge0xJ0IVQnp8X46YmM2k22XtHHUt80MTqvWIZa3iwp5Wsj3pts2Ms1jr
oTS8wNzALBI0EvCcAPseMEXta3DQQhzbP/3CAOHDq2491sn5QNLQ8ExXJYw7+60xXetEYsCZypEC
+Lyd7WDKcKU//Qph+OKbWY8jce+9Av63MBpDXykdV/ZpoiAutjd2piPdpJsW+nuZkmYviX/LouH0
Fx2shGEYK79oJQBhyxOT62r+zXQlg6z2auvGypBBsB/8vos/Osyu8QyPsM9zdua9Mo6JtXOUXZVT
I+hjAFnGYmNLqNC7oj84+fu2ZbXTSbPR4NWyqPsVFdviwoscefPaG1KO+NhtWufs27XlHl4ws8zA
0O81plu06y06fZc/P2BRYkJ+599QV59BXbaDEURhUEExMX6ZdNoFvtv64oqF55jhY0M4cSWHciJp
LLdtEoQwgFVnX+CKkZhEJ3OxQpIBBQlQZxbW87PNIiOZ6Vm4lUu5FKHvskAasb7X0+akue1met4e
ifpYzPh+znuRKryqq7wsinS7dtd2FynoM+VQL1ECK011xAOfe419+YRQAeHSN2uIIrktaUOXMFBM
FVFykXiDOjylCINS44lE8yyYmO/3KfzlGeHY7HV6LYQ6ua6NMk7vSuV3vPRH/ZluwUe9yn82pxgg
A6QS7HH9HxD4zZnitVjq4GS5VIPzRMRuGjuKSesiSF6d4NCYte2BzsLByCWoDCP+mn2FX8ulbge5
bCeuH3Pi0jQT9DyE7gGsWGvnCGYe5t06F239k3YXqzS10gWiSFZ5ApZLekvXy+4IWiOWoNnszLUg
Kijp8lSJWiKIzNABNaGLzCZoAzHMwwTcR2GTJJAf/J91E9iUW7edyHojt2QfMf8kIyg16+eb3d46
a9/X66I8dmWcu6zGOwViKvukexoKjxoQEedV9BImpm2zdvK3aeXRwijHPSVhq0giJCJretooSBqe
uAV/MSfDVv9Y9uKVkOCNS/ztPaNT6HhcOpP1VmQAlVnom2d9z+z9eL0DlBOQpMvQjRK+B/l/N3dK
b3jBUD6pN1mX49yJymiQU0guHqVe6kQrEM20Q95DEFeYG+MkgqfODZGp3bNscC5Cu5ZEHarccbqR
tJA07RFzcpmF0cFuBwcAaBO8HMlfmlAmxuU/57+vpVIHa4hjrg2XQTkkhjmmdu7xDTImE+biPROa
DRFJv29W5pv8Jq1Mskqm4AHJK4h0N1HXov+lGhUFXL0CeBxKYIdMwYxcxbDPi0tlByZGlmIUidUu
8gBEZKP3eNGz3v36A6itTqqB44YMH1DU9uUVFSv+3bDW6xZ5P9ySpua9WTyAPtHzlLD2e+6UNQIX
w8oFTaBHDvBGAblTpCEJB8qM3ea1fAmfo8w8Hvu3CGUWhlbN0KkYiOr/yaPON88Bymw1yFslZ0R2
kWCpdgdG5tI6vwGnhtzf6K6XvWmsFfCClU7kjcBvL6T/BTwdY0AlUZYxFsoQNfqJH/Z8SqhxtEMG
8DEvm5H23LvKsiF55XHRfz0/y5NJhlIxznpGwW/kUldbXmlRAIi6hoccWB/R+XrCoGLh8DVB4V5k
Xz78KcCrt5w+ls1mwfk/GG7++AtmkGu3K6ee/xiQDPIcEV8QLpQ39BJ9oTHl+fUkL0+revkduuOC
cehzL2UC+dQUgEPwJP/Nfl+/Hs5ojs2BWjn06VN8EG0ks8dV7pKX8nO9ijzl/fESfxtuKYu+EUgt
ccyKOMw6DloGrKCQY/TTbrDjBd853DH3P5f7YLtfOmb0+ptbRw0TFcwGdJApwKGPP2XuzpdFqLyh
osFCRO3w9goeJ1Xo9fzCHTjernARusk3JzjKasLd5FqmvrOEDX848igRPzMxSDORzY1wytqmjDPw
GoZwSbQS0fr7siN59rMzcA7A/aDvXTBWS66fm43HMlVJ0gVgewUgnam0j97qPMdXQ3AIdcvdlNvz
XnYSV9PMDMnvrWN1DirGVr5j7PJ9WpqSS+1yddYTJRIhtxb85q1aYcQqODdrS1rgTWUfNjyyw5lr
erXrHQrb9UIvQVCQRP4+cwwV4KDCyyzp6fFu3L/rfr8K0+ewEWiZpxMOetcERSRLwLxpf6SV8axY
yyOr9es+V3kr5C7RUIL2SOchBG/XfAGPopmn1dnuIkd9Sj0gY/UnLXCU0eTROO3CvSF7/INGO3Fi
3SV32ka+BChHURUUScD/uVV14zJ2mVioWK4UoJK0+9qRGehJbRcB4LDLaGCc+n1ChxJImTl/Uaoo
75TgMFSLpgGwrvtuN9pmcqrtNj9MDgZw4tEuLhhy7y+xW7k0TXDRnYsAOx4cVunP6pRuSxODEgoz
/QjctzQmwAiUr0h8ZDw9YyLEnuXBZ63s30ZrlLbrWZlh5qAeHErF5Guz4c3G4Z7zJ1wZ8CKPlfge
eU0Wq8qaLIC3VtDoCmEbtkbDyxF3WMle8Jw8FevAGc3EQbHckpdgOASmCHy+oTcBI/yed6TwA+D1
/ufxd9xfItR3UG9RAej3shS4AA1XXnoxS80R11Zqx3bs/iROgwHKK9aMkfu2DUompdF6xGHAiB5y
BzsrQYY1rN3sz8GNUwyo25j9hyyZn6q7EFfL8e15scgc7fNztD+PCCFYYQNRZdqxaooMKJkkkGCN
8uRGeAnrYKw5dKC7ryFe/9Oh20WnfCtb6VL3+k0vmMvMqRGsygtj2XwkmL2yvAimzYKgC0QU9SkG
WH4QqJFvAcj01szPet+AyRxWR4ZqbuHXnAGcuUjdRsijskKHmXUbSKwIAgZ4Slg9JayJk7a6aAlH
0qj5S/vRpcg/qDvl51O0M6c7LpCx0phtSffvOQNM6f/E0qiNLtXKpspTDgkIO8Ua5cRcX1zVReTA
YlGfMzBDVMD8LuEfIi7N2/1Mh94okxKyOlJce+4WrrToj+nHgdiViWoq2P2dvfxW7pBuRV3zC+rV
r1qLhbm6f1STRV99CKVj6XnkhynFh7yuMJbu/O26Hx+b1Wq1OIOkot4VUD3V2o1/D/XFbI9OfhDI
O+HyjjulYOcuiG3dqRk8D97xKOKgx+R2WzBBRI7atoftaWawKQBjjq0wsXtXBIvVd0lYcFmkfrM7
YEiGrKNmZCgG/SiI6jZQ+ECNjlxiRbuLmZxES19GVma7IHWzMtyhDgq+hfm0k+1skdrO+WWZup/a
50LzFbtxjUUfMmPI+/K+geYaiTRr8XimCrSGBEWV8J2UFsfWw+wf/Sl4R/FCtntM3mr97MiHjJv8
fuuJPBlWB8S8qtCImyEvBC00iuKIDvYQ0zp++q//AGt3V7fAqiRD10AYhtwpoLK3B1zGZMbDJSqP
Z//UiCafrNQD5/GrasT7j3F5SHfKpCNXIgOiruKVf9fxlyR5nwvxcDmGZAYP+t1ChKUobvVmtwlq
y3hqF2fZfiz0vivMuBVKXdPa0PMoMEDoZjiIxy/3K9lnk52tBG+ylg2q565jaR56L/aKbyXdgiGe
5IRvDQhIfHTZaQr6k0WBnhYSN7WkVrpcHcVl4m+406718ouZNRaSKvbkZJGpxiZvTn/P4ARHmcUp
vMrDRFRGtPRLsUB/h4qKGxQY0HThN5q6ev1dOi5CS5FeHaVd/6P9KbeXbeNHrgBYbnjI1y4mbcKr
WJObbkNT2yhesgVFMy7RY2a+WeiABOcZD5JDQE146xVk4ceF4oluvEsYeZj7l7GBsSpXX0pdNpfz
IElViC8VdpVbI8ohFNUTgNO6HbmBH7jCVt5lICtvWWc1o5/XkukaXp+qwQVZiupoLEQrDq0BVwAS
BCcM2RPN2EUkaUt+uSos5T2w6mXplCvJJ+/Vxzoz4wCxA6Cahf+TNBXo9VubVKeiiiQ9qY/8csPt
ksPk8p87AMdVK180pOYM39cQhJj11gLInfswWDOzCqtxPs/mxf3J/AXYJhRgnUKXic6d2yWdJG3w
xNCg19TXlUVfgkq2bo7gc/UPyV4Jzfpd8/Y6nns7zRZfHu/GPSoP+mBAbSUVlsxLv3m7K81NhWhQ
Mq1tjiM08wkdsbItFtZlMyamcTx//OjbZwVuP3YF66j4+Up3Eqc164XiiwyO7/sUO/kUQ9SRpOQN
AXOtbg9GEXLw9NVVfRyt4tCqJoYpldbktfZ4Sg+jHzmGXTJizvsqDCWTHMfV8qs2KUE6+yvTAALo
vG5RtpBs3AgOUnakx2ctEdJlpwAn/eOt/321Uk4DTaWyIKiCoYiCTEX7bTDoMTCR9bFfjpbstH8v
Jq+YZ7tdXJzGzp7ClfQ1mJkpWLzbWTH+KVm93zm8P6AsNWzTPSuZMvtJiEWQI8WEbVGnx3xylSpz
klK3x8rO/MEWbPlvhD6DCQWPCgl4R/djK/f1Xer3oF55QaMfIMyWtEMo4cgLTP0wGU+imcgRaRbc
aTyALOh2pj2r0Qe6cSnL9igU5sW7HIUvHkMXHMOq3QZeU7POZoFSlswDVWEr6xWymZorW6sO2dbB
vKwylpbeR+v4IMlAihd3rIoW81uNGYSh0ruuao+rfDInYAD9bocRlC/jbkR5awpx0eRmt7bPS2FT
sR6qxASuVcZAPzsybQIa0BAx4l9uhcedoGutHPbHsLeb0+jwiSN55d+6APB5gzz6uA6BY9Gt3l4I
zDw6HczgnpWR5kHQSPr7NfrBMA2lPJ2zS3coE/80QRuar2CH3rN+Xe4fm8YdZJeIQhio4MSRS+Vp
HGKrtkI3xVWH3h7Vq9a6py/1Zf+qL8OFYBc252hOjD7siy9Yhlf6523rRwsRU28MVoBzt+OotJNc
PjpDRAmOkrovFXRTpjH++DDsjH1ZmfVy8GvrYsmHYK1zZhWa3TJfr997f1xFy1hgOIk7/wxUAW5N
TccTAY0pKg3WbsuxSIdA4wEiQtnGBCEsQXDsMN+wA3B6/dbaE0xgHyETwxyJfpdy/BWuK2juFQQZ
WAMSfl15xzbJ477RCuGwgVRgsmTvJKLyKZguhkahb8PzUiCL/YNgps5kAkNylBz895Nkekfzh1mD
vPNP//VB0A2UBYFvogcidlqQZBc14DH0DlDc0jp8bD7A55Zak9W6vXexs23lrRb7/XYLztD07bFa
3qUFiHjSWsvrvCzACVDh/Dg0paZX2A+9MqPTtIq9YSsvBNRd9+AcZqgenWqEMA3UFXg+4EZEaEtF
Agh404xTasDhTngKAZD69/FqaEdG/z6l2ZMaXgopbgCo/tZBT4H8it+tdMVjxH3kFrtxWbfLoHO3
Ritdkm7EMj6EVWSPdss4FMY20WFlro3h5cLh9wU7sI2N8P54l+4Iiqht+s1NX9lAo4yYstXh9wnU
RsPf/VZedr4ZxVbJkEW/ZmhRVDBiSP1ZOxsQFWy+YkfZJIzrg7VV1NV1jgNFGsnviz+RqxumyOo8
YAkgf361V/GYtq1CVIpwgGvgktYx9dVu18iVkplk+OuVcToMJf5Fv11JnIKo6HkNS6qdGl3YIKPD
MHT8FZp/8LJyRnfYsmebEMt7pNJU4JZMmlTlOZaJThbV4j4X+ss3Y13kqCkR8DG4bxFjSKpMU0Wk
nFqnA2lu3fCbYi9Y5bIDOW2CJu9Vz4iBZwz0RhSlFUkcD5pcAHVevKcrzQEhorhiYdZYMijFMDpN
x7gZyOAvoN8yo23L2rC74ATEEyi9aiT3IeEhQ9lOlGl8w2UCUT28Jy28ljyg/UaTJWcmHriRQ+0W
2kJEmVMBLA/xXpI//dCXvPSpMoMtKzNPfulOBa5WRO0Zl56DqoixIkDzA8YjePY8rn6butjjaVIw
Qx2/ndcmMiX9mklFwdonykbkUqnONel3POSD/YKWFdmV0JBdvLDe8zMe4OZAqGtSLQqhmiIIWoUv
7ldqSRjsxQjCZuz9RgT5hCsnEyrIqiUcgP7qchOuArtzep9nXJMzvv9axm8odiUjAWZOxQha+RC/
tF72atgs2oxZAYibUKpF4KTRBT0tCcWAB3PXQTIFO0Qa7LHHYv080Yer70cD47mUc/x8/ZM8ld40
ggTqsYS56Evnr1ZARV96IIhNAAdAsuWEg/blZTD/Lg2PcOs9FsVaDOVMtLEsugFsNwdbGd2+tcrD
49+fCyqAElEMWUauA2gC4s2uditL86jDPF4oLaGEi82/tS0y+65nbuMbIdSRNMV46bIeQiL77Bjr
/88lUKfBaxflMrb49RIPE9FyUSJV0LHKioLvCgMIim5WQZ1FmMRdWheAygPt+Pr8WviKKywwS481
DWbWj1wdCeXY+0nq4bSwHhK75KDcOpw9m7Fns273Sgbl0nEefBknWMvrqwYZvIV4BfxPDZjw1s//
wTTOWcd1JY/o+ZWaGWrcgFsRa4oX/kZ7ASwUDZOr09ZeH38eL40liXL35XSu+jhFL5L4nLmyv56A
gWHlRlm7R77hajVylJaJ3mA1iV+b8XrJakVkWiXl58dqakFzg+PZrMJt4R8O6POUS/P58VbNK5oB
wAqwUmBmpKRMqV5UjaIQ5pAiMMu/bWQfSxZKaU4I4AIK2KBQUUOTwO1edWWrJXqJdoTR0r3REfAy
CgG0rBhxxJyjvBZDG825HeEE0Fyie/EicA0v3D3erDm9uhZAWUxQhxrXTBCAHOnP5Sie/iTLkWWW
c7HKtRDKTIKyb8aBhxA+M5On2pSeS1/dCcvQrhcsUj3WjlGGklxQd1cHyBI9YR0sSp8Vzs8LAIWJ
hjwlsqaU10cNHljfAa1SE4ZMxKbsJxNiosencpc2J04ZNJ+onuKFgqo+tYpG7ZK0CiQyi+4k2dVb
sVKswTpjhtrrswQX0/5vHnqgFgXsTkIiCplPShEmPhybEsOZDuBr35jhshy8YdltrQWfEwrCb85t
rWHHOq27dqLfhV6JpVRjLIMk4BIdJLsnW+HNZI8BgmcgkuyfZ2Byfn4y0AZkVr3QURRRgENhRbf3
mVCy01cfQO00mPWiTivxAdjpycUV+Pra2Ckoz82np5cXYbv/iZzI+WHhWe86wX8XTvLcKCmTWhll
2UUX9Dl/Tsh1CMlJbuVHFSDSM7DKy63lCDju4JBsFbTgtyZz1XOvud8s+/+VTp220olx0oiQ/opZ
AKeVK6RW4IME03tfomi6v5AeysJjlT9mY41rsdRpowVJaNQaYgNAVPTvYgn2EtIM99h65nzztRTq
SIf4LPNhBSm8au8IihOTbEMflJ6PxdwBfOgjpO5LrW5aLusgp8acYwwg2vQv7UbJbNRFnr8ZPvS3
WEW/Vq8XRd1qaZM2nJJBmIzJAEiSZaa0CJ6Mly8AbD56J3kLbITrBJkwYMXdKlefSoGAks9WfEY/
bIPBusVfwDZDe/+zPH4ekT9mXLwKufTuvhHUsRgah3y6QtMVYoiFqqR6/18h3umXolhDmkr3CIZz
WJCjADGz/DQKqH1i2FXumH/+pEDvg6anWpydBsW42k4cHeq/XHwD2t2bIVhnf87ez8830+fNOx8U
QSQw3soKbvLbS1wSw6wccySBakd8Pq8H9BUeSi9yo7fKd2uvNkM/+FN4krWMd8DE2aUN1LXP0CJi
anebdvURlBYlQ16mU4aPkHbZWgK0Idvnm/RobC6QFrrR6vLEsWTOXciSIPGIjtBzC9DY7cLPvV7q
fHdBe+yptgp/8nvZHCt7ee4dhk7c4SGIkVyLokxe7DlJzbVSPqCaNvnKW+FHlnDxjI8fDWyhCJkC
5C51NwRV9OONnYtsrgVTh9vpgLdK0xn0devYgV2gLyRZslzNjBBgCSQRuGwUkKBHtxtZDPKYdE3H
H1aG4tRe8CfA9bljMDnMOBpFJlEmTgw9AMAS3EqJYv0iTYUygGJWNIXJzjvHNCpT8ZPNaMq6+/p4
52buplt59N2kFlosKPJwkL2s2SuT3S3G0YUREso0YP4X4xf+XsRo8xjRX5J5Nis3d4dVMPD7Gkow
ugwEHTIqlIYGjaq2baQB9BRZvBV45K/Kl1zyv5E1VO4getGS4WRn7icAuyQEXKiFk0wOlTYIBlED
SVTbH5rM3agqGreNyNJPznTc1wuGMKL4t3aPniGoDLAYhJKahsCqQiHkZSv3BwOzpwLP1UbGNUhO
6YGA39fY1XPuwp17uR4hYKWYHevuu/da+HqJPH115Ix4+nzqoTgnox70B35c6PHodvWqtIZzZbbv
YetV7a5d6eDrALxixBi24pNJ5n1vebcfQPmV5iwkVaZEwwE4Crc7tCmyPKnTerXVPO0UV3I/MNnQ
JhNuR3vbZYvGGjzSmKWWLPrRuxYC6CrCKFlWf2lCkEC7Nc8wGPN21FLoKlAjjZXViF9HkwPEozol
iacmiVnLL5dTUzemNFnBtDXal8Zqg3eG3c6e+NWHUE+TS1qWUx6Xw0HZdagnY/+FlxqgK7QzCF6O
5HCGE3nREqsLwUHTr6f0RajcZrLqtLWbizshvt5FQmgBtvn402bVBRatyaSLSVApc66TBPAoFEIO
Ulei3fzyPTarKP98LIR49DuFVxDNw3IJ8pRSCV1qRkVIcA7FIHBmWcSWHvCxraI3rQyatZGwmkdm
9xsQFR1QMoD4efLnVxZWDGnX520yYERokSyleko/xygpGO5/du+upFB7NxhSkGnCBXuXtvI66OVw
dZaiyC2Vxtg/3kH5PoKDKmuKZPCICoBbo2TpLV9UcYMtVDu7czEGfSl6osd7wZFzMQL9BG1xhz92
4vNLYBvHXemF67fUH13jo3VD/+y0ruD1bvETfSqaVbc+/tk5+9gl5G+Pv3Umm3T7rdRxS/IgyeoZ
HiARI7MER4OgmkOwCc/PqSia+mURhC/NhkXhddeQ9WvtV1tExRXBJZFiFcxEB+68ifmPMth3kq8X
OwWM/fnTWYCXebzQ2fO/EkjFGGWqCyBmy4aD1sUj3uVD5ZRtV/mqHiuMK+PXRO5MSAN0HVwUKuyU
WlwlFk0extVwKJ1+2biiVzwJNvdH3ZPTLX7KteoWXr14vMBZu70SSi2w4wYV7b4F/CfXB6skkGLr
XJXyuqojxYxKKTTTFE3jj4XO3fVQ9X9LpR5UeVnUehFhqWJfOsNCaTD/YdhVi750qwLPOEcMzK53
uJzlNebP878F04UioR0UJZDgpXml2YmY0jKWjs71DGf4P5jHPzH0ZQBsS9Y25+GgG09j+ZQautXx
yzgwRe07fO+KyNSEPccKDETys3cahOE0KjoWgfw3KKvMAzEV2hBiY34R5oalNbLZxJ54iW04Y18Z
JqsJ3JZHkFCENvDDtiw81cW7UX9eNJ/7DLkfcVjJJWepMitan4sqgX/993GUegsV1xWpBFPKAydM
vLp9bpKDLttj7+eO1lp66pa2kq6SVjcbzLEx/p+hAHBZV/IpTedio+gbDkd/LkL0IOXlOtWc5lxZ
2pnF0Eb2+f4cAPMFqg2Fz19Pf3U3cVLRdXKFWyOQT+K4UNt3lcvMyHtsRf/Dcf8TQ12BgRoWYGir
4YQ5V5bf0G+DB8m+yXe1gkkFia0g5AH6fNDtDLqmQCF0GdBvxB+5tuDL3cBhUFG8EtLOEmPh/3B2
Zbtx68r2iwRopvRKSurZY8tDXgQ7dqh5nr/+LAW4Z7vVQuvuAwSJkQcXSZE1rlq18sbXzmBmzQJB
LQy5rftziyhCjXyWeo4mZI9Nv5ZQW1acmObyf8c9u/Y9+HtaSWxgFaLMCYNjZN4VRfiemw9muE15
fhjFd2V8SsR9WG+9prFCodoLxrEwhf9h0ypouzWACkWdzEdIBoZf91o2QL2Qov9Qg3aSo/ZWn+vS
sU0STNK7fQemSzu/aT8FTj7Fj5tW1aYa+gWiU35X6Q+KWNMIs8sDJ8j2iRyvCFuyFQDJoocJUbd0
1ctnYEik3GceXvAHzz4rfyd2Bm0Ksuk+b+9qSRDCzym4BziaqLMP6glaZ8h5N5z7orCQRqC10Lgo
wm3HLLg31DVtfZ2QxTwiAxM3UIBXAUWdaYYhimvVa5XhPGZkEzVu1ydOMrbMaPaKeTBzaa8Ef8y0
sm/vcskW/RQ7M4JcqhXwCZHhHMiPpNoHxVsUObdFLF2PHyLmg1pHrUe1X9CHc1u9de19WQL27jtB
rFIjOpfRmnVd+m6AkEpAD0z1E2325oXAK8DNLQzn2geMOELYRx7lZmt0zdYv1ypb18J0oJbhK0tw
lmUyxy6izacPfV9EogSZkNJp5Q/lVyZTEq3YjWtFdiln/sQMMB0GHHIEtOWSXyN5yzM2PN3+UNfR
zKWQmSqv21iLh1CG76/KBZNVT9wL2SCuXIcFwDXEYNKZSIC5nRg2LtWFGUmD2IYKgtQeRQ7jE95P
D2R5b4+CxSsqjO0ue5ODL2F4SbQDGb4GZBByX7A0ju4gNdz69W8/+Fa9qckvNfKtrO7kzOKwNF3T
sWLtWK7v7+V6Z2efdUGgkW6ExskehvGx3lZWq9NMtnT+rzOWl5JmHyDhWld1BSSVZOcbu0gr7Ii/
ogTJxFB0Un0FYbKQ5oM8GAik6wlu8Lw7FpsS/Kg3sbMoPimtv61yu2yfewV9HV3znIqb1HC6SqQd
qFdN9OurIuMciRZvU4u7pmVS+hGmH77S0QTtSv5KafpaN6FnF2lA9PBg4pL514H/YVe61jD0vpKH
czNInm2UBVh8cjTVtlH4ffvmLxQBJ22BsXBTlxBaxGdqUMkkoyKgAjyrJUx0z6Te4ZlNhmdTexp1
Oy/uW92nkfBcco1hYo6WPebCIxpO9eBPqB1CP/ydGF9EflTTd7150xUmNNzJ6pULsqAGfi5z3iDC
JYzYHjxVPrdqJDuSPto1KYK9qRnRgz/UgXX7WP5iOi8tO+wfgPjouBRhlOaTAEpYpSQiKkjt0BMh
gJAN1C+fn58q+3w4vr6+vr+/39197N1pQh5qNTH7ui1/4bNAPvI40vQuoNSn8/hxA3Jf1ztTGrWz
f0wAGtI3vaM5FUtOfBNs6oMCynXlKdmMW30n2dm9bosbFBXifeg229tLWYj6DUxgm0r+UFkiALCX
SwlMbuixGevgEMhBc1UXtsft1Bbeq+1q7vvaFzAUtKwhBpfRBgSgwaUsyQ9JUDZEP4t7/x0TW7co
id9hDNS2XMksLMAMIAntaOgFJCq6NmfGchCVUMHYNx0YM3TPNmCTekPB9FvF5C3M+gIdwyqgfKGO
CZEKDhAPGv7bvOuCNKTLc2AxwR96Kh/O95hsBGpbNjAzoJ/ObmrRp2eHQq08VQ/b7ZZt97a9oSE2
j5E7K3Z1ISC8XM3s4ftjlwpilutnQgM7a63KBUtDcA63jBXgnY+RTdqvtghfK7YLoXNwIm60ZPY9
jgAB5wv7NXwWsa28KsfxLkXl9qUGwvqZP9++wAuZvUuhs3SAGIQIwf0C5w4q4V+ne+f+HiRG9z4T
pqlyn9OhAylnKDTblXcWzv0ZJEsfMqpZ20ftoaH/euCbKU0LQvMNohQTYw1nd69MY50PfaWjGaN5
OjnlMQ6c46vsmPZmBMJY+gYyIPoz7Em+EkJM33Su1X4KnmkVH1gkSZAheJQsmWUn87lsN0WE+N+p
lbfbx76QZcIuQSMLWgywAorzMKI3myILxBovLEG7Rmu63Ug9/aHnJ++VBCx88g/R8HJb6LVXiqoZ
OLsmyBX+zFs6SR8KXdBz45xPsy9tN9+swXaW3s2FiMlp+qGZ08Ds087zCEZgqHsTbyd0AltgLX19
5Uzdgj5mxRatSpy91FGMGiXmoGPrQXraMUxJvSsPkSs9yVbm4IJu09NaA/Ff9Te7KaoJXABqgUii
oCZ4uUtdKgZABCrsEkDS9uAz0y7Yp2/51sTjkdPEycA88IS22X2xqU4dpj1NZ5BsOBWdJwzx24YW
aI20TQlmhBDkkyGQPNPqG/yUb9D2jGlur4PFWXfQdvFJ2NVoefeYvytsEKsJqzwKizfjx4ZmV19P
yiQQSEmmWRD80c3u14DdV2xHeNUTQx/QlyBIR+/3zFsmqGrWYCYk59pSmXLwHoSn3AFHI1pKx230
y7fGLd9XG+m1ckpqHDLgG3xab+pNhI/oPck4BxHUCN5dt25XJ9mzzzmBwdFmiXzYRFV5+TlDow1S
Iw4MIPQH9DL9KnfEGY+yTTlG4TLv9fYrXEiN4Sh+iJu9EYhL4jENjXNjt8cKVWuH2MgDUdP+yNDv
H278iQNrdezZAoz/Uu7spXCv8tVSwTZ1dPXWu+wuACyopaX9WuzaTXvn2bc3uqBPJwQNQgjEEkhg
zFyjsQyMKox74+xtQkvZ1gd8WEfcFisu2JqYmQFTjEJC1hRi4AZu+x1/NMG/lzPyfns3C9VcYJd+
bGcWn8YG4oSi64zzW4oWYN+JHr2d+cRP+nGiSkgpgYlEUvN9tRFy+sXz66mYqLuAKsI0kUu8vJ46
XPks1gbjXB+LvY6Zh7FV2qpFNsNz9Ft7uL3N6fLNhYFpHNkLFZBPMm90F0OvAKW6b56Vwg5UCg2F
IhpP6bhKm7PgzU6c5v+VNDtPXit+NvLQPJuYE8k0nzPMpFesqHnW7U5i8opLN6mw643poF5SJvp2
Y3b7K/CN1WOSmuf0GD7rz7I1/k8n918B82p/nQ3S4E0C9JOwlRzhiR9FR1257EvxhqYi0ACCSTOh
RGZ6VOfcJK1emID7iR/FXv4q/4RPqS0/rfaULn0feAnAohADQd6cvbdJPLUhdYeh2Zj1+xT+JjVF
ljymnU/HD7JyeIvK6ae0WY6jjvQ20LzGRHqOSiKVC5ph0i2YHA7kToxY+UsJqZzQtQh/wfBNrtB/
Nzmz5GEjGJ4sQax5X9+Hz+qX9N2sEewvKaifMmbG1cxyIgVRa8Kh9VvafWh3xn35J3PqNYaMpSuO
IdR/AeigLJjDDqTAQ4dmkoIjM6owEqdzd/LDYGEYbHWUbEAVY/e2rlhIFAGfiLo3WMNABYVY/FIz
xWKbCkYNgeIetOwASI5b7dDAfvqoCgMeDeL5BBgABaSsOWsO3eda79BSoHqxgtnZpnXN+wGMmeCr
yCh/pMT2HeWz2ui71zvZSjDAKnbDTfGvdQlwEFPxDJgS8LXMewYHo0ykkYClkIij48m7opT24x+h
7pzbB3z9Qc1p0C/O1gCFGWo2l+db6kVVNTmIGUUz38MP/V2MnGyTFDi/XO7FFVd6+m0XGhLMH6aE
LAYiBAm3aOYGDUqkB2IeyedYgBKOujK1Mk8rbVlpFHZ7Y+rVm0AaXociUxDow4ueF6MwQLgJh1HR
zsJ4JxV7MT8Y4S43KcHIYk949byvINia4UkEzIQ/j/2DBjZr2YWXxoiy6b9E/tFsifecx2x0JVSw
8e93+ZFlW9N47komFo8BPwx9QBvP8bjVVFaN2SdA0peVHSe0eY1iWre2XsAxT1ADc/vooPAVhM6V
McUuYULhV4K/X7myOWpT1kk6RZSpb3h2UQ2YjEKQRgzzRrDjICy2vpxzu2gGb+XmLEkGWwcAhGgX
maj9Lm+OqvWK5oFV6IyWF2kj9xFIhBQ531U9Dhm0KsmGVFH6qJnDWqF/6dNqEwAQbp8JmuY5KLUT
yoKHyIoBfgOchEQFz6NitNdSVwE99CnxnSbbc6C7w9PI96Fxn5oRK0BU3TFR2voCG32qfZrDYRyd
qqRcf5Aan+n5L5lvI8NW2gBTCYTsJf4TFKek9hjSzk38zhPWarSJmHGQ39K9pj6Kxjhx9HqdUxpH
BT/dvsPXfvzfGwzOOUynVzWQml2esa4GGlwKpONCUX5A/FQCqhljiF2R821e1YNVgrLYikoFlCla
9VjHumhFQ/HM9aSxZMkzmGZ6Vpekf5JphyrPMlYrCQEPgJIotDA1lbYYYb67ve5rAMiEtTOBTIM/
O6G8Z/6k4sudPnIjdkHzG+9MWUruZEHf+XFcYGJ4w9oelPmK1ztmjrcGlzh3tCSsVo7v2pMBjlcD
5SyCwSmTPFdubaZUeViO3jkPk4zWUvYY4smqZUcxQZcW+JKRXj/45GWV2+c6+QLRBiJ3jJtWwXI0
9wVVT1cKsRS5m2QbrwORdyc5rbjpaitwu3oPOKbmfavySt3iGq49icWeJbCtAd8757DWo0wR0VLL
3bAxDVsUUC7qPBGMx1nrb6oAZDNFW1XbEST+e9kXWkf3CW3CMbcMxfdssyvqNXfyKrZQ0bcNjDoY
tWUV2fTZHVbbOg30sOJuGanItIUVwwROjWnE1JxSyQanAaTQiurC2JhcHFkYVqkD4txwZwwYD3L7
Zl4nCbAaE3cStgckXxhEcvmieCgGeQP4jys9Gz5LotPwR6ww34+J2SZEnAVa0s5OA1vx7iXVrrgD
aE6mFlRM7uPst3yUFabm2yS0Y/QTojr2NbQbLdxnmk2kg6ZYpvlCXK4yIqyd4+SeXtpOrByzuzHr
AfkN5DkuV55oWsuzpMONevF06nPEu8oxeWzIXaGatKrfsu57OITjJtHXqNH/Eu1cyUb0iQoV/gbL
7qXsQenklo85d2XjDsrDs/jTIAAaR/1836CTot1G6kOtOaJngSjuI34Un7oX1R56SwsPEgPziEyV
B+2cGFYHjgVhIq1fg2VfO2rTp/2xyLlBagqN+EXG3R565V6oNr1iK2TPTxrqhvW9ZKuH5HV8U/iW
PArQ+qUF9j1t5TP9LQzNjgpNA3iFE4h1wm9cHpWSYqZroxncrbrIzh6H4iUt7J5vvIzp3nctHNt8
UzTvKWahKOrRH36XoqVLGwJcUK9RKd0gxwASivBYIBwRcztuLVXYjMNeC+/i2A69hwyEG6UtRNvG
pFJsa4/KFyqk3rP5VIe7soqAeWOh8K3qj+iqpo10avZj/U5M2nPGg13wHA0NFdM9GpVXXpe+cEcv
Nj/T+6qQtGoSqNzVT5XuDEJBq/4p4CezBc13EL4WBU23SfTaZQ2MNs2D9/QhzLaRZo3+kdeOrr3K
vTV86XzHhScVyPBsT8ArBY1tVve6h86z8gnahqa9y2UbzVyFyoLugeiOolLyy1N3pHXjaFek90AZ
+lB3w1EHaeB4SvNDDFxpQFthh+kOOQrH2UtaWjmxi/4A5ljymL/xYsXhXbDgKDTpAOjDRUNuRZt7
vOjU46Kgc7eOHL1gwMYXfAf+zdYCWCumcrAxajacsnojRXYHzhaWWjHf6wbTh5NarSxnySxdLGdy
6n4kz+PUzHhXedwdTolKI+JUkdWhiO6LNPNfanBVqrYqRpYhlyuir93xy4OYqa8mlvsxUQXuYvBT
kqDzssyZWRGq6U6V0jIFsWKcrsi8DvnhG8P7h7JHk8vEQn253YaPilqW3Hdr8U6A5QnH/uRzg1Y5
8BQp7ZXcjqqBghZuL8Fpbg08R3/YmcYaJfU1SA8rUf7it+UpvzYf6JqEuVyojeK7maF1VEYV405r
5H5TtERi3VClx4rExjmTugdei/UhNXlvZcnQU92X5LdMb0w2iHFkyYWUfeWCtwb1XlwhOifBnC2L
IIshs6vReT4JksoP3MZTtmUQWiYpGaDsFdnkleM3rV0JuzRsLT97CoWXuDyapRMRwJU/b9vo63oL
it1Te/LUTQH4lj5T5HquKoOO1kRX30SANEmvxBlOUFaRymRvJ2tbZAzfo3v0oLm3JV8DhCbJJoTD
wgLCqM18lRZYDLky/djVi7vUdEp+IPo2izCBxFX03yE5gVPJQ7uFeFfrdmVMo0HEt1w+93lm+anE
4M8AaPrWgdJ8iD1m5MEeolIq1EzRvnxjw1t/JQC8Si/NlqxeXnFJjVUBflfkynqiuD3UkBN2VQUU
TyzbSRmmTO0zf8XBn77AzMihzgdPBI2rSOLOsxNCCoxvIJaxWwIScayylXc7XbVbv35mRgK5K4FT
x6+XhjsyvHRfRNnnd63B1hL7C/4yshDo1wEYaeJim3fdkTLxMgVj7t0hHvc8PKnDXirJyWuOhVuM
qt1l7/mwbRl8C0tQvfPt+7YQoCB2BvgB8zen3L4x86sSzG5tPN/z3VKa+itDDCUfaNw5bXwCaT5N
yo241rtyfV8uRc4eVzwYgie1pu+Ofs4iuaGxIqEB6x20Yd8Ckky3dzht4PJLAnIOqkuViGjXw8SN
y9uJBuMe1WkSuIrfxZbfjBUVM5EJHYnYbUl/P9WVKER6fzkrkCqcnWVWVLyXSBi6WXoY9EfejqxX
0WsmfyOjo320rR2nGKkD7tzuqBv3Zu2Mpx5mp6loKh+itQrugjs6kXQg8Qt1Dzbf+WBVUudhKAtx
6NbCqetZlsssEZ60R88RRpqnu+TeQElyoNWD4pr6Q4km9Rxpvp6SdOVorutKyCKCvA6pWSB9kTeZ
vadc7JMyy+vQLdWvPD+35WMlPCiJxgbf5gHVvXrXhK7WWwpqxereM+GdRVu5kamc2bc/09L1mxQG
8Jeo/cDYXF6IKCv6ThI7wKQwdJK1ZgPWfiWsgcvNxm1IitiCk7AWvywJBdEvWJUnmDyofi+FalHl
g4A8iNzYN4yt2lbirmvepbo9AIU0IsQLzRVPeCEDAtDYBIQAkFvEVmfPbCi8AANvcKqj+lsddgMB
d2WCeEOtaPLcwxmvAltqbGMNFrz04DQNoyJQDJ2yYzM3S+6aPEQQHrpEb8eTFJ+iKEGvS12OK7pr
sivz50akyaWBi4V/ZxtUmk4ciOFHSHD4VFQCKK8VI7OknOWfIqbP+sNZ9aCbhUQLI9evJCoZmPwK
PuTuC8zkwouYvg8KxXTWKjqGaLFfgTsu3ZifomfOkM4VE+5QEblGrpE7kvYCC2MJkKScINwFaQuL
wyTZ/Pu3gTlVU+8SKIFhDi73O/q+NIpmFbn1EKJh9uwpheUrnIV9jveYrF3RayuLlD9adFD4BU7o
ioLCy9rIHzPsEe2qkpOh54DWGPexH6XxSQhKgTYNiSwOX3UrNTmQYSFadTHUJrBqoUTnuDGmdgSM
vdNU+hcJB+XQBEIA6nRZXrsJk4K6umwoNyHRjQ4qtMhfnkwNIoQ8GSV8juTQaEi7olWPGspdlaGr
eY/WVLHaRGucZIv3D0cEroppDAnSaZdSxUwbFHXQItdMKosP1dYsnoWRJekZuW6ldBpE6L1xqEQL
Pb8iX/OCpqc63zR66KbaqClikoB8Kb4WPTkf5RwDcrI2OAmZgRZqI44fQtV3Iy8Q79MxGzea4SVs
yLv3f30Xkb9A3Q0ITRCU/PXRf7w9TeFR3ud17DZBhG7bg6JZXWGrGJ+R/7ot6S/d0GyfF6JmmkTo
U9OLlCp25RN6LndvJHZqz35t3gKmArESO2jC3OcRIyDCT+7DiA5bfq+vVqMnMfNlTGMRYCn/Tm6Y
vb7WS5QxCuLERXq6sjJZosMY0Zj8ewMIOPM/Yqav/uNgCyOLk7CLEjcZQ3Qp79XR8uXDiGlQa7nO
hTgKGOZ/RM2dW7ngvtgYEKU8y5sRDNevxjtmjhiWQDDwBCmwwOnBcvM8Pq980elmXh0lvB40chMQ
E/xNivzYo68IYVsGeeICbmYj4f4xuNUpdL7DewwMDy0D4JLOqh70A0fu4wD7seZ8LRgngKX/WcDs
6WiDHgBDmCZuKaYYxKybsc2jIXVu73Mhm4ID/iFm5ldwNQNyP88SDHTRvYemswqay7aR0txwBHlb
neVyr6fbFakLtulC6kwZ6kZVaqqJzZH7r/I36OM3TWSpbz1DJnhXMmXP7OHz8bbQBVsBmZjDKQGV
j/moM5kilzk4DOrEFSJElH3BP2E00o3XTAPt2kDYNJ3cMzXN1gCl140AMFC4xcBCisBBIji/fC+o
4HAUiprYjZvCvw/rPpdgirnaMJ4LEsBYWjEaz1Pu7YWL0VDTPs5K7ZhnWZ0xsJYnLz4P269IMKv2
q8ctaO6DIBc+8QQ1vlXaRgA5h2mUPhpJChBkl5Kal5YY6mQ8cW0Eo0hQVrmOskRn/hYUeM1OH2Wg
jvQT8O5Ice9/Kn3AA6vpwzI6tVXcpyxLddgGVavTzrr9IRYfNUBTEx/2NG1vDnmTs1bTiryIXeQU
aqG1jIpKHEQJ3iMxWXfUULo2GKZ4xn7H0OmLHtfbC7ia2oI4Tvm5gFkwAeRQGsYgQHGHcNtoIsCk
TaDTJNpXnCoKiwpKfhuy0zuYPJCjSOL4FdUOQgMSn/pPKbz5LzjluH4CM2qiBdRMngv9hLrL/7BM
gJ41lB/h8oMJ6vLedGiBHfJwjN1R/A4+xG14FHyVBnLpBI3Vdo5e0tagCJdYwRtWam+Cd5cAk90y
s4xZDzc92nmejYJlJLMy2rX9rsSAHEyqIZj1dl5Z7dKbVlFIB9oXuE3EaJerbZAqF8Zeit1s2Bb6
oSkwXg0T3DvUCADdVb6bLrBrZPnbUKJt9DZgWqu3D+Qei6M6SpnFzlBezIHpHfraXofwaQDQIbHK
QqDdWvl9SRcgmkJIj8h+CuIu1yr4ZdANoRm7qO+3Fm/03CqSwaMmjtxGYVWncZxk27IU1miFFoKb
CTMIxMrUmgPim0vJcZl5RaSrOCVd5NuqV0CTpgzjnZYU+YqZXvIGUIIkqByDvx5G9FJUTgqulWMA
1a5IKkifmsEOzewFBZ+9GBVrhZNFSwL3Vga2D8kg0NRcihPgaQYNGF1cMUHDk2Q6YUPrinn1WR/A
kGgHr9FoDf6aAbsC4OEt/xQ7s5Oe4QdeWDSJW+hULx6IdmrEg+HggQrRIe83wxqV+DWea5I4WRFA
yHTAwWefsNeKSvL9MXGHFtkIYIyoV33KgK1XtJFfURYxHnz4RaEtDFZbMeKIsKmA95vhTh7/SMPe
U1eirgU3GytC3VwnANGgVn159GIhCUEjCPCSfLPddwNAC1KtPctCpZ1AwuofpKzgTBSSgDXA7q4E
mkuJAsyGBd+NjsQVUhSzEkVEPD/SZAzHFKqC6uEbGVDnU7cC2SvKJu3rTcwfS6Oyg3pNkU8bm3tp
EAr6qGkWE2aeX25clRLgiVpI7jTaF4+VmFrmCLhAaEdtwkoxY5X+2tZHdPVTnjiajkGTU1SY22i4
HyWU9HwnNu+L9K4PXozYEj1G/jWVBOZk4LpMeRvEYUg1XK5RGGotlBIpdWsvZoKy41ULdoyTuYa0
WagUQRBib3NKVOqAi1wKKopGN/JISd34WD4LOwyMZRN5J2hYn36XVK7YbYW/lB28kDe7dd2YtjVm
FaYuuDt9R/0ztW88fY93D9FRp685VZhbhf8P673w4i/kzgwNJipUxhjKqdv+RkQQqYfU/0jJRsty
kGcEG7U0qKedwNYl9s+VcPCwnNyKI7tHE1FzyHI7W5u6tvD+LlY0aeIfwYIwqrqHADR1US6f+gUw
+11McOt7KvnfVb9KG7IoD6A1UcP0rWn+1qW8YYgDUuWQN/RopNxO3KA7MG8+9/jmwNgzkbIcc8hD
arcFY9uOWl/Jwavoy+0bcM0AOl3tH+uYPb+kRfOxb+IGHEBIAp59BaVhWmE0Jbogm/dNZR1TgFsx
6MR97j4fH9cSsUtJ4Qv5MzNepa1SSMV07hTAVs9n5RHxSxaCeznzsH3w8DqB9cg/b+97qebxU+6c
gygYGvBNBNh3wwaNot0e4TaLPdsfNxgSelvY9C1nKu5C1tysql0QGz72aJBDK0U0rB+84aXn36sQ
maVk0YWomSlNjEjNBgXbUu4xPNBETgY9wu2h6hDk0lK9C391ACuevLXc9rLm+ucezUssGudwKny8
6EHaZphsnTHxJL6I4z76BkZnjCwBBCyZXTzL+krmZsFHutjyTIfh+nRdPOJ0ReVRlwCqC52+Z/Kq
c7yos6akNugqAaGY82qUnS6oOge6UxMOE/pRcxIJbQ8yhhEIGNtHpipP5JQf8quoNUw0HDO8Q6Yy
QbnQLNcQdtOVub5S/yxmpq7SRor9XsJ3DvNT69s94hqBRYKDhvgYCJ5DYglrGbLlW/yPyJnGmsJf
0MzgnBXtKIVOPURUfQPCWFolFVlw7fFF/5E000myPJahmeIuOamFBkewn96z0dvefpRLlToQVqI2
MrHLA1Q2O8JOjHMpytXUfXEyGt77VnUKelonlO0ntTMxu3bbZ9YBDbVidhfgOFC6P0TPjtIUCOcx
mZSu5TTfqL+hfzR1Rmq0u3Sbjoz9iU/ZZ5eD/TiqmHV748tG/4f02fHqTddFaY2Nl78rO8eUVQ1G
9cyUF9Ham41dOo8dfUTK3VojfF1WEqjWAxGKPA4a7y+NXqAIPuY9IpyJQfOMrLWSWTqY1kNMEQie
DOOlAsNiHaNFagctVcbgUg1XHs4CtsJAyAgmA+BhUWqfA+OIGndDKpaJ27c0NDaA3dTVidtAceH5
suE7iZwhtMRoM6o7cxOdyvuyAOOv6ujGLj1K32NiI6VWH8Jgm661pC1pMvAQIMMERYrywuxadCFv
5S4SE9eUavSLZshfFEMK0WEOzo96Daq4EMeqYPjFO1PBySbOAS4DckyFbmrIAffDdkzilAKl9Ih2
9c3tC/d3VsNcWeHU8aQhC4Da2UtTBmSqWr1OXR3dip9tTjPhIeHURCHyRXr3Cip+V3nPqo7m+T7a
lb4DiPkYsPp332/E3CKhBcs8Jlas7jnKQPI+epWPIJSVH0Cs50HZ/+GJDRvjd4+3l75oT38uffZJ
vE6J6sZvYLp1C4xUrOiYngEbcRJL9PkI4S4taLbt7tfGRl8zf8AvM6bLQDC/GbpiZtWCaCAeJ9CB
ns7I0ZQoqj1W0FoPGVOZBrbPTU2R0iq+gk3leiEdWlsGmpv9jitaHQN112grn3EpaL5Y0sxphw/r
+22PJdWONdjA1X47O/1hk6K19nf+R92iFzVxMJh10zD56fZ3UKbtXl2hH8cxu0KYmgBQrTTC3u30
x+jjTf1zHzyRg75LjgErD6AyrO0/rLLYPgHXqra7kxi/ZwrD/zuyFaxokaVwWYX+MqcpwuiI+Jud
/BEtiKCFqociyVzVH6JiF5IG3H61pyRvLUjwXupg6oBRgqEomScH6XMzJuLLUBvJW6aYMV+xJ0t6
AzQSGsjRNQB5/n64H6sZACfQEE9lblP7mDVfZSmL1OR3VYvac1uKPb39MaY7P/sWKOujIqgiX4HG
1pnLbvYkbLSKZC5RiLozAgnxAfIXFhFMjSmFkdC4jNfyI9c0+gDugK5/mh0OhBS00KXtkAcpkvKm
zlw5tnSNlhiSoFtltlWeSvRrbqThSbWKU6kfFGlLchqV8M2MlYNeilYw2w4AeIATQXY2bxpWBn+Q
tbzJXGGrSye5pB2YYo4FWvcH0C2zxhJ3lWqnhi03zpjT/DdZCSWWbh6UqEyAfkdhCyD8y2NQfS4T
Xysy9/MzAhdD8is716xwgs/b33gBh2lAjonxCMh8kCvjkKeyMoo+dgoAHMVGq/Fc+AWtcZsKpKLV
giY6elk0FnEkY0rOxtHWXiKzYYUWrB37gqUCSRfS5yBhIpp0tWmdtKi1pPj2oF/O9u7+WbD2gK1T
OClfLys9j0s6H5QhgMuA5UgnsI6XR1y2PrhDtCFDSArHBC7AoUyonjLtrvAwioak8LXpmlO2EF2g
uwodOvBE0Wk5jy6QAROkRhQztxNzjJ4rBkLlRlK3ueaBST1LB0pahduADp07k3ubsV3F5P2lRZk9
bDwufGy4HgbGX8+MXSsVoYeXjzV4nviKcpLwlfbAMVmp7KGQJJWZb1I4UGDs77ogp2YG0rA7L9JM
f1N4bRRZgHKkQG31MR/BQ9c04dFUAoC7xSGSX9NcUV9Jj2njTPSrrqIqhizAZpBMOvIuFk1qyp3/
4uWy9lKmVVs5CRFUV2nT3LBvX+8lWwYoxTTpSZYAsp2zTcYYN1J6Zp67mc9C3ZZyHO9oZehayFMm
FJ/yO5Yj7GVQHTx0mEDfSEz/7N4KRweeFlDpEGRc4Pm8vaol/xgNU1gPShpwA9WZZp2w6SUmBHHX
VPMNsTH0HCRndzrZ9D6r93zXWR3xwGBvj8pKAvhvvuny22PcA9on4ZyDox7lhstLXzRcNaI+DVzr
7ddgp7vTaNU7MCOB9wwHQe+nifTTPPT/kHZdva0jTfYXEWAOr82kLCvQkv1CODLnzF+/h17sXoni
isC3uDMwMBfjYqfq6qpT57iaDFKIL0LUExSqDurKJo222QyEWTUoYd6Qq4LO4AGyO6dTrJ5SCA7E
kO1arVbqae498Xjv4cAMAlIoxuDbx/ceuJ2jjFNs+8xkb3HjoPtoGbgvbjsT+Dzed/dmuPupce1E
kFEas88VLehOuCuAiQWPqRr1ay6a07ubSMjdWxt5HyfJcPEEsOY0WqemSwl8OcVvutlut9DmUZc/
XyiqtatWJZv+N3gRZqCyEyfj3v4oymOQEG7owb4mmqVHtsbnkINGdpJ/ebnQyASKCKjQ+qJWpJrx
849u/t70KMiT2UCWgsG0ZBt8+ssE+0AQZ2w8BpL3Nkb73HFSJ4Jbsc+A12cV+kDnKAonbk5YQGMw
qtNDuUAYLSDVtDakPhPqHEGe6gd5zHq1Q+PQ9xaydYI2V4x8zJUM1hAZD8VwdCqM5ozORKfm8oo6
g/mBtOUS/KCko3ZS9lmKl0aYCXwnV2joWcQ1NfTWjqIPm835nupqWBNAvFCYkfTKdcmcG3xMbin0
0Co/9Krg55gerusboNFiigIHf6BHpryRyQqqXQAUzFiaciCYF16QBtYBPLTuT7aYNbJUtDZ1blFZ
akF0V3CkKLYZOuife/YpF3JraDRvXAHhVy+FIdCf4+3GkZqnCdeCc4/+CsPZZOycuZHHKoqKL+xc
oQbhm+DYQNuLwgnG+/qLUcHZqK7E9cxDeepYISQFNAbxEmCKo5nMuYwLex4DDBVwDVBobMe7/fkc
Tuw9BIDMUK+AGgLKcfeLlYZFWbFe5FihmF9yL99kaFsgrhfpz+1MnCg0RgG1jOHgyfFXJL95TcmS
3/h1j07huEhWrMPsbSG4KrH3yYF/NYtqA8y+M8dqIis1NGP9szlasJZvXZeT0TS6NUA/6WsOwQ9o
T/8sibkkuGyhBmfvQrxpTzPR7l+TzOjivzM9cldMjopq2cD09Uqrr6L+2qgd6PIEohnGUtHxCZ/n
wf8j35A7JF7zmkgqTS1NZAmLxTrVtN+ZzOzE7r37omEj3CyARHGKL5SZY3meshB7W68FepO1jBbl
pVoUc93qk+bgZIZXFTCXY9CDz6RgxokcxwqQxGd1rxJUUV4E5RqQuhk3MHW5gnKEAW4F6CUUvUdD
YyE0XbY82nKrVSarhYMJ5Ugsk3bp78uXWBNstbBJGeKCdVCIg+SeDWZS/qPJcpK8ofz3fKtPAD6A
G7z5ntHtATw+k2UU61hapTPXrc+rvsFt21+QIDiqPRNjDtHreKfdGhsW4mZdWycXgrpQ0JPcm9mx
3tDM+kNAIknYdulMFDOBT8PAWHQzCWjGHiQ+721RbUlHWRC6Q1lz2xOG0bvv7/VriNzUd7Pg5kCu
U1Hbnb1RTt23XaGmPdhr/GVdrhnJCtZubaBLHfpbnr1AfsDrAWUPtdDlNI5f196eoa+RsmTLdaPT
ALBRKynWJYHS2ngT2NJM3PP3gHyY/ZsZGb0tOjfsbdCOuxZoCTOiGCh6gGmGILz8dlbqjnlnfa0k
pf5z3u+N44Yyw516OmjX7Xpx4j+9PeRQ1YWtf0vaIEq5yC7Pt+L00fj3fWOW/JiT0h4C3K7Fgk4a
PQCXAr2fUOEG5lFa+cIyWUFZCpmIJauFh07cZme0Y7Qf5ZGK1Q5d0+7L8w+aSDjdbSFhdN8gN+J5
TYElFeRtab8xFKQvlQVnp1pTKpaQGElBGg65JzrXcuAOU43TJOUnl7dy7ZDQnm3enbhjgQhBwh5v
dPRSjtnK6U5ss5iOXAiHyiuwQpj9hX3xVPragP/JtqESTM+c2Kmr8Nbi6FrqYlaJSjdxLSlfoG28
K4xQi7t3pOZBYvefTDcKEdxAeC4hnXl/YitkeGuhw3RnvMFFKhtp/CnfuQA7KnqzC0msSe4eTQ6S
b/Y6+AfDXlXOM98whGEPZwSqrUDeD1Cfv6T8jYeqOjGPlKTCkpdmL4LdgOZWvvPROGrGIr8b+0sU
2E3WlkhIF6owV5KcSO79wbihPob4BlfRyGsJtVjHYQz7nSmQ7DcBEoskAOKpamDM3PuTHhKTjVwP
mtEGrbP7+a5718F26lwroiLDKV6DXo9sF6iXA+utfZHHba96HLio3rKUOJRGSyBLeZ2Z8KmY7vYj
RnFxnyq020a9a1XSCQweirxg/I3cEjnRukPgHrqu0JjE03hU5ZYsnvgi+lOff8NEMRbExANLjYjr
YlBGup+IIO2ZsC/xDSiFGlGoMSV549R4F+8sy4qMAOy67sDuPquaODn4IZOMxjzAysfty20hyGBl
EOHxVGgvoSOBUu2FWev6h6B+J59zOruTdxSCnP+1N1pxDwT/WSvAXrXS2k1+jl8CvdxIi2Qrau5H
vuB2/Yoyd+BBSNUQ1OfVpwNe8rklnzpj6CWCdAHeq2j5Gp3z3MkrNgoLz6LqU0hr3kHKdSYhrLOS
lF0UbJxvasXNwcUno9xbq6Pbz3MFv81rWHU51bi+b92vQSgTfSDDPXjFyzxedqoEVlzR01+AQiUd
NA7UnbWT0eafE+vUXdZzYlxT3hVYa0HgEXQOArr3G09Jg1KJALy0vNR0y3NerWP2TeLWbpvMwbwm
ctoD4R0y+dCfBB3WuA04gABTH3I00nuN7kHcvtt6BJQf6g5aLYLK/Cd3JxwL2I8HWCd4HEZDy6Ms
5wLKs5LK0QX+y5EIx+op8OyKYlTiC1CdXqFTyW+Z/WSbyNdcyFqIvIpW81CZe3wPxkZeHbMrINeL
fmy89EfzjDJYlnkOmlGV0hTDBUMfGhD1CjMX2OCbH6xwyMTAACOAB+9+yC2EBLiw43yrLlcUp5Yg
eNU790Xuv5/7q+H3jOwAroKOSUCmoZo7LqazPOC/pUCFVlClWgvePyR8+GrpbXNu4bFofuB97bnF
ifkDmTVkMEBtDaggPfYbDKQ/ghZIe1bdl6vOmNOXmdqcdwZGHjgv/M6OKxhIdv061tgfkOTkBPEe
UTTlPE+mOT2ggaEMuhpIto+WKosRApQ87PFoZSguaK2N+xV0XJ5P20Q5BYlp8DnAt4OOCJ1e9zuC
iaKcLTI/sl4LHQCxUpOID2rjepMRZoM3dU+ONVDlLzEUB+JYL1+h+b46LZ5/xWBkvF1uP2L04nQB
cHLqCh8B2hed71soz30+tzAxmwOxEDYGYtOhJ+d+mA1bSUxToIGXaXFx90vPA3VudnBmduHEQAYi
O8QqoMmAWsLwGTexWR7bYdolGEheR68SXcoGk+dz/RZTEdidldFgaoXhXb4cEErKvq5X3Mb2INwa
XUNm2yVXrjcBBSbFXCz2WPxDO9PN2EZ3YpXzudunLvou1ECC3Phv0R98cL84Z6bAe2g529Q+4UQQ
4UIoGWkP5CHGoUeeeAp0INGTCdB9BbkNPzh27VsOaVu2Iql7mHuPP+wROEQYQgfLQMgIZvz7xasl
NswSMYktr/OhLRSC88Mx0WPjqWHAzmyUB0c8sjVaQh6ctS1EkGOLKSTNrxWwShlRUZue3WoV/fV8
8z/sShhDED2kJRU0bSgjV5LEUldIHvBBNZyVU3/WefH93MJjUXAwMQAf0IyPXP+4VJkyoV8zTA2c
IoAVLmpC9fXK2KovGM4Lu15Tc5vxISwFwgHHCxALMCwDnj5aKy7NfC8I+RTlbzisZa1RwIMDDS4S
yezVRkMw/HyEj0//kcXRiqEOL7YBxaUWmn3Wnw7xzFr11B/fqEnf6eqhIt8LNfjSZsHnE6s3JP1w
qYEfZWDIvN+WiWd7ge94mYXXjfaurG0KzN/EYbWP0lR87Xuu3vBw7DBQgClkJJYBhsNj496e4yWi
bLdNZvFmgmI3KJwFV0V7d/rTzmSUH2LLkaXRy92PFKQZJViqvO9Q1E4VTU7dHMvH3HCG6b1xyYJP
sXE9GIkI36kxvxAVYsm2dni+P+bMjK8wkQrY3GZAhaRDNdXxkYhW9ADs6W/C2fOM58Yeg5Fh5tBv
hyKDDIf1d6vfDApxohDgeGTY/uK7/G5E70qxq5YftXmCwlet/wfmBtJ5GmIhPGhqR4MTIdJYpsBd
WsC9SmTtfWSJUfDaBXRdJ0cTQQQ/E6c+5rUwQFiCP2ERSMKx3K8abfNp4TlNbqG61hHwz6WhQYPK
cy8ha4VGWf4MhbdEk2xwTZ9K6hj+9HMR5WPeefQNo51Te1GPJ2CZW+BaqJwt1GDTiJSuqqYACrSC
9nySpzza7YhHc5xKUm1nSptbueEswnU4t4ZTbuT29488Jl24MpeIRW5l3hLnmmhbQ84IXby1gbbg
XqRzPrdJh5D7Lqobzd/IYwpFELCJU+VWrGwF0ayvFIvd40eHzF4pBWCzZC4VOLttRjGKL6VCUHLY
NlyyZSitjwA/vaB1MjL8r5QlfL1PoopEEM6MAQwkDBWo3BugMsLskXmIljB4gInRg4GkDSLr0Z1b
NgEQiFRUWIxzjFotBNOBBFp6Wy2bhd8cen2uxv6ImMctSA8UEgBl4+z/5dJufAJi+A4EJHZhtfkV
dOqsFV4EpCSjAabu72QibeN105B+JRscEkXPd+9EPIPmWPgjMGbx6A4dnRWarjk/VJTCSqurD1YQ
TaxPUUpkfsbOxJUh0qAGhSYdIpoH3h+A/SKZSaLS8v1jzy3AH5xvsZHAytnOVGf+aKdG2/ePgR8A
Q1Rn5PG9i5xIVlHInVu0Dt4z4xM4I8lwVp513vrQziEfKxbZFxXMsyQ2nX2sqvrxlP+srxnRAtLM
DHwq/sDnIBdFA08Jjz86v33WKYLdiCXIHVQ3MigjyvR4462l9hcruwhJZfbKOiiXQr9gIQmIfDul
8Tv5N7zmwYwzeUxHYq/dfszoaDu959dNLpe4VMEXsf5s9BowV9IbIOsiqHgQqHCCNFuXCHq6tPVc
6mbCl0F1EXsAgSZ6XelRiMIUqVhTaVdZuUhBR0DhwDSU8rOjHC6Z8Q4A0hGv4gFpiADv/hLKm4iz
K2ow0+eEWVAsmDyXnqnUpIh0H1zNCyiISBJxep1vzAxgatA3oGWk/pCbiwviJX5dgRLbfXt+1h4p
pkHTgP4udlD9HH6Orgo85v1KitgWVIhEPNqU3pl1rnNfgSYtQvSxOSboG7pUbbJNz2pNojPcPgRF
Ir2QYq0J1gCDV2bHaGnxbYOPSQcntp/odv8dsP3MRf5HWX4/h/ffOprDKAySgHHo1irQvItzWmrv
qBoMyIEe/Zuefo7X6U5QT6GKSOL7+UQ98m+MJmq0TZFl9OQk61s8Wd9DddvpyFmCO1r7HJKn561C
3i8eefsQTEa11N3lY8b+IxIb9tEujqweCul4fo2SUpTCt7GcCS3CtCYkAbTVIsAPgxy9s47haAKU
PG38mTE7TOl4ym+tjk5HxCmlzAtKa5XtrhMQn4XgaFIWEZo6n88v93gO78c3itJYoed5r8D4jIgY
e+29U8FwpvdoFSsBv9DVDbLUnywy2JGpqDkB3zl6htcqvDWZy1M/9qKM5nr41pvrDyQ/rZgxdgvO
93jDXXgwr/eLYwhTLvxRppbYcM43uuG1A8oGmj7Lj/p4499PxuhUQi2Ug3YRPsDJvhmwEkMwj98E
FQ8G47fATwfgZ+jM3fqT5ws9/3CEwJ6DG3X4qpthU56TsDRDYdiE+TLc08v7kvoql74hkvTjg5OA
hrX39o4joQmmXQr4tOd74BEVNMw7mJ2QjhzEC8Z7XHA8he1lp7NgvgvJFtKw52DlkOMP/20el+HJ
RK+goLKf/O578avm6lxR/rFza/gCQJPASDGQ2Ix5MigQh/J2FHXW6/q633rrT87IdnuUqjxyTNem
ae70U0dWq49iubNWIYSQAPo9zCmlDsv7cOpuvmK0/ExYsonNhpgHVq3zCwhfSFJ5Mydu6sBhOcHy
MOgBAxd+v9qAHqQSKJY6y+t1u5D0kFH05+v5GGANtfR/FkZHOi/sRHTzDCxkEfhxIDDGcTi4gekw
kiZAxUDs5qTnhMfY8d7k6OQynd8q4InsQA32ut2iWJCQdXe4Xrfvrro/Z9szrngNjNHHlix7srSX
Djlz62WkmoToupUwxHJXuO2I8rI4+WSlxzs0x1q/sfqtPZ+cKc/KcejxQEsm2kPHGUKeGgq0EQ5b
A3LrRjj4/XvK614kzyzzpB0wGeLtALgslM7vl9m3+96PhjOVIhc+pD5lBFe0CABF+ft8RFO7diis
o4UGQC+wht1bSm0urTsl6NAvrTREENAwKLINqZEB/X8ZGtPLFw3mLhwOqRK92ey6pEEdc31uYnLW
/o1lTN2LHE+RVrzfWVIARUhnE+FhwAQXJ52r1c1M2hhgXFeCo+A27ayKb/HAinEO46RHy5G7fD6i
qeN+szoPZLxQMaQ6CYbsBm8qBXX+ZI7LfmosUKdDiAvXOXQU3W+ASmb5hA7zzqrBWMqEAI86OwiR
PB/HHxh67BxvrYwCoUZqGzaLYQWpIojE43Fy3e5pfW+8pIuaHNv18Virb7X+9sGz5IMmGvoznn/C
ZCx4+wkj1wnsRG3zOTZgql3BGwVaYdDJGMb+iKvKBJkMd4jJ5kNPtNMCOIpQnXEdU0uJ9LuCNh5W
Br5hdKQ7Fp2Df/u/agEST2IiBzMUE9Mr+c/C4NlvIgHIN4mO32KARQDMgquJzmvKzCH0/o+V/Gdl
7DCEiJWKEFY8fxGR120yoBP2yyPIMj3r2Lx88QSEcQSyLNoO0d4wl+jBmPGPM0P94025GarU+ApN
y/iIcvCPyo9ghY7xfL9MmUARD2+//+ZVHp0Lpm6zSnI6nAt0bxexYNiZvMyUObz4xEsaxUJgekDz
jbQGGoXuVy0MfJ6r2LoH3qUEt0wClC2az7VlsCX6hoXmdL6SPlJ1MddcNpHdvDM8rq4NdDqiUMIw
R3LXFD+8YF280y9ZDX4bM4M0+Evy+XxKp0ILBIn00K2JS+0vkrxZNZrJ/ZJLit6KAGLqYp0HKMCv
jngnvwf+TPZmmLaxw4Ed9PKjBZXGI/l+WuMui7OiYXtLBv9fFZ4qJtVSjtBXyj8oXLqKsrmencnH
3q3J0Ur6ZZwkUcH1eOytO5C5Ai4E/fN3TjsbjkWiChSThJvDDP1t9YeBojYkIkOBnoZxLqBh4wAS
1nJv9YGhhEbW0gScm1rEXTzwGdKbqoKw0xxKa6L+wCBk+Gd1uIpvltKpICyvZHZv1WAmEklc6wAR
S7xaV7+MqkQv3gsDCoDoarOL53tocl1vDI/caB7WGc2mMMwqL96KYUkYvNHJm8uZ+QqEk8+NTQWm
t6McbaJEskF7GA/GnENDOUT4SRMzbA9z2JJH4la8YAZkHw0vAGWLcbUjQGOtE3FCb223hbo2kEVa
1OfMonQTXYyqZ9CaxahfnaF/HCK4iGqRmr++Xq0PM5fU5IDBtjEo8eGgjntrmczmvEZReguZek42
ygXnqrE6W1mZXMQbM+N5LZKKVzqYicELtO8y0sARxERRZeW1ZOeOyOQTGTyR9CB6j1yMNFzNN5u1
qBgPyDKXthiyXFL60dHP+893SJi+7z+Xy+MS5CqGQ83ikh9vfAlgNpTMkKNDGVUevaSyqoqrCrSz
Ft2zFiWkqsDNeblHiT5sQKTbUXxHPXDQI7ofWgK9piyv/MZCRIObWFSVT2aNm5jE++VPvPi6QCoc
+LlBQ/G0sGziLj5WoGk7SJpzeX5WJvIv958ymmUgDFIpdILGeuUItwf5B2EMPOAAIYpMIKWX9NK8
vKFHblfsT4dsDqf6iGMazcRwn98sskxJUdwFMC9b1+4Xvf/qniGgQwddJjmKm68LvxfJ224HFm3i
vv+iWv98/NOr/W8lRh6xD/hCDEqsRNpdonKfSTO18oldfD+/I89Xgj9McngMMNVyrTauBq/2Q/dV
6ZAXHTphy81KXSy+ZV2ZcbkTzv7e8ui4yhXdSHkSNggsC1BP0XiRaoqjRRCKDUHkIoHsPzRdZp8L
L2G8jtLZbuNhF9/fcfcfMLpZ+1Km+ybA3HLkGuzeUYxxtTO3WC4Jr5k6bazS1QkecS7KnIjN7uw+
hJlu3wbMYHddIzQDz1donH+O/kW3yUp19QX1skCz7PN9NJHcvzc6eipFlORHbAKjjSpURGu19+1n
fToHh3OyWi5NQb+ESF7HhDbeEBySihlK8GBenItMJy6l+w8ZPZg6oYkT78+3ZPpwnBv9/b08KwSK
v3g5ierZ145mvCbRZvMGTc8dfDgB+gBvJ/N7ZgvOne6/LXpzulmlypIkxuanFq9X8F1kiK1E1Vja
Wrl2teOPpG90CV3+UECzVgdFO8yc7tkPGI7/zQdUbd1FkYtVYbelBiYyRHe4PzAJHlm2xEwXLxAK
uOj6CjMQbg+uOfOCfryZ7xdj5N66ThaimoJ9F+2FdrOWU4sBtYkdq34284585Jy7d6V/veM3Y/Vl
pWqVwZVmeoSS3pbX90udXb7ozGqnsrhItLlNPzu9I+cG5vq0gm5KYwGVIBiMtnRPDqmHuADvyiPg
TptNpMFxr9DRf/mGiqd4nOvrn0gj30/xyM1JgU15HjucdpAarAegAtAK9CrfYKGDNXztetDVeLlc
Kk0GhYTOdWRQtoVC+j4lgKhj6ReLmWX/Y9B64vr+iv43axHEUebk9fBR20bfI9eIux3pz6P5ReD4
vBf4fAe7fY4M9O/Z8MTu3x65sdsrLhUFg13wJ24jopWbrSGh19bWjsf2uCHUAVsBKDu8S2eO2sxO
/3PKN5ZtMOvYAQ3LHJjaka8yujRZeyWkfYLeSGpWf+5vJ2ATd8s+hrvleZG4UQp7uXbNPrbcBvEg
MRsDJboXDPHkGNrMok682e5NjqM2UJBSQQiTqWZvbVMwvJW94Pf2upvzm49ZjHtLI7cVRv9zgw29
WtttvQGR8X4fa5HqEHtjviDlFotkx+knbKP1nCrQ3FKOnFaptEWiDCdKjMyyMG103Ee5GvZLKpi7
rSbKUPcjHcVfgWynaa7AVmdqvkeuuKIyYqD8hIEujy+S+iWf3hL4Mc36PYDeYD2zbbnBPTycGDBi
cxAgEgVQjt3fEHIXFr4fI0rit+trhdRmphrHYHuUz16jmi4yOoela5Rr7oiqBSQwQRmsxofhslrI
/YDZmwVyTkBGMCc3nzRa/czx5Lz08UndgYcimLqFKydLqQd+1Da+yA4pupOKt8DMVEwu+43Z0bKj
NTDKIg5LAXoqTVRT+S3yUtXOTIi6PT+8fyiqZ5M+WvUEAn5hreDeEEh3qCHwgjIJgn9W/YzRBYql
x7/M+pxjFyxxqnc7VkPxFyo6qBOxRv66uXCA8dIgC6rJT16SI7u8VMabvxNWOkiCtAPaBNgttRG7
uUka5v7Zl49uPDZ02ZbnowYSsuyuCmiLYri5+vz0mwxbcQC0Q49mXBHJ7DjzFHkIm5CRkoaIBdko
G6df0vsdEGno6tDRw7KIUTxbO5+LbLZ97HEvQNKPVkQJUoLosxrXl/qMLWrIO6JUQoeaX5bLyqZy
lbajHdSYSExLofZ8SzBDfHw/sXcWx4WmLK6ZxnfjztIolgQ/vq/6UDM/UBo244ypR+96b2oUqnfg
qQogDdohVKdNYb9ey+p6Cy4sxCyuls2cqmErP4wLdVl4mCH/NUbYMXVS5nWLcYF+3MsI+l21mdM0
gZ7EeOC8BpioAhrDUc7bK9Dt1/UoxIJeY2i6f393FqAl6Mml28sV2amHfk4XasJHATk/qLaB2xWC
u+P6k4KaXeuXTo85rPQGgLHP/bFfiFphAOebLIlq+XpDfn11Lt6buIWBpufRGAGaILQtjPuY7QAv
CqoSOsuvVl2jp5IIaqJdUQLSBd5XqfwCYQOJ07mk4uM9cW92FGbWLOuyXgazyJzq+O0UgsyND/Wh
5fPd+cilINwbGr2a/SyXahfd6tYrkmyxtkc+JFifwZOHnj9lXaifhbn39EJlkG0MwSu9X250dr3y
NAt0w6aVGOKiNler2txlxqlU8c8qMU40oUmH3ts5IMvU9gbFEdJlQ5cxyEfur0+xhP5QKrg9dIxP
8TrLLMUzgsad2eITDw1Myo2ZwS3fRJcMX2RK3mC7savqkEHkyPwKianru6FQ9XsKdXVRGovT4iPQ
QvP5gky5QuQD4Yp5iIJhv9+bZrM0SiMu7i3HdtRS2dsc8Gj+muIitEPKM8YmHg5QbWChCw45MJAk
CqPXu2L7qEImqAvEG2qdgiQPW4DC4+EoqZ+o0V1krKJNqC2yJ7k5h4V6TPDeGx8tJmsXeV6FSPA6
4UJ8TUUEOxKyvOxvAbeVZwhAylniiSm/fzvg0cpCplmpnQgDZjYtWnjThSSpHgX+45wjHaqhl0w6
PF/QKQ+CBiRo0QykZniKjAIdponDmguZ2pIucPmgNE6MjNd4ZVtbdrTEnf7c3sSs3pkbBTtVHlGZ
09K1xa98DT1x4NxkIpUqXhzXtMsZVo2J3XpnbPj7m4PCh71QhgXGxqsSZXSxluXXbF86M3W6yTlE
ZDAgeVGyRWPyvR2lLkVfTsrGamnodYpCsJUbSDO4difoVZZTy8aPGMKDwTqqXMUU+I6au8aHnTG6
WXFQoJgAfrUBUTu6xoFQFaHEpNSW10LMzhTSgcmSWkUX9ph8Zp9cQ6LP5yspTkQOdyZHo448kUlr
GyZ52kzzt+qTYj55T029NR0TJtO8gHjM0m3faCxzqwnpNosPKXhsY7NVtqH9GnX7EnBKAZy3P4FS
gu91Jbdq220T+8jj/4aKI/TNaCyecOjeQV0gtobbaxGEijLVk80wNquUNKd+xaEqWX77YM1dxbSa
lRc3/BKFr7g5ipXKNUuhgG69DWkbvZWW3irza3CclCqIXcVu83xaHlkJBVANsHBWaGpCb58w8ht1
W6FGkqNkwqfr/lQwKmVU/D7ohpaqxF1VLYicdU4GN/tLjBbsCyQ5n3/BxOV89wEjJ4LEQxdysYe0
R6PxHYl+O/cXJeqoNitxZudP9BdgsDw68dEcgqDrb4/cnDCOTku2xGVksZkhkHRTa+mG0wx/Xxu5
EZvhci27qmv068iyjR6CtltOtY0IT9iT9N6qOaSdzR01c29MxYB3XzVyMmHaUjXT4atAb3kVbLIF
bHaAz1L6lQJRX+GtK9dUU2vGl064G3DqQM8PdOVQdB7nuSIxFUEnHLZW3IvYorQaVwiOkFLO0Lbn
X5+v8sSB5yAzD8isjN53yBjc+xwUYOUwabLWkkrKe63xOiW82Nozu3mifCBzDLSpwVkL8DfAHfdm
BCVxWVsGTF8Kk0Er0whtTWldDVRNaU1yyepRXkWVHipiTaR50AXvGjVsJJXvTmK+Kgpw1+XUInV1
hjOez8DUSUNfnQIwEs4aOlxGDsiXHaYLeqm1fHRBtUYebXghJYfM/WHBhYFiJRiF8ZYuNJtSs8x0
6JmDNvE0hRzizQeMj3rke3DIgI5Hr2D4Mt4b/ao5nwE5/C5QWVmA1xVKcuxbTZOoW+O/zOXgJk46
WAAGwDSwWGByGt1vbFZDqT3HcyoHdh3ZIrvRtsHC2PeE3ov7ZuO9FEt/tXg+7RMgNIz6xupoS5RN
Dz4nFsCldWmEQEyQYJcRztgb52Nk/pRk0xibL0kFrLVZrtqtpc58wNTr+O4DRo8CzAXCU354HeMe
YAxQ+tRa+8E6gGidZu7VqRlG4Ruq6YC9QaxvdK12CU2JTkcjAkX/mYBCRfsa9+c+WnTKUpLnDtvE
jQpxdii24PWA/qjx81hEqBAXLdNbbqRy1+ojAIwCybcXImpfl8uu1tEeC+rEn1MeYKRz0zpnffj7
G18uuVQmNxKsl9kWHJzwmxwaf4gCCauOA9m8XoHYJVhIrsqe3Wzn6s/31USJFsxMgG1DskYaBBpH
91YYBGKQlh2gVZKRbV2GyM4vgABrFy/Z0N44wr6vF05JOnrG8sQi3xkeDzxvJPA1tXhP+QuWWTki
YeWNxNckYVU3mXm9TbwR0UkDrRGAUgXoQI7uJiVLK0rO8awouU39ySu/eXtW5kTHJ+DoeBkNaQFZ
giIuxO/u1zLDC5EpFdwOHHnt1EYXrv63+NtuGANs96pgZOS9N2qNVvuNbDYfjLE9m4A29Gr6gVs6
29T65g1tDivd3Gz0j27J6Dxkm5aXXt28rVa/hxlPNrUCvAQyfgg/gzlorGkmxTXd+AnbWWF6AF2l
kmlKgE6bEoIzCJqf77OJshCkRG6MjfZZjqZWWvJgbL3dix+hBrp1i0jHcvFlmjq6okEgSYFznb00
sw574vVzZ3q002qFqwDBZDqLNTOERR75NNbfr9tBBTB8VczVB7UUZjzYlLe8sznacE2RxnYpwGZE
sleJXP3lltmlr/6M+5h6rPNAYEMAHpRJACqN7IR8WVB9jWlNkACLtUQV8eYApTS9xAO2QPxlG6Uu
XyMt21NL6eVbOIP24jwn5zNRCsPq3nzG6E6sbd/u3AafAcJ4Bjy+uxKTy676q87vKav+RK9li+Y9
cL4uTwz6CYWZ7TXsntFDDBB0/BHRYgG6gdES83aRYBZw8rrkp/B3hXx8vn3/wLSPBvC4YNGd/YhA
7f0exdS2aC3AOd7rJaf1G/5VXgG7LwJOEGooF5i5HiyzXJNM64TSiKL9DiIBIFejXmo0MJZQD+qQ
Opk7xdND//dlo3sZT+CMjtqytTyJLtaBI8g7QQ5Pz8c/zN+T4f9hu29uqbJRSo5Jcxix2TeWdarX
LEZ0ia6lePvc0uRw0O4GqPsgCT3OrTodGheqDBPt+u4pk9Frz81d+HMmBr94MxhOKITat6vWeq06
NYIABJZ0nxp/mKBNtET7ocipb6sTatTPxzZ5WoWbwY3Xim2pnvmzfGVXW4NDn1liHj0TgbuWafob
i/2x+FWWIaoqc5m1ySX8Z3ucLhdjTq6zqm6tWhQWDbQrlU9a7PXnI5y6Z28GKI0iN7qkWvATYTM6
yU9pa1J7YTzDdyPtPzCDlhMk4bFTHpTk2gIEPjXXtlaaOqpcfjqcUaenAk/v53amHjuIF/4ZGm2V
qA/Ao8J2rSUzhR7F6NYW7JxgByUkRuO2C+Bw4CGZ5rO/nC+pKZj36hrlKVvgjUxqlw7LvyptNLOD
B6sPp/Hmq0bbiBMAhldoLGWPIuaZLeTAcMMcQMkS+BPXzYJDV/OfOSVzM1DCibc2pgNVD/QQom9T
GE7WzcmJIA1iCxS6oou0PDSsp2fZoetfhZhdQ8N7JmabgMWjuoNWAxYvYLSHjhPRbUzh1Z8hL2sX
AMt4mpiTWAFinBT/Rdp17UaObMkvIkBvXpOurKSSRKmkF0JSt+iS3ufXb7AXe7uK4haxvTPAoDEN
1GH6Y+JEQESP/ZIbtPbt6GsDJhfQdQzfamoyCcyHK/nMxbd8IsaY6md4Y+cnR1E6A8I1QAGX32lw
9gXZopKdd8dY+tBkJx4gogNVHWacVzbf5C7Ol3kiMZuKarqM+t31bIeh2PF+F/AAe/BmjjTxkbsr
SPrgv4YrOZSlXCpoLJE3g4otioRziohsHLogE1PmWcKrAFKTT7dFsTsj9Wu7cgcuOGN4QSHEgyKh
Aj955rBIicoqP0MtI942rTlYNRBww0jo41pkA+Lon/MH9DQ6XhWwMMhItF/PX5vUcpMUcPoNKJYc
jYH5ql03SAY7oDcWdELLRgzNkvny4FBR4z7LQfbPYz50nMvr2aCSYAoMSRLiSJi5FCqgke1ULv89
SGGTPLcZhA3RI6HLAeEDgN/NXIbG/KOmBjVAR1WJPERE84Ie9EaLVFstZCO38xTZ218JTXzegZoc
pyPBqueRqcsKP1qV3PHZ/RCmyiQ5ho5le2opzZysBZKViFID0gUDohASCZJxjKyhD2J127PeOElp
R6X7XMsHupfHXAyOVRhVnKWGnC+RVBAL3mU56ih7ECuI8X2aNUp11nKtyx+6OKqM7dAALelWNZUK
PO1qBIwo66nsGAOVBMiSj2O1E1PVn2oIoq8eRYEv0ZzS+5LgZLQOnnEHhsNTOka0PoaKEmpmNTFC
k0opQTibV1GMKM+QQXpuqHLUPCRpX8QOA2KsddPc0CtLZsWI1owxhfpd5HMJmHhEyre24otSuBEq
fYhA61TyiZfLtMu+FCUFkp2EDFmyz1QsRGiZJX7OhXeoD8jFSU17Q95oA4j5T1rZhugpGyuJI2Ij
lrlNa42OmPpqiJip92mevmdgrFLtCAmD+qvRxaD6kus2DcBexWou27S5bPS7gOOU+AWMNmFsh+iC
pc95EotJSaoanXRQNEhj9a7rNCXyIL8QoI0NNSA00RvJUKDeU3UGkvJB0GqTLLeaCY9B3rfMovhz
2ZBSafHfwsigGm5Aw9fui6AL9nWFxMg3DYSI9ru6o0p4x7WtqrzhZwrAI1Kt794bqWkayNdlxjNl
dBzJADFD0S7blOaWX4KQ2RYx0/giI9aGu6biwtBux1hU3SCnUXxoRSOETpgo+4lyQIKGi/Z+5fPZ
kaNIiLm4QHT8KDrM9xKTW46kXZcP9hjlWWDzuV+XqVlXuZKYeol+YNBf1dlYPQdQN5RiKKcYffZU
FIXGDplWQnCEigPlTJlDe9RGyhJRslUNkySQAsmK3sK3NMG2gb5qBrbuLBPslqukdF/mfIbJC/tG
gVoqvBoBrW9Nog8EzZIGR7q6T8ttmvZC+QAGAqoB3juW47jxI67mnxR9AGSGGWqlvwe9psWfLK8K
xQ1GTq1R+FCjzu58aoymKEZd6AhqkEhYKmmQ75gKliScjbbcCeGogrSiEFvepXVFMzC2lILxxWUp
BBH4oA0Ui0Hv7beBFE/oQMUyCO/Dqgi5O6HKhMSmaVA2NqdHQ+4IkcgXFel4jjIrQDOK/t1nGWeD
roW9DqD2CaB61A+/bz8yC12ZUOOdaEbQxiviPpllU2kZpfnQoFMJiZ6W+L6t74D0o0/00G3YmSvd
+kXfqpawT3VTPdbQ0HCHwdJQXApcvd416DAv7JfQQUgXn9YeiwVHB4AVkPVANE7TBWX6+wt/I8gH
wHyijvf8Uq3MviuRXRYS8FNgCok4+NDBZKD+iwauXHFkl6oZEIgE36sCrkjQiovXpg1WJlkv9Dzi
ECKemP441OgvHj+1XZW4huBEsjl8D25fmEjFN3fRcxit+B1Lz9cklIekFRimf3AIyWJZJQmCOo8q
tLdYl45ELNGWW/jdWre4sBASQSIGFQ14AIqIlqDr0fIKrkZALvk/4S3SVIAhvtfnguwK9/Z+W0Bb
TkKufy1No75Y0roFC6jEpzwSIx1obEB1QaY/tfZgBRvVhQCjiVoiQTkr6sgOQDPFBRdG+zxa37e/
ZHGFL79k5olEVMvURsGXIIc/fcQRTV7uA7qeauuwi9G9tpJuW0qSXA19liQpGhz2TPpvgxNbstV1
BHmwaXydHZimCf3DlbzITxkErOjlIGcnKK4DUQpaLCzgZZ+fxp27CywTZJmrSbbpnpg5q1eGZjFJ
1GttO+BaRseLY7F94chbM7W6o7Xmqi5tVdT5DBHnEjwX845HJU4LvQN21ctJEJnvYWVXr+wxQZ3a
J1OHVmv9ilcuyaVrSBUA1JBRYkGZY7ZwNPZzsaoH3nMUzhQeOWbuTuKaqtmakdlKqXD2lZLCCN1C
APFg4FSYKOkb1sq2X4jhQLjzdzCzhaIaVw+igDsVQiT5K32DxPFLbJzCeyADQUexhyAHXlYa241u
hxqR107B0kZRNbw2SMcbqNvOLoA+N/CAj73goRmm8UkCaU1QjlFHP995ZrLWjrC0W3QkR0EGigBA
mZOUq2Wp670vjx6XC9u83gsp79ye0KXMNtrw/5qYDajU1FRhnDR67MlPwBL28e6gf3Bb7UHv+wgh
F2IcIeSWkTsUJ09wAn+t2J9eovnJu7Q/u8fyhNMh6oYh6p5Soe/Gen+O7NzVrchN+t3U8IXLZcPh
bvFt5ddaq9vaBM/OBi8MfUp1YAULOtzpar5pOUTrt4c4jeDWCGdHoy5wLPtKQwI/cMAnCzmprV6U
Tu2Xz/9gCCUiFRSFaGKeC9QqVajITIqBBAun8rbRfOfMkeXtbSvS0oohsEemGgiOqX/7+g2MaDSk
ue4DXykRvAPCeTTP1dk6A2cJxqLUFNC51L9Fpm0XBAKz4/7Jqx/MtSt72pfzWb38itnKlYmWxlXM
gfSmOIXKkVP3/Rp1z9LCXZqYLRyNBOD5wSEOsFJOEm0EKmgkVQtuQWktWTRlFn+MBlU3oJBBeA0w
yPWcNpEk5tD3nfIKyjndCHtg8uPPdAsqUQqw5ufKEi7kZqAy8h9zP3JCZa+H0HIFyQdCKWC3Ac4Y
LPR5bnMT2dwDOExs782/f/2CwwbFm6dTS1blnNa+YZZs7dMoSGUWooI6HksNxEXFidetADWJHr2d
Sv0RtTaXrKqVLz0gCH95ZIkgiAB4yvVMy6xLkLfLmRc1uGdiY9/FHk6kFnlANRJDOQ7Ze6c/l8kn
EPykDKPvYSgsw/8dpVCGML5vr8Ri6uoPV64EzmdAZGeHqUpZBmj6BI4NHK4hkLkWXABQdCIoll66
t60tbGjgcPFuAWWG0c9plTJD8DkoNfBepuqpI3H6i6JHTsa3sRXzY+rctrZwtyJJBuFb+MvwiucS
bVI1pew70J6MsVJaWRMFNpD2b7eNLPn+SGoCcAQIPcgd/7QnXXjkUtPqMR+C8IRyoKRCAa8t7oQW
09cAzqM8Kwyt2w1BqaaxaQASPqOycl231FVGm6VsO0qYcOzwUEN8d95FAKBskCQCEr7pnfoSTCiT
dqdV+9yJ2RYMBOgT5nrTOCQVGddAwEulmYlKB7cHKvgqSnzXu1qjlKpx2fJeF3wM4lNOX6NGxgtA
ZPaRRtBL6x/COtmFifzURN025ny3nJiZzy2gbWlj6tGmRH9M81GGuaUE3woDHmitv3bh4YADCkyY
JCB1ioaO649kTKViIgMzIR+PZ0Az3/fwOIavwUEkTOEF5+AHvQP4Cerl6O18WdkoC/fNpfV5PnUM
IN+HbA7zhnrXPvYaSbVXnnMG6RTVaLGt1lQnF4iGIO2CJVGQm0Z+4kdWOte7rhNUFAAGMmqxOQSG
7Ue+PSZ3PHI8cngEKnDHP6eiLQILvzLchfcRDBzAiiDWmMicZhdLrPJRGzbcxK9U2+fBsfLRpZwN
2mbgFDo0Atq3DS41tFwZnD3IbMzYoCsB7w0lUJ1A1za9mXe4yhJr+GwTRnRqVkA2Ft1XELhFcccJ
95xkqYicVbeX3SqykdiTB8MM1moxC3e+is4epKDB1D2pfl9vPEibcA2XgnoP6fB3HTQCH3WyUtRa
NAEMAXxpIJEgG3Ztomr82Kg6HMCUcAZhG8MbXqi3MsULQRbyhn+NzNYUiqltoyJdh66/yhLBcBrt
UhdPtmpaDnOKQ7ZVDk6vmtDIwIZqXFwB5VO44/fZMXLWslvL+xta4Oiwg1YB2MKuh4yKeicGWsF7
gSZ/xW1ki/W26hObo98QxlV7J+Z+t5ED/SGSrSJUFuIwFfedCBZolNZ+QCa0PBtiiZW81w8cGdpz
RPiWN3mVJBRwaUaQdCJhJjh5yAhXvND44fZaLJX3VBl0pOjeQhEVz9z16FvKUj0LsRZ+/NSq5wLJ
erd90QMzDCHSID9JKAvJNQ9ZTrcOIeRgNe29BC6l258xXZkzvxFITgSj0Enh0UE0XbkXrx8cnUKN
qMp7okok/qF8qQwr2tahJUP2dFxBbk97+KcxZDIleSLzm/OYaXrN5B4ZfE/QAdPHOZJkJMhXIuxp
D98yMnskxrIUh7iDEaN2B/UFjPMC3vXufHvelvwuTNx/xjJ/MJOurEWZ47B/Rs3UjLeme0njfRie
dOVIB7uDDyZsb9tcnL7Jx5OgHorS/2xk+aAJSI6HggexPeOuC1Z+/o8YyY+Z+/v78yE1SYk+Aj4X
PSkI1JHUvBydeF4rRCfgVZqRKGDZSLI4Yx9CX6VPHKQUZILaTFZaMTIEqD4YyN8TOYC0t9OPBbVj
xQfRZ28gs2NnbWIcBvDY4QWLBfjGftMiVmZQalUIr5fQyi58sE3aac8lv4aUtu8havE9GSqGFwHJ
ShYQvUfnkJmxxhBBCzcmMYnqXshcQen6xiwQv4JMn0OOxcyKVLnnOzgndipR+SUXMl22RrDGglVb
iZrcLUYWOrHKwNXrKyV3rvpqGJzba7a8Ty4mdXbJ1V2eGqi5It/T1MhsaRuQOiHhycwxhPrBbWNL
uRjkr/+zQ/5E3henme+lseS6WPCqg2A5NdQk6JY50Ub/7Yhmc88eobx8Nx508KKF+/Y5RmvEyhcs
OUmXXzBduxdf0PIymnvLaY/yDzoHiV3Uou4V6VBSu2APKL8NxUbPdItWDl+eZdWwOjWzZP80hk7S
gFRBfzDoWjv30rN3+VFToHHxUWGuoNqp4kqgtY2bh2cm9V/FVYjR0hN+aWb2hI91g+ptATMgK4+l
gxbaneFKSGKm9cpRXXTXgVuVp54b8MHNAzGDTVLCAhZaIQrUtFAw2KMfA+IEKW7UGFha/iBvQiJu
6C4+9Z9QfC2nYsZqfn0h7YAN9/c7ZjObFGGWoydd8NLOah4aSFbu9UPGiI2i8uvtrbWUy5/gjaid
TMyUPwQX+ZAO7ZhngsdDx9VFg6TQoRxmGafgvPO/6vsCWhZPmxWjSyHHpdHZmvqsTMdRzQUv3MIt
q0mmTlNcAY1i6fedVxUOXVPPWHzAJMhzaBOS+gdYWwxCH9LBhYCEqrjLM6utbTFcefYXT8SFjZnz
EQRFnRYCbEDLlD+pmc1nXo64loxrrWmLjxb0fPBcIWBDp9L12cOaZUqNNlBPp65PPxV1z+crbsX0
7v14t3RpUoCF9/wDBNzkrJcGxItentsldAvQ/BQcCpXwD8qwjdYoPNeszaZuDIOWSjmsVb47ANh+
708ZtgR93sVKUm/xPrkY17SIF9cWz5okEDtY0qnVwAcOH8rY7rpPtBze3uVLuwE4Pg3+8IQUmoNO
xWoMwgZ+kxd9JwHIEJsIkL63nAcLuPov7+GlrdmgciRd+6ytRI/d8/AmjIhwwpeE3i0jN/P7ales
JeyWNuClwWk9L2ZRbSNFGw0YTNBcEWcbSTnT37fnb2lLXJiYZ0N1Bo4JyYeJFtStNju8d/vsRRes
cCUBshgxXRqaORNFDzY1JYAhpQQXUKCbIXvxwTpffTCsGQjIB/mpfSrDlgyRur09yEVP5tL4LFTQ
hzzoaJ6JXmhAjsvC4kFLXECB5QRwypqk6OpQZ46EDwqkuhMx1LpyaGPmdBsUD1y9Kw5R/sj4waSN
E7WbelUjdnm/TNQWYNWAUMT09xf7Ra7lMhVpLXopxBun9I6lg/RT3lTF/fBMHSUDTiyw9cICDEl1
2CrmdinrqUngE4F4+h8FoGv7Yp1zPs4oMnGNWTVPGRgjrMFUbCnfCbHLq4da3g6yZTwY0UrktFSY
Ad/MX9Ozo8KJY9U0iFg95ctJNorDtjie1QHCSCBwdKBfn5mlmYCRaKud5A3IgOhO3Is8EfEv53Ku
fGAmgJONe3vnLT2Ifz8LQNTrGYkVKGqg7gHhA6jvIbOP7oLbBpbOL1pIAKQG2HRCnFwbCLiyGPy+
ErweqVW3CK2+IOhkD56RdV1xkJcaztBrhm7BKQ2DPqnZ/TfmYAcI5AG+qCV8+hZoVXcoTp4mNaP/
+6DweKDwC9oMVZszPw5jRZOgFwQPoKY+6Ta+kVuDWNt9l1hVVRLgD8EbsmJ0MZuOXhhFQtGVF34I
fRS+xndjoSP6Bsk9AwxxtOsH5cUHbtdOnvb5fs23X4IngwAaXcnwmADenVcTO0nq2Aig4MQeXh2O
vUs1UjpmYMmPtyd00QFFpRlswQhmeST/r7dJOVQJ0OW+AJnj9577zWnbPvil1tvMLtwqNsXQ4nm7
qszoLe73pbDySC9t0kvr0ym5uJc4uR4NP5+sq/s2d+WPMnhN9G0V3CtIC6+2GS9cQ2iNQ14Ibd5I
/85Z7oeoxl+NkQhauISZIkTRDFKys5TZ6OAABB2JIrs6Zskm/apL+0mmNohugQTfKFvoRw7BdxZM
DNhvt9dg4asm1WJ0xqAaAujv7AGsGXie8qmXzUAUz8oIzO1rFf2lE3plY/bOtWPaqWIGG1wtOz2X
OjInH9Ta69vNUB3j4DhwVljpZpH3Tl7eC9X/+wtmbx/kPsSWJYBU5CMqXp1bMUTqtWwP8M4Ebt/4
wb4rAbv3G1L3gyMb6basV+B3izMNjgXQCmgyYpHZdgMRTz20Az96o9S9D75mcnG8spgLzMzQoL6w
MXOldS0vtJJhpkd3dONDuA23tf0OhTv86zZkeER2afuHfnr31JK1FPBSwQHmUccELubPybo+UUAG
Q6t8AHYDgkmfATr2OBN0i5vEdIEZ8SamJvAIbEL3tCb9tfCgXRqeF/rGBhAg1QBkpYXivHqntR99
dqbqSkVhzcrsrOg5y/uuwi5q0ig1jbJ9qFN9w2Lk3PiWc24fzP9lMoFbFwyAjaDYdj2ZRfg/k9ma
jXU83mdO7UY2I48Eswn68nYLMqzTrzX6yqVtisAPgDe030+Sztdm44FXRlB1AbKi7pLgUYSw8u2B
/bnoZtElYqL/WJg794I0xBWyWqjKkn409SP0eNEEef+MzQk95RfjaBwHsyFfqTlg34JA3hLtYQv+
dtRVfr8Sbte4iimYSK+bnET6tQT+EjPC1ffNlpmjjRJkEb4POE7kF5H1o07s5G5+9B/8SevLvgMT
XOJUbupQG/lbNNdxTmbC6bg9U0sv8dWXzLZAqvcGEDUMXTTBRjbByvGOjtwjuxvjf9lsl2syuyBV
rRLQbI5CcIoh19OkY8j6NrQ6ArwX6L1BqA0vsd+DDWbFw/njDN7aD9OOvHiHE9wmqaH+sf3+zGAb
BEsk3KYEbgfBog/k4at1Crsjzeb34RW0XQStlJlJj4FV71cBaIvPFSo4gjBV7sE+OPseWa4lyQ/Z
1GpdoQ9jk590q6/uZOkpFQQL6IxWJwlILLcrq72Q6YXI2l+7M28IGjit3lDYFV0oKJ7r375B0OO7
sf6fdqZr7mK+u6iX+iCBnYQ0Dr+zFAZqw578WjGzdFtqIC0Ao6GGQv6ckqyDgIdYqj0PM8rXPdTz
XKjl8bHFXtAHBtVn/24l2lo8LpcWZwNjaJmShB4Wy+IhU9D3Ips9RToR3fjdITwayp2/BkhbiuF1
eHTodBDRsI664/VkcryslvIAlO2xs5D6e4+gT7g1VNKiYcVemdGlDXJpaxbpRMgL62IyImxryfHc
6+jO19jRslclwxeY/xFtYESijlMgwFu5HpUejr5R9gLg+7xutm6pHQycQmGXbl3yOOnlOrVjfmdH
HZwe7mkvPb/Idy+Glde4CtdWdTpu8+sBSjTgUQEpG1BB82C1ZiwTZIz6GJ+Dk2YKO7NxJ/3ebxz+
lU0rLWQIMfC/xmZ3f69Rvw+qaTn3zPl8d95bt3f1nYOt+/homB2h+4fn3/ar/VGar5U7eNTcUNuw
gqf1eHMJ36/jW/hJ3lpXlDlIoh/0hBocagFNJ2f7MUmtyqA61pyh7xBNGztFbEPLYEN+z3PBxPEy
avskU/OXSM34rYLSnBvzTLvr8mjqNyt6Fz1W2n2Nf0jUBsbKDbbosug6mHvQZKvAb5ndYByLwoJx
/pRXsHxX44kMVWHeijcW3kZje8o/vzkLQhXblujmGtxlael0A7gHVHAA95jj+MEfoId9jgx8zWwm
fErC88g5ISmUceXBWjM0bdiL+1OPUyn0kez3Os17l9vCjLpTgQkt1jilF935yyHN5jNWpRxDQhpF
ywikAuGPtKj92tVbqBMFXXxQySTJg74vTI4jvzYvK/fN0smbyHenmgmIUOfLmaKtMKApzBdVYFLt
qEi/5Rjs3VGEBrvvP+zJaLXrSlQcSV3shMBOZPZ8+yMW9xTyA1PfLUD36BO/nu0mK3yqJ43gZYE7
aR8YH6+14zaQmgFXavB2t9udtDfcOsKaWJOw8ICBQB28UQCl4jqce8J6ykkaq4AebHcJgWJ33dts
xHyDUGdzkh5asuLuLS03hKE0pF2mSUd/7vVQh0SncjTN915Cs/RAXqvvSTQJkg4EpZDMNKxyn5nS
9mWzuT3Jk08/u2INJOkQaEysd+jXujZcDrh/pEoECrV3jOy9DL6a/kChroPWDSm2QISyEgNMI7ll
cHaEFDFDxyQSbV78JeRHTagsVV9D+y0cUwTaAg/GTHQ040K6HlQqgvQrL2Ej7Y5jZzMzYoC8rhAY
LIGOrqzMtqes5nURRrDCajPY3UenZMPbILL7Eo0AmkDqBm/iJu1f+MJe2S5LmcEpk4AUHYDTIp6J
6wFGaihHRofbVs+gxKE/GcIhT+0UXaAZKYfWqriSDL/BJT1yJq29NQ3FhaHjcgDZ09Q6Ba91Tt4Q
FbKQdqwRAR4VT9rXBMVIbFfQ7vizH5ENUAi17dvs4fZeXdCEuTY7W1cmh1wGmlbRy6qTOgaWmAFV
dzQcvd9UHdFBk19ojmHhE9LwQ3nkkedQLPnQvRgJmGNXvJOfdwQ+RkRfOsaPQvpcWa0L+jpBLCvC
/dtGJNyvFGIXYpHr358dFKTQpZ62UG0DXpKo2laOQhOpRVNh+6x6klVoxdVHI7bKcZuzY9Ot7bGf
B/Xa/myykYQYunQanziS/HV4qJVnP7H89DHxP9hHot5rvan9ykEzAwDr7YVecK2vbc+OVqGNnVQq
GDulaAF3urogXP4wvJb1pgJQ2pbrtVLC5EBfX0uwKAOih8oFQIzzvrxWbMZEAbOXJyUNBVyT71KN
aC1Fb67Wq/JT4ov8U1tHnVV2jClmn4UK5OwrkLoQueSBLexSRRqdodSjPUuTogDfcz98JqwfP3I+
Zb9yLShT+/ZE/bzorr96FhYwsCOIhgqEUCWH4MlUNxKA20m4V4bajHW6Ym1hR6AfZgLuTmDPHyQi
gtAUeo4+PC9SXuVyq8fPaevcHtDP5whKgpBHBFh6og6Z99i1VO+lbOwmDAz0rWpqjmW95cLE0ooX
iVo9Tc08X0uB/HR2kO4CenViKUfHz1ymVTNao21lGSCRpIpBxEM/hi7kVlzHBZ8CVkTUVECNAj6/
P/HHhe+Y9XIa+FEoemoNfD/d1RWJ5GMbQh+C+k7XlTGpK2bprROl54q6bXpKwZ2nxF9r9E0LxRd8
iiQp4GhERhr9INfPR1AnrZp0qej5x+IZ7HmWYoNUudjXlq0TZmcykVZ8uYUSNExOkG80xOHRmKcE
uFAfW15BqW485QRczlBjlC3hbjDvEkv5B/8NWWj0+k8k+wKIf2bnAkGTpkU9BYgAmgI2YIzFL/5D
NFMTBB0CpIVJe1bxPx/719i9vYEXIjdUIzGzQByB3w0d6NdzG40q53NwPrwwJ6hjgYtw42+bvQYa
O+jUNfbud7kF7t5D6Li9bXrhCru0PFfLQsdvSgOxkDyhS0yucHnQ9/WAbtoMnHJrlDhr4xRnLggn
sj7nOIyT/y6s8k6ytsEuNdFo7N9XtozOQx8JxMZNQlKu1dMWj9LFHP8JHC6OUqMzOfUT2C4ehoa0
bmYFewntnCYf2iYHXpY95tdMX/8h5XO1uHNvuYEH3yYaDGuFlXzIJr1XhoNi8s9wMOiaXv3SK4i8
EnRzkBpEH6I220pZg+SabgxAqAz7oTM7g/wKFKcwLICj+/CD1WuQmKUL/sLgnHRUZIIBgfoOzy4Q
/KBmEcHdYqkHsCcou/7w4b/uKGKQteh9zepsJyHRPTTlAKsgN+Mzs25Bc/5PIwMjiYpwDgrn8yue
68W2SWIJeBvxpeHkrSQwqwF7pCJ6pUR0bpvy+ruQfdc+6JscMd5w/qavV56Aab1mPoaCHkdAPPGK
CqDkvr4aaJjkBR9lktebw5Z+ttvAwXyu+U5TZeCGlfkiFuBsQq8prEySefL7YLWu8F6e8y3K+GsJ
/IW4Fe89AteJQQEEy/MQfWzwzFDwAWJIVroBjZqYmQPUxr76L/3LE4khEHUvHtk9eslDRwLF+WO2
Fu0t3HtX3zA5SRe3wVAzJckVfEOC/hvDjKIHaedDKfRzlfp3Ie66Hu7sXYkoH2vtNFwwdKu/3MAl
r0TafeeQu63XilELx2KiBZf/TO2Ujr0eFleNfjxMto6K/Wt1lyz/OmI4VZ2Ain9A0ReT1opqkBtS
LoF5PHsWTSfdgDuytnjHzt+wTazbT9NSMIPB/DU3fc6FuSrRdABxpzUilVN/9y6A1XgO+fv28NRu
uvifDoE84bmBn+EBmL22p+hCWSRZK0ECJSb9rpNsUT/Gn9EJ7EBEfuiqR54d6mxVjGtxL0JGCn2V
6GoG7+i13RZ6N0Kf9KJngZWTIVSJzbuQDF7/hMTRaQ2vswAym3JUeAWglQ5uc3kWIzZ60o5hUwBY
ktoFbyWG6beRRXmKJsbEDqhuocMYc3Aoioj0RU5C6SRocMDC3u5GT6D7kO0oWLLrfNMABFIcEhHC
Gk+9YMqVqb5LUBAbLb77RVFHWZMiWmDNwdejymBMZW5kuWeTFRZATfdKK3ovYGYj3WabmN2Gx+WI
CA/kt9mjuLdqDflicDXd3o8L1EHXpmcHOe5LJUkDvDnjSYSafWU1ln/qLIMoEZFe+cq235B7M+WI
vL25d90R4nRrnAlLLvEUCIiokKFxDqHB9V4ZAnR1GSKed4lAKzLITV8Asy8aQk/9P8TyV6ZmM636
EXDCDKZeLOss78qAJBwRjjwctM1GXkG7LIhQYnKRVTQmKTXEUzNryL5pQZXgaVXO9Qf/ou0Hq3uW
7hL7WTPdgwB2IrDsnSrv6UnyvApClK/Z5gBZ9N3TCTqnt1d6IUtz9S2zhdaGUcrQWw84NjpNwfbl
KDKWW17LWCyde/CYgsUB2DnIh80qVZ1SasmoM8lrlMfYIGnmBvYA1zCzo8S7PaIlzxuMl39tzR6G
kRtEH/R9uLotNMcYT5Bg/4w8zh6dQ/YBbfvdpjC/zRWrS7m3K6uzG7VDtaOOe1HyphIAaGoP/k7d
dc9QNniwD4cKQpYfjJnhRjHrX7cHvPRUgSoJWQEVbAmA1F6fk8hvMtYmKiIN3ey6gPRPcf9228TS
LgHjAxKaIqAvyp+A+fJ5YhEo82oMjo4A5Rqg5W0PcboLV1KGCz1lU9gCnhbkpacs02w3ik2gaymH
ofRoJxtfglf0Dj/U4ProNgQS5l/YoAiJvyADytmfUk3C0RVWZlNdms7Lb5h5obUih+B91CUvV8Bt
ScSkpoqbScx4Ncqw9JokH8GxqGi/Vd9QWytvfbSLy1yoHYeAoRfQKLsmtZt+BINiSctRIkoCF4Oo
RcJ/iqkMYE7eoahEypKrFVMKQAuJPhI/Q+OtEFPkqQIl+6KqnFJH9VPNrrj2k6Hl5G4M2wJy2xVr
34DHb7dMGNrSSg1O8TSxVp9BjUsfxLzqkLJoxKI0wTVb5qaUqVJg10A0BfhzOL7FuVYhVyoUxYaT
UzhmjWYAcB7G+jFRJLopqMY2YaEGv0QFNV+zlRXQ92dNJhCWds1Oz0RuSwuwQhIqFFpnFiJtM/TL
U763swp9mARcAoBOZ2H1wdO+4ona961volM3+UwxVTWZxNq6f/Fq/i4d1EyuT0IfdejshPSGFz+X
OkDOypMBWk4xJ9w23Pu2EThBuJKQW3R5L23ObxtdrccMJVcvPKhm+HQfW8FJcAUQQ1CbusrKQVyo
+eGEoIKMDmqc9h8dA2hJzYw487E77fBgdc4RejglgEk5OSv3INf7yAtQkloqNU0ud62V12J5tCpy
m6ipTPwds8OhyJE/qkMqe3JnddyJ5afkRUajUEX4LfaUJoELqz62w924ho2bfnketkl/Lc9fkCAX
04IpkewZZ7EwEyJVrpgf8s6tu4cVd2DxBoBvASpo3KnKHOKBnlAQ3Q6ZjID7bIzHtgNoYKV6sXzT
XdiQr7dqWoxipPCwUTnHPdhFQEcVWo+/fSc4dFAW2m2evjfa9kVfjX8XBwfIpCwAU43Yafr7i6uc
kxg3CgGTvX0EM7eficlx+bFGF78989hapI41afrt0bN3XggA4O3fX3QJJ7zn/3z8zHPSlCEGFw4M
6PHGd0MAC895h5KejHKeVhAmnfL/ou7LliPH0e5epaPv0ea+OP6ZCHPJRUpJqX25YUhVEgFwAQkC
JMG38jP4xXyyqsdTlaWo9PjO0REdrZYyQWL58C3nO0cHSSx2kzrhtH3zNn/3bkdXUw9u2KbrMbTI
Ly5erlZAayVTD7wPiCx3u357eXnmJNltyBNotP/+tT/1xn987aNTN5e84yW1vEPbwYX5eEE8kng5
GoS2N/X5uvt4fG7uLs/ugSC53iCH8P906P8968eoVGJ3ljtxvPr4ZO+uDgFAkUGh1FzdKqAf1/zE
LvrUyCBgg9+P8BQg+6OpnsGcbdsMJrUC2vECuhF+pnJzdwaina/FKarQzzzTHwc7mtt4nni5GB9p
BC+vzsK0vtnYz79fv0/Qd/BGgdEArxQIV0Gk+fOZa8eqVIWuPaQqVt25tUo31183p6SSP801IaRH
vgJ6Xr5jHXugOBeRH8JCMpkWH6u3PmkL3Atv8fnV9nnM6Q04vy9TkDHfj/dVdvv7d/zMQwTQ78Cg
BSlbPMHPr1iHunGh1ubd8+CtN69G3DXk1Tj570f5BBCLmfxhmKN3JK7b1sHgwno9HawmTcc9B2Kq
T97uIOeN8+AlyY5cR8m0S1UaVOBFZZCCIZCIAS2cRsXh9w/06e4BNgToVBuIiuP7sKNObzkm9O6t
F3JVT+tAb4WToYMiOFHb/3ygAMppMcJGLO/P8xs6ILsWEfXvVRYFK/fNKjZtm4/VpjvF8ua6n1hx
0DqAevsgvAdRuJ+HImVJuqbBUCIfoHREbpfV4qb19uUCek7dLZp238tDcqpO7Ov6I4csxx1YWps9
upJZBtbI+99P8WfVDNSbQYQUukgNg5zt5+cpGhLbJcXWyi6m9ELuRIKyfiof6/Nm55/RAKLjp07s
JwrU2MU/jHl0PUd+QYmqMSYcDWQ/wL+VvOCOuV1hmyXrL8kuV32abw7svtfZw4kX/mwB0HQE+ArQ
ToDPHpmLQXkHpgPYW3Lb1fHKrZ8ieuOCJ2hucxCf8bkD4/sa7hfB7j6VhP/0jv1x9KM71mPjIrzI
HF79IpP7+DG00PqbRDz9ALHi5sS7HjbT8bUKryA44ISRHz/O0C1RMduEBd59g3YYtYWIpUxbGmYV
H9EXHmUzzxT98vtBP73Lfxz0yAfSzLRDB/cWPvvDU3EBKFdycTUk2/dpv98/it3OTS/TzSZ9OGUu
PnGQwBkAfAD8dxCtBUenuOp5wYOh8e+dD5CUTEjzZiCrmU/pwx6e/2hSfxrm6MQIr6wrBfkDZFuW
br3wCHNKGE9NgQrE7+fys2wLoN3wZMEjCKrj45C9hKShv4y9f49cZHIg471Z79epTOhBwPH8xNE4
HLufXgyXG0bDuYCCCi6Zo1umWqx+qv1yum+jusyoxovpieoTt8yvidfDMNDIg6rE4To97kebkIn3
ZRmN9/NVdWln7qa5QFr8HXxda5b6F48q97Ihi8frE68X/3IajgY+Ons+83kLRpvpvgwuC3lObtXW
bbaMroBqHdVr6HxtTErTYIemG7Gq6Ootfq29HILRdfzsDGCPzJobCFNf9PdGbyv2CH6K2knrHV3L
IhlGdGcM2QC3OS/vxJWo03EX39v8MWpSmkGFUtZXc7f2+3Rg4APbdLdBv5e2SiQa1EjCN+0rhAuv
h3hVOohzvU2HNt8zBhAo3zV2NjlZk1aoUUI7qEz8KJ9cwFEcBf3U+dC9f9H7TYLGIBTbFXkEmwny
Al5OL7w3PpxsbT8cpV+2yg9reLhQf4hz4oKhGB2F472Phv4H6Ki6CkzbOxtsfniY8Non+UDzU+J1
v1zT3xYQNSkbhXDwex7fGxU1Y3hYQHtFr0LkqgqItp6wmafGOLJeo0BxH8IW0/25t0b3W3funDrT
n2/Df7/F0QUEDlkT9SWOGXQQsvYK6mLjQ4UtkvTnxesJ+/GLrTqasaMtP5m+9Uf7MFaCZkFfbNw6
968vi6RL7LRfTed2ehv/x6peh0EBgUEMDOcNZPo/b47GBP2grAqDqkGvdFHXibGrORfTVjZAHM0K
MrjUOsVY9Ssu9Nu48F/R4wpoqnc0sY3gDaRAsXScv1gL+tUcdMNctsw+4IkHK3FBOTmvg6/M2XXv
1pWMMihWJJ7e/37Sf8mlHD3G0ZwDN2laq+XTodrfrgjK4BKvXOQM9Zz+qglPCVl/q5b+chhRxPnX
ex8dRu6LxZsV5tvrV4omfgwxCsa30svUF+En4QJtCgHOtzTYQzu+2VbhRnyx30dIrCHEzq2vNlCE
4vH3s3ByNY5Cv4EyLUIo/GDriXpT6RvfTulb2d3FaQNhoa1+mtiuwpRAnCvIKnLOzM3vH+HXyB4r
EYKdAa4eNGFQXP15I0IHDIpHnT/dD8E5C5Aj3rf72E0VpMi7Z79ok3njt0m97X3IdqBlhCfxjc0e
Z3dlIKqF5k80v/jI5U6Jy9fudBF4W/8kzuYzU3q4Bw8MlnDCj7P/BtUxz2kDPKRMgjM+YwGD69bb
BmpdzuuanVX+yxDvfff297PzayIAg4IC4cCU4YbQhDtaIBdR5UACSBxSGG52MyxzusxgNu/Znrsv
c2CB0udMOisb4uwEElpB/CL1CeTrcSiAJkdIX0To1YPYqYXw9mjvVqQIB1+jyerJWz9hh0Q8iZ4R
WK7FulkznQKpZjbVCm0gF8UNkFVZcNECSuJ/++f3E3IwDz8co18e5Wg+CCBlQPMv1r0FWLtbTUll
XQLMXTQn3vk4BjgeyD6yjy4oGMaKYCAJhkNmf52LfdR3Cbjtcl/6K9WkzbmroY6uXoxuV79/yyPr
9MvgR05eyZbRE4Nl3StxJ16L5naxzti4YXZmq1VATiTXjm7TX0Y7cslti0SKGCxvhWJOcMemCYpM
OmvkVQORsd+/2cl5PTrukLmyZuGjDbPdWnk5rHpr00KZD4Q7PFWw/hs/n0/Sa3xbreNtA7wFiBXs
AFwp3wL+H1whm0kTLg5WE+XQMVpD+WfFwacNIRKgL+23Uww3n77lgdIIpgKaToB5/mzUNLfAigoo
/j33cr9OfbXh29jd9GYPJ5LWH0O8lrhx7eLLien9bC2RY7aQNgQbDfC7Pw+8VH0IcWS0n7maFg+B
NtN6dlBRg2Cak7gNNS+Gjc0DxDr51rZCs2mIQRteLZ6bRX5UdjOth9AT1zWwcFeLcIBbsvzXznCx
+f2TfnaQUQhHJ5PrBF58jHWeG4uKusCDsmGlcRtSey0yN2rT3w9znC77trkPngYQJMEBK3Xkjo5j
MUwoZ4AQVGaoE6V8D5bOfXMd5PzrtFZQUCC5n+/CFdv66ylrttaqR6kM5KbXVRZvoYcBf52tyCkH
83CEj3fkj891vEOE7RSui+cKnfegqTfjSg0sn5HWKcuXcEIY47ap/33U//Zl/u/lu9h///7hn/+F
n79AIFEyEMkd/fjP/6EHJV9r9tr+kWj5/qr/EB9/3KpXxQbFvgz/dfiy//Phn7/qn+t3NCzhL1/r
P7JX9fpH/pWp4w/89HkM/vfDHf7+px9yKAgoc63fpbl5H3Stvo2F1zj85f/tL/94//Ytd6Z7/8ef
X4Ru1eHbSuj//fn3r7Zf//EniHV+2DXfnvz75y5fG3zuArlYpd5/+cT766D+8afn/4WK/8FtQ+Nv
DNJ+7OTp/e/fHDiXoF/m4t/oh4bhbIVU9B9/Etv5K4C0KT55SF+hXonfDUL/63cxWpWRcj8QnkFv
zf/zX+/+0xL+e0n/aHWzF6xVwz/+PDpIGBjZAODlscFRL8Bz/nziSW+PQHLNUSLcmEKP1nZ3OqDV
yq/cL4WKmhPn9nBefti3GA6MoBBTAj4BfZ+/FM+8mU1+obs4UUPhpJUJOrD5It3+wwL8/ZI/vtSx
wf4+jA8cBFAd6GE77nakNVl6cG2AgKyPgzwc+/IMEqZzahHGzmpdTptiGFqkW4xrX9qGHVoivVNR
4DFF87enOABxYcohYvULK5Oce0vP3QS0TifFG6+t8nqpkE0q+IcQwv866NFD21E9nDXA0wK8QEew
qLdSAgNQwZFFH9Aj76EUXCwVPtjadvVRhU5306MV6EaNFU8XoaodGwgAV5ao7XObIG5LwwFKhzQu
opWepbctx3F2U0kET3tqFVXOraZNG1VbXyNZVEBgsxDjT8GwEqUDIue2nV4WafZe3BWXQVfDZ6up
WMVRM92FBAhcm0ieNWPULKkdTqhbf1u//8jQXLAvUgzi4xcL8ZOBuere21sl39/VxWv3/4EtwZ3+
w1b+xZbksI//638iA/DdwBysz7dP/G1L/oKCOAD54GGCJwIeYVzf320JsaO/bBSOIoiiQDIArgMu
jL+Nief+dWDJw3UcA84PE4Rf/W1LnPAv2JADQRpU1kAoj8rBf2BK0P76s/+ADgI4DQjHDs1OTnig
JvzZmnTGGlhVjx8ga4rGaxp6Y5cO8aSsDHK9w5SEDTZ5Ehiz5DYK6buC+cs6mhwPfCROXT4XbaHd
dSAbV6ciAlPcY3ngnMoGp21oVpmlSm1wyOlXjeyRTmRvo0IF1iQRpH4XyjmF0qwOIE+6OPK2IyA5
4R74X/fAC9ruem5YMOZ69vxhvUAytUhmaAqMiRP0Vg2a8gZHLa5J6Oc8AEUya5aoT5nd9Xvi0Bj8
nQ4q/5nVcwn9IgtNBQnOsvayvujIPQ2QiEnLhhVyrSK//XDbgbporHR4fwn0V/8Mfo3APlezidcF
lWigC6YWynmhqg95xIJ36BrSbNFgEQudOusEsZwcX7IrZOk56LydzM1kdU2RuMgvPRNHWGU2D6NG
gakvRbXi/hgHZ2aeJpPXFWd3zA66vAxqBvV38K8DNwXBe4rm3aql2aDmfn7BpwkkK7t5nO5oLAJy
Hfdzp1ey8C2Gdhdh3fCmt/2LEQJOZuWqYaqycYmhbdBD0+xZIebVKRkHlEqRupNf+4YW4S1MCDQp
QMvXLZtIW+Oc8mmenv2W1TVysQBQpN1c0mWvXbuvVlFPEIz5vV2CAITZMRCAygYHxTQqFB3bMLws
Lbd3b8KlH1lWcIa3UNzpnoXuabytpsK5nhAJg5UWPs1Zp5alzL1xpPPKxEZ6aV+Oc3+pqNvhwpkG
z2RRGaNb0vVHq9/WQYDsCZQ+lzPUCRkEqK06etID4DvZOHpFnbm+po+0DYsQ/MFdBbe8mFo0DpbD
PCUjb5v+eWIN7HpHa5CTtV5pfxW+nPehogtP9SjIzBKn9V7tPsIiIdMzFasCCt9RqiLDwAAwaN5n
EmeKQpvYL+l951fTmyO4dhLhWAonqV6sJWNV0anULwrtXEFJGl9Wzja+zGNiMHYiTVsOec+IbHTS
48Uwu+MSFOdi7tFE2ntTBAHsOJ73bdxbdtZDiZnc1p6KIK5IbBw2BVWjMREQJC5W2tg1zWxQ7e9n
x6qMl34/ikrJEbcm5yO+ovMhPf4yi8IHjTkxC+eJoC4YaFMFkonmq1e59QKfNNYzkQlUvtBhmXQ+
jeOHmYoA/KgMFE12tsRz9xwNlXKugCAai9X37bo4feE/aVtj0RtSwTR833Ryog1as7vRGjNnWNp2
R6vJxekIULxJ+RC9hl45oj+bkR6bfiz9J0dGIti23sSdpDShm3Y+H64xJ+C/YtR4z0QV1c6vQ3UF
LQP0uNecem8zmTwFLID4yqva2uDeh3ZEWch8HBzwjQxoww/aTtVZGTnjpmzajxL3bra06IFAvN1U
lyEk23nqVRYqEVxIjTCyUC7w8JYPwB8vrMd5hIyVX1dOzhdunucuCi9FCKLveIygIdWWpXiZais+
hwY4c1FMaOmU6ko7qW4LkLcIUT9YRRcj0TWJC6RbDJrzyo7v3Ul1OjU8cjeljRg3mU1I78GkdxvR
WdpYKYa0oWeNSl1HzqR1FuMbArCmh9zB/AxQwtOtZiBF8wkmWtQxqLEKByLkVVwyJzF+32edHRro
mkKhO3NA8bYP7Ebs7KjDGrhE3+k5RkmkGPwzE84cdPMR0rWdmnyIR0t2YzpazZjDyFwtre535SSq
HE2uBuZY3Veh4pfGMR8Wn+RjZMN1yhe/IDxFo29LtmMjise54rd6kdDf7rXc4e3rbIy0fp7jqU7Y
yIptFU9V2tVg4+wqbN1Rde6QhYy3Z4uHAw3pbNB2kzmyU9HFnZvCf8XJ5fbYg5ujouDh82v6oYVp
bmGxUevpAF9tE94N/dqKS7A9dmFDryCfEVf51Pdy5ZdDE8NeBEufUtwJTsr7hu+W2IPmUUQH/SWi
kDFPFmiiA2DRj8WrWBDn203rvOhGgrPXI2H/xhgJrLwoLHPbT32wtljZk6RG+IC2ZaNUhLZ97uSi
DILLpQYnlQXuwDUsid41UxWm7eCVZ4gk+k3dhsvLaFqVltrRzaoHSNVNSouLN1yNXCZVr9iGC642
jegA/4aASZ2oqPWcM4Z8QbipG05EMmqsGDLe1fiVwHN+D+j4UViLvChrUWYKrsi98eLiObKq8IVE
88Qyb+jeVDu1XcINK1JpFVGTlOEI1jPsCwxVxeE5B04rPrfqsb/xPFNkkR3NDMxEU/duLDV8RHzo
99/oz5MIZ+/SdwP1BW3j4a2mI1gpJmiugGlzCXe69ZYuk7WDBrjCia47gExeG2n6a04CdgOD2eQD
NFIeK3vyz1VEIR4UdcVFVFfLl8Fa7Ee9lNUKJUF17SMBnXYG4URrGZE1ASTun1WBRru0C2M5XDYO
Xe6WpkMSqqsiGAY1yG7cVMChxs8CHlmZODXhNOeV3VYJ8kkR8J58NBdUFMFzVYFHSTgL+i8X12+n
nAAoI9MY3PUfkZo8L+FTNzxEMsDdD3MAaS3GlgX3SYHOY8qUs2ppM+rUUR4uYz5hE0H7oHXD1cQ4
VFJwG1SPVaDGYKWqZTz3/HYMs86K6/WghoimUGT0IQjfC2VdGxENG6Ua/73hpThbKIx74rvuHKS1
HdTLmoLeF2zbjmFNjrS89kBgjjWI7sfYNkMSIRq1UDUNBcxcyf3oyenx0Ols+dzPGn8OvE3hoMKe
kWGkoDhusY2Fh8OV2XaL5lNRtOTdCTW1VlNUsiIraxOPqU8csAHFs1pNc1GiE6AbWYzrroPttkkY
j4mlncaCWxLrXecL9ClVhRx0NvROQG6mkNlDBuB4CD5w3JvQlQns2n4RzLNftBuaea9jY6WN8TxU
cBlcIdwB1mgl7TT2NJfL2Ol9AE+J7WxgLiqcf+Oos9LX4C9zYM6rXczj4YkZr7vGjRyNZx6bBJRz
4HVADbBmuLmM7Lqv2ii/XlsCpbV1NXtarMLZxfVRx7a7cfnUlGs+KjBc0Tjs0nGJwL0wTX5AksG1
4LV6wEAAOdR7tZ2ApWXc+1MIucqK2t1au1V83nQ6jnIHDt6Q6XayNgbNZFArB07k3BSdb6WsmvnG
LUp+4+gZ96rXef4HnKPLoOE2xJUHpw/PbHeYiyQMlnZM4i4eZmxJBopdUszoD66Ee94MUeetLV2A
kq5G1793LpoZ+59Y0VglMZkkiEvgZzyHXVmgDrdM/WWFO9RPx1lcewVteAYlr5gmbmfB6ZhHd0aj
FIErlrTEM24aVdCISmrEPXlTDnDWF7gBr7It1W0NRCVc8EFWF9LWwXtph8PKEGrSwoe3lQPqSi6r
uuleAH9CywWnNT5f9Dqwk9jrpgas2iM4pyrT6iEZkBFzkmJhAXS5B9A4AB4mNLoFRuaCEauZ2mrV
WEvfr6H86LiJXnyCSj2P+mzRPrHPEPioIO1czR7ikaMxoYzb6GkCEjpjvmdkMlEWPYA0iIJre4Dt
SRWguFs+UvfM6aIInM1NiOMrwa+G+MIVzkPU8XYXtzPm37jKr9JQ83AXjH4s89LS3r2LZopnr+7G
daVi/uIxF868XYv5q6Ps/jrqRWXwxrRALQ5dIdvWcYdpa9VWW6W+1tZLMZT1AAnWQxBAa3t2dqaq
HnjpRkUu46VfViNqJtFGRVOHvkYCghyEKsXkJ5NdfLj+xM4tZs1b3P/RFl0pahej6RF5BlLrLmuo
u7iZjgkQDfD+BsCgHHd5pLZcHrRttJfbgV5uw1GGQ07jxj2v/Yp9ddxCgGFxnqP9FGGHJW3t2al1
MBa+LV1I4XkjeFqcUt7C/R6hSUHQxGcmtumKQ0BIRYmezAb7ArVrAX00IvMuDOmWdvSrH6gOokJs
3uLQoQ2xjsoxqaTVYJEVCTaUFdWKRB299gAmeZde433o0Sc3TczkSzzT+LY0RZmHuF8zJyQNSf12
QU3Lkm24D3B83wuo1IEcDiHLk9IlNAEgS0fdrAVhRL/uUUt4tqVwxywY0ANPDlMfTXaAn0XUm6vR
iSnoyYVaRVUIpoy4FjKp55FUaD5xxw0wou2ZUWxe47KcEoOYMqrDUKUFOmG6JLDmvQXPYw2FwkcW
huW9TRy0SEsPxgLafpulmTfw3syVR3rnye+mbkmafqLnthgWN4dzIteBcdq9Q1wpk4POabmevVlv
Z1MPK2pswHpqO1yH4MR86C13JRp/vBoUCAOTYnDj3VKDtgeotCWpCmrhiMZLcw4iKb5R4HQKAOnQ
SF3FzInOmJidLW6fdzqVoGcn/bgx1HbzCEa1zWJBgh06oqWbAWfERKp8HtupqhW9gZWsL5pIN+Cq
YzFMRIfdibs+bsvEdeODpBkPngSL0X4zlDxzOxuureVGaYPAL+35KPcNY21O3Wm8mJb63Vf41GgU
2crArc89TpzNWAQpw4Xm5b1NmveId27OwqG/iushWODhCVTzuGxGf02rVl2i7jZct0VRrcPOJmcS
WNA6H+ICnqUOaZggCrHQkqX6DuyW8eKuagJAki6GmoJPR/AzSxXjtTO0r0vZzWdwL0BxbQK5qzUo
DyPgZa5Q8a4fxoaOfT5HkuFuxkX/OPHZrKlfIPNnOwpiFFHMJiAfwenkYH9ui04ydzO3U/zmtRDl
aAdLYfHdYkw6SWt1bk91QZKJ9VacK4ePH7XsEbjY8GpgJ2PQbMgOBKQTCcxbOHn11dB1nT7zA3/c
DyHBIYIsL8w9Wbj8as1UwmGu1AJnVrmPUiEm9KSG9lsVhvNbUbWgSeHwOnB6TSlI0qCmtME2XuCT
S6+0kmlm+tYDUd4WzvjAU2r5Rep2pUBnG8KmvEMnlpcP2htXfeE8e31vn7dcsLRpUeX0+4kHq5mQ
F2u2wrUzhkhacj6f04KU2xnxB0SASJfDR8HdKrkCu1dlF9veUMQGtmrNRqI6dz8r4BtS2AW/ygOF
Z56R6X3sorZQqZrjGemouNqXs+hfQOwc1IjOB3Fn5uJODqW6qucglNtJEhycsPI0v5MtcrcJGIEs
leqAT3vmjaS4Mv6I3kOQIj60Vi1zMJVOazOASXc1l5MXIFqxTNbPvL6BP7is7MkFb15o+/Kt8lv5
qqtSImPWj1/mSVUy0+6SG0bq9djU3hqeJ4mSKJ68s3nsu3xoRnKJC7B/0zap9tSHfLEsRoEQbJmc
Cwehv1gTI4vtVNfTFhAPft2M4yoM62jJwtLUbwtTnQFzVhVvbdqcV26Ejk1Z0I3tNTAUeqGbUCCH
MsFZ12kb6OhdTpYZUnAyRehGCI2GDxAQqdazFSzX4TLqp943ZiO0M6i9kZWBmqd6wXXc3KLYOkML
rkHlzdCtxtuuNdE46FFQ6XdvCib/bOEKZe4SspVT3jczQQLb75+iRl123GlyaEAF6eyG7ImVrXUj
JW9AdIZm9Hmw2HNcDWjlKzXyhSG5FYU3J8B8NmYDnzk2SGOAfjRBnIxGuClodiMI/7cIJ9u1K4vg
hTQorVelSy+gq50pMQbA3AbFOCd0gQINcj0qmwbHbDX1yM3AcRPB5/FxFNwbO9T6DEm/g5IokStJ
iHcBkKnZCRYSmjuLAkVTPLhhlSyQUoAL4Gt2acnYfi40PLtpELLIdUXEeSzGGbm5rn0JqQsfrjYf
djNPq96p2YNTuxqOVcEyFfv8bI6pvKjKJbh0wvp+IfD+27H9GorIuvOHASdoaIb2qgYuxpvm4UF5
LWU7ErXqYfB8cta3kXqOWgvgCd+thLPn8CPmF1AvlkjChtqCCFahuc4QD0H2OJpYaS9Jh+ZNuUKq
r+33bGmQTA1r3DwZtfrhLmwCeICuRPiSmEMmqPCY1a+pOyJx2bslvNRYCYskrIaQp+k9DaY02tVJ
SUfvnLQW/gCBfbA33tTc4caV4ypoGXwpMYnSB0KpRHpgRDDSZHYn++5cKVHQTFA4VQmNqonl4I+a
ux08kwPtnZIwM7MXIujCmkZIPtGmOtVy+VnGHIUqHw4lALnhMcdzL7wCPc/xO0RhzFnUaMvfGNAQ
VqkRpUo9NMeKzCmkuQwr0j39UFv4pEz2M07kkK2HjA4wU2g3OYiqf+sb+AHWEAXj0NtieY3E0F6w
2NXr0thoy0LSNWN2rzfCrfUNQYWoSbkm1gmYyhHyGeMHIXIGh9DjwKUVWkfVginSsqQ9a5H3GiHl
3pZkWjYhQbdtqrsmWCMAR8Yynowtk3AkoJ2cg3HRSBWYQ4wN1CGc+rnB/3GKg0vs1QgRct2wSObM
R/UhFTBiXSassOmyuJnoKbTqr68ADKyLSUQNF3dvcEzHQUOfkjlAMnyxbAoxVKsNkQONGTNfisbz
x7sODRmA/1sxdtFMLOuNc+4NKxkiQZtPUiPFhLCl55nx2VxtC01MDcWYsnDWPnUaknnV0M97sQAM
gXIld8kJ4YkjjBhWAa4TmNNQVQI2DeIaR6tAKHjWje3ViWMXVbCmkiKVT9rWAePgiARjrirbruHt
oakTwVyEyS1r+zD1ZJ4evKFC48EiyTxm9rdVID0J6hN4y88eEkxn4FmB/jRw6+ER3sF1cV+EBfQC
g07ycV244F89b8YSzwXf41rRib3HkCTtUg6M+9v3XRGLGPvE6UsnyCkvGTJW6NsG7ZTxl/gEMukb
Yfa/K9s+5L8czJ2P4wRWNiB/jxBfHfeXOqZ9lThejT3gVqaOXuqy78acGJzw16bHrGUToV51UTpO
aSewm5RfllCsBKEi+j79TV13BQpaDmX1CrWwocwmf/Cgby3RQNLxQ1kIKQEKdkhlnAffLwKZxLJG
FT0aeOWtejjQc9Y0iDngVPfRmkQC2HaJjfSB0InfQKsYSVfWo3iSzktEXgGDjqbraaDBXTy7ENd1
lerEqT12QBH8PDnuQZUehONovQLA6AhGg8IF7YoeSFCl63i8+W5UB2fg89rukIO8xL3gD6uAoR6T
hUKaYFuCdqm+jFs6Q5O4N8pG9mOu4B7WfYuzNMwujlHRz7Y5b1gP1QEo0KsgOgHkO+p0OSyrB/5C
0N8AYor/OqaQWVBbaULUpZIRT0IvCYsQnWnFliJlcPtE3vrCcy8GSMKXuWTMMedLHJTVGXqT8d8e
4s4rFDAGto5blGjT1va9bgPLWPFzKzCRt2oCyycJKrvOkPWVRvUpakp81JkjweDktVY8ZZEE889r
FzTVskXiiD+hRmGZu//kPvhOsQUz4h22MVh3j8Up6GQb41UFTyAO0h6CgDKt2FyDuqzpzgImkdKw
RAB3yFNObkjcDCcO0RHMGU+ASQbsxbdcdM6he+5wW/5wIy0UAj8tH5ASp2wQK6gAe/CDlwhpke9V
KUxz6G3jwqNPjAg1JzWVB8tql84Xn/odlDu6/83emSRJbmRbdi81Bws9oFMAZua9hzcR4e4TCKNx
NIpW0agCu6kF1Cr+xuoYyfyZEclkSs6qRErIAZtwN4MZoKrvvnPvw+OeuejLeeo2yK3H1tPLW1ez
j1NA5/mltep8PODG8U/BIhvCBanXmUoS7Fa7Jq2bg3T5aK2nv/50f7My/v0hiAjy9bDiAr4QZsDw
m3+KjCrDws7D+RvF1XiLWNQ1qbs0vHtEDnFLIbzk0IQR2WKRLH8d7A5FNIqUzA9kzuXeQYtupl9j
h+J+Q9zN1q2un1xj5o22mENUw7LV1+HS8djYedABh3RupzLb1s5tZeIoRdVG+Y83r5bZ0HWky288
dYdWDOrRz6nnfsc4fsDFfsBwfqTUfrtiUIXQJUmaRRts4cevs7H6qAn65tvsnVuDHo0byiDIVI7+
UAkdJHA8rkfusf62WQtTnYIe6ZiygspsHr3SHP76K/iJTzi/obPPCg4ZQoEohJ99Sa3vV5yDtvNa
wXZ+2S+D9VTXoouSYnHyMTNeuH1cx9WhGT03eXXQwRbnN0J0hNIEC16HRNNrrxOnCMR7V8b1fKhb
m6lQnvSc4zLI9l1VAd3WYBhbgg+6sXmydWwoEc89Whaa4dUdSDoOFloOyWbbCJC//VdrDQb6DfZq
YQwvVnKAC4sZDccpt7hF+vlM+KwTFWgw9ZJIlLPDNNtaZxpSTSe+ABLyqurU9mbijl47BMeGuqLk
V2ofCziryPwiup5f1vzWRCVJxSsuumgZLyConGMMuUAtDJ6VH/qYopxObd4byNpm7LMuaoV/2W01
T8piufJma6AvJ7Ehagc95VsiaxU1ydqK28YeQiftXKcRB29uOYEHTXOOQ+XTtfCJLHTMfvti/yNg
6Llv+ftnBugHWuhfMkX/F1KH59CM//k3GuefQaG56of/+t8/kELnn/gDFIp+wSvCtAoaBmerX8Q6
+jso5Lm/AA86rG3nOEX8kxyk/uCEHP8XWDkgRchCkqoZzfLfnJD3i3f2EGBp5n/QUyN972/v7I8y
43dM9M+RwyD+8TgAJBSzvkcR0wBIlINx/unIWTebsecQG0QhnT664vAffHCHYLR8RKRCXaHHFJjS
m64PWxB9r7SjbJW79ToppaZE1b6rXsZSESHXsdm65Kasi6uuq6ipXz0tGF9SGq+sssioKsxQVGJ5
cDhnxLSHa/wWaunxldF9cPxTvUf5axQM+Yep3zFpuVI6Q2YF20izwXXab/PQyTfZSidKJzkpmjON
sz9Vo0tyXaVsW6SykwPybTygwjY0Ox9gVeYPedGUFk6PIjAnGztkn/JLAkKKRj3IrJ4Hde2KuQiu
6m3nyWkKWwUnzFzn56qi43c58rBtCc2vhsaXBAG4VP0s8JL5qiiOMNAcMzx7FPZ952+WOrVBNBZH
SRCSSXbC38ASIkXaDe0xFEoXSQ1h9L7u5x02R8d2FdKTHzeNaFwjRSUaqmM6DOFulwMPfFTWh6BX
Qwi3xZQcc9afgiFZNvQXRPu6L6bnlWSmYL+s+qCc4i+uXRmzXHfGmu3lYY2mssnTcbXKWtwhVoST
fnSttqMd3k5lv7SXZjXBtDOXa/HbcX/cw9qVS7pyUdT1cuoUobSrV2mRTtRETmJ3SkRH2WP6OYRO
L7GVh6M3XINxtPN1tTTyzbFGkBlO+uVI+wAxuUl2U25LYgu0t6ei4Xk5+KRs9klgXKd77MfRk7ce
jVBE22bVOvWaWlkZOMJOS3Jc8F/GSuSUX8XeBxmjpyL3cp+ZE4CULfUQpb0eRXWxBe5yOXWLoek2
52JnfnXPMk6ck6sPqOomOjJTwOeuKlabns9W2v1tT9siPBiE6GfRtRMCoyPnDxCb/KQD4B0lu4ww
y1pNNDGZZI8/lNNkIOK077lJyK+64Ruq76tAdsOFYMoXdYVXmZcoqrWNK4zWAvctalR1pDVQm8t1
6kFvq3AhnTaOJ+gGTSfaPZmA2XR8MhUDQkwDWUHtoYz75lrzKLO46qYzJLwu4zWJwQRqbnEL34IJ
oRjUgyNU9ChIW6wuzGpPAdNH8zwHc1G2Ym69gjg9UdXo4Fhxrw9HydmAeFqcrO5lLpqVwaA1Mav1
bbBFk67R2nI/fLGdAudB6oUleEM9+3H5ssoVOGdrwrk5zfXc+G/zXtiETwZNYFlHlGorqpBmZZ/f
70Bt3m3Aw7/elSPh6GnfzQG+uLrDCDUWaEU2O6VIvXJHQ1ulj1geturOkeN4BxqtffRdJ34Y93Fp
LhozrBYuusm6pjG7r6nuPRoulVwGADNTOX0akFT24BZB4xxsGpEBlJk0FlldZEEeoj2Pn5Z4Cy6E
EcwhXZxKI9M2QflQGE+eeNXWJJM4I5KLXxLL44/tBEGIxl0e7XapLiMfwSiRaGpdVuulX07EwQ9f
gqLexKGi77QjRIiadO7aElfx4nhF1nGPMMwijx7LGnnswGqKUW51plKhL8k1gMIIAGDaoJ+hEfu4
+Fj36/brxOgaKJy2LcjpqSYHjMDPeRaUrBoYeoEaIK0t/gK5NfpoLKP9Fs7gx9no5PGlXwao49pz
5BXgSlyl9E9iL1kJiqEXSKzakuZTGUOtiNxl9JVckf3csLSv9kIN3Di2176jBTXXalYE53TNWF7a
e5uX/WfJ/LCnkK7GmG6OWL9TUUTBVeVNNOWLOh+ezyjX3eDYozmEKzFgKY2+Zc+MU293oYnZDNzF
xqEYkz0Wn0oWOkYsraF62FXL+SguZ+pq5ampOrKTlfuNZM370MlIYjRiYliUFu66dplPx/41tGbD
OuEv24MKhoKYxK3IfYwYg7vE95vFk0x3qsmLMUE1KMi/DyeEzHQQtglMFkmPr0C1E6im3bQ+O10c
avGZwCIDqzizeCWRa53931AqRL5vRGut6ahF20AIqHJmBksYPlS1qGbv6AO/leyZwY69cartz/Qe
rPkq3Oqqh0Wd3TjVcNxRKjrf+ebayuoOQVRO3dXQmJrsPKLLmJbeKeIVfGLtmrQMPecb7aKdvDAl
liiRZpgXZm9LghOPnmlUmLZWl18Pcker1vTkqqyT0rsd3a6k/zwNfo8IMoY5Om6lvOWjFv7ylO/0
ArAsN+MHHgGuFQfONiNnWOslFC2XLRgf/Hl3uTeSAlCQtWZqF+h1txALhQ7qPdJhRdAqJ3HO9Zfc
G+deJi4H4AzTrOc3SSMhSISAR0VnC5tPkZxgVNalXIpnqwys4c6uZn/EQG/XfLpuj14CNxLUtn+Y
dyVjlE/a6FXWNnttH4dyLtwDPWnTplM9WHY21SzTKVxzHSaNjmorsYdczQeaF/Bru91sH1Ax8ee2
vVUViZXPDrl6qyjlQVqy+ZU/t32K1lk8crbeuUcasz1re43u9NTEGDRByXBNandPOmOoDmnRxJgK
lRbv1lTvRSbl0t0JW1eE9fnzB1fkQ4yYKvbPYs79N97q+lpbar+tZAGOEqlqeGjCUj1767AzvNcz
cjm2Ptsj47eEms+3WC+Tzq1gONqyF2FiYgY7JqWYGDEPgxJylPF6zaB7UfQTzenWLw+6NQDdjDie
U6driwt21Fmne7hKdJ2xaE9l6M9XHZcypZGU6tEKjF7SyrP7GyFdRR4fAO+nKWYe5or+OYFYDPUj
Ldfpm56m4FFKJNXMsQeGgW1xnY9JmI+c/ebSyk8NYZhzugKYnfZW6+gSU02w8I0MOJ8rE7Td0faa
/iNU83BlqUIpmFE9fJv3kjErISjkCyc0cMpOlN5XFljDVuwHUG6jkfOW2GBd92U0dHiFSeswKfcJ
Y1wckVtDyt2kL+YuZ3KvdiZqI29wOXDGg/01HEuScJmLqWCVgjM2HeOVRGIZw+55twuvuzZtQQOi
bmPOPDAnM2xJqMLpJOCksfupNXy1HdqKMCB9COTKA8rsF8Hw1mS3Fmq2dnZ8hjDYwGWZEKIgQTCa
2x3ycFpfF9evX2ooa34tBj4WvT2UEi1gjqeEB6ldstVy6DUs0W59U0tc2UDzLWJpgB7WJKrackIx
uqnwk3De4o/n19cHyCDYxaTxxtlmfhv90Aggilng7Bjjch6da5VAc8IbnYu+0KY9ymEP703ulW42
u4aUtbI2kK1l31q3C5qfc7I4DVanUOyczQcCYKasKBebpnWO7NfDNDK1XGFqaVtLP+rcn4oTfVOP
llBcItgQ3uHuHiB/vQTfey7JfqJ1RQuqGU33qfcdBNokRwIQtEVr6gj4q91+dMiiiJ7V5IsKAkNO
N3nfrAyXRgd9sGZHtFwe3KkYm67xTpWIsZ1uu6VYkauotzAfhhAI5nbU7tCQCt/lHAA3ySM/J+zZ
e3CU8Sge1C7i+0J13CNVuZjHPJyIy+7BEkzSYSGyMfDo0cnA+luPld32CRzJwfAuxOjjRiBnVCzH
Yh22T3HRVMN1Jy2HjkOpO1TxlhDNpO6H4tfBi4kFp8MN4CHi9YtrtMR73zlLnQ3ASPPvmt1/VHr/
y7r6h+r7/z2vDnrVvy7Bn75334tfmx+9OvzE7yW45Ti/eD4JqsINcN/T3/tv45/lRL/A5qIpI4Uz
MAK19e9FePhLiOmUfhj5Q2eNkMr9D7MOnkCPKHM8geFZTHNpl/0HRfiPJTjdhBChlYAeCn18Q/Ck
P0pzMJaV2dr8Iaws5yVUXvORacWapdugQOO+iM2X3kT5v9FAf7T//f6qHBc8Jh+6qA8/uw0J0N2q
sRMPVQ5kSOk7PmoFaPgPX8OftDX/9EU4GxBARL8Bc+WPlza6+RgXc/wgC99/2SI1PctiNP8uSvNH
4+Tvl0KkAkq1zcvY0fkD/gepeonzUS1+/NAuZeMmsVv4D35crYdC0JWnDfj21xd1bnD9XTz+4+VQ
kLllXGLcfhOX/+HlZO3oaF+iB0c647VtvKdCO8HNtMT/Lmj8zz49zGV/e6Gfk13CTnA21tGDbpST
lejYgG2gZ399NX929529YmSIITRF/k9fUVhMAExl+NDmsXjkDxG6bfTOpIB9sHDs1Exl88OizP76
VX8KwvvjQ0QFFjyRITnfP70swGi1lU38MLWeyrSvSurU2fcZXhR4x70X8mmh0D90URN9DuIpPAZe
W3ypijDCVZIvoFbN7l/XnOuvNLRkzjm5JUjir9/ln342hHbQUca/6tk/31hKLaOoI4JYx+nowYb7
6OR+hIIbV+/gk+LD4Pn2xV+/6J986zGqH7eWzZQVJmn8eDdve4kgY9wHT2nUFFeVWRXb+t+0Af/0
ReiB0NdhTcRT/+OLKEutCDH2g2iZHzUHyk72Ndanv74SnIT/9KjQb+AlWHrP805/XtqGsqgVrNqN
2VesfCoI9ItgVl1/peI27rkwIVtyt5GAstVlWzw43b4SVzN6zgIpbY/vAfGFRba33aoT8gw4TgOp
19FJ7VPUZrUq85tw3GOR6d5gQ6no+D1KvTVEZQsv/7DX3WwlYznjEBSiGj5GYTt8hCRFScOGpt7L
dZpx+xTxWRq3qFuTYjfSSVxr8HACKUp/48718zzYfPmt71ySMunNZ+bX4ehWVZObMc12P0zzSKY4
T6y5AZ7wHgYT526G7CR/DZy6Mqkf7TWGFlqcp3j0mFai/S6mYBTeo0KkNMepG6iWlKNajBE8gidk
JISlTSsOlpMO9FvokN+Q0HW1bRx6HCHScRrIO+u3ij8yzvn8nbjF0UqlM1tf8ZWYdwXjcAkrFNVZ
oINgxfBjlU98juLSNV0LM7bTTUh5xIrrcKTkuuyZMvJse9Ktj0U355edHWkrHTCbEesUlGNxyGWv
y1PXO2ufFeEk3+PCI12rwEtfHGho7/2Nq9EAEuZTiy2ZodqYeUEr6bsy6yYzxZpwIUJZR1d4NnV8
NBhy3ro8hKBsBZG5mT9aHr6nuCS2JJg78eRVAW6TthjvelrMWMpk1Dx3BChPyGpW/JFNpTjx2+0y
iVFJX2NLLzdx3MRehqSoPuzrFFzDUxa/ohcxJqauy845hcrIl66auvpYyWBFg4WtvaniaUWWWAdF
xb0POj+hFUgQ6gjOLCuFHrKaAGNozTBE54pivK8Z2nL3a+WsA+lFFi7wxNn18KWd8mhNpi3o74ho
nGsSa41h2CGFjcaxGnV8vbssvgYrsmPid0Mk06JT21dbjxBw7RRVB2pC93M0LGGb7ZzT6yTy43yH
MNQeJsXeye96ubgNh17N/OgWxxg9ahnrp7mS883I3J93mg8htS/13rVbSH3X19QCSbe4m89xtKXU
bbZyx6W2OBRS3Q6+ceoackMpeXPHws26N3gIfM1IUj0r0NK13WAU93mxH0c8UjxitqKCdFbtIoqD
vy3JVph4x9BURu8aPA0HJGrK0ZoooNJpPFta/bCKYyACu64PubeYr5Vx/I+ubKY3PY/VU4SXgjEx
dbiFqWst3q963JqPUGDBg/T26oswbYw32BeTymrRy0tI5729FG1p7qgz+upUdX5/uVDuG6bz+cOX
ytV8QXsctF9sOy9eeQfTZww4yMdht9P+cNuzwOr04k00dEoTbLThQO00tyrz92XDFk2ZenD5bOlc
FkJi+wIlum2krd4qTBU020xbf9/4Guokd7r12XHr/mtI9BKQ3m/BQ9ot3obJ8T/BTaCWSjLw7+sO
IRpdXFqaHl4vq9RFtvPSiW/8Q2wFrgUHFFWvOQMWbpleQVy4Z+VBmER6L8Nj3iNCHHULm5f1nTd0
mYWS+BE4f33GpsI9aOzlk5lqq0i3iVRPjE9nwQFbCj4bUs71J8eE+cO4DY08jeeAETIQFkkTk2TA
KcV3U97aXkVhF1lxsFECrn6T0t8oYGXHwqmPMqicdygquioly7LJNrBbQfdfVzOtJFd/mIeiedD9
tpVphUvjJuSozmzzdfbswxLQwoHKEoVAh+pwIPd6bR4k932M5DE03UHNfvBh0ozrTgvU949O4Xf+
1VprebmiX8W3hpV8eGsX1e9l6rtVbjHl2nJYgcYel22Uhn3QVjexUsUEGhTt3ZwMOmiXPVkipb2n
oMUMlvb25N4hdDJ7fLO8ss2sFersyhL0VW4nzNwW86Vhsuj7uoNII/45P5yfCkYZiZh2UoRZ47zZ
FYpl09X4m/VeNQe6ye6141XRO2YW4R/Q+PbT7ukBy2c1nrUbn9lHes3X5iKoVhuOsnZNYntF+KqC
ZrvxBzvGWYWM06WLF1rfiLWaPjVrLoLjZLYdoau2q7elbeUHiIX1O6Ka853zN9SS6Sq+evDyUl8u
eVHWmdVPxLVaY+xjyCvL7oDLhVGwn+Jqsp/Hjd5cNoA9M740NsWMy7OSdjp4TJxNrFJtALVDu4GW
GjJMjzT7vG8E2jtbZoFJmAuyOII6NVEt3XTX5H0QhThI6xDGKroDTy0ifCxN7Rw2b+zX1BajVR3W
QTZeurb++Lmu58hk7izaz0jWaJFrVC/zdS64fTJLxGyUWIe5s/xwDEQ6tkMYJb5X5mHWM16Q+Kku
/NUouOBD7mqsW7B7jBIRhV6qRIVzTpTTNrbr0fgt4x3MPMEVeeS/Wge7ZmjKwV+WkFvRNqFB0mjy
r57B/Dfj++2SMlc8O45iIzpy9Gjyw+bmpJNymmFmSiSIf0n9OigxbLUe5t+g0u2USqzfhBos/Yr7
g7JiRsov9Jjqirv+EMl8cTMKVEnjldme5BtZJdt8qPJpvLWRDuCAz062Uz5BNadhE2/1RZV3Idan
pqfNatgKBHC1pLHUTr33mZkJ8WVYgphnUPPqxeaooJl2jCaeBgxpK7O1qKacON1ciefW89l/7ukg
oCW1tIEf9taJ3txRr2jfYtw4n+yzlcaOzCWbkNc2nJg0jRKGv0xcGXrPPiSTs1n3btgguMaTV498
KSEHB09DIyRTDmxyLJbZIVs14LyXjksHWKUiv9tRM7UpmKJWODpTXu68m8VblgsXRwY1iePGJ3fL
LfOhgpoxJKCEgHhYXgfrQjt1+xRa3hJfqE1HVjoSmMoPTaJ31ytFenH5Md9yie8O3LA9gWzjWlzY
RDpi39RCV5EHw8eGObOrTaqKq69rvPVozSV5BsNBO2KyT+NajH6fiJF2fwIOPhh5XCDJ5P1Wy5ve
yO5qxUCxXpodg0UqBA2bVONQ67gdiuH7xActeQulAoFeoNXSyjKDYqmnS5V6GPxvFhqIaxJyUllS
zsALDpt2KHCpWSOF2Dyj22GDFn3S5nvzUe7YHJPS7BbrMg3+8mTOkRkmLq1nA2WvrttwXedLnLxy
zXYMzi9LtUbN5W/n/P+vO/0Pwpj+oeT5J/Tjafn2X/8LiujrD/DHbz/0u/Tkxb8gS5CHiUuEG8E/
B0v9Tn844S9+SP4zsVKM1Pw7+mG57i8OXWuUzvP4K4pPSre/5U35ITAJrMZZ7EB5OP+6/0B3cn6v
Jf9ByiCuLYaCg8Q6V2h0289Y+j9IGX41UV+trstJ3WndrODYyZjUZooY3hnNy6trfDyYq9VNEWI3
OirRwyP9/CQvgmm4Y7Jq6N+E7TISezAow3wmH/yBY25T7ne+T7/mQY/eeVMP9rnIH6Xvq/Wmq+1m
PHj2IBQWuLA+ycAvsMXTIJiJ0uuWUhBD4ev1Cf7BzdtkI8KETgVziCHO53Gbfm0cJ9KMJWqBdwlW
x0n0gHN0Nxnw+Ra+2SRXsDcLrro4sSAykBDWI9/MPaNJDGLv3vn5CvTdyvkj20MYpSOZ7iY18bY3
923fNorya4zrJ9u1AvmIS29ov0zWRNgy5iL7IVhCP74K+3EyGfkaUZe5Dt2dY7sOY3/RUDjGz8sW
gdllTHLqSaBbUYe/tMU84L3DALRDRs459VYdVqu4XftZuZm37lG03XrcMTVDa0mvxaJmSOwo7px4
pCGQcnn99oo/ztqvtBnn4btHvBQ09rz2E3FvZS+JtabvMlJGM+M354RFQrx7IcvRkQ+Dw+HsrWS0
xnRXhVZssekNmpG4GObj93jhCHXhLP0+fd9k5NDnoxte+XYy0b63XKZNxg5h5bT8O48gBWUqDnpz
uPf7Bcu2E70buwmBmrudqiHvnZ6vbQT180wyO4Mo7pmMDveUsoKHIRe4sp5TsfFmKz6Iqskxpo6t
aqb7hpwW724VndhfrEXMKKEGG5rJL9cmdKY33zhT/rK7pRk/jbPu+w/R2B10I8bTPlXPDJfzr4kg
kZ+KQc6XhcY9M8voxSfm7Bu0Sm4Iyllf7LgYsrwANjjfuA+llD1ViSGOvdc0wduxICWlLQr2JQP8
jLWmj7zPXuHny+tIoaKvA5cuHRBtpek/VrbFKQAGYYmzCOIwYDNpRPvcmJ4w5Nqv+2NNkthDbs3D
kS/VwnJX4orjUI22ktHfbiixz+yDcSgw8GXW4euYew6Zk0SzCZLChK7sO0m3xv6gLZGzlRcx3q3M
DqsqhF8c/I0KlmAS+1RZrtm/wBPmxCEHRgbunaRM2u8bdziXlHm8vMqGuSYjbnQsa/PWeqceAuTI
E5a/8kddfK0L7SGyDEYJpcFftwLMN7yynYrxu7at1vnRGnYZcuqfS7fBe9tLHlzM0L71Uq3btH7Z
qCH0t9ifRHxph60VXFhDo8l134befYfakv3RsZaKIYN6pBQs7W1ZIIU8ogbvFa2Z+YINrn30PR+c
Yt7GnGhjHJFeum+4Ef1lUvaBLq1/1lhWKsZls/pXay2Jmqnl2fBfgknud0POM0PnufKxwfKhwl2R
h5FRw8UXUUcJcQQ7tw5+T0MwFdHci0MR90HqiqXBlbdYNfAB+RwJHUDpXec7jb2L2emJBCjynpF3
9kDqzMHVffuytouekk0JeY11d/1AVIlFdFFdh4hNg4/RuyFe4oWUhP173vvhtROS4rIulf7WuzHS
da/Dx7aMX/Y82B5J5fA9ovMRGogWoK7RLoRUK63wQNTHin+AhPMr3gjewj2y+8torJzT3q/6UIUV
76y1pon8FRMGSdVa1dci19bnzl+L+/ksXsiQxMpm87bHgGEEp4F2wWnMl+2mc5v2uahb/TB10nPB
oaf30A5nlRC5cfY47MPrsIv+Yx3peEvt2XHfEfKagQYraSYwKfhs9yrShxYa6rnwdlgIEi+Kd3v2
oheyeBjuZhZ/TqvNhJR4bd1c0XKNUiLvg09+CEZz2s8dCs7ESB9uD+46r23E2ZXewn0JYnQIdX5m
Cm2V07SdPPN9UevHWYUrtIZeuxe/s8dnVgBXJY7PEexA01JeLnHsf4ubVdxVZLJkQFYFQZ3udtuo
KX/TZbk7N00/Mzt3aQgZi11d30fjWQz2S3MZtkK+TcMCH+T08XJcYy6KTj+twqyglq/I2MAd342O
M1wMbqg+A/nFRTYYNxxP0er7j42FoD87UfmCwrbeFmtsnezc8Z85sqtXZesFRjkMj9pE1ePgeyRJ
Nca+WCPraotLMgK84dmWRGlpH5XmfpsseaHqjYPk0GqIKBVs17gwQv59vqjATXRi52q8WMhLv/K0
HXxUTvWFmrO7ckxxI0tobZr0wfyJprbPXW/7t5G/3DPrtHke9n3PsJszo0KB4uG2oMNf5Tdz75L3
tszqYSHO51rs56MALff2lSiZ6Mp1z3EfE5rf3PX9PYGHhBJJq3gV1apOYxuthxHLxXuzu0RCirFe
mmSwev/B2P0oLwdEpmRjqAzKnFmLo2XX1U2zL+9FVd+LqLrsxjF/zR33Q6Tl9OSPo3WoK+V/pppE
IKkG0p5mEinG5bIuhwoNBaj9PZcrY2FVee0rPG0QU+Uni3w35JwpQxLF01CAAZELcTUSl0AAGZFp
rD12D1mGHygRFLTPRvRkR4f7OSGhWqE7+w1P5XISsu6vB90dO4ZHwooycHO4RMWXOGcGNOalmu8J
ATLXHHLiCxZUcdPutXWiVAg+cQyywreRqZfFNxMCVCV2042PpHQAAtI73zNRYQdL8jqfPzcNns9M
hTjuswDfYAs8QJ7ngCtYCSoaLLXjRVtwKnl0dtpIrxBS65cyJjMnm7Zyu6jqBbBwDu3MGpz3oWCU
zJFVrv0u2fPv4iX83PRW/doq8iadftzTKrLbs0G+GK89El8u8lk42WpXEDUGceTVLGR5dZE93jaG
PlUQVsMR1/yMy8vIG8YExi88GtZ2qC0vOPXk1RCnRkjbsees+QlKqDqP4jwv24tTRMxCcipyuSO1
bV9NaS1tItaqn+99Pz+P1hnGr4HpoNaIhE53PPNvBPe1FEk2+Q15uJLnpyyXeOiJRIsa9e+QD8O9
W9cx1X0cMcETjimjrto2RHe/vclnIrTIq2DGht5vSJWD4G0xZ9xseWAS0W3diXKSmZShFTlHy9Er
SrhluQlH54ZCd2JBBUAo9NHs7nKYVk/feDmKEkjC4JPiJfU3gMDuqZNV9xrLQL6ApPkv4BvzoxFB
T+8h2sfjam/x51hN8wWmv+5olv7b3kb2BWGH5JrVdnw7QPXc9qHGwhHvzbcW2+ppkXSiSF0Lk1FA
W7m9194r9HCU6ZrgnWKqHlc6DiiKlnPMddt+dIN4vwrcwPkMTPOxqWzw3DG2T329r99d+gupaaLv
OBzkaSVjIWVqjpUMZYQBS66PnBMmdtMKQ+o4iiANJyBft8vLSyju4hY4mHsW6YjN1s5vZT99r5qg
tlIeAJHRkxofia3rvasJ7SCblqX97Ht4LHtM96e1b8ovmqPkRbnFPHGT68iPU9A1J39qu7teL/6b
7rvmeapb/OGUIhjTLGrf02wGzqdRt5X3PmLkubck+ySPzokt3SyDVFK9dRzO4FHToHbfuypYLpv9
XEFPxo4OSM7kPckqQg8K5MzuL3WzHNxBh5dQdZwaOtVxaLBc/1J5raoPXRuTYDQWKreuYnLKhjQ3
8XKa5tz92NYlc9p3Z5gzYE5MRYa4pRfLVcF7EOLd/z/sncly3Ui2Zf+lxoU0B+BwAMO6uD37TqQ0
gVGUhL7v8fW1oHyVT7xkkaYY1aAsI83SLCISAq7Dcfycvdc2qm7A7ttSLtIy+Abqw2DW1fj4BGOh
4lXLTOgZZUJ21HNibNTM5NPDlAxw3cRNW2l11d9kqR2G6wEBMjVdc50ag7zss7He6SJxN1matbdA
Qq1LUH2s7SafkJnSMULTShjCqjO6Cn0SfZijQoODVUUwVMD8bec2qNC4Sy4qxqyLDbhBkjAwoUAW
uOh8UNCvpZGma99GlyktbMUXBWs7XecTdL+1PenAeURlchRkxQ6XKBaT+3Ee2La0KfTLs9GK7T3i
cPO20sS0B5Ej42NfR7a/bi3ZPAwM3cBPxKNO11pOFsIonUSTJkz08bFrpouaoZSPpj6B2dGkIoRY
kpsbahjrGpyGtqsCqV7QfAsTWWvRXTvswwc5EfGDVzn4biNkag6BCAx7kxQFLmBpAaGA8sGmBRsR
bbaLMmpVxGk9n1kFCseV2UT91rW75KsGyO/MT1V9H4zN4qaicFxhQxa/pENqsvL9+KCxyz0GnRV9
72M92hRt3D/B2s2vOsn+RIcGlaGpMrYqpHNXHfCBK4ctXnq+URDS7JpLCTvQo584IFxhs/PXYbxQ
Ua2wcKgeTHEZmYl96RZyeNapKTdTpeRLT+uqQH1lCSxGMXK5lE3xUPuVPMc6nd/njpt/RQJCPV3K
FvktOtLytkQHu63yND2D8IaEOMHCDRFRHUSLDYy54+z/kGVbrfXMH+4cBtQ3Yk4lLS3Xndr1aFgB
76YVbbpWyF2B44ntonIfkh4MkYnXb4+MtXuUiVNvWRHlN0t04jBJP3mZcjs+p2vnHNumGHalNsnV
IHLrWCnYs2tsvqCKgILUbT/d0QWMf6o2Tr0Jp/wZDWRtBcTDf7GYRq5aqwlhZ43JLQx8uqycGoeV
y5HpJjTclEU2Ns8FDC2UL8LfGqPb4F9wDpYS3XmqsuCYuxYDYIdH4OVone8cMoq+tS0mMqOsOXXT
Qj4Ps4VmoKGpvaTPW2oGhuHFJbxqIpqTXpRZ5je4oNmZ0pryPDYD8rPN4q6ZqVzoZeoQnM04Ulv2
cMJPqniKdkBfoqMOaM7Tu8iqKWvr9Iucm4F5x8xH2s7TYm1nHAzZwzP9xg0MZleV3dAMxrpAFd8F
CSp5gGz8G4Nyb4JAFSUf23K2aYiHnLBpoVBZQ11npiLUvqV0QgKObMoF9TL2z1VdyCdcE8NDySTN
8uRoEZMRVLrzhcm87FlSo3toO6t0z6a5iuLvM+g0dx9XFPrIoBPzIGVSjVvBQa/ZUS//SBv4dr5o
hus+lxZT98r5JZy4/9pEqWjOcD538VWhI3ymDzDOYtWmU7qK6+Q7KMJxvI97LHbpaMAmSKoheHQJ
bd43o2zu6H74zKpGpXmM1IR1MK0KxKKog2k/jLUlVyKzIuSDCIeytYG5e+Ogp82PmiULGNuVO5zn
XS7iDQNBN0FSYJpb12+cdVRU1g8sotWOUXc8bNKQkhzcB8zjwfY14nNS8VPNE52QAjDwyEh58Bq9
T5ItZ9R52GCE1eWBQXTPa+EYIETaGtaVFlQY5/hkooy0egSok9Al+vqyehhrGSEVZta9hpNEil8W
ZS80yq1jE/YtAyp1F/kdFpZu0F5Ek0H9m+grZ7M53mEmkOdUqeaaJpXtjZkhLrUYUoyezvnOGEx8
zHVuX3SaHO+YVyWX3CmnMXCoXxXbfbMug6n26obJ0Uqiob6cHIAnWT2XG76tMUJZhxHFDBPmomqr
wl659BqxcMRRtMWWFN8q6B0ec3Rchuj9wRVw7kqvlQaCxxv9whIXuu3THkz0DILIjGjKPgKmQfJZ
Y0Kn+Va1sBZoeSCYTSKs+F40dmiGKSI0864umyK41vyy4/DGyhoyeItJKNVPCXEi/94FWYy006or
yH2tg+CEEU81F18ih+1j3yVJiA3J8ZPRf2pxe6J26ZHAazsj68POBe+ch8EujfEUXDecyOXBZ3CF
yKAfOM207uD6Z6HRQ8rGqMVVw9ayz62xdH4NcRu730an8bHri5bNaVM0JoyonrD7a44PMn4AdqqY
U6H6bw6ywGe7DbG8ORc+h1v/xvIhrG1Tjg7DYR7YKLdzy0xlDeLZ+pFzYIZp5ywUX0y0mLPMPIt7
5PMcb0coBJIJ62QZvr7xbZu/38P4MG8w05XpnjmB1m24NkEz9uzqm6Dr2zM5hG3EpJhPzW012P2M
8sHIkDjwNkGWbpx2PqsT6MJ7K0EgvKdJlNlnKZLdbkdsJ21JsH+z7t8yBubijUbmzNrhRoMd7cKp
PwRukwEN0loUIaZDhtwudmyhEfAn8mzfNoamXcdRyRRmpoZB7z01RrF3JePn81SQVM40qCDCRkHP
Z9tFQQxAs44lAUGIDLVrdx657txCKPb+J0RcpxKII+FiTdM5qpmcClk+u/AXj43A+eVNoRvMa4ep
2bkNLHL2wHVNzlYZHLA8bYCsvgqsTF03Yzac+52iz+wbNAArXk9OKOl+lv5ODYj2V0AFFyvcnO0A
vxtem7jUHlmmvjMvDzb4q/wHehnZCiuHDWCIALYsMfQzNc01NBE/WfsGR3lsPtomNOoX1RqRBxj3
KSgWgHpkVBc0Ye17K3Pqq568qAQ0sY3uCdb0cDW2+Y/KHx9GOEpcy3mqJyxK8eweo7I5whmDR6oW
uYzbFxsqL/y/4B7RZSQGvjUDaldLWytMw8d6puro4xKhe6U1CDoAATEjzjZVGIS7cGy0PRhAzsOS
MiwHtZokZMng4N60Dri20pqHrZ/By9PdttvQHdevrabyvd5ABgS8twz9g8W0NVhFcKrprLCBQ/JE
jp7r0XNjhs7WGtllk4RhIQP0sDfFxVzP8T5M7TOtb4J9bBbZRmLbWohJt41jPUcKZfsqY4u/CRxf
3/VIcg5qkM0hnErjvk1U+WtiJHjZcDCrV2yE6XU6O3y7Kov9qyy6C8Zp1VdG3K3HhB+UAmAC2Ndc
7hu6Fs5OwNvWGe/UWRBV4y8nZ8qWWw0vtooSxq64F76HcX/ez2PK1L0NHvtSUwzAS/vF9GP7u8gi
+pY82Ce7oe7oyWS7w4AEBXLU+0vALdOmZk7k0TTLN5nZ02/qe9dztKDeigL8hCjDR1W4U7yDGCnY
xCCneZPhBrdap8p9o6KfMsnVIQJNaNJVXGHAe9BzHKI6RKKNVUWCbmgPIXT0f8l+IBgozJzvhUXe
bUaHvDKyHzBaFY1mWa7n2XrsgCSuEIUiLx2o2LEX+me9XZfXdjY+U9ZrHjoC+h68eCsmy8F15EzO
Wun0ZOEhdDfUYN8zXtoFwMzXZ4yvsaKjtcdOt9XB1T7NRVLnG5iR7aaMyuouaaMBsX48prdzMd1g
BQNwM3ZiM2tDeci6AMpOmo+Ag3GvTSmo69xM7uIw02BnujhFfF7ZXRIS3oDf9XZuzdupnR4gZe5V
rjPyaIsnFAjFWZypfaSLYF8lrKvYHL7m+ojvppuO/tjPG2VK6K1hKXeIdNqzfqyLiyx3xqNu0fMZ
qG0PlaFx9ilx8OqRpe/cOQ8uI8bwQeXoPyt8Y3eN7RhLHxiEsKqIy7bN+iWqmWFVdLqOdmVXnjMW
+wJrBkBgN90KfFjMAXA9MFlbB70+rnsVDJ7RqCf2UCwi5XCUSDoOUYLh1uziJSWhQjfOXLzZt25x
nFJDW1thmdJizMycTqxuDV5r9OYVZCcSREKztTJOUaApOb2RLqDzvgy7FHndmen76hLpiFqXYDf3
LrK99dynj6WI+abWvv4gUj1j4Ddla2ZM+dEOM6oU1ACrysof6kA9BTUrM4nacZ3CwFwpW3/MDISx
/FjLqS0ekf0BRu8pB4g/5BT7CNr3pVBhtU4yxTFNgvOgFsg2fZRb5zLvtB+ujzNTNyAGloNdeHNY
PJQJP+nYMfPyyFTOQag1xhEuNuTapgoe5ySl9hu7ZhvZJuO8JCYeIlTZ154h4qbWppGnmzleGTNx
4/AYWzdm0wy7FtbTvDIBOvIhmIIfHEapNYCTrEa44iH7YMk6LoISVfGsr3wnP+8Sv/qi16Xu2Xh+
VzHEXY+vTr639YiMBNPWxo0ILLXvgm7XR4jjMC22cs2UcIIoT+xil6nuSIeQPTwkIS1Pmxt4IdYZ
v2H+UxJcQZMh55ACkv4B3UlzPsRpck/ewzKpsDgHeEY+vCwN4l9aSzVd4MB+MCYRrTvOUvRNGB9h
ioNCPwuz43Z1KPkXdcmKxaZqfRvpIx80tywkH7y0gdc1juICFUG1VcwO15k+fg8NzZ3XnVYTP+j3
qDfXgOxEueQkqGI32IZ5HOO6ffRppJ4VE5/JyAnLG4bbuZdoEVbEpZGGIHZwV9j9tWfaF5TPGl5a
vdAvDLOFbefHxFbMOcu1in7gvg3WtKRudFwIrZY4bET+qDxJws46rnDT6aDwvSGRyDbiECzkIueh
+qjQyZTOSxSj7IXYo3zo4apCJMzpvlxVEi2SZ5Ql9tgJC2isyJS0GKRRz2bGFVqugfYPwKI+gpSc
j2YPUk4BN4AHPeAmMth94tTot+U0TVtyU4m1kw6DPFdPf3ZzfoztMaXxLqYznLjaFTu12k0TH2XK
VG1dO764V5K0EXsCZvqHuuAdO8WJ82AxzxKwJpUtMaxAQzqBNeCbHjQzn8huJtyAs9kWM6zOfHey
PxG+v5aHg3I3BaIAXQc8BITCsBfHxR+6AKDCwOr9jGR6M5fVMVORMRLOOeti/fEdvRaI//bd6ATo
QLLQhWWrU8qQDyo4LhHub0yGqfam6AkYwEIFr74ncgESPw8VEanlhvd6oKz+E4U6tIw/vRy/r4+L
xzRMbMkLhG95EH/c6EACiF8oN9pEMK5TArBAxKPXQrcgQ9vMt45mu+UT8om4vxBdql+LuaTHICvL
x1ydaOF54JbCvdDbDsz038tqwKjw1z8jqbxyfO1+FktG2ptUuP8HcSs4q/5YRG9ENxfPP56D5+bl
uf7T7/X7X/q36MYS/1pSj6CaCKKrWVn/Ed2Qv4TYxpQUNPCHiCr8Q3eDSYx/lk4V3CvOkIBR/lt3
Y1j/UgJWER9Qh4kZZLm/0d2cvlyow7BD8EdQDvOvNynzRBt0DoRClM1hOh5mh7wbGbT5J2/Wa+8K
rDTwbrBl+EMrg2PyKQ6RNp/QEfzmXm9VZ1A9H/quf+wscqHdZTwrm+kTI9HpbXEp1EyA93i2FnaZ
kz1jpJbwMcpXXusqcUVV7u9cnAN/uTNJA3UU9yR455BUOSfGlTgJMmjSdCsqEeLtpJJnJmDK6z9W
1Dsb7cm2pHMVYoxRWxIARMP297bxx7YQ8zVK9TpHtJmN0pthb7cZOBcZLeaA+zGOXzrM9p/c2msb
G78YVjL2Wu5P0nFDcPJ6L5rmIGgHJEYoUPia6Z1i9lVOENC0pYEk7PKTFfL6a7JcD8aM5EqmMNjt
l5fhz73PxvzsOwozhbaM4v3CXnM59C9B0n5ypTdLw2A8aqFnk3xZ4Jue3JmPiZ25G270HLrAkflF
wge6S//BVZhWcS2Meab+24z0x4/WJ3CmI4f6hwlilYDyqXyNxbgotD5eHW9eLQOfKO+woLg1+Caf
rHTq9540FjzuKfmFXjckyY5Dt+U5fmRuGV8bv5q2/Syu8Z1fCzCoAYzPEmxGv6GXf9ydsH1kVgzZ
KfVlvlEyH7f4aLRtXhHh+PH9nf5croC2wX91oFBLUuZJmQEPWXXI9kziS4J4VxSOefAJafnkKifL
ncXHDsVaF0tWnrCXmLw/l19VEcKI6xu8rl0m+ySIWiCB59kjrVP9k63pnUthbYSbZRPlCSZk+UH/
eHakTOflyGTQE910ZiJ04Pdy7WNaGsWhou7ff/z83rucATSRdchrBcTx9eWqZiDgBysNBBsF1E84
Oc5E5EjpWY+dXfc6sKT5J0/z5DfjaRoY09nTDceg4Jcna9LMVdw4CbMBe1DaoZTuXVJZzV/fmMED
pFzjIRJlfvqThXpQNQvzzrPHYZmboZVAo4Viy6/0zTjg5Pz4Qb53U8vGRGVGQcqn+fWDlM6y3Wfo
SXndo21nl+mGyCvtH9wVgko8yjj3WPQnItgcMj85y/RIIBVRAuYItYramBDEMfEUIHc3f31XfMFY
ivxeTFZO78qWGl0PxcKflwqbTTPZpHo5frLm3z47fiLKC/5a6oDf4Lc/1rw7gU6wJiI4qhLuWtvj
kUrIR9t+fC8nuxLLjrVGqQEPmEBL+9R63WLAixjQpdgKQ5KV+J+bJpgZXJum/8kNvXcpaMPYNiWQ
bNTUrxdDa6AJmQcbvdic0sjsmGU0OrJO15hi9Nn/oQe88/l/71I8OfiTvE2mOH2BOwj4KbK21PNV
cM/UYTzrI6NbldPQ/fVaoG/KlBYHkWDtnVZpdLnaqAvCjC9jAFe+V53mjVFh/4MbYlcHVUCNu9zW
62dHgo09tE2aeSrWmotZAz96ydzfDy5F7pZ/ZfrngbEmFpiCzYceb7F1shUNMbrp2gbfJ9JGrHi7
ODoVgXP4+Dd6Z307COjRa7PRAk0/eWszTQAE5RVF6FbWG4hlX+WU2p8s73cvYprY1amSTGmdfKOi
Xo9DX+ciRByknBFreYX+fPirY/3vBwZf4r+vcvLrGGWAIIjuhAc2LNw7ZcqIjOy8DUoO++7jp/Z2
ZUvKB8OAYbxgK+QJBtYatBGYIpQkC4pRAkbIStaJYcWPqdNpn/xC71xL6WxwWBnAZDBkfb3o0NUm
SFFE4jkWTXXCRvLzdgiiZ04R8pO94e3vJJVcvk2odyhaTj3zeHS0Yiq4VMG+urFqYD1MXppPrrIs
3P92Syy/E6AOk33bNCzOcObJaoBbPKROjgAmDIiduzC6onhKg8ShfYwDukRbpKXOJyvw7TU5fiyp
1RaFHwiNkx8MTmSGoDhIvRJ258rHZrrWEsta0w6lVDdJjfx4gZxg9JebZEQIGVlhVqTzb5xckGaI
q4dFlRJLyCzcs01k+4CAyga3qDs5X0jdYFZOQ2hBevVtM22muBRfjaZsnlqihgExxl1AXGWOcWul
3LC7kp1L/544qBEBV4k5ettJTZ3NQG//Cs3x7z88QX4EACwrQRcnf/g6bgLShfkcDUQA5gzOepi8
IbqV71rqp//VoKFv8n+hp75ZD7xLnK4J1GK745G9XuBNnZYjfWGuFtvttEUPZYAWqFpG6Q5u0b9e
fRbtOAGmw10gJ6dlg+FHccQsFhyHmTSrUYYK7VmfYhNATYkKKsTY8slOfnLQWdYCbTlHWGwWNmve
fH2DIlBzqCVItBuEQRG5btOMAjRBVBhVJVIBOdx9vPreWe30HBf7EwXLYkl6fcFOyIYAdT6HERzw
VReYj+6IUYDRgpek1md4j7cblMXDpEdkOxKerrnsKn+USGba0zmHBeEFnFKIS2qb8l6b0B3HMjKv
Pr6z9661fA5hmdMn4XT/+lpOadXDNKS5B2lh3ISq0M7ITIiPadbMm48v9c6vxtxpOQND+adYP9l3
c/KlFfPu3Jtd1MAVmpgHALRiU0hH33B4jJH6T8En37C3vxzEYkhJ7B5Ignj3Xt9fARd+xnTCu6Aa
bNLQITeWGPQDFhaoGLCHt397kw5uDIr25UgMxPjkTdcMtDQh3luO3+Owc/oCXVUX1Ui4wkEcY7Qe
JIVX1vrjq779FR0WCn5MAyQ+coOTGhQNoizsjqvWpJTt5ooPWYVaw0tbTLMfX+qkBcW7x/4F0UhS
4hhwck4eqBm7EHDzkrgXI+8A1U4yQ1BSYz828zn/kjIBuyOPZA5XEXaZ4pPN5u0aotGwjBm42aU/
dHKjBGSaMiqT3LPrur0Ar2d56ORB8CF+jy81K43vfSsjBuzjm37zHZe0ohS0D6zmHDFPKfVJX00T
mYV87VzQJCN0tXMkkM4nj/a9q7CHSsjXJjkHp9va3M8Mz6qI83lmIZdP6iXgFRPHx/fyZq3Q8uJF
WJ4gzgm+pa/fiLYd6163qB31egpRDkkGXFPLzxUO8z+5FN0Uzoogy4zTDxGOCJwzVgcwOxvU3lAM
Z6WYMqzs2rj7+K7eeXYUWHDE2cvYXqzl7/+xZzLZd2yGQZmH7xrks2C3Wft1WvxlN/l3w9AAgrQs
f7pdp2UIBqcuBk/NwaiBkIBzJUy/KUfrpvXH9/NmoS+/Eq0Tagd2Zaqs1/cTaGPdWAiAMJ8YEfZ1
x+/xuONM9RJiEw9joRnNtjWmzwIZ3n2O7HvKIk6KPtDJJp2YsRWrfMo8SJTVEe14/IxOBkHQx7f3
/mWcxYHMh4CFeHJ7qGpqG8GcxwGks2jwRsg5yAAtP1kWv1s/r2pjnqMJndHmSoxJ3tyPjX66m/m9
ZL0KnGmjwuAepyBGdSs9FMLclyAw0hzPrlOhjrfd3PjkJXjvVv/4E9gnXwQ3HRu7w8bsDeSrwjnq
VP7Yydm6/fsn+udlTvZlnHIjBBV+uN4cx4vMdR7MrOg/aUm9fy/L9mGD5qH6f/2zGX2PHsZfaq0p
SOqtI4LS0zLNFZ/8bO+tfpoPCnE+y5++yuvr5DVc2Q5ZEFaISq0GTLW3jcTp5plUfHJV2JV/rkNK
+vsNeBnLMb2xqfboNb++LAFShSsKLitnEj2BLMXzYxp05s3HP9V7O7Bp0l6hXU8dZBqvL6P6CZoq
xE7PF6BBy2KS28luabPIwQSI/vHF3v5kvMyLoX/pnXOwPildDbj5/WBxT1o5kLNa4DfDgVajafkH
16GI5BBv0j9/c4KHUtpJQDaeOTtwOJoe5aVFtsIn9dzbZ8fJXZHzxZ5oCGZtr5+dTZR8acgADVID
sD+em2ndh2AvYCNln9zRsphfbx2UVAarbwnt0vmdXl+KBIpeUxwlvXDI/G1caNWuRNx4RRpasQdP
1XxyqtGXP/urC5J3QeqG0qnglhbfyd5LcoI1wZMavZiMg/iqTEnGeU6pyKCwm1CXb0KrFI+5jdxq
k5SYVL/Y8dTZB2oGrbz7+Od885xtYnlox+iCVgljkJPnXOcGghrSIr3ErmDm47DbQRwobkLyMT9b
ob834T9v3OF1A/bHHm3xXZWnRbNfgSpq/cj20gIwUuZNuda7VzbizOYJapSA+QM4rOrUapYaaYgI
jZ15xkYWOu1O8umIvZQ27H2FmyJ6jqemztdRtnCnm7mwLlNOWrcWM0XrmIwCIRiKGn3cTLVtPmHd
btXZWGWoKqvaVAC5alzLDxrfp9/TEZR19D9nyj0TvJZEX7mSY2EQ+J2Rws1PQ9RBN1xGpGDUt747
LjS1Fh6A/yUTqbtHES9x6uBoifzv0k07lW34SjkkaojZRquEIw7qAHEGul2a331jyuzJmxRFxs0E
FxqpXgHADmO27tQZHThSFJrsrEgCFgE6fBWTGp4GpnlBIIivITlTTdhh6pg0+xyIIgkjG9etszFa
xRY8/ABS5NzFP0aLiPajbTnEb8S5OY0vphNkJIvNYTVY5FKMfYTvryFjd50D1Y8fTeJSZIVtZfLV
rd0Xrotxp86t66IbSNyoJmU2B+xRCgXyVKDrVnj+iZcAh4VbaChcdFdAAJR7mcwElnhD0xOk6ScV
qtFhrlPtQQsyoznz+7bu76HcmNZaRyoJuybMLdSY85z/hNw6/YyLTjPOzW7IyIcKI2UfKxvIz4WS
BAwdjDofyI0ICkT5DYFY6ilWoY5npB+Ug1bOD35IiioHkhi+FEjWlcyDs4XxE+HQs+HEP5Jh7hur
gE25WPVSwr3LJ5Np/srU4Sl9421L/LWP8tC/8/3UUYgzS8feNokxGl8zGAnxBtBTvZCeEGrlq76M
MjhMU0vQ4CYhJYPIGiAV4naJvkXuqdWNusoTmEYboHeC+wEm+as2XONnXaQNCjzwkODSOxGmFISl
DUodHZTcBoXQrhoOpNDsmyEa780OsaSXEsCKs2TqrfpnhZ3oq2mGjb3CRQSyfDZKXGSYZPJqWyf5
cC4mhb+Cdp6YiQLoKyRiddRBTPAHwmr0jOJlpRPp8GTU2O5XelNgYWkIgarQ4jlk945hUASIaclX
JcGCyFrSWkfzRe9JGUT3PWs5zCFg36vcHRFKxlYRkwUe6y8CXEC0JkliNndDoo33rp879QH71UDY
u2HjvQ5lgzyQnBdLISUsK2ubl8L4GcRmGxOdYdj9DrSmtAA8zQTZ+kPSfrVjoFEXAWaRHFOiQtyJ
BEQtwHttKjZ1Uuj35UB6xrqQhTscbeLgODmHSZkcHX8S01YOefAyFBxTNka2YJKgb7ff4GRa7QOI
LKAUNSxNTryJogqiAVzdEWkvpgs7CYyW4AVyAOm9zq1LbENf2cllWQi/2eZWYpHWkzmhwBTdZ/4F
mYcOrigf0voxrrpAehixzPs50ebwcYZTyY9BHOi0yqKcyXrcAiJk4w8fS7TUt+zdQOTzRqn4QcvL
nO0G28G8H9gzf9VCtl+tPqvHM5oG8Ve3b6IMB92Afh92lxrX1OCYhkSXZD/B2egPhOTaCiiFbGGD
EV+h7WiiV6CisMqob33RR+IGgazePOKZFrei1torfdZpHoH8kPMZ+1B+BfOuSw9aVrrF3oIrNXv0
gqq7su2TFCK+5vzqJ3Bph6lFRbtz486IzstQF18hjljBDpBoqu3QBAU/SeTQyRIi+Q7DgltZHap/
8hRWIRWjs9UjmBznAWnl+lEOwnokGKRRK62TxlMsOLA71PuhVvGyE01wnALhnBFemM3nZUfUw7qx
CrhvzhCYhaf8EDIBDq5QEXGEU+Y6A2iIc60CUkZG+SwdQBEY7L77jPOriybDGb4yOxwCG/YSe8DJ
m01oMbV4vklnWmrfatGIb47yAwzCcZ7oZ2mjKbmfZMiWXwUWABq301vDg2aIGJW9pDe2uD5LA12z
PyudbLcIZynciCx4SvUx+V72lfGo0sLxt5KkeWQQZqov6ly+AfVm7AZS6VazGVS3PmHi0F0Ss3Yf
IYRGAalFvK6rseAoQsqEadyaeGqBKcTEkJzBZzNBbYY14FYhBj9e25UF35dUnM5f53UBCDLI+zJ9
VPDtjV3iEvJ9bgcIxh5CokCJJ0TWmrCn9WmGT6qwHRYiqlyPCOkhXLV9rIldTUiA81VLu1B5cdt3
R6kF43CATUmGskumQLNBkJP48HCLKdnnZEUUv7BrL8S2rs+eh9C2kbdD6nsZk4G8X1YUPEMyHnFF
lguIbJ0QCWx9YdtIzXpF9q9wb9itmmYPLz8YjyXvqAnRo40JsOzGVowrIyAu4NGoFFhPzemEzmJ3
FKFdYnTq3TLn728TohPCu6z0W3lAM4zb2iPARGYbh8j47N4RYKHxgodOxyqZCVG5qMNhSI5NWePr
DALpIqmbHTnhBuI8Uz/mGrFEiee2IG4xS2De7r+1oDybZwvWQ3CLVSVrXsxx0ehbEeTpSxS2zk9Z
+D0fe+G2JNkg2yCPErDhfJhUD6TQJzoR04BqkwTFgHJ4wl5ejFH1hcoIoiD8CoCi+xEEnryXAGP0
qzqjl/iouqQJ7kaedLeb+mpIr2o5V/qW8WLY7+JgMkPPwXD0OChDTrdTb+YaAu8srr4zbW2hASWT
7A4WPiFxwHU1D2QodTbuhIkoEquJpuapDGd6cgY4vBqOlzOfxWIeHJIFY5rno+7mYAWbflH4w5To
9/XUG+ZadyK9vGqmemALKgd+c0T6LS/mKhRdrn3DFagNOz2sIBtogiucSyMa7C3nylS/SPQoh5vV
jhnkgV7ExhYZSoxVJ5gNshahkhhfemVqlzDaC/sch5pqX0pX9MOlDKaCbgumBb25C/EpwlpqsOxu
W80u9Ws7h9WwE610nwkxE80X2x8GUHqqdHE3jcTO44M2WzqimhaDGwJHqiZRrFrCpcUzlsZBe6qK
IOJTOmXTw++6/f8z7/4HB9v/aCXeiG//Vx38TKPnP5W3/PP/1t0uClrOFrSrIbJYzHDoNvwbdqc5
/0LazayFfHEmmQxA+Fv/lXVo2v8SjF+W/3Bq/p2l8H94d7rzL7YZ+la6QwOVUZv8G9ktDd5X5z7b
sF2O5+h76Abw5UIM8fqgGQWAO7MkOhaDVgXJPZ8OKS96MVoJSM5xMpYaHHWuXmcrYfp5Fe9I7knG
hbBl2RodBHfQWvPScCfxNZv4okEOh6bSNWu7b8wgeyInHi/wxpUR/eWVwPad1c9x2OnixrYDASwo
66ZoML5Zo0va2dcQ9ys99RFQ10BOYGiFVB0RQvh1CvpkvDMpx7I1Zk2imOEmWP3GmV3e+NLJqzNw
W/6wivWURDJm3/PdtGCp1kDEgksF/i7ydJlkEE2YaoOWAhH6IzCdtILvEYvwgKVCK8/BTgnl9ZKw
JYg3saWtcUlp0d52cvbuCmJMe8EpkeAqDzyoVcVfJYa3MfSCsJ7V3jY6FX+RBVtSs0l7e9DvtHIa
nV2TMNy9qLpsuE/x2jd7qWGXvK6wh4hN2MJIZihEI2U7tPTp9gTuCKAbfUvsag5ciI+kbnWYTxZI
cdXCsFh3nFMkjq2p3I+li0nDSTPSVcoCgNVOBxIEXAnFfr+TJnWap40wT7Ot44yq67dtTVqkvmrI
jsOymNHxCOYjkKAePF7cllIcmS6OB0hq2P1qQ6+/kzyJnwZCUYMvklNFJ1yM8hGntq2ZqgDyLc0l
vW6OAaE+KY0Djl/j3VQKO7jO0B/AWAmwW69syAMLK5i8XxZXn1fZpXAjwHptWRvDlp4ehmiJRbnM
OPV0Qttnfg9+Me+z3vEyQ1M41TXHKfeZbjJpQu5VJdtEjfa8cQvM8fisKhe459RUwxFQQHNZMWIE
JdWNEnAL/z/jHsiP5dzomYs8K01THT5O0FeV1/SOQYB5lVm6h4wqf1Cgtm8Czg1fywQqCYFjjvEA
hHE0FuJ6eT0jcKjY2ov2HJBWfTGFpuOs7Mg38YQzHeNzb5WqW8+GwrWjp0n+pXX6UB6IsQx+2Yys
892k26OD1yyQ4tynAdN4aTyOxRo9N8AXRSZTug59mHHrplDaldIw48MAGfACajUBwUerTMOnMS4H
Y9NGGew3epsORwVZcJK28qHxSegbm5dktgLdm3sKF5Zrpl3rpdXm5MUFHLqAJ7nNdoxh1nugCdU3
0oU6MC4qcIXnqgHKUqCZE+IV0kUA3XKYgk0bRJ1YOVnIUaeIA05DFEsQAmcESv+bvfPYkRzJsuiv
DGbPBrVYzIau3SPCQ6sNESKDykgajdq+fo5XdaOreoAe1HKAqW1mVma4U9i7795zPzr+ztdxpt69
pIvYj53CSvO1SVH8BL1smnBU9D3RVNWR+Ny2aV3cR001DEgucHDAx87Zm6CChXVpq6nrMkHCpxtH
Drz+5iAgPldnTrs1FE9M8pGN2tFrnjSbALPaM4fswKL8tKvzFXerPtXweD6KsOXgFdN2HnFJKT7f
dNrwBnfHY5kzADMjuxxaYNBjOb9EoothpwcmntiMZB9+ZOFYRUeDbe4oaLsG+E8bEvcaPZUwGv1H
GI2FeU4k9Wh3xLk8MlqMy3W1jqIRqghxVzEkH9M4jTOcwqQ3GIlyJ82yb7jjc8iNpcFKEebE/baO
fBJo3hmhoSQb6QnF0iDFSVK+dCIL6z3IndalCLnv1MNsUJeN7XRM8hNdLE35npXQWEBwATIhZYp6
JtZqpB2WR647cqw7cH/y9OZ5gUcxBNlAt9N67phUpiMd7+WFrUHJ4EB/LXM+x7zaNYKjjPxEPifF
6Ls7AHYZsDjSopC2bIBCC6s8ROXXaqJI8S5MIBnEVh+V00C1XOjKA52mffDCuqy395dHLzvxITRy
eArFCHzluzK4tThpapCphCxRQSGK2LOzzRRD5ibHGRqsCgkLY+1MlUv9C6BMeQA4Hn70RW4TdiRN
/zCOnoZPhSx85yY4t2+XubI+Mk2IYU0JQQmPZZxHi4iVZWevVmWZtGZN4KZXkz0JHWeGOWTrbPAm
cRNCXpl2xIIH9zEKBxVuXMJxM6uBKX3w7cF6FKYF/LsIly6E3DdDrORvCIpVEEJHw3XlpAsoyIAw
f0L9LvQZo0rXriUpXWilPTHmUavbckM2krSc25Z30rUzIvVKT0+46DO1Rdxr80NZiCyKYSJwg9H7
lycbeyCcDnKoHC8QIhVQAGJ5SYs7XTTMxUAhTUmaj6T2GyvJOtwXo+EZu7Tl7lmJXLRq1zGfcnbs
S1iBMI8SHeMupPV2khUYhiExIjvOasauOMsacU+vWuGtPTcnoe2iXAFp4dWxamtaf/c1Ml17YPFl
PXrEcejDu7RWXFudO7ixNcrQ2TnIZT8MMSxXmNGtd67jvIvDLocwQDFflp6H0QI0mgdVUhyjqZXX
EznxJwNiaLkVfI6wOEYMOvAdwoh+SSKiFpINWqeKTTMX0VEDrSeSDOJ+Z+eFWngCigx0V8p63QU1
ZhPbjumrUOfa7+lv8CkI5Gsxx/GBpuG+5/HvWj9DWCA55YaYnDWWBFxddNLPLhyWNLgVxRiSlK8w
C27bOR0fl6pLnbVb5/XDWCj/HbQsDWmtR3ffqi+AvcWZvvjkgllayQYGEzUmnG78bFNyBryXtSr7
WNgw7zZOqOZPbaNHbW0jce6sGeLocZB12GwsTlX+ZrQBuJ04V83qHFWaF/na1qPlHtuIptcPiK9d
V4ImoOo0odfDr6anuZgUVGGrSb40tXANsdQufaRAbrFOmIjz+qYfZTt8Uas1/bgJMXGyWBcUpRBE
+taIxx6kPpxciMccZKJV4bXenmS3J3ddpXri0wXRa3yAlSXuEoBSxp7+gzzYYkTh5Kdr32/OFjiE
cdsJAI6x36ECer3RdmuqCandQ7YsV85UA3+Fu0d+lg5DSgfLahpQokM//bCq0aTsHXeC2qeqMYJD
H7nlm7T1ghwkZCDv7Wrp1YORGR2wL6dRP2DadLtxsd4xA0/DYh7LKczFVlZ2HayyXE3+BvoP5Isl
6kRxzAHiRB8McMCoemexGgpznNJm2DeUx0qg7MQty4tiePAKTs90lEyVGktCSQhPHAXARYBbaWbK
bxt+jI5713CG3OIuNKHSAF0boXzQ46ey4ic1PKARAOyCbGcvFi4PDWYChnvb9DdSmZpOUgGZLDaK
AKKHFc4L4kPU8Fsm2FP9MXMU42ooAQXvUXLda96wGYSPrhVQBLSPkifK8o7TVYKclzpkYwHkhuaB
qgyH6bRbWOOPTNfA90K4fLPX2BjLTB8v2xxxeqbaWoYfMskc+IlN7zYrWo+NgsNVBaqXF9x0HYyj
Og8QHNM4Sazxg1PLMm/zLMNdiEenfQ/koh6DVtOWgBSU3pFrted14ycQ7tlOU5+oika/8UREAKZ7
FC23CFSyxXfAm7hy+Fy3Tp4FrzldAwMPJtctOFtNhhcPjln80EMwyp0cq66CS+aq5xlEc38xjUNS
zgTEkW2YqvwnizgpbIfW4a10WVqGexhLkpR0YJufFqlyCak4WQDbpvXyQIUm2WoBbOUb2TNgAEon
U64CX6qcbRG5D7TxnPd7itejWlEYpvcpBjZFb4o7il1pGhaw/KFUr0tj0/Bq2g05WUNB0KKTs3U/
+nw2fxXI+GPc5MGAZVsUHFNdYxzA9DX+6INYNBAd/n9O75fD93/9J07kfzepx7n6j8ePKf9TK+Jv
f+bvaHr3b5hIGbEYzG2sxZfYy+/TukNK1uc/TPy4Yn6jzP9jWAdOD3oex6SJIx7LyB86EW3rb/x/
+MVLjAFzHNP/X2HTX5wH/1xVghO4RD2wJbCAJjeIr+TPszrje3lJk4D+Qk+3PhN+D0BlXUbqJ5FO
xvVYZKzo0hWAR87vKy91Z2gMmrYgn4p6YyzTLSqY93f7x1/Sff6vtWfyzf4bRadOG/EnQYff/vsl
YnOJXHJKIR1xSDd8q/+4RJB6cC2xP2XN6PF7Liv0v+s5hkvZ5sUej2vxEgZmNfLPIDWKDtfH5Qri
srv80l8KUvv/sjzHIshfY9r4TsnqXny8f75ImszsHRIo26Cwe4RvQbeHiCs55IPYhY4wWS+M3sPC
xtZbF7PuDxQMecbKbqPlG9JugHILD/ejXfBPxUNXzq/AjaczTbbGe58jiqztKZteVBG07opNGpJl
72fhSQA8xrwSMRYAgFLG1wirSMWRUUQz1b51TbEJRRxRDI9ZyJUoh+ih8GYc8wFv03kVus0ybkBR
eM4umcI0ejGBPgaXyiX3Ec6OybILzvdPWpopQn9azcvGEqx/V2Yn8udlKdqGd3TO3xDksngMmHqp
ETc8r1k3DPgmnNGBklmQVHOxRt8KaXhz7AYcjWxhauS11T9Tn3PR6mFqVJuOojHqldOG5uaYcN+U
XhulErvArMdmXk9LKHWFDmEX+aaiKqD++cMld/v7ff0f9VDdNnTfdP910Rj/cLdfai4w1PKjIwKS
sPit8+KPrkLWGtpefMhGtHWeSzOYXpJkjv43z92/Xi4R5t0QuwcWEzRI8oR/vlwiUffDaFvnCaSg
QwGS21Z71QxdtifPm+e3//5n8n+z4vzzGRZinefa5KrkL0R0/J95EQ6rSZIPnzyRIPfSQydea1CB
H3kUdc1es1HJjlFT2+0m6Hy7RtuBxoIQqdW0yWZ6hZt0diCe9Nn0VqjQZUjjS2u7X4hY+HBe03SJ
6p0UVnpLb3gzQLDu4feG/ZKEJ05zrBcxYzOt2X7CtZfOkXJiqgYpR8xBKx4dNWPtSiDHFDHTiLwm
+WH0tw5M+xfWKJgUQsq5prV2g3Cjdeqy8TbaOVoPaJFVnCLJhI8JS1BW3gp670YH2mFSCiVlaUMO
uINpXMm9UM60HIPcHyWo6cqxth7Wgm+z4pSzcG2RRlK4JeJ6ccdsT4sCLB2tEPra3DPCnecJ71cf
Zt5x8uSExaEcSh0XUGfGqN8Q79bzsrZbRn9WMQ1pwHpVIB+eVbAYQI1YQ3TMqLr6LFut3ThtUY2A
/foGTc6OnINdBCfydq7rDpaan9PM52g+Al4wZfnZp2Nabzmd5OFK20EJh9OzknbluRfaa4K358PK
WDXQJlTBXvcNlbO0pwa92oqlrO17rRG4V6HI2F7SPDLcdE7VeVd+X42kS8cpObLipyAlE0MZndj8
hzRmRe7wkkGtLKHSUHTOQMC/8wibSBcrj7v/SlN6Cs9TGcOjQrqkzD6FLbDl/Ou8aCamME7UYCws
HkO/32RVB1apdGmQ56cKSxXPqIX9sTdCPgrfi+YHSc17fgk2OXlsDvBbqTgHh7WbLTdH5hoLskBt
2E4MiWB1gqNTlwFUS1HVAKec2ThkfVlk61SD+dphJmQExeJByV8xtWa9GawC2Bo1H9Yzq77215Qu
5a/MDeleg1LYZ9yN2m+PMlXVQeHNAtTMjtZf8+ijYwEj/lUIMp7qPkXEoNPejY0tvj7KXBXWNnSK
8qjbmem2W6CaUbs9PyGaymNlToDH5n76NSNVv+R8ivY6cBWQZub+nPpKKkKokdEV5mnp4YMidDeq
Wz+Eer9CHKnpFKmXAsb3gI657mFmn3tLu18+n/GLMIzUO4WSZlHsTFYZrmAGsc7XqcqM2GsH+NHg
Vvk2hI1vem1e3Evoy/X0sMDwHLbSQUyM2RJidchTtuUJlgy1otsrL7f9FIQHEPPtD6tED25YU0N5
BdOonnRozNamdmz1aGXl/MsbJkbsyfG7g4dtOd3RIaQ8hrxK/OJbLCGwLinnJ/oFM7kJl7Fx1xiJ
kjtA206xL7SkLIHhGvhEs4gZ4o6f9wqZqwk/SXaIa2NZZus0aJiXMxu884Qj9VemG6KXRkuTxdpU
QhjcWyrPYkHORa9IPJZPmR7UdSD1/DNUPPRYdVTJq6zGlgYxHEDhOrUkjyltTfZD5HbyfqF0rgGG
yPogtocoX9ZLLoNzCsYQ2mo6qWAr+sCAzLPI9KtOXfniQOFl+R1odr3KsAV0yNBBQPXGhOtPh1W+
7xwUgy0KZnQP0suk4zLIIf6jS8IoFotrtus6gZGS8Hos0RjdBLwr4PTY54DsxyBTzGUFly286m2H
voeveq4Zuoy2Lao44XLl90zApK9QEZo7s5tBkGYt/bL7SFQmBMuUjsVm54DHtvUpsUHGrbKhvyxd
QOuNR2gBHksPFE7YbmR4gS9WY0CjHZvjEx0t2kBjVvLOXiQbUIfHwLgOazs/68CbANI3Rno9F3ka
bCTwhveSaH64NxZR/8p9hKAtBc7Lk2qNxGesNmp7xdie7/u66zDXUMRar+He22zi6c+QN9EyDsEa
yeKChIe+b+1ImZFEQX30JVM4ZwF6mkvo+VOSs6AZ2Lc+T11v/YIwHX57RBH4PpY0O2PMNV7nsYDh
7iZG/nPZcus48UU7HKcSQWkVdK1LQWPYVdxCIcxXSIXZ8FMTiQGQZ+RDs6V1F5XUXRDIY5HYc4sF
qu0AuuYUmGMZTHQXU4U0QzIUvmsDzfRx945RxNM/X3T9yO7B+GJ14L5Fuu/PCAXBS6OU+VUnSdLG
EQI0px78tHiGbBQ6wpXWpX9dmaMHGtekmTLkcycMCR3tBYiy4a78KPXytTuOE6VXZpGY+Asrr93k
rut8AqKz2fnYy8QRbrHbGLx5f054/LJ+EFgQ2GMVrnnyqsZ7Ts0+f+i53tUqWbzyTsFjxWYmzARe
XCSmNZRNUj5GPhtgGpET3gifekzVWJeaNUIufRxuJaujN3N3UUKYUWfCS7C8nYoOqty8UFWxysus
v7U0Z0mEdkt8gQ6U9KFwTPppx6F+Lcc0+Q5LItuxX6ThazgOfPlWbZj+ZRuT9rEdNP63yLzuAjWU
Cya9qKd+QZSz/4it0P/oUevfqp6bjhqWHtXRJJ/Ub2Fn0cprQ0yBi03RhhNT+8xZZmQ39VrR+vva
K57aWzahUWBAWYUfLU7lhBWhiVmBsL3xUMJ+KnwOrDhc2jln7rL3hnXfl0eu/aLVGskYB6QV0zWe
NCpcK1EG45WkBVDxTp8ydduFUcF6RvfsDHOYkJUFtmDt4nZFwwWVWq7mdhRg3JOhxMpZhqNedUkZ
1KwZwhKov9cKNpIy19aVBwk32AW9MHoqTzopXxZYtu5qNnJjvJ/hro4QuKf6wTOcxL6ZjG5u98rQ
PVdk7dqzYtpodEJh0ei5vTWupK8867NO2nTEDwiq2sPKx/GSg5nfLrU37Eog/EsLrR98FVQ+yQLz
pQT9Lo6tRxEnzQJdmNLNWaew27YDwVC++qqkfOcz99CL90sqnHnVNEniXQmJvXzizGfTtsipEVrx
LRbsSULE5Rhh09/meRl6EHJaMa0qTq20rvoit43bBfxveRUOkZGklNx0OvumzkAY26p2i+C2pMnd
/677y88TJnWeU3S68GQ8mOFI80JsZXNpDnSCUm5Px0zY5FuZ2EquGyqcE9BrEOGCyyp4CXaYqNr8
qYuQjgVEwLAYnvUC1/mJNU1lb0VXmskjMSGyBvGlENjfchSxUUujDo9f7KGM23d55vh2AFvQU/59
rhk+UkiRM2dvlooBb1EKVXjVzaUuMwjdid90T4vqh4j1aOZf4napoYMNGrHbXRtZk9VXdavG6boL
2otvVRphGVAxRd9PeEhc1ZrnoXVRPisK/qY7KcfEfrCp6favK5UKm+6zZXymvo1nGlWabHVKrMh0
VRNZBt5euM4Ltsblp2O5DEIBDOhlwQoGdw8NenrtLHgUG/wD46n1F5DhXZkQqrEcxduwZvH7iBdm
mLEsURS7ySGMWBzweju9KvwAHMPEeGGuGrZUu8rC8r6S4WS/ZphVKZPuBtfat5krIF032pO0jmWR
fbSmNjNXLfIx20aHD5/rK6FsTPYBblftLhqPbzU3wxkAt5NtehZmJbZvjuTYww1XHgunSoGBRiyB
G8QldizgdYFa1526N70q1/ul8yp74yaYAOPFEv3tTMh7sgG5jlXq8uoOEn4QY8wZEyaYmas2ySqH
4htX3E94Bb7sInK+NXNv+mpg1H8VUqV3aVMnOKObkX0DtmlFZfU4T9+2OdrFLb1bPLA9OwvQXeto
oIAia3AHgLflNuXS/qW4JDLqJeZ8Hyqt2W6q0GOYMBfB5B16aj4QihieZtfpnz3egqzxdIudnSob
P0Dn7KY78G5dgZUd3sgu6xwREhABvoq/rPbOFszxcG1GafpoKuilmuMSOihvCGPNhtsR2zYzMm6h
LNWfOqC6hg1nRtlM0yXoCHhXcvcAviH8apMgvbs0qCfrgj62JfZVWTGXQTnjpVRUCOqlY8399rch
9y/JYdf5F5UVzU//bzGF/9dEM2gSf5j3/4cR6v2j+vyzD+q3P/B3bdX5WwA/i4sv/F2gQu/4XVv9
XUC98F7IT3GFXKKa/xDOwr/hS+L74D9qHXkgEQn+R/PnRTgLLhQN0p1oq5ec4l9RV+HY/Ulx8S4A
Jw/qJiqeS8yYJMyftZAesBx1AOzjcYJSyJNhIc+PEfXnHIG6vObVn9EgdWk59tMfvDPzC20LVUQr
R25BIV1jAJy+Z6dY+l0R1ml7jCrTpKelH/Pwl1cPbu7Hqkqr7EZQFAP0Gv4tQP4oCTv8o2kE+JBd
nfVuR3MpbivP6NXWKizDXIWYp+50UjrpITLqcmTPAkn6Os0p0luzL9bcosP06tLMtGw1idCQhYeo
KLFZKmbwlbILCzZ23c+QrlOchuqEnd6n3RcFGd9RlS5Ge5dUNNpBKDcMg5wsto9wA85jwNKUBTV8
C87lPFTb9L3Rdh7TchZds/7IHrVhjafMM6mfUCE1z3Q7vbadkEekGGypQzc8qE7LbZ40b66sYGEP
9bcIRElMwJpO5FpzjsZuD2o3aD8Ck48YAKE+JIxq+7ydcHXMTXFtmsPZyF1ewfawUAZRyZXFOXVT
ZrO7r8dpOLH0JHxjOm9LD2w5kdiuiUoFt3ZlJhsOl5+1LwbmyXbY1zONMVh1XqJAjyfGt/GYuWb9
k81ef0xa6ex4y1DuHbH8belbjBv86MwvQf/qVSxVZU9lUNFQiMUa3e0lyFzq7d3+3Au/RLcqenZZ
VWyE7A6fZl+Oy7YMOr6oWEmzUXcYSHT0hiuz7E6XNRsMbCRS2mJiNQTRHFEvXSk3AJHtgPtf8Sob
z8VIGtco0pMLzmba8zBrxQ3An9satna6Cf1BJpuaWADONqqviD+wMIBIT8EztrHW9p9s9njIPP1j
6fvsuvCqx2aowCsZLuNioPSmqDgwJardcF5jGYehhz9BqfyIX53XbnSfQ4amo8WIhuuuQC6ivWm6
027NLpWtfOs8ZJmyQzxPw/g2Kjwfe0f29Fjqgqn6mp60Jj/yhaOUWCL4zMzMdA+cCIcSDxOOKAZ2
9d4JLpnGr6mfTJd5oociDW25TyqNcBbWd/aF1q8y2f/SXu8dSnSL59Jl5CnkYt3WnpPENPqB8val
XEW1VZ0qai1Xlw6Cbu01Tt2uKdtctqDVSa9QF1J3Xx08hZxURUZ9ppiTnTUFhV4ZY6BbVq2Yw9fs
8P3oQEpD2rdoOWFPbspmc2f7ND2N6b1jy5t2gIHgFv0vBzc976LQYQZqnRcA/EHz2oW6pQmvK4tg
bdBEdURCSOrPtC1QygfhSjDMiyt8Tl74Ck8i8Fns54Ew5jjpvan4Am1Cd5Y5BDdG01Anp6bRs5t4
GC4e4Bpf9gq62vtCExLRliX4yhv7UMJ7ueIBZbFP1wwfnDNa1kEybSnfsEBXvLhzdXT5OestMqL5
OS61QyXnNCraAfvFmb95FqBnKh0Iei2YTDBPCFZhW5QotLJ0tKdqY2iH8rM8IhrBNdFp6Pl1pj6h
+yV5nODbbjcjZXQ2NWG69GKUY4R53hhJtDfaMSs2ShlUMEh8IimC+FVfW9YdN++88ZaquQ7YTOwk
AZVdnQr9thCMyne9P2GVHjuTkniSVYWIVoMzDCvmZ/Nwacejlm3ST4spqIlSQNgd2e3s0tLbZUAE
ksFyanjob+3ECE4Y1JwTvnP3iNPG+AopHOLBmTY5eSMfe7nlDgupJYQuZxu0nbcNouFXmZYRTQP5
8t729QsrNm+bE6I7irZptm2HUmGBo190w89desA+He8bjEt+PfaCXtKpbjdcGu7LZKoerTfXR59K
081UAd+PWTOknLXdsbxiM6nXxJ66PSa9X5gls3uet8lVFGrJsW9GmqXLh+Q8vphd4Ff+gTm6x1Dp
6/eiTxtM6oF+h6JNExkL5+KqEDWtX55f3oUXKn4xV2dWUz+EETkWBmESHuGlNFdV3146lakcbBLP
vi91OLy2Pm1UPGlDgPxjegxHmTw5s0g3Ho9B5noE+YO1dNM55xWjNuQdF2dV295HOXrRm7PU0SbC
LH+L4FXcYQ/YuSHKMEEdZz9Df9+XZmtcSaPkMM3UGDuTz4c4subhXxL4VzONLXkugptg6h7rpILz
7rQYLTfk2n/CbL4nauge4C+NO1UkV9kyrgdyfRDNaR2Q9gdZ4ZXld7cG4TKMQTCK2tp8ILmHv624
q+b2lBKLCoJu3upomU527uhtIWWzwgKxL9SAaWUhiVkL4K1mTuOljQ1y4GsDPrrc2wyD8VL6Fx8X
MW4zOLiW7jZ8/u5z5IK5KKZerpaJwoMspxRwxoyx5a3P0yIT1P3OVb9Kiad80i4zHKkYtXceVQ7r
bAyaa2oD9gGaym+dx7HwFgj4KefpSR8QGR9VhwRRG/bZk+meJuHpkWp7cgG54U8L9jK9S5zhpxmb
u1JKglh4KXrnvaNCIi2yY9dIYjTMSXSDY63OXtJ2WiN5nHNlHQPWXDHVqfgw8vS6EIyXLSVHzAlX
UTEdM0r+NqZKLZJJzbM9eXtwPiuvM1zcZG1x9IPyVLBiPMylRAaiFmnZ2Y1+ovWGWjGagLdeYN76
U8jPMm+jxjHXgBp58yr1xpBS8W8afeoXWI2AffGyTe5nJc8lnFNZmUSPJRkt5ph8eWUbkz5TRUDJ
lQPQWW8tmdoR3uHCpdNpDhR9VjLvs4POR3I7uKodAnidLz5sR59xXUo4DRUF5r7CVzN2ikSt5jas
C5V92VMqDi2LELO/tkpniNthkKhrjhCrrFrKbR5ZFg/r0jxlkCxfQhqA15FJocei0NNJPtJh5e+4
g+SWAIZzCJce/2YxVOdOD1nHKUMOR5tC6jdS0ObWU0uEaTPvgi1xQePOqHm6EDec6GEg7Fv5O/aI
88e4LCE0MZyPHCR1YdlEWpaashmNHHKdOvYYvIyp30YbizwULsqxS29N+nHOurOpPEtBOw3KKy7p
sMVK4wngE2E8ORaHKcIUHwNnbQ6dY+nbqFjcGxrsKOmgBHOj57JdjWk5kD3hS7cr+lnpgl/WXSLc
TU8x91mmvXltZy62hapQ68kdh2dWouJuWhD2pG2ckWZxLDlcu5rTPj0gcjl55EevF2+4z435Dfc2
FwZH8JXblGeOgPOVO7ShWDkpfYuz6OstbVEPaUelVX9xPhAAezb9WeH8j65sU2c72GCsdBvXXLMW
Ts+cWsAwBvXN1NEjlHJDIwOZezN3+PQT/Sv1jQ9BseIxC8Z0kwX5flHGofOL6cML6bD1OmokCa2y
Pm/ahRIjXpzoCFP9yNc6vuGN765YP33NxJm2I2CwfdN5LxJT2g0jkHOYwD3E+NgfLLbcq2AJwOGU
khoKt+Hpyjh8gSdpN6823LXZVejxPkEYk8VezKNzq1qhHya6145Ew531YofXwlq8nefP6WF0eJd4
+bI8VshuL1YCdXzyA5bzhSXX5IEjPN4LubeRlg6W298TlAmsUvK1MslJBpX57vRWuPIns7pLElp0
rGpOv6LCjq5wCpuvXtbviN1y9vPb5jXXiCf0O4f3eq4fTKiNr/A7v43ZPIiwyFYRC/83sxupeZ/y
vUgr97Mpu+boGXK47wdLbWqM758IJ8EneYbhrDLXfYpKxYrIonSMk0riPdQTt1jqN/3DQL/iyaD4
HgVhjIYfbzGWrWdUI+ZGs9sZ+EPvQhsblW+3AfWh+XAWZJpZ35iIp01OH7LjikeaG5irRDM/sHA8
iHywd6Z0rS+BKIfqbhtvrpjr965ss02zhNampMr3PEoTJ43tVmf2UeZbXqG5mb7AfhnWL9BPrN3s
UDZkhM2uwQcfj3lKtS99mIfBjYaVxPkO0VLTExdofRRm0Ox0Z+W7dsxJyZtImTyRIpWcZox0O9kP
1V009OtQYea3BSHJ2CfWclv6zUJ/1JAfUVfLJ2Q6DAx0Qey4Ue8zWXbHxUSUgTd/ly2ms26y3kI8
YbcyBZl3mjnIE33W1M0Y7cEMyk0xFPI1V6Z116vm0TGr9jQTVkkrQqmlz+oiZNbcO31YnhvQehup
gPMaThp90CzJ/RYOb6E7Z7cVjRQnqS37waLU6gqT8EWeduy1n6dq0yTLU9JEGDDFtC+azLkvOCJt
U4MgSWHNYu3X7AKhyFPPTr9Fvl7qZHkcxwK5pxysDgMq+/Ct5TLwLbxovou6oeU8tfJbNs/ZPWM6
02USRB1pn/arKMloDAVxgdgLs5RSTCO6qhPDPGIYwIgXXeqTNdLxtBiSJ4irb9FYx5PhXQpqrPZ+
dEySEJPF7AMOqY2Nyruh0yW9DrErIqENJe9HK1slbtuwG86jfbsAVwwnla5xuHfbopTefX05/wDv
o9LAll+IdtyhFMznZYS5E9otCEtuz8M08U5FcjS3juqeC9IAMcAg5tB+kszestkvwqX1p87naOXN
7i/iEqSNM/tJZ7T61q07xCU+9E++L+9o9L8Nyvlrx9D/yuV8SIj9rQJNoQ8Fwf7OGEfJnkf71cGV
haAAvqzUuoiWlOSiQQ5XqIhVoWOyeoRQj/yfzM4RyoF3iSuEMV02V9TvhLvES65d27y37SJdFaaR
37D7emrycW2xWzzIKLxG3SWp34YLzTVUD3MCvIsSLyJ/PCYbaAAf6CQVb33R7/yldE8Wloehxv1A
5c3BTGmxrtyJVXnfdWcU82cD1X2lrSw4s84TpyRKUOktHbJk/crsOqW3rB+uwy4A/IVY8J4ASV7l
wmjWVNzujCU6yUHJB8Mv6KC9vJ17Z94MkBUeunSh8DSADUGB7jZ1g+qRCP0jwlH33A3RdB54D6yX
YXS+mQ8+iAbcNFb9VXdZ/THNnbrC4AAw2ykmc09jkr+ykDTJYpbdmtRzSN5fbgw/Ml4wn+c7nDn+
R2H53us8ueaOVecVybV5xUOG4hVbO9jqE0eRVRqtPUP4u9NYAybs/tV3528ukYTbwmnOkgbB3ZxM
5lVeU+nH3mzTONQmer1w8XK706OPqBNHeNZXA92ScbOkJHSoLY9TkiX73nC+xkq0BMiqLsc3Ynrr
GoTC04xIzHObVVHBPvDAyOavefEaaznA/pCSpJRrpeFRoKJsiG01FGILuhUv4SkTPgQxAYJKqOFY
5SOrfWpHpBFjxnEC9krfAcARR1naTMDmj56DbAv/j+pzk/sBO7nRPchFfxfsQmI61vCQ1Ka6ro2K
d2XYVkTK7XqjDIrISWB2O1zmas0efz7ZGipU2uobyw+vpiV44XjEodytOmAIsjr0WHOuREj6nsLs
ZYqDPgneazanHA2zn3nhXS5C0kXd6MPnLWa5CZIIawc/HG6xhbiQ9ywAvMcD3jhCAMC9oyEKeOk6
1Q5exPwhemu+6dpG7L3GqtZtpV//m70z245bubbsr9wfQA0g0L8iezJJItlLLxikRKHve3z9ndBx
2VRayRyVz/Xi4yPLSHQRiNh7rblafD1rFWbOPpyilJ8W2ofkE8cg0w44JG0JeweL5VLxG4LMg5pI
Ora/VxkJ7A9hJufrWsgNJYV5X6dO/bBoLfaEZSFVBL5aGvtq5niTfcYKjuihnFVBeUVbAXldusXW
X+7KNJN2uHGUBcGKv6hAocHQo4da0F9IepyEMogTxwyy4dDF1Syr8H6JLrKvs041tjTGmi02apmF
PyiR1EYSIiK6duOcbWqEOt/AOr3qWT/d2lZDL42IMYEZlHLHrqfQuNSoaC5Qn5QLxg94gSFrD5IR
E/WZ2hnlugpxYJrUy2SwWB15RIwuJ3U0l109dAtTT574QENqkwgdhdmDEsArIBkYmQxAQ/rOFw9k
RtHL15bp5ztf9OqaDNS7MUt3RWCBGvCHYlPlwUj1FGSsyvzA3r6xouUIdGOF/j3cRgOVJSy5ykZF
RAUGmuS0xivrVarXT0jPnsku7BaUF8V33PvvaLTvSAqtlumk989NY0OhSap6J7CqIqESdwPinGVs
aB9gjuJFkwcxNjEjJhHDJMAWzNOiMvrySnhNuEePz4cVorIbJxGVV7/b1DOlYPKHcdGR5bmOteBt
6DxPvWLP3njXYgz8wenKOsg3MSCVbi8aY3goYdaQg9XG7eR6vlA1J6UZT8L7nEbpEByvj3eoP6J9
qMrcWcNTUXKQFlfjkGB6CJ5B2kQOOj3w9aMdRdnrUMcGO2jIKhhtjdR67aca5WRBEfcFDkTxCDYA
2EKZFdKwa4XH2Kl8hF0O4k/2hFagzOijWq07PpaJ5LOvtPqxW5tpwZRXywm7FCJsHgq59pUPclIt
6QCir5euoioXEh89VU2RzqlDIw4NnW8qUKXaTkvF9triRu0rIa5KpbTZNtp40q6LUVe7lQ46Jl8y
aSrTlRQZoluisaL7rfWMJdw3RjrsSUtDizJJnrhrInP81RkGTf6+k8sML1xD9RONVetS+be3JkAB
MhX9RyJ2o3U3Am/y0huvNZ8SxaM1nlCA8/ukus98Uro1JNoiG504IemxS2PsAoP5s0Mq9cyL0D9R
v402hozJmkVdMr4oNSHP6E66BQ7YYY2GT2grEae6g/MHIWJUyz6yt3DK5mW5VTZLKemi58ErwXOJ
us14H6rB3NopheSF7HXZfUgBKVr5BA+nD1nVF9cyBSGINpQt68pPX+LW8mmJ90V70xcTbYlA2QpJ
mdu8cQfXapKA6vT589B1L3gcHtPS9N5Ac2j3bSjp94UyotAMxv2ADY2uvJF9a7SItUWjPww+9mX8
MWXApCTSTYl/yU2boNjFNmmUTkvJ/HmqPXOnFpa+LqOwehVTMP6aXeYbE98WWbmFARw4916TqBlX
GMkDR+18ZUcBQN/1NIZ/2b8VfWRGzZZbPa+VG2uoitrRh175iSRCMIVMhT6+pcaYim0adolYsRTH
uoSdj4RjXno7eg7DGrdP2JCDvguDVEET6hdlpV4PAkrECvs+8kYtJAqcci+NH7bIRk4RF+ECp4uu
JlrZIRMCLdKOPIk4N7H25chPs8dYoyVKTS0O+aoCBo/TFmlmU47TVG6x4EJkojRj9v3eKvs3WkGE
ygiezZo0X/KjUfKsUBe8DEHuUpq+8mEEOQIvp2OOebVVJiq1qRxZO7LMsZgVWUFVEY8TPYpQc1CT
sepECb0xMkNfo6eJqatovSN6SCKtb93Y4Clu6Xc4PduVb35V3SWmDsEX0+5G9BoBT5hat3I+SHeV
3ubLgqLkooss5CvM7qCtDKUrd15RWPSA61RcA+wqvk+zjBUJhbkv0UqulEntMcRZwdVAiRTYWUBV
FsUzVd50ytd+a1tbCxfdVRuoKAD7okEhi2cKtWwr+NoXgR9LWNAKdRH/FtWagUx6r8hkzM1efI8W
//vke8oDjYF9qii7fgyKdq0PQf9rqqphg26gYEQk8YIleLbqEP8Cqmpqc5GGo1jw/SzuOp2h66Ai
1JyCStXa7Gadr/lb8ytm+e9U23qBA5oy7sDy9puB6rjOqTEnuN/2hVqQK1KzcGaVgs+CHJ2bBmnN
O6bHu6ZnwxW1YbNmhW7vIhmlsYVTNnHAjh2CXL1FDi1tqmYE2xzelnG9rQrDvibuGZGyJkflnW11
/g2sZWjSQIkWFa4PxUl8Ijjzrqbt04zQuvlEP0qmd0u3g48im+lDidrHobWf3KtadANqZg0k6Sqk
nVcpiGlpaWbfSuzkFJ/NN72gTq0BOSYEIfLvFZhEW6oAwSExo3xlg0TYGIOgehtw0qByVqOwYQNN
0a62u7eswGwy2lQoyQtAvzjwkfYPaSEPP5hv05euMtFNT6W3JgX0TpNqfembjQUdkgrBslJjqkg4
GvptW1T6A8FqmgIHLI12olfUrRoN/XIktfmRquxHb/hPqS7T/mLc7XUASFvT76flaE0Nok371qD3
7/oFz9AJ57VCorcVwgRENySkxldVzUc7KdFJeR2h3HkDjAW9YbUE+5ReDxI0tABSBBrwwZIeEisv
sRTH92HKIhaNRIfUEuFOoMTKUsJ9uPMTHemKmeY78DMvWaTKjoxBgGzRPr1JJcEm0Ks2idDqd79q
2LO2/q0539RKqcwVG7hoKacq7B9Wc0UqvVaILLcdfmQQXPlzEJO6E1tKxC65f+sjZZoTkkNaUgFM
M4Mp5DojBf3Gb5AHa77xIzN1mjSmKj9mFt8CNe5uiPxkr4XZbqf63poLpBxtoPmlVHabyZA/KMmu
jKGXvptaJjkFk9bV0IHaII8YQTORUMFjp/EVQ4aG3+92rFkm+Y5ee8Z1SrXf+15VnaevYPl4ynXc
oGbtZkeqFIGbAlLjDxtpUK9lyMW4QgpWu6XWG1eGl4rwicYH+fZkh4NqjseeJGV2hEH57pmycS1g
FTWP/1+j8Y8FTpkjOE5bmxZ59fH2Pz8/kv+5zavm4zO05vf/81/YGlX+P4ZtmL/DknRo00gy/hFr
KBigFLYM2EbYhM6U5n+LNUiSlIEmqOT2EJOKwYMT+ZdWA6CNQaYPGkYBjIMEDfH/ItX40xkjoXI1
odtjhftTn9F3YVjwHvn3GEaibUmsBVbbSb79dD/O+m7+c/Qj5KppeDIdtVI6ZJGOZLMOnDE5ByU/
deZHlJ0apbws0Hvd02LCsF1Yy1o39X90RyejN04dfLYNfsKPqw14h1R03iFLou8FjNwd9rZuddld
OdLE0NPFSoHW9b7uLSYjsr0lxVD/MaSePPM/TUj/vuW/c1c+nbmtU3xrpMS/1yQ88W0vgZyFQbIk
plrsLjr/4wDEnl+QpomfUMZ2uM77eG2iIj4DBj5x549x9pgc4sGPLO8wQRFZepr2PDQyvsJ/D8+/
vI6n7g3j7PNTrb0umsYwtA/gTmVEduiFdCUEhxbIZ96bP1MV/nP351/+dPdZ7A6Y8jXr4GNGuEkw
nG0rvVawgIfN3YAME0hK+05BId58fUmnbtf8559+kIIL+zcIlIeobW8nH71gAifgzLt06uBHwxer
WZYB6jQPJLR8Z2ME8LHSX74+8d8v5H/ca/+5VUfjN8bQ35p12x1qQv1EGa76KXcsbyeaZ2t6yolP
LwtoQHcoktHOwrnxt0n7w/N2ZrPmP3P7hyd7Zy70N/D8bydzNN7LHJrGZNTdoaUChSJ8PfnXUnrf
s7zzWd6r74M187NwEYldZ72afexkDNmkLK88eZ/aMQqo3/8oO33+OynrCrrLcJfGlZSz/7LPnOks
4PtkZfzPbTuaPJAWebSguu6gSsFOVd+JiF+Q4Oqpw3WVrRV6uVSdMcTDZAHi0xYLoSE+SIYFCWxX
MZ3Frx8fX5m/nsdxLlpip5FUQTc+yKz1mt52eu6clTYbxeAOAQITu9569YqD56+VnP6tvCe8wQTZ
EJGD4WkoyZtmy1+O47UnVIf64NdnZp4Y5fI8Nj8NiXQ045DCc3goU1TuoqINMMivFtZa0hAKp0ko
rVEBYWNXPCjwK52k7rKDp0fPnVXta7n8FRb2PizSV1sN0R5IN60dUq4BIl23H1WbLkdluGL5TYls
vLYU6QbMgO8MAYUqT30yeqheqYxnBXpTpgzfyy5doaVd2kFwPXvlQs/b4kO8CqbplgiNB9YFV7Ls
bdrWvJYCfxHQTJnvWKh4LEbH27qDlqQpB2q334H83mSFQp9VlFu7q9A7JIfQsOmaS9ZaT2jvJMlz
L/XrZIhXc/uZXku5FslwpYcFioN8U3fltZV0t6qS3SdJsfY74lfG1nPH0rhsFpSP/NJKn/ql3sSl
KwB/IVkfBscY22DTwmK5ketMuwsmtXY8+FhfP/MTE9W8tPr8yCnr8OkfI66hKtYCik5UpqvLDn00
o0e9CDU7FYWr9bwQE8AtURTfLjv20eSNtTO2DPQ9blkK9ocGm0wrvP/62KdGwdHc3Ul1GhWmXrqK
bNGYGwc9OACQi+4wTbJH/fpHTt138ed9VwGNm9A1a3fs7QNxs1eRHJ+xN5869NGMDCRLsevSLF2p
lBB5JPl9i7Nq+fV5n7o5R5Mo7Q2LPZRfux3k9oWkx8TG4fKgLyiLi94bQgf+vDUDUumiNJTKbaTR
nSTkhoJO7EX3HWjCnwdvEfNleMkrtzf53ti6Tz8LE8FFawoiy/48OpzaqMbvULvJkHwDY+QYhv/x
9Y3/+1PFhf/noVM7GEM5aCtXsfE9eePkajKJhpcdfH7anyZ+05KSpuuZdhJP0Ra0z8JFlpoXjVUw
on8ePFKlDLlyU7rxYP+YktBG9iCfWQuduitHYzUR1RhBFWzctLY2c015WStlemYyPnXw/xqjcIto
wzQuTaR1UYtp0XukbFx2y49GqUciSBurFrNMWYE3MGD8RzDRzjzQeaz896qMCL0/73lKgR/ZQN24
dksjXqesiVj3oYzpO8E767WQTl7SuXqU+Wdi9E7crN92hk+vEERPbEvxfLOK+Bfv00LNaOhedK+s
o0Fr56Yf91pTuaJCKRiQcow0Tdt+ffAT67H/ymGGGYqcpJAKt2vM7C3D6fBtMpFvoxUGqlAO8jrm
NVskaNZvLRM5jFOOHmZ9XblnyVDeZZ3urSdzxGU0Geotkh3FyQoc3ZKhgISipbuvxvZnbNSaY3SK
cdkLZB1NCA3mIeykcuMWlvXhDxSf2645c+z5xv7l9bGO5gOvpYtoNykP0wScluqzHVI1n2WtWxl0
lPYtkrJVUsj17utncOrlmf/808sDTJOeq1TiKYOMolQ4vJUm+Bdo6uS+/tTBj+YI/DVeRmOGTy1+
esq79DqRvp/Lbplvyd9u1dEkoahSOSXt2LiIekLoCnp6rfUAKOtWUS76oJMB+efdaSO9Rt8eV25A
hq7TDIZGcAr+/cvu/dFUAZ0RR8Rg1a7Z0Pvz9fqnMfrnNjtH6WP/d9NFtM2f527BAU3DsCpdG+fH
Tm5y5Rod5g+TvHJAJwUWD7KFdpYVxDdjLVCzRSrucXKMLrs682jqyE2gHYhnK3dK63tgCNcteSIX
3bhjABbYOa2q0qZxc1P7UcjaT2SFP78+tDG/PX95q8yjwd2jbmo9K0TpArpvp0CCcOAZ2uxXJcxO
Pv4bFClAWPFuEPcQaMuefrODL1tGazW1CyNIso2NR2tl9nb7YKK1uElD8hJ6e6a+olJcSJ4HUSNt
+Bx7cbWZoCuuSBSxNzjIH0sMx0tl6sullFpi1Un4Tshr0Im2xFTcQcTfNkldL+0BXQP8wmmhyWU5
I2aLXZDQOW6MNrzFqjzTC7x6mSI3eqXVmrPz8wKEJ7F4yMehefViwDNKScpjn/Y0JC35R4tSA2GG
iRIirucGIjR8IFgyslH71ezSYdUL7C5T1RVOOHTvA7LBRZmC7fz65p+YL46Nd4D8SF9FSOs26UBT
Y0SPggbgzEx34sM8A7s+z3SzUwcHRVe4hOwQ7xSi0wGp9GEaJjUHK0uQEsyuKCVi50FEmX9mYXpi
lvq94/80wXaoWGtfNgqXqTzY1V6G3tdOSwC43ZlfOHXX5j//9AsgSJLYsOTC9SpvL6WK9bs3feaR
zK/934bD0RQeE7DtdbJWuJTisTHYVb/ocLxTOZBG3B1SfObpnLqIo8l8mGIahKZSu3VRokH3vstZ
/vj1W3XqCRxN4kMYp9ZY9qXb44r+ZlVqek9zOl/VBsSir3/ixNkbR3MdxuYYaspYuNjY9qACfkax
dWadfeLs53SAz0+3KkYR9T5rpAqx43Uz2wzG1pBvdDbHZ57xqZ84mvJaVcSmPDaGK0LZ3he05req
WRWLYrSGiyrkgPH+vAryKMyxGoXhGuAVnEEbnyK731928+eH8un9n0y62V3BsaUE/SuCxJuivqyy
D4z3z2PTg2x9fMKGC5G10jfY8y4756PXHWe7NOpabLhJ1xAs1L/5qn3ZmsU4et3FgBq/qmXDNUMb
SwHpP07U1/GFJ360Zqlw7XkjcD63RMu1tIlCXIzYIy66KzN28/OTVPuhK3XMYq4u5dGySppbbyRO
7uuDzwPmLzPZ7CD/fPBqKBvR1oXhQvkrbnu8OQvfhvTT2kq1UG3EMIQoSWcmhBNDSj8atfAusJgi
bnStgQ63HeEetDDY3hrdkK2/vp4Tc85xOq9k2/CrNUV3e+IseqN8loT9cdmhj0arH/ajKKqRh1xK
ICLkWlkPulKeuTenTnz+80/jFegaQPqu5cRHyDSKBSg7UC77jOjH4zWw5VINjcrNohyCjwn2t9Be
v74rYn7H//YGHQ1agk6sINItwx2ifdaYGxk6XzKsRfboBd6yLm4GxK8y1o/0Q6jvifoiE0imGjsT
yMX8b+VVOMXryTsz7/3uXf7tfI5GuhYMhFSBr3Atwk6MAXYm1gmlBIxni51MOq2x09o7s4zw/t4C
1V7kHvNjqW2GkmLz3MRAqXdmdJ16qEfzQh/hhDAIBnNZHKzzRFdxuuHC+vrOnzi4djQvZFoTFmwl
c9ez9BszLxEXA77/+tgn2miE3/z5OgZejLQptFLXapv+hx5E7S4t/DeK8+B38IQ7otTxK4bFO5kK
j5pSPBeZbN3DigEQM9O8Uh+acxwDcYF52jh5B+1ZBed/h+zFP+Q1fw91sbnN8+JbWGO1TwdUw6V+
o5b4Dr++ilN36Gi+GWj+6y1JmC4hVL+ECHB0AGk6c/ATa0DtaH0wpblRyoqSusCnbvI5p31kY+fY
Y/om/P6ykasdzTk9HSQEtn3imv7w1rb+u9E/X3ZvjuabyaxztSTp0AWbilw9ciMPwd3XxxYnJnrt
aMLBQDqVwTQkbkvPchcMk/JQYLm4ERCtAJWFgDpSIFgL28KU0BCpfpupTXI/taS21j08c8IiCb/p
I+M9CPNub6mZvPZDSocNO0G0EAQoiEGsvZnTWKlNSYppTwylzq4lDS/ryGua+HMM4KT3mpmLRSVC
cSoRALW7sFg2i4E+z/a4AjM1qfzYZRRtDDN7xoxyZkI+9dIfzTkgZNi5Jk3sxlb2YRf2q2KcmVpP
HFk9mnDkflBMuc0j1690f6XV2NcJEth8/c6cOvjRhAN90oKy0IcuqJYU1xoesLEF0XLm6PON/ctX
QT2aCiAs6BjvBg5vIk3vFqxqKI4dsnZHyx2tJNLybiXnb+r8aQ8/CDfcpBomVrGb2yZAEZbw+pdw
dakfPAPWXevpAIoBGkhPsg8hVjM4MniM0SdbxQvCBtbI8JPEg9eVq5rqJL/U4AzgT/Vm/c/PKr65
OHN5J67uaC7qZTjLipYk7jDJ73HO1CpL5wbzqQdzNAXRjVagtOSxW3U5vfJhnYfiwmc+/+SnNU9o
xziJY7iDYOz2uajvivayeVM9moBUv4fFO6XzvEnJx5IIsRiSp8tu9tG0kDDBBKNupK5ugG9z4cZd
dtyjOSFPk0zpjSF2VWT4SxtZ2Q4jnrm+7OhH00LsQe1mw8nR8/LG99pX6nIvFx1aHM0LWQ4WAxxP
6sqwSxZ+GxcbiSCv5WVHP5oYAp1sk6ETsTvZVU7CV3yrecK+8OBH0wKKbkMyyjZyx8R/UYygxncF
4uqyMz8alR5BmmqP0Nsdiwy7JDY91cwve5y/v7yfhk6syejfWNW6SmTXq663WHHZntheduZHA3Oi
6uQbSpi6Wqm9pFH2nmGCPTNX4Sb8+2wljgan5xeI2Y0sBLIgbZiIyf3d6cYzc61egn1Ekh+mu3rY
zXM0HgHS/14gdKwEXoTRR8UOpsBOpYOPRVtt1U2VApqvf6rxI0dIKAzDotxjB3cM0kdg9Wyp/Tpa
Ou5UZR/OdHzcdX7+krP7NJjb1VgGi0DK2uQygYO42ObtriNnkKm6BsFNyP2GP5l4LaRe3vH9KNVg
lxnfSR00F1Vzw/8o4EmRNOM01gjD8qdsPSnABzXtjs3uno8BpNifoP9MI4DSQV0Vx3huLAAbzZ+F
nPxfJdA2/DoArQedUJeBCwmL+yjdxVyPFHyAVeL5/qhbYqv5HQ5J7vBS8pCoRTf8NbIYVpyHDl7D
goHB/ft9G+vEkSt10+AV4OeLul6k3S3XFnkfbVesuSF8zTq5uIJHsWxDeTlT/7KqvGrkte35/Ot6
/saBUXUIdLvDX3tNxeDFw3vDV04Al+r9fcu2RknDlS+MF87Bp74CXQ0z5GtVY97K9G+hll57WbOC
JbMw5GA14Xqrmxth7E0aSAHGCIMKalvDMJCVFc4uVG/tdr6FyiAv2JS18rqtjCVn3jTfIjzDcj/i
pcEMGSAfLIgX3s3XKNpXKzZuKAI48iQvcaxeNhyOZvygp91rm3rk1pEfgl3Qv/u1cWY4zDPNXxYm
4mjW94O6S+WCbYTZ9I8mxlA6UG2zwpaHbqwKmkVIWPyZ35qH799+6+gbYOWVAaVsiNw48Pednj/h
hri+6BYdi5XLGIpHRiCGCw5B21m5hwGVrKzLTvxYp1y0g23481aXjg3pecNNjAv46xNX5lnnLzfl
WKZc0rQmpkkN3Yx3n3j4hVKRPN+sibdb8f7PK546PvS8evjug0m5VZrnr3/6xKP/LQz9NIdDSIKS
ROK1S/LIL3pekuvZdfGYwpL/pRLVcWu14zl918nLPFrGkfGtGcVkhC7RuuV1b+v6Ias91cnIm3Da
VhpuMMOECx8O7kLzWpvsqUoBUKCS2pcx8HfgmJQzn5dTF370eSGcJUkqggBcOcoL8AgiuW1qK3kN
ZTJANW30V22U1Be+O/Nz/3SXrVgizRa6tYvr8a1MrNd09N++foAnPmTK0byQNCpZeohYXAXSDvOz
6cPL7wh/a9RwB4gXeJudkDShiPyyLdjvtvani4E+TFLHzL8UWdQtELjQbQTA/fXlnJgelOPpgXyl
VKdZ6sZ9/i3LCsAT4vtFhz7WGKtBVUuW1iZuGY/PitF9p9555mU6cdbHIuGxleIm0qDzNqb87NXR
S1nhNrvstI+Wh3lUVw0hpomLEfTFi+01prgz35Tfq52/zDvHSlfCB/M2ITjUrUyRXg2jTHSgnmqP
9TiaqyASc0RHZtFdzqUSaHo/HkzkDLAU9DQiNy1UNnkekERBXOZSGstuBUMlXIW+XS4pKijbCgoy
DCDfWMdcxLIXSgYnzcNgeObenNhSy8czSj12vVLYgdsOmROT9Jgxk0T0yrPYcobswHpmRFDBP2QQ
ZXFHP4GlVm+86Ka6inR3XlFNGIn4qteTK+JHiPTRIHFFpBDLazbVjZGuYhPKU/4SVNpqXjp0Fmn1
rLZC9Xsa37d1t1RB1Ey1tm26n3L72rVnvgunXqujOcpITbnQI66OhW84bpRzg0xgs/37F0c+mpEq
O696qqORmyhF8DCGmHEpnk5PGoS3bRcmxgoYcLWKlVReKX3ib4DWSajJbfJBST3viQmMCNydKpDv
euPh0B3k9DkWAfUKac4ZzGqoGqCkq9selsVOJpDV6cyo26htMDFP9d3tQGjUXlWQhpWF3gCIJYwA
eEGjrBsCnq57kh7AO6biSq4KViI1xvt1gOaQJ6RJTxaxGHICTmBQ7oKmYhE9qEQtYDx3GiD5CxOW
NqgMvK8LLzNz4K0E+YB2V/dSYKus5Md8Lbep+qRB5l6PIotXakLag9T20Ztl98ZHl3fEhRRRfTep
ORnAsR2v7ImTQMKtA5ZT2hevIu2YEWI65WBmFJfJwQmjgYxoRPxroxiSnRpJ1jJX1YOl6O8gVscV
5BppocOk2kZNMFyhsyPpNRPQHkLbh5lfvoWQXJ2i77QbS0s/oDP5z0DGvtl5kbyUqaZfa6IGGUby
C0EFZFzIaYTwI1P77i6TYfT0zdBuR6M1lgkCFUA8ITk8da0u0VawUu0nicCK8DkJq+I2kooIToFX
PrMnMjPK04XxpuEKv4ua6sDnetEA896OpeavODYwfLkBdDG2Cn+BrnSf1z15v2CeEuLi77y4Du/C
olPZhDcS1MXoez8U6WyrH1YjYd5b7LxiWUEkXsRyXT+Qm8k4LbRfCIfIKxZ+dsdhUXpU0lObIKiO
/QGVYOe33Cr4gTvA7QRXtJEhvUeNLZYqoa9Lvw6braqUpLlMajsjPsWy9oNu68eZsos0haczVFAp
BBEfOzlLzI2hpsM3mRjkpV1qWL6Bp28aCNhEq6gpaM/Qhpdo6K5ktdl7AMdegStmJOu8LaIrj7wJ
B303qzITjhuQIzgzshRQ31dtkJlOYuC3r5hbkY9BGWob4GJG3bBraRUTrqVtq4Rr60k07W2+oYeq
0fyPxiAau/MS9Z1k9ops9djL3+MOlAUxaRWeZFne5J6wlqMtlbe5NagLNhnqC+wTlRxQyWveAD+a
uwwP7wpYxUimlKyHbEq6+pcMZgDUBlBbC7/dW1hZ3UIb2V22XUy0KjilTVuOYt0ZfrQIVSlZUcE1
HEsv7MTp2qHZTkld7Kosb988vdJJYTMz3yEBdmBENBrsz3zXVcDVAH+BhigVpxGveqmS0h7sqgrc
TToYPflY5oRVxrYPYxJkV5k9qd9quH43ytRa+N1HO7xqGZgsPRN/BzuuOZB1Yq98viYbubfqchU1
ZvqsdJm61yWt2uD11+iYJSN57maifhAdlxoLLN7tGoFJfV21lGsonIbKbRDYsbftFAiI7KqH+Jps
BXJq8PIoO6sV2Z1Flo69ErZAO6rr6XOf6dEGr7P31NQdgEpdLXOb9BVrWNnKjGLOyxAHDYm9ACsD
wd6srNLpYYTbBVCrn37W5FyzI04KaJmNPsjjOo9yTAiWlSqIXy2Jz4/Q8voAC9lv0YEPzY8IRMB8
IL19bu2YolZc9b+KSmLyiFrgFvih1PZgTfUcNCzSaZWQobsk+7eHB1xmKkl6abTogwnrIPiV21IA
35uaXF3pRYu7SjPrdDn5AqxsKCZ6FlxNFijk5tRq4Si9hdsH9PYeHHFzXdbg1dIcoI2TW3KzIhNI
Whrm4K/srG8PMgVCyHWGvILFUi/jjsC/MFPnBIMKVUZs5h9R00xvNdo4Rx9heaV9uGihcns5sV1T
ti9ITIB7NyEqy3jhye2OJXMb1S2pVzOJZjTsnEQqvddgARgiWwp6ae9WV+Jk6mXdVX3FgI9k9doS
bwFeuqIRaxUA5ML0u2Q1CLVatXqrwfUS+op09WmhdD7r17oXiyJoEkJ57ABMe1Q3xq1S52Kh81+/
N33TvvTExu19pLjb0mzhTDXkqjx0pQ23rwk7qiaVLDs6scLLVtjkZ6Uerix43PIA04eeTSHB12IJ
3jhKaChv6qg372NqUrzIlPK2sUqPpboP3nkYsp0aDFQQFEjdZc44qnWwHzZx0neEZtQDnL+c5c1I
Xz7zhH8VVF22iUWnrWSIMk9SWWXbQNPDWxjb6a8oMLDpDcMdwBLWLWGt3nFVKhTUof/wvHE8dAQB
LJrC7t7TSLPW09hJLwS7SLAvC/VbS0o0b1frLweSfR185cYcg/xdCaMfcmreBUDqFlGtqIckhyGr
jR35ckrbr8PEe+gFH4CU7CnHqrNp2dl6tDQsq+DNG9pl2+pvIMc0R6SckCWGZA1tbHbOStMSA2d6
A8KluavTHiTRxLKy68CpEJbCmktJ01WiCom5EQZ7EQQADWb8bBlLoKwSJJpB4+mL1jQXEqtW8Pr8
ua++gW1awJsGSA9ns+eTcWA980PODNmJgKbx92zpBud8tUtRxy6TQrdYtA5oXcTaLpPdGICDS6v5
ivzGX1eBomwsvyu+ybKVbSytMW8r8nzWdlzI972RKCsad/GKUC5IE6ocq5uwbzN+vwKbnGVy8ZgV
tqquIeIkrLNaKYTKYYpgWbadvPMmMlxCoqTXbWv0BOLZxnpUrW9VR/53S1TaOApvleQxnzHW7is1
DcGvqBaUwQJWeCzbjAjGKPHzgvgMM57RtWAxmlUudHvdZf5HZ4Pk88FNa45dZV24IPSENPVWDqtH
AzIGk1WqLQP4TQuYRPGmtvNxw2REDU+ryS0lTXoBrm5ahIo0XalKZ1qLosc1WlS+veuSUt2jXbvX
QjDapPGRL65JnqNiYEbpUH7MK9tbjLqtY8Knl53AbHzdsTR2Ernwm2UNccOR5JiIOb3QNwDotV2R
Bf3CzBnTaRtlTsqX5CrNwat7mSFdJ5JNJExk7LJQk/Zp0T/5YFUWMmrfXVcq6jcDZMoy0uJf1diZ
27jJn82CwDaNhRyl0xh9SDXp0pMmRdIbFVD4LIWerTOWcy/pGALrq0DEBOM60IFp1pzgotaU7BbO
krKFP+I9GcTg7Sc+n3Cp/CebhGomk37ZSEP3VE5y8MMK4xg20jDtROmXa9Vi1mbEkjBnkk7laLUd
btSktjdZSIwOJnuSpWFyiH3Wd9DKM9NfDWqHU9iumoWtKg/T1LJQtPHGFrAU93lq+tdFZMTUHzP1
KmJtkjlNlVkOy4fhg7QGYUKnGUlUJOWIPqGkDWSWM0E4hZb0Jisa+38pO48lyZVj2/7KM87BBwS0
2SUHCSB1ZWk5gZXoAgJaBsTX35UkjWbk6L1hn1NVXZ2JjHDfvn0veiiNwCPCgotL24v+7LQz1W9i
qPFu9WbvCQjZOG4SUreJctQNMJNdclJrc0vNKJ4ypV5Un8XBhO2fOJhEDxfSpR6yvKbSwC8SZZPp
33aQHv/oVj4dE1/+On6jR2YjScqECgexJrbq/ZQIg5DqlWw/J3NviprUK9I4Ud7rkUSruKWlCCoS
va53dkuYk1oIMGOdwWe7KtSnVtcijtLqPa+GlRC1nIxu3ZI5Z2HOPnXmAxqX/WVpE/e0LrUkfL3O
diw5O3CByiJ0ZbrsZ6/8RcOnv4G4eso5d08jGybbeXD0MI6rP4XtkkzMaxTygqWXxRR88g0qvuaK
ZNRTY9l2mb0GrWP6LEBAsbQMp9gb4PBCZaUWU9tpLFC/1u80XpcFamY2BzBAfRmRR88xCswIQn2n
W0OQWrNcGXgD6EivYcCxd84qg+qQIobV3Py7btW6bZa6JZYsIS2cEQ1OLkXG8TGuCBOvO1+cpjQh
rtsrmwgmyrSt3WWONJn/sUh1vDfNbolGBNrtXLktEXi9Vj75jVWyAlGirPN7/4ywEA8yTrRNRr7g
du4aZ0dSRHloC5d0aXskpvGKzTIJRn0nStv8aKTtBaZLoC/XJ4yVWM57duv6UCO6bVc2cX++Ilr2
mVqrm5Gw/H03qByy1NJvFJ74IHNG/zIq03ru6qE520Ongh4rANghHqmEhQoy7Dje9KEtaAZSIoHB
j24ybek4perkQgzn9Z6PyddUjXtwzKZ68YhUo25w9LPOrxAVvXSwn1MRO0uXBnNVdBcwqQMdLLOz
1uqHyJrrNKw6iyQ9d8wfs4XfAOXcPbBCk0reO81/7QeNPnZW1XvZQ8gDSpV4L+3gDhlUO4Mdb5ts
8i6e1tuC4iMoGtf6XdEVQICkXTXTx8b9k1oItoW67PwkcW7sa+F2Qe7oFk4yN8WakM5baTtv9Th5
AWl7+sbytV/L1PUtgTDmVsyxxZnqu2PYsjX95CfceinRzqfEGp3TUutG2NR+dpoKs9rzz1u3U1Je
h0SDc9QrA1tLU4mves5eu4qVLzhSjHG0DAwxIVtQQkk33Nuy/8Vi8GnnNpFhy1SkUbv6P1Ocwls2
0mZTCGPc9z039tA0vFBjr1/ohFds8KxU5l1rb5ecE8ob++VWjZxuSzPXwQRw8YFWyn9YhAbeNUuv
2a+TDCudN4itByesCoKhOrGKbRe7bGBYXn1TXXsSW4x+BCFYP2i650SmJrtjTQznxid9+xoTRZ9M
upy+WTRVBR5P30PT12kUs+CA40e5fBIc87EyW6VvaDn1wOxqNtZEqQUeprztYBjWVsU8VsI3W1KA
Z3wbHOQblcpf2MYEgA4NOW+TZ4RsKRVbwxfVLqtGtauVY0RTxmZwJeA+JmpuLkp0sudIbn7TOpZv
RS6TExel+1y3Q37QbHFt11uA3cQKQGiN48DSOrrHdawPqfCWC5TPODCL1dqZvr1cYn7qbtbVuqc2
aEPDwwYZr8MSNONSQ1gwpntmtLz4darteyXWn6WFOES+M8PbxidfeWH8o6ryuyykdu8UYGWarnae
vbWM9w3l96lF/d14K83EXMZAJueVqsP05NbK2JFiWdZ+KhsimNfCiu9VV0Fktdl/KClPqPKLVN6M
tWE+GGKIt0Db4gM5sB3rgLZ6ZqeZroJO46As1UVOO71NlsNaXV8hNnWQZWtSPvYDFxS8UzmeYkYK
4DJd9+JMTFjHtvJuen0kE3a2JxZu/AX6YZmo/WJgOahKq+e5qCri5pCsnETJN1HyMpHG5d6hflhk
GxBGLC12+0jRfG8cu99WXfnQKetWqMXfzUtaQFiR2aVnHW/j1pMANdPe1V6pA6vQZuuogwLtwzbR
IbTNrpZuh9Z7cWowkKsr37yxDoSeDaE+EGIvqjdiat/zvih/PWhzAWwheDKzHo7zKMiXbus0KJz5
Q49r++CxBh7l7ULosyi9gEi06olpdBIOCDnbXjZ5VKezYilIyfMCxnHraXyUE2doIz7sn4tI8w2a
hc1nyv8Tuy7E1rWYYA7Qx45mL48IXfc5Ljy0khUKQe52fFZJLN0UVEXRmBJlUYyF/dSJThzritPK
qqb9Mrfjg7HO2raQX41OPwo/rtnl1nJHe+TuabyJh73GE41F/Zqlya1VKp7krp/ozpz5deh194dY
XsGnYmy8h5zJ80lkpLKllmS/0hzLl65LrLt46PSNa5KDrJoui9Kkw+WeG9eUstq4SJsGuSa/G++R
/9aP68VMrVNsMcf34qIOSRsnLrF2lhMgWBlOxLQ8l8gNNzql6c81YT1MNIKriHL1N0Pa3+R19sxr
BlvVan5IDCYPMvfHaCodBtL18LIM3iMF2R1ZArTNhgCSXjwNpHseMPMSXahNFSQw26PNjblq5gkV
YjFJD+QG58NyU3K+xBO8h3Vai0PX8/ncuLqb3RDeCZ6AnR70hmq+A0WzfLiEq1JkdODKMrkEMfCE
toZm0/tnf8ysTV5p7jEjko7vsYFwjAtoSZBgAAokYrc/pi/QuEKiKM9DIcxoGJw3x7afLcueX0we
17006u7slKnzhNQvt1oFRsAhSZfQ39jj7bTDeBx3de+VP2MyGmDKXUCyg6nXx9SBOTVVg763atMJ
aAbaK+/mmsNZYT8Ba4kle2rMe83UNnrleZFZyW6nEZBy1GAc7if6+bAuZbJFwGpCPfWtfdk15JJ0
pb21vAo0d0vSZEEdFDqaRrTnYJEp3s7la5v6zvEaagvU1w7RibPLKnoIZG5G06AnR73piVruU+5R
Y9pWbOOdR1Ds96tos2cz41XnnfZPHgyuaPQHqgAQLa5n0CnaNh8vryQPDPoXqPHh2x5qlO3aItm4
Wm45t6CgcHnetKt1GiHyuIY0zsCbMFdUCrSQUWq3sbnAAMnToGwoUiCpqKCey2KnWdcU12b9dq4q
FG6/R7cbQT8RdLtxPfgmzJUkcRvdt9G1b1p6tSXq8qJmrH6MO1ZUUuN+LsoTKafkEyTmy1q6xLY0
/qYVZHtOLAsRPHvuui4LOh6TTd+LM5QN0oN9BZlNGd8mV1s7NwH9HsAGXWn0BuOHQk0xqUGNOb63
bJ+mfS2XvV528tWBJYwjokpvGxoKojxrcSJUzg4G13NgDBN+qZr06K7i6PTMdIWxg7a9M1A9XaN9
Tlvh3XkVqfW10L1j6w9JoAn6vFmj4xOa4lr2rpnMzrjV4XnJtJ6jNIXG7OY8zbo99fcYTLNvYwRJ
3OjPPBFcgZqU4G4JkjSETh47KVlk1lDr7R1VnFc9+ezN+NgW9aUtQWSX2nyS632/OqGrzzuZStBW
7oTbw9aS0LOdbosZd98K+Kau5sOFqa513xv24EdTVn6oFk76pXyA5Hz0PC0Hwec3qBAjeki+Rq3p
nwYuuGHwtgve4KRaVbTyzG/SsrvNGvPcQbQ+uuX4zPD0jmydkxHP9z0R9kFlxWwL5IS8lsU67ZWa
7hKsUJs6k2O42LK6gzFWb6d5VY9e4qCIy/UtqQT8Pu2za7LP1UTXt0g7ADbGYKTNJ/ZGF1duPbdz
vuxyPdaLUvs0jbONzHhUUso0AAl+0byMY/ZUMPPqBjKTLWIl+4S6Vave3bz9k/QFTuorf64qjOtW
5lly0WuuNG60KnlgxBKsJanxnV4ehOhK0PMM09aWqEuQ8S+zNv5miqRQB/dr40OosboH5IJ8lzkT
4LL1SpWY1Zme7lxM+hBWq7Gf8cEGeR6nULf9/AZkrXZxU359GDuRlemnFiczR08JcblK/cd10FN8
RLxmBvOHOSa3Yx0IZW1bOyLa6NEGPBeMMiY2ygcr3aEkTWmzl3mCO1aUDhokIMmqGIdXAN9LZKWE
bhPgfc5bfQ/68I2tKj2aDMokarxxPye9HygQ3xsyTm8asFg4hr46a9hTSGobgBfBWmTfTuer4zqk
IzpYt/fmalc18j1r5Zn+/EQYKE8v2ctPsWGeWvfHtsVrrXdHU0/Cbr6lNAhziRji+Lk8ZdmAKxhp
nr5m0ieo9VUvXyun+u4njgvfyLedKd8mYlVP1uypozeg+YmkNW9KUT+g5dobLOtPOQr7ppvWYz8A
pPE01qBhnWmBcKd3ec2cb83hJm8Yh9rDnbXUAKiSd7RPCNf+p1/VCGBNkGKbh/VnlGe9paXuJOm+
aSeGYDJv8hjOhpIst6hR3AoYskHSGd31bMoO7ciuhr++lr7ebywQGgvGlopcq2Bklha4VtPynAkL
xFayTZJHQk1OhnZnTPS1s/fBcX8Tm3+mvmg22Kqp9sZ1uJndAvW1mP8k0Fx2ac0RsVjab25qe0M4
QLPr9kDLUx1wemWMWsbia4rrQjsqY/HsHesxGUL2mrhdiC+sYKJd2DmFvAlubyyeGxAK3Cvelfsw
u2A+AN5DQxTTT68xmmLKad6nQj3H14+q4xeQ/2yX9s1oLIoVjXB1ptUItCD3/uQssGvteFk6WvSy
pYKg3c+f0Pf/aIXW7DW2SlsnFWGRN/f6TPsrbOLHJWuaqa7bkamcd6RxJyQC/7cv/AcH+6BREQ6X
pMVAKrfTRmZcl7s2/pJqpuMhHVqboexVVf66GNILrKK8qfwz/nE90JWK8p7PrAZ7iuxq+wGQ5UYV
zZ+R+k8XZJyRG9tSyVZ45BadyY9ubTUs6wB9mo2ynVMxAmlOaK7WKS1Y0SlPipdILWPg6vIEgOnk
Tnwp271qnxX64/U6E+18GvWuup2d+YFVmSg1h51rja+uL91N5Q7+D0mfO93hwotphJiJfyel4YbT
tPzJrpHtpY0g7QFcJyD3US1EoWnFndclD3pLy92YlctQcj5lTrxVXp1FSwxHvdFi4nyq9MaWItv5
YniZ+g5AplPdMOMk9XlmTGKCx9zEFNSoM191gRlu5G5dmVqMSeehRWfvSF1oY6DOSMZj0DaOMCk0
k7h4VUWOky6cPeWjNudPum3y+vQXk7RyGTcfA89nAOzxyeszO0qrcWXbdP1oDf+rkPmH8PsvZoww
O+BqBkY1AwegygngZD+Oqzhn+o9hdS4yqZ3tLVzV53HKCcdOBjvQKt96ninWI7NPjwbpeGHlMdTI
NLN9WFrbDpuhJmkdsBn3nmL0jC4eZ4yNNKMtfuTc2YAD9NdGaSTYZ4gO7VKWgb1iTiPT3w9cUTUP
Y0rjlMDloJdcule6wIeYFKld3hAnTA5Lzqm0WHsv1rpAuop0b8vI986oXuxa6y96LEk79gysqHY1
bOWcz48FoNyXVGUIw1baP3ouUlyaJtMNkz8n0mbPeXRH5d7DLXgHYrhQf3gGgQdpvd7N9RDf0NpY
j6UmSVVmxv8AZYIizZ3vY4YFJP503laIkRLFIfxcXxUp9gB1ea05y2N9Mh/appqif5SqfpsnJiHw
ajw3XIFnQ1a4CfsF9NJSW5FtZw+1NxKdQiAt6M+uCldj9O8nZ/VOoq04SUii2khLfrLKWu1KiuTA
WSeiDAzGWDgQxI7JAui51k72a1s+La0kF9sw1X3R2S3VYZWDLCGvD3IEGKeCvAWtv1GUBiencWWg
sbewr7U4D3NjjNlCauY9IIDtavD0kjqtRU5nJm+c2Anz2P5jWsne3NQDIxWf1d3QtmsR6U7Snoy8
AfA6CxHJERIxQQynohR9AKPAvxSJL1AC45GlE1bnnlLDqs5CrJJ8ElIp3Xy5F+Bwz1Ous3BnGhkp
jXbGRRmTmVdkJkjcZr5PW+3qvtF/zYH3C3Sq+WSZVRHa2sDgsQMTMZfaazszG5jAc9BNMKSHLvLo
OhayneLgbCAqrsAr5UgUOfqC9kxqBsLSzI4zDxAIPLe3i/0oxnZvKDQD1EXHDqXnrac55UVUi90d
knjiScYmkxCjzhUf9r0ln6q8X461rTUhkJXpbnKvkoM1uQGMvIpCSpMv00gy5rr0/r2YpifUBX3T
MUa3OM/jcQ/X0L/Mq5eA9xjKbTwX+AkmsMhKtiuss0m0FG7kZDWmjG/mYc4OzizNz1Zaa7jGvjjL
TGDOHywmWY11vRTsNN0NklYkZ8a2Y+pr8p41pXWSViyRYWNv005O+ROT8p1vVGlQIOIjETjEVz3+
mto4Pzi+LQ5D26+HSYzWmTjp1SYYMCu/Jz5Wt3xxYwVpq68vjhpIbyqG+mZxev3BrYfiw8qFeQSY
R3eaxs2r5U3mF0MyBw8MNNCMSV6AvYu7AsXUCuW6pDcon0kwJ4m4VB6sGNvUSxRkBzFVsgF7FtU8
75iCwQuQLutzed8fuhGabrUob8cU2nztSt24U7wpBzFUw6mjunnKqeQf/DbrfgDZLi6b89IkjF0f
rsM2/PgGFhc5YJ0xplYLV21M72ZEs19LS8udsSK3BnNcTypQcY7wXcR+FdZZXhAX02oo+cMY089x
zGCvzrbZiC1hY4y1e1xVnl3mxl1/zLUa+Ix0pHkCwP3s9Jb+oq58stB1TsZc1rskia0/PPXjWSVW
ucW/CG9PDX3gmTzwTJlKuDYZPt/3RKTpTdd51TZXKy2+URO3u2FCa7GmVcPQ2C1uyu8wpU4fLr3s
zpMJuW2oEuPs9okWltKto8wC/KRnjOwQQ71dy78Tb47p4n9rZ+9ztJxyb4AL38pxvMYNlKuhIVAL
8eE4c0O5V9XLn7jAG8q0kGEpgMBPpbnTAdC7++S2RdYTMWNNoRD9zLyGg5eBNBofaoCjAwu0fGTA
2mt/M55cI6v6S+byZmKLs7xPm1nrPUPR6lNIZ/qtfeVtsixGYBOefTd0Lgc9PInf2bEI7R9KN3RH
k7FfHE9HP+WjV3Q1kxzDzLalRZmbcN2fC6tnAwfia+GY3aFwLKwTc+60r2vN5eMXX2niJv1VuSn2
oLqmYGo74ll9K97nIPQmXO5RPC81qpLG3kA9eWy6e+mFudhL3nBz+rnFU6LHj4WfNc8rHGXWNFA1
6qjsS+fbSiakJRCe+2SaC8DznMNZDgNegBk4V/agB2JiHOQW2HhAAeufuuYnlwYA8mXJZRcw9nVv
R9Mi4qTt3qHHt90mo0PhTExX+49VFor1NnSWLFMpTizp3k8GNVoyJQOwXaYmdzW2vO3Yi/Sx7xss
AlLDLAASCIWu4qi/GrcB05SArBS/jjYCWmrYVw3B44hIy1tadbc2T5UXp59ZzhBST4vXpAYoUHES
aAGhYLYMW6NqP1xojq8Tr0nk2kAlJPvFBKthAVoUtpqNhHO/a9P+c8q7hFFo9yE9dwbL1PZ3eTv1
QHJ9sRckV14KyzFf3Hzo95ZcSqZwJtLU3FDp9zZgibkztnodD5GrCpwedjEF5drgVktS5uEGxWxb
Lx8C3uxu0acYTL0HqK303MjNFjOsMiPHjc+8ePWvbFpPY148+cNNv+YOAxNmQ0lMBLMxmcOmZXDz
08T466aivdKoM2MjC3ZaVt9Ld2Y8I3TpSX6TuLYqwc6ZyU6YFg+lrOzQ6f0XW3pXPhvToffUhMZS
z963M+jdWUwJh0Jf6dwsonjmzFdR6qB5Dk86IVCPFrDHo9fV5iEegUhaKcTdBY3sXIE23g6V0gKE
nt+yhBKNk6s8T1PWUt7C8/OnaXic8GcyV7enF3sGYqJPOvMNIsJZSM4Rasyq7m9WkS+hAdTomzyj
fOsUxPAJkqlubat75/F3D2uzgM4d2nI/l73+nnuxOi7pxDjZxbvUD4n+nHUaTs68eaAcu4KQBQTx
ONVuJxvglnA9N8ShZtD4FTljRsyw8DvkhkBL+uoE1LeVYensrPVjvAI/cuWYfCygN7tpXUeD19Gv
NY1/wfSfbQeXalpjuh3ETvGTeo23Uz6iVZrq5d7UFa4IZ+xPDtdQzaRtEidVT9m5mS3xIMViQXcF
BW9q8VscD2I3p7l2ntNRfMJc4o/tsJxzV9mHlDXtnaXL9JB3NQSPGhx8PqMLwB+3tYts1RRYylTf
Q5kByUsr69GfRUvesFrx16Sy2bnxyhi/U9+eOWIiptu/S4psaZgse8bZTgChgiwVrGYB1bAw+zRh
2Y/dZ17HM2/hSB9R+P53PhrVqegt546cToz5ufY2wrw6Dy1jSWGJMmpjBCfNVcNRZ3lvh+q3XNZM
G8OkrKpgWIf1zUxSN0xL1wxMa+kfy87vntqp7LZTZ1oHIjlFOHE3vMup2uJ426iuVkgnKYgkXBaa
Pj4gpCOD96a1GbWuvQVQnkdSOAJgiDvws+sarnKZchwa4pYB0E/CvC6ylFRb4MI4gcsDg/AQfDLw
4bWvjs1KAFI66epJFQvQdLXIJ7liGnMTMX57aFSIbmt3bJfGjlxwdxtEDSYQ1BDwK2frhW/tjzZ3
7p5k5+8UFyWv56B2TiyLz5VcvOfJAnbIwRCfu1Glpwr7J4ETph85K2sPi5EPnwa+ig/N6j2HT04f
h6XSX0b+VTteXeshTuru0Xe8FiZgN8qordc2jOc+TADKRHDo4pOhiBoTg1geWZRcyJCzzNAFYnnf
gakO57zBEy9aL7tNfM/eE4dG7d0ZcMCden5YoQCH2bwMoRKtf9MzlHqlVabDhK5cfmswohwwevRB
TeYibY9iOGeGWm7poJ9ds1x2hKnaxAcnY3tOjOm5WelrRbuCcDa9TyVtcerIw8YFg7DM4DFnFIkr
km3DBzJ0Puys/vbiJEMKkOirhDUgWzjN9KsD7so3kK0A2CTVENKrgmxL6TFI69O/hBubu7K2s4PV
+A2rbYwM441IErMNZC/mjhh4/nNR1Np+sZN875mOe9HS6kObFjygKxl1ewfo/RlaE74oj01Ht+kz
JstNxfzVvjdzR94Zcc2Ey5Xd/dKv85N0CalrmNaxcsfEHDzWtMsz7QNWWBbgxLL3dsPoJL9mR+5I
TUxOhWenIUNRMzQTDgdCR1V7wb/8vGh2veuspjhU5GYGqlpZ5F7tdxvrykmWynyzPewoWaogWM7x
i1PMX5LwvjAvSyvCEMEyYM0j1cVm/FDn3l63L9OK4cKRzYfmlBCfvK56sDuHi9LrQswrxio19gZB
trOzizuV2cXGKbTbtWgkSr751XAgB9zuv5nnbAcb3OW9bvbDRQx1f3HYTlxHJ4liF3eil6T+jV4s
X71hVKHRKMTePvO4u8aK2xbdrihdWpyqNL1vvyWJbTO4uKnS1XKiBQLsdpYtuXzoFNFgYwKF9kS7
4sg3YGfwqMRI6I4eu1qI6dd5dDgCb0Wfp3ctDoj3TNbrr1jq6knoGDHcYTQeMHbkHERjhd6uuRst
UdmrrfWsfeL7WymPNRBpZDRlvSb28ag1R82nA4wqWxT3QzHjJUKzbRn7gRr88gX7sdh1mghmVrYH
uQrteZWEZddWgj24MMAl9VwfU23tFnZTGXFpzV2KNHeYfQHbu455nFOjP5MLTkkJkCDup/JUFJOY
GXXFjN2TZHocMd7tMHtxY01FHPm4Ep9avS5Aey3LvokB4Bpo7edU6smVf4rio2hwHOYpm3+E1MYa
skTi5z4SrfnlDTFCm2toyIj5qvm300whPiWZv/Mx2/20zFhpx1eMTkLlUa9k9dI6Vo3/sEMLCUbd
z0LbacWOLQLdO6Ue1M6goLe4yZceAAQLlxK3jWPfS3fgriTjYaCb+O2R8S+jlcksTBzl/boVcNVu
xLcTMxHdxeXqXHQ2cainZPU4lUKQf++jSg7Z8uXjTD0CgZaMtJEPlc06Tpyp7FlhnEKQUtMJfBtG
iNivna3oCNgygAPxD8EBDHu3u+lxriLFZ9gNEnjVLuSrLYMZsclm3HxUKvquEe0b4mO6Qz3lhyZY
yNdU/ZApUn75+jxc6MHj5xJda+e3a32s13zmPpM0JQ0PaCedZU9HJALDLLujP1YyHGmMXla5gm/o
FYB01yBMM3WSowOO/Ki6iWUAN8PLMQtb7by8TC5VXPmfSqHqdQ6MNbecu32aU83Uqp6BVzDhOK6T
EntWNhTFq0M949OipQseyjlP4MIulte+d7a1RjNn4Qbi8Hx2JYuKVEROurcpHwAmMN00DYnTCHDx
n0Foswysvq7fkKvLh7m/0umlFp9a4o8i12TWuxqJfByqcTrPI2ZKQkXZmSnpScxB+czACucBev1j
qrfxTq8y5nGl8Y6RZoSyxWXomV28xzFb76opNg5D4+LgshKon3XiWI/wndvzgmOOZ7+DasfnCG0H
YPMkmGilsYOSr83OZiJC+JUPOQRBC/MpTXL5MvgkDsAXdGD+ul6fRv5oTreijZOPhP8fZJ6iK864
POsmJsZjkePRKL0s6okIjho/aUKyJ5OgsFE1EpLZSLTizEWvf7SxtofkZzJHTGT71YPMoB/Ipn2C
cTswtGU8KWNle11O+aHyvX4rV3/+de2Yz4LPDbrj+mmCmquc4eoETUPrFTspfbYmEes4nMu9LJBq
kuW191h9Rx/+XvVxjBRwuoNuJksakNuu7S2n/UhFy9gSg1GEcUdQdRbJxI4I/A10UlY83Hb+mewV
YmDO+HN0VRpmk0x3LZ/Ai56tbBuN+vDGyLiI6pyN0JVm9aAvnnMsGi/DSRBXH3levCtDR+hMOUMs
l6WOuF7eNa1eWY2xbLzhvRY0+HkfcjYYWKEv+CgvtmvnuEeA1TjJyMfBar1/7pr+3//Idu7//j/8
+btuFhaN0uG//vj3J4ifdfk/1+/599f853f8ffenvnyWf/r//qL/+B5+7r/+3vBz+PyPP0QVKtRy
D6pkefjTj8Xwj5+f/KmvX/n/+j//z59//JSnpfnzt79gYK6G609LZF39B/6M5bV/g5muP/5f33b9
/f/2F57vfvysWJv95w87/PztL9cV8H/y0oT/VxPwGUtrwtR9BuwsvP2Ll+b/1Werx0b9cg1hQfn6
Ny9NM9y/uq4ngBZYusNMxXP+DUzThPNXX3d13eebXJvywf//IaYZpvWfW36Aj2yfUaYlbNMxbH7N
/9r2mzx6r27gCbG7dVbgFrs+/9JSlAsGWsakB5aTJ33oxrbp3WoLsyb2UOzeG8kZzKQM7VZbjLA2
kgwHJC+CfoOjm/1GH/WA0Ydp+MwZSgxO52TExnLUh57D3IOHOjwzynL0g7l2yascjbnfs66Mnu5P
SfGJBNeWQUUUoE8Fr7xP0yxxCqT+SG6XZ326mQnuO+7zN2Qpe0vNizsyT/N3S1VsHNkxF4I/MYWd
JTNet8guGp7ft3gmW8E1WAu1C9981Sq7+JB9UUXIn8U1U5URoAGX19JnEETW0gFt77L0Dn44VoeF
txRjBEaQgHctZ2/VXdg2GzXrScxNe9uVGqsARVsn9+OceKfSl/Zuddb54lY11tE1Y+0jG3s3MlJl
XoyJ7R4Mfvgt9bZ/9wWtvKtXA9FKnXHXJ6w2bVyqkS2rDtV1gsTCigUQnKWavFTB0MbGUbdHwj4a
p/ZueyTKL+MKP4Vj/WTjW4f+OidPnJ0EnGmtlzADn7xoWaT3LJXO93Vln0W2F/92XvNesiQARWed
Nry147E3HCuYlpnNqtS3D2ToF7uSbb1nKJ5bbarp1gAmwxxPjG3N7DBMSbzYkinYnoZGljveMHRR
s++f86FlWzI2bmSdP0uTM2hYUGpDMcvkZWUSeSqTwRLEX6vyp8PSGGpdseJWLmfadPDJN86koTgI
SsjrXVxA2HQsFhANp7ntezUfe5d3ay6Qxjc1i7kHsu/g2ltCo+9i/On3hhUaFsVlUzn1jutz3WI/
ADgOHZwIEIExylPL1szZN0ZV5+/7X+7OJElyZMuuW6FwjhQooAAUA9bA+tbb8HYCcY9wR98peuyp
VlEb48HPFEpmSvGXfI5IDiMzIszDYAY8ve/ecxmWw5GeWTuKUfuSPWVo4tgsteOqt6+Fnkkjpf50
8Wv3xiH8dDbBASLzwvOOGkQAzE7hlYwBiYvEy2+Csk1+zfRzsRluuvyYEePZj/YUbwMZsd4sMvNh
LmgLY5sd/cS9ykZvtpM9AgTwrYIy3hoszeIQOmvetruYmvIjvboeVUvYrAuEvh04mMvCTT4g2dJW
rroEM+lQRfilUzbHqVVxETAerpQFoTBxpo5tDUbYyI+aH9JR4qE2Bmuf4BHbW/H0ZBEMXUluHIwn
1KOT6ixOXe6I82xEhFot8T5QHntsc5sCQ/i90yqUmbMuyW1sBvJ5t6oYo60d2chGBiiPzDf382zm
ty3Lt11fJ/aVUKp/22BTuaF0IFyH5KfOc2ySaqxyX/4qQ2mvJ7MZjk09xnguIm8nvOZVaBFuSypB
ALRMxTURIfInQJfQgph0DkM/CxFgE1wwI5f+FJqMpSsfDeA4hfJHgUrDDSqCMBV04fjazmWwmuNp
m081lzyKg+xdjRaP1IQ/xpaN+leJG7wkViBWSBYUpTm3Khqphk6jAYeOFa6DkLpV6C06OQbarTdu
EGYvg9vZp3oQ8pyOBsbyJrVPJZWGpqd/Mbp/xqLy7mpqpShZc+J1U3HMXTWc4J7HnJq/vfa5Ofpr
LuoBU18YEqtIjaHjwJZGZJrtHFfYRpdeqVYcrYHPNyGpEL83iw9skAxL7HuB7Uj3GvQ9qWXW36SV
cR2JB2wtLMUr3jVNXqj3xGVGTCpXlt3IhvphLt09eZJRIQvAQrcHUW4gAu7ssruO8ECa0qwOtIAc
oY3fGjOWjoAP3MEKOYmLHAtZPD1XYX+qBZZXXuMCznHrB96nlNUpASOHMrJLyLKua4nDixBDaOXB
ui+zx9Zux8VCsy5pHDNhYvJ/940wd/kQ8OvygDWVJcH0U8aPlDevDOW81TMqaGjuhF4cz9ZVkV4o
Evpws3yJKeFiUkRUGo7I2bnP7XMwlnu4Y6tgBrgf1ccpqfZRU9wojeEA11rVw4YM7V0RzLcT/k4y
h2t/idFOpDIMBDzRInVUI3MjceITCxZCectknBrBA53E3A6sQ8qjpyuCy4AL1MCW2kIppQlS/uCW
5rM4Q/VBKIkkQGYrxmlUpKOzJqY73dv5YHO2qkiM59F9vazDelXc1rZ9KcPkMc3x2mR6r40EOyaw
igOdx/ImI4f+y7DkPJ/idBD3QvN4jYy0YRMfuE81yz6cvCJ98jwvOmR64Lbn0aG2mt3FQc7tc6eH
ON85fmZs25Tiao0gvXVa/xuPYr7vMc2s54Klgwx/Vi43Ebcc6BOMsHb309wdKSH4DMakvQaR2azH
TtvHtI6CW5et1aZGc1gXdnkalV+sx6jttpZD+7ifyBM3QoriB5TPuGqGDdF79lPRIaz829Kj8qVr
O1QTQ5Wb2g6rLZCdGh/U8t0FfhDM5VXE49FTaffJUZBvhH+b2zMSwcDaAqXv0WG74hi0JTOufLSJ
y8pCE6N0MpeRH6WYu+aOfrvdkBg3kJeovfQ8YszZcN/zJPSdwiaYwe0jG8MXskZIcr13oh7hFAYN
zZI2nkeL22KfHVRnB2g1Zv4yEHbfMDcMhxYc/LVemrQH6TunzK+LfUBsFWaqP8Y7u+bIMaB/vEU4
JCuX23Zjx2HHwRKeU95X6rsRlYVHlkyDU8fpKycE423w5ivPjgz/hyp8cna+/Ir5kdzCXPaviCjc
9YZ14QiMNa58D3pLbUOzE1tnMDNiUR7NFEOk3oj2Yt/wyE9mPofthPuda5OSWmHXqxYHK3ZaWeZ3
rtWh53QsADmUruNqBoeVD2tfZ7fpPK+q3jHe27nhrmfrFdf+0g9zcsoaCrYH441z7E6ZMHYiDmDR
WGfEOO17Z86tmzwh9NvF2GwsYewNzkB0iRvfTTXIazgPDyTVHzoHo+NQCT6/1bnlYLz4ikZU5m+s
IvbamA13E9jsq8J43ie9Xx7SvkdRZjBd+T2mJ1tTsNHW5vTUxLgOU6INEO0NHFyE9DDdfjtBgoye
J+owVdXZ9SrOtXn9wtGcdVyP/UsnXr/qAvRut0rtGB+hSW+6inR1rVi+n+ZsFBtInj8si6HJzeVH
oBaW1bIKx4YwbjzkMaMXD1GjbpPEsQmW1WK66Mij58Dz9C5tI7FlBs42qPHuPlVp+Su0ZsqohBlN
TzAQcLm6OgBH3FDE1quMWEsckmddFcZ0YS3T3pe8Yys/liQJjdF8tqDcrhy26JtkppCcAAq/7oZ6
xpqWUkGCyCbTQ9A4xqZFIaq2MdcUGkFNFuiUufW0rvM8QueOiFStkqK0oSfZ7OmNkBe0ZnUbJKm+
tg5OsnoYg5vQHee7tspm+5AX9Txg6sHe1ExW/W6OOAAQeMWRgoGOp9HYH+sIIwGxUmfFLKAuWKwX
0Bu1T1fPIL6aq6reMWp7p9FLXpO87eEKiFlQASnFuRGhfG0mhPUkW3bArVOjSebNlgYgmHZikfjH
z3HoxCElM1PchW1rVhsnQpB8FkuB3r7CS8RN23CH06x1M+7NPilvqImazvQGGbhXBISanlVjWXjN
PhnLWfwanbmBcBRH41W0gmRQzto9kHE+HPw4Y9cou1E/RQpmLPa6Qnz0fh09Zza7HISC0blUXmQg
Vsqe/RDpyVD/Ar8Kq4QMOhd/ElZEBcwkE/tkdnnsXsuS2MOZe7WGG0jc39gYcZG2CFp4JshmyzZb
s/Y32YiZkxm0e+1iUt1ZXkMOvIzd2n8pRoylD1mkuSTRqEcDASnR1UFSB4ShbSwszINw0vDvYS7F
1D93cWW9IlIIeahcFRs0HhB72nRR0byPIzvZlZfnsWbXloTR0eOxY90R+mu5ueJZKUAPTpzIVvXs
Jh0qhkCQGpGuCR+kjvMpzSD/sShX/dHFmds/0jEaWDccLXlMe7WbDpcCDi5gKW9KkXTNRvcfRcfO
GCNwJ+P7KPfz6mRHiPDHWUPYXwgygq1AH4+ntE+r7jwEDNg27sJSsx7Dtj7V4C1IUm90YXB0gcP/
NdFCeMQhlH7ChfA30Wz194HRknuZCvcuyhXuwm4ml5C6+M89oGCoStG4MtiJb9gPYPuw+uxHHKpN
RsCej+VROSTK2a1TFUTUYJN6xlOBRm/n/c4iNnIM7MY71PSS2UlT3vLYIG9fcH7NI/2aZKraul1N
dibn00PwY+fRpPfQxTFmGVn6NymOgldyhh8B0hiSU/9cjGxMcgP3aCdLcWcFdfQYmO5jlvNz6ip/
mrsIMwFyNeL4yc9DQF3dcNfGtBVVldhBoMGPhesQr96PxhLrRFYgMRpaWN2q2k3Y5Lazj/nELOX9
VNpvOvdPnAsC9iWWuTKqcm+lCJSluwVB/zwM/s0wJS9BN0m5qmF4oBgkz1zqt7aO7qKSVb9h1B/Q
4cs2PToF6AkTa6A7XeY5dw590ry5CRdgcbqiT7OzXvcuLvmwqo9JXXEbioxnqzAf6sbcRb247XwN
9iMvToE/fJk+Br4q9Msby2geyXoViOz5XSiHB5iSV1Fb47rp8QfOVX8l9XgOPOuuZdGDtbT99pHs
nDo9pVg2LrYNtaHsGd8JA8SGxWBc9/dzmb1OvnrnPI6ylwZHt7apBXY5E/E1dM1qvzwEi/iQ41Ih
7uy6wR3y2zW0beAm3Y6bb79mj/5OnPAcdTg8sVJsAlBOOyNI9jMHjDBTn+3E+wFqXln220RQruiH
+G2KmpHwTgyPJnjLVPJTloV1ZrXxjuJxnDT5F26SG0hv89Yq8+cxtMxtJzGTmt6HERAjw6gVrbQb
D7vexBQ42aReeQpWJE69SvYjlI/5o5V8HOMCUJPq/wEukOxdyULUJlAZd7Y3JbuejcXfZDXFmzBt
kpjLrlyp7JeOIf63EfwBbuhrSyRnuuQuijVQUmHeM+ZKkaKHhbEy7YfBS56K1LlvYDThEdX3MTwm
rHK8y4qmBB9HFtOtokhr5r/jHPP2qs0eK4M8Hj1TlVfsw8R6pJD3xhzDmyQdn8d6CJ6yDiNgHGw8
iziWnz6xt8N/qk5Rbx7LytjHsz54s3vQmuSubjoycxnB5KbYm9Zw7lvqjYPpRAUAp/n0KbPwUaps
C8AfAbl4tFQF2GDITkLHG9HL+OKb4tRWYm/G8mg3xlOA3Ej6Mf4aZSNxBc72nsDIKUAWDi3/wZ6C
5hBNfMF5ztest+S2Jnux4ou/ziZ9p2ZD3fZufYtyckSkeU2a+FfAYDjziCYJmAY3GJ66izmwtOMp
/kaNs332K6s4mJa3gRNRPyR9IRZywLDBWuHfDUOBX5qaSQg0EFw4Rz2Po7DXcJ5w5A5AVW3sH/dZ
FFoIBNU51jx+dYuxPTWz2yw3H10YOCohfu02VzLNOOmc3Tz4/kMXRigVRtqvpspcj6JG2fD37D9B
oUDoAbN0El64dlhWsUs3Dkg6JgQfa2tJ57Gd+dzKas2zLdzURn2eayUhPaEgIXRgou1OyFmcu9Ek
D7OBGhMY2zjpDw5O6n1tejtryANCps7nLKPXxvBPXgoxhbIi8C2eWMu0uLETe61N/0g+kghn02Ke
9k5eRmQw9xlqqmNCxjFU2UES9Lga+kaX9SUf6M4gkrZK2xQhRKhN6v8jJ/OrILdjVmplV6Nimmgp
DJ36Z82Owq/DF/oF+MQ2e7Jb55Izo+fIO+7XqwLk/wCSxGuZ43FRGFfLSR+CALhewUK1fSCUfdS1
emJvvunn/MHiDZewQTqL01rBjC6WVQsGGw/nnjmbqIOl7a/6wJGczedhxxGcsGtaf6hoJp4e/mBt
j6EpS9ydCKH/OAbWmsasD31pfRW5cZjF/K10zHIwjSk1dzO+08HyAiX+nrFnWd5fQxrEiqZmgmZ7
FLETWKlEbZvCQQUk+I4Rs/7V18VpSIf3NImuGV6pVowbN5tfdJW9CZ+MTID3j8A+UkxRrolV36nQ
Zm3bnifawGmr2XodHtRSPo9UD0Cdj1+SPKUxQ69l15yLWt7E4ImuuKRJ9QWIGDqlq4Q2o607OW+T
lrepo2+Kib2ssKhyy4CGrXUrjgwSz1WpcHoxinflGwracXTzfdDFxBqCEF9UMFxAf5nr2kXctQyO
hKRgn8Kg3LQ5u0/FX0N6YLwmc+dhYIwflZm/qVT6m5hK0gayBZQdDJnglU+tU4idsEJ7n9T5RyZy
nC097JGx69RRRAliqpBvcmSgrKuQinOJqA13A2NFX+kTVlvelqiIyJfGnx2XAHja4JGtbQ7Mg0R2
DXMtIkLKWU3FTEk+sccdnCfZE25pf3j1OUYxysYSFBSuFTbVWc3fGpeBCx7Eq7mYByK/BjmIvIly
gDGGqkZQkmsMErYNpgB7xm5WtIWT8Eg1GSdDBA9NpCZ7F6syLs8ymalpzoJEPs25yzrACajC2crB
FUsEO8IIUUc1Cz6LghPNrJ7tYu6wdKLwyfhVesHQ79K0db5jSnMeyrkfHmqqc0iv+wYgopHpCc+n
IguwCjMMrJe5MuaGjZWu3gaoS+m60njJOUkpPCV5PqT4lAbjoR6c6tWhRX1Y66yE9GRN0fTqBw1x
SL+htHnH5tWdgZNxn1jHUsVPAAvcdNVgSKow3eHAXodjMePbrGsuoz8mZP9xRju63hfR7DXHhN01
zr3RtIEDpE2HhF8og3x2mb9beGPvB6XnWwjVYbQuBDPv/8F67Rr/1GVTfrd/X579Zd92W30Vj63+
+mqvH9Xff+f/hWs2G7TsP1mzdborfv3Hv/95zbb8id/XbLb5m6JAnIUZizHL85Yl1u9rNhZwJigk
F0b1gopyXEC1Ranb6H/8d8P6jXUUf8IUlsVKzV4gtg3RrOX/yd+kC8nGVxZkF2k6lvevrNmUYpv3
J8Sy4yqPH4wtG/Mwrwasgf//J3ptgu3LIJrxPDnSvOdMRu8MMxcWf/M0MsRHUyaJHxAcQmblGP1m
Y0wv27VtjbuuhR3jPPY2mW+s3ColzJ35awT69QwUFZsBLpaHdn7EYrkzdX4q83PdBhfINNi7x1C8
2OHJth6E8ZG17gH+AScit910XW88l+IXtp8Nc2htHQqMfU7zCdHrTOyWVbmW8GiEJheSYHvX2Ngj
VmMePqnADTa2q76oGFoVpOBU15CUUjTdbLog4aTIvFqHt2AB/a1sumOGsAW+cu3ibFf6wZkfYhsj
U+WGjxGqdtgPp7o3ThI+vGH4TAoogSItCSe37abu0DdMwW5HMwGRHdoHuj4YbbfXVr7xmmwfOQQy
6bQL+vfe6/WGQW5eG/6ykgp/lcSoiWpcEZNK5OZCH23Mdjo0QcguiwLIjaem5+dvum2CqV8U4SYa
mIiTZbli7IZFxYXQblrTdmi/DVgs4Hm6yN7KGRFZPyn/V8SSZHaXcWH2HzgC3pDaR8Xjw7ZvOHYl
aXdNHfdpHl0XLwC3/NFU4Y5TEQc/lvXwGgGUfkXNwJixtPkMC8IueU6GGtfCEp1LDgo6FphCKB+G
5dVXM8a/HSfhycgvlvxAOX51Xc7xCGdvc/6ZkHPleTn4wBGH1N7aFQkXHo2fQTcXxISgWLi2bG66
uaRJ1nnuBMgAFy+6y0V2yEo6kFtCx8TfSVY5DJ4J+GwETsBt5Ly4SGxlM9zkHdRG3AfNCQvqnd/O
0T5WZ5jZBIX8Y0ZmwMlC5zzKkdR+ndlXG2ocgugO+OlmFOSr5/oMYZszS/dVB4Aj51KfRhf7V1kd
bT6kdaS/BVk3X+V7zDTwX+OdqOkvqCSjgYG6g6OrW5FLubpZwggyQXVl6g9SsrcpYonhdRDhMMn6
JkmNfloDDGafpg5eZ265ysTTqq3IqFvQ4yrqFmtpspnT+84nk4sbdDUSxVZq2huVYlyNbwMv2Xpp
v8t7cW8hPJrqUcYDmBCofsjrG+JSStpHcyjWGqsm8VfGewOGKNwyAG9GvCuan035gx1wZD4HHNAt
OR6nALOHDPw74TfF0WEshzu3nibjXOFq7hLGzu59ZL3gFvcdzb4WCB82vduJAzq6AtDOYsFGmcND
N5J5n8tbWYm1Y+qVLWMNTrlDlDYfhvIliI0TfDAEM4eDdb/xkct25ngDdpXfwYjIV6lJxq03fBvz
S2y+Why8syqo74c8hd4TtUjAA76sSzEeW+chhXe6xs7Y7druXiTMpWa+s9rTKPHFUTU3N/dL7j/u
NQCFpLgkY36IyaQEHmiTcBsjInSsz9jfYIpKP9sFRQ9JBNAEjte42moWXQF4NRuubpUad2X6Rjr1
OyC5nAFE6vofIwSbwOHbQJKbT9VnwQDgDXxEyC5pNknT+NlCqy2oYM6xsa0codYECFaB9ZSzAan5
mlfs9aiEXY/zV2B8F2lJApU0ovPQu2xyk3syJNwibnon9kF3ilcnJkWWFbiUw08xpd0qa55K12E7
4ZlbhuwLi7kV2jfGB3CcUb7SU3RScrjT2KYCPi74slBeI9J9OBsPvZQ7yun7jbLNcRcF3AABVnYj
e/JlTkzvKazx1YfPBD8MvMNRASPa3PK549BicnCuy4AfXoI3Muo0WHt5/+3p+TQr4zKPj2Z0BKlh
dlLdS7v60VAwBsLkbTlLkw4+pILFdZkX7pGpiXs869P5ooSWG/KQN9qJ25vWmWmdruPss3GiO8Ny
GL39+o79xDu2a8Cb7b3J2ZjOEfOt4VkD2ml8Z5UE/LDwxSVMm23dh7gXQeG60sJHWka3ee6Q2Sf5
7jhy4h8Wn3WS3uggn979hGQwJ98gb64D1rIKC+yuYmV+A+GFjkjM+KfU6nb13JqHWopuWyKH4q9q
HqB1iPWkWQS0ppcd68G0Ubua3rnYVTS+LBblPfth/WQXYm0jn65N12i+4IdaL8Js0oMe2Wv1LpxB
sorpqy7YkEuExsBBwQ+LYNNSGbLtG1DIzZADIfLFTpb9AS/Vz7wS4dlodHhcCpjXyeDHiGpdd8p6
r3sCydJumA/jdIXZAOuew3QPrgG3v3qJbNCLRJCo1oqfOVOsHcHD3/eGe4wqfCOjaz2Kp8DAXuqY
7DTKEIeaEs9LMnzQ8gGKGBRnstj9rAbKYKwNe5GXIjKDguD7WJE4YzFefWNsURwbzeJTYE4/hU1g
zivldmCGA5+FKR+sGS6JGfJ9isST5QRoqd15khFMhPml1RqlavwZtyl86dghWhUDjqMQinXyUbQq
BlnCBeY4t6mLeCt5KK1tEpdrt83iXQiJAA3wxSyG1xLYQGWBg0uhRZRFf4zy+i6v9M4omxftDbTr
6mjj4gPfWMJUu7CoD2V4O7Y4bHj2N968PF5WlTnzoXJqSJ7SMAgY4w5JAEbHsQE7mMB4P3fndnTV
d467+5xVRbMxy7Z4rgIDSsYUjJvaaeytIIPEjjfzJ56rbUweXLpNe98aNokKRJxbVoLBvEvjCPnS
bIPuRyFBeOGWDd9dWUcEHAqNz7aKYBasSIGyHGVqqDgLZisW+9WR+CFknYosoUtt810RSAaiOGmu
xQBRU4MmvVc6jTkHkyV5DipXRnS0yeoe71W5UAYTHv5Tb8cHaNdouQMcVpqm9crKQg/UxKwiEBIx
mWpUpRIZxIDowpUYIClTUAKgs+Z7hMpseGe+1c1t6ivvTU7wSv0mby8yF2BSaxKt74UZlR6GjznG
RaVYeNVG9wrEM9j2HSuUTYT1KNx1fgWvTPN8Pam+zS6yAz9ExrE9ck90iG2EILvnCNNji1FFqXTa
50Y6n1s7DEm08uBoBfYNo12K5uRP7f9IveHsMF48d0U60WwzoD6n7C/LyLUvIOqGR8DF45vkp79x
se5vhiSApJ343lY1jXtfkgm4+s1Y3vOjBMc4GR+IxfUb4kzcpRL9nE5UeyQ+FjQn7zA68APMPzvW
7/sMnl5FCmzj5yq442HM0T6yG4IVNjm2wTwTMTduOlHSCUVR/HPkleXFGVqXr15C3mpSvF4xTyHa
aEW0HXsa7pjoqfHi4RJX9d4nmoPnbJsCPGWF6oEAcVQN9459q+GkT2Gm4SMYwZ7+ISgbLuD7RG8b
JxHvHomMU5hZ8VYXzvTDmNPyI7d85zmW+I/LMh0OjcmkDGW4gZY0Eb/CL/rkwbVYnFrWwXcDAYtk
ABOic2arSUEIo4Tu3k8EITQy5Vep6+5c2n3ygO34J4LBSRfty9DHHPvvZ+xpUfiD5MqwNYM+vaZR
dYT6UTLCCe8QOMMxIK112wbQ6uWAcEQgBJR0AxYq86OLHOUPo8WMPJv11QgGDkCBitfCoXSpj+Ov
msX7uogJl9ipd4HO8KjLcS2XgYTZ8EA/dnCshG6osWJgz+KfIYlYJnT3VXTec9KDAdIQZ/vEuQsw
pZ3cXl6S9DvjWm6mLMae1LR3ZsKTGEZGsUGiTrdJOBMusF4KZ6nJTcLk3Eb1OrTYoYW9/5CpcM1t
8IyQwgLBHu5dx3wp+vauxdJ2whXK6QBvSigKC6958zT18q1czi0Wh5TQS0/CImcZ4wdz3SG99i5S
IdoxByYf6vIm8viguP5JNR6Ol1QxFKOVYKTLMZCPnbPThvUcQkW45rFkn99GfnLn0ZKzmfncfiVO
VG9sIDFHzcoUMIyh2GVMBXsqB9gID1m4EJp1yI4vPUixrOtu0jhO9l2fk8rI6zLlm5EvEhaMoVB7
wONK4h4sfkM0KxfUzRLwFNu8jbG6RQhClwmWt8V70uhf/TAawzqryqU4Kx42gy6jz6atebft6MRa
vWkubY81YcYqAgB00IfK0AF1D6npxGcATcS3Dg6W9VeD7rxtbZC4msRXwvJEd7XH9qykL1W4bxyK
l53B+BGWGVsTTJzHfwgJfziH734vHPmbRflvv/y3/9fEEuufiyVfxX/8+188zMvv/0MqQSlxhMR7
DFXalWrxA/8ulZiYjl3kOt+Dkupg9/P5Q39oJQKtxHd9hFOJg9fxFhnlD6nE/c2yOY+gvjDSCM/x
1L+ilNCz8RelxFteQnqm5Ti+QrihZ/2vSok1pUHPXh6rR+SM8R6IoyLNJ+D6F7t5slxixrgX1j1H
R6Q7sBZA3fpgKL8GY2ZLkNJa9ZMHGWbECGGWFSscyW5NdpWzcaNYCa0zI+EsOxQ10jwZN+DsmkeT
IOYkiBZahRILacG9IWdrYDEewpmneKbIMOtRsxYbug47T0p/B2R4sEDe2hz4Kw/wCshwOgiuPHRJ
E5fn0oGrj2NXh93Ra2KLShUK1DmZtEmKSgo13gTzRfx03Xhm9GJFIaylhpOnOjXDsIDGuYEi6Le0
zrJl7XejqHTGGYcfHkKMnM5s6skLk6xIcBdix/6uvTh5gAA6uVv+Ctmsu9rq8K+IMYl2tS3rH7IQ
OGlqqYOnIILeuNLOiBmtzhzJJNHo5tHyZUUqOERnWklyBAFpgnL4iGuNOY4Hv4bBaS5hqho+K+sF
2YhvlkiaPITq4Jc4c5LV+8ggQr8dEyMkqtl1o7rNiz4BXeEECBkDvI5u1xAw+aS33hvhXzWQJ3U6
0TpjVF313NZ2Xu7HTjBIZ4wS4E/mvrwpKDxS69B3YO4ZsjdmovKqsEi/T8G0tTSkuT2EUuywtiGF
t+TuvPek7oYrT+nuC2uklZ0dndTtLTagBJeapTNQQQb9T0e/7r32wC0Sk5M9UyGzKQLTTPDPyAln
FPAZcs6dst19wSPzewoAmOxH3tFXHCytw/Iyyt9LxxnYD/ns2hTTae2NT8PYgMlpMNvF+9ZqyYPN
sdemDJNNkKzzHn0cCkef3zmjFxTbCGzmGx/2pgd14riEZSPywiuvae33cqq8j8RyhLMfIZPcSSGY
waBlOphgfIX3B9sgW4sa71AOs6F3L6p3qmxjNn3YrjIrRQcKlJwRxeuUMEtj/MPf2Xl2cBuCVu0h
Ju8K6Mdq5VqcaThA5E9OMnSPXW+X/m5SaUgSPU9Z2GTjqH4lgDNekgEn4NrSS4NEUE3Rp8k8fVOH
fWCufUy2KVijfrTWPFKK13627NeUEkj4AbWhzKtRjfahFXHwjfU/Oss+C38VtII8tI6yPtp+6XXA
Axl8tkZhf8d07LxZXV+foFTIpyBwizfTnpr6YCc9mcpKRwyepVNbBLT8ggCY2xi4YR3XyfFFm+Gk
Nm3vwbqQfB85OIdl/OYB6DR2uKUQYGMqr9myhib2KBoROsweQ06e2TMTAlo0bfFHlaFmDM9u3fVr
IeIK4cnHQ+qFGYUEtmN7m8ShPivWhd1vBqy60YbHWfRZRqp/hVvbPrEvQ/0kF8RJCXQZ32g1dV88
ebnUyIfNTZgP1h1XF7QO2Ncj8G39CdWb8481Sv1pJBDu1jpOEGi8xu79lR4W8ZSJwvkKJ7stNpEu
+YJHFS5oQDixeG/tsj237BUpxEolO69IhYHHDxx6/i4VRJDWA8vFH7HZYsblYEzquRh1pFYNpgWf
MSlx0d0iNfLmMdBNt0DebLgPxCp0tu3w2Ef0hDDzxneFI23MfGV628DRgrif4dTaDbjjP02p6HUw
CCnJjcGBQe/mEJalT5DCvWA6Rp6VFZDVwYUz/hDDfhM7mr36au9CEO6Odj1zd2SQFSBGpxqe5hrG
azqiNRcAPTGjgYTrlzBpEAr3KRdQp/mxEuHWT4pciUmTiIqOwBtxcNVN70f7CmZPtOfzr8VLZVhi
+onFw3qzYXlUWyvj7nbwpSzvaEPCeUfVS8NRpzVwKadR1t1GlYtpPcVXQsBxMOh5obqqtleO37cf
IVozPBtKaTiZDZRocErjZI7fIK2eYqJD72GQBM9WhlGEjzpflsDCkDh4U3TDIzfG24XfVFysqHdu
/vXp5//PhZJYhpT//Ubp+tHpuP0o4r9Gt5Y/9PukxA5I2bZtLQktsg8AJqh/+31UWhJaJuMOxCaf
FBZbJOrx/hiVLO83Nrg+g4uvMH2QSP9fo5KQv3mWyX+2LOYcMCTWvzIqLYPQ78PskjFz8PoxdTHd
ECEjumVZhMT+vFKyXBKVfReDPxnofaJ0A8EQsO+f3pM/ZuP/VnT5HfpY2/DX/mcv4vmgBaVpunxt
/voiMseciK/mfVBpxAIaB20TG8bJrAZ39c9f6T/95zBjurblUuemlq69P23IQmdepBf/TUyAB5nr
/P6hnYoy3fyrL8MajnM1upPFgc3/28t0g9PDKHBeB+RFc1uYefdjdKD7/hfv218L7paLw8uwcPSl
cBwiw3+/OLHidlLbr3PErifBsPASKprrgs4ShIuNdqk/YIjNM5rapqz6L/6Rf52hf391x7aA+6nl
g2j+rZ8w5VPYaWm+2nnCmk5whAO+AbJGOsxybppbG2qhkhvqHurbf/72iuX9++un0hI83iSnB743
fGn+ehnxBxgW59hXTKpt8jTmEnaR2Tf/k73zWo4bS7vsq/wvgIqDY2Bu09ImSZEUSd0gREqE9x6P
NrfzYrOg6pmWWH+Xoi5nYqI7OjrkMpkJHHxm77Xt9oDOdFhDmW06+NhP06+dopbbOdRnpJsZ2bn7
0qvG6jfX1V+vYGk7sBlW1QdKOfXhDTmEDGZLJZ/7BI2VUzPDqBispPie//EL+XCrFWpfh4tL6Q9f
OY/eCICWera6tMZXZOr9gHt36wMm+7Nj/cVi+/NNqeipPnzKDucRv2y8tWdjufzrp0zuDIHcdXRa
Zhh921nHSJCCAEwIaKwqv4+bkX6miVJfI4IYggvXJyJgI5wcsEU7o9/bJM6AnK/txmjaFWWQvAZu
wHqpbxz1la0II8TQ7ohZxJPGyBsHY0pEnCLng2CMRXobAgQ8BEkizJxLVRcCYUww0Fc0S86GCBSM
/eZJT097sjUior+wUkmkLyklqKVDepaiZgJ2tBylEGAqe7n2zNJfAdVli50TpRYjk+yrrx6CGH2N
qCso7jzfip6Uky5wutSEYlQmZH5SxCXUPqmthpuqRkDHIGX0wDOs0Fq8Qba+d0gWmLZS6g4UxAyy
Z5uT++VvRZaX32zjgsLM4NYM54GWzQMLSuFvnKqxsk2WIqs9g77SMhuskC5jM2AwRUYaGlOzlPFZ
GIZw+8c+IM5kMBPkB1eki7pcyHoD+JzGw5cIpPm3RhTG25DcKFOSu2zXCb7ajSfC1x55KMg2RuSn
oXeCHoJ04zkgWx3oMIU4kn8R1Rd1J1Uk7rVHliPVCw8e667snRaoNATnoiW1OHCbeklvWYWlzUhX
YWWst112ox3pWmRcVA0jM12NRWudrMVgVXupqjJO1J1cdOXlZ2I0efsp4RZFrJMlmRU492Ppl910
9JsaF04HgqiLL3PSpGqsVjpBKhpuUhMRW4WwyQpLDVN2dpfOe8izsMY7jjFDBFi3iHziy0fBZtCe
7yx2+5nSDPdDt37Cm6Z6NIjapXOhI8D1F5wPSM4REUCfNd1DNs2AHAi0ypt3pN59jaVRIGrfDhNM
ieBqUGHRz7dGxokjWJ1WeHaPTjKbMWfOK6yieFyTncoaXzB0NyTxdcVYX7OPYiEI/h1hMTM86KE9
DpH8FPkiFZfDEDjiiBWneYc2jtHJqIbpMpqC6ryETfCkwG1AMNdO9j3JyI96r6am1yciEKkFmzoA
uybDwbrp1rkDray0os+Q32S9tT1MOke3AZl2S8bCgJg9Mew2qhAkgV0XycuEYdQ9Do0AOk5vuADR
38hxIg9W2hWM4cXx1FXnBJFzxhpwBYtBM1rQMoYIbm2oas9OKkWNFL9lDbNKkSym7T7DSmuc3Oo1
jABRHZxQTWAwPcfmj6J9ZJ/uk3kZQnFOhubQ+UVgPc4jHdiDvQxBcBNjU8oOiMGEeU7m1KiH2clF
9M3Pu9p5w1mjQO5l+WwTG2t6uM9PdWn7zHMmbnf/OhFMbRzQpQmgtMHviOeAfNeNK1cSfX/ymC7x
2o6T/+6OD2iTC8zCJZaWnrPGlubKasOF7zIKNfqqxLlFFIF5m2F5j0hxHLK71uAcWPV4nDoDrAi0
edagBYrR1qk2M4sX7HjVEm0ZJ2d3dGTTbd+Att6AKA79XQdHZ+JBGazttIntdxwIRB0x4o9IA8d0
km1V5TrzTtg2e8J8HCLo1pJBy2yjoaSNYL26iXPc48hXneCO7c/0uZ3qGWFsYbhdYqsM8Nfk63y/
DYHXbQo9DA8BTrvHEi9vsdNhrsOdXy4NGu3EiaGlWAFGFFn02NMJwYyuw9KNX9p5BPXdRMl0a+sI
O5FfMl3apm1AUxsXIXMBrzD5DS5djnZ7js3nYpThF6/roaEZnIovQsJu6jPBFt2MJXOrSCbfI72M
gNbauP3iWEJcV7XJ0p3dASvH6w7ofD+Clnsp+fpwH5rEBZyG5pkBhV36X4xfxOmu0PDFWYaAEg2L
sX1ioxm9zJ7JXyM80SPPj6J+7fLSmliBjdACp6KMj4DrxlMx2UiCU0sTpOlNuTfsEsUeyrjsi4d6
zh4B46ivSQ5pZDtg0kjJvqnjextH15dosvUj5rjxjRMqSfZlH/uEKHQjkpTEbSTawQEu0jgLVCPW
ErnvExZXuCm8DBrwemTXU6Hl4ArMgJhs5q7Hly11gSye1SejO6c2gnC4JWOJCyPFOvBDIyfKFz/t
jhk3B+s7t5tH7sScpXneg4uDFcj8EuNJOp7E0o6XC8XpfDsbLd/7OO2uWgKp7jO+gXHHghqJa5H2
Mrvm1glOJb4t7MTao9UktZQIH2XVbr7zvCbqYV7Xvb+6W6c3VVRuCk5uitFIL2n4NiduQdaKH6kR
sjYjDAz0uiORYTblKWsD3GxiGavXBsQeUCnaa06aZs6/woqvYTo4lBkHNRdm2MjaLdo929SUsJKl
GoMjfxpbGl4+RN1pXgK3ASPjbPO4LZJDDSH4mVumsI8jMPVoK4OW8OImIy0MjjPCCmJfpuXwo/j8
R5P8/zd7WU2Z/Z9b2W309dvPwsj1T//Zw0q1UkZ8mkTm6QIxI7rEP1tYW/2hGeNLCgWUiWL9K/+7
geV3jHD5a5rfdRxBR/yvWb/7h9bUtz6/5lPioqv8Rw2svZap/24WXJirSDtcxia2z3+8H7//U89X
Lk6va2J0egihzE08O8hH9llEWpCcg4zDS2VucVZ6XZ4+KL+M7mKwpawrAThgxKxTjGzp4j/4dmj0
GX7kyiGDWc3k6/bkKl+WRVJ/ku6C4414RN+HHluzccTnbHXzRqR5TH5RAwjzMYLP021DK7YRkEMd
A/UbVqGhYMJqSloYG3uUzyZpxrY9N2CnARZhzbd2E1BacFhQeOU2q9OOu1+jPYq8srgF39gci3w1
AU6aQiLGTnQcLVlggUQv2OtihiGBI83OWTSeJrI5xEnTTQbjhnclrqjz02eG3n5+BiXZdp49gge/
hl21QNTvqMVFXchbh6fP3p/XcHWgr2YhPDR4BHc8Y1DIKQpblAmLsa0nxT+xmtFm9Wns86UhEYgD
+LlpnAALNBSmT0kOxABwusLYkG6Lrq+zK1Fy8EbwDXJ1UzAJjD4JiEo0D0lgF9W3KTbJ97q2BBt2
b0g18RqCnd89bLnOfKLK1MVLFTblfJhRAmwrNY3fUHPYBBHCxHyNand+x2SiazLxeoXbHMuAc6Pn
TJy1QZXgCldBHh/a1vTXXl4syQ0D8akFCyLlTd3GASYGJ7KAKIWFPT96pRi/J5Bxq7sscCI4D2E3
ukj30L481LHPVttiK7TilM4EXMm7YhnTs5HZIkbNeV7z3lusXoGM1P08wiqtyPPRObl3sRuSo5JV
zDBYYiC5868xdfqEmRQMh1uxOihXLHuUTTmeTFCZQrNP90cGxBzqYbmdO8oRe8Pwo0HE5C+Vj/oP
NAVszZ1bBBWfb5gTttAbnbn7SZfSu+zCMbJ3SqtpPg/hLLd7VjHEjvaxQ5AP8nUPu1/nQIKckiQi
kKqqweUTAjsA6e+BBAceeOQzl4q9OCcW1Hx2RkAbMRvVXVlO7XHofIEmBC3QsCdxtbqasfuerBxV
IGNULL946/ITlGRkUDAZLKz9GA0PQ6bm+xmWaLMvzdycMTYf7kLcITcJyKEdQNjJOnlt3d+NZWG7
26mVRbrLWTV8ti2rOJO4APmsCm4JIsNz66iHvtL0iU12L0tcDJuIbfx5VUt9N0m3+goo2nkJuLSa
LVayJdm22YgTkAf5AlmkCIk/XrJSVedGEcqyI/OUWGSlfPxOcZvCZ03oXZ4c6rqHacZO4qV80syI
66BFriIjiCuPXY+kYfoWkZMXLAxhO5yHubWp2TpgoyIXcqy74Y1TQat+H8xAff3NBIdIteGuYmnP
9bkZCfLOUASQqejZRyXqbkLpabNF/CJt2YIJiFotunsfxxuZWogj6Fgo+xO5QIlulpLSBw1oX75X
zYgao8KvFCAS3LU45DGqTAUBOAarjEfI3b7wu7HlcQ/Xw88vA6+vbRjb5IKy6BhtSLMH6CUCE+2k
Rn0gsrXws+0EEhfRRydSqk7kYPa1Glszjp/zYLV5ILtoXFuy9IsycYxpF1cUb6WJ2WNoEKhN64Jl
eixDwO3VppDOGH3VftgWn/2uL5wXEvjK9MGTGVTk3u7L5prSKG6unaBd4r2fRg3AvxIge3/bRCxz
8R0lJRT6dMxBqdhI4ILGOF97JMhYBNPaPQOjpI+IhiAElSL/EvHlMlgn42fk099FJqsu1JBZ9xSD
05acrZWJmSfYmHDnwkg0SAMl/9A1E/jmwksd71NU1OFuHhZn38QKxtPkeb119HtRnLnT2L4ohZw3
b6SPdlYt/W4Y0ezE/eB7G6yG9nHK/exzBE/thi1pgfy3FD5+S8y+qmM7lkeuPscMat30cFC3I4Xn
GVsqQNJV6J0zPQXnWs+T+UJKibuFHUpIfQ+1GBtSftZEQ3nlc5yTI1Qv80Pa0DMjTDPdniZR7QLG
hhTQktWjLFqQrOwm/YNeW15WzPajSXOICSRVlmHeX1S9eHe0ZT+4lXKZ+3iIZtGpqXM/Ios0mxMn
v8RmbY6Bcl9xQdfNlyjkJL7o4VzU32Aut+V1FZcT5IXE5Qtn7AeeRg4RyMCSh+1LzL4a0gX2z4JV
L/HNZA00mQ6/sd1MvhoGsdazM/VpeIUstPAOQZJYARFIhdwpeNn9pg2lO2z9MCZVVFM/3k3uXB3j
BjQp+bpOcWLkQzahLjRYI+m5xXxY4wjQgYrQu85iOtwdQBxstPncHRPZwixo8GxNoY+qqPZzyCsG
9tJeFb3wsUGliY9nF2IAtubZUwciiAglXoH+CwTTY6Yq74vpF7GrR7bNG8HdeZe3tXsF6sD51DWL
a7Zt6gOgV3QGr5mlUHiptPqKKmYRxDyx2qUHmyt2PnOKb8NbbbNB1H0dHMF3f1ZEPGY2CUrQ5Y0s
lSg6BWk4uoeZLto7BnE8X2K2k8RJM1wmsy8m+A+hwPu86HA+tkvRcNMDUGGw//9L6G5eFyaa0vc/
l9Cfvlf/838QcfP29b++fc/+a8ulWv5SUvO3/yypbe8PR7NwwTck+F9lKI//VVLbf9gamh/KGiUV
OhYmwP+qqdUfLsUyqx9YCqxqWBD9n5raMn9gMJIEwK8DXTR7/wjo5/4Y/f67pvaEt3qaKK0l/yRy
HvVh9o990XbAOhxgKkBcD8s5vPblDDeIs6QuroaGdHOU8ugR9qO/RNPFhMD2OdKEUm/ZzZQ163rL
06SOYOHfjQHJbHR8rEgQ6pVOSSjVPPtbkuDy+zmn69hMc1KX+xRgJwtMtKZb8n4nAjHlGOU7lUbB
OzMc0RyYj2hcD5STyBnc/ppVdFCiB1SAQnrPN+roagLiCDvuXLQW7hJiyvDD6TN56z7Yb5YI8xNR
cvV8Yc+QlHYDsR+EIMbgKaRdYuRh/EpeU5UwXdwATQm+aLRr1W7EYk8CTkWu42ZZmpIlBLkbw2Yy
OXrAqDDxtW/NSNod2WMyWFCEWiSHWelr7kr3i+Chx+yGcEuCnRvPhxWbxM81frX5EE5+d0q9osJd
4Wf2e4maGyeB25RgcXTpnI/TCA6DrUgG9sD2Snw4siSTugrRci7aKmeWwHYnNnEZBxOyf696QLTa
NPxIMYMDR6GP2OguXe7HOKZSKArY+stoYNqPDT/MzrYzwlHUFPfeUVR9wwNbdV/aeGAQ4TuFe0tx
jzG2dyT5Cu1ikRHdNwzqs3ZEbKRFpa1NjHfma+M3zafSCWOUxiTAlJgox2GGZ+OqKzQMS38UCyqc
LQmcnNx25PXTVhU+IQqNICPzKAHU1chOnCT5NDUDutgF8Gx8BmhwaM9xmKIPb3ui5/DjyDTahz2h
GrvYnktEhj5Mm42scKwDQWvThoqZ7PjtMKBcPyII1vPehN3CwsAgTbhKM7/vrmInsXLCRp1q2tkO
k9IdC6ACVUjKE4dQcCt59WYeB/uI91Hvesuvkg3bIvCnmO1hmIWMZZJdPumQ2V6tlhI8AwXUNldK
9FdzEvlyS9dWk1U4ZZzmddVMzZmVj3Qz7pCwYxkqVBUetVQdWg8llbk5hHaVspNBAplcNOloPcU5
NeAhil2Dgc3hMEcNrGz3U9zXbf9oMplEu6liZPSSx0nOLC0buvghA8CfXBP93pKG4w75JfwPOZzC
KfPHG1BG3Yi3Ae8ggWcFGUhDn6rguZN+qt953xaQQyiP9q7lAjKHdiZ4jWg5HLl3ZoQ9Dft8lvEh
ogiJ99M8mn5XRWEXnxOlBPoDNSfpSAA56uxkmtz1bjKIh6DxislSFxAfS4xOGCLsIxYp8+6C8Bh3
OsWDAbg7F3jlyA9S1FZ5Vh5qcCkUD8zisRCoThB8prKo3HoL3ORrGL2i2GaIlvKTnPD4HpBsdPJb
mRQT2FoR9N2tj/GMxyoAn+hgmOuF+y6YEZDUIisLBpWZ6M5Lq3NI+IGUGO6lKtP4TGld59eUoW1y
NoqmhQdic/KsrUoWnbctY+AzUtegO0muIxpDNK/esWC6BQClNbUGxUZiMyQ7slR3RkU0YmWrwdJn
ZRbre01HUWyqWE+kv06z91n7KW+Hb5+/BCvIu2AxgxqFWUDygsatea/nwLzPKSq+XUGo1xMmMV4d
ehO/YEVDM2MLDAQmbNpLMtd1gJWtjgW/OziS4yaisOCb0LUPJN3LsoNmDHAjTUf3SjvpnqJhEd/w
K5f1WT6nFbiBIIkIUx7d+DtyZPeUznyuiMB69ghO2bx3UASCs1br5p2GzbzTOYMSSxHGGXydreZm
jQhP9uzWk/hh2vJbUEoun8zgDecwEnTifVARgqIWE9OWLPOLPwryh8kcEDMskWkCbzetdFiGpqik
hOo971z2K3ski00Tn6O+RAq4FMH0eRSaEE47j9MHwuKi9DgaNE3nQxMT0M4Dg6wsFWj1bIRZsxVD
WSK0AoJkW+y76Jmu+jnF1tkVU79soSeRRROJfEAA5Knv8ahTVmd+P38a4CKhgptEOG7DoBcPUWTM
uRNI+FEh8WY+VKQ2uB6kVt+IihpBLNnrOq+B+geDMUimeRfoHhxrqbLuSuL9Kra2P+fkXkCIPvUj
i/6NMbN6oE2CrzAoiXaCWEnGRLrIGyq7IAaEQPjCXcOelPYm9hnkugRocRbNbEt29qRUQe65T4ZC
Ngn5UPPyKZ1NYaLD0s/yMginYdwUjo95Fbgucmth5ctDZcftHRHszlNCmiP5aH6D0SeI4YwHaoie
0wJS4b5u0HVIznK+b+p1wHNj7YCxgZsOskZ12cMiwDY6gtiJg9UkwHuUF+IoHVHiqixIT/VcF09V
l49P0I0kQu7JR99Elsht75Bet3VK3+ZxU/eBi0Q3HOo9CP380e7qRK27YMUzxsvddpcGVnTOEqas
mQPMlrA0Y+xEZBsJB4qzrZJgsOHdG5t83kQScSyV+00GRSkOE2bBO2jd7UOVmKL6wW9Y9etVQuiW
N3o3FAFdcybaCKM0FiIeb5UHwABChI020Za9e+qnkq4I2GxDnkVQvqZIPBHPOZPHg1kp5oy0BcjQ
q5xNOdeVy5oMtaL9pMeiecuK9avUjY5vUQZY6THsSuJXB7S/n1ylybkI5/gxi31oyYXHhmxbTXE1
7D0fGeRR+XZ5YhnKJ9vWuDcqmeZ4E3HqfPFi4b8uvckeZFiaSzua1OfSB9Wx01NWfjOuzAmEyWI2
XVUJAooH6BTXB4cAUMJTgcs/1ZzD9c4rwvVLdmz7rGxEQ9qSRz7sTq4Pji1BIO1bTE/HkH4q/Xgr
CjJyWf96jj5DP17P+87RRIq6opvuLbSXcquyPBlQ3ybDbS0xL+65nsLvxvThfJHNQ/RShAwYCZMR
EsYelRSF4DxjDTOdQ+PSixVxO4BH3ESNpW+7cWLhTmwijbSPgRH+hCKMYwNYJ8GeF2Ywipnz4lRe
eBhdgO+xmEWRIeHtbFGme4xsgT4LSM+6LatOAtWouWW3Yn2ckvptqolQimJ8icE9XvaJZB3S+Ba2
tWaZE+/YjKSgwj8sk+kAVhkhlQrC2j2YBrHsTqGdvSamrExZeJfjJ+0XkIJmYiZuc4Y3TF6LJdTo
LqDjUIXEeF151obPlhWq90ZEE8FTAtMrF2bC25mIen+k8BtvCsoCkrTSbr72garoTTcrvF8MWBgz
QttT+Ra5RZEd2ipm4BOBdMIw34zF1zjr6/xc92qsd0PWeuMGaLD7BQah/pyQ6mbtRITEnb6xLHqW
u8rb+1FBHAXjt3Tctl3LGKMBa/c9YeIFfbEnUjJz4vlTabL2TbH5glJcTsOzW7I236B2w8dKYj1M
cIpm6tQYV169mSoCPvDfO/ltQxDtm6dz82J7yTRuWmoGvUs5YKmzQ5FU+4nJG9Fuca3lZUmteRfm
OVm/EBaZoPZ0yBpRR+3chW3kviBaQdJRCyf6JiI2CLsaGcmjjSntcQGLrXdMiBgNi6gVa2xMUzFr
YMy5p4jiIeQPJWrrKQs95h1zr4ZNjPXsS5IDvGQyj22PZxvG470BIfQp7HmsbUIhBs1kS6SnyVeo
KmoBw4R6LcqwR845BX2A0uOtmgxonNCUw3NXo47dzIldvaHQD5oNuCDs8E0ny2Xf8ICDRWf1Y4d0
FmkpKVtVzva2mTnRPCOsp1J3AeYx00avDTkRX2aCOm+9bk6XO+O0+bBhNI3MLgIlZe0YXPSU68AE
72a/A00DqRyHdyQakKxGaMKJ4NqrjewdcdEix0iPAcJd4OSsKXqixWV4hzvXmM2IkSbZ2sR8vcXV
JL5Hcs7ABviTE+6yJZyuOkL0YBekI1EWwazG685zZHZwVNreJ+ip3uICt9EGy/r4GZVM/zTZSf0q
h8kCDcXT+XPZo2beCsAV9+TAsLb00XLXG9RD6VNCpCFehoRLZ4sky7/ThS9Ps6u8lzx1pnarIGiY
o+y84cVlkzNuprLOQvIVw5is9JrCpUb8yxaxUtErmRJM0q24Z/kdzitOYTC6+5q3cfxqwZ1+bVu/
e8ZgytYos2wPfQdpi1eQpugI+eXiU+6l1RfaG7xFhTf2N6bR7bOfJBC/cGtxazz3Q4xoKVa0b5vA
5A0TQZ2njyns+kdRlNar8AdVobqOzTPKqNCiAUb1ge3cWxLgs1H/qcGgR1QZ5c41O4X8fSHQ5QkE
0PLqTu0aGOOK9nsf4WE9cGHlF25RTBjTswFZArLBhlCUdmUYjK0YnsmPK78IHDREUlL5Ya23o947
QDAd4LmbjGDqfOJxu1/SwnlENtSMJz9xEa4nVeZ7Fz1yQAIeMWC8A1WPwr2ILfsbfViFzFiFOrmL
yBhyt7IczHqAAS2MWLsYZDIOv1CA3aX1lJl9mqJiJoHD78onbXqq9coO/HDfChW+telgN0eiEtMb
imIpTz22aVz9fSzUPki7crnXI90UOQEdKNjM6RquEDkTIYaIhxulIZGFKtKpAihvpWvjTWxzZx+s
LlfiWH9g0GoKxX0uwXdfY9IDEsICTnuf2DS26x+aIvEy4baglsLaC215G3ZZtjCO9UogKAR8y6cY
k9FtWHlMifnw2N9d/fOB2v9t7jJ75ef851nZtmy+/zkmu++bn4dkP/7ev6ZkIHlYK7vUFKuJ6yeb
mS31H5wzVA7YuxBQi5+mZIzWbKnIh2USbXCV8Vv/2jwr9YcUglW1axSuHXZs/2Tz/NFkxnyOBTfv
TrvY2qQRH/STBghnuPCEvoXPOd9iNMsYHuUNiqXROkFIKc+mkCygxusUeF3SEHBfddlZbs3dlQO8
m+I/0xwHCO2uK/Rc9L5sckg2cqOjJUVX/kZb+nFTvr5hT9AduMIIx0Xp9Kvgs6kih/usCW9juVh3
KlzDZWXaH7IGdobT58/1pBXWrhVRbhGgeaxDloQ/fcv/jRZ8Vcr+e7LIeHIdUko+Mf7L1yc/fGhd
DftDu1l2ayWOvgkWV34FglKf65hp4KYVYMZ13UVPf/+q9q8C3vVl+YKkb/OTr//nR4DJTyKBKJ7a
OpRteQuePXZu2OYWLyZ3eGhIFEOa+RSAsCp8iFnnUxIMJasrn9rQ20RgYOJDPhXenURilkHGC4s9
jbj9p4niPwpyf5Xj/niLSP096QoHfjfC/l+/nRyeK8KyIrvt/Lm4GvXAZtNv24aJ4jDXZ1jA7PMR
T+GJ7mvKfndtrP/6r9+LpLxz0e5wr7kUY7++eisaTjhWhugNmhMG2uhBpyQI9yjUrvEIxReOAzxw
s9RTsI3A5py3tfJ3fhbD0JiZafzm++Ks+PXtKOFqvAKovx2sK/rDAHpJXLL8ujK+JRePW2qo1Pi2
6N4+CX9qGddZofkKmARgil9LVkg+5bg01XwVWkzlmXhBvN/1w9w9it9/U3+9kZi9O8pXQhJj5Tre
+u5/upqMhahv6jvvpq5EeQ6Xfjl5o2xfbHuIMfU1Pigr8mPVorvLjEUVcQ2/9yD89SPyMN86knfA
tyadVUT/05sAT4F5lDDd26lqwqNj+urRJkzrHA25e8d6kevY+J13F6ZRB9g3Mihn2yESQFe68nZm
EEVzlWQupq4w+zxrfU/01rSpqLBXxZk2MEg6A4ipHd+C0XbvJk2yiPa1A01heqhZuhYbVbqow327
PwuS+nJkyrTsGDwBvBvDIv9cBDM3EpyA9lGIpXtkE7lcEpgFOhO2/Kdo8cuXIMJARXgBUmO8+MQA
LWksz/CczTc+qr+3v7+yfvVUcJfhZuDYRj7goT3S4sNXlw9O2rAcSG7h3jhXphDpWQRIkd2FtLd5
lg6nqIxsTMIMMHXbFmf//OXZtslVNcVaxfBw+vlLgxmzKA2l5ra1IhwwTJAZgs/mkqsUc/tYDhaa
DyIEPO2+gYeXf27m/uMZo//64/tsnEhoYgvjCeWth9BPFw0yfvoa7JG3ArrNaoBOSBjzocRsfLOM
b7anq5cfFzW4cvvUuFHxjsA8WlDaU/ZtSu24d/DW6mMZICleha60dlXf2mTmLdyos5z5GjVEKpBe
LQwBOmQ4ZrWIjyH0OhIvVqLclqziEiW08Zt73K/z09JDu+CmyRg241UiJoaSijdl5YV9IjaGlx7j
KWRMtXTAj4hdsE99EwgW9X3RPeKPs09wTRFszr25JOM1f47EUD925L1fOCxRL6MfBzvzffeulC0x
RXHFv//Pv1xP8hk50sZa8fEMHQDAFCP1363FI56gIc6428pW4TkYBfvMDpb5tRCYJ9h3R3uLEJnf
XFzrxfPLGc5GgQxyZWN7x/LwsSDJ0bkRwRq0N6RmVdCes/WOWk+ouO+rF1205jcPc3s9Yz684noE
UgFJSip+5F8vp8618z6zzHhDfcNNnEZ+c5EVRH7EdgvkwSqcnYnjZRsLZKI9aYXYzucDXoRp+/cf
/br7/PhOeMZr7RkbYxI1xq/vJKgnmqbKm24iEYVXndf6h6onvYAeJlIU5SK+JhU+2I+knlx1BVcT
bB/f2Q2lu88Sa2CplwzPXhz+xsv0l6e6otR0zCqDFOvX8+GGy8c5rCh6xI3rjPHRnobmQmPCIHy6
dF5sYqYYjCDnCssl/s3V8Neah5d2cG9R73iezfz314/EZpLmMR7QN+Seu48V2T3k0KGvAIDInYJo
yT5pIgpvFbs+BtgZaHsIMiOiODLs04iIA0Qp49kUzeWZF7pA0P7+O/vrWcQlw0Fkq1Ufyh3z6/ur
RetHI9KsG6HG7rHvFJmIdd9/6UDTXsFH6m5cRqxMMLjgd/OSOa9///o/6t0PV+/62SiS63gbtBK/
vgHhZCm4kJgytPStJwRkJAYDANpB3p0O8D/jo1vb8XWImDSG8DaHnwcstqRkcNI8IpQUu79/Q//N
NfzL+/nwRO+9Oh/SMdJAzZznMIovbD95//uX+O8uCkMzxScvbMq9jxeFZw+sn0NP3rjNHAvWZ6Dk
MX2VcDqD+KpnpAHyxrUOBfDEF7xg5ixchvrcHYr0PIosXBW2trtvJbThvc2y4TcX7V9vFxTGaxHM
NEhrx/5QhoZjSU/EoPg2nAJ5pVPd4TyPcxJdZ25hrFTII+aNW2jvIp9S9Zvz7K8HqG87wjNGOutD
clVl/Px0BC5WL4A96tuGQCWG+8BUH73MEye37YFDdGwcf/OVrwmNv55bWhsF5JS9LWQUbHi/vmSU
SpnlZF7dYdButj2WFKRxSakOHmEd+x/HKP0QvIDe7sgT6hoEwqa7bYre2rtVXr0sDJj2IBPEIWVM
tWGozyfmEmbU+a57R+03EWBR7UAdLp9/dC1p2YuHv7+qvI/tlUaB7dLOOWAPXSqbD1euKwO3Mv3c
34SwQJCdyfrS6Lo56FbfE0TDYwji8lWZDwjKcCulb31aP+Lw5CkV1kDibCrN83XsvcMZrAC5BVOE
XM65HYm8vWbb+Iy9nyJgsNPli5h6kB4N1UaovPrBw5nwPfXt+fZHBVAmTnnuQ//6NFGHfvOzoD7k
AjEjg2QzfckXKZ9SAlPPiUCluo3j6Ux4iPcqnLZncq7XRJs0ONTjAEIV3D2MTte/CewRKgurebi5
BlaMY1U2F6afH8uxLg4ee/KvrjcBP8lm8tK2XoSNJ54SXiERcMpd8KPLUn22OOWuEoQn+8H0/T0i
Bnau5oa0rYQ49IXt3lRYX3OzUMKHOt87+WIuPbx3/TFljAZFNYpPlezSd9bzxaOL+ewcKbdMr9ni
lY+yqMQlaRE8AftkecMlZqOsC9xzeD71wQ8o1ooag9tvruKP9w2cH41kyXCMujbqpA8HqUERygS7
ETc1OVEna+ppFkCYnxJt8j0Ik+k3RfzHyw1HPSUppCDKTZdb9cNN06Ka9wcnUTc8SrvHZoSsPesM
P2jeTK7a//3FvQav/nqL8mqMn7iq+S+Jqh96Uct0EzyfQd/MZqCiIlts+ExgdXQJvmF6y2my/hdn
Z7YcN5Zl2V9p63eUYb6AWXU/+DzS6RQpiXqBkRSF6WKe8fW94Iq2El0ssjIt8yGkCAkgcHGHc/Ze
e25Xk5oU72IM92WSH4mqPbCPfnBCJC4zy59awg4Kw8CuIAxrfim3g+pX6zFJ5EYdgjb9ZHG9mMOv
FjfqZib2fo3Z5a8z6mi5VmfplXbCANuhXGrIKinZuU/5TtxS6tqYgPLSqPciCpt7gEo/3WlL3DSa
8avu7G6nM1HAsUOeAPlE3rd8pA+fPNq/Zj+mPp3BQ/EMZhR3+3b2Gx24bzCVtFNVkJg074xIu0lF
nK5MTTZrH538dnBd7162VIpHrenu0zhcJJmEbNmGr7Qs2urfeXDMZ2yfwVDxCKfB/scRiWvSWSNw
8FSNlrWvKq1+6DXyMujPii8R+7T94GX9FsXNOBeKzH60xElBnEb24aiR8UWpG+MQIeJ6sEj9fjGD
4N96bJfyp2HqfOLq1fi3IMfrRSo16liddlPko7y1Iu+b2+X9vqnIdkmo0m9ElWR7SFx3eZmz38Pr
ueV4Xp9gKR0/fo9/FfV4jezkKK6ZsC7069KVTx6sF9PSP7l5Z+3NNMwfWw+pHCvolMsl9PKL4fMw
P77qO2UYLuuYGrhzkGPmdVHPRRcusbvoJz91/We9wRNqNe3E2NaqpaKP3ZlGkbVHqCbOBgX+7e9D
4L9xF45h2TT0+Eiw778dLy4tLl/pI+0UE3gCZMdw4GUpyIgiW8OI3GTPajF6T0baA2+efj9t6mr9
L98EBW1YHmAaoCZo13UFAfleGL0+nqg8BPssY/3XRsd8iUMw4oQlZIe8lzdjJ8NFh5/qaaxM55N7
uBxl3s443IPJ6m+ypWfzdnUYFJ2W1+zM1FPPwQO6FxlGj8n04frpNG9iwGGXL+PYBgw1BjeIdLQv
fVpkr/grgxFzopU/ej4xv/OqK+uH2GiqLa5b/SyK3Npb0/EVYGO2LfHMPiTp5PfE8tPNrMEHCitw
hiHtRwFDMDQC0e2lTiswoX52zOexTu/06kflx+SNaww9prCrBU+iyIr9pvtnjpCEvt+YIsd6SnDE
eUDeuy9TxVpkfvEUkZB4x6oONpm+xL5R2ElmvmWuQ1DwiNn1L35om0v6nsUMj1a/lBbuK78yu9ey
6oybrLa+l0ZLVaMfu21DT/w2BIz4lYURS9DE3vpdIu0R+pxIynOGRet26LPssGhJJUVYoej9cDcw
ZSzqQMcZFBFgMdOmamofW1P0aWZYe3Yw8U2rtwTOj8q+raNi11QOBDJCNpYxIrPvReJTz3ACQqS1
LNtmbhmfLbP3GfgaYyu2k594w7U71r1sS6eVSDb8+jt0CcX94ObNLwSOOgqcDL1JS65xwLqzxuYy
QuNTsq+iVZTnPMEZjIuU6oHBrzmx6tNGL8fdvhCIUtdRALbek06/5szGUOFU5pzbLs22Dn2Fc0FG
xz7Jh1U5xt7O9MU3GpPnoQzMta/6Gdj7vAlfMjtyDpeNczvWbFO03NkZyNV2JYC9NciveZ9AuotF
LXa4evpliXt2rXttvx87XW7TqQwWNW0XTHnAr6kIYpJlqP0m6M8WMc6KfWEU1bYPTeWbk3avKaAI
0sz0yYgzeMiUPJRwgZE8AUBzd5zJlBWN7pY+rRacHLTTh8QbwQ/j1R42ZmbdahKtjJ2PhzBWwHCR
RZhtUfzXD0lhtHdJVLMC0Y36KjRZ7KVTaehSAsFvXv4jU5XpgUqd9aXU4p0HymdZiojoG1yG/r7s
Xfl7rUIDSy7tVPUt65GNXMoXHESFtU3YVN/Gfqiuyd3mkyss0Z+pKKPPcafDYxjo2fZSMy6agsdw
eWlGwYP02Mk9R3FsHqnGiHWKxnGGAwZLMW+u2AzIJMeu2te5n/0wvPYoW03seaf1HF2Fh6ulszlF
WBNyVVYLqXr+2jKH+j4f+x50qmUdQguRZBnLfl5DaZzFeoG6jr1zTJIVq5Ff2BMMGcrgLIX7ds/x
Mj9OuPXtaDrKLkeGuRSdSTSQjgBroBb83GVFdpsif936lgJdu0+J6SSIZTWEXU7+pl+vdZEJgSu6
VZZGUrnksrp3CD/HQ+oW/abszHgREpy58hjJM5VOfjbPzUB7dFuCkmbqUFSLJsnRlddI4+emqQYP
wiCNfjaEuI00Gy2Nnpfmt6oI+18C9aKSg7PAFebsp272yiyIVQ+65KtWCZ2p1HuaZDl32MSIh22C
717la0tEKsnaT6W4Rctkz3Pa7pvLrBjwmT2wDK1oo3BjIQKfrpcJ9iD9aWRyvimQBsyqqv1hlIFu
Y0rM2pfSqWKQsBw4ohqExmzSmhqLujWeOqurHtj21g/mVF/9Xconm5VBqJrmuE2GLHiKS2Y/JcIF
y89Js6YVzlorgng+ehyghqH0D55XmGubY9BDIZMUNyoAvj5pPTI11Oo26gLsn2btn5Sk9reo9XJY
+mmyVzRanUAKFIjZIAlZdEmRHJCTJSgnSqf45kSqdwMJO6BoAyKTwAuLaIJ6uPN0t9iRoZc/5rCo
5azuaUtA7I9JmuxsGnAGbvptVUbF4ySlQuw5DfbL05ODbd+OTbkLojF58YoQ8xkO12idAAqaoU2L
j2gF5AtaTeu7YVXdz8Tvs2OvhM7JxjD7RW/wIFSdDqO3r4h6EOSTayaUYOHVmORDsoSzBnmyP4Bb
TryIjCbUDXM7kvWDcEADpHJkyzwG1GkuU9mASuEhzwEnzMxQ6psgqWhZRqngBNBbO5Yc/audMKsD
0L/XQ/U49qyyKGaBCedEVRKUAPq0yeKDoWjjjhjzbB0XQ3yoiFVahP7A1VCA519NpaGOm44VjjUn
0xcVDtGD3bvfEzDjr3nt0YsTOXa/NG3Vx8wO7wBGDBBDElxbQbsntMvf2LHEVihH51jjhNlieLE2
Ttx2c721iep2Osj2ef1l0LsIl5djLXVYKUe8Fre23UX7tqmtszN9324jeHOXCncVIZufsyMUa53p
tkvaL5jZKSaM7pJN6fgauiTCtoPMfpcco2lzFIWKuVYC8hsgJFtr2RoU+Awf+EUgQP+4sIlmthKo
B0pgctFgq1y3aqbMwQX6rG1K8N1x8oOtWNGq8/1ur3agihH3q/cJfdq1UxfDS8q+b5Jb+vAcx9J3
MZ/X1QNUQ1rPjVuEi9zTfsLUr76Z6BJRf0Uq3i1Pg3SpFJTmqmjYwYIj9bgUBGgPEFQHjOtHCNTL
ZGx7lIhmTOR0Y8y8NC5IWfS7ddGqBJEk3Wtm9yTMYjjaxbSklkbBGV0KM/wCRMjeZUPDxKa33go3
kHcnEYPvdVFnSMQHSnwmIlK+Kr76hOn/gRqNPGEw9WlOY3f+odmyur+USi/bPdJ9w3NhxMnr6JHm
WEElh3cC8aNSbHuRWSYWl5gzntZxOzCuke4Q7ypOgv4zBBOJl9XtBgyF4OFGGPuEu+nlTcbUvOZY
k20F1t05dlisRQUPctsUbDUXOu7CrcsHTlgojE+6pu6xvayQRTRuK/qW2xwVNHHSpo5pBf8IX/nY
uKxm2ahjVM+7U9RO37LOps0vMuOumYpnqatSrbeyJTUl0rrBX48rdOeUyCOOgAafmeN+QduGHjQn
DZJtkPagKvY2jTsL4yRJDbQXQvySYRs5Z8xi0654Ug90vm3/UGWv8OPHgYM3WeObcaWqP+ZsKzhE
QAkh+yjr+OZqznElkoSR3+m6ghPltI9MxzZ/dIllJQzeA5WL/cZp7oioYDbwVJY9MVTffSiYayBr
GC5dezSJIDeDXRhp9our9/VN6cYNj6tyxq2slWoP006fgCZV8YzrgctJerOUXMfunpz65h6Fk3LC
pWmvsLn07dzRxnSbXVq8OhE5GAwMnfvRWnswb82YItlyKHqluYm8rp6HYdzf4VU4xR7kTVw5XG4W
WqL9QoOp+qk2CmpIOmWHjLKas7ALOtCO2o9ie6nySF3oP1OoNN9Vdr1EiBdGdTaavHjNSp1ONDgf
uY3MnPO4LrpmFrQwdCA26CEeWn0Vgs05kNzbPzLzlPWstS0K2oaTHdGCEVpT5uqPsEt9Y54mQbfv
R/2B9DjzbpT57RBZD0La7sOAonjLPIpRoiF6JdRUhV1XyldGMCMAFxC6bDSWYPGwephelc7Zr6Dl
s4FdzfNMVxaJ18iZIfI7y1PjLX2bYQmyyEJXaFuPgci7gxYTXBkY5BsZwrP3YxbsTDTpbCLC8Lsj
gif0G+zcAo9e10By41zXAab7PWIeVMDFmjieAU/E0IplhJ33pXfytJ+Zvj0ORBYp5XNeRQWBpLL2
bkhfRKIOe9X8ydjz3G3P/UVHPBPwG+xs6DciMfzvqZ1bN34Q5L9SUnEJbBzC4FuRuGb0TQ7qtAJQ
+QyIuDbK704bVMoh7nB5gW3Wk+Ig+kT5Qd6WWORa5WIi74e1rCQJyFjvYNz7p8Qxdkgam53udP0N
CYDRSgf+fIw89ZXgKo5DURTKs0ydKSpWS+InZkRizOKwJ83JDpnMCDu2YMs7iebOutwVT1XLXh5F
YBVUuzhNza/Sr0lbxx/Rn1oEnc2t1/oBpixqCEW8Ni1d/Qo1MuXvc3qq/gIlFaiuMVx3gkK8LDhc
tGDF50XrwSejGyXO2A7J07w0n3/vHySOBQeZpe2d8tBoTpc+9aVGC8smWdL5zoiS5ByrDz276MRT
+L71pOXT0XEPE5g1/WeRimtvkRV1tiWjhTOQEWgIkS57j3zqSkVIU9eX/5TcFXGWU8/bp1ruLFwT
oaVZ6lOh0ahvCfZwFqWaaDcsmnQfbYpShG0XjyEMEtIP1A6ZOUc5lmGu6E2nZj/J2RQ4mftNzWpP
XXTI9pt5asj8sYkHqM9uH9rwhjrQVpe9pEynA0HqN9HesDEY2DbWAln0yN1SEiO/IgTGMpF01GXR
oCAlCR3mOpMEDYeAeTExWHqHH72Zan91DIUQSbhd47hMcrdeskch4prS+tn0ZHVSTFE/GJZnrmwX
eawbePrv28jySY+u+PllljR5at2kbcAsZKHLdmNnNyajtlLjPLzBw5qR9SpS6qKaEkwVNH7yAEk4
wu6iWFUAkjZDEvxqWsTfTQE1g+XgtisShbCmMgWi7HobZgfx4HclG4WwYZHiR5yx3fU3oBbkTmnd
6EBOego8UPpImBP9yDcrsHS6xCNHZq3dZXVTP/DaeX7sNuNlOQlpcWn63szXkzMe+HGc42xVd3lA
glxjFcekruRNkSr8gy+fLpUQDR/nFmgAfCU1xhI/copwwOT9dIFLHwengEXt+mowBY7wcCovhJN2
EX4IZxpi8MhuqQUbe1x5ciWHMKRJziIlATo9aL1G6VDE9iZhRed0ItsFNSgSu/Jkc3m1Y4QzYY4p
ivAxRPHqrKvq5Fmw8f7Spka2DLvkm4JTb2u10JnnXaQlSxPo2n2ixtqW858O7lGl+BH3/pKsm+Am
CsjbIRKYUipWtY7p0mN8YD3SV33MqSHp6IFcRnAUU9TzY8rZYsDwOrssFL9XVMODXljQed8WU8Ui
6EW/pVI+4IPMHgIlfMZUY52iYqwR0lfmgOuTI3nX6s2hA2o1w+tlnJuhLF9c03PuqqCIDaYGHhjG
OeW1ElRY57JDzTPzKQ+fOzPOb/zBq5cKDGcwItB/XqxQVzdOT1Kw4k7dyzwp+mdNNDF1LZVt4tB4
coUzKsQW0I4bE1TG1lFwhnROH59G7FKwK5Twx6VA42PmDNDS5+TcjgBviH2bhFPCtkm0g6TyQBnr
mykHuBVxYcU/lIpwpao2ENNcJEY4GdKfsve828twL3zXO2fsLXy2u3zdsYRlSTXEONe9vI+n+rVq
Z55PbFJh62QBURCwfaolRacwGxkhRbjCVkIGuOEqx9/TEfzUmSUgpc75HmuIlninM1BJ9YM91Y3X
aqSX897DcQUkYgK+peU5NDEBzCylK0lfl3KKVOfYjdmnru1ZWWJa4k8UbHZUvGmrOlCmke7pyQ9S
16Gm04g5XWY3EzXFBtAj4NLQuWkrtnyrS5XwckSi0lGA1BNSu/WM3Hoop+3k5XjHekSxEDEdh1J0
M2cnA/04Y5Uk/VKNnXOHEuFhvEzEJQx4InKDfVRnagg3CpVTgxpgh4Wy3as0q2963awXfR/zWyPA
zaxony3QSEsjLNRbVS2DVSaV+NEKh3Ib9uayBAd7Q3FMuUvRQM0vlb6c1ICXWksjgSdHSY6dBaoe
eLg915D6zWXZ9HeXyrbrkX1sgyE9tn2y6grL3NZ2WkFYmvRRU2nrUpBEfpd9I+eu39mVn3EQI04G
4KW/VAAAMiO0WXUXV1F6I9HVnFvYjWt6rO1Ng1pk7YhpYs2F9WToQu7VaeELSOACbxkVs1GNul+0
blTKIq02U8veXFmGyrax9ZiMZMcOuk/U5FYtZLZJ6iGgB2G4L2IcqNmgLW1T0TwP4K221pDdAHTS
FqKpkzl9CxhbuC1WSoWeEboqg84q2JVD6yM3nbZ6cGPhzH+E48QQqX1SZSqTWKRZTUbYEnOnNSyo
kBmwRbG7/QQ06pu7ZiDegBUn6l4aUn734GL4E5d1Xvgta5QYp0KAwBQcEmAteQ9TAwhLmzfPXAKK
0zr0zzlT+JrqkaB4oQ53l7GEelhbZa5J0SBr050B8WidUoPdNmnubJyC6K7CSyIIod0yJxDioKlt
cN/C+xjCJjiwoWFTZkXxAejKJjZb/bnKzfpBTjoMJ4cEo3quvgKjFBy1iSGogTO9j3W3v/dM/Eau
y8bATol8tSLS0rFx6KvMdG4Eh+oDFBj9J+MpfISua+0vI/6TBsQ7FXHkbDDigG4BE7+uiBd15GRD
VtNuFJg+KZ7/JPYr21Ud2JxWs9JdmanOuoN4dRcG7be2bWmD6opjgHFOvdffCt4CndZa2p33iezx
b1UJzSFHxQ8wSUrEdYumAajKPj4eTxiVAc6grokvMgPTDPTJYxlH+wbWWbpQAV+5v80b/63m8h2Z
EUpLFTydY+OSs4wrVYknrdTuRGGeWh+a4Wx0+/zxMiNTpVKXWghTSA3Ur12KXZIGRm7cGiRkvsb4
0lF8gC37+FVdN+uhV6Oxoe4Ekf0dlWJYul3bkFp3ygX7sVmS07fAMD5pUKkKxiaT98cXfOcBCKAl
tu7Cj3JVopXfdsjYbkOgIi78NCisXZKaIhZAbKk/NX1QTwOB7XcKRsE1K5R7DEIi1lWdm8MKV5c7
yKXu149v6DIY37ZvuCG6hlN7F6+IPgmx/mjx6iERwSkgiNNoUiMTXuC+lITYr9TS61Z1Vf2SOAfX
vuEMWzH2I1sh/zzUTv7LNaFrIjRXm/lg58UihVi37KvS26spZmEkhc6DyQe/abom/KS/9o4OAf+i
pgrNQGMD8PCq6aS2ri5r4BSnOm1gDlV5vVGKgLpRnE6QIe8Huuf61k8jb5iZdtIuvTRVDiLy5LzJ
6PnC/TSmVEZAD36oabeliqW580W8v6wXTiKd88cPWpse5NsHzS2jySQLimBtQgvePujMjNMgYNt/
ErGQBwxqxqoNzBjEVEuLxuEkhG132Dr+YD32fVkRrt5h/tQ4FU8HHWpKzioehuCzT3IacX/dFyuG
JnDCcHdXnyQmldzmLGyeCBKJvmbEya8jM2weKhGDGMB6d076aBGVWLTJvCcEkTYP+QgId45aM9o7
Z9oIGShGF55hVy8N3o1F68EQ/uT5TfqH6/vk5Glzj4jFxbUWYRLXdvAk9VN86fBcamAhTIbHkG0+
Ucv0H7DYsZEpJSEVEUmG+kildernfXwnf08a0KXQ3GAhMplBr6WS7LlYdFQanpeGrgoi4qdrFZys
DD+5AX732fX+1txwPYR4LiJFrELXQQ6dXmBRaqV+gu9DEl6VvtCOSddZHpmI8xxr30m33HYlxs2L
zu3jn/YdlSQMJK6NHFMFYWpffWphAdVNpnxqJNLUN11tT+xb27lpXAhuXt3u6DDEB7DyIaB11Hmx
VRRnK3BJ0UoT5aXP8nunS3wYZP/OmwAbZfESJnWvfW1gAKqSWWpX2adQopq9CAQvOjMaxjmxuV71
8PGzeOdNMOcIRB3TeoG84+0nPLDxhVwZWyeXtXNDhqjKeh5mX4Cy0MZJDIW+UmMuJWaVnQV39DM5
zt8SIcqmGprVaRbBvXH1KpRSU107d6xTrFjNFocK4DNHpi+FN1QzLbIW2jBJiGnxfiW0Nj3qg3Nf
uUVDXHpnb/yybT/xab03OLghiqxAsPAR21erB5Eqam7ktn2iZmc/gB0EKegakb/KERRRyLDFLxO8
A8V6PhBvUDYNjtK1FgQpzn3dJim8DsLnDmzIC4RlStH/8gvjKfGoEVUzaVwvbmAlE6gB0HZMLZ5q
3qVJC6tJupdoatLGWty/XDbLl/mq78ki+EQN+I4uh8UVNwDxYXxC1NTfDpm6z0w3DBrr5LTRcFf5
g0mpP55nA0zdzKrrfeIT9qSRxLoJ+16uY5uy7Sfj5p013kFnwQxi6oTo/KWRwvGQ2SOT+q1rNTsk
5STEgrJct6NHO1QZx+9O38GLJ+VrakaaPRHE59iOm72RBX60kGVcLCu9emrI5lz0TRr+jNAbnWyF
ckrhjd0sjCFTfHLX76xLmCgwcxHJ46KhuRpawLs5SRLsd1tNcxwVK3FucDbuzdyeTiVT2w+Sxz/L
9L+EvL7PEv7/n9OfeckgRYTEKvzf/3zzq/8ZFXv9mt08Ja/V9V/15m8mOvOfu1s81U9vfjGdoOrh
3LyWw91r1cjfd+G/ZtN/+T/9l//r9fK33A/56//53y9Zk0Icv3v1gRe8sRpPy9h/b1FeA8J/ffrr
D/z2JiviP2wD+7GLBMhia+s4TFz/P9gJGh+eAg7L2rTHMKbAo38YfmRg2kwcmEHYhFMo0xkB/7iT
xX9ol9hMVVURcPFvjH/JnTzNy/+1dbCEidFLZX9kUHNxJm3e248wopfdGBwWFeSxT71sU1Le6kJE
NCzitFuoYWLeWqgTsoWHK6RZ6p3ejFvb76NXy2mSYRvXHN4+mRreHsR+3xR2D0RiqMSpTE3bjD82
3kmSFqrey+M4DDkriGI95t0gXbRfXvzDdX1sFSzs3y2r0bRPpsW3O5h/Lk0sxzQXIBkUV89DdsQf
tCI6pjliG99NrUOXEDOo0Am/rQcteP5jqNz+ftB/xuu8dzl8SJh5+T4RR14pW42kZxcvo6NjSso4
QVAmL7ho0x+eQ35IKxLx8+PrTbd//br/vN40HP54sgYdZhhT0VHTx2DpxGq+pRehrp2IX358pWkO
+utKgCEstva6ZVxm/z+uhD84zwhSOSoyrY8RWJ5tFAztv2Sb+v22dESdDmZxh43v9apfRW4D5eeY
OWj9UR5ov8oiLKHpVXILqrp4bgq7g1Fu65/8dG+3O/9cGL005aHL13v1HKt4JJOUw5KvI0uY56lp
rAwiFu+c0XKQ8TXtHnZeOwczopAHnRWf7Xfefbr41CdVK0vndSCbK0ryUFSuH2fqMi/Dbu13Rfmv
fwsaBTILzC1XoSzxdrDEllNTwQyOBIxZL406KGtNHaNzH8fBEdlRffvxiNHeHmMuD1XD6kUQAJfT
8fe8vZ7eO7GlW/6Rfn+G3CxXvk8t/dtMNbyzoyv9I9Czaj3YBpjcJlYrxJzAy0nEBVf38a2885nw
OU7/47PE/nr1etu0Zdr0/GPdTFqDXAIBapCLNaTgffKM37mSQXoZbmOAE5Q8pxf9x2fSlEqc4rw4
tHrtf4esGW1LdyQ0BATY5uOf6b3HS2GFswpLjYaN6OrxAsjkQpFxoL+j3dc8SqLeY+fZ1AaFXlVi
y/3IPwPf8gJkRA2J908WBZectmox3n18M9O1rmYHJLFTvYsSExb5qwfcw+9Lc1s78A0JUFsyN3/k
Y5wvExDrx0Hzk6/jIJNtIs3qXzqiXgaZqTLfaiws5FRc2zSSEQ0P4p1DRkMII49br2IZILiJB/j1
WvpZftrVLvf39TRU76ROIC1mob16wS56Pk5NB+yfBRkJZWwlgIHczKT9IprvXWv0hxL3x7eQ+LCN
4qXGtxJU1uzj5/3OfIXq+r/u4mqYMdN7KC/0A/hy1nZvCIpfQHSLdWOR2KBScxGmXA+Zm69rww0+
GXnvTFamxlnDxh3DLHJd9LXTOAi7UTvUeLp2MeKNjdYiuPjkR3znS8I9iz+UJisL6rVJpO4weue5
dlA8tV56Vquv6yBR55WW1ruPH+bV0e73OwXGjKKbLZrFfuztOxV4HRWr1Q7g2CJygcjiK0kzCuoV
/D+DaFxp+8dBRakX6oNOPFEVH6xIKdRZU3jF1yEohyO+N+Omlx2VXt0qMSt+covvzKVo66E/c4TD
UDyFsfw5rzhpFSim1R9oBQ2Hrqzg5oHjv9XBGawHP+jvgihxiZoavW3euA0+1r7YepCOtp/cyPQl
v/3SNXWCWFP2ZzuFSP7tjbhBrbSFYu8lMoKDRxTZwg/NZtmUuXsOBGe+0IYW52m9BCNpBhtRVMNa
2GXqzXLV6T7ZMLzzOSJ8wXzGsYkKNzb4t7djgKPIqCHsW9jMKw9971FpzPxZdGQVeGnbrkshmo0W
JeVSy7tkCe6r/frJI/n73Wj0hXW8kDb9TCo0b++BiL3RzVKxx8JYHTMNqIzue96NVZHxUloivXPD
PtyksXB3oZ36Z0BV8YK60vDJd/nOOL48CRfbF+Y1+7pUHDW90ULK3ntJFf30bIu8JavfUg+wJyiK
zOdDwlnYR1C6MWAz/HK1sv3u5MSGaYExbgMqkpC6zRKsyWB+9pFNT+Fq4OisVdOxSWcHef2RaaGe
8ACNPT5EtFEuyLJFMwwmONe+ORbJk6eOcsl+iwwzEGTLpPH0BZv6Zs9BJSiApbbD0ycv7p2xjBKU
vETWT0vARnr74nyz7pV4UJGhG7aDQsmUt2NYlQt4TWLu57m8G9wKe25TPQUALmcOApmt12bDOSjh
C3yySXlvLHM7FH6Z9Vy2olOZ4I+9Qw5sOAyEsfeH2GfcejY5nGSS0bcs6+VIi+jeNIfsrm8BmJt5
eqMYrDofP5K/13GNGZBu3tTMw4t99Tkhr8XDSM6I2taC2BoJQ05r1HhRo+58bAab4qtWPcY4oj4b
u+8OD67pCLbB09n17Q8fpmajShw0UUoWO/Hg4br1M7ESllTPsnS1H1rvlK8u6RgkaKuht8W+sBWR
Q5GJx7NIErf+ZG75+1lgbOM5uCSzsoO9nlpkqvReOUb7EF/Vk1pqDNVx8DNCcH0i+4zaHpBhsNvb
2B6UxI/fw99LrIV8fZpNeBQUQq+GAvxuMzbcaO9oeXRH0OqwTgGKPn98kas+zbTucRWTMjtzKM/9
eu+EwiHXizHYj4Im/GBX7bZMFCLxyjbk5xPmSjIc1pH0wgXJ4iZK99yYT0G1/ULChnzMaiqes9Qp
/E+OY+88elYZavDsoVn/r5Eq0iPHqeTGeDr6picv8yahtrjyeohlTip6CKNeOg8b75Op/G0hbnog
EySHAy4Xx5l6HfgbI0qnXKvsHDt25KLPnLKe5xPzfBk0WR4ibPDgtaIX6T87AF5OeG+nR46902aH
7Txr6/WPXKPXNcc+2OOXyA6A13FLdSF2mEj7WmVxO68h5KP67s9+W9j7DuDMylKGaqVc4MJKGd+W
IA2Ba3v1F2EWJ1dLx/OoWeUxKdoW/aL/UqrNPSlFqC4jL1qmORmoZVkpS5tffrJNsP+a7AVl+ynL
mI0Ce7er/akoQ9mEjdjhV+X7kGXpLMbAM9alBYFyiSvTP388lv/+YKYLOgwZTiGOPSWn/zl3Mlxg
OZr2rhdQJH2YGquY1Kr5xxd556fiqwQlh4xkOuZcXUQNo3wEArZLFM27bYWZEJeV+vgjCFIYZt0Y
KF8+vuDfe2DBlm8yHNK0Zj6e/v0fKwKK8pJdR7lD4Rsu3KpvlzLQ7JVipZ9163+rIf4cgJSr2P1S
OuS98QMaVxMwxmL0MdJe6iP4jVXhW3o2r3w1/aaSRpzOnbC1CPDxkvGbnjNzzcZcKXU8VEabbu3K
s496p7H7tZTK2KhdPOqbatDLYD72RcD+EAT6SSNvKllEqWOvpXB7b5tAsv/ZZGPyimuqKr4MpDsA
X2/IS55XhTS+dqWMD61Ruy8V+8hgIbQgf9J65KCzWrfrbklL3+qWZMDKlzJvBJYvL2gQmqImvsl5
XQ0H3xoqkN7oSTwv+8RauiZA2DmaQ0lHRB8PiVZ0FXRtoxyJ0qgQIDU9DSAExTK+FerowE3PjeaF
jx8Mvxz7PfbLFjBw1sU0WmQjf1WIretFYAz2aybIsOCsqv6q0l4/G2EHLjbISySgPjSc57TWQNIq
IKlJh+Nk8RRlNsryVlHJHEk0UuSyVEqSmjo12iOyjc+NlMiLOdEp99QD9GDtwWklT4R0LYyJEWDp
eQnGjHRuvU86FJMuaaSKF/HwyBqY1Tny46hxU6IKCuW15Bz0UMMs92ZBb7uM4BxHx1KkhATSaB0i
e4V+9ZuOMqZduFrdFaso8ItiWYD3GqFbRS58WvKFw7luT3YFNmrWLwOY8E5tpf2dnCbyHAwWSmdW
Jyl/JKtGUu/UcBismVb7xKSg/+n2mWKO4aKh8FvNa1W241y2XrEQig0TjNytoCMyYnARqqUshQsM
1t2mqhIjmdUFSJpFBvEaOAehjCcE1wZGSAfd1SKmb35reokSrMuo7XZ1VBJ2qA0DyXXkmLDPI9uA
+ynUSvpLz/axwrluqHn71o1ltmyqIF0HSuy8WBGKEXIKakYVQc49umMcwF/5DBRCGVULpr9rlVW9
NEpz2BqVkTyyodLzGTOP99xYwfRKCJfDF0TzftuAYfnKpIiB0YfRfw/jLPgOdK8vCcDpjZ92yjqL
cbMw70qJ6G7hAUJsFgmh5kRZVeo4Fa2mSOOmH6wvpB0ojzBQuHwTB0U0z23sp9IppLVuQ47OsKRx
K2/8tnTDHZj3CZhOCBc00qrBFOnVQkG4LOLhJbdD0H9FQucbREWmrcMuluDCxYhIVJZ+6C7gVOXw
7hUCb2YVg6fZmxGpM2s/EmzNXZJ/0nUHRp5MvdICn+6VCRulpHOjZJ6DW0AzmyRNsyiG2kt5AZDo
0Y7H7bMdtUJFPy2CH2K0jJoXZUgVvVvrH8xOHTFdhdDIwcVHXxnIDca41JennM1gMA+zROM3nMA8
wB0HaN6lll9stcwyNj2sbNqw0IP+H3vnshw3km3ZX7nWc8jwfkx6ACAiSIqkxIcokhOYJJIAHC+H
wwEH8Df3N3p6f6xXZKZVZaVZVXcNr3VPZKYHxWDAw/34OXuvHR/2jUjClPQ79XlADjZmAw95OdSx
Xfz0CfeUB6+x4yYvyfkI8rPeW1+QdqJfijgW+ktEjuJ9sELsyUaSwzTC/Iaxr+XFxRPQs9pkYzOM
MNiNLeO89Ws2msIw/c3V6FE6IbNfY/ghsd3luiZshSrLxke0TGHUHTgqk18S7B7D9B2l+AFsQRdf
N5u0EF7jBdpS0ToU+8hOFhB7Mv5Zjog6043++K89atyrDmfUoyf8BlsDK9JOBzILuxPkOVcd1Bgu
U9Y0pRtlziynhzCsI8Wgk95AqiGuezTMenbodkQLh4PvXGDXtTt/q+cmaDIIOD0BGY2gIpmdfrvd
O2v/Bu2Abadc3I4gnGGPuc8Z6yOq/WDLjB/WThoGq3UninUu0hC6doBlm40Xn+603MzbOch0lMNw
F3oTqsZoTcx321nMC8Yv94Z3KnDJYYjFNx7Acl/iUXjAp2h5GTGJy5Z1JaCqw9ANvjgQGpSMhFOs
E3lSCRPfo1vW0UPCbTZKd+Igw2zyhHuNCW5/IaWP3EUNHmhOveUcMdEEzk7WtZJ2mQ+1GcP0bOjt
8g39d5sZU3hvQWzqG0/0pJRu/ITyIiD9+YF8D/mdhov7E2Pg+muNujk8kCbafYu4un71hUqerNA3
t6VX4Ccou56spX6ywzkVfnmOom1JWyYLvCiao66NfWdX5AUghk54Mkm0BiFyXZ8UwbqcnD2lILe+
DrGrOfp0ay5qxAffXX9x3unHFl9bJmpbGtpreI8FjagJrM/A76ly7euWGTbXakjm0YmynmzXxeyc
kkhxUHrvtj1+GJvq8IJddxlSQ9aNOMi4Dee81lPTpehHoyGXs2rQdgaBeU6QogSHBXtPe4lmVjyP
ImmWnM/VrC+3wAnVZ8LqrcfNIpXVGmfCa1uUMRpReCIS0sj79lvjLLB/ceCGXzACtMjVOlkSvIGn
ycE7FcVz1sWERaT+vDnXFC307gVzcpWhZGbXDgKs7am2CoJaffT97yvTm/6MayLPi7Q7NWeRwqZz
SR5tf7WjsV2QvDRfasN85T0IF/pCnDVAcWy7n69W7RHxXQFrHzNE5fEXFBSI9wGSs6UT0Oe9+lbX
kKa99fuQjT2A+bzBIfjSqLC+NO5EcM2I37DP1sVB1912RGdurtu8oVvRW7ZWK305emIRAQqgdAvs
Nd18z217FznfvEVSMwfdrylcVnP0I7VMN2YLNu+ybJPwAhLn5KQMWX2PDa0NflV7Ud7qPSRBoEa1
kC7IA+/8LrJ+EhxbEhGy4wPPJ0sq8jFRMMnMAbKmM3rFIxtOIh68UK+3Hbs8gy3qdQ4FLL3kFhTl
ZKX72NpXNreR/aoosKJ/74ZgbZCMVsl8WRjZjxh9FYB1ExSWf+Ow/1AT4pyYvvq+s9iZByQHC6gN
foowNlbUkiE2b71DIzUKCnJvEj6wrRggas100A9Vss9PeA+oKZYRnhg4vqY5tGGgnqfREUVeRlEp
jgrUyffaVuFbWBgy7fuFsofmTe2++XNk7gImhvCbgczDIkWEf7cUkcMO2JWNTEkot3Ex9LyDWRFT
R6fwTznOY8ivKJyi0qEgir3gGa9Idb2VYfwA6n172Gi+PnpO5QeXFhknnKIseLI67ULWh1ivS5CV
1SI/k1ClCMuCrfjdJ/r5nQgiPE168YLHdarWxwQXdJ3SxmT/28GnLUSjyAJ6Ze2YY9IBur8fA4U2
pQkCfIxuGBRjZrx9qvGXxZKggUgkDsZdxYifWkFmq+jPZ8+glrvIbNVrZ406B4Dq38RuQOKv0+rq
RC3PnmLMRDIKYCH31kINvB+LMWnsrOFPXpETqjWvVjtecaJ1wU0wL8vjHtjdeClsf5IXo9m6uzYY
ohObTN2fxCaJxSyLkBYAkcc+WInBL96xQ3b3so3I0/LhOqa6xDmb22bnnPTYPskQqa0uJAlnI7ZZ
WJFMjnunrerot8ZxDriZmp0Sd04+nGmUMS6QiUzebkAzn4KF0w6RsL6L7CrB3UjwgvbD3J53BOfb
XgQPPdCob7Liq44NR76fLZAtXjA+Wbhup2jsPsdFue0ZQtPNyWiLBm+CYKsful67Og8jnkkOD2z6
SaFLPEYyQTQ+6k3T8gFHzTNpt3iY8wTsyPNg1bQDcP50j/bYBZRpC7X6IVhoRB/ssCi/y9o4RMfG
++uKt+fJ1713FbdzhS/UNdt90ql4yYZlmk8hJieTQmoaKX+2ZTuFNEyLC2+ZHpdBJCfPUp2TgUt3
h5OnXOsAfmT0bsBic0OA5SUuZB3E15y3WEFTyKsU19WkZ2ohsXQrpKpgGe7lrpZHIrbtEGuwvU95
bBr9s/OH5QUX5Hbfsahawis0JBmAbkOfJ2Ovwwu2V3Jkps2xITdg0vzMLKaw0oRG83n8JDHxiNVf
3xQUPJFW/rTe7Ljy94NEBf7ilQv5M8Ip3bd1KxtW9OrJoyTSjDfY08UDEYpDm5XT1twylm4/Iuxl
Jse27z8PbrCAza0dgZ/QGfoAJ/O6mtyS22ouVIT9movVOFXpMBINk9HOhqhitetIGzFZdZh7ciUR
zZqDkMTGyt6uwUNjVoQwERC12hc7trO26PIAa/87zaxoyTh7Q53jjl6fQyVm/xQZu/honcW9DLzt
HNvNfvRyHkfcViR/15c8BXNgf+/LQ+W661Oi+GhP7dR9iQnERYOz+5W59mKrfShK7r6MRWJYhx48
u5u9gW6JpSSeTLaMG4CPZi5/VmqySyA/gxvm5DyPUzr5ZTBlCYi0LDa9mNMQ8u/XGYggeR8l9xnS
L0LzsTfKmo9qc6w2QxViiLbtk+il509IEBmn+wk409e24K1JewKj/HQMi+R5mtkkjmf7FsmE69Bh
WwsrnI97OVvPqJYQQuObtb2j8ezuo4l663EUseC9m6O6pVxCUAsghqgqitBzWkoSlIKUR6/d2ywS
1GoHuIrzQmAutpAAckt1VMFMxUyWE5rOjqr0XPP5lNlTXwXLjZKBMAekn3uS6blKXn1XwQag6yIb
jhVr+FICVSAHbIxrvPm2krc7e7xFSGXNbXJYre1FK4/MrFav8XA0g4gfla6UOjqVW377rVXzh17t
6++dEgRsf9bG/eW3//P/Tir33y7S40wv/ed6uat3Nb1v/6CXO3/BH3o59xO0fHQBv/GyELidBRF/
6OXcT2ctxtkfgPAeGirTmT/kcn7yCeYiQz360/DNkKv8TS7HX9Fcoi1PRABfx/Tm35HLuX8Z3fl0
fOl+0/rmJZCS4Z07fn9qsIlibrDk4exWNMTcdLcGwD2tNcjDxvVzIa2xb17Aqs0XMHX3hMaHE/Np
c1j3tjHrG0lH48uqzkGJ9AweufbhWeWWGz4XZN08EcquCK5im38xo/WDSPji17+/7P67LagzIu6f
r6ff9Zf/cfg1/6BqqX+0f15a5y/9IyXG+eQzfWYhxDTOURmxRn5fWMEnzmeX6pHV4ScOTbW/LSyy
lM//mr9C2c66svmrP3SYFv9fGP/Go0TWgZqbec9vn3Y0qP/w6f/77/8sBPwrK85jkIcIkIl9xAJn
hsQL//PKQuU8WQiZsgXTX3KwVDF6p9jbJaFcXd0/B0kvGDSSF3bD5b+L2LTGfoUk5mh108oyMkSo
ehF4nsBwP12joIoOBTEGz8S2E9kYGJs0kDmx5l/1YFs/6IPZ7WeAUhNBxZ49TPnuBtZ8UJYfP9r9
VoRZYhsau4wY1ZeCXgGcA/dsoS76fT5YrSOrI6XDeulLz+2v58jyRm5e7NmXf3qaf7xTf35n/nG2
w4M6m/EC7qS0tAFZ/lU9UjLlCGRAQzMpzBVpyvOz48zd5druFRdVyzmJREAZKLqh/P6vv/M/zgh+
/86cUPQB4cfyhP/yYa8YjXv8XOlWUjjOodS32+rI/wMU869QZJSR50VHBBHimLNK5i9DZY7YTc1h
k8GbccrMi0aDaHxvgjvbgj/mXQaCm+LnSAdjc4cffLkTVo/7jf1jxt81mZ2uKspz2ZArv4HwhKez
l+ratyaO1kag86K6KWmDzq27yGMHGwvfOn5aMAZm4oLn45f95hD4QPGN9rdlV2O0nRE1u0Ay0kYH
R116M9bdzX+gF+e/Ed81Djnth8Qz980etfezcdYXNUbVbVNV7ocaSMfOZWlv+xVKNPsHE6yByzJZ
ewo0x0bU7BD3PT2pUf5M9ql9l/0i9wzNszdeARMB8WwREisOsJ9scbMiLdpzH3gCMwaFSJnusj2+
NML4uNwnBr1xSIpLRnJj7B6avSC/bRBThBi+bAuNp2AO7QufK/F2V7Dav8JrqrasJXdMHLAyOs+0
mYoC1sgMQ7yGw/bezS54h8WM6wMxcrZ/gjNB0tyENxNqi3DOXU6uYs3npgiJdzR7u5BPGCuHzE//
7PXYwRMQRAgkJyjbLXPJb5wO/3qB/iae+fsMBqsq0152tdCN2Nc4M/+yQq19qJt2ehviargKRmXd
Latm6lLFzpqbFv7IKEeQGfbwYqqGoM3Yu+36FlzHyOWodary96n8/y9q/sfZY/HPz6D7d/lf/+tn
W//68R/5ezf8Uv/1n/r8m7f39j8ykoSGP59J5//q9zPJcz5xDpGmRTXhnuPJKGl+P5MwAFDOcBQQ
TxYivU3+fiYFn5B0cT7g+I/Cc7XDhvm3M8n7RKmDf5a0DYb0aEP+nTMJHeL51PnTAgNlHTOVTVAU
cMCRsX3eIv9U7ywxTFZrZahSc3uCGoLUhOEGuEk5fAz2hEd0YjPoUdt07ch12zhFbisXQFUIWCJ1
QmBnxMYmQqeMELH6F6RcXi466angk65VOQNC6DlcLqOvPrGLP8J5Lh+qxrJsuuxkAzKrI2A5FaqF
FsCcwqER7kn7MgiYThDEcL7pgMMcwgxiaOzlUIbra7+E3UUXcl4gL0C8+275vSLfY2hbzJvlAELE
s6WfceX2FQhR7E3HzdpVdTmbhYYp4ld3z4Ahhb+qqlhfeNN1/HnA+MNtgXTTt4KLpD4uA+ro2RZ1
meombMF87gxfB08wq2OewEVGxeS3H0CkURvCHy++1V7d/0L+vM8XSxDXBLjWJBen9oQdnhY5d2QL
h2lM/KLVv85Yv8N8nRz3ZGtXA8XfZA8IUNNyTwJtHqxmlRvt3SSiuxaZ8ftI/rLEHiNGG1o+hw0T
NI/tUkOm37JkDLbtNHQ7qemuJlI1HYlYfja9S9qq3whGVtjx29eYndbJF+IC0DW2i/+x2bjiO3c7
Z5A3fnm/Yo3yL4Doyo/Iis/ag6Ze1suRcXePhtWud3oSY9lnuz1T/+JgIjJKaBVA2AISzjviivmB
dosNBDG0bPKUm+C1jhZSCUSj4yfu8NNycgdBwmcxTb8aPw4146fV/ryrVrx7qmSy5pGEzsoodmpm
Nsm7agBPHs3L6DCRKG3GmsCnaFCi1dT5LL1NHPZlIECcaWUcQiBja72rdAFbK/V732LAjKGKXBqG
NLW+aQh7d1Ifnm3CpXO0AfoXsX0MO1t6p6ULrNdRr9utLcJoL06OBA1wESpZAtYqNJRYr0xCoG72
ZusbYmdqTuZ5L+l7taRUpwLcJ5FlEd1YqMf9isW8oN9E5wU7tLKvR7R3fZOtNIqKW4Jex+Kw2D6/
xriM66ee5oV3bBeiWC6ZUza+zSg72YLXzfX5ORNfOfVhaFiMzHyBCV1D2yj2y0IlYFWQ8Vgzr3ik
gmBICR14HBt3uILcxvBHLHiaMt1YxGVjKGvsG6vfAvfZ6+EWPezeOUi+CGc/4CyOd5PPBUSab7Sy
QnhtvVsVr62b1N0T5gvX3NoVHvjPc4MQ4rkH2tZ+7g3ntJsSvCPJnGaeJu7bqF+q40rynX9vd+46
Qi2VxQhgZDXmVjKpXz5L4togSjb0fnnDEot51zLHxjuYaTP2A4JaoN6uEAKEK0GmXwQPkW/jRLOo
mV96wQs26b08zN3oML+f6pBGVier3Pb2PnyBDl2BmxWmfTKWG5rMStRKG9UKQM2obouvt3Cib0Al
ZmedaR196fSTfveXBuSkYTIKT7bDrZc1lD/Wl8RCiJqiSaaIVkXlzT+2yt8fClFHmkYtOJ8cj4is
b5wRhNMhXMZuukc7QWpyO8Q+3dkhbo4gpJa78DxM5LlXbEqM4w0tNB2Y67oIjflAkqCPQIf5NNet
INYaCTI7cqINBV0RWO4D55PoHgJR1/d1o9w1a4iRvjCbHcNdZHK6UPPoYC+OyDGDu2bapl97Hc/P
IJLkrzoS9nw0wWp+NmUMxIm5peoYBXIxWF9Gl4kyaKOpExdeE7pTjkpKYT8Ma14JEaiRdVCmbqc7
gKNKgsFZGxvaea+B9tLdPffZbCQDJQZqktTI7v3CGpjAXs9+SVLU6Hc3lQt0OgeJvpP8w1iSHuMM
m1PHQdI0XirHZPtwJXaFk5jjmMDosljjbInbjjzroY7laVns9qqRYgSIlxR+cdv0uvlG0HCvDmvo
nhuThR1+JecHM0Lfrl6dQdTxbHr00PT0uHgvbUQEZNqHDiSZUDDLMlsvy3QAbDnek98sr4OdYJjM
cbpw5QG6dJJJsasSBrxN/+SMyQxrdqnOKcmIsEktFxEZAKGakIEIZ7txZAkdWnbFx0C6b4RKrtwf
hxJ33WmEZG4uQm+hV1DEVWmnATegx6KMIPKSMLiqVHHm0G2InBXQt7NIUGveQuN3nAl7icT5pVIo
tsCIIARsR0rSiMXRQwAnXs11+6xCQrccYC627WHpYhSrXbu9wEh2xYHxddDSwR48Fpdv2eVV7BUV
1KVukmNWeittxqqao2+rV80yc7doqUm58HSVsXK9i8GaEo5nLPA9c9cZVXUlNs2v1mBfd9LmPuKL
pE+y3q2nMNPursKLxqyQM2ppLz2aBmM5mc8AXOaraqPTihE8yrWQ8aM7NDy/mQSY+9a3NTQgets/
W07mnqJcsJ3ByB6+Ti5z02wTjveNiwZU0cbAiWNN2K+Qq0lzimW97SnDSvcnFU0ASI0oq5e2N91P
GgNRxYnsGt5ib4QNOvee9VhNfvW8N2PyhtQStCQlQBNmXF54EcEI5SaLks7m2KziSxEqXg8w2zG4
ttXII8QlTN8Zo0pH2RCbnXW/diuanMTtD13tWMFDzGeGUQi6j/2MrFNVPq3j1F0TLQ4ijfa+9d6U
U0gXVhvhH0ttycu9JGKSAD6HK2tsnOQZwNzwZcaZ32VxM9Xs7kRSfXHBQMeZ4LiuD+4qwBxGxahP
q/QGWAWa4op4bfISDkzRMVE0JXuT0kMxHrxqgB/bWE43IhLv7Zr7E7TvtKh3RhP9MBNhU4+SOqVZ
16o4kivZXhuMsfJiamYKNEP4+37ay73obwl/3l4W5XXLKViW/cNTkcdimGqmSgGsku56WuNwPa+9
/TpUnnwjQtn63hRu+VgSmRamsTbJT9kPDTJLt93eOzsq5nxnYb4Uq5WAu9ot71ph3wIBsfmK8UvS
1RfLOu0/PDXHNExai0uwKjyLNUo0B4zQzZZPsxPxfDZ3im7bZZZzRjYs742Bdwc1VCk4huuo3cNY
j8WVHSyjB4xk0Xc95eybgY9IIns9dQ+TasfXZFnFW6nXpMltXJ3k1C9e/Tqa0rQ0slX/bUa69I6a
SsKvrrmwxrudPKooaa5oB8w/KF8Lnp9j1C9OZXU3yHBVEIkcpgZCSfFUB7Xz4aptf0iGcb8wVjfw
ikfLfQXv290TSI3H3xlaf0u3inuMjyqHumwqk59Ef5fft6gNfkRzmfD0cbr9ZO6jGLA3W3KtvZD6
qqgKINxUl2Sns1Ju1mh2/GyoRCtS4RlQXL1udyizttvO1MEyvjbR1u00T8Q65qClDLSuLpI/w3E0
KoNOAvFWq1k+EothLjooaQ0anzX+qoASzYgK1ExDad+Th61vgzqLpn27dNjyy1QwIvzOngZXtVxb
tbEvR0OZWbsXUTB5kMqAmraBOsjzanGbJYaSCwC0OUQdw/eUhkFgGHlI/S7dSTGop8eShcysxMFU
EP5T39XW9wJ53K9wCO1HwY4Bh05rCzgcRf63jaApTaNFzMMx0eF+scM9pFhoh4QeDvNwegl6DbcD
Y9klQsFU1RI0p62GCxnsPooGQ1eJ/EPV9IfeanRygfAMNcI+CqRpyHTqJVOiCdnrB1+KrNj8GF1F
K63HYiq0QVzlyyu+pHga6zP906XOsnKaKjj4gMOW3gFI+ebfrG2BpFZhKgzghrZkEfjhEn7Hr36W
BwSLrNN4oWKHG95JN23insN96QTyiHUJk0NhqHdzN0ZYCs844WSxMGD+0KwSxJMeOJ5U6sV+XS3D
DXCp5BSyO3TYyuIi0nEmbb4peMfVe+Y5y69OUwcvKra8Ep+EMreWlbTPhUZvmUZ7ouODRqL5VHXl
GB+j3ar2z9wtB6ZtTFD3rG8K805HqPB5SQ6ULjmNujzycSFaFu1OcChclC0pgS6wItzSdifORlsO
eQx7tqZEDtCmdq0T9+mZds8UeTUdWRjFyMVycruJZaRbV16gKUKMCofC1ij4e9qAPr0wLFNBC9DO
rUHpIr4rwfC3gdPJ07StDDUdR8dHIXxkmQFqCW4d5ZYATyYqiDmBCwn+lqCoaTyhYuxuolXAXxNl
7CAQQYKJBC5gK4P2v6FZb5fVqY9zTyxSFi0Og+ImLPoyRetehw+tJ1o3P2dJWWnEtLy8GEjZrRh/
h4ThmSFcgMyTblGn6zA4Z+hyF/aXmpy6Piv7hiuCWDYOdHsPWmrxHRVoHnCyeGngrX1/opiZHi0Y
yiRBIAIGLwsajS2jgYmUoydll13KM5Rw77w470tj3TMQj/RpUrNA1wffNUG4BR04c8qYH60xSfIm
lIUoYYzO92GE00QUSG4bLUi7cNqumsIZ6wtEJwto/2a2TjKEoUfeyeS6V25lJ+U3Oxk1jueaOQo6
sZYwPAUOj0TZ1qmnnM9LBTZ9AmeaR0xxmSqWHEMp+QgJOeXkqDNEDJfa4s2NBWWn17J+fY+U43xq
ndbKuRKORb4EBd0BhaTBwd7XztBEnaktrtBPVtx6CACWFy2UhOrSjaoyuig5mIfbwrRKXOxxKbsb
ZvF1fcH5X5d8vjV5PgwZNn0pwbX12VRsMPs1niqu5uvaV8fYqXnMtOAn2FyxbWTKxGJ03woo0Iy+
Q7vvbkt64bCirbIdb9fK46R02m4XJxGYrrqQS1g5B15gMxwbVSpkP0HHRZ+Rvj5LRifi/UouiB+M
ynfnFJ2P91wPVuJdVby0PdX7EMRfZu7q7a0V1XrPV/qHyGdJXagvk2DzZ6jn21ofrH1z66N/Njpk
C6RleTctrl2DPm+K4ChjETk5KNNiOPk2YiDUD2SH0kNyRxUfF2/GGWnWITJA3TZ7uW31MHefHfaI
9i4ZcLM/FtGI/kjXBQq/JShZj2ntoE+7X3Yum9eJh9Ek3Qw62ONCFMb3TS5KXBlWNRI8VwbB0QPF
WDzOcqmdmFqa3jqD5xGj+MgVV3FNp3NyYEGBdl4FP3/WbdU+X8PZcXRGWso+HNrVL+OMO7wU+diF
urpwAYejOGk1DDcimqsxn+jET4cw7BPxk9a4BXq7IzxBomGOCQiNhzXfeIu7Y1z3Wl8rb9o0J2qN
l15vpbeBaJ2NPIVexy2TiaGgGyUJEclchpAlaaKmdw6+cIjrcXdXVIdJTxJe+biG8rJuOrKPOOBn
VlqgVHg/en4l7ueod0b29l12p6jxRucYGHTEQInr3s0dmNuc3B5v5clLVu/aitcZ6HetQ0I+wrLe
0sX11L0IW/ED1HmAtHeSiAi2mYisVE27Bb9qpueQh7KdbsGMR1/ttewYPyzt/BprR532dSLozOUT
FR7IAVBD3vOKkWD2ASXhmU2Vmd7fHmrHBjMMmX71881tR57MHsvH0B4ScluMo21kJUm/HQQNwfqg
0BHE6HideDj4NXlmtAd0mQbtGl7SekNiijQnRM03ie4lXlf4zZZJ9C142Y5AYS66z4i9kqdk6Tfm
XiGrlsjMIXp1ar/5uTnbbvGex4R0FEhMOCJQLF6BcKnxkLm8z+yW9BA5zjvusms1I9X3VbududxJ
8tpa2iG/EbxBzT1wQFVoiRCptIqG6Y0PPza8JFLkeSzL5GzfVc39gOC6cn2a5w4LlQwVwhMq+JVS
lJALLESpKBtQ63yYehjRG+19c9uSTTS3J6JECMDKBpubs5ehxS3DPLQQ5q2kF4Xc206Ega7qQrNK
zC3dLVE+dsVKafFVOeHg3U4EYS5WScIMUOJjk4D0PqI2BQyK9qec5AM5MjvUUxpK4QGFaAMMNd5d
B48faQelyitlWxTuDFu4RvbzavePztAF4yH2VqSgYwimOy9j+kWElGzKBjg4+eSZEFxQudK3jn5Y
0OqslmqpjwspFTMnQNKGF23kFW2+jEMor7gLLvvBb7jAVak30xU/+T1AHXUSOtqdH0u7Jct9W9pd
DBm5CHwedlhG931jb+v7tMADFziyZ26Vn02NWepEY8DmCoPcMuDk4YJcsV000sTzryqpFnNjE6lT
kaYVgbNLo4EBHgrDqEMtiiQOgabAx03uyc9CqK14xVfSzI9N0ZFyjo6q4JZAPEpIYyzth0mLcw4t
iQrPFNTV9BiUe0wcC0qg6s2tLVMFKZv3Gj6ga6P4ThC3oOn1dVK79DD9RXwpWRoDQQCULiP8ACHJ
GHRGffD3drwSXrl9U5WzihMQ8kGLNJ6jW7S5504Y1rHUxzVxwdV/DPPRRdNEqJjqMHrvIREv1qwr
wr5WDA9mrdp3m7iQdznUzpN2BJ0e5M12f/CYtdVcJsJKsrmuQuIIbkSF2aPfrUu/qfs+V5aOriOp
lXNFMiLWVyPjYsqM49dBuno9QVyxVztQsEtJnexwD2cXQ5P1MFkxwUtmGo2+8vYZdDxAmYoadmxi
qqKxd7qcAX1D0NAGhyiTCd0k2kP2+Jwwg36zRBug99ka60FWAwJhYro697DRYdqzpOGDfdmvQ/V1
cfmf0Nlb0GjmGMUkGRkWvxIFd6ChuQZfe3dwy5T2f0y0CiLslaBy0zJc69cnLCnGAvkYn7XQVrWS
f2EmufPRLuoPhy4oP0KEooMHFKw0Adx1col2isoJqWW8/Bo97bOdux5SpLjQ6BbFZtTz0HvYW+J2
ce+FQRWaO3pzfnFNK491RFBT06+VyQzK6HTX4fgtHgQOiXkPEB1qjYSYRvp5toISXsRgaePyaCZd
VCmrmdv46jnjmu1yj16HFTw001BXvS/RjFiNJM2GDDpblyh/I5bZYu/ygiBtc1/0UTwdiFpa7tEd
N0POJa9615SIRPR0vDuLVuZBJ9tMMxClAuheawq+Im6UPS8OdnhKglORZFQPoj5KFc8ozfsanitS
GfO9QwnBHQM56E0S1WOHa3mnwLRkQSVKWhG3RsaVo58DTrSbAyNO2h0NgdQ/rDoxK1ue7D6GstXv
i1diNaVJlCMOVSHsh4Dju1bkU6DordhwlnrrrbTr4uYFFmOxMXgu6fYbazOPRHUm1WXSWqVhDFWv
RMQ4nLiZb0XmZk0sDCFa+OKde1Qd8O4O8TW+BoOUEg5uLhYseJnqpbVenlGxY9Ymbf0R9HZYZ0ID
jk3RLdBf8T1BnSwM8JxcSDAJzFQaBty1H46k7tElcQ6gmq3qSs3lQImsaSAN0Ki5YNqNy9WVvdFm
lms5j2XZLvg1RG1r5L/xVMDsd4HLEwdEpc8srG/OHRrGQSEJYvDJlUXjg0tv+FAYz36KdZHsx273
qjtP2SOrSOwoMls6TW8NmzvtEBNDqiTJi+s4bQzfvlJSjr+SdVy/OXySfJDdznQr545peBQO1l27
l3VNX5whO6JjzdQLpUHxiGa9IBKi9ByyvJAYYhlKGILcUhLGd3IdZh/DbMtXEmSFIaOk7xtd7GEX
2vncjtUzCWn4/rvFCy/2AmrlMSbpd8psdxxp5YQbrhm9CJQg3P3cB25u0RUpKqV/mAhCWXOU1qhk
1MpcDnCfcPaMJLs9zND3KfEyYY//EOPSoQzs2uUNUGfX3Id60knu2ucGMG0YBkE4+Od7LffE+hxG
vXerkwAr7+hr8Rx2OM0N9y998qWv6uuJ13c9xmedt5mL/cln7IQtscJATL+nlx+IM/EX2gj4rXSy
bLWSWeBU90s3DT9wm2AA2uxxesLxWsI2JnLu/wHtF4b2fzV4pwP+D7P13/75H4KvTxFB6TgcnbOw
BhYqs+0/lIT2J2o2+6wXRGtlE9kc/H287jifoL8F/DVedZdAsb9LvsJPjuP+b/bObDdyJMu2v1Ko
dxY4GCeg+8Xpg1zzHAq9EFJIQeM8D8Z/uj9wX/vH7qIiu0ryiAzdbKDfqlDIREIRopNO0o6ds/fa
lqPzP2cZriMI+guKL9NB5fhuuI52wxU2v59EdKzr/L4DyVelz8p2E1xQqXB2xZgtFGaK4rOe8qEN
6P418xM+GnVuFblvnMoWvy33pS/PNTZd311p8oxamRNeRvkU3ifcaI9yTKu7Mi6kvjHNHqq9btcW
Yw86IcUGEHD3BOS9tli+NEcB0MaqufINBhg4CIb+osIeMwct1BbApJ5L0zBkP3hpZbhjjti+6Qgd
tdr6aqAcIrAsVI3xBatGiHmyHXyJwY+p0JnjpWwY55rG0UiMVH1XGFj4KIcjw7mzNBObRmVo3hbL
Ay68Ad/HtBlcFriEF09lgNcfMZxQeqFx2jvYTatdwlNhbCcHIfV1KyjQQPkzKg17TTinOpEhZxEz
5GbLa6gT63RQzHcn2TbPWsIudsv0GAE0tLT0orSFtRtbN44vB2j/kt1CaDTZxu8mC94o49hBXTQ9
7mE6IYBogq6eB3899zL2MNgRhXqqYtD8gajd/jYz7JSyzSw8bAk10J8Cp0o+oMnBUhrRpXOqO7ud
7PO4mGDJbNkwOuQhWGbUX7mWZbz4EbvcQBdj8R21f3Qy5O6EooG0l03d4akKapGOtPih4+crL49e
RMiYdwU+smV2O1CaLW8wAhBUWfbdCqF3c+Olpm/v7MgfFJ7CkkSWIU7DNNBMf2bBC+1Z3ymoXqfd
nCP+j4als1PrpCIEtgqj733YRgw50o67oFFZSMqTrZEfh3MuadHNz/UL27tW7kbfNpMVRW4sGGVI
ZkqzjmmHfkvr3yVZQ8eyZH9OYGlOg2FOotFZR8DzH9qMnXlgZol4giB4EvtTUe14IlHWFmhsb+qB
5IxVi515sbNkpIOkNKfOfVvTv7CrbsuTNBtaGQx2y36Hkah75zBZSrF6ubT8cKsi70IkkL84JCkN
y+ZZzeuWFFLmU14TZZvOqRzmD3X8yqwzcdGQx+WVGeexRbzMXD5n1IgnpFn56YZZsyRoJKdxR1JZ
VjxMttk9szOjIVnK3H01hzhu9wqr2nPkJ/ISnQRohdgdEw2vp0WWlyk1zaTkcRSKioHgvVVSiZg5
inTIqCQylcBdvUgStiixRLRhN7OGrr/QLszCpu/iE0Wh1oQ/jPtkNodtFjXUyLkOdGrVU0KMK8ZX
gAitjp44vVm+1bpzskcyV9KvWkezP5ji1MSLiuDlOVMWMn6Re9060UuXmEBIk0QVleaQb9iPFsyO
YtPX1rOR8FE7xuE3+LVwXzhz1T03MxKEjcvmxNjOftjs/GmgLcY5uPbOwxloBmqZ4gZh2ElEcLTN
7zrIV1owDnH4mmGprLcKFHJzOs+6wNprWPQs/WLKr+Zek2eCNndBBiJCj0mK9E5mPhXwIm/Amlbl
+XWkWkzrbaWc3ZyYjP0HdjxPfS/rR+6YSd9gCvLKo4I3is8ph9UxCTbCXFlT5NxRMdcjTk+PQl0Q
umCucqPQTgT+jtcxHi140dHgnJZGj4pQ4J1nJ4bJO9ogdGraI3cm9nC1OPp7XqiN2BW+JO7IDlN7
J+Pc147YXGMafVvW/q2s+7tg2ftzZV0AJLj5r//7Aci7/I0/1niWZEg0DGB9e4FBLRiPH2u89w+U
+pBBYRJZQOeMBU/x33Bd6x8IwSwGqeB1F0gav+4PAZ3xD8R2lAQLUEmwzEPF/gsrPIry9+s7km7T
xKfgGkjyIA0ay8/fiefKtDVCq6KRofcIg8J2Ju55HGhlzZ/xKj+CRtw/jsSBuBoI1cUBaKQz2P6F
5I6SfWfKJe84QUyhx+k2d/Vnh7CN9MftiFnl13L1n0TZnNpCdXNcNKi2qy8/f3dqdGFHKfyE5Jw0
3jXdxK4rQQv1XWF9XmXtImmiuSYk43pfu393A/xCEP6ry+ogCMeLAekdTfvHY4cjXHmJvJjZs56t
W2pvtRNG25HLgoE02/71o1GfcQMRC2ZTS348GiPsrqBwX1eMjNAREoNLT2tc+gAjAqbhEwbqr64r
+xhOzSTNQehLyfjuusaGkmOZlWtyt/OdYKOwJtcOIU5iL3A+RsBVYl2mJv/4/VkuN8i/dJ5vNxDw
HepRjGqGw39/PO5AzCUs0HI9OGjQ57oO7LRz2DFZ38ImawO0kdEnd9Cvjug6OrcRZn4q8IPrSsGE
eKzJEVEX4zLG98Taz53hxK5MecNWeV6b0dh/Irb/gbT7cKLCEmwkAWXxTwxBBzcPQQulmFJzO3Qa
pRozOwIy+OaZw2OMs15G1wzPZKmFOO5C0663QPidvQx7/RbiTEQvxm1rHDu2o66BEiClLgzPejW6
ebizWZ51YrLhhyz9KDzLWdHDZmrbCEWh0RfPI15kf+WXprjUfKeZdpPZGvmdyFJIGATAY0okuyMq
NzZBUAykJ1DUa9UX6kKMyXAtWcanNYyJ4qrnjkBD0oBv2mSQ5441s4ytdQp7y1jphMmOq0zMtqL5
3sLFm1OXeEUUiBWuVJL+StKV43ROtmAvunxrIviQ2JBzP8XjWlIaDjvcug75kFau00diTokgpC8c
FCvDmL90WTM9MMuLnV1MMtE1I+0W4zSpUdtRNPABK0nzdy3H2Qwy7IT12rJqWiHoHqnOpIoZwVTM
UXiIvSK797Q6TbZa5s6PQ2nHMnAXT8hqTCrrK2bXpNzKUMuYKDdl+hgtMW6rRnBvLWZT426sDFHs
/LZdWC0aWJRt4mXIMVqT0REK1Kg7t9EAiwAsDvlYyLReEZd2agNDK3mxSgOrYh22ybxhO+gcO3Yy
hEdJKQZxb0lycgCowELf535bMZmn76e+EsnMmH1Ug208kCxHb5o2X+vm5zaCHLVqkCspNAgTxsT7
lO09VgCWijDEt1+RHUevQddOVE3rkilHz7AiXKUDlcuDRrKNS3qdLeX5QBJsWK20AjQIDfypE/VF
aiIhW+G/FclWdjltqSxm+B0YGC5GXoNFr/t0ETovvdZtSklYH6AZzySYBsRNludjEoltNCR4L/Uk
j04Z3tnag8y5HoTHTlq3aORyh/jetacMW30FjpGpUw+zJTKe2kKO1gEWqV/qkrb/Em6X6hF9UAfP
esEXxPdybogwjr7pvVYaN8KbQguKAb1sjBE1eIe1Tb97fJh1HP2rykcNtYaAKsKvPF8Nc5ZeN6O1
cjsoDXlXut/7TJg14uGU4EFlzCOPo+9hkUU2BuYMufdwm7s13TY9shi2WHHEqJGsCPUgB3+8VdNk
J0GLsG4M3GqWkFXCQrtBJjU+0Iqur3vBIh0YcyvBJ/pDhZaYMSaRWo2DEbkNmaKzxwv0vmRkpDRY
HKuJUNtzvWp7pIzlJJGLzDTAVzlaEXnK+IbwpyxRxo10jPkutzL1jVAJ48nHxPrVWgI9agLZEF/z
mTpSo/WMOCapPzet57+kKqyeRhOAbaAT4ddtJ69GQZL1mJ9XRe5oV04NGY0C1La+QTiwTWIOC3FT
9BKvB+NvrmdOA/A2NtgHrLKaveYqbNP0u2XCCwmYgaP0QasTBYz2yhZZna7yxzq2QEcErs2wv9gP
oki+Gv048xsBSb3AH2JDWDsLJj6FuIDDWKQROtLc/jr7dSmDGqqQj3whCbEAT3p1X+k2jT+n418r
2cqQ+GPUjfdpVMYwIBgMsvGvTXSJsnAK0nCjuQP0RJYpEz+rChkymSlfnJ+bDFhVaJXHo190i9Db
iG8BMTBfxX5GP60BNPZQeamhk/PqMgRrQnoYbEF995oUvglto1eH3O9C5I9EjLU+uwMjzreCSBZM
0bTtu80S7ZevcjQt5UkIaSA/8/w5pKmvSYA0jRGpM7ACbx0TN7pGyJbOq5zT2nuM5+VFDEpq3OT0
TVBv8Pcyn2F3odRl1fTMzi1AOkvAIZai1SwmdzxeBPbOblEUOjQ1vDJcl0OFUKTRlm6uWWcAZLqU
CbY/+tq8FeySct7uiDpvcrLV41VRO4B7Gk3RJc7H1orWIhkbFWi1M2WbWNqi29BR8lDntsxTole/
GiL/LqrcKDrF1J6O21nOfrZz3dLuT7okw7NgVlMmX1AGDc0pLmmVr9zYg1Vl1Ci115OFV+0yrbpK
nPDOdWMexBI/Nq0MPz8CIdRW33xVpafLSEbbhJSCIz4FDVrKiRJVLs44LxJV2t5DO9NFYBVYTgRU
yesUY615MbiMHTde3DJApkhphhOnNXV1LKHOE4Cq+XHfBtFo1dEz883BgADiCfyLba/scT+A0i6R
JLZgGcAoxDelp8/WUcWrL13Zg3kX9XH7XVZSXo/ssk8wUWAD70tNe2nrvj0yvBz/A0HHEkUF207w
R8pZnjwRt9lqaCIXE5fDobawNpgcgeaAD+WhsUD1A1kINVhq48gP66nddSF8jDXDJ/fb4NWoZKfI
b3dG3Gn2ZqKR8LUdM3EP3TeUAZGm3rdWFYBNGshaz6NkKd+kfkubTkSw0I8iHWrFdpyK8N7JVDjQ
g4lCD1U2vKQHiIoTEyBHS08sJlvL940ZDaEJUqwLNWfzMas/DStywEJvWjtJ05/6PT2OszEpDOPG
mqR3TwI8Jh8CJL1500rGP0Exj4PJkDFhVkS26VjeDJi1vf1MkI8Lw3lCHVmnhpsfAzYc8rOyMNB8
9bXd5V/iJpqdB17efcqKXPYM/KrQg8Mz+e5LZHj2Qz13/pPdOdp5NBpIHGTnkJRWCKRgdeqoIzhc
VYns3iqcDdqg0sKCWI7danImjD0zivtmXYRaHAfEumfEH2sAJuC8GtCWBG/5DO05UjFADWq5rEgc
oMk4tZkEUTlEj9B91RmyOcbbw0Dxg1hCao9m5ZhnyIAYqNW2FBNreloWKyt05hfmA+1pmeILOqsL
cq2hoEhX2zo2UPNAyyOv+TIyTtVAareW8zx5yi92rkZm7RHSMge5BxQ1H+0cerXj1kuJfp00jxcn
BUYdbmWqWhBh3aJRQxxU2yd1g7L3NrZBw58iVhnkic6ECvEiQ/OKkOweEdcqkZQSQSQiHgykPOyK
mN/QBl2joxIPZDuSEY2NJPEDKxUt1AXdhYgwImWSFGptdCwAjFpB58vq2TVmBcXYNRUFqa/OZjV4
4MBCliIqnTz1t1iIQCrmHZEv0DtixIu4kC1Uh1UX9s4Lwl6DKKu0FDSAMNRG4ffEKodmZzoLKoVU
6Tj5kvuMQFE8c/m8b37sJNkm4xa7d2y3fNZ8kk2hc7y5RN8coxDl9afyzUeK18KN18liLx2mLD7v
FstpCy/0ev5hRKV3h87ERG3jL908tk5v3lXUVWo34/PWjtykledFnCaPDA6KL8RSNVjIMPnCu44H
Vm2P7M1HVBZgY0ORScbVukVYr+d53525RJ2kGVW6RUDd4HxQCTKadKTh5ohO5Kfoc9SFBMOkVrx/
AZgQZBXBfKomHveWnhbOV3gdm7hXzIwAkOOBozQWiNGgCDzNcTJ/ycDnF4Gm3PjFq5NhobbXJt+h
bo9ncJhalyPW3hN0i/qGEFnNXvHV60edUSblpsvC+TLOGUCy4Df60azj+0CvGo0dijNDe5ajXe+H
qkBbM40QGAKNrT39b5XSPGt7/1KMKNBEYOUKZvuOtVzCKUw9SCEGWxRKLtSpK9Qw+d2MNL3eoFnH
oeewuUAmxvQxCnxh5pehjmYHAXlrPZRdPn6pVF2QOR2m51RkRrGlEI3OwiZpviq395MtygAI+RYW
ODRvc74yxAgXjhgQpBsmtltWUwZtj7yurGrjW4N8GEMj71Ym2JTjGIAj+yYzdL4YSd9e4Yieb7uI
FOiVy3ib5nw0DSTY98o8sfPClgykjS5dyURat/QUmUpXgu3WSSIn4a6dOkQZj3e695nXk16xC1nI
r7KKaXFAf7o5zU0EykFvmZ2PYDlrYrqIyrrtxp5tAIi46lwnqKTYGqXDJo7U7O4Uu0+B+ytMJrV+
27j/uy/4d3NpKv15Y/DmVX2Tr1n22r731r79pR+9Qdv5hwnhF7UIWAVBVBre1R+9QcFP6M0tmSuE
cpgwBf7ZG9QgPhhAHWj90UwTHm2YfzYHNUPn7wkXJiJNBJ4M6y+xRD62sTyTZY42I75ElzEjU/+l
p/eu1VMgpzPJaoYemyGFUrCjQbGO1rpTkx+8uzK/6JgtLt1/NT3+OBQ+YheOBWdkHLh4CzHmdL+9
EOnJwsTVfIQBbvYZkvrno9A3ci1SgzmMy8j14wkRYq6GuIYEmnhWvsbZJFC+Rt7ur54LAyF+OdZo
2+RbOBia9jrnEEIZpcUyzUd5aBkBmsjP0o/fsoY+XjL6yeTyMDYWrm0cNsQEUGeqqEIGnqte6v60
ZhQKHWzVJ0RGmiwMs3tMWPGqVNmp3YeI6PS1HZXrUm9W6CoYL1yalX7mAn78/fl/7Jst36UvACJR
8SMfddzFMv7+tulka+ceW+QgyY0wqLv8pozsjmoUah53klqHLZqK3x/z7Qb5eDV4b2NHBy1N+oFp
H9xAgyzGLsQQFEAh8fZTqZX7Dml9oCa33dleXq1Hh8ByD3XMnmB4PUBheF5IZ9qxzsq9dJDMR3bk
bX7/uZaH8eDGpu9PBxgIu23zvB7ccs1oEuDDWh8A31dqXfpY2xrD1NYiX4h9qYm0H9CndeETX31J
ePoeQxp5Q6jBv3iJppi7WuOph1uUCoFRFTxV+uNuG3nooxDQoFQPna/orbQTj27s9WAOU7EmIQ5h
phaLDcwWksEbC/TaJ5f854dpmWjQzeeLBumtH5zZ6Ljd2E66BJ8/L1SsONvVkRjXv7+Av7x+Hj1Y
Jh4oTN6ypN+9g+YUArUdW+xBbJ386hKr1RzlzroqrTpA6Oh+8iL6+Z3nkwe35ImRAM+3dnDzCoEz
zJ1snipJYsZYDxrDayzuSo3V/+ACegxGGAqRkukZ1sfnBFUu6Xa1QS/RmbFc68bAs4sG4vcX8C2k
9ODJcJYiGQSHzle1jKbeP45s7DuZ6FxBTD3FOVTW6cL1Fr09G+ddV7n6VjdiawuwMg2yzHMvwsQw
t7ODD2c8I7ZEYgDfV+kNmDG4HTRjL2VOeYZL3j5iu/LoIWRfl0Cht8ip6FB6ZntiF0w4s8SCAh5B
dDQzz9l7fvjZ5OPjLOLtTeMwPuOVTriBzrl9PDX0geXUy0kGXWalTLPZFMJ6z9bYr5fyx3PWmujP
UkyFn9wlv7j3mdwh3gEJQUzOIWTLbAjLjmDJBFJZ8sivR+yPeEo+ufd/8SJl6bVNcm/sZT64/Pzd
vT9ObtYUJvvvwUPYm3hqQrVuhetiwKxKoA14I15qnxz0V9cUegejRZ42NEYHB62wEw0skTLIpchp
lAGZ1XwvvUEBWh819NK/sKHKtihv4v3v79RfXFTWZsoM0rF4HOzlk7073ZRnZB4VG2YK4T7QCCtZ
tW7df/I8/OIBZ5pIHsyyUFBIHTzgtCkyUjKQC2e27vL+NSfIhbpak6YZbX9/Qm8F0vtHjxoOKb3O
BhWGLTkwBwWUqehTGDSjVmljPFYwBWVPe0PTkt3YgEt1yvYmcjsSL7D2XqqmuMXSTEA3O6xdEXvZ
rqqtfj+ZmR8g8f0s0OLwcv/4cAQQMqg0CAo7+KJxmddkrvLhZsDuV2xJchqISv/kSXlLaf75Gvzr
MAffauk4njN3ulgV0sdfrnoDOX1lY4VU8zOhb3Lf2mF7qpeDuq0zHPVlb+fruJf9VQwWft014beJ
MeuiNbf2jW/0W01hnTBNb+N6Y8RMJyH4mGnkxhrTeJsneb4xev/199/lTws5dTW1sLm8q5ehvX9w
uXgxq6ypZ8C0ngfoIK5fJifz73lwY30du/0zHPiYmsdM9UV7AVl7xELBBExRa1WtzL6iXIsWjzhJ
vKvIcKNNmuauWtWlZdxkBXJLMmBso170/gICQjyOPYDjAXRLNMQEPJoCMa3dQx6FhI3E//cn+Lbc
fPyiKKBIiV8qNt7Zh0PrmqYwo0MSDerewJ9NFsRXTivbTKD2j6k6yjV7mYFkAb3ZsMkZr3H0snWn
/YWOLMBOKT55Ex0u/ctOBqKP6TP3XfBRB+tja9YRTRjlUvOU031mW9+1GqsPOupo44jsj33qnwoG
DGSTH0q15XiCMxdEB6EbOHyp0zUSbcHDjIWC7gPheanjELYxpRo+0LzZpRSVOPfgzjVenUIuQaGE
PemTt6C51E0fvwceCV761LC8ffXD51J5ADDYVcB0NvNqM+ppdNshhw8ouftTXNiY3ozZPjMzJGba
DNBh9MlV7fLSw0zc5itUhsZTZea8Pqo8PY6bGka5JvzbIR3qNXFYrwhPTn9/8xy+VNmKLuE4TB+B
2AB3OnjIDbu08Gd29JmACm39QvuWRQbI58Uq+j84ks0ECJgYmTWHmWsdff5mwBex0rTie46TbYeC
fQxg42ufHGl5oD98DwbcK7aLJssFN8bhHJ7pMtPFBk1oXBv20SPpXI69he8G+js2ik+evp/udcNF
C+xx+y2VNBlRH9c+Y5Z97Y80W7t2NnfwjmXgZ4L0ko3HDPqTg/18Zh77MrSK7O0NYkYPHiy/qsmx
HXlZ0TZmTucBHNoYkBNWOo70K3Ki5hMDosYnK8Hb7vrDBeUB4xFjTwyqkLr34CaZxKyjs1uAQQUw
C72/BeJ8Vg4CKal/AgrnmBC2XQJUmLruk4fqp/uTx8m0WOQ4Y24d52Cvkim7h/w1y8CSg7WxcCoF
CS1uKm+oGL+/QX+6uBzKoTC0BYekfbK8Zd5VMUlYdbVrUsVkEVZGskro402VSzhVqzEfsydUOXX3
WaVhHt6sJmOoRcKlk0hoE/r18aiD2cBg6juKYDZlu5oA7XVCVOzCZoh2ZWoGM/ASonWriyrqxGnd
hN2FwVRs30Tp3e8vwM/v0eWzwAldxGuLjuXgXiZWqWa+OvA9d5O2Nt0WtbBfM4l2MJIGWehWuyoc
9IvK2ZIgIQO9YI6hfyak+Xk9A2rv8zoSBIxymzsHHwM0qCAQJ68CQPfOJa+S6swxq3KLwmUGUx29
pHYT7iTsn7WZTMYFQwumYqOhMH1o9rcpt3ZvF+bfjVAaodxvf94I3bfZU/u3m6e46P52Gb82zevf
1N/O4rp/xUn+sTfK7/nRG9VojupL8jIKqEVIh//gv5ujy4+ETtm47FBsej3/7I0KF9sEf5opn0/r
EjThP1ujdFRdCnpB8QyEkr/+l7iDlEUfHjgbcSHdPTadBjJhZFqHojuhEQASQwTbydlCcTvGXzjm
9o19E3eIci1UAgnhihsoXOzw5XWXEm1VhN7WA3sgM37SN0oeoYMEbWVYjxignVWv1xuBFxx6Q35C
h+g4bKKtXuo3fZk9khyGQUcEynZPekc7Rjigo9z00YvAbqF1sB99cQ9oE3ABLPSN2ZcPvpzvMSH6
LJDzfRLZ6bpNMEmKKXrOWy8+it15CCh5J5CF7vNstK+M0ZiMO9q0qQdP26CdydZ4Va444XNLFI+x
bh6Vdqqvk5CkldZGKyGtJpCi9elxzeUaKefMaG6ej5IsPWuAWqyAsPIJ4uQ7Q06kKGlDeIxdP2RV
/ojcZ1MY4XHXW4gukvBYDS4wcw5PPfasswDv6KBGm8Eoqh8fK25Roje1vctwLAVlEt352gVYoMt5
9tLN4JWPo3LO5UK/aLv4RYbebYR+7WzWJzzeDmOfuNPvcRVUl7DqPBQdmAqm0WvZRPRrggdewokE
vDJ9JvIpx2kv8GBW/bkojS8573A3HR8HR92T3AUwIHXILcrl8zi7e3yzVRCa4A1VFuOrCp3zds43
oLS7DVBTFHXzl3nkOpk23xEZv1Tz/VXfVZcpririhDgfDM0+dkrb2pkzA37POG2mvjvOvEDVUMjI
kHnohB6UGdz5bHA07hQwWRoCq0l8xQ4MaUOTUBcIPgKU9By2kzqB0V+RIEjCgq9EeizLGkeNi5N0
VuLKwcWQkBwD6UWzjpt2yvZxKLtrgVZwW0wWg1Lbmo6zUJ0RnANAtm1wr9A43agZ2lcx8RE0eEFq
xvqaFj4CD79HrqL37W2ouDoFkqxN0zVJwMPMsqhjCyhECBlG14HjiB1caYy8WF60bLBWTg7E2IVw
aUtuzWxkgChnbnYHqJEL22CknU6QxR5o3loYxeNcDeO6sJ2trI1jQ6TXWdKQcce3L+vuMjfOwfts
zTp9fPcGu/xRtrxnPi8L6r+KGZ5/D+AnjU+fpY49/uFsxCGtiZm2G+HVRtSEQgW7inNkx+DeNJF9
Ul4flE5/HI1+lS3eGqE/Le+9YWiaDKOd6wFFciJ/17j9TiuLB+BnM1PLEV1H15F0FKftw+/P9GA9
/+PgvFQRnhvLQGOpPd5VNEVuWGVpm0sdkT5btl7SwkBoAkAmQYGx+vFF5OQ4hNkpbJ5TbXa3v/8I
H2uqH59g8cctgliGN29bpnefQFi2yGvbiHbpMJwxvj2NkLzWdR4okW3KMP3kcrtLAXzw5bomW06d
6GB3GeIcnLGltw0ZO9Eu9AUb/sahz3ffpBc4O2B1jnjY/da/RQ3pg4UZ7xPhnHXVM+azoww9Z9pN
jLHird0VJ/iF7iFLrfP+hGH5vVd6295Mj6yqPs/9eje/gPIpgjrr1q6qNgaRGWAKrKtCed5qHt09
VvenZGz3WtSehLXc8Dba6J58Ba/hrds+e4Rz6q0qyzglWA0yh97CzB66TVIba0B8MPzl+ARy9RY2
AFQI3WpOzMW4M4xgSOvmgSqY1jNL2K7qjSspBHo8v4l3KHYTJkfzvUkQW+SZ96nybuWs36saSCiE
inNabIq2lDwuYrLZK+2ocnT7x5bhf6Fiui1z/v8fy2/+BoSsiSPZfUy2+PMoiw9/iQCMPz7e+ql7
+vAfmwLCiLrqXxt1/cq1/XEApi3Ln/z//eHfXt9+y62qXv/z79/KvuiW3xbFHwshw+YR+POC6uwp
+6//875wevvzPwonQdAEngcsIjT23sIC/lk3gWymWW5i8mVcyAZw4TL/4Tgx7X+w7VyKKnrN1Ene
vzylzJSxa2BCZRANfpl5419xnACG/vBweTDy+WR0iRyLf9MZXd6s7x5mz9C6qE/brWB4ZB+BC2iL
dTbpcfdgjXwywuG0xis2+JQI4cN2Z5CMk0Z1feITDeDvbKeuhmtrqkz3LAewkez1KOyG77I2y/bE
HcNh4wNx6ylKzbTdQ/G1im1UO9m0F3CPWBtnHehfZSN9v3eRBKJ8s+bROMKeXxprg4GC/1C7cQmj
IFQwQm889v9Eno2TQ/yZNbmSdKYiz9uXBGvJRW61TbWWZTbGLyAVuiRonKbx9wlxG+JCxk28mWVq
gB3QE+FexZJIZOa0OMconqQR3uru6De7vqQ1DHQHkYb/rfSZvLgE+FhNehUKDSpPbIVIyLKkWnkI
J6E99Z2BkYYdddWeeaXv3et689j7lRHtJ/TCkJocVEyz7t6JWH4Rdecfz7UPj6GyJ4i4WjJ7+a6H
bqLAL1hIFYvIhcMvAevei7IN8dVa2kRgdlV10cnop/Wx68WyvQfTos07p5VtMBMhOt4TzzODmeEM
mmKfTqV1UWpueNrDpGy3ZQp8ICs1wjOx2Ob71oRHiv+nMW5RHC0IHTnQEvD60Av3MyCiMghrYVxj
/yv9wIinEhgJisfpOfGmeNqWYTjpu0kJK7qctTokCgfd4rOJkencCpPZvWrY51O3RU0GuTBV5lez
7tVTClHvihKbbkMmz8bQdtZtavHujL3aufa1Ab1QZ+5VbFivxNLJmU4EtVqyqiZHSgohVK/fxNTz
fheyTZOdLdTUn1XJhIBJ6/zhIYZ4DitatfkOoGSTPSbxVKsd2roQE2PXVGKjurEOr2WeeBdTBxvO
WhtDlLqv2G4z45WYAme6SVVXj3vVtH5znk25ToTpUJGeipzcSLu821mza9Woq1uD4ehR65ZkAq9c
M0l1FJVkxn1bEr+IhtWUPiYbve9y+aUCnutSHio9voT/EfavMVMI4pI8S5IRPDRDWQw7xN2IQhfq
F3jttZlZ0Vm/RLo1Wx34QwOxBGMi6uq2LZ+JuuijvT1MtXuDfKyJ71Cio+tcxUkMGwFKd9mOq86s
u/ay1SGinAN2c7N6LXU9M47wM3vGxrUodFd23IP5oapz4cyxNOHocM29U45YaBPH22H7RqE3tsW5
V/t5ULfWGWFKjEzhDqmbbo7cxyqtI1TRzC0j1x4e0wJ3OvD69DkfKVPiGtrg0mJYRPTzSFAylLw5
hYWt0YInnQNjGsEOrtOuVEpCGJmMlQmIZZpPTCC908pVRXrruWa5AAYRMhJn1d+rvm9OeMclRw6Z
hcdFQq8z9MfvsPWi86kKb7PG8K7LdI6O9czlupcRIPi0xxC4Gkaeh4Yxw0VeTdatl5kk8sYFVk0K
1/iY+h+OeR8mI8z3QW0jY3Lu2AvNV36l2mMoToC6VDNAkWqwK/se4s3MklNAEvbwReSiGjbgPgHT
xT4vUwijjb6rTUwpHcK2E93Dh7pC6EfkXeoNR3Olyq8mwa+g0pAMeIOotq70cDqL2MTVStrngn2h
wqx0UmfNVtubWaydoWS+ZHfL9ULht40Koi/merYRGNM5X02N4wWmKaZb167wByddfzI1k7/JxhTZ
qwG01RnUGRka07M9aOORbdfNdddO8REgLQ8lm6EHGlGIW1OkIV0czTgRsdcdY0CTD2D+3QBUC6HC
utNsXVLi9nFe36RuE24dB8Tr6DnRbrah55FXlpzHOSn0ROY117FWxfshdtTXHOIT5bSlkfyFvtS0
/WYbT2P/EHluf1V38C/gnaAnhAjFFRl3JqLQE1zQ5sbLdZ8wjnzYIxB9imYISCuDP7zc8sZZNAP4
QToBYMVpoWhPvbnNq1YFAn/QBqCdfyRNZ9z3k2ueTVIT1PGmcyK8odqDUqmOuzA7oalH5o3DVogl
y96UDR5NdtnturZBQPVOZB1PYADPolKGhOnZ5tFUlc0T6mvaua1V78HChevWzPsjf+5Qz2IosmPT
vK7HYZvnmTxNo6Q4MhxlnQgqz6+Z7iw5ZLnvbgWh03kgCGwmns3XL6siS25Hmm1faW0S00Msc7Tr
YrvYl25nXRpSlbATYM/v4Xr2BkzVsbgHcHpVav+PujNpjhRYr+h/8Z4XzMPCmwKqqElSaZY2hKRu
MSaQzPDrfXgOO8LeOLzwwtuO7pZUgsxvuPfcnBtRUfVHYnuMQOlSubfVZgmQpZS3kRTcsbWcyBC5
/dkyaiG3czL2mdoVAFgN9zSZBE96C6acXAejmljzj1KC54Mh3ur8f5vox7dBYdu7cjFHv4lz40mF
srjT3RkzNtXQ8Njz5obphHeHo8uFiKMNoYwTyQPUKNc+YeACOGJlKtHW/V2qbbe4qRIdCx4NJde+
Att6k4ktL3ox578g2o3uMqhpjlGJh8AYMrQbDipy3sc9QhEt7YfDBHnWYL1q4zKwk3eITpg0HrJ2
GtDmSGCHthJC58wlMjePxrGdcn8s2xjfy85NHSDBJOS6SEDV7RfepuoTikC9U+fjNEAl88dCTQfY
dkon/ppoouIv3Ua3S/IvaqvPvtPqIxgEpP+42/Zzib++EP1nCRfMd6BqRzmzmwe3YwBr22n5XFhV
6R6UjKil/Sa42NANDJ+qatp4Tq6oH/vNGgXeVLvmnt2HbWtBN27EvNDpdCC8QGMFk8F2cnKaBVVQ
ASWMHEh2GgTRH7VsGI+KsmQXxNDiFRgbZJsSeMgPViIKK6tOQYNmdR3EVeXsDVm+0NWjqzUV52Rk
NSIm8jSuAKvyr0YK40UZGkBHfW8RDViA5iqnFf9V06z4Xl1vees6r44EW7r9PK3W33whhxAkoHJA
GPc1xTBC1cTRbu5Yst4EnvjoDDXHBv8hj00+OMPRAxUCVBWpA+UZirqusJ+aznUJ18lHD+yc4v7o
MwMwr5+cF2mJ9zhe+qeKuiZBYJ07Nwx+xl5uh5YK0wQEwoAGpuwnqz8DYGxxrCSt/jQR7i65dMoq
P5BdYFwHuaaf8+w9aSJ1Hxqq372dovbFe5s/yFyZIJaNGy2T4ECQtkY15KgZbfE5j9Dos9zWI0iZ
zZXMehKDiY89lKlTRnU66jBsgV09u5k9XzLEB36qbEwljSzNowsrOICOZ3NhrEjdIb/1o0aqVmVW
772zQDiOcVASHVzP1m7VIXbtqkyzlgh54wYwRllxg46ovg+GhNjWac2ApglUwdvkSvNnFWr3ws04
Vn4//5PbNxR3aZVyhsMBg0Cea8/p4upXzCvJq4B1/F20SzIHyVDPL5AQZeTMG90LxXZKZImiX5ek
7K4Mo9Sr0ER8KvgvPOhYjXpZxWo/kz0mz+aCNo2OvTBN0JLUMY21pC9ICZOr2WXzul/xZjyN2qQf
equ14NCvM3h+ao24w8uJYjQgecKc/s6ich/5Tt/aDYSb1/FUGH7bZJr+7UrZW9eWmI7lHhvcnLxJ
AOT6PTHVI608Bqp13qH2nYZnnDhZc1WUOtYZE7sGeH0U8lsqAh0M3GVYM/l48oTkPh/aWbGuGuCz
LiS5gahSUTazdjLxYFZ7Z/QKYG+6WySRSxRWuDn4d4pG8PTcZXHUauLoGpILmb6AhZd84+diEjiB
nG8b3qhU4QIkk0E2R2FM8gJyZzlPg/UNimW+Lqvl3Tpp5mdR4PsVEH5IVkAGZw/Q/4WDSAEgLTWF
BqLRavJzai2oV9KyiXowE0cbq9vRssTHWJS3QWf5XJpc+s4yfkBHF6BAspqwjFI5KNZkRwo/9y8v
qPGUcHT7Zj/pHz3QvxeSCYrTlttzyBxpXzlMiT1VCDknsF7NvjDNlGd8yMaX2phOfzf9M7u8I/Ek
MnGfpbRK86Qdx4V2MNBK0k/vqOLtz039tJ6mUUO9YOZlL++xI+blmyBI6G+imVx92QxWOMIHN8pj
WsZ8Z1Xj6JEcJ+dzSPAxhIYZe/HeFND+jiqo3jQgE946Tnho8zNuZlrYVWhNG2JyHXO//PfQ+diu
ZcSCFJeM69TZQO+V8gg7gsrsyCC/ME/6bE2Yo9xFzl9mYsZ6SKR0/JPZrYHHSNYQpDuDq2dzRAn3
ggPbSTFNClO5xmCRxE1xRj46N0l6GIODwXFu2el8Wj3GUTvgUajm6iaLncBkdi4BCQ2JcyvjWCt9
Bk5NctOs0omv2AkaKyB6LF19sWYT2ef8UH9HjAP1nUvrhxKtUFZrP4xIIyLs3djkV0Xht604qXlJ
NxvhTtMxMfo9Cdx1tCIfwDiLxitS8uGVBUJ5AuHkhcYyxPss99gM4i/bI0gxIx2C5Y+69unnMEId
d9bSflMgwoXNqlUHbJRwlyqI0xTn8Pkk4vLNHDyX38sYJyA/CWuNTLXUz+5MVIBU7feytUaefBVb
WNp2DJYBRoZWAdGvUAonyIm92CWVrL9HHXXBrqQs+BHZCBIJer8XikWUm4OobCNiV/o/C+SfkzpZ
8XfDBIUz0GoMLyjU1dwv5O0ANHRVuYCex8sYJqxvyKI2moOiQtiwmYMgL01q7aAnen8TsRafF9Au
2LI8/WFRqzWc6lXbO0n/CmVr2TulrYVqXLTnkQwOeMiVfnGXQr8mKGHBHDWt+06uTReuutp/G7Uy
nEu1JbaG+CRfFK7+R4GAeU6Z0UCo0aFdqtKd9rCeQSLhEUx3g8XumGT3avbRPdK/88LvLWHzoayq
yycc34wFdoZAiHiezAVZEsbaowN3ug/jwoTG3y95EFsEV9ckI7/0SVIcq44PJIDgMxyJ/yZVetC1
I9F6eVAOc3yGKDEFOg4ebEKkIVlJ34TQl/qrWrpuHMWxbD7yDH91TkNQDd49i92qP/WKYlkUkuCX
T4plNM59I1OwUoXWmh49Maj7/v6fc7b/g4nk/7cIU5Yv/8PI8WvI/uvMkX/w7zNHw/oH2aPIZWyL
DauK7+Q/Zo6G/g/bwTvEjggbtYNs6T9Hjor3DwMlIyHKCNMtpGebpK6rAbr+678oGptcNqwAcvhH
QMxYSvwvMDfbRua/TB1hhqB2caCVbHANFQnIfxOfiHhLXSIvcefNrkNYwRZCccG7q+7jIq5f00qd
ph0/wxTS+LbUy651TCvRPWCzsmFA6OLc6S32rz5z90jC2pPcaJlV0miXzgNmbdmwN5J1EzuYIw5K
Yh/qI7OzJbA9oHGTPLf2dCaxW/9LWtCHGFtUfPEjr3DIN8cisx7dwJ6Y0qtz82r26sJ3MnPqSPNU
8tWZz/vcvvdGO1sBIWvyqHgVJtKyh/RaEDnPBXNWW8LvbE35haP2NtTFPiEJlRKflw06/G6eut3Q
mEoIvrk5NQgM8Zhldbh6LcjUzg2Woo2fpfxaFsBfc2ZFA9KIfWLafH2pPSUCa6FR3/Uwe/erKp6R
QB5AqgYpRhfCsEiI6AOvXaJaIy50UAsvHKeu28k0va8wJLfUJ0EK52LI7KupFC+xErJGhfNVeveU
Em8pFY40yKost2Qwk6i85jO2Fwzk8OlJ8dD/ql2XfqgJ4A+VQj1aLI3lSgM7c5ClcaSipdiKPX/2
UIcCB42whSIdrdLisWrTs1lnP61qiHPBzCRUoJD5lTRBhg/qD/xbUMPWn7Sx8XMrt0Y8WzCELbEf
i+FKvkuAOHf6aq1pODB5Tx5drb2TRXdq+reKCAJSFIK8gzmAbAFT4FQfp15754mq/MUdz7rXP1bE
0DYTzFeDQvxQDvbDSqhK64ApMrrq6I3zGFn1/J1MS1T0BQkBcXGaBq7edhV/smz4SUzrfrV5ltrt
DlUlHNeMJA+xTL+Ac4Sfm2BAAJgbDL6wWa/GvjaHPJrLkuvYIqwUfx8gD8xlu6Zq8/tcJe2NCr08
ld160SsUWBXecyLR48fWJp2q0gBFUB/EcVZEACXuOkDtMMfkD+zun6o2g2FZjkYxnHLHxsENYBYY
Ab7bmGWZ3yT5w1AUf8mLumnt+qtPYG+5zeaw1rK/JvFwng5IdF0832pgBhJ59uKa/UuRd3dJoz6Z
Cn9DuLj8oQ5zQ8gycGfgi6iG61WeUrv6JupxDZ01sb9Gs/02x5E8IaNAfJRr95u2p/LaZ682AsPF
470hWkhK9/O4J+yGkDNCMwzVfsrauXqQCWGHhlERrqIOWpQn+k+RGvqJKpn4iNljFkyqTUCfdoKx
+KWT69ZSNrSMO8h9ASYJw/BhTc5WskXBkN+20RgZdRYe1A7tj71YJ50VbjOc2N2vGpKL2YJtrugu
Lz80qqxl+S2OVXswHAS1axvUzLIAAH1qBs/M5KINFrwLxKZCOlAvVflmdE/17AQELe1yU6AF4Hvn
lfcL+TWZh45GwGneRtf+kwKJK3Y18xb+kr1bG+mbOId32Oyd5nNC9uTxela1ou2KeNWp8Ys2Tyh/
QC9gP8XlsDy66qJAhmfYTwtoABz+gUNjesQscOrQOVcKjhLYjXiCPgkpsidgUEwBqptqd2Z17zD+
lx/UnEKL0gwAywkQCM0QIn/ROFG86MviD71BYC2e+MLedRNVUbAt4dHTjGnKN0XK73fbCPde9dis
BCzFx1ufDqaCpMJsjnNeV9D0VjFafg8hgbqwz100OtI03sqinHV84mrTHgAX2D+JmmADaKt8hcQD
MYbTOV9ljwShTdjsKi173bCsSqQZzNrykSp4UUTYD6xh9iv3DXWxPsy7RjZJjNG2N3DWmUZZP9BR
E23dtS5CHzP5EJRq8VLywrsWU/yUwFHbHCv8xd2x5C23lr54L0k5+epW7a7Ky3sT69e17irjGTRm
4je0wjSL9vJkaEyUwML2HzVLsgCQ9avhidzPpuEPu2o6r2YWNDIjrw4OYkY0zITnqNLbkyLQccuV
+RRO/Lk4k893NbNx5yEEFXbj2wOH6NhFY56HSTHywdcPk9HtRs87FAa/dwLOAGCLkJN2iZL1pE1V
78eMiBxFXEf4jxjJ++csy4oMAvNHZ2ShFzfOZRr5g6H7u5pl5DA33U12GhHEEk0tczf2yMFMcdf6
TrHfchClYdY+OYjQQRiXnJS0JJJ1OhjDaH06TBd3OvDj3WzZ/X7lLTpSRb/aae23xHP5ZnbqVrx+
hYwZkfBK6jJ9tLP46jbJfh3LJ7jYxFDC3SKdKxWXGW6MT24Cmor5xppKHMEpnkULbTQzZyaLVoyH
aYoP/DYZAg3YUpfub1yWvzgJtZ1BhGWUjsQrEPtURqDuS79zHDKh0XkSfBqyPfrDHoloxDgVD+T4
7LVR/LaDQgBsf4htAmFa9c5NPwxz6faQZ86iax76ysJQl/qAOUlfzQ9Dcl+VNjN9giGQRl0Ycj3a
JdER1Bdj0KJT8lV7ZDxfHMpmjRy1/VWX/sExRHkPv0MEaG8PMEvcUJuVy2gNd067LSoLwlYIQqyz
Z8+cv+LpPi7YGVq54h0moe1p4n1vvTBYCoZqDEbKJa5Sd/xD5tCrmefkQTgc/rD10lARer9PZ4Mx
ecWOcZEvvUO3mY7rHVPyyFbb5GIbjAoz/aG3sHlUHqIhZRYPwiqKw2jmz2v6VSFdoJfej+t0dMDo
gYNA3QQ8LJ7zD0Jh/YXYT2QvXC8S8arW52e3NhdCs3hJnOyxIxGjHQ62w7k8qyLqXEK3ssb2zkqR
/joGDkJT+S7JuHIZ6+ubnGgu8RIuACaQk7SSB4DGtDgU2fLa6DBA6wT+mxYljvhI4vba1GkkyeBK
VAfSUvU338adGE7QojHt5KtmdfFmWH1kg/nAEXJPsAGvoZqg+7Pm6mhY88GQdbSQCzOl3jfsvMDE
9xlftvitBmGWsmyrCw5j77mbmwtKWuqbF0IiQhYd6FPfkFNF6mKXrwMZwzWpfASxHeBQHWWsRDr7
GkLl4CN0PjroN1V+jUL58YqUq/9SI7v9mwEQ0lEE/9NNQv5TGXuHIVNetgFaSOYj3qPCFa/N5L1p
k1o+8U4CPyJMDaTLeCUX5ZCU9q+dGyHL58cK2Tqnb5aiAiS3s0rZr6SdXLbldr2zmjdFglWxYi10
l6k6wLaLqaGrIGk5Ct1lR8UX7zrlTuSEH3ufdhLqxbnLboDDwhw62q7LkG3X2Zo8TE39ZrnZ3ZCr
RWD15oFHzdklKQkpWTycR9aZnVp/zWZzbnr3jmQF5SizBld03kYFeA3yklUwcoAWJEyPtsMr1K3v
U0Z+Y91+NqVXkx6kJaEHAnNwDknHRT6qdyaidd/RDTeKibh9yac48rKoqeb3Vdi3UuvmQKnND09+
j+w3Bz2NQAr3EKGcmwPmJ1ANlZMByL1qoinoi6Hb5zaDl3Sa/AyKhIl1qVx07GD2HbbqQ+KtXUDW
EohDUlxe6qpiQ6Da5vrTsOgn35gJ2sVASRkMkuml2+tTgKO4uDJELAPZmM9tyxWjNdYDmTLzx6p3
6y/4X0xVhGlpRnrNeYbCdnhgbv2yLmxrc+/krPIIqw+OmU5ilcb6RcIyWZKLUTr7Ea12W02BRaqH
ZZY9PBlHuRH9jK0bJeVrma7PQqfCYn4oUaCTP9AOkIdLP840kJT2mRgKljzjESFgUCJIZH7oXdw5
veSZR+RpfqdU7tsg5p+my5kJ3zymkORTbZfLu5y1IBVuGA9DmLtcTxMZ3c8WSNxoxRy8g1yCQIpg
nr4+a/l61fNE4/QnegY2jJ8NVQgY6Amp+L1AQjkD+lrxAO3Yvdk7hsqA/og3YzXED54QDDZZzkPD
ShU1VOAt/c8oajuie0ix8Te+tJOo64h1M8nyGRk47DroP1i0igVA0/xibGvmWriMVvri2duoKOS+
AlI4Mvx9oRA8DbWo9zEZADtJ0k42sXvW3qQ7eL6aWvo964MfK1NOE+cXwXjfXuWk4VDGh3XJwt66
ca08W/yj1hymsDD0fgfSjtBIi/zuMR5OzTy8oWzw7Wy4Wxst961W+53a7C+K2P2Q5K+Dt/mI1ApB
RvaOCudqQrmqEy9a+LXYcdSXCxXHZ+zss5aewKS8JbKI+1WF36JrPrz0IizL6k3Wg/fKQry/GCbR
NmDBUbJtNmD1fs24kRnXQtTL6QkTY3qzG+OzKk0tcLyMQC3lS67EJVXiJZUzKBWQOFqm/Rl6ZMSG
dE7deA/Axkd9EMlWqr4Kjm1qzAfXSdsnaVb7vMUrueobHMVpbiVhfGhwWYZkBA6vEKSGWK85IlZW
OjrnqupxYnnDGMpZ/2KENuzEYvwhJLbd1VZq+e0skAPMhJcjkjbifm+TMMECjubDcEbCv+aOKtH8
Mp2Kc8RjpZNYy5O7Gt8sDZ9p7zWTQbIzzswW9v0w7ImbR21dsEutk8dpYIoW649TjpRZd0ILaQYp
pX+qro1QFj1hPnhvKNwZqFMq0SOhSJDuGQ/Qvu3Ll7i+VJ24wRiWj7HlBNk4Rq3JIJgtS5N+Dyth
S9MbA2KHHYRkbbPa+SeA6TbEkz3XyHrkI5uMgU7hYXC89IfYYKiZRKemf9nXrldCRGJI/CCyjjxR
CqQeWJpvkoJkl9aTcUzH2AuXzNWfO01vHlQ20pei4NkDmg22Us2GNxTOg49zSz2Wjg3VfaF5jtf1
KgUlrtk4tt9Zdb2nnk/pqHmAMz3RAtvBr7KucACtRt1PnvoNMw+wvaom2rEQbHOkJecIQVZ5QJP5
qehp9aIprUJDl+jf5VzKtw4bCkYOMe69xMkOVdy4O9N0O5J/BnJ1QYjd0DJNzBFtC9bVmPLZE6C2
T1PXeDHSCu2skqqyIMJ20SGFxrnF169pcxQGTaRZWumpqQBmE0ZrFlueCcd8ORJnAlF74dIgg/DC
1VLIgwMSPJi2MUdX9MMVlpt2X9nxdGJ1BNBPJQDujw3Pw28Z7B85gepj0qXLccRAf1pJH7bbHmZT
1yYMDDJ9v6jeEIKtn98QhoujVejzewegAO32WHMB8G0+2sDVf2PqqSCD2HCAwBdHKlF193MsFlwu
Hk0vDINwqSsi67oqcTcrEF0QufVoIoo8SbF/NesBFPrsOy1AFBiS+RdbKfvgWUvxzUF+YomThuQM
qBESPyCv3FTzX9Nym/d+HMk30gvbQCHQL8SzVubFMGa12dVEWUdI8rNIlaYeCFr1Lm8FR+aIYX8l
IJU7TDy73IdiB3wr3iN6sa6iIuxUTZTGJ4NYZYjkjEAkt/kiAYHwFJ4YwhAWUKzWna33zvesi/xZ
FUBzF9sgVsxTG2Xf6Gr8PIKqO6OQMi7M8ItAaOoZZUMBoA2IZGhAcwTIr9b9zTEb9TOx0uEjdZid
79q+X29E/9CQuJMovxMypJwdAbs4mqhu8Yz3NnSzxYikOdPECiuz/lRqOYLWksaUbmT54iitrD23
RVecAFnml5zy6L0vpuWIKtFiP5QlwPZjz1b8Wtfjk8FX3a1uL5Hd1a1FuV5L443+qd41W9ZPrDrH
LKtCgqOOlmezouEZqFrvcR7qLx1ECL4uMgbb5ICGYUR5oDk9BUfnimMf98SXL93ABKB2atf1S2Et
Z2IqOUaA+NIqzUaar35aeQc3m8aARn58tpVJD1ooFqCq6OurwO4di96jigmVVVTfpJ0+IER1jCBH
d/ZYT1V6UPlUFmsZA0IbhkMR91hIhmKg2UkmJT4ofJ196zZaILBFw8t0pi+3r9/G0dMeFHU2qQOq
c2lM10ZxCKsoUEcXnpfftnzFq2I6j7Up9sKtbsvcjYfeWPshwtMwJgfEFQ7Bv70UAVDoYdvXIQbT
tjd1SvujyPLO9A19aRyynNrsLDHTEbRAcgNFydoemtn8tmKkTkyJ3PmaWIDICO4U9oUKGYnkojBt
FYYO2C4be3kiNEQifOzjg916M+nDbHzI2l6ZeSLmS/iNzipb3ArpoUqprev0UhQjw/iRNmKpdkgm
CJpeUWHuFH0m1jPTVPL1QPm8IExtCGbj/yU0qM1DorrKy+qYY5TrybH3HEJ+ElxzhEm6oaGN+rNh
rlvpsbrjcTI19KWGEy8nDL9QTvMCmegcm91+0EzrQqyp3nKEaN7emOgQebdWjaFK3x8ZyqC9pQ0E
1BuOyaBiNRiHb00OWdChrsUsQjRWL+vQs8e9khqHQU4XFjrTo94LuvvBUOcfdi+Ez0KNRj62FNZK
f+2mfs4lfqS9kn/Z+qX71e3yku8iaf0SjOB1Brt7Xu2OcYmup6P0m6FOTvZSP1iu1VD8iKS9oTHQ
PxN6MOBnxGVW9JAmb1uenA2NExu04HgPVfDVHOQLUkUGiz27zBH8e0VIRCDX2jdqGnrGHSSC2LAD
aq3l6Taeev2wtvH04cVKfSkNJm0IFlnEAoA19OzT0JQ0Ij/1wxb5gzb3z6RM/XKM+BMfJWUpfbhy
N7ZOQ2FRM60BhSPV7p0RGH9lid97VquhXboTuXc5z1JNHFpto2urdhYlm1UCKY63QHHpfCAEeGKS
pB3iVpoEeRoPwEAIw5nqg7BIAsGKHrGLfe1kmQbJavY35kwPBLjsM2arufpsrJpzwab1PXP+aWXL
vFexTMmeWJE3RWGY3lkKymTEpkjWKE5G3iRXUXBzMK9Ll2mf6rH+GS91SlKaaRNUPzovWWuHKIZ8
CMjPyxZoDnfwfu6oHCxP/EBBvlPNuiHgt8JIRTaeaeULSmu1/rF4VhpO5YCokXu1GLswlTEiOsLW
nemptM3+sKpV8zhCzwrRDF5kob8hu/rpevurz1+62PFJaw2zdTQOpfNW42jfszpk5tSL0k8KFGWa
9bV6Nh9i5rxMqoeyUBAFzQCgXbb4GsR4UtUYphAQ0/RTgEDGh4f1MDLlG7sG8VwT8qPuLU6EmO2L
6NU9ffPrvDjc6wJtWSxzdAiESmf5LBi4mo+OrGDvVu3zNAz35BOnOxroy7Qah4zgEz8rdTXMlnKj
eROi1zuPoyrzqKBOuzBviGoY59dCo8iDSLA3lCp+MAj82Wle+9cASYmKp64eGBA/zlT9O3ukV44n
6wn38WlpGG7LzPHCXtXokqeInY75PtQjXUHzugVH0xdh+HfF3ynLJyRATR9wM+XqfZZXyouhuxWO
wdgWB8NWPpgcnIeKWbXmTq+uPvirM8+ROnY3udR/mmHI/DWeKNFq8duRmM585XeutDdXIj6qjY6c
UTNHcJpY2aF102LPROWFKCiG6Ym8JWpTnBg/r1cli7GxTQkGgM2c69j4uJD0Xohh/rTL8uglGp8c
07DdJOpnpvEkkQmVhOesP2AmNP1u6Vgescw4Wovwa7OTzg4CaH2tB9sIvMIO1s49qEasBqom+eRi
vx7hL/I5W8xy5vcFBPrG0LkUqJuvSkeMZKG4020eNMXvVbpYSCX7Za3NkM5g2eG/K/gJV5c7d700
srzFTeaGc6I/O9hjdlqe658wVKZIBVkJIzZJsp3nLfm9nSv5bgRetGNJ3+KH/uO2nXVclaJ7Wtax
+OAin891nX6vSpwR/5e4d2SnR9XA45IoNu2J3NYjOSTsRp7oimDPxmEWu8S3btGuBszLMHO75WJ7
hbKHVRSYZX2JBxRrK34i1/uaJQM7xh6EvlgsxjwDH5+l7aZ5+qtzLpNi/Z6yh0Gyj05oLqKVKQ4n
WuyXeq2GaTpYV93mPUV2FHZm8YeI3z32pJ1GmbfDbrEHvfQi294+lmTJmRqDakic4aQo/JJI9VDo
42LjBb05Ytq075hHk2vXyXfUeuQkO3mwIMMjAJBLhQpjZyTkResZUiMzP1VSPXbQF3ou6x2i7y1j
efy0JCKuMUYEGlfuyzoZP6OTnRGanrTc2VynB6+griq6jbATpZPYWUUsL5mSSNRBMOkKD5EHBhIS
fdR4xaS/LkC+E/ChmcehlvNDMruqm4sc1qPeuSVV62BFmnch6lxEZlMW5MAqCknnpuUjmn1eYvGm
GPMvWyx+3PXe1isEseZWIZATyIBpGMo5MERLqT+pT4jkX+ZWIQ4J9pwp1+OCCiKutKvV2oecJdaO
rd85M6cTFyOq9Iyw022vue+ROQQ5KrF1g8HlhcHEUfXOpYabU1+tt25jlCfT5O7c2dJOrEOeoc0i
ACNWQSryA22QGWAtMa8FP8me+FrFbzZ1h2tRtxmvNcGD068kj4qtMR+KtiIMWTPrb49iqsXY1jpm
VAuDWCWtYuCLG/ultgxxshpeWD25I7T5uc6yLyiDHyqByj4SxXBA+Twld3Is+bVKewF6nJpbqrwb
eHSYnoaH1BiUXUx5RtmQaCDnuRU77TZK7BWCzwE+xD4Ghs6Iypeqeu4TU0QNRGHqZUYNRY0yHR31
zqzU0NL2ky198hKINweU0zW1iuIHGwZt/52YhRaUlsamK5tPM6kqh1SY7otTMF8mdzzFbuR09ybJ
IgPbjrFTDtuKc1TSAv1onAYy1aqga9ZPK69veX6ZyIYTxGYGa2nSwJT1s+RTuKyFxgGu2c9awfe3
5Fx5q9oGhdazTnutee6sUf211Z98bKfvnv3h3nIKvviDaivOrqtj7w7+3g1Fol84xn3eMAeaNkC9
DrQDgQsV9/ikUGtEYHQ5cIavludri8qcXg0Gsrl0GVL39g0WY7T2Dmag+sBMlaVGarIh52qfOcdV
7VHFl4tAg2ToNn8Br4PDbzLgCe+rjp94Z0qsDaQ3v+ttvp8QeB06PSEigmXjjBhRJutjTAliqil7
Z1YkifhNyC1mok3gp7pOB2ugbOWquZcc8k5THfB9BHKAMuTNiV/l8TmZxNmQgvZzJZfZKUQESf7o
NdzVBWKfHy6UxB89jAmV0h3qjOl6t/HLPZ1wVroTigNR3fNqFcFQr4/0QqiaWcoRI2wGfYudpS7L
EYf39MwEmHHX0EQx+lZN+0PhH4lUuVYNvX3ulH+SbrraZftmejGvnuHhSME0gzmCJ7kgrhbrjREk
i7xUFIXirZyGoxazSDFcZmr2kL0KrdwbeP+DrNfiR7dofgiIe+wm3jLVVo+m3TN8zM5eg2BAS94L
hw1+ozW/Av4LLQbCeq4QXyM8iFUZAWLsS5YdCW5XkWrfQ2HXV31o453WmWc1GYagNNAyjGnoVdPy
aauifcvWfjwQ8ZH7DkMhNL1O1C/Kx2wWYZVKRnTWFKADmfw2R6brFCdT/Cnz+K6vADwBYK3G+Tk1
Eygt01Ot1WGr97/MOtlnqjEvVry8TG6eocmrHhaa1allQI3npBgV2iFXnt2+P+vN8FCtH4m6+o0r
0A5o2NKdG2O7g5GaWM+ycFPG6DyLsdEeZo3hXe0snM6duzfK6Vj2nEnG0gXES9/1o7sTpJIHwu3v
OmR0dY2jzDHvWQ8cG2Le8J39ENLC6df212pULy1nvCcVxmm3Ue+oM5F0VMlwb1TkOhiv4MlhZys7
j2AKpz71i3pK039j70yWIze2bPsrZW8OmaNxBzCNjhFBBtskmZkTGJsk+h5wNH9Tv/Gm9WNvISW7
N0lJmaaaVdkzu4MryYKIABzenLP32stWwBmCNWs2J0Cx8QpWRM/4bNQ5fWVTn7fugPpnOjPtkZ1S
e4EIeMcqu/F03x5MiwQbvRdeziaSsRd7Z90UvUzgtrsSaxja9ozbJ5jjstD91FLLJ6oiO+sduXMq
lnQ/vbVQ6UZTve7ScBslqHtlVG9YIKM3O2SWDWFcjyo9cMZfNbnazjOSprALD42aTq0Z82ZZA9T7
8JHg82NqUlrJb9huDruELjHpnCQNJ0+SpPbQwWuIUlBoYuMCWrvzokzkbNGYtA2s875xDhXkNsSc
NlVcWNYtXzO3CEQqW6ifUsf7YkYJMDorr53PzKA95ng9ghm2d5Y/ycx51O50Rc0t24zU9lVxrpt6
X/gsXrKObkg3Cgz6P9O4xZhGnT6ppm9WwNEpmJw3FIjrDIZGJqtb4ad3szz6RbeZMusO7MblQNOE
iZ1QTFW129GPsTynKbKI8oxWI1wGDSR89hjZE+vjtqjTS5ugkfuW7SkTZETBlXIKwtqjnIqt1+MV
nM35pWXjFDfpnZ/Nd1477OPeo0+e+6dk9uqLWuAjQpI0X5E9fD5aM1ud4PUHVd1fcAXM9/iv70I1
y8TQ7oHRsoT3EaVV+Ro/f8HQCMhPuZrSQNVLaE76WrhN9liPA4XUGLXvxagrzQ4QIqdFjgat3u0v
vsl7HhpqvkV5Rz4FPFSxmHw+AHRi3Cwq70BdId9rn/ws4Emb1ARx/+RFelvn5FJQtvc+ZWQ13Hmd
PexoXLbdxphV+u37l/lHusv/aYpKyaP9ew83PSDMWO2PisrlA3+YuJ3flpoZyTUMAsSKJsyFP8jg
9m+LC9sCx2D5OMgWo/YfHm7DNFFUKhMwKdJJuMALRexfgkrrNweKDTn04MxQQYL3+weCSmeRS/6b
kOBhH7cBW1JxdUiFIhLsA1ALo4NFeJ+yV1XYN2oljMUEYnrzbT/H4tbuQgmbtJcm/Ydav4hCpNTK
q/zOKlrJq9qI+UBf8wtdJE7STtggCPCdPtpoUbCbi2ZFZNFA4+0a3UUOC01G7ok6XoDD0FNsQ2Ub
9p8GKYOHzBzY62jQ/F8rukkXiAPKflOQWWAA7ZuZO53xBC992S9VQXXK0GZ/niLXuevJOKd/3Jab
OI/uKaaVj8ZgQ1EQWQVsRNSmOhMA8cN1OXjb1BuCx1iWxcvoNxRsf3j2f/Haf6T+cUMloKOFO7iQ
w+2P1L/Iz03qjOwiYqzAn2a81EfmCKTYJGt5N+XUmq8UjpnuZmdu1wi2RrEmEqy+BeefPk4pxlPU
9TNB5B0LbR7kiPGcOb5rrHyk1lE4+phEMBT3Ke61X3z5xbH/fjBIEFoOCXnodMFwf5goMqL3Msyk
7ICKEWKhL4OzAjzIViEI21JBF78g831n0P7sgh8QAhzto8gdaGsQA0Z5SlzlxJOZbbmye+cGxA2M
L1mtnNE7it6mRllcZHN2mWXWsQmmRwtEAG7w9ZgO+58/xYUL8vF7QbnwPN4914flx3//AW2AX3Ok
8kr/LUGYtQKoWR5pKQa/iAj8y6uY4EmUzW2Hwf3+KhWVYTRGFUPFkPiAG7PZ1qijfvFQv9OFP/wY
pQBJkE7gYnb8yJe37XSOHZx+KzfxDGpepWMAMjUDOlPZEDxEPT0GMqTq6VEQ9PTQSGUgJVUieUrN
cChXrnNwe+1kGzskWZt4tDkiPzFPv5mgKznAzGhC5h53/XYkj4yjmeNVRBpCBKj0vrL8/opNVp5s
E1gkdzpri881mX3HSeYN2pYg2xJJXBJ0WPSomtE4FCQCmdkB8hwaalKB5wNWOgqd/3whOiESJsD5
rfspb+R/2nJlLWz1v1+v7vrX//rP97S25QN/GAC834ADMRYd+LEKkiX/5ff1yjJ/gxrEcmT7Nv4A
sOr/Wq8scCQWMaLCwpzD1LEsMn8sV/5vCxEdxBKziQn3yP1HtDaYse9eTBiEy4qnCEowuaAiAOL9
K+PAa+3mTn1um7lXn6Ja1663DuskEc2CLArdb6EYGhrWXTFjovnqdINhTdsQ/QUac8JfyAuY2eor
Mfpptanz3IPbnjlQ1fyz1pmzeE3kkd1ZlzbMh8LasfenGJxEMnGydQ7Ert2nOdUklExDsvD5O9Um
p750SINrcT9al8QVKf50b4AcQXBbknqd7mqVm0TWj62nnsMgSqZ055UTOUPstGyZunsXlpqmfpqh
e8+UHaktRS7fWRcjweG4/0kvLM+8UqFVEQle1XDXy4lo7vUcjkNKdQ7fEK5JIwT02yHBbTZoX2ss
6/TwXXk06krK16Rgi4jyq8FqO00Uo6pVEDlFvHOtNucMPXsEvdX9uLgYioZZgepNRcCE0+fl2i0b
s9tUjJBuHXpVd6rLkGajJwcid8izozP1Bl8qLzf2TO5iuRJ26NbPST9H9aUKw5KzipSyKNbz1KTQ
icdM93DHTGmjgK+9BX7BTO8dujbx0repdFDZMy+Ffn8u2rzHbk8POFxNVpYCXbPN8jEwOxgsXmNo
clOLGRkFZWFMAFlWX/c1cunVyGbkjscl+/vWjTv7vDacNJ1WCXAm2lQevbA6nYtFXkrhLunDVq1r
eivdLg3nga9H4hfBbByUaCpmRWG9yg4oPQfhhiNLygCuNhnCauRgeuoKMjBbMlWpK1mvYWAXLkt7
idLRnXBnrIrUDvujVIN49IRGuOTgEOSII82qwyo/5+4NBICInvXg50SVl4owrrXoqIutimGkzeh3
C3QGigG/0tXFjLIvy0kSMtrOhTCb2lqushkj1YihxYx6GCxjHXHgzjDJA6h2Ml2vosrqvSuKnTGh
h5ZHtXOTYmV9HQIbMgLif9sWB23K0X4K0d/an0VVhhAzyGnCBoCQ1NHWoSjb2U7O0H8EcHS7htMe
LVDAEWNYUbzGVGlf0XOlN9TMi3bThFlI4gOxsBmlftqxyNdx5K+nHBLGWepBPVgRbxld96ZsXx3i
ZlFGQMrvVkh0ggy9aIWCFCBgDEUh1OE1b+z4wKjlNg4CLcQqnhIJjdwbuqsmSvnTVsSxbEXCauNv
gZK3/s7v7eoLDMO6RbNjBRRWdI43JWm6r8Rdijs3mJ2vsxjch6qmBIeu32bH0eDr23tuFg6oraKe
il5loaRswbgOgOAVp6nZSRhsWZWBGJSN5SrUdLSzl2QPPz6633sR3qDKgyNJ8YRgMupbL/ebz5yK
I7pYkDBMdK+AyddFkDJUYBPpLwALqZ5yps6GfSWcqbxoZhIa3UFm3tcxEh1mg9axg/GqAxaFCaIK
afjhWMFyvMpGry2OnYpVv2Oqmujrl5bsqAJ5VnYqwq7EPzLMJXItjD+SLYGlEIv0VDJyfKNrCXV/
fuyASEa3YHG6MSbwcUC+yws4zUSK0sOpnVMISpIsKiR3Acm76CpRWs6VDM8sn3A/k1GaCqE3DuX6
hiXdQ9wy6BJFOe6BWp0boeF0h7SUdXua+sijdYWsx4UWURYeOjG/Hpu14ZaC/qolGo+4Y08XGEhR
UZfhi2WLSH8d/aChzI8lBVWMX5rGI9rmBGj/JqPdoNEGGiNi+RVBi5X57ONym3EyEhNg5WoV2o1I
9nAUVHg/i1ZexSH7EjIjXYfmo6ZXj3wUpqGldIOuAJujUPlnq9ZMZL42CpveFdX1CayDClknPOfc
6uNgpreado/4iFKE2j01tNsiVmZ1iCKqbqiDSrKnUVxC3MSHUaDstqEMrezSJ8LQBTvh77KQGNUt
0V/Cvg3zlpADsD7djUf4IW4HiE/ZysqNZDwjCZO83zoZ8stA1xYeF0dYT57IomaXB/2I9EJE+SVg
d6QnmVqQ8yF0vpj0Zllaa99ta2qBA3HGJ1kPCalKgNy7lVHbab4GgUSWmm3OLKYc+fAMkbJtXXUE
+01ntZHlw1k7RcF1UMZRgP4UQ/OBWD5BD0Z19bcWkcFnVcy4ZFF+uCddT9WJY2K9DA0hjpA5ZbYa
qO0k+xnHCqC7oZ3FIVYtq2fJumttApNJZecapQp3UZ+pDDp/pUnNoOutn4wyr15D3IDpyWgsmAcI
3iA5oiuAHWQJSOcrrQZCUDISdtGKB444DlOZNBtYFF6PBzhvUcu2dG3TVV1D4Fp1xIPHdF88STSx
G5rnsV1PtDdcOXz1QEjSM238KNsFRdWAj0jRqQDry0KaEwRAoLi1sHs5buigOZlnCtuS4YoRzG+H
XZhU8utYLcCQVZa6VY1znGiJNaziZt5TIu+wBNRtpOjw2faZxmFXHhlQI91Vf0T63DSDusOLjI4i
oc/2qgIkk2sCIaejldFH21SN5ZU7u6p0c9mj3z2GeMComaFR8PMhu/R9jV7bM6biKe/b6tNgtIou
qFb0JFf49uFW1JLy2joOC3O6n1RkRJsKDoGxD1rLoqHi4I1s68RMrrIonctDgtCmXLP5iG6YSewv
dtmn8d4hb/Wb5ClzQ1GFW591Zzn9fUFpA+SlwuIDT8aPrKOnHS3OClfXVBU7d2YOQozcsh2oKTx0
Kq8r42aUld29xgXq34GsXzhZ6L38Ge9NbD3TXQ3vFr8J1ITIFC/BGAU5XXuadViy6rwH5Jq6t0A8
ME8FVLmXhS9qPqnBFK/ob3u9aqLQXXrh9vySgYZgmpU5lVYP+ly3itzCfUpHarIr9nEmNQ7OjOcY
F1OeMHmqGCDYxQxbqj3WQebciJUqHGJ+k9jRpyg08Sc2TSXum6IDp++WPpuKkKDpihpbZcaroQ4B
CReaMMB1SLgiBkBzrp9zomBRdYmoe/LNsjsCDYgecU6Xt2akJmvrTqmD9boq9SkuJYqwWLv4CZWc
EWbEXVd3m4IV9tAmIn/TNEwuWrcL3tpRi889W7/qbNK2PFOZ6FPSjeehXiFlaKxDZ2AwGHqt0F/L
OnhAhkigrfTL4LFuEjtlZQMYs/V1GllfRmyt+hMBIalbrMOoL1z6vo0pNkbGWcH+xXn2fZFiOQK4
NkcUH8i+RensY7CTr9HiERzig4W1ypwnUWWwQ03R3sQuGhIGpm7Mf3pNZAicOiwCFRzO0c7HegAn
Ju21sbtyzRSes115ZzM8PKwB47xNM272Dyeyv6giccr6of7Ab+R6riNNmxIh55yP15PGiPyUoQ65
M7xRrLdr7nG/RRPvb0MDzQtWHb2xelAINnvE373xfxug8b4u8f3q7oJ1xLVNIQt6xvtD1pzWUxeZ
GPfGUgnUYfgrR6t4/flPXGpJ/65KLBfxSQ+wOGgCq5QcOt9fJOnomI9M5ugKUCVVk0If1drCWixr
5dN/51o40BXqICo6H8pMgZm0YRMDxAN/5G+60MgfaxTKF30D8Oz3usLf3jzzT+OTHwblnHQZf+HZ
fqy2GyYhUtlYKc40zD5qcgv2rbmY9w1omXXeZcO2Yte9qccEEmNue8+G5xI9bNdsOKuQeWHwHAAv
dfdUZcV0nBE4Tr/4kn9+wnxH11VLkZJD+/eS0Q/1LR3SfqIIqWDfeOW2J5VmDw0y2H2/7f+o1v+/
s8Qif0p1XT89l//x8K15/fauKcBnfi+yGBRMuPMEhTCVmYqURV6O36ssHM0o/QtQCpQSlAW1+F9V
loWkAKqaVE2EnksZhjem/Z2yYDq/0WWi7oNvANwx5fx/1BNYXr1/v5osExLKCsQGWC5saegMvH81
SeWzBklkM6uhIQ+pk/N/g9ZXX2RVOujHZ/trNU2htc4a29pW4LnBu6a2vUORnj+VZnKMgl7VW4Md
G5bQrGXVzETGkbPDduGV9CQ9kQNAjQcWK1zK9byykCJ9DhCQQFoi0mSTTmX+uLApL4wx2Iwlzqla
U2KCheQbj33NuF0n5XQW0XN9ToRjPDnYQDBSmsPWEem8lmq2V0gFpoNLxtEmZWNz//NZ5ftK8+4+
UdlySJJyeNEVeQXLW/bDW1ROCc6Qwn6TRKVgF4J+2mb09VBJoLpywowTZAGKZY/6uEb1pPoXOfnY
szOCX7FyhOF4Z8SJSb6Aa+kHodJ8WjWaA09iRKcy46i8TQwKBasOHxh18b6Pt0XqzL+gZP/l76DK
7Ug6Sv5S93v/O2zdhuxsyzfKstFtHgTfIpvOeFZxGMyUIUk1Ll8bFNVrtwjts1BHcFahxRGL2pLi
5Fb0irvQfA6yQB8D/HwcfsWFTgYLhmDUnKeFdq7J5kwOoVnGx58/hPezLWOV4iKbCN+i4wKG+Hu4
6g/PoLFFZrd++FbQKbkoCKK4+E5K4mBgXSxB0pufX+5jV5frEUWy1EF5MZY2ybJy/3A9HMDxRFPv
W29nn41U3kfZbG5hZnX7DlfGeTAMCKfLuFhjcmTsj/nvc+rfLi8E/354OfkCrGMcUh1XOeSyvv8C
OB1H5Fvlt3jOkIsaiUQb27dJ/VoGhfU2o0sQ66DVB2V0Mt7WWkzPBPISFYH4a3oazDrS27yBNIWJ
/koWLsoJXEf1Vx3AHZtT6FMbR3SVtZpzIz4nsFAV7K5c46GMja1WIpW70O4oUoWNfTv7htHvc0ok
jwX0plsj8MKUQpBXnf/8vlvv+5Q8Z9rWBCnAvqCDLQnseP+zHXsowyjqXmwQt/WqtNR0nAx3+NyM
NUe7WcTljqqCeIvEaIE7pcW9zAVBe5l5mbqLQP8ikoJuilhsKKfLviNddtVMVf+oDAEqElfmvBul
d6O8Vj6M0Thc8q+IwwA5wImhLw9FFTUnjBrxJ4qUNy7r6+Hnv/FPQ9mnqE0nlpcQ7g0V7vc/kZcD
X24jn6vaBQ0APnKbpUsEREjnHgCo84s9wPcYtHfTF9fjfyYTGNhx6S4j7YehXCeCncFUP+PUGz/L
IJTbKY3Rh2Wc1g597ltPduq7e23M51EXQIJMg5YjFGdeNEzMR4jz9UVZNUaOE7BQ+9Ys0OM2jmOc
ZaBHD4bwantNEkBH+FrqIzueLDbpXq0JjOpJyatjUD2xJcXVlIltjve0XlEtt9kHgXDmcGgTIwHK
9ejbcf/G629eIT8nSj5p6Gb9/Ob/eXyZHts2R9B0x4LrfejF5Q6UgDGfXxC36U0aNmIDqhSfUAJs
plqBYGF5+cUl3++AlyHNJQmeoUTpKSE+NhmjOHY7WY0vImu8g09fA1KzC4AvDfxfzVp/mjR4aZgl
ec6LogD4+vtHzVqdGzQ1Xybw1pSeoHRWFHC+mAXxWbNfoocMB8CfSuJXjyl1fo2bJD1NjhrGX3yV
75lk70fd9xEnJKUXVk/14atwsne9yPKfS2cUX9JpRo/U+05zbSX4kvFBVqleR0j17xNE6ksGR2h8
jop2AKwLiqjIhvrKgDELQcDwgzsjlE/dqKeGo2jM1NNF1UthFqCwQ6r6BewOn9S1sK8drpW7zS8e
4XfG/ftfwxmG9xU1BucK9+NhVMTIiTJDPWWAJYGBZFAiBL2pNT4N/4qOQEfl3ivY32TsxNn36/Db
2Hg+Mn98jRs3pIoBQR2xPmWj4XIuSfsx4yiGTMqveCLabXqblGY+sIx5ZA8xW3dOm7WXaTg5n+fR
1g81+MkrZmFtrRJzjzw6vkmjRU7rAitaur3o+3AwL9LsJiiLvTX105c06xskHVN2L6pOnqMjnc+d
quwvEPbl+crUCao4XyaLHxofw42ZU5bi9BQbkJlKtIE/f/msP49PguRclw61ZyImFx92Urbu2qEN
rafGisQXiv+qWJuRQ8mWuiUU3baYGhcyx5ifK4KjgdSNeFfmJDsmVEhwLQgruW11iT01WAJ0aDzf
gRNASh2yKr51Np550eRUM5GpIhc0ura8+f4T/v9Z5/9I5q2/7ybffqv+6/8+Z/HL03+sScRoyqe3
hn8ont4dffgTvx99LPe3JQSUAw5JbhYCGZ707ycfzjDOMkWxkzOXmoPNZ/7QQyGHEoCsXHrIS2ca
Lt2/Tj5L5/n764dwxfIwrKp/cvKxED0xE/77haZ/7SyaHbbCbDEwo6llpP6wKLKTwhCKspXacB5q
MKmSwjC2haLlOKMcSKTiq2oBP4rK77+ShAjFG7PsVeX55aPp6vGqgRiaY0SB6xoGpv+QOvEzpJAm
2MwVslcwtIomm4tpMhjYJ8aNkN9cO5mOEsDm5vtfHOsYFEUP/DK1QKe0JHaj1/fKx2jMu/gwOUV1
EH01PoSy6i5qSo+3ztDIC2VO1Pa9suLTOFbwH0IGwxCs7oMomh5GTcp619Nem0z+YiutiMxenBbA
Z+wTMB+b7Cg+i5KzgPiTFSfSbOlqZx3xF3l6Fcv+FQiAe+lmOfHHZBkcUMvDxMja1zwMjMe4yLur
sstdqpcuIqyxdy8jGeJhiWjR5lPssvGq2rfYiJ+hmUSH5ZMAgtxLkdryk9EPrxhfp3Nd+bRdPL7y
MHDxEXbuW20AGgJJ5O69OXl2mc825CekV/SEZhtHOj8DiojaVxH36fu39KYhvRJW7V4OU/WKdeoZ
ZwDW1co2N3Hbtxvgx/AgWKY31NTkm5MgHPN7h+k7sugi9pDt97KN0ivpwymzzGjcUJ1uN6Mr33iq
tGvMhh8hDNqvlB1N8wxyecpJkNtMGpzYqU4PuxhC0mW4fPHO4vtOQRNs+3pKrwZHkQlRMuIuZ2Xx
Swy+vnQrcd6zUaWLoDLa5E2Uib2OsnFbmHyA5q870GiLrFda4qCXUpumhpIcBPDU8PCo3YlVg+bg
bLm5CYTQ/Tzm8GWrKZBvyOKfazAkl7M9vOZN8gw51VpbtSwPy20t7M7d+w4/GWGquUHI/zyHolhr
ttobtwrVm+dNzZt0wvhAKpm7zxDg7RO7fbVHQtIcmU6Xk9E4X63S4i56+jLt5HBdTALERjtkkP/a
BxGIazMLSr3WdWkdCCPBf9MPdXbX1J1LytrgXhlEPZybXRCfuXrw6fH3JsEo8EA3adCIK9lN3rYi
AuEiJwB9GyofxAON3XLH2ckAJj/IyzoXOO4r2voIIO0TUlz2qejtv8TpSAfBGeMDfDn0zxLhReRC
0loZrRu+zuRq7Au3oOwgrTLYu71nv9qiJP6um0oORk3flaAeG7mxy7mFOl/B5iq97ltCYxZwxOJJ
CkcfhlUDh8P1vPZqYMB7ZEmvJmJw8JXOFN1dJ1U3tRjsx6r3htvEcZHnh1YEq82eoqdQ8yLMs2rO
PTwu+1BMwy0Gq+SSUd8/NtHiYqYDq+kz1npT1iK8bOkvgn/B22cC31+pFn8D6zeVmNIarEtjIrPE
L13sL1PnX/foPmkapthIRG2d0smfQfWNzWoI4PE7qe7oCAj2WUwbS/dCl3QmfL2PhKBNEFDrOYvt
OYHOmKjLTvX2lSiC4U6Qt7MDgiLWs3TDI9GAWbIyvFGdhj61n3MuCwovk5wwypfeVe2tyVQ5rCYg
ekes7BL3g3+pYttAwhCItVm3n8yCZ7sd0qLZ2iL4nvvKUs8/7mzNK2ETw7uxYss5AJUIcGnnwxHZ
+ENZ++V11JvmJRuZ+J6M8uZoFYbz3OI7gA6+4AEMJSJklnWXHnMibaqtH3r2wazM+xYzzaOfufKx
BySJpoU2fzdEn9y4KFFEYv3wbVAms4myiM4Jfh0s893RKdrgQVrQ+OO0m/YEL3TXPdD3PWduG6l6
jldvsNNuPSQV7DYTPpyCqXNLzQpuTFDhlm5EzwGQ3hRdSSJ6dhVaXBBdXpy9VlXwrelwTEAP29uR
6W4mhTi0p2+0742K1HePd79j+aGai1OdLMSoUY9tUlhAtop8PTQYIZoxcrdtL5pL7n+/6tlSAmvJ
k6uInKSdV3v1fTiwaVWjKUkZFOE1tSpjHQWdt2mkM34ZbXx60RzgNGx7fwssE7fXSEbBmFrZNrIg
5PeNJoKitHCUhG74NPcWv6mJ2JFadKXEbHxO54AS3diUBq/KWKbH2SO6HnpeuLEayzr0xag2TUxL
pykK4FuDqSE/5wSPgDLch07F601g1It2+lNDqNCq7Pi9KEnOs3GE+NNm+iDU5AM0zcaOV1SW51me
29umn5pTSlw7SR9xOIKRo799HiEHPp+sCOe72VgMKBNGSySqCL+lO6xzQcVroiJ5aIRWj0B0cgRJ
3vBiTKHHHqD61OoiPjRlld+3lT8/UMH1zicUScsrYV9i87OYhJ3JOiLFR1oK/ZyjiRoMeQPTadrL
mWLraMbFBWbteW/TOd3Cksg2ZH1hOzQCd2vNZnaJlG3JlWjrs5wvQgYJRnQtlr2vx4LcaIg7c20f
FaCXK0v63XasQ8z7y0rFepcc8OkkNxQfb+mOTpehHPzzuJvT136gKFkGcoIVWXwK8oz52aTXipwn
B6M+FSeVA1Fop4pRnDjk7/ZzeZ1n7V0eTrCfSlBYuzwNhm92E9KeI7UjIQvTbtu9H+BD8Qpl3Ags
isGKkeoeFRdEtK3rK/xT4hUBjXveOl70YKnxizEtnqhJS+rDTl/syNXIb7JWlRdTyKSmoERArJkH
hmNc3tI2cnCHm0DjLFDoV11Z34yOgMZdRSdO+zWtwbLgAwajvemsveTv76QBQ8cYCyA8hb4rhjYn
1tkYzuDsAS6XJOW5IxgL6gFNpzNAdSEnU1LlCeVakvbyE+/qhPiQQdx6znFwkbPmVZVfuU193dos
AHFufYpQCap8fka5PhGPEEe70pdf/cBkmHaeva0aYfDSxsjvMuiplZvd2bFr7hoSy7Etj0gkJqIz
2d8Ya7gO7QMADPecmabYmgP2zbJ34hWRP/p51mP5NU0GjJj4ipurWQJVNPLAuWoLHKqI6/zbuAIC
2ZbwgmGcz28NxZUGlcsdoitMfVZsXEq0M1untsKdDu1pk9escwqR4hkuxJLYGShbFlKFrTYyexsN
kAATWC27auidFzsm742EiqneTvaIFK1r7xWL2ylPxhqt4QTIzbH6qULbZgA7qwdLronsqDfTVIh7
b8zVy2SOGb5kuHbSbaMtbYdqMwV9i3ezq3cUJ8adzTF552kPkgAIro1OxyO08A7gEq/00ZbdCVKj
jVc2U9sWmfcxSYr8DGniCaEnGo9GdWe+JoYKK7Oz8eJW3dtd/pg01rCdTavedq5jHLDMVGdSjmij
oyknvl05a4JgmnVOVs8KnsoN9P5kZ/txjA+KDAUzXFyfNVNcWMp5XxbGtJud3FxTB3DWHniX8zjS
1FRr9Etou/q9ZxIAV6ENPMNhLF6nKMU03ILPFa0NNRr9/SaM+/lcokK8HtkUFGldv4TAZTE4N19b
6mKY9afkZma/cmb7o4P73mE3rL3LSkZXpMlykB6jYUU2n7ibhHkFfhkiiEVkTtlP3hkLAz7jif7D
VvtG++KPs/OFon/3EkSTT81TM7pKMZsH8mM8cyeCqWIeTw371GGchsRLa9fa2Lofzn2vbA6uA+OC
N7Y6mLMjoXU2NjY2s4s/C7dNLyShsYiUgi5YT5McP+nOqJ/iajY2lQWR0Z+ZUvqW9CCz1MkJTvN8
7nn5DJuhitWmitu5XPXarG+l0xQ3OeXnL3DwGqhiUqHnsykCbFlVgOQ7dJSudVgbtz2vKJ7i0g6e
ZZmCVKrG9kEGIqVg0wL8NeLWuSfXEekXve4d3KL6DFMVRJOONIlxlVSedz34ldi7hgBVhoajvtER
OLeVrRZBXFvo/oB6s3q2Ve6+slBA9YHsZW06FUbXSlsgmcolP970+rOsHtyHYUyGrYzg5a+ELsmZ
8jOAwYGfXMd2UQEA1i28mdizk1OUypNpNNFGue18jND2wa+Tro2c34o2I0elWwNhrtmxsVK946Hv
zJ/SBCJT3rZ6yUuItwjKsEkoek+hjgNCneRngkXwchvmfU5Q4BrxzWvDvyKchKJbWE5M0qzTsNdS
B8g4p5N8xp+H2vqpq0htqBvd78Mm0uBPRXahw+4p7XOTJ90bu1GzGw8NNusBg/ZVd066DnN9687V
mZciFua7PkyTi0RzSI9hr4atpt689qLagBKNJGvU8jQmbUxG7Dw8p6pJL7MIM6FJLOLNAJbhwreS
GJgplbF5isMtGGVc5JO4cYvp62QmDfg4HZ5G3tfNnMDXm4ZAHV1ThqAIOtKwbShWcV9fjHkLVItD
KXpppzyrjGi+rJo+3U+uNh8CacBydidFSw5CjbS6C/CAr8ydWKyLyNvnrrMrkZtuhZ/vMsN/CJr8
UzpOdzluwx3a8BSu9/SpKMGcN61YFXq4H6mArts4cb5UA3U35JbutT0Fxb2BXJaquv0wwxUK8rm4
7iVpG5OCdIBVYz5VVcJq3r/GlSy3MNWeAVYBg+99DaUF9ZpoVA/FNMl2iT039wJp3AVCi/ZQst8l
hyO5o8RA9axPye4eQBXHJFVhsLiigmBvxrh5nmLxTGeEqD3D/tSMrJJ+kG5SdraU2lISNmX61UiL
ZN2Z8i4YDMghjMG5vCrF+IWgP71T43BNQtuMpxeaBaQ244hNOtjNMD0yqMebGXQB8DJEkD1KTVMT
ZscO8GLoPTy7OkVsDVplS8qPdbKR+YEqc8pjCpYR2WyFkj31KFhAbjjzQkycowExW4DeSbDqAFiD
91KpsDrMBNutkVFe2FKXLyN+5HSV9gLqEYSkjc8it6HtMX4yAM2fe7P2v1LibTfak3D9svBYC4vT
vm+/CFauI175FX2KnZeVp1Tm8sqviVlM2AuvKQO9TR0hU8Nk16vOSKbFq45xgGQCHk1xnij/a+no
u3nh/CnfOsWxf65j/TbI/sUO1Q5P6xGTEAHM7CniTvpY34JzCrfDiUrOZeQHZ9Aa/x97Z9Ict7F2
6b/S0evGDSRmLHpTA4pVZHEeRG0QlEkBSEwJIDH++n4gO762eN1S3G/dXlghy2KhgEQO73vOc3aG
LS9lA5vKMeHU4iSoI1Jun6vCuDRC+dRlCgy0mo17ktOCrbDq714uo75Fsm4sR1TUKcgCTnKI1q77
Xq3SZYX+uqMfqIV4aczwhdZmvNVWczFU7qXKWeaAWSZIwogqhPfeFYQSZKPhPQwskjkDAnKV8ZoH
q+Y+zAGeTuOX0ax2pSEwPHMsTLyxpUdJYd7o60Ps+CSKgoJFe4fHTJY43nVR7nA6A5wMsP4qAKcM
cFR8cibjsTYPcTk9q8Qt72yU/AeSEk4oIRQFAErX5EiXhSEBDZMHZTXPyJSvFHiOk2X2H9TnMM6p
+bWoHNrUaWc/Wkb8UtrGcqek+Qqaj+lq7L4IQEq1Kz5KB1VQGH4b5+S7dIKroeTkYtMCt8PvSSGO
gWLfbRWWBRZBE8zkpPdLr9/SuhkvidlitCm7j7yiOybaa78ow9DIxQRh07R+2Cua8ZUPaWGPQBJI
WZLmbDS7YpcXHkintgkvWPHgmHTlfHCAQYV2gHMRN1jhGodBlaepsw8t+ouySjjVGd4FuIb3apmm
VVMEXaFZLmXcvHIzH3SVwvaor6sgnfZpMUR0q1lWe4r3xPzASKAikLfFRYE1IyrwGdxUvUH+qo+7
axQPKKShzjZDZGYKaIhpqqhedYm+us/ZmyeevaXmybGp8G/RKh7qsETD6R2RWNEC6dlbjgTQhF57
mtLsucBbTnpTR1JQ8rbShhvftNn1QQLXfvzkawiSjrvaTK1yMwy+umAff2csxpn34cBPufcWeYOg
kDAcOIFOLAFVtyNZDMWLTLr7QbFQxvWla7KRDpt+V8vlSS2QFuY0M3ZJTjWjc9K7knWLVPX52ZpS
gjzjG2yqUM9t81DkKbSEPDymCfmUQdZfIFpOQBaFGhFz/0oaF1wLThxDVRI9V4v0giBXcZgsuqAK
ksAafktJuFaEcC1L4b+1cBY2pNyEW+0bQbc1ckvdd2p4okgowPkb4pQmhbnVgekc8gr61z6uZPcM
l7K1oevUFDDCyuDwE4BHUz6zYmro5VzjIz72tamjIcOIMFaNvyMNtJqg7fhMmhaoGA+d8UdhDcEx
9oklQEg7fUObEG40wOiTE3bDmZ1q9Y50tHhZwqQFzLNkJ+1TGaZGQBII0v6yevAB5f4Rd6V4pcTm
XJCybN2iSuieWhg6G4kVYWNpCdmCMt2p8PP5lKwhEmH345LqZ3YmPqYhjj+i4bjXsVHdzbX+WAhv
uOS1daPBhztvzskcxYE33QY9kEDmie4eZM1aNNIeR7lUtFFgLsNe+O1yky8qPs+W4+wtzP+3acNJ
2VEi/JL3PXZ60yPOb0ibZ39Iq0eghPlbMkPznIIaxk3BqmSP2jqZ7WjcDRmGU25rnx0s0aPBtYGU
vNLvjWEjoibfrDJqttJWEQFVN3GgathbrT9ccVqn4NABOgKa+lqFDVUHNWATy4gM38GPjB98S4W7
cGzE1i+n5qJzmyLC1+BegMFx7oJ5+ZgTGZ/5SvFR1t0QxTVqIc9MOPAK0gyOVUYSIitKd0maY3Oo
fdLmN35riy+eHIczh45qn7L4RrNDiQCTG2USO8nvIV7NDylKgqPvN8V738MqS93ui+26sDP83oDJ
adhEWrCNxxO0wEO17rw2BljSQ0D1RMLL3VDRaLmgN9xv84NyCYVVIAE3lLqmA9uY/nWhbkAvLiAQ
yyrbC6dpjW0PoYzti+gu28QonnCfcR4WzNiq8lLywwoEl6x/V51nOLtVHXpKcgCaIeiaune7Y1AR
9p0TiLLF/2fcwPD4OjrgUfD8PCw2x5ZSNTe6MJMrAHQ0MoLqMXO0dT+E0qLWXIHB6SELIvTnwBCZ
pgsmyBpB2jmyOqJIyMBYLjkU/Bo8zKjJMCgbsUMWJSATpdVw5MfWfyz50F+Sngwzqe6NPZEqPFiy
JZDRt/1AX4X7wMjEUuiJ8wg9aBs6I4E6tt7DM29YzSdsEHPpHiu/lJBcZb1PuhlwJq4H1MrIv7Oy
r3bONCSnTBbibRKcETVInn2yziqW9tSZoFlYjg6FapLffFgvpsRt0OtDFpIAEdgsN8nkujfFPDz2
iPHu6XGmsJ/N6YitcGC3XIOMKeI7PbtBRBAmqWFzvpyajvgbTBrlHg4Tp9B6Zku+FlcxTUxblWLR
X2Sa3TNy9XsFjWrjrWHpJMfQrzJSgMVWS4xZ0T9gthkeNBa1/ULzZlukYwXaVvZ7z5v8Uy95GpSs
6x05vmrXEiYIq8VqDtRaaJugKrsWDRWmNpZgDHPDO8cTaTdcD2kZ2BknkARnyEHlFaGIX512TCM9
QwfvMbgclOlTQOHMhXVkhUaHzon317ol+bG/GXJcd5ZaHRnuuOaQ4dNwk/619yBnjbkXXMWkYF5k
2HMOBAR+G0hO3NU4r1avIaEv2phMIDX58J4AsZKbslzEaR5A3qeO2Z7AYTWg73wZsUGNqHHth6HR
keX0gv12tWo4KsLnSx1EeJvcfYUObOvFMVHnVCFosgPjpLWdRdLNP4astC+1TKejPamRLAIpvplT
FexbF1NemsA4rVyBQ8ijPqvMlOyBpZlOg0Jq6I1LsNPMDdGkFsISjIZ5Pe2DMzUY/2mwneKcxMra
jWnX7RW9oG1Crb2FeLZtMDg95qPU+1A3xrbyVhSSDNoTaVFg/oqyL46SEBOajcWhKczxjM1PbpHa
GQgSyU3sctN9zBaFsaMo4qj23Ku0dNja47OEqZ3jIxlW8wtIQt503+j4koOHLrAFdsD65N2tcr4W
wxzWqi3RWtkDVOLuUJcu6kiw4ocUvyxm8FpVd34OahwrjPckBrpmoguXC2MJ9R+m7tV14y7jh9HT
yRTGANl5wudxEdMxPM9qaQ7dVHAMo6Zyu2QV1QrfN6j8ElcpBVgqr17sL2JZy6tdUT4H7lBSd3WK
Z4+Tz64wqT9zmeHtnNHlQmxRnIDd03cMh+FpaAaCnMrkuoTKC8Cu9MZnNRjTtcqA75pL906yzdrF
5YeAzIE23Ptmtqu9AeEGr/itOfsx051ovzhFFt6CMC7JKjfdHjQkswxbczs30akTnTM1uAEJghoh
qdbAMra9M5KTYcoaG2XPtSVp8H1iU0S9FdjLLiiradcJpU+41KZn/I0d7r+yxjQojRc1aH1RBYk+
9V4wAHcLyzuh4TCCEnLAHqrg+1i5eGwNevGvGKS7sx8Ozg3mOfMkcqydVJO5mWhJmd98yhwtXchz
m6zoX5O7R3Pue7iactt5jjlu0uB0Ju5AotOFFphBV2cZJ/HuYEijNTP9SAqU35ogHO8auxqPFebk
PRC4Net8pqNsm90OaXR4S7ZyfEwQyLCbzNr+e5JiFt6V8wAPdgrZXvkW8R1FZVQ7fLvvbcrQsQK6
7q4PeB82FwfrFl1Mt50HbtGUknBolh1/m7jIC3QzzS0mF+tmCJ34KHzqqT1z8tE2W+dLY7X5njeP
O7vYauLow/fFx1O/LKJvv1RAiEjHKdZrq4vO2AFDoEM8UhA+L1bJMXl2F1y9Q1t8G/RIzm/Kk3b8
lHCtYnhHVzhBVSCliENwrbBU+epUj5CZpdMna2yJfcOkGt5WLtdi+nEJ9b1t62+zu/qieu+HSYqP
gdcFFWraJpkZPANe8Hb1D0uVbS++Pqx3peK7gmNh7trh4fEof9tUdgkLWG6dMaAnZ39rlhyBQP3D
qUUSdeduR5E5F9T67E1poxPeLRN6Jnx+DHW7+IbRVqx2V3sa32NKu1sS7SocfyTNVq+02Vv3PjNV
Mp3bovIV23Xn+1wOBCWsTpPmKteaeI24SPnQWMxjex1OSn4slS6nyJWdKm4KF1L8GNS+uJRztjj7
hZNkeo9izrpRsWl38ENMQbwEm9xh31WF27GaYMTIIXn5DtnAICqeY6oo8QMB3RD0jSC5JxHF8lk3
G9MjFW40WJGsuX23hFB0ZHmDcIT1BHgRVZLmYmN1XfvFLBNOv1S+i+eFUw+rabcYLyV2cf+l8sBZ
RUD+8pG97pBfFrXFbmMulcdADDV8RuXL8Mvo5lZ7pk3z1Fv8yQJNW72VSVct1w7O6+Aw1UF/CrKa
6CelY1M8Z/gDxXbOK7M5oupM5t1YSPJYeCxPRERzZBa43Pe+6uUX0+3ct8Ed9LUxDoZNRFNiof8F
a4+OLE6Q0mdDnVKHaKo71NLmll6TiGnBJkykFz4j6jJBprMTnE9BxwW0PXdrTS8KC33RNcblYnox
6WV44vFjci6iBSnlJiVk4DAXZXBLcZs5wp1JBOzTUdNvZp8RnIi1moqXEUxCfnDG3ESO1aVrCgjt
j6I/UPqoaIjWmnT2pmkpVkqvwE+cT1bX0rkTIEjSQWb2LkC1AO65TEsy6mCsnrFlN5r9r1PFV9RK
8EK7qed9IGnGe5CNxIdyjK7XSD8/LL4V5GDP29qymvfU9T37xsrrpNp6qKS/u0siboyGhBdcuIO8
D7E/NpHtLwudsEo29yYbJfNSlvacX9I9JU8lhiJ7oxwYZPt+NMLhRNIY/TCNnXJbmZqNq4wXCvVw
Gu+wzpMX4zDcsfr6SbAtE9uASmoxMZtg0EJzC1vXR96TjJDzSrKrDbolRLLzs5QRhlE30er4PtVr
FmVLvxrlfrbj/duGZJbDoyAq2sYXG4WG6d1QEekORq2rK1H3MtKIcbYUBw4LCOFHdsk2N03LD44n
VQcTP+73oT8Tz6I8CBpF8cwe7bxQN2jtnLJx5s1HR0ztznBJHqgXkqrqZqruuJtoLLv5i1HPiBrj
+c6vB7J8CkrobEEImentP+hHsv2t9QtpIdWVQ0M8nVd2qGd8BfRICrkWd5oCxnvbM1kopk4dOuVB
jB3CBcnJhOr15UQRZDeMXnylCA8o2xaTpxMcnSS2drnLCQm8BHWJ2trk/gx9iqpHigy/BqrB1ni3
OlVmSmltziGbuIYNW5VoUX34iktLbQthhtsF9TtJ76H9uLgssoCJHpfEadCqUFGvk4DKKNMY/am9
PxFyRexi8IIZFDd4IzgRYsklWAWNIVlU1r5rUbgyUJkRq4wqUFsv1XWWtdmLogVCOUl1BSDiqnl0
B7c8p3PyVDZsDv1ZPYdUaCEYhu5o+Fsn5/6iAgeacx3EflCk1CM9UIQN5ra1X602OTaI7YKVfu/U
YrqlaDCclppWJNuf7KC1u0+TGOCWKC79frzD3bpT0r11FnVBxRi1tlnvG0fCZTaNW4pj7Xas2V+U
ZXsXk123C3IfNCsgAPJg+nnE/BPeV7AmaX6OEbADwMzA7PBPAAogLKM3qeciC1cRjhXYoItFuc3J
vy2y86NqmqoHcyC+QanJ2pKkaR1o95lbKsGXOOzzQyUR0eEdXEg/0Gwdmy4hoDoFtAAMxTLBdqYQ
J5JE3jYhJc+01QfQ1PKuLLxLzOXpNrFm/CbF3qA6eKwz+eI4oAd0k1xQBqSiFWMbPYUyoMIn+vqZ
Xun4ZpHzfUnBHIF7kL0YKs0vKzv/iu03vceA+TpBRdnqzjVIloJYNI9mdyBjcG+HQNGbxTrOgQtt
AN70YhK7KcZpTxrJeNE5w3JQ0u4/Qj9+F4RR7jqANOBnaAwWtnqGlOkcx84NrlElUoRb0uKqqHJj
bTgqIkWTYwGmI3JMuhaWS4cRXf/yzsyUUQhGXeE1tbgq3daMCsovLUWeTdJk3p6g8C8xC1UPPf7K
MQoqHckb56gvcUdsXC+QobjO+OS6JFKmekVuzAOYbtMPbpyMhrN25rdg4tBsVx4HAOl82FaJrNau
q5tALDSuYZNEPFYPpTXCkgGMLBxf+eaXEDhpx9LzwqW6sUlG5J6G49YPnAfaRu+FQW7YSIw9RUap
d/68nFOrCo4K5bfh+BMLPjJCNDi0Ikw7eK1zyz84Nl2M2b2g+kHQxuR8lUOXwnk0OD58z4nQbqvw
j6BHquJZCzxUZulNmUB1lz1NJUHEXyiMvWiB55iaqrdxmkvv1gp56h2x48e5ht8DzOCutIZvUj7U
nryBKM57ETo7ymyXpimvHZuovlkat1aijItSzwho7PIbUEfSfJNzB+/3ixrqF7zIBO20bBRH2u2N
6e+6No7/GCQ8jqGYH1vXoh8537eg93MIlyfRtteptdT7Ct+o4edfOQjvApV+N7UUwAco2zhhuAdv
1G8CIOFZPJ7mwsafVdnhAcQYO3SvvpGTKyPUKfNJlJCwgyyJ9xB1vkyO+iJbgVfPzh1CraRTbkxn
uppak2scwgixvyb00ErKjbbcs8uhpOyn8cbyshvYn09BEhxT6WQ7Q5XHhYIUx5CBs9bwLZSKei+x
lPvakNduAezX8gk80+lJtzlEMPVms/nLGwOwRlf90bniMBB4DJJhAuELKvAmxvBRWPIZZNDBThQq
Qn0H8ugSU8mNn40XC2xWqiUXdqavJemtl53ZkVuAxISdD1HiHOiKXVJlJ6dEqFdXtP8Ry+78lhJG
VddPaaAPduXEd20xlvt6NqKlc066zz/kYF3ndXPJEQdzUFDJnTQ8Mt4qRn2RUv8PgDLXcvom4MVu
a8rZ+9iu3a92jnJoSFOIUWgaNiiQiq2UNcif0vLWfp0VtcZEAEnij/dhn9jHYRTUxoVG7iiaEtHQ
4LvVrrGcK6/X4rpzWLeA1izxNnHjfpy3QmPZz3ZjO+uS7PgMyXvUN/iELq2SFy1MHbQw5hw6+yCr
jiKNb1pENjdjkXPiQSAS5lxYMdLXImb6cRnc+8LNnzF9Q2ZEq3sRcAIhCYmlnOOcx+zpLM1VSw4U
kiqusbUKAx2+RNRYxdRQ0/5I/3K4cVrb2SLnN27hK2zsjjw52PFEAPQuLOUywFsmyVpN8/GOeNjD
Qiucs0Te7sy8X3nBQ3Dquyo/jN10qe32OhPuM0vbpVnhuLFa9kpZYTqIWIV3kddkwXWjU95pe7Rv
m6F0oQyjHQ3y+Ip4uD1xJhccTmhNUhnKY0VGbIuPRH2jOE2vQWqxNetg6yxYrjO3PWp/vDJ0SxUo
OROrfKx18cxKhF5txbrXT6oYUfj2K8+iZp+9meM4eIc75lbb3tOrCZ/d9cfo2NlZhpW8ojsZnhPa
oaeUvCBSAtgT7uLBdd49m31c1pTf85DlEuVJuSsrHB07vwtI/JkpR0GF3aHLDXcsOsH1SMvsqgzq
cvu/utlLXMuWt4FTD+D4TZlrfln+/KXrjYbf/X8Hg56P7//7f4bgGv7fDgaaZh9V8Va9Zz95Fta/
9JddWwisCXgFwgAhKc2p1Zn3l13bt/7l26YpAjyhvoU9AVPfX66FwP4XKgzMCjDVoAHjLPsv14Ib
/gsUrMC6itPsP0W4frakrlQ9E9ME6j7fhom3XsLfLQu6sCfk2WkfsY82g+vBXDIE/zI33Bsn7cYl
KtngJA9D0DvEXbVVXJwRdTlMxRbiMOs3Xp4fDtj/66BwuRyaVrAPQkA4q1vj0+XElmTfSr2Rjr8Z
3gQ1cp19LzLJmsGkRcz8lA53sJfbFlo7DRKPovFdKVvIa2ngL68jGkLvIzSkd7a6teToeAUplpaH
ZgM4kCJVfiBArNraSaaNl789+ts/L/N/VH15iwVXdwyNn+wfPy5ecFjCU+LywNzwkztNAEEfQ1rD
UU6U03CXo9PxaYlnk31wl0lbz0RlLtPNoCCZfR+HttYoKQL349dX8cPq+ekegmWgRRHwZCEKfboM
RzumAb4fvdtkZacpt8VdP9pWsJXJ0LA+Z8noiz0GYFddFZkmMwk9VAJFf6L0eSgbgwIL4bgd9fff
XBkunL/5Y37cIPyKJoPddB2fHJKfB1tKF15aaPKIFXIHMiq7cfS3UGNlvxM+yiPOhnom2adJK9LL
Y87lOxYxcIUFAEX/0XHqGA4vilH1UNT4G25ggrn5DSO77H5jDf9xLZ/uos97C+8DP6eHTejna+3b
uZh9HfQRPdrySfs9uQsU+olkSUVHjE0pRL+LeUlZlonEIarZmwXnA8Ua++LPdqnx6NjltkvLcYxm
0gMjnyV8ovcjyq1D3EeFqVgaHaFsC3wgGlXkUJRquB99s0GrDDsy3yTu4J1o12mnhu8xGfKMfzzp
cPRMSfPgEya6rr0On+BXKNaBvNiLZqr6rxntH4b1Ol4+3Qm80z7/8C9eytX9+jdXU9JgylABJbEJ
Ull2B2WKDINCt417a/PwmmO2uNkVXvDy6b/xwYHLxGh7WMXXSfXvH6xB/5XDgC4C7Tk1sdBFtuyG
qOIis6ya/uRkZkzBthNa/wZi8w9vcoCjMKCi42IO89aB/Lev7FeWjq2FWbFMF3d6KKXrv4RTW34s
ZaXDV3/GfLnTk8ppbOE9W7YYc4r8N6/LP9z3kFxVvrztUzwIPpF0aruAzh+MOioys6Eg2U+i3xqu
kPVWucB17xSYo11u58RE/Mc3Hgsbs5hl2yb3/pOjknQLNQZQOiPMdr0XNUNcwn3ind5mkN4IBtHU
9es9trX24tefLFaL3KfBtiKLuOm2wLf3w3f+tztf5zklsjnsIt/tS07qHsm0dl6L8NSqHkWHaUhK
nvj66igRPrEJ3WCshs8Of/llzRGr/m/cC/hNGPvoX3ji81OQHZr8Cqwc8wAqz6s8CNVHAQnoqrEM
Q30M7eThPZjS/jdP/5OnnJUQZQRMDQvmfuAzBf08BBdVmap1WQlpKY3BDldd8Ngqq3scFRE+23xs
gGFi+UGWgAgSIdNvHsT6jH9+EKEJdNe2eAFQp/1gKvztQWSLyFoL2WaUz7oI+01SNch8cz8jqlwu
+VaYuRniybIo1W6bwDVu6qnLL+tRL+PJZh66GbSiDBvnDUREMXeDF/36Ev/9/VhvDy7MlRLML5/m
pb4NemUgg4pyQgrAkNKenbE1IxMPUch3XwwaSyD4gqH9zaMR/3BvIO8IwPw/mDnepzfTKVO/D2cK
2Aoc6GNPa2omjsmy460nSq8AoVitUa3aBkMnqSn1oVfhr0ys1cKwcDqaBZliVxSV0zerH+LgN4vX
P+zqwAPYbCnxJ1DXcT8tXiodloUEkybS2ZL/MRC12W6IuAAyN1slOMzMteRrxoO/t9G7HoskIPLF
FuXS/OZW/ftEykRi+b7wVqs7Ao2fR7Gl80HRxGqjJIQEyFguMRfgEbGMY2XVItvNo2sSTdzIblSn
hGClvXTMxL7/9VD5dBkWxr1VZ8R2GePGysf4+TJqT88gQuR4bqaexCEEr1NebBzdZ77aWR1l9OBq
LjPiz1hOxiA+jqXtNc8xJnh1/etL+Tx4uBYcwr7gMkwGEdPKz9fiu/SkyP4VZ2wSniX3BRhSfWqp
6htPuF+Vt853hM5Tb5Q0Hg/J3AzyJQPJ+lh16BypopZ5fTSC0JhxImR2cNcZVbYcf32d/3bLAlTM
MGJCWALoe4JPb9cw0SacXLs4g06ltidC3C7niWrR+AJcOcPcgf1JHsbWSkBuCC9tdzS4sM/+55fh
g/lwWIg4Kn1+ciBGiAQMiuJcJnlWfYNzPaSRZZcy39ilV/tRP6I6A1hdJSq8lOZQEMlNmTn49uvr
+PxKWY7J8A0sNrG8T1zLp/sRSy2ZiMbwVOZBnKKUo72GJFf3mEgJ0E0W61FnOdQBj/0SZaMqzWnE
Wl68BmGa82+wS/90OSBHXIGccl2kP79Y9HGSeJS2f1KlRVgnFSKC2uqhpC+yqaewq5yIpmKeTJvQ
AIk47dzBMTpkwgCC8zt8w/Z88es7tN6Avy0YdAwET8lDfBGydPOi/Tyu8Z2SNh3b/pGI36KeaXc0
RBBLQkCQvpIV6dMPNYti7mjw9m4pv7uaNn+++fVVfEaEkENCuxj4oBf4YCHYQP18GRqJbmuRTH6M
5zCt4q/I3rqsxTvShS51amwnitYJQdR5du33Ep77NnVClVIO9HzapQi9x0Z+p7jpmuRw1VKuTgej
hnU7gOZM5r01GfN8mSDO9N5SitDdvuUUhvVt0H6Tv0ErHdbvGBp1/hYPDv9Ga5Lgfvz1N/08BMC/
2cJ1OLWzRDPHfv6mhivDss3IXozDUNBI9XHdzfXRdnFUElxK8dMoILyDuefPiqGwCWZodFOQRZ+1
CERXCYDmC//6sj4NA5vzAY/Asj2mMEtQ+vj5/ivXzua+toao1CBKI7SFSOANQTjIlmRx73pKeXsJ
e0mN4NAEfZX87s34fMj0qWP7nH7ZOVk2M9inAQDJecSvV7cR2myhz1OwFCDkMAy9O9ZoFufUlp2+
bTPU2KRDTvoZ4a6ifUo7yj1qyh0j0OYyA9LAxIfEAyXP8rp0xbT8Zme57uD+9sKwwyMuRTjsYGyC
Cdjh/3yn6MPhsY7pttIK8IKILSz5pFaD5OoMCqF4QOwwTL95ScV6Zvr5QymtwM/gBV23TZ/312Tp
zS5Nrybq0S+V8Ot7m8ivoYhxIIflQAe2i4dvyNIRsIOPi19xjRlxNJPRc84nn1RONn/V01gKv//d
ta1D49O1QVGiIUPWERDBz9eW1iUx8C4JiBzLPfyBQ1BcGebcXjemmUBHc8unXkusLkhH1c6lEIuc
XrrVQdRj+dFmYJZ/84h+EOB+uiRGUihsErDg9FGO+7QLn/BXqYk8u4hIKxt3e1e3T3FIpO4O/mri
bVCyUJQuPBz6YzGdiT0jh9jz1ppwhV4/oJahuX0DpxRMc5MP1dep5EzYeJ0Sv0BSdtT3FsaJX7+E
/36M4sTo+T+eNIACxtnPYwvoayc5GBWRM3rKlju/HMvsqRd9me44VMz+vSZMeHrXdlLlb2hagvS2
QpjUvro5PQbY4LYxj7+ZGv7hqihIQVIFj8LGx/68p3DIRTdsr8yijhQ830A0UPRMQIaFf+MGt3Lg
naBXwCPaGjMFkmc01/5wv4x97KFOKetF6ojw36p++PXt+pS7xJpOQZUjp8lBB9hV+HntQmK8oPMx
Y/wVVavsjU1pky2hjXEIkPjkU5G/qGHCL+Nm8Kcyf6tMa9X0z+Auu6hXLv9JmoqpXuYmIXMJPIIL
RQdGXyk4Zc5pRq7WumjzoPpd0GGV5juQz4aPatBSGeVvTm//djRCMcXky8nRhtPK2/Tz45+XMGNX
S+TdEvDjMWD0dMMMDc97TbBarRZ05QnZ6f2lrn5D24MN9vN7TPqL8NeJFzsCQ4+N98+fHlvtZDOZ
yMOs4NSGN1OOqbzB2IFHrYEP30KB2k5GOA7T18weHH845pyLyCCfCZq98fCH6Nfxx2KKA5zFOHWG
kXEi+nTdPfQZMQhAy03s8RJDpk6m/mC6JsbwCyvnEPM8VVMtv9NBMYpHAr0W91U2HEwxgtqD99AR
t4LJaTLMZsbrVFKTjB/KZYhjDAUqqZZne+YT6l2YFw6PpltkGIeEu9atycuda37sNndaadAO9cOZ
/4WQapjqkVn0TREeCAjM+eszwmlWfebL9aNjd8n4HTwv1HM7pKDrYMLC24NAyMJiHTop7hwcaCnq
ygD8o4OTElhL0qHASKShGCwcbSpvui8Hn37rTnXmMH/ty27WL6JOZlGdHI9Vl0kcyjc/irQBUpcP
8WBA+id3JVwzC5jJHWc7wlnga5RNZa9V1pQwarkGJHPndv0Qrn+mcq/zrvHIp+t/o84p3IugLFGs
gXXVi59EPjd7KkCqed5o3xmhnVgmVm89sw1RnhOjz4bB5ip3fT64Z7xLvAa8YbemGCgjXf91tVnD
QCJLeJl8Nidy6mlcbghtHi1ju/RetjzHMz0HIgyWVGBnJ4mm4+0kt0HwlRlGxVhfmlPH5ou+M1G9
2xi/gsqjpCdZtT8hX7IZeCnbRW79ZEuTe24aziptSa1p6Sl9t5pvPKRaLs/Uzjve8Jye5ndwLJLn
pP569+sRJw3RpGXJLYmrZn2B//pdTZQ3N8jP5pJv71ngQ56txCrc+6Czi+UZ3XWrr0MvTr57nJm6
JxJnR/WGpN2crpSYgBqCam16AssbsaROj/QsTHmWPRxHPnRKQ5Yp1ODA5J2G8Os7MWfr1o6oofVp
YTtlJhdFZbpPnsWONFIZynNsruncP3tWIbnk4s8rJ7Znrt988GaAR4D1cfa+U9Zo5OFBI4Ts8CCA
Z1DzTkx+wFuha/wr6E11QgdlEwRJ4xEEsKBzOlrjvG4l8zEBf37CSxnq4mzVIZiDmI4puqOyLIr6
ctYCjMpmIIS0ux1cFN3VPstMPEzESQzLdNUMUFHQAxEN00jSCggVOSRI2ZkVUsEuGK9/xcryOM5l
Wz+LVgyIOzTodhcens6naeMjf7C/Iu1cL1nyLlH9AUK+wPPFCjqW/YmqId8x8tFw82qRnegO98T8
EVSzqVyifJ5VoInvIf+5YBxYprP+b07D4KFl4bi1ULeByEBtbAqLV0tFwskSZe8zT+eecY34vM7u
MRmtS0hWeYRkyzjRDDbfxaeVHdx4WH/Jh6nidnZGmMvvf75lyELWv+RQRea9tZZQDqtvZRRGuKHr
pvK3voRthEYtzXDiR0wx60OnQ96u01rdMlYlbH2JIzFuG7zwjjN8HZj68DBjFC/CCwm0KL6vhtVy
U+aseKjlMadbH+TJSJdxhJiTSyUqgbkz4YSFfBQKDQb0rSqHdbUbk8AItj0oRfsubGSbPSurR24l
GnbTEG1SWm3zxrFhGz8wAw7hvZjthT/xc1g/aDxXQetV3FAMbLZ/PafFVZxTN/zfJlN7OQ0s+H9+
4SzN/XDYuJkYw/PKb6AwUjiq/8PXcPhe2jyBdLFz7ZGKSVfMCCs3QQOvbEVbqF7tnYQx9E7uVIMZ
sG2rvIqopwTtne7CQl54avLSHxauetp2/WJc5hq/TrojbtEuL6Ccq/Aa047gkB/HuZb7/0PdeS1H
jpz5/lVO7D0m4E3E7l6UYdEWye5muxtEs4cDnzCZsG+zz3Je7PySxZHIaopU3+1RSCFRQxYKQOaX
n/mbrjSM0Vh5iIQkn3GrtPnCMQa0vJXDlnBijxf1VOzx/IRtrDBzSqa7bAlqv1otKaDrYgNKWO+j
UfXLfNFGreKHuE50MdwngT4q0aew5gsV4EL7Ax8zvQwn0bfeWVJIb4bwFRtV9EG1ruRPqUkn3inl
iy74xjEueKCVp2oEpWLB7LQnsMAaYKYatPWlg2J7dsmCFe1ZN3UWhswINy4MqsY6DM+DyAjZ0LgH
0Q5bp36mY1wjlc0x53AWGUgrRWj+ME48HGwkF9407CCwykQyr+us9AYl63i8Xxapz+unXMm1Yh2u
n87yAvAfCaYwRr2PUsgjfD57X5fOT8dvjmEXX+HpkLBjD6G1dWe5Ol06JF6e8vV5hacPTqTrQPk6
iCMBoPcEshP6LM7bTB+qCLTo81PEScbrKlWc60eFy4reUodTD/hWFvdrGl9xhn7QoYnhG6mOm4GP
Zwty1WK00Q3hqeO37B2q5xKSjv5kZesdFdVoM+ix3awrchGGBs8yLyGl/6WqMeGjPNDl/H+dn7Nl
PQQ1ZPJhNuOl7O5yI24Nf419ed2epFZdNERnV47syjY0EqKte8hLaRxO3HCXjJGYN5I9GDrneczP
9YVSbUeAmAygJc5ZwOycM8RUHt0AFKIwGCOqH46+AnahjgV5rbdeJlwfU4oBUzEdgQ5XCApTuB4A
O7rviOxmpT5AvaQqCnMXQTtKqAz9Wh9PVev5rboDmW405eeuA7pdrKI4MyDipXasn3q7BB3hct1P
6LdBWPQWwPrWvq9sINw7EOd6mTsowBMipZgYcKDKLCp+ZR4Ki5duFjACjDUZdcmDbFjSLtZWg7NY
N3aLYHr+A9lWp7OuExgoPIo6GzwTiv+ATNKgICMrk9wPgJA1PD4pkYLw2vcpxjfx98zwYdJ+fkoL
rKzI1H0j57C/mw3HYTO6mKvpiW1JSbp2ge7xlKH2ZPpLIynAenJ061it/dQF8bzPcFpdPmc9koYd
vut+wet4yj3gwdX8fmu5+iaBvpERfxw7iDofuhD+pAOBtxIxgORSfyCyEECKLjxwiGwi2qyo2lOv
R1LaPq1GAkbtunjDo+HCi/RMobs64In0V3v6CCCVLWlJ16iar+Y5UvGb8KortgiqM7AuVsiru0G4
qZ0cfY6r+rCehcSqkPUcmXoXPXXKYfr5fC0HMgeMnwxGEJejTcxHFjRRwQ14bS3yvzqZdq3Wd3GT
JdArRN9mXkIoWjYjSv32RYmtUgZvAzU5rYjlGEGyJ++vs8/BYHTia5TGYfsQRFwPwKkwXbR3AtmI
r0g4mDQ8UaBDyGFlmlXXDKfW1JTccQV9A9kvl8xzk4N5KL7kqYlQ7mqqMpTEAHIz76tXmZRRf1MX
uEt9aUXtVBC5unTphpXoCps0bGh5M85VqgrKDlyFYNkg3AH6b+i3LOgwLe+mBM2v8g6SR9X6iN0h
jTttgiKeIJO1/YDJDd5CIz/MdNLnFr4+C+qGz/VoXYCZxRglU+mAvkqroXvtimdTBNalGsI6bz6E
TCtMGMRmOXjqGhDYhAQM8FCM2gOVJd6tZTG5UadFJPX1zcQPp3zbotzBT25pNe5pXMxFZWwr2+4R
ppIDxJ5T3EFC1GDCANNBh0blkjqYsAI3z+J16y5ua50AkolnzkiR1/npJGuT75a2gpYtTlbTYgGD
qJxUGN1VB4+YwDeyvHXEA8M4fIgPWfNTyG4yO2JeQG5jlERi39cxHlxDhNuCCvM5/yFl46XYQMay
BZSnKIeqj3k1Q1okOJeJBxtTetEXDA9D3uzYY0uphZ+1et6VssrRX3lGYJbV2jIar0HGDtCnAlm/
WKwbP4s7iBxuYmXele31Ol2t6k6Xbc7hkMPcWW9HO59nbsE5/IowExcet6wWQ8GRZhhPHKUAkYSM
Q20KU0p/litN2sGd8Ni9uZicZbqJUZCXJyxaLI5WLBSSyeWxPIGv/HgulPzNRd84+qx3Ztoijha3
5JBAikyf3j5hDXfJCC+wejphAhrn2f4pXNCdFpwIfdPoqE/iF3fWtK6B86TdpaykrbIP1InxYK18
DJ4AnRdWpusV2Oc6tOO7oHPMPKz0ARyECTuVeBUQ2dPRs2P1PZ59v1QbqM6POWlc6cfy1EiG60SZ
5eDhyRMLxz7gzJCDyR1GTT/wTG3R6C56DvVEDCdF7+ZdcYokQopgVMS4bdrWvSnaW0c5rc277nls
RA1WjWfGha05Bs0EZOvpGAc6jobKyez5j8/lUMYYUiYWzCHfl2LTyXAAse8aishmLhGrbL2k0cJf
YYjnuqf2ISxn5K0USIfEWSURLRtE4vWkQiDqTjyrDiFPpWVEPvN0uMaNgT4j0F7DKJFKSyo6Kgjd
hQtruDlkPpmKdcxzZlOnCnaY6KCKDL4+AZO40uVgDWxBFxTwRzyAa45uNViTFina4SLac0CE0tKJ
FmKaS1dvywxvs4sRdOdsf0erfBqXnccDxsSbFRJGH023VXWyEVgxJQ+wUVT8MRrmtjhdstTAP3DI
jcFB1ZT1U7krFx8CxOZoUVgIsIVhET7QJjA/If/dTt9ho+kBUZrwGnduNWTNmZbonz83cVGN6wUv
lGWXNLA0PpFaLa2BBlzkTdn5TKO5zSDE1EvxeWohIX2z48oSW3tIUYOjuRyNyI0kVi+13MFY9PWH
rGoXiGxZ6WThKQNgPExW0TLPxVaByf9hobZonxmIZOX3uYJtk7tLHeyEMyGac65gIPpnixqM4WMF
NCW+HpJM70ssPHMe+tSS4P0VL0OeRBtfomq0cenl+9QsZdF4pzOyap3ayKoxBTIGijM9u9KlWbwz
rUkJQY+MJ0fyiI2wPHEA3ljlpZe2crl/qriesmzSAJ31HJoEh3rFcGJ94CIMQlWZoDU1XwQOxbvY
BHXPZBGJFxGwKOWhUIcAymo5rP/pkEPZh12FAhjtxpHuEcsDAWBaQ4f6AodDnWo+5blPWwLtH51W
t2als3DDUa35jbZBc98Oc4Ymy4zGFlddnLABFO4FfYUKrc2QZCBo2yErbJOq4Skd0al1liOTWW9k
sXT5paJFhgo0mjs9yrOGWVfnwbD4hb+Zk0mHDHq6ug5CxNjm8hEkPTZ/UVexLmZik1KyaQurJQXt
rahgahzzhmsYOE2s+f1ZbyV/EZdKQtfSzFa0Ldopwy60r6ex/MSW8lNfKw105ojmNJDJs9idq3HP
C2zGfVLU4eJrkseCFYny2wWCPKqc8sHBJ1A+kEv0+X0atm3+Ocsjk2UowcPn9yo3LBSF0epLUdkC
fdO5+EwgyM3zzeZRD4QWsSAH1qBGw/edBLSBhxwsZZbv0DUZ+D13NnUQNJNJx+8akR7UeQ/NowBQ
GxwfhKoEVJbCaPTjQNzBJJAiU1+SG7WZxw+DDDsEcJ1YnwSTZQte1VMMY8eFtCdSOQAMNzOrtYrN
jKwSJHsLPmtZ3bRgcnhh/uEc6k2n4uuUh3S+MyFN0KOaAx2+ImshF/UMm02xadgS7rL5+5DWTSce
e13oNVBYHm0Qf7R7v9vNnslMl6Zp2NiXwqv14stas+Z9Vz0ZNXpj0tENjdZvYK5sELVIarD0AYp+
UJS9KWZhTk9TVZrAJdYFBkoSsIrRIo00/TwqkDqBM6p7AJUp6JhYyLQVP4x2Yv/EqFaHGE9aalZn
oRoG88uClB+6Yo7V+Psga+B6rsKSHOtT4lr98OnpTDVF89g8HZmAQ0kM4ma+h2LdWv3WAdWsH1oy
9zzrkbkIt03KrR9TnE54ctNZZpdj7ZnMsllzBOpTEyrIrDg1HZdm8Dow7IqHgY6ipdW7i6nsxXaK
HDRC+YNeLOPFUxsAVJLONGhAFASH7qmXRx+WzEGpQAeRp2IRzWZJSVHBxoboTlkZTt4ma4eJBYw/
tD/vgtYZQtJkiPGEk056EEZXoEHpiJ1mdjPyXizl+B6mjx1OjPAYh1z/lwhrvhPNvNZzBWsorXh1
HUhGbiExfJ3gVxk00c8ZLjj8YKTwxDGFDLKhUi3828eOWlYMgXPJc6+bfano9z0sGa6l5F7WBPM4
tWEgrJGtHSf7gAH5LXuET3XFv/9T/81POo8Uiqn67/988dPuod7/qB7km7/0Ly3lXnyy/O/HD0ke
6s0P9ePFD1tkeNR82z9084cH2ZeHb/H0m//uP/w/uB3wKZ/m5uG//uNn3QulPy1BJ/K58wGObc/m
WPqbPP2dvs3/+o9dn4mHHwaFyv/9n/6Xv/ubfuD84QMg9RmJe2DCsT/6B/3A8v8AWQNGzMEYDlRS
wKz4b9MEPOZCbBVNGJeWxSyJAdLfdnHmH9hmYvGG2QIWNN7vWCYcjakCoKUAC4FABXbIuOsYwYBi
4TxYcX6dmIY/r30JeIPwKBBu44+2wJ27O7PsLOO9OaQeQD2b6j5eN/QBh6B+7DFa0BCCZ9jGSgx1
O8C7TpOta9VXg4e9c0WDoBsv/ax6cEvIt3FWotFdfH32hm4O13hOETgGbehLM/gEtKOZH7ilHV16
jhFWGtvuGtxWdzGmft9vJ+G4J1Gewa5zW5Ser2Z4y2f4yCJfZDJZGSHdMTF4Bz15jATQ38Q1PZTg
wDQBxddv//lDGC1Ise6cXtMfgw1LxWCXG1m61FwjNHZYgnJBhLP0hXUPX1UGpPQoVq2tiFRqnThh
emHnhqI7CmfpPU+X1x6TywCTBQv2TNvjvPxyaJi11mAbe7NpaQ8MRTz/leY98kduiRbuxh266m6e
FAo6YrYdBO+gFju46fbxO3CSIxjc41NyLR80QgicJDi2iPPmELRnnVwjTWLfI5VQ38Oe99GGIv8t
0V76AqcsuDGitsaDL38PiK1Xw9FCdcHRYCsFqArw/dEktaLVSCIa7XPUUj9n/qTubWy9TxJlJ7u3
F+bRzPZwnwBCcIjUZIdj7oofpriTJca+pWv8BcOP9NYeo5u3r/Ha3XjM17ExDxBa9I5ACUPtJXWC
mnkSI/dTuvTFmeCaW9Uqdff2lV67m5B97VHM2OYvJpQFsja5gd7PxCb60Eq/vQ6hxr+zNF67Hew3
CV/MnZiy6+j2LIr0BTocssyuhRXN7aqFWX1GWeZ+yGs1vzNTf+1+cOcM0NIAeYi62ctL1TT1rTgr
IE8u/XYAR4WQdNL30/r3HxuEF9DmTFM16P3lZVQ0zgFV9HUQFcunvGqSS5mhXPv2RY5RIHqpeUQT
x2FzY5gTHmFq0LRKmjlMr+vMtCkSg3YQJwKvrbXlBkjhwJz5ONqLZ24EnCkiMZ2KkKwKYO3Ojy22
+dvf55VnC4qO3cXI7pF89vKml9KvaRmGe6lEd1YkC4YpRjFt376IvqejjUyotSKWY8COdo+cgfCx
IJq31t62B2QeevRQ+1p8QWLwHuOAd9Dfr9wQKEwbkDHy5KBWjsAfgfKqiPp8zyAIIb+eAo9awHvv
+NCfcnRHqGawTB5pEb+wzHJU5ehL2vtoHmzcL3DSoAerdabhB7euKddtbCO0WM9pjm5M7n3FU9XY
dm7uXC74EZzZWRl/aluVf7Tp0aKSZ3bT2jHy/IPuv70T3V5JNAjhLGgOX0z67KPH7/Z208IZ2TMY
N66XemjuYciiOzu7aFTMiXlqjqb34e1X/srJ8eKa9st1pTCT7HPl7nOb77TORhAYoEWriyYcllXq
NKjg4JYYDGvLK+dLoBbG7dtf4LV1EMDfCEzw0wBzj/ZZ38goI6jsg1gx1zE6eTVBOH9nsb2WRrBt
8FS3fECoUFVf3qasKUyFMvfkGY6z7afa7jc2E/t6xRR7+OpVMv3WFKX3jbqPIYWwXUGN5KP1j2WS
gcSog2L8qjcqBEvfvn/rlU0Hb8dCNgPEHYns0UZAjT9votbds47DDSVR+gEp+fK+TnMbs1LG160z
UhZJiZcHx/j0dUIwb5tmQ8b/iqIbENMCAjCyLaL3lsuyUuM7Afcx0zzeRVDMAGqxkwL8gF8+vWHx
olFG5r7Hyvc8SGss/cpiGM7lIEGc0WT72Hey/qbHnBddN2ZfHKlo6mStnK1VSXZPIdvZZxPSYueC
luuntx/ha0sIH3eNMSZb5Kh7+fX8ppcmBcQevQ3BTC7qVgxc+qu3L/LKa4L9bJITuLBE4N29vAi4
JcQJkmFfNdaAqZBy0zsEQOjqLLFyT0Q+VWdvX/C1E4gODHZtZHbwdUN9sj87uZtlGGldyv0ErOXC
UthFyCJ3v3f0PW5G9M9QArSwU1jhPGVduZkFZM8zh494A1jvnT6v3TzFDBsoNH1sDI8yvLrFkzD2
u703peaWqeVdYE+X9IFQKrPNdw6h1/ZqgCAn6Z3jQB04Lj4AJDhxkcp91WGdMYZoM6Sd7HZxnJKP
MZ49QwKrQLw1LOkQaqsWjNkA7fRzpEBioba2FV1nvvM2XjlI+FJkBR40BmDJR7G5Ux1jYaPbjxAm
1pVtfWuW/mEMzfu4jtb+suxk4Jy8swBeWdeauQVJIYyQvXlcIM8WQNGEvqSftXdGJIGMpsOSKne9
tWtFasWMlefQYEI025dTuXwxdAx1+ltkaLYojH1PdD7y9hd69fvoIMUmgGR7TGWjOdsOkRL7aEFR
mQUvGP14wTt3/etFgGq6nEmP2YFL6f5i1Rsi6caubvfVZKd3mZlhjZXW/m/fSQRz02ZxheDLYXG+
vEhtzSWD3nFf9W730xl9jJm8onnnTvQ3fRk1uQhkE/YwYF1CxsuLCCNCv88f98oc7Y+NWmgKL4tI
1jk6WNV7p8ivuQMFi8MghbfjEZ2O1ufsm/noph2+hZkA3RS6yW06edlnR07Tsh1RalzbyDPdmXHV
n01UNT9my07P8ZFnH88w6oSMDBQDRVqfMXWJFcCfuSi20pHo6L+9jn6pm3nmnh+YkW6oELiPw0nh
eTFG9vYeyRkQeGrs8SswIYld4I2NX2QosUKiSRehbeSPEmM/mHHzaSI1Vujtr3K82vQ3oZBgm8Fc
Rs3zaLUVzlRiyTHv/QJsEXlqscFn23zn5RwvBC4CctsE505Io8V1VLDMzEUMlfT7kZH9GhT7eOWb
E415kb/H2tNv+fmSe7ySrotJcWBVhkdXoktlRcBi937VubhHuGZwDj7TOcnw4liZUId2yAzfdmIA
R09f9kFFbXSOGrP57e3H+ksMP/oi0dGBwUgH1mCt9pkLT4RjRdy09tjfmAjttobrb1vEze4gJKzL
fkagO0F5cQ4n6zTwAaOiW2igQ/T2V9K3/sajiY42COOqLO/ibo8QpdnSSLL+jEtZ3o6jL2H/4luo
LNfbFgVOQlbT/m5U08/D9mAq05W0sHk9SlF6gU5C5sl9UFnjOmxRgsok7im/f4s61CBc6UEv0mos
zxOGGDRlvSztnrHVssHuXew4zQEU5dZJWNXpV1AezQ4+RbWTaWa+c/FXX7lj0WGg7Uqv4ZiCXhoC
n23V7qUMMR2cRtu+BPO9fAzToDoLs8C7NDrQMis7YogJFxuhoNWcOcmDN4guAI804jLmWJDo39l+
r34zqG3scYrngPTl5XNxMIBCElBS4yTRxcK0QKEO6voNuEjj6wALm9GzOZ8aovkxRX616bMQH5Q4
/4AiW39Zo8n+4+0X9ShucrwYSW3AA5NQefzr5TdSAxJIvqMQ4Z5BKmILJb9ZmcQzZyEBRbVORBij
tABQt2gtemDB0Le0NgEwcbn2q3S8NposqhFyDAdvZcR9v0MU2ZlWBnopA/pgbfHwzjd+LbIQsgmW
hEmyoKPIwqFiMgmu9hgaJMvWKVw/XeNZEOIzC3IIQnKhQN12KE6260iaCl+fJHhwlpGimVda+e+c
Ia8Ebq3CQ/iOEGshhL98gh0QpsQfmr2FiAzGkb057nyr7If31s5r9x0FaNZzYJGV+Ed7qgwdkduZ
vm9H1EB3q+6+gGxlbZN2gh2Ow+KCHla/ABVGPrfalF3l7f0ygIhpOsVvt1qJI/B+KBdh+rq6kH15
26FCSwGduCsZztFlItzydrDS9DtC5ePHt9/4Kw84gvMHNYaQwn+OIniQxm4Rl8ZVPQfTmVtV/naC
Y/dOc1J/3aN9QGsSYXOEERjguEd5WEC2Hvd2eNV0PSCweOo36Pw5t0XRdKjtDaI8ffumfj0EIgSd
GRaRmNkksUfXE0s8VB3eEhLi0Vfm7GhTLmIUDfCnHoMlx0w694KeZYt2rTXOfwps3N5j6xFzju+a
LI1pFexfaumICcvLl0iFlU5931w5qbukkBLQO9o6TCm+Tt0SffUcNd75yMhgiFJgzvYTjPxorg26
UPJmotHFODRxU+8qB6WASHgUYDeA41SEWUCULMXOtmrUmk2cfpfzGW37c7RpsQeKesVD7TstpFwu
OH+jN6WmvbU0xccWaP1PhgcuYpmmVTVruYRdtwoWgaIoUGYMlNCqNO570Re4inSF5qk07U8l8eSt
x2n+6fkSceC6RedmNWZlcDrN3uycAcKd5BXw/Gk8aeFT/5yVg+KeonWKp71T9R+ka3VIwJbUHFCn
7Lg/MYOkn9eopxR/InGDNcM4WMaHdhlqXJptnOhWJunMWZHX47dGIFKMY4Ox1GtUWcoWUpHjfLfg
+DSrwfAYjyXLEl5nmcPMn4vbBSA0U/TnUL56pAonpz9VglmXtUrzVGMgWxT9sbWyiGK7qImsBvHm
ua6zDajCMPupChPpcZQPBneTdi5nCUXoLE4cwFdoJ0ZdWO2qoS6iVY4IgHa3zsIAaQLBWWwwknf6
8LRzYUtf4QiTLtouOZtO4h741E0khnDnxEhSryK3U/2pdGLrL5Fn5rhBG3BKVgO01gXdZbx6wJMS
kbFlGWGux2G37EG6FmJNOoc5AZwT5K1xVUAh0i3KGlafxda8U/lYoiTpusUne/A6SEWDzHywYrUo
N/FIKQo4xPfaraMSaDeD5O3gBpB0twZiEw1rpsRMZUSBeu9KmLZwZQa/WleeRIh2kX3fnVq83G9F
LpF+BqsGYcuAMhavc1sxvDTKHp8k/A+sB43woyQypu91j/vjuTBBre4SyCI/8dyQy77NZux8rSXA
i6oAifQR+dZabmY3zN2VcnI8FH2EFW9mZRcfkqVlBZlziVUNmIlQrOIIgOu67iIgaAxSWdVR3Eik
wGWIJ+HoOTmcw1kggFh1zgDStaHxCrJ+BkLXj9YcbRNcXbttWhmuc2mXPQJgsE6SH65KlXmSOCJA
PnWePjmz7VfQ1fN0QBDInDT+eio+wfUKORLNIkvxspTDzQCc6daqmeLhPFingJimyP7TL6YGL9Qh
srcVOpIXgYfPEog/duk4yNMazQTnLPb4mHUbxf5qHJv8zg9mLF1ioMCfkDi3LgPHNS5aRKfEKsDr
CCOZsOn9sxqM2ieoPdk1gCeJ/QcCjnhV0lD6rMwQWC1GUVG57ZfRfcROymTTuMPUH07R34JGXDcP
4qPqHh7U1Y/mGPzwvxHW4JKU/UOA7BdYw2X28DNVD0Kqh+wlHEL/3QHWEAFqAH0QaSYxaSfh/m9U
Q/QHjdTQAtfJoAV9IIfT9wnU4AZ/6AkaxzvNCZTxA0qFJ1AD/4hkEcSDj4AfUxM3+B1Yw2OS+c/D
l367bobTLtDjHniwx4chKROGE8D54Q1W3ab3Z3mxKPe6LvJiM8aqP0m80tkDAoeZ47bT1pmWYOPg
W7sxzd7/BF1KbVqBM/VSSyy+Fg4UldwbbvY1rBj92V7lrisfI0EfWTRkS1coLVwOrE0jK7ovhT9G
q64M7bOiCZpVmDfoJ5cdnqGNQyK/arOYnZxU9V+pVzYbNELRLK1wuMiMfrkzqpryAcHksyYvK/wr
EaXGrh1n77B0r+eWqIMqDpYgZnqDLMawCk3k4AprHFaOgxktKMr0BJ5GuovbPPjgtr17SFB/a83/
G3Cgf4n0+bdAQ/8L943Pev3X2+Zbdt+r7DkMSP/+Ybu4DhqkSA6ZpDBkaI+b4qBB6lp/0NFiphyS
vjEqCsnS/4kBQkSA3r/HmQlGSBd/zzBASJbClKdI8C3NAH/EYoGCujnsAwBUPOZ//vwcE/MyH9Yq
JkD9qW0RkKHCdh/J+c+asfTy4OmqgIVpjckpkB21yYMq2j17Gk9XffcqIdM/aOlIOppHZU2bZ4se
b9uoX7vzZUI59blEpPgQj//lvVAtvEhBOQ24H9qS6PYx1CBEHRWg5ZBmjj36MzoyyrVXKu1ma9M0
cYhFXR/K3VwELsjosENXgBi2BuaZD5vIHdQNen7keGroxScxjyiwV3S+gCfFie2ct4XpssWSbkIB
H5OQcZsJCE4byDfRoo0sJnaxZ/dnbg5U4BQydb+zgsXFOytR1tzjoI2VAV9lgD8DGjfGKCGFmIZb
R4NwGZNXpJO1EcUtCYsnTs1+CJBWh8ZqbTEqdn660SLDU3dS1i6IHUKXRuLMeO4V+XVcu1gP1pDS
L0ZC8AcvIKG7JosyP8/Y0EOQ9PPibhjQStoCl4X5bY+qPFFJiz07fkWT3LUKqPx27E1E+7Euw/ik
oy8L8h45ZE2iNxHH5v8wm23XMV5sV9mEkuzpFKfxZzFCmFnDXcD8BFZE3WxhqsX5rq/8rtzCQhPD
BRkrBqSKDpJYCzEnZ509LuoSURHX/eHWXlSBGMfq8LPo3Oaiy6HBnHY4v97EGeyildWN4OnLaFbZ
KrBnHNc70Lc/8iaOfsgmmu5E2DV/DWRyUI8SVX5PBrv8npm99xO7VucvF8lb8c0IAPpi2TMhawud
yQ5Po5TZ2srLcRI8tRZr1JQY0pDTxja6/EPkKwwqcfAe8FdqQ9lewDHowlUF1Qlsu+X39ndUlEB1
1jZdfW5PuRrTBoh+Z0YttmAz3awc8kYfaWYY2dNZBzUkO3HBxQWo4EIDwNs2scavYR8qUnXg8M1p
2yBej5vJcKhKfyt0/3tx+f+7pMZnrvWvo/NVvfyo7rO2pzt0wH5qbWn03/4Ros0/aNfTFdD4QEA+
ZCBPMtGO+QeNTWKkD0wSJJqGZj2FaMMySXeQKQUf5uuw7vB5TzEaLPcf9HHIZ+iGuSGTn9+Cauqw
9c+U5hH7Ro+KQQgNCz14OarvzSD3jIT55Iq2mQFquPYuK0yXb1sQ5e8hhF5W8YdrcSDQCiNXA8Z1
FKrBGVM6lUzgwogaCPpjOFirZHLSn9gjDBdOWCTNO3H7ZdR+vCQqd2DLmSoxEdbP8XmD1yvCKs9t
MnjDHxVmg7PBqDPNzp6981fOoFduLERhBsAlCFoS2KP2RMnp0cYerKs0iUR6hn6Pv2Yo6PUIIovQ
o3ISQqzfvuYrL44Z56OYq4YSHp+uaVk2gacCwO2McTFpm6sYv8UlHyA/9O+hCF+7wQiDD7LriIeo
F/Hzx5jHTmtB0kMlRwqmqyJCdAso52lrDM15j+rYex1o/V6eL0sAcYBoQSPTPEEv3T5qnrIgUWgq
6mk1jOmFKef7KY2bi773PsscL+xK+Bewd7ZvP9LjxaIvGiIMZQWIWFOCHO2FVHGSYjw3UYxa8wpJ
T7oW6FG/s1h+vUqIAC4af7Tw2PjHE6ehbSpjMUvsNaxm2GdBk121Mrh/+1aOV4dDyROAvQbhbZKv
HGs7T7MIl6ZrcAfyrO4uGov5BjJefSatvjr97UsBwWJDo1Dt/Xo/MK/zNB+9eYWjt7msywozwlXm
zONXB/355Z13pFfay4WB0hTxCkknGndEyJcrcczqtqqxRKN9nrm7EvmIb2kz9F/cwvCvMcSixodZ
aL6z2Y7XP4+TuStVFKASoFCu/ufPUtmEBhENEnpPpeWr2yxepos8jMSl02i39Bltlt+MW/qCEQGF
16ez+2NI7ZSHbWgijLWipgu3UebEp9B6p93br+6VpchVSPWhb7jAZo62NcayMg6KZln1CAOtFKI6
m1Ha1u8/vIjurcUp5jmcdfbLhxeXS5DCwFpWY4fXa114xj5us+DczoL2r7QX7c3bd/Vr7AATplvw
HK0O6DB9189e1txJv6pxXlp5znLK/VPKLlG7qlX/tamsazxNFZ1J6x3A3Cs7DlFK8Dcu7AoOgqOT
BqsHegJiWlahmoNt13v1SY167WlsLP3d2zf4y2vTMQrUI04KjzBo/VWe3SCsLKNHltOF5OvIK1D9
+U6INv/dJUifQ0OXNDSCD4qOHuOC313uWgAKihntoxVAPpSplLI+/ubN6CiFfYauYUHtHNdVORJx
WpIGkL8PMIkWR8gJbcvfvZnHShSAqD6gmcodbWDmvwrLWBiS6NswPhywtkb2O9i8fS+/rAF2LOQP
GDlEQvRbjq4ye5Y9hCHEXKYYxnmHBMENYq/TOvdlfvL2pX5ZA4+XiphuadzPL0gnNNKgM+YCQxwv
ZaA2V73pns1NBnLw7QvpgPoi4OJuQsLi6VhLTX88cOpwCEEzYglW+P/FFjF9VsFp5laocdnBPC50
rGegB34bYN1kuFMBwwTZwem37xeoIjvLon7hFR4LNrJfnRxhINgq0zAl53PcROYOxdGmfud+f32H
cHjogPhcz+M6R/vYQPkHeSo9n8XY7SSN2mC19Et/mjiN/entR/vrO8QBwNfyhHRvyBuPwq+/WF7b
VVO4ksPSXAeUe6d1EabvhN9XrkL3hSIj0D2iX8CBs0gQcUOfYpWHItnWhSOBvY7pO48tOoK8gnOk
hjGpIUCnc5g8dpyeRyUPt89lCHBHzKH4TVscsiq5Nce0/TMIVdx9MxhBudjVt+Sn8KOb2A9WbQd7
c4csWyo++nCRqhN7alvCp0ELEsrYZOCQGleFeUmRv/wJJ9ppBEbqRfcA3xg3c4RzZAUoQprdx8SR
Q3AScxp32yVvJ4E3fWIV3bk5xUvsrmTqtGV2LrHnhSc5WwNQvNVYp4Ub7QnSyRyetXYeZbd4b7vD
ySjDxHc2nGftcAvndR4Qxc+x1VqE6K3bIECdbGU1ORP0oCkibGtzbw52s5N36UWfy+azl9bmzsHx
tVq33F1zHbuINn9Lu3Eur0xZMQtCAC3w1sPgY39szrWKTouMJuvNgirJfDaBBilu8W3JWmRkjWm6
JN+egcKJoJ+8lRjBQe8GMVaTWKHYG3OmFl4dbBUGMd6HWtJEOUmlCt21s3iGe1vgBphtEEFpb3Oa
EtHKZQxuo3yFIRB6dyRXq74IG++k96QtvtpJnJjntfIK5w60cIpjI0qiWfmjTAEzYBMhHIcWhIOZ
KViuvtooAVCHWd0QVGS3SIGugN4m34t8DJM1rnd2scHtJ7sz08xYznBcMOyNO+duuu5Qzslugjn1
78LULufTegmxOh26wPlrkcNkbvA8ZKiGEXjd8daGuUOXPKvSBhnuPr1N+iKo1xXGyZbWtygFeSif
fpsaiGJxdvn0sh2c4Zd1WvoTQhx9Vap9kUIqOBeNXd70be/4nxiUyflMSld4yJe6FWqX225IkGzc
zKilq34zTjI17sOc8buzXhwmVvsudys4f5nhOdvGyIfuz6yaF+xR55D+WwNmaiX8isLMJVbXq8XO
INGcTBXQBECOWJXdo4LYOA7tKzPsoi3TLBwGTgs/MuxkI+PatAWqs20SDGAoymgMNsx4zeHPyKlN
dYkNWSkfenTbGrGOCgXW9MSdHWtvVqFIz2WTpNAEOt9qkYQa5M+CMZa3i/8fe2eyHTeSZdt/eeNC
LvTNFHC4O519J1KaYEmUaOgBM/T4+tqIyqwnueKJK+ZvkpOMCKMDBmvuPWefwMvu/EqX71q3VSch
3PXapZgCj14WB+yquZOGZvQ2Vz7LGt/WPKF4SzNcC8hhmIl5/aZPlVkfqEDBFDEDWZihVjiAKOsm
Jxs4yFVOMU1faWpuAXQUqEa63Ig+Minu59LySF7v0d5dz33adoeUxsV3AC89yLGeb/it6uj2R74m
yf9dBaT1ck60cj/57ehfWEhHdIpgnkPMXOqMN/1kCXE5U+sqH/yyce29qnBoEBguwZEYeL3nHZi2
HEJqkPhLaCTF2MZF7tpAuKyi8g9pnmwNT9tlB5uHlsegLcHKkaRJXFCnk/EJeqg+HvB2Szu2O41p
33lpWsS+TRDysTeRZkW9pQ8N7JhWJpGfj6IIk84rfqww3zgApyXFvLZCinx0hqmeoPLasrtIufEE
R8TSlXXZdpWw74ZATO5L0wxD9jDpQd1euD5gyYPZTMRMrKYonX1AZM2LdPrsWm8DTcQwVJofOlAO
cZ22cuHT7AH6x/SRKJxOwvbLR6n8coX/3BjbCxqmrzbyZC8kdyB9aiZQG8QHe4QIF3z+N8VcTwo8
k58tR0/Aj4qMjkgRApi58B+nAmchGth0JHiUr/G18bRue2Zldd8NqtYj3PPaDZgi+cjC75HkaAE7
O1gmcgMw+l1P4lLVFk9tAb4kgpExK2LAEvgcq09v63ZJTD3l/fVwASC9O6T6Eufgx62TtxmBxdRL
97bRSgV/GZ3iq+BUw9W9kalxZSFsVzcABrOLhvUCy4Xh5HlEmyCrPyMsTXPyNNfgs1uycUaYDSf3
XcoFbiCy1Lq/9CBcjWGypJO5k4NfaVeuBAoA5bUsiYXBY+uEYtLJKmcTX/RQ78ktikl87Je9Po6I
c9NkswC1nQWnDB9h05A13PTrieZxT+9ay3FSQUmf+5McBfCl2QU2HPtLZ+UXUkdzHIqyzM3nvqcs
vkPEIqBwspUv6AQrrr8zRSHOKO4SEERdU7iJC7P1vrGsSf2a/ATSTIVDQjEfS6uDDE2cIkq9xva+
jHk5BlByK704LYTlEtELk456RzpQlGhRNg/MlqGBxEaEcx45+DvXOFC2eF0Sg1LaMhPTHSXGSJ73
2noWuaQTTmIqeSZu79VoORTS8lA/Gg35aGxnSzlFTCiXM35gTcd57FQVjmT1yrCZCkfse/aALxn0
xMec6HKIPZrLp1iWmLpIgvHIWG9zsCZl6QliPfIxyE9lQSF9twRaRhICXYp8TzI3ULJRzoW9o9QI
c6kyiYLuwVGRGTtUyze/ld0Y5bY1+XGh5MDa7oK+DCfdAJ8B2aUbYtjwZnnUq3aww8wkPRJTWUfK
o4mAA9IO2kdW5NF9gQKZ1hdZVWtD3KUGnYSmnhI38ppsuafqtxAd3rV6ySFGa/09obHlZV86KP7w
VdufvHWsodd3BhfTTpR6Dk1tWPSImLtp3Xlt09+n61p4/D2pY0DLytE0Ss+tCii5REdGHoKkLOym
ghsnirTm1WTr45OvV+IARqloiE2OtL6DwqPtq01INzhm1t3WsjEkCIlqlNAKyQaEtOTnNcxRhDJf
F2U3xFRbjfE0+oFgKyhNecLDl6dAuFDCxG6de7Enxs67sdBN+HtqC7PPAamUEUUSkQThALEAm7/0
inxvAoSRdyLRpbhd0rINoh6fRW+Bpx3H6VIigbVijfU9izy9JoAeSdJshqXEV/dortXoRA36/fzG
hhg0HgAUA9pG88ncIRPDNS6TvgiKy5azRP9U55CQ+dLAp2Yn1xpEC+w+7TahVOMks07qoZYRqtzI
tenFlUm0hfOmJo4K7K+m9MQuUGykLjBwqkBF1GqW3X7h2GJC2Vq7Dsi1nJJkBz16OGZsiN0B3rHr
HDNBHHnYlhWUEcHlsA3RfXVEuDX1OEc2N8FXqS0gi2nfpz2DKYOqMF2oe0TOkhDbITDAEmhpVuxV
4g7LbvWhSuwo/Kh2x6GLHlUqc5PHL3kEMW/GOfU4DbrDYPflvU7Dfg1d5awvTYobmzO4BP8slLIf
VDWNJ7IjrCwismC4wqlt55FYlNvTJ3Kx5yVkG6oYmDW+voGe5OvC3ZbpZgYDRNqkr70w0Kui34/Z
0ot4a0xC5bSJiZfC/U6t30UONS8obRfdkncpInoYh/zlLQsgWyO9xBrLv4K+xJSvE/68ZqFEDlaM
basDvfOa6CkriKbBJNuCk8mxJd0DS21l5MNXxaY+RYPUTORVZtVjCSiT6UXmvk1I1mROddgarfvU
5WtZxrVhEJ5nIq+Fid1UmU7ku1AjCUm+Go9LZZQ5aj5ZPzmaCZdiQfPW7zn2eXcuoD09tEq4M5GV
pfmraWYqj3xnxJyMTKI+unWbLIxOcyYkt81/MKZcQy5GVrrEByEqYLipHH+UvemKEFU5n2FOBhJi
kXzA3ycsr//UDUv6BoONkilq4EDfcWeb3muyD15cYGZH+NqcpfTC4LbEXaDpIgHF+2rxFN8qhCCA
uHrfz5D6ci33w3HwWoqeXIe+TlrvXaJAnMG1Ac5CgFo66d3MStc+BxnCFWjTXsdUGuhW7yTN7j2U
A13bqxT0014viMEj1tchmjpvyMpDPCjZ9YolX++HOhdkFLGZXnkaFN1TmtfaMwIqT39ufTOBJ6SK
8XaVtnU3gy61CGa3tQfoTKkWuzopYUE6DFdSH0Fg984ifVa1tvlm16K5GweujByxi5LLsAnuKQK3
lcCYNurS2raDJDmYhEzOF7nLReOemsf0Q8i6fi/b0XF2ldaxe2YY94m7NOb66wxfyGbLtdXcRXUy
LkaCIM7puQZ7S706rHGqZplm+jR5d+mx2gSftWWt1H2Be3XlT0yLYdnT79aLZ2ildV9ttHBhcsa2
lNnfAkks+Sq1Vu8kOkkF34QVLPE+VWpenyePzysGye6Me9hFZUfqk+O8CtIbnmyugiryuYVaO2Ot
G/SDQ770UdPPvr9fNGO8nFcO7ZG3rlxD+FozJh0ConSZYxMp3Q9FZrYdtjCyvs6yG76DZk9HlJTs
OsxTzeKMqcmh48YDVzhkyagvHRf4w75C2QR3tAZhGJeq4wS8Vqb1qcks/dOYs3qz2JY6cXxeORzz
mpz7WJazflPbFhRGfKhuGkIyqb6LARffwfPT4rVF85QiV6jLfdHaGShzDMKvzgy2/85EswTRFJCN
034bUPTNT2VFk+wLz3Yx4kKb5BKnM0dvSNGD+5y2Kih2zUgTNNQkLMxdYhEVuRc2uWeXlTc4T4ha
hvkwcxSsS9Zp2Qf3GuWM/LL2NN/Dp15o2NNHpKgUZOWbsTg2a5ubc1jxetQRXJSBUscUmziQN7TV
QUHJlpvC2JHt4IAIh0vGebMLNfhHT+uqDV+EG3TIIArdePXBs13XC/+RSJKxipt1csdPU6b0jo9D
l07MjOPsQPnUYa8dWrMhpZ0aGtEbqKd3UuWiPMiu9YrQLcf6rYKSzsrneRicXKLMjGjove6Edp5M
0SUNPMC60PnRCA/N8FWbUpUhbmjAV+eL76kD7c8E5nirDw+KeJuGbdqfb2qjqwJc+lIL2OTl/LD2
mVEc1npEiDyNmgaYl4IRP3XwiUoz1sk9et7kjNQiKDzD3dQNedNkWcCx2y9d72qsDPFaEwSW7DIX
FGToOZX5pIG/rllDOeyG3exuZ7cyV5cZGfEAU1ct/8SRb+EAmrKHRipx+Pjl5BUiUnZdlaHTG5UO
hTEYvGjcrIVeI8jaMiyk7GHuGUV5mNmr2x3zkuWQBCxAoppAtr0rRa4XUUFqxBc5scyE3QLXPVz1
tXzWpL/eJrmYfwBwXfnK50z1p6kdx+/MS2HFsCy87H1diloedM7G2ikxMmQSQ7+m9KdHZZRHXw09
hiAvYOeUhj9YgLZHXf9SQVmD+mblhYyV3q/fZgn4d0cEi3FXApBtLgqyqj5btqs4NKH99lVorcWi
Jdcali2zeoTcb/N9yWEhaA0QpT8AxPEXc1fIFTYilqRUvVE4yKsvGKZHIxIKHtmhE1hoBXBc7upP
Bcc4ycY3wQp+Be+TpY80FT18r0m7goFH8aGX3UNplU4QOe5Mw0UWU9Ze+4k7vU9zgfYauHrBOm0m
3Ja9gvtK5rnZVbH6yQ9HjtU7h9vhczsGqfkyJu1Qvuczp+89In0Lz5fbmMYFKLW8eUxT0cqDWfp9
+uT2NKupAsj8pRf9Q10svuIS0RtAX5kaVt1y2M21mmuRk+6S1jGPPOcvXWVcyVrd1o39zn232KWt
970uzflzHhDFVfkiOLjedEJnv7e01jj4FaYo9Imm/SZ8gEeX/9XyKSUF8NYwVZpR79Bpa3ekiFpd
TC7iwCbZ2tQMyebtP1OWcLjKeJRgD2Y3Obf/5TdzohTXPy7oNflqosl1ZFgqH26DwTIeuZkZGV90
yvF0mfwOWRdkS+Q7Q/H857rweQnaR+lKRwRMEtI+yzmXtNXB6DAzoSdkPO0InmIazeiRdp2u/TMy
DEVbk24mNnWc2pS66Jv92kpyZmvuccKQwYLE9FqwDe7sfpn/YcubUWiJkK+3iVkQx5z1RTrXsXvo
DOAgIMGcuATVVwhbrA9GOTPJ/vVjUC5SSqczZuH+PusNd6JXttlvxo1JK5O9Kth1QpLaahl7XbHc
ZL3t30yezp2iEFJ79tnw3nXX4ujzz1/gltNk4ZoBCuOd/SGjk9iGpvECOSgP0dQjqtf0Tueb0P7d
rvj/yqv/s2m//9/Cq1hkMM1/Fl1t//z/yGItFFJ09AwEP7wAZrf1H82Vaf8LHxD3Perq6DkRPv2v
5soy/oXkfFNC0XI3+af4l/4tuTKNf212dDqhTC0sqYx0JoP9kyz21/Y0Tk/+GwhVN9EOgAh22V8/
OTwvjYGdRUSTb4f+bB2rpjyBQ+Oi0IJBIxA6+0d9pn+PiAPOYFRIFu7ZR95WqZ+q1RNR4fmXlt4c
quQji9Zf39b/bRP+ZwzqlFiTgRKeC3Y48/VjElDmb3f5xTpEpblz35NTdszC2zn8wS8NB/dNhSdK
rP/su/9rbNqoHu8MAhnSWd7cz52nBSB6qSAEoyh7S7vbEod86raXrdvi+9J2tn5TcfiolvefJtzf
qL7O1hvGpSvOLMOrwOC0dM8+82zgIlfojFtzki+S5qDBEAcrc0nInWOJeM7be4KCDr775c8jb1Pk
l4cNUYXOPLIy1hisDWcD975GCtSyGbPsJgnnEY+w5bVxOY5PjWVN2F4T54Mu4m+zliE32wOPGI2P
eU7zIHEBi8LAkF27fIOQMJ683O+5SWp3o+49KxTgD92W3vrnX/o3w9LohhRIUj0C73PAkz6Pkooa
xacGlQNnYMP8ViRDFydzcTFhkrCCkz152tufR/21Zbq9WBzhqBQtm22LHvvZ8+Wwp8liETB7NLuz
KIH35ctCOPhHTe1t3zt7j0wg+vfwcXDLntusXVHSFqQEFmFgA4ZMuofJGVevL6dFfPAgfz1TbD8J
JZ3lQAQFJMGaePaTXDGieKO9GdUeXu71ZsbtR/Xknz63bRDIK+SL69sy8OuH2FJ+adj4cnp92T7r
vSTqJu5afx7kb3+Jg+YB+OkWjXU2CNkmNN9gJ0cqbZK9Ns5tOK/tV9K/0t0/HwmNGTsJUBWktmcj
Caj+Jt840yAle4Dzct8QduprH/yg32cb6jkHiQVnFubBuavII07SNrHJUTlMnzxHPcqy/WAIjBvn
M40x+IrQpvJqoOL9+ma0yRhafebNjNgToyKxTK4qsjmOqnlc9Won6omL92IM484ivuqoaOlEZj3o
D6YaDTOaiTyM6YF/pLb4m7+Lj4zHi0cLFNX5I56ztlt1XXKPW2vqY32VTPuq8ZOHf/wmOegyL9El
4J3Wz3bASsPeirsyj1bK6CYtj04jJhy/7p+H+X0XROG22dZYMvwA+dnZOL1ONuSWWhZZ8/RN0UsF
6Zk/6UHp7HR0b1Tzmx8BkVGfyU7GENzQSQtNKjWnDLfilRQyO9r57FxIm1u/N1jv/WCRTroVWFZ9
0L//+c/dXvqvyw86NWzdEDZANLEq/DopXE/YJSRAnsryWM7fveSGsIz7xXr+8zBnNIm/1h5gmoie
bQNNKp/tr+MYwToScWIV3AIJAm3HaT+Bor+hlJBrNBy7UQK9BmQcLuY8uaE1q+MARwIViBCHRSsa
N9ZL+cEZ/fedhaOhFyBaMZh6CHF//aOqtjN1StbsoZqIfLWIuzkYvxb9cXBIC560Y03/+4NN9G+W
LnxXlHu2yPONxvrrmK5WYVDJt9KR7cXNBI4rzepT0vQfaBHPvyoUaNvNztx2TkMn5/bXcXJDM42h
4sW2i9BuA3IpdsNkdh+Mcr57nY+y/RU/yRDXoqE4Rxx6RKwV6TuW8CI8uO4lDV4ZE9s0fPDGzp/e
+Xjb///TeKkeZGKksRc56to2Llf5yfin68RfQwAwRTfAaZ/e/69DuI0+qD5giKC8cumyVn4GN+xD
9NQ2t37+8BjGtnVaSBjjNo3v2dwziwJzVU31ynHEdEWP2D2USTt/Hulh3ui66r52Xafvs5XsgGq+
6zagydoM60eqyPMF4K+/w0CMvn0HICXOfu5cLkYNF6OIcM2hI3JU6CcD65LuxL2pj3EeNB/MmTOO
i4dMiJ/OQYRVEhevfr7gU3Sh4EEVMrKRMB3stkruqRViPXetMsTMnT9CjHWA2Se46axx51qauZ+L
9K4wqNTq+Q1RYEfLu8cMKJ96mXzAg/qbOYa6G8QZ6x5iOf1sjjmrzd3Invjzkql703yr2DdBx1YI
asP9YLf4aKzt+/ppPkvfaihLsSwuMts6Z99p5u/nrPngJ20v8bfJ9tNPOtv6dbeaAAVxcp9E4ENA
aU9bHtTkYvoNsgdyrjAzUln2VFPu/rzw/80yhP1tuzlzVuPsfjbySsqko1mKae5qaGqUW1wqhLgf
Tanfvia2FWgrBpeh7WeeS0PZHPVeUIGNCiI9wqyqjgvXvtBp9Mhp3T0F9+cGA2qQ1Cf6TIcySD9Y
mH67CHJ0Z2K7OhgxQGLg8X59k0Lbej6+rSKyNr97sGGpuj7qDT1UisK3huqfdPLJuoygX5Vc/Pkh
/zaLzsY+m7F9MwZ60Y0qUtYbibmhqSEm8f0P5qphns+is2HOJiuiDrLjKSNEclpij4x4T8u+9pRY
QtdsT24l4mJcLmQ5XFgIWcMRt/jO6MbDn3/sbwvW9lcgLfWd7fKNCvfXB114soMLwavui/xOpuMp
07RYM/JHq0xiIpH+8QLJeNs6gPaZhQup7q/j+YSlAbxzFHmZ9GJt7zDP9c5lTrnOfmts//nX/e1D
Rk/KrwMcuwnIfx0OseLYdYJ3KafgmLbZKXXGe2i/p9qW90YeXLeuakPwHqSPJyZaHZ9StPpojT4/
GW2zGby0zv+CrkVb/utfQWTYNEy9sfGZYBU8kSjIGrUCx7nVCmmrTyRLT+1jSR6s3M/l2DoPf34M
vy0bXISRtbNgUM7hoZ6dXupu1ta+51BIMtgVTxmGi5t++fMYfzORtpK343gUNCgHnv3GJs8qnLW6
QtBafnacAbt2euf3wYOrN6897dY/D/e3P+mn4bav66elHq2ctaYiV/QesiFcC3max+Hxz2NsX+Av
6/z22H4a4+yxzb6dUmxY1bazOhgp1G6qvXhM+BpZEz74QbRsflt2uRhjGGW9pQ7Frn72bSSU8VOa
uSR7oI2LkCrTuXIGQ1Pvw+ouZWiUmq/twF8XSRz0SfPYcPV0wt4dHIJnV6J7sFPh5nOjv+R+vkDH
+5LSlimJ2DRq79QuY45es1+cFSWQN9+Uk6G9Ig31Li26fMUXBDkJZPLebm6JuKUShqi8ScMlz3OG
7/zhiMpLYcFYKlArfmbeJvqoimdSk7YuojGsV9McPHh57sedp3nPtGWq+8lMJ/8K3NXkH90Rkzcy
xdJLj93UNfdKb6zIMDog3+46zp/0yRw5k6z+cmvrVXUx0+mOdWkm7xk766soRUtqtuHd5JsoSCv6
9mgXxbvjdKt9Qb5QQAY5OV+EuCFSkVusdRrRxdCLeCkBQh4WkztiVHOgl4ektrgi0SD/WoIZ2KMT
N09gt70pJg41pfqJFvMVKahJclFSXyVIUNBY+O2qTmOfWXdkHe9Lsyd/jo7xidipcV8WdscFVLnA
r4pVHYm31a90o7bvg7mydug+Ht0CKCVhu/3FREgiLUpkl92Q7qGA1MmF0QVelIDmiaepTvujBhZp
+tZBPkd5NzTTnqZuDws8827V2Jt3fVK0Q1w5lbUfeKU7Y0F5/yiS2nx2+rkjB2TNWmc3w6eoLka/
Xi+NoqVBLM2KB1cRJoehPtSUnBEIQSqZquUE67cHSkZj2dflAUmp9+o2ZfdOb9aKl1Fdk4iCXmkj
POqLvKtm5DJMzTKcy/ndd5HR4QFAWKcj6UhCWR1aZzmZOpHQK/LQ720F6j5yaxEW6It2Gg3/2Fu9
tkNOJawbWZnFneFp+j3vq7+dCT83rgO5fnP0FWkeLw2styh5znZNOmnBkdoK6ncLahLHWf+u+QuC
tcVF5SkZmI1NsLLU7RdwTt88K3M/56VVXxnd1MZJvf2BWdFejI3bXmSNt8JzEtqF2ZrvrYW8HDRa
ijCuyOKWDuYAnEsri2dyMEt6n82FP2oLJVv7IUl/BMtm8NbFor3OTnO7NLxjViZ0TYv1tFqqIS19
aU9oi0bEYpp2rHD7nNS242tr4l+2/KMOTWHzNgtIg18J+Y3WIW1iAruNfW6Mt9h7AXC7i3Gcqk2r
Ol2Ws4zXUn8qLTl2IZ+diByx1b3GMZTWnH2pO04vSHkGVP3yzUJ2GMusbK/h060nzk7FbckX9n2a
wUlEFoG8p0R9IdT9ksocmFBQyyJ49eYlnJLqtuzX58p5bZMYXO703DA96nsS7+YmJuCSbIoyG45p
F6AC0oq6eJw0OjYhugfzcdDf7ZXcHN0fdm4akB2efgav9lVoTLPZ0AG9aZ2+49XTiKe2ddnlXfnc
YdTYGegHY4rkaXHqWdvkmIGQ0+R+0FzzjYa0uwfyHlxUglUBZka1Cb2uVWvHAv8UgmPwa4HzwwPt
25XOqU7FHmJ3vPYdH1Bhx6nvou4aS6cXoW5CEIL/WUV+33wSI9AfFwdcaMAFQpim4qzqKq6yPv8+
QZN2mh7xN8T1GlykmNSgJn5xBnO/5OWuZ4co12xPs5SMyeFlhuur5xnD5bvSKPvvQwVMmFvKsTPc
uLfb2J2HY4uIAYYmCTNoaMnxG5MdO0E4Ns3UH8fWtV7kZMw7xN6vrGPo3Ep9POmLOHHbRf2tr+8u
ciQ7a1u0k94nmBjjTe6yLKCpzKGqwfnaQ6Q2vhn6hPfcNW9JSJYnW9nrtV5YrtxnuTWBflm5OY2g
Pt+6XL75wrnHYI2AI3cFaJCkkret3SdkJeSGQsDqP1qCN905dnqbkxAPEm5a1/1AksfDXPQr7xvb
Rtgspn5nGmUZ2YtdkHruJRfjknz3OyOHoD66nxBkl8fVSq/hq1/1qfapduzXvEH3TfxtKHz/zrXq
OfY66yjQVd85xSgfpOZZYQBGb7eQkp5FYDEl8wkfhXHhSENVJ7XM9j0SFxkaSBJQchB2gFSB/WEt
k5e+hpSZ+ERfxlUtp/mEoaE+BKM4JDOfN3i44d1Gv6zHOcbN9Knu6+XO0ov5oKG3vBJumbiHFffR
ZV8XqbZb/NWHrVvZ16VtnvjkxJXvN9pOKZp5HQXvFOnw1PvE3BvGWzfML/qIWv1ER8GOh3FK3gKc
yZDW0dceVse5K3HlcWWvYGIV7Q0YweXAuXaHfQkkn7Hzi+WEohdyVRsDlYpghdoRavBoQCx6xMAI
CzdAKUT9byBzxOXw8ZKXyEJOegnD5aETlvVDGZIzTjsh2Pa8WFfutaWnYLWGQ5d08eoRbwriT95k
OOw7anro0Ylrh9RdlsjvoonCC8pMVz6oRQ2nEkuWE+pWhmNs8vNXX6RLeerSmTAG24GnmFYzke2A
Bwn3HvlEnUSa6kI5F7mw1KdgLpwTOkogdTr4xciv6zK4nIWzRpISxSbr0vMI8iOqoYVSDoVSF53o
ekwnsT7549DwA1tS1lc1IeOt8ATmUee7NTpfbz0mYvB2nH3ehG7VoDLWsYsao31lpfpKFbqlat7b
3S6Yg+VemNp0XN1K3pTamHto1XVCNzvg4Tdk4qKNNsS8INUPiqncqQWdKVbzpsUNlxTcG7XmevYW
fdeA+nvWCtWQ3jgiuC43fRZSL0IEZx0P2dGUHnJfJQJxk6/S/yJVOx3mwFkDthRnFjsTZGBHv642
ht2YBdKJSqd5CQBB5rn72nmtuwNrCb7CHOer3tQunFY+zj4Y/gysxaG0V7lvXc3weHobPCebYM+7
1XKX1tiQMj14sfJeXreedoQ7NGGRSJ3qgBHPjPinxK0xA6CMPFZq0sdJ1hyTag3NZiWGs66eOyen
3SGnVt8tMsive4Rz8AuEeBUmmYrEgPusoZU8tsj8yblx1s/2stzU8AnzoyusY+q3kWYJYJk+N5S7
fvL7q6SY87dqsaAwQSP2qRnN94mdHLyxuTScXj40qcg2kWu361O7OFZDml7V/nRBpIxlUGsU8bpW
nxEcXUx1qdJYFvdV4j/Vbd3dBon3gngdCXGNDg3HHqXB2aHjTXVSs4uxehUrT+Wy7Mbi0LI/RKxp
yU1X2N4R4fxtUKWPPubAXbUMnA/HYtTDFlvag2Vwxg0LvqUQB4+HZqUk6kqaJcgUTT/ZS6MufaCU
r7hrHkRp3FvJ/KIt1mHC8CuOZcmSU/axg2ARzhQOla8FWOoxTpRlVSGSyfzOyths+uRCrfZ4l/VN
R4y0o2EUKCBNfZvSWr704DgfWg6+t7Kr+2jq1vZpWNtLQtkh7TVT+4AUcdwBxDxYRe/tmqYt3tdU
PwyJml/b1kNLuLGpQlnan1IHGROu26/ekP2oqnW+Sk1A3mAUnOSkvOE6y83pYMz8CFTO+j4toP5b
GF5UgYlxmjdJ/AhRdJjKS+E0zq3AiXNwHIxh9shxvFuyG6HrV70y44As8l3gddOjXFO5y7N5Jmiz
9XaI9L5uAkB3bL135blUC/pW3ALXOblZgXnS3XM7jVya2fbQaAfoC15cSqu5mgyrPo5NgNDOT7uj
a5Cpk/o+ymbNy2G7sgzstHbdvseoSd27hVyTsTDltVe6RGRjuMpDZ676Q1BwwZ3QETaRSe8Xwg5e
HrRkKjm4s4shy+jf57yh4qsvCnQgWK/qUFj9IiKPS8nbINDxT85kRrZMpy8KYu7OycQ3l0hgQoCF
4ODcPQRB86XGOxWPulirK0mcDRprHUGzmaTFhRqM4RqBLaI8ROu3garFznfaudnngYvkddAJh8kK
XdAho2AYBgno3NZw99KmD2RnrKferBTxs2tSv5MJqF2ouQ1i5MowTT3hpT3prayqVaCoTMmsic0C
Tem89jmZwd23eqHj2SfZSxEkWHgnTlQLTM8S29PY7ksFR9n0RLGjk8FdrynmT7UdFKHdaDdiLt7J
PVL3ubvJm60pKOHisk0ee5bRNMqGiXOogaoctcskoaby4dRf1ykI5IlrcyIux9Vs66u5JjGi4WCP
kvxYOFnwAEMdjQZ3THyJWOxG/DdJXxXHYBq2vCxP1hLXBXtmf11UCIKLKJmDHpMSbhdW66BwHxTl
G2tPy2UEKb7owQWfPTLI2atVdQdDDIIsia/ddBztCgiRynttl3pg34ZysZaXDLGcTUjtxB+QawFq
cUEHtu19Lyz6OsCA5upW8mI2JIcfdDud5MFIjRwtK4aDr9JNlCA1qMA5hMO9fF4wX5fEZizLMwX+
wjrIdgl+CLMY4S7ZXns15lZ653Vl/xi4Yvg8mE5Sx2Jd0vlqc3dhXQZa/GUS5Kwf8lT5n9JqHdGo
NiRmfsuyNrjj2tGwKhPKYd1yIPGmT+lg1nEiMuiXSYa49tOoiTq5Tdux80PRzl52lQ+dC3EZEbKz
Y3lqWZKw+7Al9VdtkxrHWU0PU92shJNLwjJs9UP1BZFeTt13m1WT/ZXmt7JOFVrh4AVDzzBcUo/G
Yqy1VnAoCic4ZJzH+uO8ZiAONe5RZuuIImbzTlxmY3Cz2P10TRP+62QgVMdWu0tqCeTCgDarQla2
4m1SQj1nxpRetWohuZjWDMvgYKOaRaU+PwObc6bx0CZPWvCYZeqUuQ0XcVIYWApAM0TsJHs2vnZM
bxqsqbn9IxPyEWOclZyAk5lXXM3Fid103AmbW6x+MPR7LBjrjrTGco5B+nrVMV13jhMJEPVhqXXG
LklNxRY86LvOzPyrZFl9ua97Ix59a613POibMksurcyJW325tNQLFsNlDaJVGdk+sZbmRmTKKu8x
SLjJMa+iaYjWlXl306dOc9/WDjrxOwZs/pu7M9mOG8uy7K/Uqjm00D00g5oAsJ49jWIzwSJFEn3f
4+tzQy7PFM0VYqhq5SArIgYeLoowQ/Nw373n7PMwqArJzX28GMYHKNQKW63z2b+vLU8CpKyPhyUI
1AsJnWv9uK7WYay/LN5XFz+4Hjl5nZ+VTXQWVnJ7vpCTDQsjBGfJGNoOx28dudLYgh6M5E0/zvIb
TGq1cyIx+yDzNKs+puwFRMKDh5HC7+uDjPj7BuBX9XVQq7vyAEatPjO7YoGYlfx23EEx+22p1TGT
tWUqu0XeeEEm48ZULowqDnKWc4zca2LRQ2Wdyol/GRm4ONWoCz127LHTUexhKVeRbBMHRu5qS64K
i2yOCSXOSxeNOkkbymroc4PVPS1dgsxceaA65Axhv1RwgujZTthzla6i2sgk5mqRzQIXRLhjcyO8
nuRMk9Z6XYTteSakfaiqT/Y8jd/MIMVvoUplghOG7FeXG5LNjZkbz3lCGPYW+xHOHhrySHaTqK3X
0piGK5VnzoO/XKBWSqeGvPbKp6Gj+Sh+QpkPTOEGJLky9SNq4kPSBSHGm7x8HBN5Z9b+QAmnd+Ow
KgLu+AtpgrdVdeGxQmWGV9nU3xpd22Rmc99W7MK2WdaG6NeV0PBM5pUXCtYU6LWiWCU8J0dq0uCm
tcu1SA04iaAjxU5VaEHNg6xdYqpt6nUqAVp0tCrDg6Ibhe7Q+qrcSLH8wWtMSBVBexzxdxkvnSL7
Z+ShmXRAIuFqvJldcivB9OFeY72DCmLmvrTrhIRbsVHWRVjvh6K/6MFm0nmz91hfyguALKu8kBVv
Ag+aeKKd+zLwOkkomMKLQQs7bhyRAKLWZoBEgcQtNefiHEdzx7yhL58VHz02pmX0ISb+RPoJCZI7
mgmj5IZ9Ol72WEGvZiua2YeZxXuakkB/DflLvrV9BkP4tWdMiHIq3YMoDs9GCYvlZZLLE1VeO/q7
zqpqlchwFW+dY/p1N+970chnGhora+XjC8ypFkLusjSYMdVS4K4TuhdYWjCLHsPEHnZzaISYDokM
OWtCtZBcC6a8uiLMJhnwcANP2MzqZE57pQyOlE8Q+GwJQicw0FF/l5MpG1ZNwv4Q00/sdTRMdzbW
s2++bgzHhpf+ayoTr77pLSm7nlPI5o7U+4qX4Btn99CA12GpyVDNzohJQsw1tpiCb8nQygdbiYOt
D5UEz1PSFthdUqQwO4vwodWEkFxY67gxxypf07wuM3FTktzujxRNs837zimw78jt4xBpOjsvSR8b
EEVKQwYtZ7ULkAEp69Cf+RUMbhNJ6jaz4TPWDsuSxoDIo/CKGkq/oyl+pTVzvk0yTTtMciMux4yN
kdJpksc7dIj3oEXTY9xzZ9GXUPD8ZXJv6ezPslis1Aqrj7EdUxmpPljPWp0r6XnAe4iuXPfBOZMW
INLEYQWYtn82VuD2+y5pMhCQIZw6TZ5SVBIXiG2uXQz7XkT7a2INN+yjP34y9jkdOy0HYqoHYlsl
ngTOwscZCeCX1tbxQuEbTFvXjFVS45T4PgmNezatA/QGNgai14tPRhmns5nvxxUIxplTy6R3LJ/r
p9lMiCI8kFLkbn2WpRu5DpKLbCrKT6bUpwOn5SgCgRt4chMg8ulpDFqpDcOU0xjqhqvlWHowHK9n
01pjxut3bS9/Rts8HQx/P+IyvDQBpqOxOxlx4QictGJgmJhnl9J0sBudxKDPOHWnQ6flIExGYUQx
eEddeHLyqCwxU+Lcp4uzo+3Mrmtl95pj8k7789uQZD+otvSGtH/QyMpU1TN1UWLo9JADyd9gg68v
EuhxNxixP5mp/+JbCRQLDEEV8HGYAT7eEvEoQctLWw7Wszuk9KDObgqymSFX/P5rKadTNE4gEW1o
ThaeIeqBkxMIf3UK0Jhz9z3Yl7m/Nuo7P1uVvBzymn55tLbEzlA+u+d/8QVZ5PiKaJ2wBZx+Qfgd
QSD77IvSJsy9sKnk+9FXBzcn98Lzi1j65IT+4hlDEYnbAafP8pydfMuQJm2dTtwmdhLAmYcG6HS6
svr9ufz1QQxigJcYakBsH6+akKkXhohHzFRoRbRVIjwtJJr290f5xamDhIrWAxUfYQCn9o2OEWsz
aJy63LrM+pt8eNXDmzr9+vujfH9wfp7mcl9wGFZB7CjAGU+nq7IB9aqMx8pVU0ZlcfK1iYZn3n4I
d9K9FsdXqHrWmpwWTtr5jllbW1g2Z6rZubSe7tSc04xHeHLtwr4yh+bPn0YeRBSjzM+Bw1kna0vY
Zk3VUTXQf1KybZnTsu+nMt/VyHRcDaHR9venY7l0H88G+ESkmrDuCV/g2n68tBA8tEIteUqsJt7Y
weSmlnUR1zZ70WkLkW49hfVLm6QPvz/sP6816S3IeRe/A0/8PyK8ePtXiVnz4JfZhjeHB6rIFY1x
47fWJzfvLw+lC1wOPJU23oOP33DM4SfhUudQtIUBmssITpSabfYn76HlSft4JnkhIA3lRUeUGlfv
43HIrGQVLVlHtSr2GNN6bVcyXybwEszMhAOWCvmTJ+Yf+l9iwGSNOE9EOwLtjn3y9APX0WrJ5M3e
YfoDH6Ns2lBJli0Qo3L5rlGSx6ZotgFzDZiT5ALRtdPamzhmlvn7C/qPb6/DzFz8jpQaCxz05Cz3
ktJMySL7EBHfVrsuiIliVOhoNdu0dJt/5pr5x327HE+wSuAjwQ2ondy3gjmXXBfkMyKIvWoPs1N5
yP3u283vv9Y/igsOs6yui/J8ycs8eRxzgwaCwb7BpR1OnI2oTBfl0k0ppCNFaITDt/f+346ofryN
7FyzMpUhnmukr3WKrSCVmJ8whJDadQwz9PdHOxXYoR+EK8gLC5uXtazvJ3cQWqUKbAxv4LLo9orh
g57JvJI9Ku2RItgCHFgHpbQOS/2vI/+RvfLfyCTZvBUXz9lb8z8ipYeT9699lWfRS/T8s60S0+Df
vkpVfKFWwOADdJ6MHv7xb1+l/YV/yesKSe/iffh+gX6w7DXtCxGXvMRQtDHGUClT/04bIdOHaDkC
CZGpf//TP7FVni6gGjJqJMwUNDjVFjHzxzuymTQS6WuM+WOfVWxvm7FbWbkUXZEBWd+atTF+ghk+
ra/ZDKksotyPVDYs28uf/7RvEE0uEqMPcYCPaezVio7YSZVe+rz21z9dgau/VuefI04ok/hdP63a
sJNx75CjbcJeh0N9WnQA305x2xFRMZeTinYppeEXyrelrUkabQ7kFAxSQ/QW9IkCe5TjOfSA+yV1
CuGlNuaegK4obJNIgdvFnngyWs2iThqaV23ZQRcgyYlooV1hnqWGVl6Yks+QWRpo8zSFSG671hLS
OsWu2npSZ6TaGSFsabULwRGSNq6Unb0qpEwpvo0KFOS1KAYzwK8/G1wRVYbKts3Jbw3Weaw0qZcl
id96qW5NndtkEHMvfLPLmqvCMCJ11UrllJzHSFi+dWXUHGooleZzFo+Ffm7NgXkViMg/Lycz+pYi
QEQfJZRscISK7GL0fNOe2WORJNm0wpltStrLNJZ9ohygHdhOZCY0hxlGcC49utiCMRXZZYV1JjKz
1lyp0dLBU0KJfFVnHo1qya6R7W9B0CvpYy6FrebWg5TF1QHmEdyfEQs5/lLbhy10IBt5BLsuxsLC
8K0nymyg6FCNRkwIKnwd2tXMQEcfN7CJkpjhbURfLYYyVxbDQwVJvToXyEzyI5FrE26YvBCiJxoP
cI781YTb0ExuqWojk3kz8nGbIGaBWtKukQYCXHOMUcprlCQ+GJhl14KUVFslcsPwbR9nUlial21L
Yl9zHUkZ0F6vxNPbBTQU/cySHVJTphIWTSjoypptpeRMZ9qY1jB0dRM/GKFoVXa/eOPmZjWVIYjK
cpaG5jnNpaKyefKsabrmC5Ba65Vx04kcYbbeMMERZVikHe/4EMOng/xzqm5MrWuyqyyS9EsftTio
PyXqM2/U5/qeyGNuIqRCU7Yua3pLHtfRyD0NXBYYwqgO8QdEqUYEdWvE2bZP6slyR8X0Ec2YWQ20
EnvZqi27uN/McqkFX7s6KxAh8tvA9C3cki5AUyJHgdvDmaVvybkuPDWP89CpwLYkXlfYZkVndmgL
R5cCywadKaKtxogy86Ca9QQVZpZ2adLD4mrSB2OUZEQdKiVFDOV+aDJRXCgGuahnaT9W6SGa+hBy
EO1yyXRl2ivjbay1TbP1q2r5UeYdjJx5KtQLxJMyI78xHAyxwuLpo78zkkTexlPJQDEKTKN8kwvQ
KFtRdFNwaDB1LbA9pX4hWVDQAxbRuIvaUpf3gEageDgpdLZg3tdVl7aw6+qkIcnRgunV9Wt/bEHv
rQsxIl1qmSr3m8UoE3itH4LcwJRCY5yKMUd+F07lVp0aMEuTUSaZ50f03ZxQDUUHK1oi+1UWVZOs
s76jyKpjsocoDg1iAGE3AlMiZlteaRL4tquE1MgGNVE2HLF5qME54tDR2jCz7JTbYNS5fVcSyo34
a1Hgw9hq7ViOoauBaa3ixzGXJBIyS1vp23PDygEOyeMsRdsJdankdboKFkY2IpnGSxxK5Vke4xXd
SWzxq009+OFrjtEaMuwM0QYoT4IdQ7XD4GIK6lRDkynPt5FCANRaQF4nDNDKq0MyExDvDDPInFWf
dYLZNC+EzEuUqBtvuSuhtE6hCPW7QcLVhkiKKMaIseJos1g/srsss2RTl7Yez4/T0pxClAdOz8vB
90zFU5j3JCw9MiAKbO7LgeGZRtZgVkbQ0R1dkRFUrQBKWt3wuoCwmspye8hhRfPSV8JfUKQaaDN9
eB0Z3mfV3fdX0h/VRf9/Bv4wuiNgVvvpDf2PJMMj4vD6f13WEYk/z+nPxdJ//uW/QBTkln9h4wOR
BHsrCRImZfJf+Wy0Tb/IOqZvWnO83GlX/CeIQrK+MFHCSSJUmCnQX5bd9Y+SSaJk4mdp2rBLZGtK
Z+BPaiak2h8Ki2Vju2w4VaHSCVqc4Sc7B5o1XQZTm2iVsZ/ueS91oRMxhmKWwFueHhTpobKs5wiU
VTR2PBGyNzLdWMe88d2oNJiRxlay8k293s1FHd7L/oxMee4aew3aTH4Ylwds0NvmaAOefkeBmjC2
NyCwKiWzFKcM0x6IfBaGVy0YV8aaQ1U5co2+CqDZfJ6DvSKc027Cq8JEDaXnpvHNgNV70Umd6vK+
Sla6aqZr5vSgVmicpbpeXwstHV20T9/qoetGR3ShdMwBJj8jZ/DfkYmzdxkYHRYukgse+8gI+DdT
70MsRcMzXw7TbLxG6N/fvn+WJSiDSYkmQmslDwzh8ITP1xNBiy4whOi6MCvpWDWjvOvtNOG3wovS
GU13KrlhiD09kUTzudmaxdlsmugn5LoPX2XEEexgena+WSGCB6000F0aheU1CZReGGgNORb5XJ3H
fQxxX4+Tab10haTZVHnxpJF6Mye1cUatkx3bTC0fI1H4j8qI/gm+rDQxHTGYKl2xWZvPLX3w93aM
n3vWA0hRmci7Faon2SsDLqI1RfaiEx73cdRBNKWorO4VtUBH0Kj+sR3NrPUGOZK3Ux3wUlT6Ll77
tEhuRD+Q4KBmvf6VvGhk2YnKUGKuta50TMYm9yUKhKe4lM1tU3KlQxiwR0XxJbhSSbA1ZxSxSR8w
y6fW3sl25u/NZlRdldTMsjXmJ2EM+ms0xUJ1p0hrLkcMOLKq24909MeLcQjnNUyt4dLMsT6R18yA
prJQQchF+IrgUOxQkKqP9HuTq3Hs/MehS7TOMcjBdQMTOh8L6nTAgbAhS6pfzyzcF2MUW+cA04qH
MWhlSrNwuouCzLiSe8brtcWP6ImefIXdzxDXl6WVZQ6928l1uypwKqwI8UXLDbJ4ozNe2FXg8d1J
MpKVPdb93ZjnlxH1iTf1fb6KilF7DhG8Oynk4NABuj1vGVv6+9w2gIaTEti6CoDqR8Oueb+l0nQu
SiW4ypitPs2WNGyGelryRHk2VWhjq3auk/NOC5JzLa2j61SZ/f0UFRr2oTZCCwxBrRWUThV+jEMQ
QTprssY6xx3HTh5zqjek/L5+MCHz+0XJhKyTr8LOrK9CFSd7FqWyl+v1g42LEHasPZ1r6pS9p0j8
Lox2Cs99eqevvhFNG/J6e7fhpbuNkPicp0y0A2fS9K/pFEEBnyUDrDdiMpTgaQ30Mwxq4KUZnZNt
GDTjBUZssHZ+zys/GWDrIdcZke8CmLgKBiArXsSFeLUrlVtYLbl1ikD18lGRPcC41JvZdG7Mrbzy
hyHwapRiTb7rg5soCFdxk68z09+SVcAkH80uJMMU/iGO1C5Nvb7k1zK4PljGq6lcJsFGhC3zd+iv
QPKS6BDPz5JwKtpmRgWY7SZGUpYBIs3Ih74TEepVlCk4+5ttPpJdMUdsE+CeXuX1cz7eIQdajdlO
LS7j8WVKwy1ZrnF06MslkUfx+uG6Vw92dEHQwMiyRO22FC/RypLG5xEXWpBMSGXRrwXbNrrsyjXd
l2BiQ1R2/UVRFh5wcryesYh2SbYmMTJXD6bZ3AQvpblViPEubqDFIJ90E3s3oW6Tr5Kc6tj0omzt
298sdRuzOHdQOXH+6aW/i/hmCxVYeSbCZ12bkwuhcF2r7Hvu/fpFSwkSHzd+icOn3wWKT8w6Qjqj
QEiSdJtO717HuDm2EHp4/VEajgiyxL6vtEOSGs9GDuo5uYnE+0hON7G1noqCy61urGSvh0X3BJxc
3xm61FICAYD22mGQtwQztfea4ZMgOVXITHuPffFesxTSEjJKOdpGuV5qrpZIx1DunT5gkj9mJQBU
uPrQom2QHmTaO35eHxchS1MZ10IFjwzM4ZuKJHKa9Ys5mu6Htj1Pa+NrRmwTPz0+2KI/69LZa3jl
qWzdPCvSkeGV6No0ZLaRSnrBMDygCv6mha2XiJvcsB5RDBWoR4+lNrGXsb5W0TMCPKepzllB3N7Q
Ky/vOobnsDvz8+UsmkMLKnHxBY5bdagOaA1x7RJPLWUt4ZCzo+T9PkkvUbi7WQh30s+2DeYQ2DKe
kFiDeWuFSHpg9ys5N9s2rd7KmqF6/uJr3XoMtbNAEvuSvbxF6mg6KrzR90LZcZPM3YaNwEWkvJRR
5KWt/82XkrMyB1reFq+hmLAqGRgMXiKrccbo3FTz7ZjdkkIw5wddf5k7gkbFzRRtislHGf+IBHqj
DCPd4AXUNNs10vF6OhPzkO+HaPEjm+pEhEcWCZ4iNJ2iqremBcnX8WNtlbd6dVHZ2TV4RlLcpwsG
+2tIeefxbKOiyd2qe8zkqHK7SdrS1e3c2CQVJyB7PO1m1/Jf4mzf5VdJ4UXoGybrRTOPcu2pWblh
j7Z4luJvdV2eRdllr8GUPrdClPYPWXMO62k1wY4F0X9ZdXvLP+Mu3NrmLnthN+rW1sYqCUp+D03F
KaTSq4e9Ud90aeJ29jqF7I5/mcBP61W0Yp13hKEEOyX+mgGGlRFa7nKroNLJDqZ/G2lnLej4Ulsr
qLjJbUGGpTeuhKv5yY7l6RGE62WnIVdC8+STA40Ed0bT54CqXryb4XRV25vZWoHN8pQx2JgBO8jx
MiA1tJtIu++8EcV3rjxI/mp8k/z3rtjN/nvV3mMtUuWXqjt01THSvw5IM5hJMEhGB4C8h6AQr2iP
ufyg3U3KVWIhlG12NO1ZMY9WSeT0Xm628K3j8pDJN1N6bOXhKZG8ksum7+jY9ka7GeY3sN2S7mWF
RyMhFW9+vK87qJCjslXjm5F/5P3kyu1BlaqzWGMPXlGmhY9EnDiBLzkZnzvG+ubxdtNVWi5yx+hp
1aDUV+1HOPMYAyg2d0Zz0Y77nqVqVtf9vDdCYLzhASA4kAM0N+lFkZ3PLLm1dSZ370P3tecJkppN
Vuzr/hEROJOBATH7XAcokRHg1oMLAMmVcJiMmZfXKd4oE3fFRcJEKooJQKr2svEW4hWWK3Nj8WGL
qeG1dhT1VUIeBikp7kBNreMNy2KSFgZYwfVZhBSz7TsvqoCBk/Fq9se5wKNVrpQ0vJ6td+AXjtmt
sC1lZcW76kBMdxnvOiVe5/ZFiMmIonuh2+CToh7D9e9gy7uXq1s7g2gcpW5PWYhVsBCRZ/cr3EyM
DNBYcocm6AC7yxQfnC9dG8lTPl+TAbRqonWo44IYIC3fVUhlZ0Q0wVY2ztXwuYqfZrxmnbH6aTv1
i4anoi3d2v9qeH7fl7ANo6cMh/X7xI8//7m5qoRlgLMpPYyFzx0bA2n3yMLCkoWXgHsrKvIJaLva
5pc10Zdo2U25fwJWDetUHg3gHZQsPWbMbZEr/UOp2tbGnNruQcTRsIkkUkZ8NAX3xG9clIMMAxh7
1i2/OYhY7SXr0kiV4rLtonrb5o2+D/E3eQhfY6ep42lT9zHX1E57bHA1jT1be7LaWyY9+zLjGZyX
Yi2MaBO269Y2Lkwle42a8daK6L9QRDtTXiFj3KC6rLXmruDcFyZpZAhr8dUo4xlaZNkNen/rU5g4
Y9NvtWyiwxe4xJlsUvXdbOZ2k2FK7B21m4eLcNE5yvPOtKlhlqf8HEQ9ORArY3qa5Du1fFUxsjuK
hdXhJpiyw1TjSExVrmSCx1bgeWA9FDbPTnhMfWr/8hJ69blaBysth+2bkdIEgx216mTn8c7mHWIg
1V73+V3LlTDbgEYbxh7/Gqva6xxdaLp0NenPWdjueNSuaUD3zbbLd1I43SvDsG5ofyw3U9cbmz7J
t6XMjVQxI7PMW6XRQLRrTh/yBoyPRZU4kF2fwqI8aOONUr0b81cltDyzuPOttWxSgGLh/2zoxOb8
p3uQvr7FfJSWuwIdhZ2BfDK8mzG6pLWo+kNsDvegZRecRHpW190T9eZ8nihJBVB5jFYDYF5qJ/K/
qTXob5V68te47b+h3fJvDKv+Zd9m+TjfinKqqXxbkJY/Pt7S//jwf3jFRu103b3V081bQ5vwbxrm
8pP/7h/+iEs+TuXb//nf34oOoTO/jVCD/OeGyoLe+9fDqk34nH8YVi0//qP18mXJcIOzpKpLNClu
j79bL5L2hfkUYH26jbpNZtmijPoxrFKUL6h+aELyHxosmuBv/Wi96F+WvFFs8NwOSOE0ggr//to/
VrTfQUDB/Hy4u4QJ8o+5AL9NFnxSAGgnK1yCWj+0n0Mo7oQGlDJCFaPAlBErWiTd1ZUqnWUNEhGa
v8B/3byRsYaR9kL5MSFP22UhenCvrRAQuXUpa7wXpTje1jg7qz0YALSBccgyyNu+StCX+uz9rrBC
in7fSLNdYpiIuyVnoY3iHP8qvpWzKQBFA6U2SfqDT855xIy1a70oLAqbEqbkt2lL83QHENzu91og
Gnfk37RH+OXKdRgajIeaVn5TIYQHZxILLgOnCr47O6q2uk9irWMoQlYjb3We5mS7dOjFczrNk3wx
A78uCezsJZ76oKRAHxWNMKVYVfp3i/SIamXHUS/voDfgqOx8TgxLAJAvJ+6Qh24NPxGbwqah5Jl2
rW9Ks+8ZAs4mrfsK72CzjZE7BStBdjL0DGIiKmBwvXE2RoPWOKL3xVuu5NJBiNwgzYqMTVrGdozO
1JRncWdhklSduVHKfYG223Ys2NjFViTVKK9Ay1RPsxFlz3KsYuewrMrYUKfYnSNYcG9sLLjsCL7v
ryfsX3fgpOM3PVh6Q1JBCHApW9m1aZa0TGQCTlJMbiKsz4gCwD0c5JP/1lU+m5IUpMKdRJMAXzkh
ew2CHzpUnKXUFJsQG7dwZduvN5KhJMo6xx1arWAktC8kqPgyE/TYvMWVNeIfjlRf8vxgRFhuF2qf
YZxcNsM9uVoq4QFW6wm9IWOSZhHymkyDLDBzXXD22FLyiKMle0JxEC7m7VaWnCqaNDa3I/lquRyG
WDUCGI1kPWFlwvQw7PwxHtjy4JKlyEly6VIVNapdPPOhzBYmjg8DmnWsZwTEhbvvaQKO0Xd8VJjd
nD2GcpLqVF0B58ZoaZG5yJDZ4gVQua/m2Y5fNOLeml0AMeiN/Bp9diehti8GoYAPtbZ4rYgvC/F4
yaGfrMawGsjbmouXDAijhhs1Kq7lyIpNV2KT8tYZpXGBLSBIV+QKj6WrZvo407Cx6h7tPjEI5G2E
E+ZVEy9HlGYj4D9tgCPh68lIXFHfhAiPMWcf8HAo96kwKTZ1jVCxVtHHHP/ksgko/C65LetG9JS3
RlFutM4/GAixX7ShSEI3SHT/gTHQYHhWa0DNoOXBwGpoa+1dlpuYzAc5NDsnmXWMdpgwiUlJjBjU
Eb06wugQh/Dp7JrNdjPxbnf7pG3B7fvLa0sxugBSQiJhOenVGHn5nHFBI7mpznxfzPIm0Ow53A1R
4gN/rWC+8XDa/eTRzrV53Oq+vsX8z14Ms5pqreFtL9kxrdHSl01mQjwSO3pNY7yGTq0nQ7Gu29JK
3aTWh1VdFSMuUSAle0Uf8ndsBQTD48ZXX30TwP5tFJrDO1GLwzumjsZ0wkQqBuoUAn7cLrfIY8Dg
+CC6oSddIFGsr3VU92I1yGb6RGpQcWUU9Rg6M76bdxJdVCwps2o/M/9mwGdCr+tIZ9Dtc4OowzdG
4eV445cq58XgliTYShPZPqsgOay6YJQojbksOxV8267O6hKP6CBs6WmWhHRdWqo9fQ0y3XrAwAM6
fiZ0z82QqGDmxQjk4lXDY+G2rR1GUKjGEXdFBtHnpgV6ND2mtEKrPehAc8eq4bPtLczecEVRaMQX
zYV5b/qMrC40prDmGsC59Z40LV8u71qiZMp21s6VJJL6DQNl+0VRBytfB4SGhPSIhvpSKW2K29qO
8zXDPCRmfD5CLXSNDTcdYsIao7lgdzZNUntlzX6guaaYCYwKRIuZL+kIFfdkLAjjtqFLh2tiNI2j
gJpfuH1LvBPTRVyvGpb1G7JRJoYAdUVyWAz0HCcG47vrMs4XryJdddUNW3zD+EAb6l5CVoi5SKH9
87wMapa5MTPsY2yZie1aBiZWZ2qU4CIVPoZ5rntx1hkWW5O6zSoqa83MvYjaPeNs0SFnwWWq6aos
NPNaKPrUrUqDRQ2rlBm07MVqfCS0/n2eaC1SqIOVJjYfVKi/rJIm7aXzKYOksQu4P4cdon+SL4ci
izU3qUwj9RiB618rX1LLVRcPanIY9Km/N9VRw7nRy6m1ThQlTB30+vE3Y4hgPTi+yuN21vtjo3zF
HB/DVM0KOhxtChvouqz9GNs1L5jKS6O+vZ9jYtY2mV3M7DghX0sjyImB7YMmB/0ZfhuWZU0Lwqc4
CwkXAYGtXgftML2PVpLRqwszHHpUzVX2RBKQulWUOuqIBZGU5GHkY2nHVJHmhLuCMGsvJ65lwoxj
aW9VOQr6TcLYRMYYXxuzOQPvHkTX4NzXz7J7YNc6BT/G7mNjTiwqGrdEdFaz5paenVYhjbSWeTJN
wnl891ONj67HwGM42f6YIvylXtsh5PRTV8l9zCNykL402KzlNJSe8PfkV3Vbm+W2itP61g+rUjoj
8IElL2V0+oBLWMFLOfUB5ixP8ZtueI/VeXq0tUq8ZsRI5puh0pmJCAZ9TpbbGPI6vfZ/5Jr/NxTl
l+CFbtv67a09fy7/B2jEFgHhv666VzU+r7cPdffyF/6qu3XkXiqiR/j7yLBMILh/191Q+VFnacYi
p8XloS0J6X+X3dYXGY6HRbWuKTaqYv7Sj7JbUb+g5cLFAAsMSjK1+p9U3R9qbrBmeHqYxRo6405r
oZx9rLkjIS3AKrD7QJzV9RCAMklG6TM15qlYC2Xp8r8FdUs7Gsjlx6OETVKo7SB4anBCPbR2Om7N
vOj3IYZ/soLbIftEjPlxK8H3+C5lhaLMg4P8XZxI38bZrMgSpi1GGFTp2KNZ7uAltPskN+JPDrX8
qv/qy/w4FFNukOWcwH+QDqepBcUhFcLpCJV6amjCuIFUhsef7qcfu6WfBW+nILzlGzEWh6qvcApV
xuEfT6FiTEGojGDMNKQhV7npI+hXB6m+VSWJ3mZaFG+4pfvQ0bslSlcxuzVreP7QkN2wZnlIP8HF
/eIML8pC/ssJZih+cuM0GvZUGz0Nrlqh0nIxfcktmrZ5Zr77mdPll8da9IQChwEl1MmxgjzJspyp
iNMAWL8sq6E7EhYlvMhMaQh/cqJ/ca+iwTTonIGOs9iVfjzRQ1SzmRxKcCRNrO2V2vaPhgisVV2A
AhE9aItkFtUewuaIhkfxUUXJChMwMCcOwwbqG7n3mQcRVHOI23RaMyRqD7//kL+456CHcrMhWkda
emoembjQs5IQLFxlEhNiLahIYiu6P7+zDYOzQD+AoRzso49nQs6jjilJYhBQbrDh4K13TExSOz85
48u2/uQB4g5iNaM3ge7COlkcyNOqhywJDLCZaPYM8px2MREB34oprnc0+SRGbXggVlTx6u3vz+Ov
niqLZgjWFRZoS1OWO++npqqql0PcBihWZbZlpRO3hrm1A2wz6970lUsRBwp5ir0qXKqrkEaizZY5
B6CNW8cYijdq3+LPzzp3nYm1g3Nvsvx//EgBUiriuqnvrIwmIZ7O0SsbK/tkPfnFXY4AB38VSmN8
JPpyh/30xaVQG2A6xKz7ipRth2wGksXWSCf52KBE1Hmev/3+XC+/8eQyc78ugRV8OTpGJ0f0q1Su
iihgUlHjEec8IjDE/eH9+VFsyiWFVyoSsdP0pkGNFHMObN0BByGviF+gO1tI1vr/4ijYQmikLS+2
0zQMMlhVZaRx5ERN2V/RlGcAXc3V5e+P8otlz1o6dkiiWKQxE55cI3VWUnALwqGw0CFNDMBtJqnw
Bkky//wLIVQ3GdLSzsPCdLLoUbpCFmozgc998j1rTHwv99mU//4LLQvGyS1gL7YXtFW6jUPh5AvJ
Y41rXUaCnDVGxzpJCjERfCvNN7yiVsmA+w/2zmS5bWRb1+9y5ziBLtFMAZISZcmSrMa2JgjZLgOJ
PtEDT38+uPaNa1IMMbTHd1JVsXfYSQCZK1fzNxAzsMS+GxL/TMA88SqZnFC38mx4ShyHMo++tdJq
agt7TLGCFG0BN59S0mzKc4r2h/ixP/kAIZleKfYiumusOd3fJ8stMrebuMqDIa12QMaGjW+BRNfB
CGileaXa/hz/7sTJ8rkLdHg8cAlhxx2uyOgcIHyOL72FiAllYdEyfYeh//7HO/UK6dmudg6EaygF
h6uYKGgtJjoEjFcH67KK7GTXd0XzGTCZdeYQn9onAvVq215ZEFAkDpeKbfx5nRGVVnDk8d6PPXNf
6P14gbynwdyz0EJTy/LHZomHnV7b+pnlTz0pKDYfjg0+J+Rdh8tXiIuUTmcSQwosa13Nzm+AGIFz
WPXW33+ppzYLVI8VZggjDDe4w6VKxHKgvg18uma8naISTECEu2yDDGCUXntxn51ZcP3th0fQxdWO
28X609NfG/1/786+JEJ6A1oPYNutXZpF5icpseh8/7FOreLBpVvzE4+axzpcBb9xVEki6nGJhsDG
bTtzV+WRe/3+Km+/k8vfLgTcPR1xZu9oFUHneokZLQVNpZwHAMz+zx6ZxV95tCwXZ5Za/67j90bs
WmGoMGkRgz58IjNLGh6VCobc0AV1Ib26B6liLRZtlkHc+iNN2TDx6LqBIRxWf0X+M98YatThh9iD
fFki/hYaFxViIGM72FooGAH8lvqQL7tpVC54K6MHeIlKWPGdZgu9Kd3JuwG9/UbezNT22cbshtFi
oq6pX35S4gRMUw582GrOPQE+McVjNHfYgma0UekzS7vId52U4kfkIG2Fr59+Sys//VpBQbQDTR/o
rTej0/f7thHgBJJSkNN3YNbaXcwv/p6gRot3cinFte9qMc8I/eMqcvG5BSVE+zYYfaYnKKvYIg57
S0xyo+e0/M6wNE9sKZiuLokarFLSxHUz/JWw5FPqygSdL2amwrwp+vrFQ6Fvf+Yzv/3KuCQQdoRP
sfqGL53BxmhdAzHmdMjmT6kFbser/QS8XN6e21EnloLQ7MBB8dezeLShUiUB8wm608uExgIUBtBy
EUiaTTHM+TlNghN5rguRFEkHSnAqBuvoiljbiNWYU0GVbu3+HHuBb2eG9fwdwmEoz5CcoaDoAjIN
jUb30QTzzPmXlbTyAsGv9F4Jvzvzqv+k1kcnijeJ+5LgjmSsuIbGvz5oX1s4YJLj0qY186upySVH
SSg0qPCS/amXuXejBJstsETqeiETZWCP6Eg6ge2tHryxFO4UMGujDkOMOrpXk6efUyl/G5/53Dif
MRZdDVCso/hceSaCL4hd8YYK80erkG7Nak38pug3/xlnw/kcJ2n/z8d3Ick/1QgGZDbC94dvxk1y
iff7zJtBdPKamSSQIF0al0uXaWecME49n0dDAWfO1Qrr2H4nM9KU+gqAo0goZHUP9AEWTfeNrP6Z
RfrZHavlzAV0ImgbaJnQbYKcA/7/aN9bEUrXaby2S/pRAX0W5nPO/4hQ8jTJM/nmqbVoN0FIJJmA
2330IkuA8iRhLWk6bLy9MWrMDkarvtYUQlIf/2asYILQoTnHUTv8Zh633TJUpCxLZ4CzKnR2R07l
1p1VWzj5UOxFGxo1zRD76NYbl2JO6fSSys66tau4V5E2Nrx0V1GcnjMbPBV1IaRCoEasdY2Mh4+V
uAz9y4h4NKIjeoMI77KjYHZ+vP/yTqwCD5N6Cosw8vPjQseIC2MwWqJTooziNmuy6hI9DHBX/8Uy
PIe/ev4hKHAUcXx9hDAwsh0m2hp7vO6ta0dO+uXHVyErISlBZsbQj/VfaqelAwaOAnRqO9xPvjlv
YuWbZw7uGniOoqdJOW2jwUAJSk/w8MOIUa9ElwO0ppLnTrSL35HR3xnSvca864O2POwy+pt/hIAo
dU3rWKknXfo5miwW436xvhkVEj2+nowXTWJ+vLPFUhTvOpXGKo2wlgZ/3QqTrXlOCrUPeEHsXbdQ
ynYMUYfd+9/oxNsDw4QIIw0niPTHDUXB5KxKF2oZL4d/4WlNv8dVyn5QaDqHMdIsZ5qlb9n6vBiT
7v+683g+/egemXzmQrwt+kx1yZzWLTPzK2O47kqjIX2/1MbyS2aL8WDMWLsBx+6Hy5Hfd/Hxx7bW
88W+RJzouDRdLGeKIjI8YAn1wiyJYR3CXeZzh6B1OEfdeOYonHrNRA4deZLVz/M46yg4I1G+8NRw
pFBCwZ9t549J8tQt0QLmhQnx+893IjQyEdEtBy0aH3GUoyDMOJ9m+J8+sdb2O28lDBhD7GxptX37
L1aie4ZEkQNQyTIPt6lMbT1yc8aCnZ6Y4YiTZeinQ/kp74fxw60LHGcQrAJphf/NG3mS2K80I7Y5
01gg3LVW6T4j27fA6pzOTWnWzsRRTOHi8nEOEKu3z3GwF4mJu2fESo05ZHfcCg+eq81w0mEVB4nr
FJtBb5xLVBfdj0dmWlz0uFbVAJee9uHrbLppRFyQmDkkk/fEO4gCM0+WM9vjxHa01yEXv5zEg/86
XIWWBrQGi9jiuQxdPW355iqS39hI/mmj8eMBmv4FwZIGAjIMxz0MhbuNPpjETCdOa+4CH6wkrJRw
TvVxW9NNObNNTtyh1C3MoLgWaFkcz4fyBYguJZ0IMpxAvuRQuC7GPjl3ok+t4nJ56UR6umnHlxvJ
Fjixkn2fL8lTFjn9dkzPlgYnFzHBOTNM8wiWRxlOsVJ2VUQZWuUJPKW6F58bQIjbjx9huv50V3ka
GKVHe66sLEhUyhPoArjw0aRjX03KTjeVAZD5/aVOPhBB0GL8yUTXOYoWid2BD2pI6JcaJnYWTz4a
vJo40y5ef/Dx8SWLp7fDNI4e61G22zReRl7LDsAwT17GjYi3XutWu8Falj1SzKjKwvRu9JFNWDln
OyQnVid7Iz3g3iJ+HD1jLI057vWBI1xk+nNet/ErmgTmLQzT6MMlBAp0q2HoGupR8Dj6cnrax3Ju
Beni4M0h/ijDA0yo/GKycHx4/8u9DYksxfjdoAu3xt+jG2VUZoLg6ULHWhtUEuLUWIa9UuJVapPb
BXhfbDwYiuvIcPfhlVchFc7ZKnMCx/IwWDVqWRzNa60AsZgICXKRPmSV8J6oQT38LypLIuXtys0y
m0xx3l/77T1KQUgCxpgGQShmRIdr+2WezgXVBfwIE3ARhdkl7nLxfsZe58xSb48GgF2SEYgNluu8
8WWNELkXlU1Ly9V6F6rd2O2jbvj4/UJxwciJSanBmT8OWzRZEY7LeSB7jqFDzEJDr9M4Bzo48SyQ
JhiVkhSsYolHR8CrkpnATDpu5lp36SjsFawO4eMPfxy2PlGEuTtl+/EQBf5mYRm1ZwXYN6AW0aGE
gjN1HLatvezfX2q9EA8jCnAg06arbrtrQ+IoosyJORYjfXKwVKJ8zfuSLmTS9a9ADedbnEzy3ZCY
xocvMhZlKMllxqCG4Hy4+SIwTHncTDQ5ASC+TPMC/BoN8x/vP9qJb0WaASQF7SzPICk/XAWTLVu6
JoQKxF30XbvM9oah0Lz5b1YhJFM+UfMdr1JXDgh0UIhBU6bRls8GhKGAHPn+KieOKwFqLc3WySqz
mcNnaXk9SdaZVsDYBHChZWIE5Xuo8HvWeCb0nujaEQ3pwLqkNGTY/lHsHZmazTONMqRgKlVCOtLL
reZmfRvQRjD2EzfAdzna+D2h8LsZQS7+olT1/UBNdnORa0m+dRoxfoFlbG5GMdsfbhOv0RoDJMAA
RE7vOGw61WxP5MuBNfb4o1Wuzi+R56LW20ySVTgPNHwYl/IyD9943ESR9DPOIPhV5yviVOUV5mQY
hOV6AuLSwPTq/U98YrviG0ujdF2Ua+HoE89e58e14hPXsaPf4H6+7LD0mM8MVE6tQjK0NhSo2iDs
HT6WqXVdv0jHCjK3sJ74Gd/6qD938k70otdADCCZ2TY9rGMPXMRjsPzp1ilGVds3yGo7e/QY6oe2
wX0Jy5K4/IoYFvyzoqxucMHIfy1ZguwQMvjtjXCT4kyUO3F86DSsSDF6T7R4j7bMjG5BBlKTj0lx
+cUuXGi5juoe7A525Puf8cRSXD707tZw4JNGH75gO3djiAlgO1LU228LHNKunTlvd/jSNGcOwqml
aEMBRQElSEl1tJQFe+7fEZyqPPXDc8r2Yk4jtRkQPkvPXOInjoNY83SagSRltDkOH6sftTkCCEN3
A0eBS7VM6edEc/2NHBxthzXMuQHtiX3KzJRGKzFvLQuPvphvU4F4RmHTlY/EFlsZeelAFz8T647f
IO9MUHCvUmWrLqZ19FRjxzDCbVhlxlLjUnUgpHUvlo9prn0UQ4h6jb6iE2j386nM4y3ozIz92ixn
4M3UDrC/nm6ntqvPfCbj+L2ty9AK1kmz0NkBg3P4nbDvWHA5YhkviwNRiIsMswxL5ptlssK+cbeL
DwYbkd1ApMYORsHTosfBEjebAjW3jx2FP79llT9lAMS5Ou6gmEhpLEDcVzhBXoVWDI2oHDoPshKE
qfeXevvYNIPYmCbfkqaQd/whnbLLCgkiw8Mo5QrxkPZTa6JS8/FVmDUwaP0zYbePMgorzxX0fHQU
VOtML4aY26/KLs/0nU48ClsSMzSPhEywMw+/4IwjRN23OrYLPgD/JDPb0EZs/KMvbN0fbA+EaemS
stjhKk49okc28sIyy4MpRV77SZS4g515YfZx3KAlaEAstKisCL6Mdw/XMduhQIoPWrYD2PlnBaLx
ZSigqSxO5ULGMN36d1f701NWR/6rNWLuZskqZS42plieJsDXhiAyirIJVOXOdwQ8oS6RInKvkJXT
3cesmOsMn9LabfCjKbR9vFR1fOnKurvrjcGdMPljHrQnBy6vyxLeAFqBg/UT8re2bCUen5eI3WDQ
py0zPIaSo9LSHNPNFo2Sxu03jTmq60SMqg6Uk3TfLTgL0bbIpz6+rMcB+STuEO8yb1rtte197AiG
oUjtcDIdidyBnmdQ03PUAeNLKPGosVUkpfHt5PfZZ+gi8/NgG8i1dKvjFvYWdos9bZmau7xoFohK
+rw0e3hxGOpNVVF8rboeS7NZ1ohcO4u8KRplPepeZ7zWowm52c0VRLQ2N4riYiJ1ibaewE2JhCB7
wa5NTbs4mWxj1/iT4d+oNCLuJdKs0n2aJbkZNmR2eCp6qV3vLG/yNRxDTCxdNXSrik034SOJvqFI
hgsTuFX8BJls6sLGqQsX5OSQfyrwl003cGmx3YsgraWY0WhNHTqOGl9rvTaerXlUQ5glESIzCzS5
R1tMTrtP8Pj7maAoQwLtT4hcEd6ae5Hk2Z09NDhTttFUfCNtQU8Om0/0meZGYCnYZbWLyqJsRh2R
iVzdmBoiOyaWNFWAoF/2jGgcMJWsG5zLVstQlPAnT/U7nLKGZjP4EeE/BdWMHWgBr/+iWoBhI0C5
ih9IvcYjRCrT+RGlpfk8RBJ5nrhf5QbwHsFyVblC/Sph/EU3IKuWDLV8NE5iPdOnrVmk0VdXIa91
6Rp18sUdeu+ujjJrn869v5eJ3VzpWPWGFrC5YASL/TJrkfNMC79FAtNxoStpVoe2e7RYKSMgDLwU
an4Dfj3A0orpoqWz8UvHthTOajFObHbPkxpBsNF+cLdl3zI98usw7bGoD71VpSj08fj40gj0mzYK
blQdtK5SxRXdsxgurrG2x6h+Mz2Y48F9HtoqNYKFP/9zGCY0gnCjgqjve00L281PLyH75NilmTZ8
etyJDD8oPTX96qbc/TF2IHu26aRHzc6q0+TrRLOh3ESjA0MNoI23yfWqQRvbmLwIDaiytlGdSes+
2TKuWK4bTxbTLTAK5zVppMg3o4/04a7LnA6xqc4B4GCr0nOuU9NLx1vRNpb1KNB8wn/Om2MOg0Jf
CRkctJk3ueOP2CI6mVveA5NovyfriOoC6oQ0weNAg/2eWq1e3MglQdBq0JrsW4P4Qo2yAISusITn
+TVvZ1UhEJdVKe6Pi7bsDF9O1TU0v2y8rEEeIk7DLOt7kyxwQJU758SHrhyMMEMHtA3aaWi+9fo0
fInxj50Cn3exL60UvRf8ejx5VeNNu2w6I3YdPL9yewx0m/QZuE4+kXxB9hg3cDOlF5iQxVxIs0M0
XItEL4xL9MvK60rB0QuGLuXj4eT8UhSO/kD8b1/qrmBa4sEXwqRlqFf4Ul1/r4cZ0TpLc5S/hRSn
4xY0NlkTxv7Y3aZoj4lw0lukq4CO8n8KiB3Picziu2F2JJoO6PD0QcyIOqfvvfpHamMjEMSqdrHt
5q+GtOO7LFICFZNCxxQVMhTvBEGW0g9Q5qrzsI4Se9qoxavisPAnhUJJLK1bSG6miS7VMqIyO5sl
fD05+5C/AfvGaI+0+Rxvp67uzT190RwdrcUvx8e5iYb72OgzSCf4qcFYs4d5pdx1xktk2MZL0xMK
rnpDoD3mOCWl8H6ILEadtedHUOAsbUSmpDG/awYaZcR/abohiM8MWZBZZHf009ibympg4mVCc3jZ
hldgoe3n7b10k7QFZJH13oXZUt1Awfb9bAsTc/7c+MuA0dhAOhpWhq6mrZpK+7OGPsajXFyMUgHC
uQKtln74BwjXokJdWuNDNk+gNb72JTSzveoa+6lAB7xunKtet4rfyBOivRslYrmCwj6inOdH0DXW
QZO55Wi0fdhTzyM6aGjUs36kezIcLCO7spCknZBLMr296DRMm0qU6V/GhSiAoxsaQVoCcp/nm/J/
ajuCCI3LqTntWprdC1HGBtkrq2F+1fwqecLqtENU2PJybJ05UPTC8xyBoAWpODZwkUssxOnEf1kk
U3O3Nyx0yZIqurI0PcsQyMW7E9J1Ovtb4Tj1Dzkigoi2kCbKDepQ1B5L0UtkXb3VBEIVLc1ZOxlo
zWIJlmDj6hdok05RdqHGTN53hhyXLVdYgwiMN4vLwVf+g6dnRcyHRDB4Zd4tYmPEhIytTci7ryeJ
6UiS9TXevJWFhFTsu+jXoZOhfcKWedAwq0JB9lKkiX+/oM1mh3qm1Oc+n5rPfefaCRzEJdrq4OD9
UFWtc8dGX6awLLngfxpWkkSY7XnZ8HmeQPndtFNWRbdLhDLUgjpR5P62c6Fpu36qPf3WABabblso
JvbLlDtdfsG2drtbvbclscNgl97goJaaoOCdxPki7ZbYJx2nn3eJxEvqW2tm07y1EY1UF5iRdJzC
dhHpjZabs/HF90dhXmgZdnd7Sp6q3ycLOl47VFxGsYvSFlVdzc/H16buRqS50t76Ui9RBL15KhLb
u8SlcFhFsyK2KhWxKL/3crB+v59EvinS0F5HL2K1A+Ffb2hRFm5jhPMZHsM8VtvELDB8t+Ps1nXG
+O79pdbq6O9uKNnqOlyhswQgbJ08HGarmmWAG7GgfuJ2N3IvOc7GaSz2ut35067B5upKxq0JOXZe
tm3bl9v31z/5qIAWaPCtOMhjDMGY6UmWFC1lDNqCO4UU1JOKrAkn9kadGXu8KTN4VKbxlPS406Dw
cVRmJBmG2rMHLLmKGABr8IUvVI1k1IcfyKPbpEP+YbwC2O3ohTp6GSHfjXphW2Xb1CX76nu7AzSl
n3O5OPHtgHOu/QJgTEwbjrohi+7lS7cA380zW0eV0wIcK6ScYeg71mcCmdylS53c9KmLPrWIvJ/v
P+qpF/pnmAPkAdeU4/VVqrklKRyQci9SF/OMMt+IovSZAv/UDoH2QtcC6hAQpKP6vu6LhUpqBNfb
VDXSZhpGui6JxTxG/od3CM15hhlMIIBSvSkRm87us6b0gHZIP90uTAVunFZ4/3z0ta2rwGvgZqO7
ZBxV7oZrkMHQccIYBVy1OXjTBnXL7sxre9sXwcoGNwYUTTFiWpvohxtRojePojfLaG0+3lJ/u9tU
FEMIALrG9b2tvc8T5glkGgNKngVCptWcZVogAJtA2x4GGs3YAriaX54ZhqxH4DDmMMl3aD6RYq9w
0KMjUsyqtSsS6MBeHP01HnAcwOPc3vURKboHRw1zzD45BwR5u1tZFXjQChWiU7vaXfwNwor8ua+4
UtdIh+VqW1Qk8QginolnJ1eBc8dIjlk/rk6Hq0xZP3ZETjvoUYtH/Gr8quvTuYHF2xYD3NRVK5xu
K8/krUfmLzwZF5r0Yof7Afy+j8WB0X/DvxNplTZz76vCmP59qP/PgP8/gI/+OrxvFcBfy+W1PDRK
+fNH/kOC1/+HK5qON70r0IT0rv4vCd7EKYWQiPgU5ECHiRKXzX9I8Jr+P8xT1ykTiB0gUOh78xv+
Q4PXUKaCDc3XBSNtAq0AzvZfE+HXUTdcV9di7EskYEBxdEMMMjNxJMzTINLRothiV13tpCqRifzr
rdz9e3b/JnKvG+7/neh1HaaBMNK5iEAGieNYM/vOrIqIvqtM6zQLUuZUP+1lqb4yqhw37691eML+
XYuh48okpSsJz+Bw89PO8DnHI6yO2XS3ZU2baon6/MzU6PCI/bsKPFWuG4I0veXjZKG1/ALOAU80
a+a9aBWOmL4pk9vMW5I6wPTj3KD9zTukn0vKwABqPdl/hMz+PtQZvSxPNRj0pnabIPQp5bTBbhW/
Y5nG0+X7L/HcYkcvUdFkG2cL0ReAFzMeJWZlPWWxpcuNmmK1e3+xN1/MN8GzgFCGe4I52LELYdLp
etmLIQssekv3aU2TNx5Fc2aVE4+0KgiAelo511D6DveFUSD2YzJSQ61rTj9l0uoumsxdQpg19oe6
4mwOHmidFAO4A88LVvJoKbxIemRbMkJvbewFDxNyoMczh+rUawOMBhsMkOnagD9cJcdtAi9FNFyb
2jaYaiCmhJd8eiZftdZPfXB2eRgBYGBNI2n0H89PTA0tMF3PVhvpBFnXpp3wMOEl1tzAkL76Do58
N7Q39SDUa9xoDGhXO07jYlI1Yi7FUjTNozlx2hGv8/HYjRBe9wI5lPnNXGJ5jyVG1BvBUHlxHHYT
LbILB6lwMg9VNfCDXL3SoGsZ8e+xlVa06RDOykMxpP6rk9NMpGVqSdpRomi/IImr1F7KZXXQ6Cv3
OwQt4xzt4TCv/vfzslFhkK9WU0gHHr54okHcJhp8M3/OVpn52dED363y+wrL+C/OgFI0lirGDhcA
geqbJv0zoLcTXx48+uoGBYx73WCHPwCIPejLUaAGrqMTYI7NRB9sPMfpPXFgLDDT2FsBBgMOcxTi
YsCVg6u7WdCrfg5N9AA+Ie82bBD6d36+HwHeRFNCmg75ldxLXzU/jsJN6ohOChrbqHk35S9sEbIu
KIVFu59iUz6UGN6IM1DVE+9w5fOSYdvkvzCkD9+hRmejklgMQyPhRurtadiREn8MXIBgA2qfAGKZ
s1OfABQ9WkVayGNbBl7NTY3i0qYXyL8GDf4A3ub9N3j8OLQh+URCXy8k6vRjn9Amc9oq0VBlTw0n
QfdRGIFrIzX78VX+TRhAf7P11u/4V2JZYU+ZJBrOkJ4PVqnva1rjHjrzH14FTj4EQWpWCGHHU/yC
IVxXmn1BCQdiuKrgI+Ncpp3pbKyv/u+4xnSUel+YwNRBExrH3MrUl72KJT7bfrvU95LxEI5mEADR
6DVB9kxQZbbvPxdNi+M1uRc85tGodrAi9erh+ysnJxaj06pgZB7hhK1eMsZLilJDnhJlq3IPfN/5
ag/Yj2zMlX0XEmm6MqTsRWO2qHub+Vdu5gyoLEybBt1ovY1yYk9DGllBWZW2NXrbFrrSEDZ9Mf9o
fQPBAaMwmyLMqib7vagxtzdIbzfmxqvsJt051pLSO7O6ttnQnYjzK6AhSb1hQDGMgWEtnoHUoIlK
Yw5iJSyhaHThjMDhA71S+yVu+UC7HtycQhE6aopg8lHdbswSTE3VNQV2wlqDnUo+qvaf2ajHJdRG
05mReBsrlCpq18pD3xhGGSAZieDxFEEgDuooT77lnnKWreHXaRransLKIFdGg12Vl9DaTBOjgvtv
jgyf/Gbt36KjMvooyHGPvaBe72RhNXi1vjoMCBU6WJjvesjmOv5xtvvDrmdNPfl67+HJ0DHmA19Y
lW6FhiAqlHa+iUunX650f8Y5Sgkd7T0TcdOEXzgRc92llHUoZ0PUF0mpxiqI82l8xD6qLUK7QPAt
RG5ujBjUjaXXbsze89DZrBsdwLU/TO5l3FpJGSKoav202AT5RvMG50eXFMn4jFpe9OpWw4Kyv8bR
ZiLjzV/83NF+TZkBC7QvCvWI9Yqt/agdfXmk1QJwtWsxPLmsHGN8iD0xxPs6RbIO5bWkWLaN5ivt
CUIpXRhPk8a3zmmTF22u9QrfLLP+ruIS5cWg7VxMptJxdDNUUWAI0xJ30ZTSzGK0Qwihsbdz0iRP
EHNTvbKusmEe0h1d1eGF2Y5evzCp6+ythhVVskuZNImLfsHnYIfHB9qCqh0sbae1sVkii7GKQ9JU
SE3sSNRgBr6uuS9aZbSYXzu4pSB9G7PP/cyyvoA1k05YpmCVftlSM+dPbRFZ2t4TSqI/qudxR4NW
7/JdprLljveOd7zJJaf/bJjIdE8zVkbtZY+0ehqa2JMZmzma3W+InyLIEQ91+lBoWMvskbTixZYI
2Q37Yo7+wJeGWN8JHYubUM0Zc/O0lbX72yn0gtlKa9npzxZ+jPZ5qPQUIwiUduWV56suvVZ9Hxt0
wp2h/tFqLWRQPJX6BZ+8wUmWSxSWovqX0nH1QrRwbJzN3C8ovjJ+lPU9M54EwaOywM1mdGYTuLlI
RI/HWI6YZommnQGJsLfbjZoL9WSYMeqBOBIV5Sd/GrwoqP3FRe7WkrYXNPCs0Bq1a1ncgNw325tE
yqwot77tjrF90VrF6IjNKjqlYQgJ1pE9zhibprmshF1ueNNZdgXQrUg3MaVeG8bdUr3AzkSwInWn
/o6Qk7Q7c2gMxIPKpBadCrw0Es331rX6rvsHCUIKGTw+RIre5HZyULvILpOmlEv2jI2UEYdYpclb
YFsMUYEx20ulBy6OlbG/XZZMjWMwmE1iIBPuFDGE6HzJXyNeqxe4ddNP27o2/Uc/Xod3MUZsboA5
tHqevEGh219MEEmXysrLHfzwwWDQ7DQZ0DtbQzGRMsHH4c8yysAWDZmqnzTuEgDt1MfQyygXLrXO
F80GYxin/4Wa75yH1qD69hPGmiaDcrJU/YJpRswEPCZP3daZnEVYY3hYbORSqCTwhlS3LydHQ+1c
H9r0szZVXNnCGgXWL10s6j02Gi4mFhUGcaE5Wv5dbsfriJpJKPpjZC1TUGMw89ABCxu/oBlCGYMs
q5ouHBEppJpMuyNO15maQqeu9Xst1/H+qctVPZKtFt+lTl6s3kNaSTYdyQf+Dod5UT/pC2ocss0+
VbgVUlXMLc0wbNCR9RxTLzH2S6tP5c5As/qBN4W1FSPC4ls1xy5c+srJ/+mUcoEwj6agUl0irIFW
Fru8sip8NzTPnftNTSVhBVbqOnj2DVr9QzNXXf0uTbJHy0g77EjkoPR9ZxiKSbrQhhuEL0vzomsl
cvf4JzAhR+vTz3cuUeW5czu9xluzMR+nqaSGrI0BClejYkqJtnDwmV/mxXmtuTrroNBNqYeJZlYv
BZq8VbBYhtr7SlZoQbdUQis2n2gN9nh5RtUa1rHZJcnILKkbP3E4hApSvaxvbCQakFPt9V7fLmbU
ClRvFHSyCrR6FiL+0/KQnYif+hT2BjqwIw6YGKHayT8SreXmiZ8pKmRkBzdnA2mp+LYAqa8/AaJ3
+0+y7Yo6LAwG99seXwyYGKWZRC82f6zfGK1C5M9oDegtjHyXceM7vS3CIekSgZGRbsYP/WSLZGsV
aGyFLtidKhRRnuk3yCa77YpWxAG28jSkEGq8x6srLy8r/Chr1We4jSitv/DpqOiYYclo2c+p7w/X
jPut9JNH4JHbybTndFvRPxUvwpTrqCEbRDbui4Y7eef6apbPvW4zxVadyT9HhcbX57qYQL5ixlM2
+jVMUdTBA9AYrXcvYlU3P6KkcprfYxr13UVpZaK4jLkdpmA1fJCXiG8zwgaND1JBI7YYl/Sukqcm
iyN0ATVnxOWj9aJqC+5TA24X+Qgbg22ShNQxYSa/oEkeB8p2sIHSZCPaq3QleQVuZ/pjmPTg8AHp
OSUXKrmT9Sh1q7dCc0LQGrs1av/LEuwy1jfasFhhYQJS2Kej7vF2tWwcNioZxwuPiSkIFDAX/bZ0
Mu4wiuSKHEZW8XCFhBHhXk4kZXOiAahISqaPQCQc4zPgjghTE9KWJpjwTuqYcyJ3HqaTW/2eCbOY
h6AM8uQCOGdPEimiT0geNM6Os5+laJzUlY+ObOvfxINjxqGiUaTC0Sgie2PMTvqU6MZobRarFS1Q
CqCC23ru1/cLiOm5KBbOiJfnTJFTkYPq4G7AuD2Xmriwm05dW7EW0TBM5sHC5WwVvB2ENT/37aDd
tkp5zsb0G+e3x0fTMe5Z8mrbOU6EPnpkRjKiql+66TesLvF9xYANj8jbT9qFHpF/hlrCdBNCsGia
7Ujq99XKIvFTCnjE1xkurh7OGqVHWLOsab5C1A1slF1qGRDmseqDQsgSOXRAyVkocpBqYV+3/lPa
5GjSIrwOHqidpP4t7RlehC5XKfnn1JjFDiMUl45DVFkPdlFYDQriltvj9WEU7iYH/Gbs3CLHraUd
FqhYXev6aDJrPSddYJX7mDtp9cN2ozG9UHGENUdDRNVDjD0QqsI5mRkLZJrJu3dL+jo7Jx5a9zPK
NNyBRjblW6uXCH0jXKKuFjkhSl1ZlfHodAD4cEjKytehc0veTzf5fy7iRgszUzUmz2PTrGuaJsPc
o/VKXDaEsn71qnGBmMrcxlAnKQwraPuq/taMGcN1J8daKZBl5s+gpBpg6IazCEmFkXAVUf5ntE9d
r73vLTb5xhz6WQ+9MjHSTd4aQNUG9qQZCKe1n+teh2NEtpZ/GqhtvJ1oaz0POntA3typ5Hz/fin1
B4d8UL1RGNJjg1QOIQgy8lHzSxckpzjYAQfrSHqubA5HEuodg/jrCqaCs5NJp/kXc43V8gbdcPwM
+myZ7xajm8jls6bKdoBtynmDoNAiLnDwsePAduquusuhQJRf7KEdPIR/YpQBvVhLzX08pOb3rtLK
YbtMRMN7Su1YhsVcAvux8Kz+7uhe4j4ai2sBHwGutvH6On62zXR6Thcr8m/nXBr6RZqxLy60CH3v
gEaSkwWoQfbD9/ff0XFThbbdOhCFHOnTVoHacFhsJiqpo7gUyMKXhvGkOQs2MnCdwdQUqf6UI4f9
+L/sndlu3UjWpV+lUPc0SAbHBrovDnk0S5bkQZJvCA12cB6CwfG1+hH6xfqjlFllyy4LvvyBQqKA
zLIlHvIEI/Zeew2/v+BrwOj5gsy2fPSeCKe2acf36MC45DB2Fq+mHDPLx9VQVUzTQZ3c4A/yBkbw
i2sx44JF6yP7ZEryCpwqPDHCAckYaCvT2XeQ3g5QA8vj1SveoiD83LTDu4eti2Z245G/9uwJ8S7o
3QpeYBK0t2FWLOdLkKk3nt3PF0G+7zzPibapz2uHmJwgs84bZwqTdMi/YQueXqqqnY5//w396iqw
KBhI8c5gQ/PqG6oCRWtDkwONuByPLGIYI8usq8PfX+WVXgogyt5+P5CKjzyL6JxXl8EPogjhHmJS
zpfU7HsAZOzBDctrIg/HLYNE0oXIqb7MHX+EfYzV2QcsGWCQ0LMT0mHDbbHPOJo6jzhCa/GPU0sW
fpT41RzGv/+wv3okm3EmICAztZcEqu8gLRG2BjqY7cH7+lpACDvujcZ/Y5zyy4vYuFEBpAKlv4YB
rTEcbd2Sj+T19CEUtq0K4qVtg7dcEX96LZDyPJPKQaXR370GmIraHzulZQetU+sDY0qJjMy6gIAM
BzH0n76DIHQuClbAOsyGfibM4JFWU7eQNS9WcvpKo4/KgegFu3lL+/ITVscGtvlOwFWAfQHi/ePO
YjvKz5hJDTtW77BzsKM75jjL35NIQ0i4l2HpP5Ai/ocrY9s1EWMCs28znNfJPDJQg90HTA+yqk1i
B/r2ge2wnJ+v8t/Z+T83ycl/do8/vK8efhycb3//ZW5uWOIdon7ClRyEQYJhBn/0EpjNJvGOCQwT
PGbg/BneFv+anPNTmAMxmMF7BdaasymK/raPF+/YhpgtsLUyYQxAe/9gbM68nQX37/Jjs2tiJcLB
gRsn8LEMXh0/bT9bC7TdK5vIIGAxeL5f6kq5VwIlB6knbp7U7XvHynT40R/DPonmvgtJl3Snp7Ut
CQGUZpCfrG1QbdKEoLwRiwnPx2jz8LjsG0Eecmabh6IziSVNs/Ua74KioitzpvSkU4ZvnHX4beVH
0zJknwZtdl+UNQXj4UrIvD4AtyBFNDNSEwVAVcouUoDgzFTMkUy/ZLDjmRr9S5gF5AqOmYREn/mt
0LsA8zALI0BglcjJJtJwvQp1AiwkrOh2KBScvUeOgo4CZSgRLcOIrm4JwjKBcAn9+oBfCWzVdsKE
hdpBlQoaM3ns1xLAkoQM+uo1d1JJDKfVJDE5UJuQG6Y9EgRnqXcbT2A86D0NeTqRE4IXt+hHcq4x
YW0jPY45yltihD+2pnYu9LCFUnTd6vq7ZhidkG0uZDauXCWoqaxuXmJLd0Z+LJx02RvmxsYWOqxI
oNI+tCpiNm6mtsBRknrWyPYeyMEYtSrPAAtau6xjAbKDHWqg/IvMWEW5I0AbBrw5wZg4Wvy8IIh6
QpVK9hC195FRohuKkhFJ2eis9pNrpY5EVNbOgMmYrM9EJJHls0klchNwZoKt5pYF+ZMB7T5tWjGg
TAtmY/2ocTwzrc+9Dda/G9oCl3uajkIfWQr9yU55IzqEyYfZUE75rA/8BD/xqGjDatrbduVcwLnu
T6CoWyWqAjmPlBYhQaB9wxg8KnKL9gJOJ/Hh/93Q9HL89L//Cfnidzva2f0/rr9iB/D//m/9fXTd
80+97Guuywa1qdhgpbC9wa3/e1vjTyBqbUwgPA4EgQdseH/zgWzzXUCNiyu2oAhFMcnp+DcdyLbe
CZxvKO4ZlmGoyfT+D/a1Z/Lpv7c1Nk9rM+T14I2RV7GZd706Z4NVe3mPGW/tF6mBEyI5TVEw170R
oy0jU0Es+DLt6I1zWNtUNSTv2osxnbImaZ8IEFs7nK3DfD00xoaiKlnrsD+2sKgi0BggvDwBsWjZ
T7Qmg0yE0wrlOiiJtoXigGMQdmGXtfKNOh5SHDl2jrVA5aT7Vk8E1YcgLR2M66Rf8yIWzuwqisiw
92KY8f2RI6cNhxDtbT94zaM0MkY8tWqe/nyB/09LcglYM787ix9eLdrt77+sWct5x0yZWBZBOY+S
w/7XURy8Y1i/MdFg7LCkYar+a80S1mJBLWUto0BFXk6Z+veKFe9wInTwUYKIAyMOb5I/WbE/nsPI
hh14XsxxccShPOS3/bhge2csAYB9hoVh84GNNDgfwSzfoAq8KqpNBPIMiEi5hdAFQzTkCXzf12qi
cZNqwZTGanGx62qEh+OKwiBlqPndY798edO+58n9eDvBy5UoXRhP8ozwCvjxSkB6XTW7eKmkHQPg
3OEom5c5/v1FfnE7W2gLQldYcrQkr6AT6QYKWCiECu53Rzityff9wskd4Jb7lkYeUzg+8Xc7CvQH
ABosHDZGPbL111zeRLTpIN3N7h5zI84b3SXnIZrhAqVPCZ0IwlKYAjb13r6UoxhOQycg77zLVjHu
hsSr6mgdZ23HbS2ZmwdSd0xbYLwgWix0s34IB6DZfbIIqMt5U9s25rTkHheTsNWhNoV87KwkZPrl
oiDZ0do1N6GbLDgeTnNtXRjdxB/asvO+ZfWKzLZnSDMeiGZ0v2VrZoCEI9POrxiscWErM6wnx5gz
uUfc3RAPPU2A+pjChMFJwiijjQiiUdOFSeYOZdnI7xbmWpDGY1UjwwgEao9+WPskMNuJle/mIizD
qCj85W4m2fM27R2fnIg8UelOlWNORVZjxbvTvqhOxtTtpgP4UP3XupjIvS7NeXmAKzDfzFNVfUNP
5J53TcEg3RDpcD3PwZofFJJsS27cSY0o7DP3NqiY/kVr3RgP/dD5nxKnKj4lGrB1lzmJBaFosCSh
jQz4htsgJzXMjOm29G0VIHlBlMaTroOi/ULHVl+TDFxK9vMpP6uMDXGdHB/3Gt2H+lbxRj4wDsse
eGuG+3QJXTKc1wa1V9LY7Qhrye7vGSGuZbRafDOmIcniLGVVSWR5S7EdFN10t/keuocVoHAfga0F
d1LU4sIWfXilFKgcD1NoPkQ3FjezHSwdeUHz+7WdCCpfB118qAdldxGJOs5na5wNY2eRhvqQhaG+
mZNy+twVxkZJ85bs0RVF/6EPPLs8sBc9natiQtQ6Q3pjrrHK+QzqiyexWCxJZE7b2fxqTlP+OCL4
Y6CMw6C7M0clr2zJZDweHM5O6tFgLA6TOrdOGDDVKM50ZpzB4+AMLLK6taI51AkZF5VbX2mThKGo
XBVUt0HBYd1ZjSR6OVjXar2ayYG7rCtr/FJMfvogFZLm64Ak39vBQ2q3w7GBGRGVd5BGiwHZfNcN
5mTx/9vNuh+hbsndqKFjQOmw2se+6wU898wfbjGtBzu3/Uk8Fo2up6jz0hKUOJmZV2q/YTZn5kZx
YazmppGBOUDc3LxW17UI0jMG5HhChkAsZMMSkFrjpl0sX8Y8Q64OZ4OXfxYuLEJoHbxlJVcs9xhn
tE9W2ps4uioUZMyyjcmJU0DqT4om5FPBjh/GyvTSp8EpJ9DSPvXvKtF5VwxlLCdqSh9zOT5MgciP
edOViRzePsWZg7JBE83cAimRlIcFKYKDuF0FWvDQqdy7Hgu1x6D3qsuFiUITLwQid3CB5DaxyTfa
G0UcBBzhJSlJ3s083q7V1JD0yPv3OLOArkVu3zZhwrdV6GG66K15+QobipVEQmsxRbiOYoYfFkmw
L2RTDzFMFGoaBjmDEXfJ7HxWbJlfVIKJ4c4dxNTFbDiqOg69pL7PqkUyqPBEwoqSC0Qd2fQS14hE
AO+naQvZK2kX5dBAiuW8qTrNbTrG9J6fqz4JUoArsPx8rrY9jYB6KVPxbSU/73aGvZXvwgYmUjxn
iSEYaYVpv8/KhZZ2JRd3b6PAuJbcQHEwFuYaBS2ZHp4q7SJ2Etn59GjOlCAvb/L5QLiZCzFoQVFy
OPZuPkcg5WIiPHP0TvGeme6s2m1naEgZn4lOdELj2mqbzaxsiks3sQwS5U30UGFG/G3slLNE0O2q
6gSVr9lgmmOpNiYediDbbC40gSnszz4sqVF0QISBEvvR8mua6Wk2w521dO6lGglWpAJV2aPDas12
vj2EWVymQVnFeTGIMWpoMatdOoTpXdnir3cy1678iqufi2DTzcdLp6zyMSY5sbWjwNTzh8EDAuIW
nG7Zby4+zlFRhyHo5tww5M7EoumtrLF/TMjDSpkFD6KKRdmy+faGZkxZSzvcZVOddXHrK+emdph4
ITn3x5jBlPl1SJoO9xVAqYou0TsSwZKSEuXbFYnJqxZHxmp3x4VTB8gpGUCcjSrFV1wkzukCIfgj
TN3wwehc9cUKZpwbHFg2fTwBCp67VdBfaGG2glAR2Yz7Jsg6gUMnDJC4wov+k+G35sPUZPO1Y00w
xjjdt6lar7PLChi8gR1hq8e2mKwbmY50s3oykpx+t8vzXYd7QBENnt89bBy1PVigoI63k+ahRl9+
RSa6iJ1KWZccC/5FDw8KMeVsH0Axxp6f378wu0pHrGU9PaijIpiC91AAt3UuFYdMl7t1y/tX9x/h
eqTXYeXOy4HCjvSJaFzbi6y29KyYIffKseuzf9E/tOrEyKB/RpIIcEwgp01rrGzN+FBbqTrWLL6H
jqehIwy2kLKPwl+PfDvzSMaWKotpYNz3s0Um8D7FhQSlOCxrPFvD7oMcff8+67oeaHodp/MWHkmy
Mxxbu3jU5dUxZ29/WAEf1ZGZ5esNa9O6b8IOVf86Wxwg+bAU+lBYI8sJIL5k6Nrm+m5dClnEC+Nq
vBbU2EOjCZ35PcQ7pzrDJH/lTLEXPDXaLuzuXBZfceDDir5asBf9lpqivRg4KFhHvH0S+o7MvtiM
DifEA2LwYsuUyo/IJq9v0GBlX2j6Ujb20TWOnFa6B5mokj4G4YHtNZP6QRJzOHI64IvnfZJTDwHQ
rH3YiOXiILmv1Dy0B5A6YILgrc99TVSTgLK46JwtSmzxIAYuJuxEnkkAaYzlFrHAo17DlEnjBCpV
o5UurlB5leNpb3UdlhCddJ0r29/IPpiP8N0hM++BS1xZLhg3u93DiKMPw2ni8IJAWZzSazk2MUhJ
RkqdaQfFKak9k3es8PHAIsNvLMKdp2y8zKVtN4cDTpPG6byEKUzqyTdAtTq5Qnn0ffWxzag7dzk/
AsO7wDtFT8QE7wNmKEdtbc/ERldej8zQzbE4UFuwKKutmB/qjdwYLwhMTwgs6fLdlDJdj5xiSMV7
kfPGcZCgGbF7W8sDvPoXxfjWz+1LbXvURH23tbzmagdnqjV9aMn05F6cSzQAF6kPehgvMw0wimjL
Ky8YG833Km86JrGci2VcGMJP4zwPxidlO2jlglTPAXpdgdY5dSpQI9vfPvOwyKBjYcFAQ/SHA4Az
N/3T5nUH6uY1MFMLaVhVRG/PgSN71U+RCs2xjYze80h81+zBGBiYx1NZ4ntXTT7CACN12+5qnee+
P9ejyImw6xMRYgxgjkflWKWbkafRjkVcjoh+oV974sGfrJ7R+KoKZ5+Uod2Db7kkEb7PdGkfDKFh
r5DwxoIXI/U4gdZM1yckss+G2heDqauDDHM6iy3HHp2jxJM6aeNehgyZfMTKVdxQU3j3Vkr5z3if
JoRz2YTd+dDDPsUXOcWlGYsLWYTOOailwedKyvbWSsjC2y9mn5ufkwlA4z7L8rC7JOqn8y9b28HS
AiYVZzB1nVd8/XOg4Tx7hJDYfNOv42If5//1SElCZZfq//M/DY5AIfNdz/qTrG7LzLz/x9PXf5zf
q29Z+QOatv3kX1MC+51DN8igAM02Yygwtb/hNCN4x0aC6A7MDJO2LY/pX9iEZb7ztzTWZ28sRq6b
7/Zf4IRDxuzm9M+PAl8824z+AZr2kq3w7+YXQ1QgCaIKQOfAPMAnXk3g85IQ7LJboqFKpP44J5K6
Pxrof4aPMGxN2BcLCXQK2kBeZ1+GrCrs6y1IYVHHZT6MtY7zVhgyeJo7LAmSg7Rt3eZpHZLe6c/N
oTI+YaGXs7+nWzZyVs8KM39FYnKdhPXliHT4QfZj+YDkPL2BmQCoPoIjhsdDNi3lDg4F5ghJqfC5
wYx//hY+5zXzkeHJ9M85zs5zpnNBNtm80QgG+MZr3u2qzhrceIVJibibcPorU3CUtpLc6FWa47JP
Fck8MQ/FKt4vzzHTzXPktP0cPy2b0DryXaf64qbP+dRIYgmrTjW51Wlt2VeiXAmzXoMh/eJ0Bl5F
zpZ2HTwHX3uh5vMmBaD5NpHw3PFsonHvYoa8hRnPtLgr7fpzpnYvwed9HQzWZ3vIsvYsawVb+o5y
TqR7q/HR4Hr2xl5ySjndDFnuFKdLkTrt3tTC+VxCxioxx5ZQftVL/DfUzOl4fY4FR8JNRLgItrjw
6jk6XDzHiLcdG1zEu4t5ntugVMYna1xCyLxbBLkQWxy59xxNbrWiWCBzbpHlS2UGNfWs1ZF5L4fs
YKBsPIMqB40cupu8CJ8D0EUpQAyYoOmPHDREpIvV64qo1WazXhhOvnz0nTmp4mSeTefRt2fpRCJF
XLULiXKTpyl0VhJhKntFjsKgo6Ms7tL+MB96GECrU+cLJDhY5bBfLX6xqdPhPV/6VO2bwiQrCeoQ
tkGdOWhsf5ya7GQCvOo7DGeocnxGWkSn9nYb0HUU4ee6TjSUIitJjicZUrdIA9H5bpiGIIk6ZOAw
kknxKw5ti0VBLdobUPR8I3iaypBFV4bQrsiZTYclVs4AqbRMdeKfOk5RywOghvCSOdF6385T30cL
5k4MRdjtiXfPMo/s+daZv5DyPF+T8eTf9y05z7vAk3A2xwLf/4NpMKHIIGcooE3KMbnPrXAbaYM/
f846LboogPWHgE/yO7p27G9zo6qvYGtKhlZNX3zNO4y/4qaasgc5Z86HZQooWaZRzZx3PexD1XNS
Qf9yxGGf+XI94um0UBtVzZ2Bq34y0rz6zN/kSCGONN1ji6U/FMx9zqow34o2bFLsyMZvS1MelGBi
M3A7FNo8HO9y4UGzXmmQkARMJdFmU9ra36zObmjNebkjhSkWNVSxdt4OTEXfSAiAa+T22s3JS94s
GIFDSjjICp3DkOv+scB8533ZUzPHS4cCICKuzbvAhkBOB6orTPOYwMXaiQZD6ShRfnJfYYBp7FUO
ZAGtUuentkU5S33fo3/gGJv4LrCDTCIbP5sTz6+XO3Pq9YOYfVozYQ3OxeroUeGWtXYKExl4e7ux
NqtPq5W3NLlYJgbHUip9VhiG+YB11wimMPh+F5tmU11xUSePSrIt6c8ay39vm3N2YyfQ7kg70N0p
R7330CzdVvp0/Bz4QLp8xqEuvcB5v/3QhUXa7ZrFrz/J0dTXfuKI07npSiimdmEdNH6mh50PQec2
wyEawEEudQehOuv6g6rv3buSqWJ+nHRGMkcbP/JqKCrgBFtWC6hIF2BZBwm8O0dniZIFJzzjohN+
0cQyrIYPlcjmKbabTH0Yaggiu9TV1Sn33ShwgXQNIi4VljsVWkYeBTm2VjjDVsXdoIL6c2fQWUVV
P05mjIcWeQujLLtp71p5dtZqdqzIowTV9EEw33eiMSnTwd/kgwERnk4JZMWPCbRWj4WqEHH6sCPB
SlRefsXaxp13EMiSi8rs2EvxnRqjbBimSyFbGqWh4VPvbI98GcQaafpo+3M+ws8FagIk28g+HpIL
lNhy8Gyooa3v70WdbJZQicIza8rheFe4xH6zW2+4E7lBU4y9KvZxUpphFzWMElC4MDnb6VQO/o4S
0j7vgYLGqAyaxd4xHXI/6SIR16yUhBTBJBVPYdJMam+bdXorZSk+VrM5zVHiNP3nMluK48LvE0Cv
YjazXV50yUM1dXa7s1FB3E2lu/iHlkMk825wW5bVnHnDZwSJzFIJ0kF7oRc/dfiqi+BRE8x4OIQF
BJEgzKzktDIctyHqtcddKW9V6Gz/7tJMBH6LcXmuRlYQBhAnzWKE6WFuZPYlNp7gAgmcer6Qzk3e
o2ytmqjfVHcobytR7QpkCEcwp0VIxCqbOTIgU04AvnWL1rTlHGQqNqyRZv/soynAGTFO8MQ+baGR
KlDEYCYQr1/5PKB0KR5LsPX8Xa/hzsbI7Lxbv1fqpARHg56rMkA5q0xyrNwS/rJwgCf2gaWn7oAo
22qMsZ5b58OgLrV1qGHr9ecDUHNCX9GKT1beGV97cPWPkyeKbLeGJXem7XmjPWDHwYvvJECNlgbQ
PbUI8EB0gf49PazBTT9W1chrMC+Vy6Oqy1LEU5uCOgyGmXxBi4SnV401331S4Ki1qzS/IMakxH6Q
rfKnyM4mUAOeuX2VOJ31rabtubZ05n9VLaB6XPVJ8Y2IwELR5/nA8225zqetNahvkCGGx8BcA9rG
1ssvxxkImnPJWpPduuZq5bHrsQeq7Ncz/I+Kx8BZDcKdIa3tLfrgIkpyCPAHoYShAYho5Re6GfTE
0wxYOGMSlI+Ob4hpP9goCvb27PgcTFba3vdgWGk8wVN4nNyhOGPiIT5z6vn5KSs/mWB0rPo8la1u
D8vGDavTcAicATV7PV/Roa9PoaX6jyNMgCzO6tJ7L+yWWomOrq8jqfouj3y3d762oXLIvRHp/N5y
oLTELvtewKJuZbXz8hrmZmot07IbvNz8oIfAbU6G1GrDwwbT7NPMNKUbuxj6vS+VgtyWsYYEu4y0
LvKat5MWGjLogDEdFaNnrVhtjYHFaZBOHSz91dd3NmOhU9Xk4yeUVMhLcAzKD+tqnTAeZcVQho5+
ewmtP1xjNrzai/jv6bQf7OHOYI/s2C/ldGpTU/hUWXXIyT2FsPDxMMzrQwkZ76aaQHh3QzgYZzmD
6BUQa2nuVchNnSgyoI/nwhT3vlbqWtZzYsejdtAJ9GYffOjcRQK2Nnav0EwZqcd7pRbS0efWOQAy
cN1TvuvpEz1y+C1caoWcNKOt3UNML4ZDxxlG7BYTf/zi5gMwyqrxtgMD1zaD8GC6k8uijE2NU3/s
2Gc+uFqvWRzUDkobsWmuSvjvR6Vh7pmJ+8Nu8Qzv2CQ78qtoZf5xKCDPHxVCGzeza4ubpLPDU68f
Nw/WkkE7qsYetZcpPaxAN+PAE8lEglsZZHVqkS5KJYl49GveetQGbVfWYVwQTpHgFIi4D8PCTB3S
cS9GBAkghckyWcjOEW0N15VMAclreMVnwaTkHI9r0ptxmo9gLeHAlGBXeklSYXLT4XaZdhpxQt+Q
BtBCQr5U9gD1xJrq0d8hG6HcR3zDpKsgu8pgzB9wZvy3nf6LmLKZXv3n8f7p11cWNdb291+aaMd6
t3W6ENloT2nptnzAF6adYFKPHwezdVyrGfFv3etflBT3Hcw7E1b0RoAjyWTLefp7vu9s3TXmZlsX
vc35nfBP5vvWj/NjHyE7adiYdRDHZ4Fdbh/v+9l7khrZUtXWg4s+07JvZ2Rv1Bsi1Xq6Deeyda9D
ItyMYwMh7NdwWYTPyVPPxlnSGMnE/C1YkQHAVgbtiorE0svdd4/yFyP7H6fpLx9wY9nj9YGjE15a
P35AW/oNBrbD05yCHu+FwTSV7qqERmYBivqHv7/aK4IARjoY9sDygWW/GWQFr/gO4zoruiAEPpm0
ZIy5Yfm5xbv86s+vAmaCZoChPa7Yrx56mi4FDUed7+TS8dSw7D8uYRa/QavYPuu/0RFInNwLMzrs
RbD1ZtD1ikMZkJAh6T2xQ7aq/GBsJ/MiRPNyVHuuPIV+FO7NtP3q9PIt8ciPX9lfF4bOQiDaBgO9
DnXvunDsJxQjlJ2yPFw44o7xqi4OrAVp3u+f5EYN+ekeHcZBWAriofia+L3WMxXZqvCWt3Kke3rV
6Hi6+8lYv5misl6od0B98mvz5lrkxkhu592GvYVZC7DXq9XBeV9auYlmq1jkjXY6cx84SO45et+4
rW0B/HBbAVVKgCLY2giwz/ye79/KHHdS5XQp0zXLMiCqZNW+diZ0GB7FnGtOCI9Vsvyp60kAKMf8
PLAgELEfbFvFd0z9hDjxfMb2aFdMyq/269QO36wBuegbT/Gnd2y7zjaoh6/P/17bT8DdJGol5zor
8O6tmwh0/VmbP/x+ZTzb+L16hnj7YeHFP5h3vM7pZWyw2NoGDXdy2kpa9pIWZnQOM1l8bJVzXkqE
gjmCbAVQ0qkjlstR4Y3Hq9mcLyFjS0s1F8Jb37DF+NXdW+R/ubaNusZ5HUs7ZvSbaWig+1vd+tgi
b4UjOXlrAf30CvKMUQhtbvsWwovnbf+779Jc8wqnTZ5xNakpIEKjAUl0+74lTQbex1uOPT+9htvl
HJv9Buoljqmvlo4TJsWmEk2xGZDGweQEX6wxOO0D90S6zVtmZ7++GLhyCIOSMIFXbyHFkeWjdk2R
lVf1EXlV+srKGiptJjP2PrG77q2l9PPrSBguuiscIBA1ctFXbwYZ9mrConY3hlN3kafBbW8FJyGG
7VEhPGZJh4a+zUIGZL0dY++4xsCOEVKRLiq1wYxY8mmXOv+cGrSIv1/nP68nXLcEHEF88DCzC7c/
/+6bxgMRb7iArm8A2N7xkczIFtVy/Pur/LyeuAoNo4ASCE3vtdbNSrIU26+N/9Kb3nI6t+lWkOZl
Mh3KhJHNGzf1HET348vL9SC28fWyG/Dgf7wrAf27gyqQ7VqTtvxkHD2vjJo1Lb45imS3nSukvM1d
iW2JoXoZ7Dtg4hszzbF4V0ySzn9/+796yGiOt4LLRAH0Wtelsd/H4Z7br4oQIiyJWMN8NC9C2m/c
+FsXelUZwFwBlku5UN3l5VFDmbC3LPXW7vAqOXg7yNB2Qp7YbHiZyDivFg0uKl3T5TxeSad/rbMS
Qx4jTNJvqhZIyXQivM+AkQMRfTT5yzF4I34sBEiQ3PL7J/urhUW6ubBNnEjZp1590Y1V+kuG/8qu
8I0VklAaHlTS13GIZcHR7y+FhIVV88Oq2g4Evj70JlzzJ+dXk3F0nQtM02pm7N1RacEh2Tkq7Cv2
yVqa8ZAF4UfbYfKMUU3vjwjSF/jYK1B9+GTB3fuUVUmNJxia6FHjCsLMArykMcageaDU7+pHtaFn
F6FqBzAyqB9i3lF6yRZFwNold6jUBuvEr+CqQefObGgrE8PuK2OyyioaVLmY1yni6ea8nroesx/M
P5L60FQthpXQgabCiKHPrDpOGnO9gCDH/GHI+UwR/IJNIGIPnd6Ps6dHWCmzgNYXGjhADHn2JA0m
ZDHIj4Q21IQrJECLzCg+gi6Kwx5ECSYkFvLezhYL81oza+Cqa3PW1SFUKtWd8Mq7XzYmfXVWqFLZ
kC/8bAB7rVx/2TlinEoPeaqfDlE6VnQX6KplZk/JuQIeluVVaoyLCk/NRmKNdJe3NbkDu6lMCxIH
R5ihoXO0hNZsQO3BcGEJ4sCQBGn7TaLvnU7oyxYW5pUftL4mnLBqxjhXwN5RlzntEhdEMXwowqKT
h2bOcB9hel18GXVVPSkFoglvsbCYXCMsqaIRA+NLgPjkLmNoTyEwNIncDbx42Ymdtl5wbJUqKDB0
VxkM+FmkWexM4ZieeInI7kbDM9XpWlNPQQXUi1DRSEmobs3JwR4kl6Vx14syWFEp89g2UIpwah5w
6nQnySRrJhfAwc6lRPDjn3SVknh5MAPM46GdN0ZCkJSH61I2wAw1oBEgvpD3XVFBV0mcBGOFpjCs
dB/KMmtP07FdPjtQkIaDpHMADoc5cY5kl8GbkIJ4R5zYmqmzYlVUlrlrkWIC9AUeE4k8HebrzR2m
Yu61BO/zoAuvyAKa3YMVbhpecVg3zX2sJruFnOVPbTaf535juKiNkCHPkBHDQPZcuMS74bDyJ3Uj
Byusolrr9spoytHA0cpTZ+RJQhGjNLL8j7VYZ/N6qnKSPSrBPOgQn8W1RLCk5Vh/huHABAamrPmB
Iamn9rB8DOuQptTz5YnjoBMP4J948AyPc06t7JjmpvaOKgNIPZrSgeyQOQ/MS98w8wfiEHR63sxZ
iPiCtDJogkYZXKQW5szckYGoCgoh3GBOAYjIvcSKC+fBKYEgtPTpV2C4BHA47edwj/0VtgTz7ALH
5HYO4ua6zhru8JyC7Mn+4CWQZFqGWqGtzeEg7VYMbjyIxhnBzWTy7DJrmxjlcPu2WQn+jLxwM5EU
LRPf4sgLtO3EaCPXs5z5DnJ6eJ9pjP4KV5x2Dfv3tHVNuCeFZpWQslUB/5R0FmhuBNudwekGRdW1
dKB/t2VbxH0tQOW3uCq0U2m92JEH68jYVZle7xnHuTclhLhpPxMHdJxJZDLxWGMkC4/JaO9w2pjC
O6Zba3/jJHmZxtpOiseuhNl0N67Ksw896dThaaMaV5wg5Wr9PRyfSh0oRqo5A8hKfBkTELODrl05
dQSZGxh1MZZ/TNG2jYfVkppHNg1IvW9zJeG6+YXn7nhKc4g7RN51BxQEvhelYCzMP3mhl4j+ZMHp
Jwe2jxiSdBBEG+e2DNF3Q1hNQPj6YR0iiVWOwATOIsonNFfyIiobw61K1OwSIhV9uh8mhG87GABz
ERm6qfRhkxbuNak7pReV4KQu1ma4JCGxyxsRjcT1lKcg8t3ygUyYwraioNKdc2jbad0yk9OM5w/6
QplqPzxbLE2b25Kx+nDF5IsL0/TiyUT9vzk0dX8ZNqkX/yb/2cypenF2sl58nlziWPuDgbJ+uMT6
yD42elyhJpljEDUneFzEWOZgHJW+mEg9G0rBqdvcpdSL15R6cZ6iJ9l8qEJ7IUjipUz8r9j2n/YW
gPqfIcBP8r5+uv+eSPP8Ay8YoADPM9F7gYTgVU0PATr4ggFiU43WFZyJUoyYt62V+QsCdN5RlpnY
m2DPHpJmbNNS/Q0BWu+o2xAAIUQ3qflZ8n8CAYJsvSqLMMDGOtNiPh7Q3FBw/1hsT+WS9wCU17wo
a32siDshqWQh552ze/7/7J3JctzYlmV/JezNEQZc9IPMgcMd3tCdzr6bwEiKQt/jovun+or6sVpw
6WWGIuu9qDfIQZnlIAZhkpwSCdxz7jl7r62cSHu5r60BNCEHOcJ2RDLiZJY6SV0Up+hVGWyaQ3B8
Kq+6ZsXxthMyg9M0aTguiWzE35olIJRWrOpma6WYCLKYY8/Di8p+ZdoPTjLZWE8WmljnxsFD33U9
YVa1A4kGWkr+Pl0oZGFozPWxNtQ6Cnhz1Q4ZQKoB8791ybW2tcyzh6LVfP3Ha5haojG2UVBVvKDl
5W0dLm9uaLYQ5nor54U2EeqYHCVxbnk2PdJ9Y4RWQ78lJpbyl3NhaEUZbcZ0Btsdxh2J3WoPkg7b
OkfKIBVOF+qVykkjiLvxIhEk31UpjJd6OZTSMS90fingrMIJXEweKwNBhzVnjuWpJQheHy8059zU
WJx5WLE4/4RKsNMmbyt15zKf7beBlaSf0N8a9pSXM3S4nKdso/U3dPL1YyXb0IucsGx8Zw5qe1Oi
wVzQa1WyzVSDY6l22sq9wnpri21zObzRDqefgJA40rPL8R5fjnqxnPqMgtIUVeRSDKalLuQ/SgSh
TM/wWOZ3+1JClEs5yS6lRTWWQDDlUnIGMyF2S3QcS5dylJKOcWwuRWrBZC4FaylezqWQ1UtNGy7l
rbmUuvRS9nJjmo/2pRjWl8IIjogi2V8KJpwciicKUXTw9qWoojejwJJRg3SAp0uTfpqTbu4pl4Jc
XYozY0QKtV5PwHOmSwHPL8U8HcvB3WiFTpFPlnpPACA2lubSBpCTTEswBL2FLODSKrhYrtiwDoNz
3QhBMzG4Co0F03OaDMK10g+NzvaGhoQmBGJh/M1pu0HQARZRvOlbeExxbou7oYNlpDMtYDVfbaDb
qU4LvCPQ03pFDB33BYTKbvY9zGtCelZisGa5D+OQp2MVOST5YL/BPQ9fjMgnInbYk4eOHOwVgV9G
u4143BDdav10JtxXtzbhTILdCbyeAZsNR/dLA3Xu5BJZUG1V/DyhXyDENjc2yfSdV9hGo/pDPNEP
5874DVWLjUpcdqZ4Cu04oRmzqyjbFUxNzf08tdMWpmn3EXSR/UDE/dAhrMqzWwx5gE5hyHUukngF
7l0H/C3eTFIZ0eqIUEXf62J0n83x2kEEkPo5eaE7I0ubgftLOD8MaKJt1HzC/Y4eNL12g3qeTsiY
atpSJgn3yz31Ve0jtn1q7cpp00ASfRrU1A7WkbBzA619vZFtXTaeFpFv5FVMv49lQW9xVw56Ga50
ZMCExzlF9YoGWpRIgXr9NQK69Fznuoo3Nhv1GDOZhcjVCVTrZrAEzZyJ22+dMYgO161rpo+hS3d+
DYifKOvGbbJDAwi5opPn8fUzx24ML1PA3CCnj/J0q3Xd9L0qddhsR1Pasrd8myQZA3NvMeR3agSa
Y/GnD+9Q9suznZkW/Hab9S45kBHqA6eT+SmRRkgiVdRy5NHZTOewS6E3BVJFSWC6hW6ApWsAJQSm
k6h8dAw+pjDIDrs11MhCWRQjnkMSGHC7SJgqIk8fAD7uQIbwOXmXNv3biOGM+D4SUzjqyWsfPlxi
Gzvf6qLxs+acf0EtaiOHzLU7q4gcX28hFW1gf83tTWlWrEa9Vm/CXamUAdyqLHY/l2m2uS7tOR0O
TrfgxcjRywoe/0WZpQc9u+WMOLyd5vaBuzGDim/HyEAOcWLDWGiD02R+6+ycV8J2I2LKZZiVxVpY
c4u8xhW23DCpUUJftIAR1kEm63o1mC4z10JTIFzKVNO8tlSHp8pdlNyq2ToHffkW0Nc3JZ27q7U/
Vwn/0yn9TVuGg/+4U9q9x93//l9/7JQuf+Cn5NjWfrfAoUMZwXnsLGD/n1gS2/gd7RFcEMy7Kjiq
Rab8s1XCv6+yuWTRpepLnPkyTPzZKmnOskllJg1+iO6KBI5/pVPiS/xhfGSyKQWYwj6WsG14PLb2
p1nVjAtKGZD5boq+p/WAb15u4xS5bzlh7FxhPCpPyFyUr7FNu7M1cpFZ/+Fb9ZcLqL//DThNl7Ut
9KE/jQdFUlM8OW7Ae+BIIYhVh3lbaBuRBv/SMujHV2LLjP0PJgLfvz+ZmDnT0Nepg7XJKX5rtSK2
DpDbX2Vu/NfvKN9TBiQ6MCu0ZeYysPvD8BqnmFoKaSwg41Q9N3gdWhirJUGaidqphi/yrNsBH1Ou
rVGaz/1Yitj/59/SX2f7yz+UI8lYoPiww4X751Eoicc1siVhbFhOtpvKaq1TNgXuGm8X8wPLLDxd
Df5qFPljmfafo8jly2Ldp9fG/sNO+4e0/Q//clfkDEvg1eBKqoAVl1EcqXvFyHRqZiQqXB2j1oT7
rtHAeeOFKmwyZMyJ/qZKSw53xXisZhXtUJ9m5rGorGzxxVr1ewoTB9dOGXLPThpXv6o1HHpoQmaU
0ONcCFpMBi9gq6JgtrxpKkIX/4+mAVN0IuMBxGY+bmNzxBjb2NhLvyVohlHpgrHFT6gNwWOkx8kL
P6zkzs5048OBBN37sFTcbrcM0jLPql3rLpzc+G1miGTddkQP5I8GBEasuSYK0Z0jFes1NKfAuEZu
HcnH1JiyLTvjufedItWEBytRR0DZ5f2zPUQMBrTRcKtraqC4RzYLgHKK7eRxpiOiDzEygqUgjyLf
LBFdzZtCBPLdqhPtUw9Nda1a+aBflX08jqtgdK0eko3aWV6t9lrlGcQ2nxw5t9OGhSWVxU4g8SxK
XTPEZ5uhs815KHS/SBSEpVWVKmTed6PM16Lr0DPmTNYYi4CR3BfNvMRbQ7dMPNM2cc5Q8bW1IUl8
WWWBNK8d7FMPYRVit9XymXYUurJztIec5EqAr84nfYaZgmPHn4nGTjPWs6slWzVGXoFAiYGzZ/Gi
yO2QVV/M4LT7OWVFvOrHBDa7aHGq124MBTycRhpivp09zI/+A4TjhPk7KQ25ahwzgjPijPVn0AW5
NyuttmuUobc3gdHFt1lnR1BjLfcF/3f0NTQxalZSM13SSJxZf8EfWm+rFm4qGn3nKk8nu79KFNd4
xSmR3QgoPOjVWmEcCkmg5coedXEaR4LqmBhq7i2F24aGH48W/OkxFH6YljE2ImG3m6CbassbCtWY
vd4xhusRlE4N8H0EJu6W+AwQNCnR04Lsua2yNFPA8leu3IUB8k4va7Nww81xTJ7ynm9awXaZadJB
yoi0E9I0jeIwGkkwH910TIg1Fbl7F9tuzciaQM/EQ3M+b1tuWoz/J2jcaxmg817PUpnndQs2t9wZ
CB8/DPJoDdQwWYKgFWoR2jWUbQzryuSzsktwUno3q/mmMvuu9ERuKfqZZKaOGOlCFt0mZbR3nRhF
hyE6D+a7SU7lq0O292fYLe4KZmTB7UTu7zlKQR+sNLMKH2tp84wn+Lm+7NIpbtwYTIgXZm1yO8Va
hxQ2ULNmLRhptz7SbPMJs1X+1qCx/+4WHasLt876t5ZG70ML1RGdoKthEjSHwqrRjKa5ihQVwvW5
z5qJVEOXQFgPdBIu7CQrR23FWZ45nkqqWriC8sl7otmJe2PBTO+AmBbacwAxPvW0QtKRhrlZ5l4b
F+Ja7RKoUQw3NdDqcoKcZ9WKSsiSkPxglvB44bP4qBh9DsImDzV259dasVgO9VlXvJsh+RigO7oy
8YtcjhYHmSJ0LH4CJR7UWhIXYjah0TpAJE+GNHE4XOGUOQvPetUmLTDknGAQy2HMupVwbNhXD2pR
e7agEG3namxAqvLuzPiD8Wwsd8mIY0CNycqz6HrfRwkabJ2W2Hg36ljxLwMcoSDbdY0w3NRJow/r
kTt5dKA7ZmpYDQkW3SF1indIvfnNzNMbEVIeCaDVtJZna4KQj8C6Dz5d0j4Mn9dNvmas5R5qxcwC
3gjHVkkVt1uGK6oYEpTNDMXXjJ8axxMFgqy1C5bWXQ9tYT7kZdLZuwJ6NGNuy+nLwyA7nswxbeBl
EJiJGgi0b+4FTGa1v1iw/TpHMsFOaos6BjKlxTgLXNKv1dwpOYEYmZobpZbmLdnEJU7eQzJn1Z1h
873654X7//bVuHVBWWFNjBfsTx3KXA4YvdrExFVfKjdYdeb1MCiO3+uZceKG9/XPv5xYPu+PFRsR
CW44tA3o9dCzXX79DxW7aYq54QgxNj0i+9vIwTODg0Dao6cSB4w2PClYAQ1RkkCYVya1eMQErRCn
hNch2XRuTd57bVhsqTryF7GXFa25KkM9DDylL6bhpLthaa1rMI8TElomTV8Flc/+i4Xrn3a/y08J
pi9bX3QhdMUOfKBfei4cQZKFKyvzTA4oqo0WEckHqcYthWhOXeuKXmkU+zrJ1ZaJhooyd5qFYvrI
Ry35o6H977gG9V8NrvTFs1i1v/mScWsHy+PPts3lK/+Hb7P998svI+5aLJC//M+m6OJuupVfzXT3
1cqs+7sRcfmd/6+/+NvX5VMepurr3/72WXJoL58W8tf65X6zyAX+8YXo+AURrvwvf+DHhYgBMa0+
jx7JwITT0Yz//UYk7N953Yylf76MlP/AaVSEw1iZJTdyLnIwgZv9541I0dXfSU1bHJOAY0HJ/ks3
In77r68hOjWkoyac0uXFIC7R/tNr2NqTU6ujzcJJ9mDZE049SSgTrnNnnepSBUTf3GlGszGmHpSe
KroNQv2DqtdvoAj3gdXv6hb2oalGcmvSSIoGBHwpQunV9hiBRHfX0nVv4w7tsosC+70MKi+EulGH
yWFC851J6xkfDGnjRndNxX+YMBKdlbb27Y4mzLW/ObX+2eeCMdOQ+UHe3TRxtiew/i000L2ngWhX
mSHHp6IjIt7RoZ7peoMh2VpHNqCgOABAUfTDWS+iKyxrEFSM8lhk8dZS2hsrxQphRRrQnnreF2g3
KEigUIyUQlTCIIJq8EXWFgke4yYl3mHVxoNfK/33erQG/9JchvNHkmZnUtkAbldZdjDqbm3ayRtA
O7m29Ma3o+K7MielV5bypWnyG8lY2HPVFhcPQ5T4aJjhPo6eRqXu3xKVMB5smcyNzJkTfwiFl038
NXughxmOn0p5KBLshTjwx44soEGz75yU5okyWXuQJisPWeULE7t1l40G+t5inekLaWOMrvSWyYgu
23MRD7dGL846avpZsI/XylPq2mTSlcXr3LAXdavx4KYhkyq1YGXAzEdrGiINFJKEnVSoEHSDZDvb
+W2UQJJJs23vsEsI51sjyE56k18rrn5oG7gktlLdNzLhWtFEiOqVkqnTAkNS7E9lDG4U2zqMwNSx
0/GbnUxvVjp95FbJjHzdc7EvyHJvlSvelZWEQr2aaeMYTl5n0FQ0vZK0yPq94sTKfdpwgSoCppLa
4BZbIecnxQivjLS8r5u5JrMRtBHUG88cde27ElQCe5817HpmF4y3puApBri5LnT0/Jgk9b2YhoNM
koW+TBh7ntWxNzUEWSTmWK9TdnG4/W+aJvhea/rJktVzQWjD+qJz4iJwjuNaHAFskvhi277LmNVX
AnMkfsI9gbzcTbGbr83OPkQQUlfdJK8nW0VnUPWqX4aaclvM/Z3ByN6vMxs0U5nw96qjF0YJK7Ru
IQLEmE0IYAGCBZuXJnMfVSU72VlEpjuCBl5BMV4bRb4H5C7Xk0xeB0nYWtDU/UbVq6cUG94KO+T1
UJGFpSBN2CBJ+NATecICzA3KtpINmS07NzllRk8AQGwM+w6poJdLwPG5MWhiBR3hSklqmsXWmkgq
KslyQULA1SHrGXZnn4MWk8YTN2CROsVcd4kEixg/skjt18AjdszIecFp/+wQsYWdjJ9ukR77Dm1T
FJiqX7WKJ0De2CP4ZoXOFw/LBz4aPHJx6tUSGmkOmIOvZe7ceGyWJnXVhdkmys6xyGqGAzEe6tsi
UHzXfUs00hzgT3yGw7GX2MX0uLmJjA62VIJxyjCa4ij7KV/ukXZ4r4u+2umpVh+xmLSe6Vb5ppkH
cnzUMIK2nO2boO/fMqsa/Amp0cvgNveo6o9TOMGCHGW9gmRjXleda3qsLgrqEVd8WYAbGbhs7sGm
zdwsQG24Qw9HgwQDorbO3PVPcLUONbiaHViF9NBrxYYHobphaXE1VfBAMvfbbPcPdC5PGVn3TR6V
63xUvmKrdzdxrgYbNQzOIfQ1YxYH7j1XbRnTvptYryyWIuXkgN6YS2XXdqkKsoNsjrbU85OYdI8h
vSQaBI5/OTD47W8iR14nZcpZgFphJwc64hCPkTSdA5kpkOhcVByzqx4x4LND68QK8Jj6lTiQQhyH
86sSTvKRFiI/qEVJvOU4rp25GY9qVmARzJHRkNcxrJMWAYsOSmnqi3vTzl7T5q6c9F0xKCipEhwx
mZFtuh5335xm00OQ7edyEflJre+eJovoJiUUh2KYN7MsDtE0tIQkAd9igznOjJCNgbAz5ilxkNse
aQnVp5pyfE6plZ5SKzoriLMw9naMMWQUbaqsG31uUuchfxdpoS7edZxi6XQN5cV672X1LQ67dkus
E2O9ztxhRN1FJXraTl2XAYPoiol2F1kHskI8W4uvlTh+IlHC2qC1OqRKuo/p73MTlFPPlgW0GPKI
qfuabNDHdZhdIYoI9sIqGKCHc+IVoEbSvtiwu1xbtTyx+H1sLKqBDK6sdPimarU3EzuRmp1HUFN0
qkL1q2mzR80O5g3ZdqaP0KHYlGaW+1bE3TCOoHDFfUD2Qxf4blHFKxZ0LPvGWu6iyI19vZG918nh
zujV1zGecf0WkeeWzXuqAogpNA6AQU8tv2WbdXJdKlA/D6+xzRp3Zbeatq3bGMlth3NwdILGn5rZ
9BOFjU8B/GaHRmh+IQz12bEkLtwBbJ1ZXWYXYqTtM6vdaJY9UTBjcmB5nXwQ7tv7eAsLfqMdmWsb
jMQKvFhJNEUsP9RIz1ltDelOiQz5HBtiejLxt71ObpHfqqm5Ib/dXjfm2Qz9ySS1yHRHj6P3XleM
57xI24dE7Qewes9FZXZ7AqQMP+qAtoVDVlDNOWSV1O6gFOP3b4fgjayeJWULSzZrvnyNDcBv3fIw
YsJGFfo1tJZ+RImImVRhNtFP5nuSuNu+sM19rinqfR12z2KyqGX2XWDLbTf0+rMRlrFnNsoJySoD
EVEXh0Ej+FCvtX5dsZNZZWnV7QlX9CcFdh0pKQHgyq5IDpGr7uWItDhniy403GlFvYsDc90Qb2RX
s5fa5TFPkDNh6jMy84l91TEIrFUhMnxm7ioYWtefAq31s55ZQutUuynVHnIXlJ3MBzTFC9E6GIdz
p4tt1C3vIwTAKrfxWZDlVLPjIQTKm8qjKpXNGJLgYvEyuMHZieR9KPS3CeaEy1wsz5r9EKt+bBiP
bTZ6uoYAaE6UtYvH2EpwibvY4aQLPCvSrjV08EWAoSJT1onVeLkhvkSbbUtxLKCkLYJuANzQicKd
Yd6Q3PeZiepqBoeLhxr94Ei/FPIi2PnaVsItAdy7IK4OoIK2GXvcZZ0qLeuAl9PZam7Dj5wMHT8m
xQsL8nwHwvIaDma5SjFFb8Nxfiw1C0WZRZwxeEm5q+XwBLpdrMlMW7zQ1lkW/LtN9SO0rStuZohH
p/k7y4hTXDMUMYeZxV6LrjXc67E481DT8kEVQ6THrMX1hxIKaG7s+jY4oTj6aNo73M73zHvWaRus
K/2+LLPXvgqfi1LbVh2XabfZz0p2zENlb9fqdW3m61FhuFCCrVyPA7IFkAo+9HUde/n0vUydFzOj
VHE2pFb9WtrNl6EGV+aAQzQoj22cbQcht0qMMiMFqRRX2xRoO6E2m9gaDr3Rv871DnbQtqxDunmc
jbl71Nn4zsNbP4ljGx5V4y605ttydK8WnYlhMOlC1NtEzdFSa15eoq4jjYOsHJsrwMkjK0V5kmnM
QBjFyMhkDjUrPVNVfIha7JAQrqv01M1V4Klhba5dJ+XfVfAxk2p9L1IebLpp4ziBa+hm91TX5bnU
m9ueWzHnx8kC+minzo05Yptp7vRWITA4H5kfZmds8N1KqcVJjbn5A1NbDwrFpCYREndMtHchk9Ko
BVb2HMfZyaBRNVvtyhb2EzPcx6oggBzNXLiZNLB8BKllsbwpNfU1Ds1s3Ze6pCTI3ST1sz199nq0
BikK/ayd1gU6nmaERlO4T51F81J38jCx0h+F3mylrtxCQ3msqxd7tI6EBH7yJAGq69I7gRZyBbcK
K23GNHWIhg+s7C4hqqkvGLWfCAnTt0WV7+ZRXCeJyip8Rq6CxqVpLTSQknDu3P6yYvKOGjk9xQRB
caOIPIcyFi6PZe++jvRKCaVMLYB1wuqYx0fdtraVAsDddGPY+EZ/V8T9mmn3uR41VDTyKqUGRsoC
3OopAXI09wFqR8jfr31/drPqGrnSSVccwLWoMBv9ZUF0aRx71IymAR9bPcr5I7XeE1P5mvUrErdu
VGtjgahbjr3baTJ37SxPJSDsW5zT38YyPpWq+ZSTx+KZxrRJobMN/O2iQLk2h3iTOt1BGP1miqvv
rlbejiHkv+pFJPYX6kJWIsVVGKvjdaiZq2gIzhXiRpbo+oGizW1thsEaR+s04b8x8GNN7rXYXuHt
/lYAm/WittwrpQ61L7OFx1L+lFXKNhbzJqyjXdM0bynWh6ayvHSCFWmqkN8YhcaeQmnI8mGvDOG1
2dCSzjDDubhhxI/bQfNwdjkeGgO4/UBM0qGHnRBV35WkW1UCnVdYqHfYepyNrXGax3bfre1u0Pfk
IECytSFlZs5DUEWvVY5QqO3lMdTEdVXXT/2Mln3Ui+FQ5RaSg4kpdD7DaUrJudL15KOrjPtS0ctt
0aXvEaF2ME3Lektn+tj3aMHI5t0rOTEO8E9e+qB+zVPAnjTwgB1AbaLzSj5zLq1eg4T4EJSl7c/S
IUnEsT7CobxTmYWuNencNAk0JVRO1WoqW4gl8jSH1jUZekiWE5SkcwMXI2tncxPgeSBw1G1XqMdf
FYtjQGmNfGc70bBNDNMi7W2ct6ozZX7clyD4qhyRjjsOcA2T4pC1Kl6UKQ6eNS18iGpIC9yPx+XT
5DnlJIaNSINMqqbPDwdUsYILXGVvQCYEmD3dkFdZQAevwLaFc+KNg7grSEKILHdDQFK1ykiudMv6
S7e1m6yZF7Sn5k0wp5iAhGnlN4Q3nmwCMvdanehr20FiO/ZT50dW6S4ZYfZ93BuIXRFscz7sJ5Fz
hwzpVsZyvOkC8BGh1QdHMIL4IfRKEVcGeYh+lVdEMbpDsURYaHuRsq40gTW/Bc6Y7y0lbrmiAYPn
3VYTfzJ4NlL7pVSc46BwUWrFwTLz7w61Vp/ytyhQnV05lQic6gSh0ij6tzwenoKkYP1pcXUP9cMM
PNaDoLHKVP0oeh7zsRBXtKYZiIjRWjfw/lLU/JViHC2TE87WygepVaq7Qc3HMz4o0Z7SkoOXxsgb
UPxMQStcOr5daPG7RgwSgr4+27rcrbdhx4IPrRa5hD3Q8X2cZPgfVWAdHpmP3Url7eP0CK4SEken
VtdXTc3qFIF/Q18nnmQQfUAmWWujdtXbxbXBk+i00XvIo1bYysOSNLrWqnQTJNUC0PGjgh3jMGsb
ViYrjJwAzzvKcgI4GhVy2iDVIdCQNZ2Q4c7ShissECxb3MmvNGVcS2AwXmkWV4x4rxNatVwUh2aI
vww3ZRXWH9xY30ECvDLqDxABj4Q+3iBl9DAl+tKBjNDIVU8mXysNjM59+7bkh7ZZ/tGkw3WdRVfZ
9Bra0iO97VY3wvM4pS9KUR2JOt0t/GELUV3uxgfTUW/h03o6YNG2UaI1aMYjO9wbHTxH1cqbsH+u
x+QuqZwStuq8MQn4Yqpg7G1a4kX/3lJiwTJBpNJDn2hhzc+SKT4iKjwMQX0tA7HK52w6BWN/zoR7
y2u5jqz2AUMdrAfly6Dvm3X5PEQ1KqG2vIqL+C4dhXvNKsJ6qmWjbmTJ1m5G3xXDN9GV5jXrC+A1
bG1EqR0VUMQrEo7MFYrsq6RNHnvsZB4p3uOhjeLbBbC+MUkcXaVFfd31AtiWnO/nDLTDIFNoXcpz
V2jncAxsT7C/XEkYX17R1C9hOk1As7U7xW0bOqLsSRB+2s01I4ison2XUBt7AQVS0+lQou8tqXn7
QB3cE3CXiVFOoks/SZ1dE6c3lmCgCMBkHKXfls4TYbWPgrQ0BAD5dBXM9l4PoxODIZATeWRRGHSQ
nmT6xluh0uQI9PxyY4bhPpoJH+8N+x4ax30SZy8ksEQ/ljP/HXP96qu475qvr47B/v8X03xG8P9k
mh9/fDW/5i7hUmC6/952//Y3xYaAuMSTEG9kOqiSlqn9T4WThqzbFdyw+P0sZ1wNU95PhRPjfKg8
wBlU9l1MGBYD6k+FE0hFBvls3lQM1SYqp38JB4Hm5tct1yKucvk8OOJktcGt+JPCiOpmSK2bYZrp
dukT/AvkKEWprHjBBR/SUUMJkLtgRRQ7ADFSL7QRRDaARwiQBUICDKnxqfugSYILpgQrCovf4YIv
SecqGteo/dRjcQGcWAvrJGI7TrP9A4Eiw1nxwNk22z4oY26/VUxLmSkpiau90zd48xamyhgEvIPV
Qlopo4ZZplz4K+pAvPKKqQ/rZXlBtNgXXEsuFPdqWBguSGyUZ+wakbaweJMHXFb5l0Um7965IGBy
YDD5QoUZL4AYd2HFEPYGNoawy+S+WVgyQ0wvwssIYaZLM3Ho0wrsjHVB0JQLjSaMDclujZNTboML
sCa4wGuqtnS/B63eP44XuE1ZD4YvL8ibcrZIXiezmMOiuWBxOhVCjs2oDRPdBZyj5HpzN6XQdFht
V/uWxkM9LNOId848wDs5WohjccHx0DaI5zGTcbGNWwBeqGU02jb9AvKRid5fhfWC9+mkkK+JYP6W
XvA/GMqcmZ0lVCAAAOgwywssaEYbv00uCKGq1dZ6Yg535K86V+FCGWJuXdVe0i/wodaJY0GU47J9
IGUCQJF+8Qss1CJW6zY87MnFzIbepzkTbMfIhSV5d8VoNH0h8KDJiFYHh39AbQ0UCdUHvLtOh5Uk
L9wkJqVLhMKFp0Ro1njO+AgL+h/AJWt039mIY60MCaCClmiZiBSSBdE0XGhNwQJuGheEU69O421w
4Trl5cJ4isMK3pMYoIlZDoFeetXE2soA+aDfBQTefhXtVH6LlG4I9j371W0V4Fdcd9aUnBWrDOWG
LAFWEy02IbFjlaHvgiKDuQ8BzTrpcyWL/VQpjdjILLQ48Adzenbj3lyQ1PEEwBrJ+fOECwKtSK2I
zheRCB9bvESNT2NtP+SIU0u/MkeCwcAsTq8acgJuTzR/yirFIXqtA7fj1puX/LxVAsDOZh5UKY18
ncN1hnD3xk0KsyTPeTpsUhaP/WnSWJh7RQzVmwRXjZ67r2WNSqJJswjo9VAwAR0ksqyED97YtUuY
BO5I1iYLUib1YgGrezUlM0oQFYAkW+60paNVczt4GHU1/w4kH5kG1nLkR2oolZcOHKniDWOJZa1u
O1tjeWiKktHT4L6UghiJVYRGhjGfNmg8h3V7V6LoODWFa78GAnMIshsX2qqaNgp+x6Aavzdhzb6a
boGGzRS5ctPWKs7UQMuk1xETzzymKPBlIj3WLG7xGu4DrVOU9wRPGas70Q18HMAeDz6/dXJqB0gY
lwLT3VUp/bs3RZlNerQhd3M0gDxuDKusWGDN5YM7Wbq5mYy2ag96oyXfSeEMsFFi+2ECRmYuwQ1j
pt65IozenUBw+qzM2cTZF8FAs9eWptlcb/o0bu/6jogyvyudSt50kTCua4yT9q1jpTR9bjM5gAU4
V5xNb7SB3830W3inm1pdtYtkenF5NC/kezQHqx0m3p2yILFAMruJm4K8Z4c9D7sw14k/All1r5DX
Wt5XuYQck6IwAJwbTV42a1A/nX5S7A35HG59FwuRNuskUuenLOvVlzzJUN1goHZZi2lpHXe8aKj2
z8PQ6dM5V7ps8rOhzuJ1iP5esq+xtdlvCUV2QFtn7plcBjth1FWGVbvBYF/Et7pScg1nxcWFeG5t
Zv1ZC8D7OJMow7y3bapT1aJr8UJesjf26qlcKx0WugMmz+qpmiLUPExwKhJmFB3JTFrWQG49HbN2
iIyh0VDUmUquwKazgwWHP9rq3g4Hafhlk7Vr1tlduq/ctHxt3Ei9DbIpVq+KeJGeRe2imXcCRzxM
Ce6hXcK5dSIzJZxvihlG19YtiSEJx7BwVjibqXlqThKxj0pqvLNGDK1LQCDEWI7zIXBo3y0BdH6J
6tqr2Gnc3gMSW53NeW4GP8oKA0c6IXM3Cj9IVJU9R9pEXDeOhriVDNG0sv8h4fmfvg1ZOnLtf9y3
7dvsvf1t9/XefPtt+u30uS6L9+zbL6qM5QN+tHH2Ep9JjJzqEpdKN6b9hyrDFr8DI1qYXmAVFgk7
ndrPJk4xxe8LzQfBlg6rA8gOf+pnF6eY+u+gO1zkGgYenwX89a8I1fkif5AqAbo1YLFAzXBxB5rw
LhfNxh+kShZBbUGf51C7TEkT1lXWpqEpUVgrb/4Pe2ey3DiWZul3qT3KMA9bguBMkZJISe4bmFxy
x4x7AVyMb1PP0i/WH7OzOyPTqsus9rWITViERIHAxT+c852RucG2d+b7KPr7X67Yf6JO/xuL6x8S
KX4vqmbDsk0siTouMp8L9tffG6jFlwS25NRDXXuVOnuLFXe6eHfcoPqEgqq9CEOKaPBipfaKY2xg
eIKDNhzcIiIMZRCRLY1j3oOoCtFNG0c2StiGW3TiH5TGCctdy5e/rb4nYulhkz+Tzzn8STmtbvOS
NkyvoAKCmezD2GAnlDPjP7sI5r7qtrq3xFX0YbX4yCAX2AsfqO+yaxlk4DB7outdq6IzNkekJrR8
MIVTLdZx3GT5/7lS//OY/Zv56E3+/4/Z7XMm9LpT/+s//kki9bf/6+/PlvPvDxIIrzxWG5DuECj9
vUNyaZ4AhXgoCx/EeSf4R4MEZY+GigfHg2jNo/l47P7+aFkueieDfuqB7CJ/UXf/O0/W31A//7jF
8fVDxqJDApkCSYRkWp7hv97i1KHGnGAnAKJpU1uyvVV7u0HZ1NTS+qUa4WRUZEpEsN/Z7BRqXvnN
6EWE+QRrN3XNu+jFFCXoOZH4VxTxepW4AIQLRiElYIUPUj7yd/6b8cJSadlBH9d/5CTnMdjMEQEz
RGObxS6AvXUbgcEpo798If/JU2wCg/mn8+PBinPB0tk4cUz6SvtfJYIglHRvySeDctgrdgbTxzsX
1+uP6LxiAyv+Ukcx4vZ57cZwRjaljI/k0tfRBK7iqwOXvBa9bj33/jJu/Snw3oJ0SV4prrp+VdUj
68bUwR5mm1nynIrA3I2mNTyzdSHXqsd0xctW2am9qZdpuCJccH/F8ZivIXPIAe1XfJI+Rn502VwQ
xFtxlba/XHtSu6lKrA3KOP9zKs1mWVGuG8ZmAN5MoKvjKKgYGMUOnFGYDTXHCF2q7t+T7Wd/lEDO
vldJZbRbwHWtWHdmXz3bD6pvi+j6JMc4ORsa+pNaDfQ1pAlIAkcgrSBBk80XYZvytQDRaq975MNf
SByCDyg7deSVs1r7nRHQEioA96vEoT2MprgYDIRijndHed99kMBlkidXLrILbQ2uwSqJdZO1CDG4
4ZhX1RucbzwCs4keDchGEXlz5Z99ZNF7uow8oi8JdklvpGsAhyqU7aztClHkV5KjxDZGLwJUWM//
IIDWorpP4yc/RrMMn8rsH95D82wqS1t7ujGdjSCWt9LLkB8sOmFBBAJcR0E1V3RDvWkE0SOrcZx+
KCcjuW2ehup7wuDxscSJcZz13j4P4N43c241b3Zf4cp2huSuYpaxcGtZxxDIzPgXnh7bWodVTtHK
5jtg+XmJ7VatuWFICtYSJAQLKeTrUusZPeY6cUOWx5qh78QWJgfSj55eKZNZ96nIMpN9+xTAXTBs
3AM1gWK72pq6vevrzbOSpnVBYTCtqyRh6yuTb04i7VAi1g+bxUgYzOrqWGsVK3ppaXs6R+MNaiZG
QGEBhcgQ+eUlcnpWQN4zteL8B8VQVhI+M2evcknrBak7ohgEVQp2yTycFrxk/aEW+vzDK9QCK8wH
eINHpzBQ0qslsrAcb6o64SRY5v1im1/KYgrfJhhNeBJ+NZxOK7eaGbNa0gvtIZ1WhjZfHVfzf1s+
oOIcGK0RiMgZpg1May1yuqS5JENBZDSXLG76/Dr6CLZcOPtH9miRkWBxT9P4oBLjRXa8SrNq+XaF
zaKfoGkh+1MOFAmVPemQRCQFhckObW6G99E0DnFgfrVonNYMGH9rxiuOj6fF8yNw9ID+8WQAEXwT
ar61bnuIM+umJelrkVUvZtrs8v7hP6pYUo5bt8/OFnMfuBtItHLcApXiYSpq2OVJe6vr9lNDktQ+
BFseDztzWucxLd2W8X0OQCMXwy+atxuL5J9zOqszyipx0Vog+JmjrGtn5t8z+KEEBveEcEo7FbN7
GGhb8HPi4UhZ//yuLIbgpa0dJOCEFWqgNZyTFm9qd9ODOuJEIhGOfJ6lJ6bPlv4JWhYZVHl7Y4Jx
EiwpIGZF6Ujk+OLsdBbMj7kBFzXNwjZVRGcu1lf5UElpEMLPPf6EfSmqYlf79c0uEMi3E6oUlebN
l5USzJtXSbGZDGddFPPFUOJDAzj3Gx2ktnNb5PTjeBudzI50R4lXwxkisy6Td3MC9NkNQYhff8UM
n+XiAvnwnUQ9tXWNPhKuj1SDA7Ms9HCRP52BnEQIZiGjkt+12bzklUUCeMDxrtyneSzbaMngVDvV
3XP8WworJ0tvucU6mmXcd1zw86fGxFFjxmcFOtlWhhbmKHu8CgC6W20zkAhGw/TMd7JDOZhEDus/
F6FfSM44exJZuU+0iCq18+CiWGN9+syXu55af5diztigKkY0lXYvapnWjOkRzoouMt00Ao/N/i1e
2Bhl5wYTHXkEoZP5iF4hnK76ZnkyOamAtZC2xzKGVFIG8TEnm5t9JJn7YUrJpp3vKmut91z5URbU
z31aXYrWeDb6IF8/4uNbF0mOrgVQeDqWLDHb00ailkxwVel5hplHu/BQv2ps58h6BRyOkDPMgj2R
D4xhao881akOu8WskJk5l8HvylUm5QWsxElq/Q851k/kJ4QqTj4V1vIRwxaAnsDbznp2XHxmjE3Q
Mb93zsYMvhzWDlCax6JQPtFxwv3S3hyrPhmjBsTJBntQDc8FL4tH0Npa9+aoSxUJ9cIiHGQc2D1g
9ZPm+jFtKGMV1dO0Uw4+BcYbJcmIYTb1WKxbhI0sBuOdMtrTVDnniXHP1pa/eb7S9ZQg4lmIlTjG
qq9DGHyU7hzwJ4M8hPCRqb426+mWSpImC71D/SDIB7jWQk23hUHyoXbtl9JB8xNU5FOpmt+25Na8
Dirw8kUxcvdoFXBaBzOo7XGzJsrf5Q/edSfYJk9UFodMr+ftMKXGqqPKV9anJMduPdtDjHJAc5m3
zB5MsLg4wjk6e8msceMUK9FleU3gYpO8ElqXtAyFpuVzYAIdi+rNUO5lsSrrbfLKyT/NsX/3BeNv
v9wMrCod1zv47HZKHC4kjjDiJmmwyqezb8GQf0MbgQfP5muCSHWt9MczzUhNzE92Uq7H2njzNO9u
o2haBhbvgZ3/MCsYK3GcFhunktjXp7q6KFRpq9Hqfnpue10mJHxoLdALuwfG4nuwFjvPUG9EXQTc
iPln30JUAXO6UZ38boy0XnlewYJ/ROTXOmhtPWl/Iw67Cyb7aIfksO5k+curyjBQmlrjE2vCTk2o
fBAB9DlxD5SUrz2AIam5u7rJrl0hX9M8vZdddoRXxs4ZsU1aXyfPKZ9qwjR0JEdTvp6qgIKFSJm0
vs3MEFEaB2iPrGCbjumhcNKG91hzQMeJmCwmS6KTP4KeaxaLPaL/DckpKddG/5jYEBSZOBDd9yeP
5TlQzaG1q23QohnJsxcJmcOTfmTkjrMl+enFEixwgd7bDCazn2iFGfPZhKi6mndIvPlo9FALEFmt
pOLOn7Uq3gpd34GRcVEQGA8UxJpEtXUC0B8YhhNOXn3qJth3ngYmgNExaT3jPpvSBpNXc8r9nuwU
TjBEVaykKfVXjdZeTbv+1eqKb4tAty0ZCQyn8gbu+zyRize9gn4iZWbEviB11iS9PBI2QcyHC07D
8UjY6LOXfIDbl/mj3OlxwqcWZghMmYH3OOwG3SQjNkNAaKOwZ9Go0wXYLlIpI79PTlOv3bLd9L0R
kWsQGZ1ebn0RV2FuItjXWKyv9M4wdxm0j9Ck2I7Abn0o0B8pjgOtrJ/tlJJs5ERZ9cr7GRBTgn4o
Xbsz8LhEsiRGs0BSPVibDa4QLnKW/CpiFj8YBcDLGWYUNI0eYj95w3LzHC/LGQfLCN2hCcIAidNq
buLfkDLWiDuemVUDE2o9bVtqOPpmkws8cSbma4eziQHwR0W08WG0KMC5t46GM3dvTDaTXZL4+zjL
9HBgNq5Ln3GxEAR/pX+MICdsr27fCq2/Snbz+NTwhdYhCZecHATtqMdN6RbVsUlHWC+BdyEn+6HD
LPazxlzWdPSzBlMF3Zn8aTK1RaTByFxvGUCKEpXo31B+orLh/Qg/4U5unxeVvUF+2bGjO+MOCh23
CTNVceh67w3gMo62wdqmcB7XpdB33VTcvUXP2DHgCKm4UY1ZvbnsuW2ocI277EpveHdRRlWVczX7
YJc10318aJ5ybSuUA4nlmCQdUO9utlfDuByXYTqisP/ddD5xqoAKqc2OZqx+WB1lTrBUx8XC/9E5
yBSaZthZndN9gqiMvJbPMDSEe+KZ/Fk3EvlvvqDJmT79MfmwOzR/WNN5lu1qZYJfB1E4/PIfVJc5
PeFimNYaRyaqRYdNw+QkCosHeV+Qx7ODthhko+Bit41TpusrYCvbrppOdafXod0kt9qd0610MmQy
CMbYdEDmsOczklyJvtOIEosXe5GhMq8e8hR73VkvPqPt1iNj00U93ANMtSO34NjRW5eDPr9ZhAWH
eZGvF8f6YzzCaquBYIo0cs35pkGvjVgObi2RkTTTvgDZoa7nyCUwc913DcJ9TW3GYhq2pBant9JK
9HrdlY6l1phxxG4MeK4BAfY0jJX/EXhVh3q/L5B8qvHhRQ32tTO4zw1ld9ROXluipDWmvT7H9R6Y
S7UxsyzZqm6xfktIOu8+EmAyMUdSUWuR7Ly0RWtCL7HKJxTVxqSzScCXi2dBNMyfp07XDinE5S/W
FNaH7gxM3ikzHvooGWdXOiooc/XU0MV2KekYZT17+Nfxcd3coaKdGyAbrMALWL8LOg3OjIy1HVVD
+2d0+0c/kY7w8pzU2JPI0USjlAayMoAQl6kdym/BQO84iEzbEUduR8WQj/tRLchVCd948gjwrSGb
Ft1qiqfyhSmKRaT6RNkomtr9yEx/CJ3CBQxaGaNgJKL7GyJgUemjWPp2OOtPgrg+EqsDM767eEy+
zCWeYcMU8gN2P26HcgkYrZfzdDBMfUAh5yFG80aj3plZHb/mLE82WaBZux5rxbc5LWpGu9QW2gp+
R+XvMpIBOdCCxg+bSkx/yKnSLlVMDpXpxYdpmsdIoO7eznYztxx3rfsd9/Z0pZzog7AVqf2UaAvS
C/oW5zBBXIjQiqc3VRDP0hiu2ilAE29joxFGa3Hxp6z6vbC7el3qRUUmOg8i66aErGBrD/r0zc90
yZIz07dT10mNHY4wI0uk4qyR0bZtm96nwxLDNu+6x3BBC3ajo5XctMLVXlWSswiPGxKxDZrLmX1f
4Bxi2RPzE3tWe88CHwv/grskdydr3zrVsGnBeaFmbLTzgs3irMc9r8J4VMi9DbEhDgbSBE3+dhrS
9LPkRMe1487Ua6iivN3ge8W1YEGzN4TTkY+TTJt5TJ19OzpqBVJh2o1+HJOc7Yj3JqnGT7dT7x0A
NSVQM9FLbbFbOSTfJG72S7dyzlXZkRNLt0RM4wrJcICPonVBVgwIUCe7z7+wBOVHG/rzuJIWRSOE
Fhv+puetciuPr67OMpTBgzwM3dCcsdoWa5+Gn4893XK3djFWKDyBiQ+EyHVIBqOXE1g64EFOT4p1
I481LLtdlwzqSFqT2KBDW35ptlauDdtIP8RgTAi58/K5GZKYrblj7d2ECp9/zJcuNqpzg+OHfjn3
0nvA8bFrMWflKwWIQg/nR46cPXcevZfnPE3FWM0Ajmy8EyYTs9RpMwT22rAiCM38XeHl+EEL4X/3
iZzRz4/xCW88S/Uknd+L2Uxu8ehNa1E43sVWox+xS8wiEL5dZA/QpRazLdEoTOBbElrKQ1xX2YXc
dU5twGebtp3ydztQ9RUfXnXxEibumZ3rF1t44zMq2+GUesvyszB407kphu7U8OetyYr4aA9BfwnE
vPzk/WBTGfs1CnK4EiiFC4VH3ymzsxwIhiLUTNTffScpIalZTxKSyRWtCBvXzjLvjUEpl5pKHsmG
mG+6h+KS7zUlapAgby0cFoIeYbaZmyWLu1Do3XCkW8n2gSfdS+AiZDIJKF5Xjo38cNHNm6wBkqUx
avgGjlOEIiDf9bPfr4e86QU+REN+asNMxm2OzqMDUwpLix+tBFyGcojjEL99xR4+Xo6VIazIcLQY
Nba6yLF6dRsv2wbxMFHjUFQgXDVWbV/ZrwsqEzaLKRPRwCFNaxLkSyPRUh/pgjc8GIKMGKZa3eWk
2wcD4UGUD3X6imo1j4AvUkASW7bygge0itveuBE8FDQEIAYVxdrseFdN15rnlsT7EwSt4qPA39cD
JBHeuee53Ii0SajmVa89iWxO0x3JH0VY9irl6X6473XfTAB1tB1IN+AWbC4Fu1h4B/MAUAPjUrfW
21rdKtaV9ywuO9Kt8d9ciGiqgaZkj17Q4oE0vZoBdk8HSAdv05H6re/eKghBqwE9EWBHezhiHnQu
JdUJEFc+YthaRgdPIXjwSFrRrNuuoP5xp7mJvFiUB2k28stY0JdaaYn6aDbFBQULLwU0lgaJR081
LqSXavaMd18p3JpFyxEV082eW1Gia3TzH1lZGemxsJf4FaFxvcUB3n0gBbC+tAzBhmizeW9ohIni
AIi/gBmbv/pMN18lrs8D4hsFSCNY0nLlawEhTi7zWYlnMpvePKI/hnWccCIz88BqbI6Gf+7tnp4y
a0bQdbMbaD99MiU+uzwtf8UG40xYHGW7G7D1YyTJFMli8Rhku5QE+VtZactGTWQzXmt9Chgt4Vo0
8dQ0HHcDthNILUS27+2g4ojSk05S1GeoTOiBrVffnMbtiMD7muamf2MLQRHQsBU71TjSCM6icFyl
RYATg3F2vmuHJHgjxtSLVGkZm4UBOfSMvpk4MKQcDkRRVBU9Uwoa7YHBNqOBgc1xBHm1m3qMNOVc
j/gkLftnrArzh00c0JarXR9somFN/E5xzqTRnavvxOi7PevyGMlNbr9pFCgXDA0J5jB+PibAzN93
oGjI15DSuncN8+NN0CzZTZaGuwX10whWdDng3VxzVoBDw8ZNtK0BZXBfNzbH/Syd9rVBhUBQHgzh
VZ3O86VdpHbOahcpsoWcDH2FeM1AdPig+RLzqZf1eE3mylzXo9eReggaMsTc0JrhFGjYvi2zSG+N
Fmh7XS/7uzkrbT9PnEhIeZPmw8/774SQWSxLxOqg5c4jOa7dk6aBKsoHEN81QamJ3GmJvqDTXmgn
DNlt8b0lQCsLCmitYAQf60+FK72jPeFWZMqStaemNcxj3Hc636hhtgiGaCH0ZrLXes4EiBPsO+kl
I2my0s8W8p9bJxt5F4nO6ChFgHJYUG8jitcyLTIKplk+mXAPTY29XEYv9hiypYO5qUexbFtz5M1u
U1/VrUNhu+BSR7dV3Gnq4uPgDmhoG7vdmLWSrxhEjcNUNqbBYMNynhmfiYMlrTkcCns6As6noVH2
o58DAxoSxchdYTGbTPE4vCbg1Kn5tay/gTd031uhuduev+nNGZ16p0BSQ1XqEeUy+v2Ml1TTzmJ0
PFI308pbIADlHzBo6gj8VbtOS1ZQuGqz4FFgIC4bOEOcqM16c2sx8Z7e+r5xL7QYRn2eTZR+63iZ
lyLC1TNtiEERzYW0NXHxddl7gODrYuJBF+2PTjj5V9OAeYLRnaZHtH3qzcw1/xmlFrPhTtZfC3qO
P5XZyQ2lSH8fK8kzUYI7Gjr2z6wBRfnaIbRHNFh5+yYxmMQaeaGdazMpL13Z90+EYmr7jpg6/NR2
ehFOY52avsMxgyZkVZS6vDBl4s5SgfmZ+blZb0s1U+SZtgMsKBmGO2MxbJ0qSzoAcIUVomi3I/rD
apNofbqHs28cC2qeO/fHNzoZCgOmS9s4D9SLpgJ1W7CdmKvJ1uRzxVGTro3F4lYoq7R+9uErnnQm
l2sD2nw4iHYgWr6qv9kiNNuxnrELOKUxR1qPFDPsmj7QUTWPFd4dpvZYDZ/bnumX4YzlTaUQcmCC
mwfWghAllW+VkdfV4p4WvbfhsGu3doD+EOpk0eFeT5JfzuibZWRmvB6MAVYnOC+8dKr94nu1aMmk
+u2NZrlWStOvbjAtT0r3zI2RQqj1Zrc/14B3EFp7nWJMUjrUapg7qGbaa0w+zTXXl1uQBbc2j6eX
ysN/7WiuYskvdTBfEw/VJhHOci913EQ0FajeVplDyGQYjzbaSXPwtf2ysBEFlhWvDSRaLy0vvxDT
cLsu/aTGyeB3PzlkkMG783LW89g6pvQ1ZIfbyx2nolwpz5U/i7Q1P0DMgLliB/gLJpdxq+Puu8LL
vlIijTcA3dQJV9GAkK6xyiHkmwBtOVTD0cBgfxnyyfqcsQcslj8dzJbPWhaix7UzdHhnOjld3drH
qVR2TADRt2VFSYOdV6eYDmtxp/KaOw8XjF3JY6V7kiibGigVrzH5pdXucOcUYthBi7qltaK6Mpfj
bPhirVsJdM7a+sYzXforuBop25HCAlbWTnO2s3gXbdwlywkvFKV401Bd/HY9BonI49WGxHZsDEjo
zu2yDFE+4zRSZB0fptY8ll7ecpu475bdejvNGqzNXBjxNRsbTChkPMTbxtLwCXuOXj31HesHU2hP
Zda4X4mrfxY+0NdAMPdqY4fVha62SCDBYXUFO3bYFGceuHdRILPCaDLbodAeqiyXL5vZ98w8aKHo
8qWlr7PGf8Mck68TIiIQrOHUHvq9pcOPLcb6PJbGmvm/9jJ0rXUcCuZxtL9Y0+JH/94bF9nJ+b3O
2adMFF5Q0/izPZam66KpudR9u/Xa0X2dzGQvLYtZJVQ+OtElxJS8Nr3qnsTtvYEMt8/tWd9TZBxm
a/oJl/fx2SEgPCeQwWCPPT1I0cxsT5bQf8Z1ffTRAk5muZ+M4IWAged8bM9LvlRcCqvc+UH8nPSt
92ZYDyFnPcQhamrwD627z6k8EV2Ok/5O2YmiWsOCU6uX0W2Q+jmavmm16UazQVuPisgdqahLz62+
UIk2hyWfkbyZbjuMq5xS8Bdxy/7IchkshjbByuxsgvtWhJHWcsMsbD5MmkX08tjJ95Gjb4uQV4YL
CC90sQVByumCHzOoH6MmOb4oHukqLEgK9liFegyzu8KCKT7nt272g5FRfJxjYxyJCJ3Gaq+EwxrY
96ufLLnpqcuu3TSWwxKod9nAT/aTTm+5RaYodwF9G15gy/yTy+mh20PEvRI4NLajha/FQFr5jEDD
fqIlZdiLE6feGm68PA2chdvJqw68sIZ3mAIL7AGstIRmMMqnM9+bMD/e9MY1NgSnsjlUtk3TUOiM
XVZmzyMW+P64Mbqal5Q2dPI5QQU17sDJ4/hp2oKLBBPXHitjm/swRCYreCBhHvvZ0EhGxXhZV+0d
sjuZxMNSHGerm090i3YkZ6aiNa1yCdxj7D8C9offhUiZj5E7qH7qsyNeytia2BkZhOguGEkYBT/I
BI7ATb6UmcNjkdZnXdNgASinO/GqHu8gqlqiPASERa1HDk4jSr/uGKr7bqSaDnhv0ncoSd1xmj3B
wnfOnD2pHsYWqN9gYRZ66LuGTCJkLnUoFjWimEcgi8/7dslKJLs6VQcDlnk0Xpm9Dfe+Hsi+DvLK
taIOk+xpngxNRImazPjQJJbWkH9jt9WGPT7BithKnVewavmB/BX77JGbw9K/QBGHIp+t0oQrx84a
xgn1sqUmjY9IczSX6WNSHWJCE0rySgx1iQs45lk1m9g8C9t/c1JvBjSEJ5Mnpk7FG7HtxWYAxbEj
7at+xgKGy3NUmOxNqI0EybFUZ3ANw85KxIO9KXQKtFSfyS6uSviqTG8RvY1QM+0yMGEiEvJ80KV3
K0s0yCGYxvyppS89Zk6TbWINVB8x4LjIlc0LVte3blx4f8y2yK4LFkF2vK0ExtHzAIaDpfXcj255
fNje2Bep5pJLTkCWbsMm0/C9Iys2Q97Y/H0sFln/8+dloz08D3HNJjlNGi3yvXG+1U4v7pg6kt2M
qmKFhlFtFjiBT7oRy12cPqem+GnV2bvTuEwl/BTSoKMPrxUq9Z1O7fphL8K8lmah1tReIAhTzdyq
ItdOsu6w2hW6cEMpg/K6qDR7nbtePg/+8svMmNpFjPskw6fC0VGZGzMgUS3L2XZpODdeDErNl7ou
3GtjF4SsZ1XjhYnlEfCcOeUe3z+OXNc2WDJwhmmNrv2Bvd2FupOnbxVd6IbjwNonLSjFIqkIUwOX
nrIeNYCjdyJFghAMB9lXtC6yNX5JLcYIPjjOSWdncBDDUD/NVePvWRUmG0K2f5E68FrGuqhWkn6R
6Sq/o3ncS70h+Pt7i5Tezk9Du/XBwBgB3q9lueVI/sPez35bsumOmlfCzg5YC/hVloMBSvwbq3Py
ofy+f57Z6pwzGP34kBfsoj2bsVWqFwHgCa8BOgOU8ZMGn/apofslVKdynyezZuaEvLgNTTN/4Ez8
ud6lAAojB9Tlb25/FB9S2W9dUic7mvyUUZMWbOhHofdky653KsNe+cL1NoO2pBvASizXSonJkrxK
ijjV4hr35yp9qgOFAzvt3Wcdvh0ak4b+w6syPJmFlQNDbRw8MoR5M/wDWeDsGWIZ16r2xZXUyf6J
ZAZxzsfUwi0ePEi54Mz29PhsGMaCYVXZdH8qPUvfe80BjMsVxG0RjJofCWiz5LAb70zjGJ01wj6R
6U2juMgmEiPyoDJhrMKy0ztlVqku+agNG9kWMvSV03/FDdE5beZjmQbUchoWEe/LoGQjaZLFpgJP
vQDWqp+sOc/WjVJI/sjQHVZFx+sTxwOLCpNCblwaA/Vf8Gyl9rzOApwkQhbzWZOY3UfpN2/eGDVo
E8JYqqsb4xbuUSvoUuqhRNsUid6zIXe5ZGOZTsAlozyJj/XClKWf9Qnnv+Vlx9IeQLsMal73gHmR
Mjxa5kTxUy17OrRNV78zW0QiA45aIHU61kHaXgxPZls62+K+LJa6wOzJw2nWqx8GXd42EUvzEXep
/+5mmvttV+2jnsCeikJtCom4N9Z1apT3Vor72MGEoI+4+HPXHPRq8J56fdG4xo19Nm2gN33WN8e5
E9qWlTyWznIQV2b+/K2GNUEDZWyk75krx29erk/botAlGAMUWLydG3nBUYkTF+UjrP2x7i9d4wWf
Ke6xnWE1AF4sl8QEerD81Wr5vnCEeu6Zfca4C5SBotfz2/FkJgjvQ8HRgUEZg+y3jgZvzbD/HAyA
P7BzJB5iCKY20nxs0LVidg79QJmpupG9y+jIfuWy8LoZJO5IW6ujQWvjX0U1PY5WPZu+BfKda08j
768NuPeE0pIBENVQVFFE/lYVVUi6zDesR4hcjOHA77GOBZO2KE6VibDEFc3PDhnLNkb5yQjUNtOX
olPgcchugLwsz1NtmyQcYln6drKUjT58t+WJ6Vr+NKD/ilzfaiKrafegvhZ2HJQ/7MptG3AqoDH2
9ppvjCEPDKmU/7Vs9F+4kg/RKPN23XrEJuumb5r/IjpXlU4gSE9kIHboJBy1thY4qU2OGlyzwQaN
CgxAlAaRoGs7+dgyCFtrEeYd/+sPggr4L+J3Pgc6dMvQLXKz2e5hmfxnhW6WGckk9NHdOulkhUWa
KthjXb7922/5HwX3vwEj/8sFf+Aw/465fPqswFyeP9u2//0lun/yRjz+n79bXJFi67oLnh4PAi4E
xwI++X8trt6/G7ppeb5vO6aBjvsfCm4yknC82ii4bUSqIPv/n4AbvL/Ht+g8hMh/81r8t4iVtvvP
9wc6CrTlNhm1rsNwH+/sg0n/F3OEvwSJVs/JZ9vbGjP+uTCrJ2nnxP1Udd80xKvUOdvKBEe+XKvp
4eVYyQkfrGYSj5Gz2tgCxKtdPezphPv5Ok6qlfGJNQpyEIQCFtIXW6/aP1gXF4ZMj/BQdcvpJBjz
MgkTdrx3DXOSrECt2uvp/ZouaN4TkykS4uHY4M5t142ZTbzmcqHpGPjXZjUkvX+ztQRpC9yJVFf1
OcAGhf66x7LWv7Zp3pdXUDe982HZTmmi5JwscSWhMa5WLlGgwWdWQbg+2I8ylsUwDGUEjhPz+cJL
CrgWVaLrh8TsWPNPg9IbkjPs9g8xjh28GNsc2lfHagP5EvSjzkbErcofWiM0b89gpmt3nP26ADvj
Jp95NcLsjkcSA1eVW+feisUbzlxniduCfw+r2VYaOwenq5uNr4GnXDm9Xw8byk6fmJNBsHIsBpmD
PGRGpO1US/v6LAAqt6GPRxE4Z6scCaq+cXYdiVlBqOxGQcxIepd3cVnQuU2+U3x0Pi9dKwY3F46q
nf5IN+76Lzvp/zd7Z5IbOZJ22638qDkTZuyMHPwTd3ovuVxddBNCioZ933NHb/A28Ka1sXcYmYkK
KTJDyHkVEpVARSkop7Mxu9+95yb5GXFQyBMW9+BBawy7wO1l+J95vPDEoE6oHB5LS0QuIJyAXiDw
CsKZo6cMLJh5NHgrOl+xBIbxB3c05/pGlYHbnETP30TXDE4TyGxs+o/ZVJm3/ZCWeN4BXD5nOj6W
TZv7dCtiqRR3WgELaAOHnpJPLaVfbxPNhDThS4Vox7UFXY31k6TLEb3H+mTlUX4PzzIwvBrczEPL
rUZpDglcIm91oC5K90dsJaYN0h7z92gg8sYphvKi0L/1OiMU1tt9fx/hg0C9UbnFyjcU9U2tBofw
ZtTlA9RilaB+Vls7T8Ny7aPxTCtGBEW+y6PJ2UoRpe6x1ZmSLy9Avdk0DYrFdQt4CPcobwl49aMm
rQ38fjc5xyA62CzJdKKtSpTXmCHICmUWHjzgYU4U3CB964G3RAGbFakl+Sl1EP9Ws5D0ufelY+xE
Y3LDiEqjtyglq2F6E8LAXVYykDkMg4YjrE9BKhLCgKG8s5F8txEBHsuLwiK9SxU+CxxnmAvAwtcL
RdSGTLEabZB2K7J/cCWEizYPhKmt6x16IK7SHM1B23Xspx3ebqX8GNUC/IiWYv+dGfv5lXFoagUH
zNKTnq9Nd7EGeF3XxaATB9YJzDFSUrJ8KVV0GAorrLcm9MfHild8ttOI0N+GYVFqgAxHWqNJMI44
UTobB1ao7DzwMvhoEUItAe9UN2B2Ok7FAK5KKEEAtU4h4Sph/UW0cixnuJSFkg88boN7M+8U4zun
q52NTorCfEjwIA27qGPXd4400IRe8N3NOw9+hz+NdtAGoB4GkA99P/aSD4CzketRSxxccpl84iwP
w2VkR3Ubty19wcOga9q9W/X9ng+ubcDGOE+SjuHygHBh2pzwrIIR5LA7WxNDLRGsIn00tniQbRxn
XY6ZIi5lQnZ3aMa83kdj0TfbSLUy3eotixkaLHQhaNfOHB1fFv63kzBN07jo5dAU20ZOTLxIgDDJ
qejbeppry7plKcqTXB/tTu2KucTWYsZB9Y0ps77vecqX77MObZMxEmrfjrmHJa+YX+ctBBkoPruu
090Pk+8XD2bQcLbYJpTjlUmOdd7Yqu/VOutzJ94yUCeLMyOjuuuoh2sar1ybcsrz0Jemfk1SVrF2
bUqMfl2p1JNjNkn3vtGU1W6x/1f0dI5hktxbVFMAl9GEEe0HO6JUyxztsd9agaUV55xlzX2iDELM
1D3akPnMVpCecJT+3IcGGrabDKrYyDpJjBuBt5TvTivp2qsB34eeyTCV9Hkzz7onunaa0PCT0fxa
TSF+QmwQVOnRYSvxN08rK3AdvM4iTKqJISP+C7X28eOBPEHbZVqFmXhSYAH1yC8oHgfRq/VHJyWi
Byl3jiJ6TBK7VVdWTCHrsxMEfmDgAazrlIdCWg8GZsIsKL/o7Uj4g1x6YX62k0I8Nk49MUycrB6d
fu1i1uTB0iu9Ujd1wKh7XwxphpaaVGAxB4bN4T6e8ibwePMBFY37OOsueA/UtIvyifejZ9Z9B7Qo
lbqfe6xM4n6iIz3R7zLb6YjJ6ANjIuK5UnqBNlrzOW4olzuYVOUxuFVmh8MSUGG3VsTTbskKqYXr
lBlVcBAYgeTOYgZBeosaReuK1Bgg6xmLIjP6op+xbMZBHPXs41jG44gIu9BpyjVSVth+jQJtKk4M
wy1FYx859jTf+pbmtE8EnHIcfwF3WM48JDKdfNVUk56/i0EWGzpRd8cOSR/w5ZYHxqQGTVslgpk/
bty2DadrkBHKJ/aPKfxkNl0DXlWbWBebehbxxc1hLUzC5BnSAalL3Nb+mgcEli7DhkuFu1PIskvY
twqg/itlyNHqVmPHRnc36doI2ybpUjEfuHQDnk365KrwmqpXzf5UtXg1r3vJqO1myNG5K6xXkV+/
LxmBWFctkTSyRl2t2acQ3lhywd1FZ5dLUg6Drk0zQn8p7VybHiqf8djHtlh6iNGo8ZjhumDMAL4q
qBQvtCir6zvLZ6pCuloFxjf6X2L/lDZg9jamVaf+R9+1imqTYW59kBRLXXPi1OyhC+bPJbkSbMMz
mKL+02BBwmWa7AfTiZod2zxGrAaShymsw/4p6dvsucpb1K60YDyO1MxtDK8nhgGX0y80XJIM0wud
JXRY7ZOugBY+BYaJoKg5Q75XCe6vD1D1+aSmiIL6/ZjF1n2ddflH0sRSf7QzSeQ9dyZK3Gj3KaN9
kFhkZIcxxw/g2noqPL0f6MOGPBJpSIRpMdwNbmGxyxsyup73jhli1u3bUPJLtdVwFwoe+r9HBP+7
+fmXvmwX/j6++inKnp+eu68/7n2+/8jvex/D+E2wwzaVawgXP42gCe33rY9u0eeqCIxTx2OTYF2y
5H/mwqX1G1seG7g//B9bWeo/4VVN138jTi2Z5AuLP2bz9E/Sq47xCu8De0iyJXYpBaB/ivXXkhz/
YfNTOVxcbj8sfl7bghpZdH6b3wewLkGCgs3FXxzWNDtex35jb+G6FCfa7+qHMS8oYvbJGKGtyG1U
QaLPKAAsDiyWakbmneXhGCB2HQl5h5XzPb1bJ9Xo4w58z7CrHKRv5XfZsm6J17wS5lMeBv1+KOFB
dq712czNApxs86CKwcHEPr4TApp47YtQu3XiAOJepypWRaU55Z8N0aUHbE+UFtkdWOqQ4tqYX39f
8n8BaOrglBmMwjkxHrR3um9KSK946SFowy8LBOqjICZZmOUHU7bPnRWeDDu75SsVq75j2Js6ib8q
OgiXjun3Jw6KKCmhr+e3qnYwD8YL9yzsTgpZTXnTBB6MAZbuR9+MUSCiZ0EYgHksfEmt1SgOhZib
9lgLBpFRJ62nCngNFl9ILTjC7nOccIdhSoYdlVP6Ohgcd0P6LoUCIfYs8SRpV4vBeS2nfFvjYPEG
A46jhpd4O8795wzz8W2pT+VNxWtwJbLYPfNEsj0nmbuNcOgqgfDKFIXJvl2WMXPowqKKl1HzOg2b
y+y25aHVjPFA325zIysW4GODGUTDC7/uxgRautEGh1hrO6/KA/nQY4ArYJbk7ed6AOwBEVN+mLPe
JAkcGp/S2tV2VLtn+5Dzd3DaDggzxSNiY0c6AnvZ5uyuTcCStGWyHlHWVdcObN7IlbGgBOycSKxA
DCOHaV+6CILg0EqT4atL6oEYywyEKWMniIXzOMWKxZ4TantiZZE3Gp1FcKxMTqyIMU+1lrkL0o5z
aOsj6PUmVZ8LZyww9WTZnmUz/VcllSfmaMQPTC6ZxM2Q2hKbUvDFJ3QMA70+kV/AneayUqr41Gcn
cpxVFEOiWw1l62abUSbatguleTUUQjsxoaNDM2PdSORusuTOr9PiaRoG3p5MUjEGzSSJ9Xmw90bl
iH5t0NyzAvpOO6jrB5j82vlAYnLgunaSU9FMlrsKqSbyWfHwNu2Nz2GvPcvJ3amcNSrsykF756aS
7HXrjliNCveJEVz1qJGkvufCmblSFGXwVjLemvh2ofYWgu1F23wOZgKQAtv9XZ0A38KJ+p58u9pZ
TH1YBwAzFiFTRDzE4dVQyXHd+JmxLVn7MKCgncIKBGBmUnjAEkUTZqvECNW3aqiqnQtA66Ti6RYT
KiG8HMpLjjWjH7Ub6nTcHVrmvmEpeB6JOJVtVl+5psAcVOX3atahA8vwrCz7Pnbzp0KvG/x2NYtj
ioXZRywnrP9EHhobcxHckfl5nlksQ9w3CbhWDBDWrpHcY5hWUCEjeXZqCe3WtN+5VKptDcjnEDkB
IqvsiRoQge2pkOcxTY11rM2fjVrrn/HL3yS++1AUxa6cJNFV2/QcP7jB2fmIIWfnN8lt1k1Pgx58
gAX+6Ge11xBh2zot3hpV1JvGxomqxM6y629UqQQneLIfZNp/ZptO1UQ1+JuRQjFy97iT5vBTZFH3
VcAYZP4whl99G8UlVOemyKpTCnCQIDLeZAjC7Mu9xo5O2Rgd7FD7oDFGJ4akTZsoqt73gAztiEG5
QXyxKMNLqCrsW0rb5rk4ah1jeIo2r2yHPXPTs6IndKlFQbwBOcTjQpGga0rzHgJ/s4PLyKORnU/0
MFaW9a00q3SrLb0Gps/ewZ5ODtvuLXxbxqO5ew5ak3rwHHO0mvHDTmqwkDfo7MoNd4Snj0kt+2Ky
dIXQT6adZ8a1M0GWY2eeHie70I+I8mcXkR/KJ61xfenO+5qqQ0XNAXuP9HPsjl/ZlO4sDencNsNr
N66OURyTPsDftFJWSI9afJyJmWDO29sIc6vQHDeR418bRCm8cOCd0tbqK7ByIvy5fRuSrc1S94Qn
pFipXtc/dBr3U8f0ja1ksydvqK9VqN8OurER7nDBseh+SwJiiFYC+S4k1r0qau0cR7w9Yxv5TvEX
bOcK75QN7laxmCYn3MpNa84w0Cy8YxXd4Z4+q1M89j2R4fkRcla5quOy422bZ7y02uY+rGqm9rTI
MG/vAYk66VdibukdMQdOYc3PQp/Ep9uwX9hJPas+OzWUgKhGBvLpUf6C9WumRcBud66ukXlR8OG9
oKev6jSoqnVvO2Vzgc8zLtjQbN1hCwfDP2PyJlHr9xGshCod0ueu7aP7suK/vVrkTOrZ7vQDHuvF
cq1sUrR+sQFticWiDekCciucqLPIj3rKBsMlYbPJ+hiruZ5cZW2kAIOSKUtcEzswEbYtX7Z1jpmB
6Bo3nEanzlrqVbK1J2pPJUHup0pkduTFrUEHW81ecRU0Fclzm3ZomJ1M54ioRU0/PmTIJ+4RG1NS
bfTMhj2Ap7ej+IJRKV3cCcRqjHLrYZDZlvKubhP5rLjhcERd8WR14aaqKVpzC483y1qVyUdB98Aq
7FGXpsR8P8Zde+DEXARdLqrqiA6SeA4tIjMRQYYuwPKXeNQDQruIeAOQNe3F2ozkiWH2c9lPsGvd
lq2/uC0ZUS9QtYuU0YDNnTcrmWBaA/DBiZqKlAKF5psjyGyo780bMmfGDvNqwSq6EGGngYaHNH2K
yWjAxYCQZRYEgqpxE4+UMXW5/lBD4uEsMR1ezUW6tQbteSrG+MYuEHcz1/hQkHxcdQ2QCt3KAwiM
5OOmwn6Mquk6JC6MS8ZY/HS4XyHfImaJrNxQp0wVNCXlqyGZZs9nu8IUHP5sFgn0EQG4y0vgEV0n
UABObFuSferWyY7BLH/a5B9poCViqQZbo5UaMRJbbUvSwXT8M8jU1KPDMCZKk82nvnfb+15ZnxQa
5LZCZLya+vZblSXbquJXEVySWjb0B5Zh9qcYb//GpZ26WUHTanZFyAyqxoSkZi4jxzPtkdG2X8Eo
S4IN9LhwjafiRHj4g2WCyxMBxqIs44avC+FzCRTgsW2TlyA+jOeu8vFjZRVTA1uxm6+Sun+q4OK3
SseR08Lg5sVW5tPGDsnnY5OL9NJdWaDG1lo7U/vdF0XHLhHnitrEmqZlG30YE6TXnLBydStRsimD
MtKMt41plnN9IkBt2J4xSWJYK6o802mdtFME5YS68NHB1R+ii+hB9yGYgFBstHCxV7Ht1bJr0JbM
NHvwosFBRZO4FTFdETQeQKrbZgLPzUULcLx8agwxHipax2irwy+fFe+oCCe8YrRZEp5BLIvI5gE7
qa9lHgww2Y3Q8Muji7Da7gD/DV+KNlA9xhI9jV2UWjcf34vaDr6NMjAIfY+orrjAQvIYcKuJ6R+N
zm9oz+GstA+aEvYJV0tYPZctKVtvBJ0l93M0hzHNwKSuHkuWtcfS7sY1ZTEaVSYGxoO9HxvNekYd
PqbtQkJgsyFPTd37FgPYpVbDBsN4Qr0fyWymQ9/X58HMkuZUMyF8aPD8ejRxRniLmDCfJjIR47GL
Fq2qNjDB66FmFYeA6QmftTMjXvhFjqkHVET/hNSUkJvOoOxBMq7sZLgiyhA3rI4Rr86WPaG0l7pW
9/gH/ezBhbz4jP4TLJkg6ZReOYMO3YBHhPCbzlOTU5Zgzky2F21avyBpURHU9zHX1zCW4EjaMG8+
YWaxaU63SS+s47GUJiUAUal/GAKUxWNe2zZPolyPOs+Qrkkgb2jiusSOXo/aHQ7UeVhnY+U0IPYZ
XL2XCi8+2zuAd1uRulq74+4SbbSyuwFYdBUVZHxjXmoLHj6INC/v60rb5UWxeA7TNiB+KcGhHEep
h+kmkFGberqW2Kx/eWbUX4y+HXjv4FiHuEzF7VVi+DNvPN8N3pkwlOG38OCFm4Dx0YnShXNkRtmw
92v/TrRS2B6KYzReD9bcLALxLL84BkyFncC3QNCxlZLNyqqiR5U8bFyctZbX346bi2IJ4j1qJUZH
A2QQ1k7/TmtaUXoxIcv8Iqqh5DWbTWyMjZgoRdqWDawVjTDO1DC/6Hr/A2lP+y4SSbZ4UGA2LG+b
uoky9rE9qI+ecC9zLpeukmncN/Ds16OudwdnNsRFVSK56KLu1+mAD27FvJB2k1bo1Ud38OWF6ZH5
0Q/DR3ZMXJ+yY/aFpd4PkePhe1PcmX0YAKLeyKgHZyhajSh1XhMVd7AhttAyR/HkpjY2E0H3H1Kz
at19xSr8PXu9VvPqiqjJsUwJN0HWmTowMKBAmPRVWxT7VqeyWfoMv/y6dY+96+SpV9p98mCPkCkS
3b6OChf7pC9d/Enmedb7bpPyBeRBd03RAc6UML5tAgL4Tlwy01HdSM/cIFM02/gbjc9UxQRF4m6n
cjEHGLbcVBXFHH2vo/XS7NQ9aSZBs/8O6dvp8OV//6Ubv9SpHv79//Kv8wuVavmB31UqQNNM56m8
M2CYgetTiES/q1TqN8byrqLt3XGEMhTy1R8ilcEfmYijYP1M6igtk5/5E7AmftNpAbZcfhRl2KDE
/c8uzT9oY9Rw0spJC+df0MdeNsIrXaKPKwpWcW/oLDDdV+6NmDEq8gkYMEvCWUqxfx1nkwrI0O/6
+0FjQUDh03hRuRhOUqub320df3t4ZLgfzCPL4ZHiENsdOHJ4A6xX+hjO4Cm3QpOleRGKC+bQ7jlq
/PHerY3S+0E5/ItP+tOh2OkBN8SpbuLtNsSrHtZM882xGaiJMKhifMBgbq+LlM6SSqbuG5/qp5Nq
2g6fyoCpJwCMW8uv8oPqZ9T5SNwTVIWwWMDC6YkABmN7WlbmFjFXDkk23AHSBYbe/doMzWQcfv1p
5c8f13YF15w0FQop5ouXvwOTowDjXZKtZp9nMzH6AQOmxQbCYuYZmQSwOsqrGjWlH60ASOaqZ3P4
zu06Oq4In7DKN/LuncXumS4jiMD6JseWlb3hYuKmePn9m2q5kpFqXfbYKKUvf0um2qmcbUgGuZqb
61KL+6OWAez/9clYGIavD2NxIClMsVhkXl9moAEIwsoQ6BkASsDhzgju38BnyCmpdfFRAdm5yTpK
3Nb0Lg7zrmUh87XuW/vbQJ4hvK10EV4i1TWU+lR9oW0mgtOpp2bp3geJSoc1Zei0pfRlG+7IAebn
DNcis0Vcsf2udXsLX2RoIHBVqGqff/3xXlbCKh2jiwOV3paWzjMGROrLk+joJoZpSZOi3iVs3BIS
/oRx0WpwDm8AWg+XXx9P/sUB8RmB1Rcc0Pguu/94fQcu2CmKhYgUhmKH84UUAitl2MQe1S/Y/+v7
Ao2DhCv2a/PjIOyjcHx8Ku0ut/NrdnwIHVr/xhXPE/HFd8xZcDkHNhIKj01nUfV//KUUIp9F0pg+
ydpix8zjbJP509e5SZzTaC7zwKpJf3/h/e3j6/Xly/jAthhIcAp4hruvnynIc/kYmCTO3cQpDqEu
km0OQfn61+f7r46iGElw6WLywmz38pN1keU0sc5uuoL4tjaG1ljqxO03zt9fHYVXgckXC60Qr/jL
o0yodH6fL0eBAICHvqWBx1Xp+R9/Fl50WAalw/yFl97Lo1RwHrSRxDMdqNVTZhrDJ1nV5pc3DvLT
Da+zb+Ew0pYo2UIs3Q4/XgyjtJtC9tbn2u144otwsJI9/BIXppakwqwvRfCeDCNif2Camu6lhI4s
1tB9oHksTtPh3LVGwV4iisDVdYLOvbORWW2zb6i1C9YwLorq0EKXdNgL1DiSUbojBOpGpYsPYqzS
k26nkKoCPeBnza6ayiO1qAgnBsiuec0AKO5YtwLx9nLAdShoYW7eIJ8RQaPCXWSe34UxE8nadXdV
vizVe76QaoXzok881nnjc2tJwCt1O+RL3W4dB4uCOAQ3ZR8Y+3Gqx/Q9+zl2/i3iRXOVhlk333VG
NYtHv0Bl3/UdsvdmYOT02R01DXZ2zZybBa8dU8UUpUYCGYpprIerdjBXlULp8tpCxzlT981E/KO0
nAByx1y/F6XWZ14HR6ndwsG3bnLiNGIz1XhPj/7MCIEgApo1FceND3unbAhEDvpYTB58PUYspi/D
B8eeOyhlFlyMrTa5toOrChjDmtqLRaQCgUabHzNnhi5GBXmskI0FgAnsPF1VvTT2Qja02AVzCoXN
kSbnJ2ms+eAkinCGaALxqWCbDayRyghsZomlVVs5tnQLBOVyBinXTNvNZFvBLeoXb7yIF/eZRMpS
lMwp/R7SY0/YF5OWQFKb+4/jVCZfayZEzQYiDqAnxA/5WPc1FwHtbXeynSQ0l7GkryDxpU0EIemz
caeXY4l0nPjz+0RHJbgeixj7rBxz4TL6GvPtZGaE0gmC6+Ko0y06EOc3EsSDvqnqrUz0JPIIVUCr
aSWgf1lDidhoZUVVVpnW2UfH6LNnPwp7ujlNFUXXExwUsJ6ypVxt8SyyJVD11FFQJfKvWikxULdj
lFLPUFPbiScf7mQjsupLb1RdsnL1qN9H8PYmL6hgTayHJm0OBSROWmmllVMBWc2T3PgmxRZM5hVN
rT1CGfFh3Hsti0nLMGg/GI1nqygcbRPSTUB8LtPCbhuqUaYnbEkE2lQMNnbQuuS5mniNrYs5YNhR
YgFAb0Y/JVFOswAPwrzhpR2hkj1NqnLNvV2llJ9nk6Y/O2PC+AndnvBQTb+u6QUia88ZezFFCBBs
1TH2wTFcrNQlH1UJdu9rPdF9BoJV7YxrEaeSZq8ecWPbTzBniAHjXllbVvI9cFRq7dkyHHPc5VM3
q0vXN/pHW6vK8uI3U+A/ktCCxQgIIzrOouqR+8o+qtYZSFeaKygRoYBkCJd4XKONH+Oh0cDfYQIr
UCmV7CkibfJPk0vvN5iGkFij7iun3ThDBfalAWYZb7F42/am7EtpI9hMybwLk2VuF2HuSnd6mFiF
RydXA54OgdDYO3mH64vFaXivVRNsNKVyE+XTooh1ZfModdeOEzYmw9iAhrZxdhVSSV47p6psCE7r
KU3H67ljJIceTnFxzdI9XZEANOeL7nSYixy9Mr+IGAfoDuQ4jTJi1oP3o1P1cs3KsvoSGa261gsj
KjZGKXg9d4TuN5KIgrbOY6c82bKyH/iV/Gs/biizyotc91c0ZDSGRz6ePtS0JkAo4hqnTG/lNsbK
2jxoaPBAAkRqXicllcRUU6psIGVeJrA60rinvSMq3SN6SVHTIsmalI00jp6DLkr/3lQzn7jPjOCL
C9X3rJmzqg6ZU0zD2kT9Z2xgut28gycxl55hlUN16f12tg+WXZpAoKzBtSloJkqyyuymeqotZzqJ
DJUGeThRct33YfpOAlcrsA4V9W6OoCwwCgmNCoIStOY19q2MKBVz2pbF5c08EkPalJrVUJY287pD
Q6ASNOxMeXSiJjOuCBBrJ0ZaOjZLQC+3aUaQb1siR1UMU4chXVOZBh5TB1OFiu/EJBhr2mu+cUc0
HyZT2k9FWeCYHGbSmitFlxU37ojPkNVdSV4S8gqUrmEM0F7DRGOrWNqBK0iKZrjSxhKBGLUL3TYM
EYe2heqJg1uAMHNq4+kFmXoN3K+gnA60JMfEeTDQpFGZTNVWRJpoq0bVoThsiMtBhy1pBB/AUypY
F4EeAk2Cw2WtashLN4Gfua7H7K+4p0JMB9klo5ALh9qdhwRf26M7lv63rHPjZq1VrNmv2Glh6jLg
deS4BcrgW+P0oXmwEgO4Mws7gj5BQ8l6OC5bHjvyDQVakBgHmMi6vu6QSq80bu1qKdkrL3ZpDywk
/V5/TMmQ0IshMufj3FblLXyo/LFIGhOAGrEya60LvazWVkEFBYA9e5o2pqCf6laVcTruZTeaCdzr
qdZ2ywk540wvhmPYVG7vhU6N78+yquEzA/6cb4KeVfzGvlZmfAeQAFZlbM1UwOY9FJB2gWOTVHc4
psvDREfP0vYGmwHeXh2Xr8GYT5HDxDrMbeUuQXPVU1JzNglvRp7tJgCVcAvUKEQQIDQy1CXF2Rcj
MKks06QZp1BhbNWqY8H/BkNyksFE6UZOOpNLK7WDKfVGNXbOoQLvgGpQ6Bgt2zPtfd8gxjHFHSts
xtmmSSLbzrzv673/+qPQnVgg/70/6v4pb4v/eSiyf/8fWjQu9b//b/45Kr++FKL4G/5A/f9m2roE
17+UjilJ5dmfQpTNnyDFoFJhW+QhJiDU/6FEyd+WhBE9Z3DULRAJyx/9oURp4jdB5eEibpECUjZW
TvMfhUXkst3/D+0fHcpwTbSKJXbCrhWV6+WyPTX1ccorLBCRuXYHLDIin5txPZgs69KovsYzoIHt
bWOGuQrx5qDg7OHJnEPj2Idan3pZQpRfjEF1waMYyHUbQM2CpK15GGzxFdsB/fY/nPLL77/e/+Rd
dikiJr//+69XNRz81iZCD3q4zr8Fu/BXSazEhPVaq49US9Gw7PdSXkhmAhBvkya+pYoNTzkT8VuT
FyJAnhorAwVv1Tc8mfBlSKAcDXxbkHvq+CbFGE8Sv3LkCV4ZxCWFxeBjn9GBxqUizA2zI/i7DIWu
JCcR3liUap+BLwxfRdSXdwOI4a3VGf0zRt3oWgt8telDoKWrus7jq6nQKQWnmRkueg2EmF64ZobM
MDffrMR31mVU4KhNNebIZaMVb+yWX+7QUTh1ZXDdoRnxZnWwObz8doH04VdezpNqPQx957Cr6BWt
F6aKordByvqPr+a/D4Z/LXre3z8XUC6L7PllLeLyE39Exmz7N24LS1psjhfpyGV7/EdkzJG/KZ3s
jmkoHZ3s+x/9+SSwfiPr50pWRdRf0Dbzw5PAXDRpSAg298HyDHH+UevHS7nO4j+uWlRptZSLUPrz
6jGAZo1pJiwykiTubjK2tRF4rejeuG9fqljfj+KYyiTxQOkGWtYrKSJyxoG4C9h9FOpt7iRXw6h2
MhzPaS/vfjj7f/GI+OlQFEbaPCJRH0nB6/arK58CQgMNwYq2iuVxGUIsZGAn4n1BSOTXR1qEjf88
QflQr4706llkDyJiL86ReuNuMO/T8fHXf798eRMvB5A67wq+axYr3M2vDuB0zOuwgCdbitDC6v3U
9La+bfNiKN47rA6rs+ssXjdLm/3qW1Y6o31vNyxMDwk7xfEd0kpFBEXNxdScKAxu+30xdlifzKk1
+3fsLQwDnmLtd2+Ilj9dU8uD2bFYKQneb/ZreVCMhVZaUwbJoX+csosdOysqdn99cn4++VywjHjw
+rqEYu1XanY6GlHWNxwDusl6tI4WhqdfH+FV6vf76eeO5TXO4528jf7qEJ1qYwCrPmQKq/1SynxD
FHmVtD79vf2jC6whmeSqMn1Py9+4hl++m/88snK/H5ngxPLhfxhq4ClQQS84sn0d3FERfGmP0WXc
De/f+IQ/3yvcKpxCkwcQ7KzXt6XVNEAWadrdGqtPqBhXULTXEAk8rIWbeRc8YGFc52+8mZYCsVe3
DQdlQsCjgDEYl8rLDwcr1m9yrENbc5ceirO1b/f+dj7GZ3uvHeTh1x9RXwTblzcpPjWLj0ZzGalc
69WTR9MSK0eFjbbDmnjIUbspzvXBXI+rr+1m2PabfjOvx42/MtZYmTZvidbLEvIvDs+sjyWdjt7y
6hpSAEx8PdKjbXiwjxUfdjyRkD04Xrvv99omuVZ31h3xJmhDEBnWGhLn1/ir9sW4OGf7rA7uIfBc
T5zUwXrjzLyaWv1+keHZ//NXe/3kH0qs4nPDmRmDTRgit2yMhlqEnZNCrgFBt8IOjKtKlKvsXmE7
id+4EIzl1fLTV8Nzml44m3T99wvlh6t8YW0iXAwU96yCvbF1PW3rHPX1sHc2yRnD54foBKWmXPGP
efFvzK1+gmDoDVfFQ3Gpj3hCVm+9p35+qqCXL48tS3dYN73+urqyKBUTl5DKASIu1wxR67tYqnj8
R0H+5dzzDoQPT/kljxZ9iUz8eIMXGltaSht4Qha4CbwpZZy04nkXjZtfX/8/P4p5EFkIY7x5acOi
QvnFgQYwYggTFQcKyKBlnQM4Rxjw5AF//fpIPz1LFIMZx6Abj12Fa1jLy+yHb9Ny8WERq9M2YHV2
bmZvdPdI9nFt5G+94fWfLpzlUIzflokvy9zvN90Phwpl1vht09EGtErupnN7oz2399apvkmO7sa5
SS75prqZH0eqVD+JZ+eND/p9oPHiulWCwZ8BVIetHdO2V58Ux76r6UOqbdpteagP/jFch567zg76
tjxnXrn+8usz+/qitJEv+Mekc55nmfua+rDA4Gdk+WibRzVQSPRDzfv1EV5/dxzBWML+rDWBRzLb
fPndEdvTqcyaou20LtbOJd0X+18f4KePYC4DU4d9MLkVAKyvTlnAbqUiJ5psmAMpAOyUtYBaK9+4
2F8fRVlYOHhdcq2DZzCd5WH8w3WBH6tOuymT3qTNAebrCmKuE7X/8LMwi+WbZ8nMq5PUk1zeOD8c
JcY8ysWZgHOstPI6VtK/CzKQcf/sjPFixCnCAbDDcIUbr74SNx2avp2KbJPj9iSGUTOWgfz3xhf/
0xnjKDo7DccBjYE/4NXqv6woV6hbtCLylBr6csP9vdaJ3r71dHj9HFo+jsPSH1aBtQgjyy/yw0lr
B9cNfL3m4/SFWuF6Rtc2mTVEmTDfuD//6jO5XAlYQgRXNNujF4fq05RaO40zhzJIQqQT5Zlui/mN
o0j9u63jx+cA4glazbL8lGg1wGleHgiSDvXj4PyoUg7SMzMOpYc3dkMOyQGdBGQQj+v/Z+7MdiRH
0vT6KgPds0HSuAKSLkj6Eh5Lxp4RcUNkxsJ9J41GvpOeQi82h9U905mRrUqVgAF0M0BPdTXD3bkY
7f++c6jEVSFNA856u+DdP1KbojdA7Dvflyv8xahkPxZBjI0smdBoCmu79ynBhy254Y9xAXjGQtg4
I04y6odEDsZ3kZI03OlLol/njsCllrpJ5UWLl7Z7dgYYOeQWQrrA6kygBmVjNQQIJ9NLgywV05ao
k/a906fGFBDJM47wo+byvFs1Etv+ONmgdqYlp+gyTsNmfs/09dyt2MyCiwR8Diy53qnHvGPnHC07
nYc7gdDDoMKDLGIMc2Kz+YZxTN3Qrqjg8ocU8gYmmkHHPe/y67Ig4nowVsv/AhJ/vodhwR/aMvQn
UQCElpkJ87xv3ZT0qJ89GtWM8uLh1pkS+xLpCBj40qXDw2yZyU3kTOVgUEsuKOdkThl/maZNgsCv
Rw+rFNKgjUVaYQpsvZVvImnZePYp4F05LaMVKHVWjqCIpOgNSI6VxixCpmqPJIJJXrpK2un8UbSa
edv8Cg6hJ0SfJgIsLBiPjBrC2M77TPWUwNKVUFTIwC/jLu0iKgLNPhcXzbra115LUTZE5bZ2wcoV
r4LRMsk6WhV6zdNSthxtpls9BhWnrKDK5tQG6My5fekQY2bm0VhcHQiqXsLEs1OS2YgsdaDN7kSv
QeYooxE/5Fv01aAmExZ5z5C5zrT4mvnUpp1xe8wyZyVDtiQ/9HPbfcvNBTh2bdBW2Lmaj8BpocWM
V2Rd1IaH8yjjdT458wneYBJN6KhdcsS5r0U+sdDntFhr/FxAJfBn4767c1GpY2UXSD4hJReeCkxd
s0hcwtxYwpzWehwACOkfEqZzbJ9bk1gv5GKRKJ7BT2RHFzS5t7NnqUqsuZyBQdfRpLGNxjyQnUMX
5A0EU9DaAWcLZ1D6xEnHVXx1jbp+NKyqfDO9yv7mgmJqqYtNlQDuiEUocLnDHWeaUndc0/jsekfk
xo5Rd/Vta1P0oea63uuUbX2qZHDlB+fW2kVrvTUs1wbQI3a4cUbVZQ46cRsFaeZsrJlW7RMhNDvK
VekzBOB0WqLFHQy+r1knBWs3itPbb+n7kyEdvIfOZPSEFANIQNi1hY7co2uhCswT99AAmwpk79SU
/nlbxlTRIVdTvljqtl8vBYDRLzmNeo/64FiqA63+Pj1TCS/kQc170OuQV4yx9K7U7nTBbB93eqZr
kdm4tkJZALcdZ07qYfNgfCshvuVlechEDiAuZqYJo2WRFKzz3NOfC7C2Jt+Lch9ga8vn1s5bGCaa
pe9I9RfkwhNRHmqtnK4Iius2F2tlX9jVRoJu7HF8mIQpb+mK4QJda8efgg6UFuRwKx/PB60tVwBe
rv5uqqmbQ6qf7hWRLV+P4AkxoEu0Tqm7lF5LghMnTuz0rEtNL8PEluUfBYtrfWcW6GcjzjeejZ3p
ywWggFH1OxsPtBk1KqnQGCBYaEm7N1Ye0fjfmBRVdSIarO7s2tBuzEHOFcWaEYYEgTP7HYqS5Z+1
BXFqoLKjIwKURNkYSRY39Q6GTakIRGdMbuO+Is/Hc9S4Mknap7gdfAZFqt7cRIXoKKemo6K/T3im
tqOp7DnTtZjcFkBmKv87r2krQh2JkZho5NldDolrAX8ENcgC10rbfDpz0ziGZ9cW5DlM0uMUE/zs
BUmAX+x8SE/VVeIW1V3JFYVpaO6WNUTZPs0AIyD4IWyoqKF5jK25K7HHD3iJyvG3BNG0vVOVVYpz
gB6NebSoP7KWbXEyzibIqsDLB0Rfed6heKS5P6G3ERSH9jJz1q/+0PpGSG6EeolbtO1F2bemEU6V
R0SPEhcwOs2Q8Xw5y5jSEHLONr2aEg/RqFVNTAkmT7RxsBR+NvDRTesJ5BTDPDFP2UcHpcXZcaXH
HvoiIynOrFp6CUPVnlv7vE4aFNPEG/A8Sn14b8larEwT1waO3qLEdZnmFOUgxXJFkhyl2JGzhn6b
wE06IW9M0EBSa7Y9JD0J4ApTedxaCf4kPPYgyK9czO7E/WnRaUI0Qwlnmt1Y8P0DA+Vnx6WiFaRg
I2SwxCAwAm2yTTjCpemec0ORnBhtNQJo0bzC6DboUO/L52QSCntyBZiSLlVO3biNqVSEA/qGp2Yk
+IRFIWkw8qwJwrOpao1Tqja5JcILHSSg65h5yKuHddOw7cV4UY4IBnnNfKNCOp3DLS0gSeScUQG7
o+D7mYfPuBnbKg0JU4i3tS3W9jDzCozOMKYuHxlZj4dPVYx1O4kYHBCFANTliQFrlZgT61tl1+77
QmFOceh0clnOJErg/ehZQLipWg5Nt/2/58luvvvuin6h1bdlCeAa3QjEOGONXUgfc2pVg2HsyoZL
96hqGvlpKBypPY+UL8kHDUYh9qnf1i9YLSGNmVlltqRc+vxphMYuAyhkrDks1ecvUjXcf7pua5Ly
Sdp36bQtXwbwrvU4lvTSw052q7UjCa1/OJI6QODOFk6Ega3WJLT0dXwGu1UhstMY7oPfN6fH0lwz
0P0Ahy2yPkZ/l/OgNXaYGORdjEBSJ21jqRVODPc5l92Ob1YWbxcHdCem0VqZLW+5rnTYzZrO7B4C
clm3V30mlXfg6dsMeyQW2bce1tAaCi6ps6nHG0sWobW/loWFD6yEcHLZjdXih27vrxAHkrqkRWY4
bzUB09fMns0ez9TY1+GY2/FtUyoyDDmk4vvMQVytJ8LL9iSHQPBYQ1abR8BkMkGhmbGjfNH56fQi
O76Qm3rS3Y+VfYd0N8AIIJs3j3gOBslgjV7eLIbDyr1CABYV1oXfdawHzV6HVd2mdrbudDYvHvzR
a9eD0BL7qZiIcQV6M6TpvumdmBAO6rcZPvDq4QcaXHVdSmgvYVFZ3WuyDCsqYU21ZWSDffnoUjLa
AZFF5LTOHNvQxvNcXoAUyJnCk8U7wXWyucV1wh/PSw58zslONc5w8q4P5Nr6wPSTYkT0WYr8I/ba
nubqVIMbzUZMQ7hw42sdKaO7W6AqPTqUM4zrbMm1IjnCl+m7j7HLtOWBvXIAqCELI/1U67n2CmwW
qkAATlTO0cqyfz5oqG0wgzVqcJ55j2qdqzTGMXdJ59VrSTBCnrqR4+SMRwIa5nwonFlSX+ni+SnN
2PLfDR41NmAFfb0cyEBhYcsLrj00zNRAcT7mqkAQV7jZDcwxVo0L+GqdcQa9+CCvaE1G0LLSV7aK
vXelVp5J0CFT46BRG7QeR7cmcVQB7niGvjwnZ7VRr/ql6IbVODEeyKwhXPyk1MhQDCa//TTGnbpA
BKZ8G0tJ7VysbFyxJC/zSvo7V2aa5US5YRdGzz01BuNQONnyXZqQnXbrOK0vY59Yj4LterrtvOLI
wMgKNFx5zp0WYCnog5Bbt22gFjR4zquIhBXg6CLTpuywJcDGr6MtUxBG4PCJ8yOMM54Kgk7kRcq1
TEjxrVXyRUop5iORIe7WrPFdMn6T7ax7W2VyPmGy415uLB7VKGvo+vrgtuhtuN/Hfsldlb479bs1
e6qTennSKH34h3gmFH9Staa/+oBvUcvk0BmOpHTJGg2lTQAzgDY0k7ReEz076xgNpfupWo2G1Lda
jBt21YDDmnXR+TvJ5JxE29jTE3c9iSLVxbZt3eaYU0mWAhhwsdRV1vBuJkWtDn3POudUx2ZcnnJj
NbKornk4f7EKVZmHDguNfec6S65/lWuPJY3sll1gCiuKwj7zWBw6z5nOzxKts6CShpvOHy8HfeLu
O05i6L8BHxqxrrGbQRjYqTtnX5q1lVz35ZJSpOY8nndlrhdwrTHiFGDR6riL8tXUWElWxSbd0ygZ
XoMObErSKUY/8EUqMCIeMek47HNahWAAuO88k+MpK3rdzTLdokezS6zSovEYmnTAe51Ka6zIIYFz
V+v9eotty7tW00CBvKLG/moDm59ONgWJP3iIM4a1CdoGdwMo+KOPD4nWWjUal5PeSB3dodrYSTg2
5mdzXqzkWEizmeGLbH3FhJSrcTsWGfaKxsyMg+nF/oeRrW2J3If3o6tB56eKXH5O/eRCy3T2c98n
xheCmsV6JvFFsaqGEVHgNfe10iB5o3sdq0Sq/BWvA6qipgaGSIW5W1hvQhRad+raOLXY0l/ndj6H
tE+fcMwsKB+pLnnMJgtbLlcOEAyCotrAyYYVI0l2xuwhlkJDbyTniJZAhcDiNGg7T1lmEJJiu5wl
jo6KjYrsWk3xSZilZz02ls6jsWxj+R3mCIuQTHiPsbZkAtGDIx8E0uPpzm5bPDqlFOl7G/PGvMcG
MbyaGg1ajBfLeirpWhYHkUzrXUPEsQutPE3eR92a+8ii1ireqqGR8WM/59XT0qWIONc1w2CbkTgk
e1UwI4BLzJuKxfbBGwFalZ9Vep19mMPaETZMW7t5MhtdTBE5Zrc+b6pee9ZYS/lnCvBiC0CzrSTv
ImhjzwF4JlzRxlQ8UF71PcwU5txfs7+ErddGRnUy6IIUZ3U15lpQ6dL72tVr91W2MdRQXlE7fAS2
3lFv9iwQfBKWgsbLs6UIKcqZhafjtF1y3O5Q6AwkHMjQ7EEtkhqRvEVAV1MXBPwQYqU5mP6w5OnC
ZxsKqt8+KI2HtOKOEILaL+4KPeFZT/5zGC8tSBD1nRrGOrvWfbS4J+A943BBNE8lfSDooyYYsq3m
u60LWF0Y4qSzA4hWD8js2pV6vOmu9b7BBn5T8b4wUtghV7a3MnxUIVvsVR5Ku9c0aoazB2BUl6TO
hgbe4mWBL8ogUMzL6ivrs8I/Lp3nJVQ4WzleLKSGr6eShAzwzcLhTW51JqsIpqWvX4c+ca4dx0Qg
nJPvwzfem8YH+y4LdhIPYuTB8vKUHKBjCT1a4RpxR+Exizt0EpuhcxQ2nNlOqPSy6SbZ7mhPd7BN
WXJS/aVby97FMss88lwsBIHDm+c1LrR+vSinVO9RrGmVkz67adKCJRNafqQhwMsVgffCDpYFitvJ
TTbV2KK1CZQjc3FAffJeINGaJJi88CW0XeTmydwE2yD8ZRg9kAe9xroiUMUkHkFCrM9OadIkliWM
Ow/8EKBp4ANeoCW5Nh+pIydZ2GIrgTcLkporQAwo9uzVath0SNHZkXNP/JAvnSBerDmkQZETSP0M
gl8qAjV23muD8YQIe1cll5SUsW4McY1eaOrMMT8usrCv415zXxBDxbdOHqNAsFKtUNgmupzwpAYt
yJoKrrxCFAQkeZcZ6gNyn/JEa0WNp6EY6UjJjpqVLesVio9PTSDdHE8BLxm8Lrd81xY48oHtPAWP
5z6TBa42q6v1lHX0MLwk9WDfWdJd7+KqIOCoDAUMx/QHA3lUPstvrdWq7+AVbXgi7FHSsa8yhLCE
vgm6GlxEO3q13QP5Ef2ZBCLy+sG0kTi1VDL4L4MH4dmySOAhveALuvB6yHWkWGEJBATsjWvh1p0X
4ZHmqTgsXXsHVtO76RNk9apmUhD0o148+Qu9fc5vVW9uvRTXnp7G7nVLnUPRkHeT275zXfjvqba8
1aWDiL6eaWwXk85q37VXtvTc2nGuMkAP4GCcKtX2Q04DLRgq8huh7/T99WxLnuWqw7k2rEr7yKAj
Ea9ORaLtGm/BwwT7DGOVQeWLDVai3elZ3NMkgkI41rzfp2wQsGBJ2JkZWgOHFu9R/nzi8llBTkqD
O8tQ0wsI2WyyLuxpcDHC6yWxUb1f2j7wnAxPdg/AnveILsm9g8mqgYWP46fEPVLaO5Ug1NZtJl18
E0SHh9607uCeuC+TdNwmUrnFj8u6Bw5oom3c0Xqtx6iizzQEJsqW91xaw6uPe6XdVVOafQBuocUl
jLl6GFtfPXcpvky/KxW0nNkevyBVgMjE82l4R2qqPctpBnZaNPlSslnt2DcNk4UHG+IVL44G1eig
NycCg6OvTdwenNnWA6uc0+XciZfmaWTHFf0QBHnwgzGJNIlIgpMBNONrh5mD3dQsW88djGX0H7b4
eCkGWws6lgXoHOt1Ib+mZaw+VjH5T+zUsXPr+UMJAsHKtnfXGoCT4fSeH1rFVBhhSbfidYBgtoSs
vQzuFIoaAu4rtroCF4yAwW+5SCKOStbfy7nxz4hNAnFxPG7XoSgVroJ1qesb2AEVsm7MyAD1edPO
IpnMrKH1SVBbnw3uqye/kdWd6bJ/MeUOD/wOKfJ9nljzPbhV7BQUiSjcs7Y0NqsAb4mgJ3yNjeRS
vqUpvT2tc2cWf03yLcUmzGJ/0PI7A9LCrhSddXL6JEH0U6fYuyRzKJjHfiyCMnbmry5LuphX3Byg
j+f5z8Acq482noejaWoAYNhZhoxs6q4Wbu+WOzPdJ46DGlf47fyl4Y3sfqW78oV9tvhiRIxpY70o
5YsJp2HYkKTVaU2U+wYyunR3RJ/g51nEyC32RvP1vvdG/TypPeNSm/V2DDWtXN+01OMiYot2eEpW
NT0304x4Qmn58o0c9IL/rXeZhmSWnV/wOl8S2mKHOQlsUc4kIfx1+IaH2eKidYX6oJIIFKbOJ/Wg
ZCHI3zBAQ6ez6v53a5RceFx3PUpibpEwMNuhebG0DOUmegGBepY1i8ENcHbvxMRLLE+1drqkDbPW
nKMsJgJKG07Jgtqz8ENtpbNSDaAEYtlXb1iC3Ue6kD6hA5qP9xmAlwdzZD8Dga6qYAAsCj+xRAsg
QxUPQGlrC8YEuu4svhoX7AqB1bISDtKy9l/8NK1ddofgMyEnMrpb4abt94T1E7bkPt+2KbScHrzo
1YO7+P2TDSiTK9NK39mn5BYXM/pqIulb/QXyt/oVbhCfw26AKQdWbYiz3JAUjHDSZg95OkyUCBrT
vbWSnPfgbI1HoGEjSTl6OvSC9zbh1ybAAIWDsvZmgSqiM2wWvxlrBBKqlvW2JOYIzab1qzeUsKC1
M3jTZli0mB6p+W61pL5P0cARehleYeErk79PNpfU9Aw9AHTEI2otVhh+q2lkDcgFeiJ7DdBLv8vx
HrHCKXiWaw4FzN3qmPJ6Rng4RMVowLeDke7fuDhjH6CHdlbARRR/VxPTSxgLZjkx1nJ93tJoQn5Z
RG0/W+a2KONxNjmEV4wZdxHTXOK/AfVs9dgoULQw9nq8w8zIMDZ0VOTBz1ns5e0MY4op65lNTpx+
mjM9aNhH4DPHaPMi1GTLGGT1lC+hXwymCEQVSydSzoIQMJZtmu2YbMbTcVxB/IaexevIJXd/53eB
6E/tS9t2yR9ANWCrm8Y9Se7Pk3WmW7ZRdfBxXW+nikOe22dr98Uy8tNgPThGfkD3uSc9sIM7RDDb
Dym47CbjnA25K8Oso866Emz7Me2O7GTa2/JMsrdJPYE2ziVg7N/MTX+dzoIDYFpqCBMfgmd9CqR0
3igNfxrLHRjC+InUiHtluZq2//Pp+edAA/124TBsZkfUNtni2MbRP4yb8wG5jLHa+c4ey/Ven3t5
yTaBewbIzdx5hT3/xTzPH8ejEL2hR2mWfC69uyMbKKyAEKcKII30W1hUknwL/h8+FcFK/k2yLySA
f/5UEyNXoj5WDv0WJmFhau3RsllQAnMRx5bga/Tnx9vOnR8H3AzsDYMPRdKYgbq18WN//BaXFusW
HhcvqrY7jrLQys0OS2uW9Owva1/wUSe/+YifcwIc0t/OC93jBmFZ+qePCLysTCdGa1GDuOzYaJvi
hmIfGfa6/s2n+/VQnIcEbHUeIHANnU/ZB21YFwdmGoJXk5adBfky7OG4bFb23/1wn096j/I+1A2k
Iaag8vH5UNxWnGXk40ZanLIrlmKVjvrO4PXlz3+wf3Uci0A4pyMXALSCn3+wchFN4seZFRWzEEey
/2PYKNf8TQDm19NCWAR56KEIckmErH8+SrsMjKYJFNHkWsQtN1yXZZVmVntwU8XLVNYMLMSk9N+c
Gr9+OOqdDFmIzANyoU7882Hz0jPiGStsVDtNu2f3xADm1aa/uXP8q6Ng3ya0rJMl8p1PX2GW8xCg
qmFtxTB5oixNAnLu/+r94o/k2nYLFPCKLaIqP38WWxWpWUJwQ12B6NjtYaTC0lO/yRB9vgtyFGKG
julSQKAsYIqfj5KNvNRMYysiB64MM4sYujGU34BtYztCL9Zd/9XTj+Nxt3W5V1BA+ZzstanKzuxD
isgojWnfa768dRul3v/8KL+efhb5I2J/wEW2Z9+n8wCQSMUSkKPwUmd+yXhCHia7G+7j2tWu14Ih
UOp5LNv+/Ki/3i22iCq3CpesNDf4T98lXVT8tWUquBcayBpxl0CrhSBWS1QCfxzqv6JJI9/7cerf
/+3yWzv8236q376NuCf/+3ao16Zd+ixJx//583+EWPSPvyTCf/TTf+C5kY3LzfTeL7fvw1Tyr/4d
z7H9N/9v/+E/jEr3jNz+x397bcAub/9rCX/Wj1U5ugE/fP/b//4nE9PUZ69Z88u/8vdWjSP+BmnC
I4THKU6O/J+lGtv5G02a7bZEJcDg+cH1+49OjWbofxPC5YyhQsf/Zf3xz3odJiZ20dnq9zAo2TSv
/1q57ufUuUdBh7Ei9yiKdRyIbN3PVx4pp7IuCleFNVXkE2916sFh24N3gklBZB7naY9PhmkK83mW
ts2af5tJJH0QWVzOfvjirv/+uP6xMrel0P75EP/jTzGoYmxhYyKr1h8LyB+WQrW/DOBQM2YqTTIc
AZ+skYu3HJw06Dooiel4U3hJ/NqBp/rNNfPz/YfagnAE5SJz+yGIZFqfrhmnS7R5EGsT+Vr66G3X
TVyrd8Dge5iU4jcH+/nG/cfB4K7zw0Gat7bM5M9fOReDY6NxIfGlgYpb0umbaNnQ/vMv818fBFcX
DQbOsc93gVTWfVLaWhvhmTDONHy/0eoKcffnR9nOjh9/MuoYjscvxTOW1QIv658+CsnPpjYmZJqy
oexMNZGS5T2j9ffEWJ+Z4POOWl2DId/9+XEtLo7PB2ZdKci+E9PlKbj98x/Olcbxey0ZnSkq7Ubz
qQFY2oUtO+Q/OBmSh9grLN4lTAAWYCD0bzAO10scvv49s7VCQLNpYqgkeZVHBhNLBTpe8/HgVr76
mgkJDp/EGztUWmVoa0B5XjLLctBeeIMS9yOD+Xt0FBlJMHBRYV84RXzWMZu4WhTuszN2lkozMJlW
QlLsNdMNJHESNmzwEwEK7S3m6H6VaY91Lh6Bh7C7L/rJKQJjnFxjZ1PjZseFnVQ/ADlCcuI3394v
X56gw0BAmygPYdHPueDGptpfIDKLqnooLjXe/ghr++5vjvLLNeXSIdzKOoLreSuG/fwTjZkaGEUb
Y0TQoSOu2WM72eZPlpL6HiXL7+o6Pz9tuax4keKiIhQOFom06vbPfzglHK1qwQWDE6HJwC831QIi
dgfeo831oCsaOzIYMfz1D0lfhoQ1tSRBJv3T0tyHCM67cjxGNOmvh74tjmM64E8S/nW9ZL8r6fxy
UW+PEZuFCxsaBo+O7Sv/4SPq7QJgvfGmKOZPCmEWy11iKXv/56fHH3WWn65q1v30bWzuwTQ+Defz
L2e0ZkaMwo9wHiyPTr5WaEw8zO0YrTIPkHd70dfS9Zk0xr4R4carAV+zzrp3COx+yeBu/qPK8F+x
0mjf67uxf38fWWr8vKD4/3N9sdGu/s+l3av//b+S9/6n1cX2L/wDIomvkeK+g8qGl41tefEflV39
b3+84m8V/O3BKtBw/ufywmRNYrhUQhA9UtRng+E/VxdQKcEg8usD3wO8hz/6r2AkETn+dKfhbYFV
Cm957PCRVKO1sf3zH07YrO+WLOmaHbFzU55X+Qqcp0ciVIZzhwbdFB4Gj2GKiYxp7SK7sBm6Ucfp
18TagU4l0aO0kEtxDZFelqfYIbLxlnrwlq9nT2hXOtPn4hDnbb1G1tzFX5H7YbvH11W/2mpMvw8q
9y59uLaE8+yS1KMzdOLEvKVJvs+m0SYXGtsvJ88cmwPXW7wv61i654te6+WeAbau5sivuGvbO18v
mP9iBWr7y2UkZ3G0s2F86IGqMNTuyVeCU4GUvlsH/BmhndTp+rGs7eJeOJL+pVkUeXv0csbIOxLk
brJTDnM8AnxlaukHdC0OKjnblvp73ZVsh+4nf8sgBfXUeATu1rmGZFQt7ih2I1au+IVIysKoz16E
uHKaSRhhLNnOJ/3rpAXCPslgB1aATZpwaqavXQFZJADvU5PQ8Wp9PxFPGcLZ8eQW3ZrhsXQEEyJ9
mtPrYhrsmrSq1l40Df6+SJkdyaV2yuI4onZBpDlusM73eWvetj3QrzFJrPPYoQwajkv5BNyK9DoP
55w9Zc0DXr041WsjrWIOR1Wnd6QyYZUoVCLB3JsyqthbfwGz0+bBXPoTWakmq+JAb3uaSx1RIawj
JgbGdNFBmxhNbF0VWFNa3Fg87iIrn56NeR6HUHrrl8FM513BZP+QAR3Z96kJNpgx4SvlWQZ/fTfD
mSmM+mkZjfS4cn3VUaXc9XEFK/xW2wWB0TplDwlTga6Ve2ElxhQaeVzsPCM17yqBlXhG3dKs8RHn
BN8VyY+xiHgaJs19yc5kG7EUcKeXpOsVlP0Eo84FG+2eajkVnUXEFAGcQXyb87ryDXzq/rBetWta
LGwZjC2j8Mzhh9XM1Si366Jo9vpgNffrYufnVtf7kY3GRjbqcvXHjwnOOclteHDg1GkDlNkZb4EL
cZg4I1YMzUYnHr9T3nTBbBMZMpv733O7v1/6vt9hhtOjqdV9ps9Ey2F6dpFQoKV8HEOBIaV9BDzB
ahhpSGIyA0wZuDCBJmBIcf1xLPXHworFobHGYb/OjFIwxZcHvZsuVOtHBiz+/chnPtIeOJiD+xjr
RPXq7Dh4rsZCCasKFWXGYnqvdsWqv+EffGLX63vnQB1rnN2qnGRvzZb3vpbWGxMbhmHxtbas5l3d
0wGy5hUpSVNw7cfVLm6ZgorFz8MlT0uygu4bWaghcJbYCFJzTiJH6VFht92BWB14PZUjcAezRUQO
zt44Z98lv/e5iv2DUyUX/tBx0sy2+ZWB19exSU6UhF6szr1DfcdILStffBvPemfRbpHadNUy2n9u
0+oGYsLZmktxzA1y++XUn1a3bMOxhVuUxkfm5F/TzVRYJSuCOboe4WDq8UNhVM7t0LYMLOdnrRq/
IMcLi2E8Rw9THu1mulRxUz2AZOlC7HnNhwNJfk/dHm0A+wwNv6JaTnPr3ObE2IJSSiSoiQL4kXTk
EUry0T1clZ0JeylnPGBDroM/D8QJGlas4GL2LTMuz8FNU5tTe8zL8UVkvdzntvPm5X1xCS6wxC7f
Xyc1QUNDCi0wYse/GHrJNwJdKljswbvSa6cP28m+7Qfjaznr+7wRTAtTq7gZ/fGY5yaex8Y+G3Sg
3Sp+Th3re81cN2xz0vWlpb6OCrZ2pfoYfJ9u7xw8KpdbXbOj4L5j0AYNUTIWBWkYTcyLT3Y7WHwL
UFQyvz9POjM/TS5QPpQh7c4p5LlXDHdAW68By3ILabM0mtz1lWbqbWXY3cmRZX+Y3fmpxE9/1zdC
heWsOpaxZRdlo0m9BQ2DaUiFyKYUUeJmCTlipsWiuxiVtWOLnaxdoeXPrKIOKM2/V/Nk3dPe+VIy
fqPp0eAc4jTNO8M/VmlGh2KU7RF95cOgprfKaS6LIjuvW+hTgNQfq0Y8E8H04N3F2pUaFyiuWVmG
owbZK6MsgcbzAQWo2jPNONGVvmy2G/1cHhDrmaExLJsGkjYjVxQY+PiQWdahmIzm6KTDfmwwnjAj
PTS2H5UkVsKx067lJN8avTotSXcljO5sWHXtTNbWDfe36spd+cwjo2WUsaYT2Hb7hmbmwdZrMlTL
CRHMjpREEqmmuZAZdqQe5fueBs5NCSQ+cP2ea11pZxWj4lYO4/eUjAY4dhLNzZyEVNzy0CpLF7xZ
99o0y3VVgnJP2pEMKe/MHirbc6sHoOwRxAjGwdwTbLol6sNe2+BEpEDfMNR8GcctgJ7bJ6aFl6vh
5Svphdir6iOPdlijQWyW3O5q3R67D50Ix/2IGZp5a4KdlcEdkngoriyF94KNjxLthq41r8RPRotH
iovswE/H1Xi0NudDnLi87VAtMzmn9nScOvXqin4lHUoPw+jr3WqQmiJi7IqpjfzVy7bn2OzBg7/3
4HLNF2PV5WdsUlSwdmgU2RS9yOg3frfXNZ44zYdpTG5TnbFdkZvrbir91OE9YMhh6NH0mvMo548d
WDmZw2yeZ8acrC+W3o3K3cXwpz3joHRAxOZB1KQm8kMsGlPVh2EcFc65ZKiPqK+k+cCPZzbyakk0
/aQvqX+tqC3cDEOmfycpYCJL4FlhhqwfsGTf9a7N69UROgtTw6qSYt9RGEnsr8VMyiUUSaGMNKgt
zqEbegepSVCFTIA+Yvdkq4cMqwLUu6PyU+VtpOlWm1RPMf0uPfKa5kGnGlBqXzK9zwbjDJag/qxq
7BFjlObQ1lYefLaJ1bGJlsmySAaT4vWqUMRZl1q3TDviKGMWii0U/QmppbYsbNLbIkFIYlJDg+3P
5nfJXkIs+uWyMinemORkShusaVkxruTrFSudpSBO6fHRhMEIREuyEnRgoBdxXyhWHjTEqvt+uB5I
inCTJdrh3SzVplgRQ1cd1JjglQQ4NWTPtdG/jDwIsgcjGRr3Thk5XjfecdvmO/F8L9+xhLrutSnn
ebLCd+z3SAGSy3TQRBNVNNqw8s3ZOqcV2Rl6MLUkCz92K7eCkn2RoO7teHqXs75k1zPltvGJOIiq
zmKpqzhKO5ZlSIr50i0roxeqkcxf773Etpy9HLQ5/7J6oly8Xdb3nrunFCsZsMsYjPVcIXfKXZkr
7GTmcBtXduJSQyNqu3O6ln2PTDL9v0qlSpuADhDiwRqm7ha1ycfhBEjq39k7kzU5rbRb30vN8UOz
2cDgTCKCyIhslY1SSk14lGro+2YDd/Nfy7mx8yL5L0uUbR0zrkk9LssiCILdfd9a75In9M21cxER
26kzvIVxoB+T576WeyygGDThCQ6Bl+5VxI7mwEjPcatbxGEgoZWmF+K1K9quJpgZw1w03TUTntZj
gAI4OxtVYYrnSHWAXKGTl+mhyufW80cnKkGTxgOKHUJQ6p0qMehgQaL31GiyeW+41pJTHKGrctPs
Mu9MPBD21F00pDm/MwOreumzpGevZpWUtGJ/bG3zQqUJ7IlAC9tDhTnlYEVjd/YS0og4HWjXI9Kf
s5SpuE6HXp1mVJ1nrXVqvBDMdvZEC3/XturQ8bgvJbCD63l0zRNKhAg+NtMW31LzvYjweaeRMRYf
ks5OuEtYxzCSkvnR53snyNqjFcvyqc20bt8ilNhj1xI32lBlH7vE6S+TiAQfrEI65MKw+VpMNbtE
hz3+F4RN8mtTzWO6o1ykvbqYUrOdySi/HWUGSDFH+J64aX8oQ7c2jgYFCPY9sQmaFapNTQ3okxun
eDExRMLBDZp7CdSMpN/8lWXltaJru6OGH+xhNrpvaCamrxxZI79qtI6KQpqcRtwAApGYCM9NrMMq
i6ZXwtjVGVT9dLIbL4n3MU75vdaPiR+HzIsastBz6Ar9CMfN3fdm8Z5VJ4MYNFbvxTSEvpdqGExR
OD+DTR4P2HyvvL4FMpahnOvSitOJ0xOj6fVMN3RHrAGjWNAcmil2EChGKUYyKU5j3X1p3To8tnZU
3kOoeANfMb8OY956VOwOWfUs5YgwSQDPnZTzWO6ZB1PV4u0Y928DJaJzoguNqDV5FKiJeYzIaMNK
Ny4N5K+7pI7jT3mznGOdvLzJC4M6YG9AKE7a7LEOG46OSqAFEUP1jm/CDnXy+uGizIeJg2Qiz6Ts
zLcqb6tzH5DP5QGLvbDMiapm7HTp9+rQfysx/zIcyhN/U4mJKcT8TE/79jd+L8WI32jx0T+BUQfr
w9QpP/6eOssfuPzbpX8qPAr/lFv+F55mLfA0yeoC24ba3mLM/x2jCDsN4AxLhAdcCQgRf+t/e1y/
t1L+LtADcMGqEqPTARdM33weVV96HT9XYpysNTkhBxwFkrgaLyZ9ZD9jIXL3znOmTy5HlhDV0DjE
aXTTdzTkD1aXNe2ZQ56bchyQhUS2LJsnB3URc12qQnVH6DFyJM2OazMmQbbW3cuqMwjgoX5umgQ/
jmaq02VtOdcujlotPqam0yQnByO1va/0pJQ3AgsqIUwLupkk6YCoTle2EwHaBp3t/agZ5ZKYZjAE
Wgx53a5vU+tG2JH2AceCZLeGeRkTve2ADyc47UOaYBLeW7lJaHMhsSbuylwgxhYqZcKnheSgRtFg
e6OPVvmMvdBkfrFU4jWHSaKKRkfvqG7Xxdi3jtYgOX9KEMElatdUTidCcjMUnal5S6ZnSYpgmIV3
zdx5HyPDtd+XYed+rgLTa/btZINFjZoWbffU94Z8H5h85LuQYDHmVKHG/GaivZ5fqiHNWGJLlvpD
T1iJexZZAdHWmhPZoRCcgeCmzuy1yNocFz/bEGGGTOzefS5LWBiPNqqv+cZOmv7aw4o68utpOF5g
z/c4Juqgbu9aNibZ2Ux6ZMGVNFNY9NbY4RlVIw6jwO2Zy91IcRQci+C5RP8hjoqGWH5qg6jBWUxj
0PIJpa1fmwlfwW6uXecTUm4SknRzEs8qt7sXHXMyqrQs7S56t65qXLqF+6kNyhLjvYrZczHV2WrP
rq4UKPjsXN8h/G+uEtvWFFDbfrKPDVUyuAACbMVOn+SA1A97vLMfDW7rwm4ldla8IlCgSk37TARr
zMFfxfGVEbTRA5FT7Vc65G+7GCvyDl+kDp8X81+FQ8yNH3tF6YEHlJI7lxmjtdfmpiHQZDatd2Y5
plSGhI4I1pls+6FHY0tOYdITOBhHeCvwzoJX5uigWnPXjfn4nhQnyvFj3RefzA7R7x6HHDrAWdrz
fZ1Jm3sjUjA/mriLCsDOA4d59AnNlwgPw6dA5cWdg5DlFXxFkh3bsMT50Tt1ATCCxBESrYZYfXCR
7NQ7vdfN5iKgZVOhWPcQafbYUz8Kza7uBsvu0QZSbpp39OPc7qDj0vaQhtcllkozTspLs2ssCiW6
Wcb70G4R5upIVdA8xrMxv89S2qu5Ij3mosKHVFzZbh/iR8ff2z4WoSmigxN4CCqHzkzfGNi9HjC0
ptc0yah+RID9P9f1YM5HVmhy89ohcd8ndijvO9l570ti5dnXVYYTn0vsGGRjqCy/qzlrpej/yYdm
yDkJ/IrODb9wjkR2jCPI1flDhX6zrQkJRnG7nBCDET+nigjKYRKL5v5tUmbhS58svw/EtljsKOy5
+kFOwBqIu8tMNiRyxJQVWW7N9GSE9Y1H9PBb3eTT/GDpdMyTsqK7IW8byXso+/ShGQVufUvXJOwU
9lsnYRIGfIF+yu78sJGgH+xENdO+r0sqp5aW5QyoWjaUTWKRxeQqEz68S3t67zvN6ykKInldNrND
EunHuAgRSCPlWr6dF8O1wW0zcB7CIH/TaibK4ZLuJ/uB2a3wBzWATI4TAtgXTXfKF6ypZr9TSqvQ
otZmyC5yjC1MHr3LuZXsAzqHBCPKu6wt1GuLgvSqwquUAd+wi46KG0kDJNcK64EXdjSIryF3FS+a
oHZKtKHMDjExPfqhYsCRUGFRGNsHcDAKTNL4LnzHqaroLoj0iI1an86oZfE4xHU+YOUnCudYmKRW
inqJVHCnDP9WjsA6vwlmWZRXXY5dk/13Qkq4YPXpdyk6SAJ7QUR7vgzy4kPs1rwUfRySYNvVnvPQ
Blow7+xKRvKQdYtYNzLH+CWOdezITYsB7gAGKX4SQnZETnK8vQxy02j9NHQpKYQCz9WO2RR3KmtG
3+wmCBfurqPERuXTyDQOfGFJpbBMzPw5bqOgODgdGUII5G0DZf6oV88mMWzaHhg3L98Q60D7syK3
X6IuImo2KwMyWemZEVwKRqDaGY4jPo9erOPq1o3kxQX7rRdnoVpbqedA5gzoncQ++hlHc3EL7ww7
BD0JOHptisksiM30azKa2a09SvstpoL5JevN5lNEbjgFzrKUnw0QY/AJSl1/JiyCPSVWyvKrAENx
Qdp0eUWc0vwhNsz+xgsMCiakw1r4lNF5lAfOARTT4ro0HiC+GO+kjbFolzvkxMF3n533gGRwKSEA
mB+wv85f8csOl3SXIMc0seguVJbMJK7SD7wTiA3Y0CJmxCPVmDX+nToqB5ISB7hAPfENfq9SydTI
oIl3Qa8GazlXyqeUSgMVziZAoZchV6qPIgmr/oCDXuVY4lKd9NM6+tSOKCd2Y13hPoYoPrmglJf6
ePutVk4dg7o5pHaFZ2L8XlcXwI+sj0tgecRfnDvKutTr8/HNjDOeWrwpVe9eh54xpNcy1AZUj0yg
QfEks5h6vnITwTuAQiY49anWUPT3wlw3zpNmZ/p9Q0uZOFhCUvOD/q2LkAI6unE56WRXmOBp6cC+
MT45bqjUZ2OinHZdZkG2YE6W7gYGWDodk0oD68DfhIeB0dV6xeycqL1FBhs+dvQqNJjrb52Xeez0
4Nz2Ux+9Q4+g4c3WQGM+ddNQlBQwEsqhQYypCKE7szwewW/dIe9bpyia2yH4QI2kJTj5Wzep/N5a
Gr43msrvbafmWw+qTpnG0P1bJr2p742qgZZxp8AV5cK99uIumL4Scq6nty0TRHPsrNxtbuIUXMhN
8K1ZFnkp2mYSl9yePhr5wzTVIlX1zlWYJhZogzksw2vEFeRuo5OgpQGCROdnSuy82y/Oagv3Rx+o
0xj0whopFIWW+NyPXZ9dht8ag0se1bxfai2kYH5rHgbfGon6xLt7yugbSXKvlo4jryndR2uWsfHc
Ej4RX4S1wyaYF9ke30INKmi12baiLJjQ63IIhTSM92OgjeZF7vbBV72HwXpRpMT7MkukE7WuQOcs
ac68zIduyPvu6NaD052KrEmnM88cvP6kA9/aywYB1R24Jj27ihKz/6Kxgb7B4uN8cEjRcY6GO6Xx
EbtyS3HOHbzJVwVABOBMBsm8pS0RQlIdiHHZLqAn8kc1y596Q6/2Jak09DH5YsAXNMuYdi6bbNJN
Kqd+ZU6IF6186/KqG5hhyJFQg3vXOT3D3HAzq/QF246a3RrZHqzvZt37Urr619rSF4WkF5MjJNO5
tqBtmbVJNmiUBgdpOPjeFtdcdsEGASNKbY/URgLPZtarWDffCi8mgZqhWj/RGCLyo6d5ae8btbiR
8gD7KV6AOFnah9HXwpRJiu0XmAjEIjFdddSD613Llro7lIWDT7lsWvpbqNGUt2sAN7qXRhTyiBtH
j95pRuVU+16Gqb7vrCbB2W0vTPOhTklpw0cT9meChmKybcapxxGkMswEU4Tbaz8rLCwnT8HU3KdF
Mgv0On1a3NRjI6m4ZBipr1JCdCjfWXg0/aGHMbBPSkNplCv5FWguyJRs9XJ2CfPhYhld1DoK9tBA
0naHCaMAEqTayTmoJKI4r7ee+jRoM9m2tIvLL2EF1dqvac0mrxUMl6k5UOTlcDHB6sEiJI22nIly
cQaSMSwqfLC9SpgNI4gu26lIheHY4dn49+3QtCl8jZYW+NNkkSqa1+3gvZUsosExTa1Yf4iaKbDv
7UZYWbfHQs0jJeIusdq3bD0Tiw1CAxTmdxDdfysH/wIx9HeVg4f+I3rXHzUc3/7C98KBpf8G7FQX
nmMjxyA5AXXH74UD9zc29WhlFiKh5WEf+3fhQDN+4wy4lBPIcqSlzD/9u3Kgmb/xXzPvuSbSEJZa
lKX/oHQgvqnk/5AD2QgICXFwGWcUIehCrxnPJUfNqfOcxy6N6BPGHkHaehh4ZxAizbNpdqxBnqT4
jRHxHuOje6MMe3zVC4b6kLCuORSpDyF4h1uycscXcwzU4wRG9MkurerYMyrOLOUJ22/jSTPC+S1t
i2g/Rm14T7D5fIU5zfajSePMZw3hdJTsxYBNpt3Z6kHrOcxA11YcuVRsKW/vuiy2wmOiNVjGKsaC
X9Ndg82BtoFSOQX8Q1wQT2PnxtgfQjETt5TRVLwzm9K9SmqbzT8Iv/xS9srD2FvLzsEKXNH9zhGR
ZntimdOGYkKrHeiPxCdd6BwyEaZhWrY7Ud3nViGjc6f3/TNV8Zg9rpjEfa5S54JbaW/yQNgMZRKH
BeIQpghDHcrJrs5yjDUYI0UHtqTWRyTbkOw60EpMewW9mvhWyEi/SqiXw+cY3yjnvWf1bzr8pIBh
2OvXNZP2Byoj6p7txiWT/isL0bVVtH6QX81lTJ2he+vkOlCevvFB2+90vXnEpfxZC7zhsm7U+wpl
5JlEKvOuESw2DmnYHBmdg5nIV1Mf3Wvq7pc8qjs3Eo+jV1e+GEjpqtXE+SEKX7F1ZYeocj/ZJh3v
yHbGj3refZaSRC70lcbLaLcvce2dlald5k3I+TwMsgdlTBzs67H8XOjyURbNVzEbb/FWPOIfxIhu
+GnTHFuEnUga+Cc6NOLQx5YYdlQJ0v1MctIxqdzqNC0m1EYTD7LKn5rcqK8TU320LfZemOJONciE
rur7gwKccTGQNmheWX3CfrGMn9pELRAgkzMrnTnd9APV6F9Lxe8FkwEvAUuUFo2RCeXFKhZV4QWU
zAN50Ofa6pJnJYLpcnTknmRvSm3vhyyT/WdEzI9N6BzC4qW2aevtuwEgW5tjKy0nlxDVGpAZhS6B
7JpKCxJR227Aidks5lRwgqm/LAD59njIOVtdGwQ5f+QAWLxph1D6rtWHZzsyKRs3lcHGF3UN9r+k
OMRRmz/T8oJPRYPcjjibAim5nWKb/+d4b5yEk7Ca2hPr8TvKh35j5Q+Wmg55aD6CZyRachKA3Kr7
PkQNYI+tvrNxEV5h3AczIeIX+qNHpJH9zi0pp5HFeQnP3/T7qr8uQCudkAtdEzmU79xunpBwu9ep
NOkGDIoNPgqkiJ3jbZ42+uUMPgC+T1iioKHfUA4aAXDOzP+I2aFQVzkXdJvuagMTI/v/4LrQR1oG
eXYNUxF9QNFAL9XyAThkwTaSOKgdvcXHpbt+LkBkPGn0qe6xJgZ7All66BbudPQchVEekujnLA7f
wZ47axkk09R4yty59vNaItGVYkEJeKeoqt9VhSArBXnVfrSMU5pTrJNuf6FGnocOO8hvE/z0g2zU
IWjdGbZWtIjodXqcrYuDebbESYCNPBqFMi6sVjivuJidYx8pFBnVbL5Mo/cAaucUIKrkoJucCBN9
xeF/X0YYmCX56xFd3qjsHtsB7taUp4DddOLK7TxILnogQMSCfiIobj60OfGJVWB/iob0TKz9IYui
57Aia2siQS8t2lOyWEobwquoXe2DXMSctyhNmWg4RX9bGPYDxLFqr2uDtTdFf4I9915vGI44ek9x
SiSPyW8QqxH9d0AgW5OdiiKwbxNam2/4OlRvyzm+zW1c3QhgAkhI8HtK17oMuynkjK9OxPE4JxHF
zzpy/xJ1xYsXm4pfHJTgEz768BIVcXSEKuoh64uBEnVBSM5W9i6pxUWn43Ox5IvjuvlOGa4oTmhX
rcBnshXvItbPN8SGWG8rhbU2cMNXIzYZu2h2aMyihaiTelfOhPGKOAQlhdzukxrqA1MPEmKzs7Vz
5eEctMZIu7L0Qe8/UtfMrwSS99dylAqsg2nbnwoTDCNbZ6HYL8cIIdmB6/Uhn2lyxqTF35Zxk7qE
2wFj6VOn3o8i0bSLXLdv8Vb1tzlq/Wgnm8B6MzZGt++aBmVdOnnHUJuas2pQfHEO6N1dDUdrV8IR
uG0KFR0V9e29lqqMgdnqh0TD4DxyTNsZgF1P1Fmni9EVzrsKao/IifZCudL0IdU9AjaG7GSgWDxZ
M+k/VDjhurchptpSnaxMftW8sr6yRoQtAC6QOLZox45xLbST26nkSNEuODp8l9Yb5qsmr403xBXu
Q4kYKOY7DKN87kaluKG4ephb+ApB+3GYE1IqhsoBdzwFx9FBEIP3nB1+2II0EW3gB24tn0M9LT9q
FpbYEEsI0Ochv7HqNHmm0hudoSQQkGbF4aVKyugyNT3tViOj7F6L3eolnjjHgwqaJ1bPyQ3OqchN
FuxOPnTkG13n1GyeO7oKr5Eh50diJ4ODLscWG3ygH90cYRnh7AC4iuWobUzzp2+bv//ug/9lLsEv
f91Beyzzj9nPHbRvf+P7Rtg2fsNrbbMLJuoBCbJFM+z7Rljov9EHo1C20PQXvfIPHTSDPwI/ROYM
HTaXofXHPtj4DQgQa44Hdhqbg03P65/sg1cNNAvJNC4trAwGmmqx2LV+lDLL0lMtm2STo97UvKLs
4ljX63m0++GJ/N65+9EEtUj4/9hs48BZPgZLGPYMh3KKvvoYivRtEMxi2WAkpAy6LS1x1RmHQQ/h
FDmT8/j3nwdU4KdPhHSPzQwDKX1J08ICuzz2H79YkHYzuDvgobVXJnrHwjVhm9npRY4cAmGT1sGG
0+sefLHKqwVj0lZRfRlLZ9mMiY5pItoXuezuG2LS3UuwUsI7giaZSvcidSPMO7B7i5TVYOi0QBv2
cZyozj7ErhcCJ9FEZOnBYXQQJlv7NASiza6k0vqhuehiIxEoCedeAGNtrN5xYO1Vduyoq2ZAz/zJ
MKphoI7GK6K6PYx2xxv2g26hYTxkHNmdeQ8En537S1PkaFEOdazThd8zr2mUpW0AiZLKrHCcxtib
XuzmHsDPLEQWGaWFhfF/Ut387JAZ2Vj7sTUs/dQ1Mf/dvulaPbzQRQ2eedcNswPBtUgtCsC7QbHn
0BEAa6PL+hkkMgx2ZemktGZse8S27WKiS8/ZLKWgTWPJwvQjEgcUnteYuqS9415QWLkaAXHJTkRN
j1c6rWEK7+A4a809eFk9ulzwtN4uS/nixIvGZZNf5baRvYMuXaOPSLwUQHIF/K865LZjhB+IOs7b
M4fHyQQ03eRm+XVKuuYJsHZhnrVE0t2BUGvSCq0tKCSFbShvTyykaz4J+riwoqARspw7Mk4+l2GC
vFPqmqNf8Mw1gyK6cJtjFVRe9Emlpmt9KUqAVPGO1wziDeuNlV91tWVA2Fhcx+T0FWJwX1PQ9SSU
xlMXHSkjTxyx0qKslbaXWTl617FQDoGfDpivqxELUf5QzZpWXkqH4wDtI32ogJDXRHpwGByBEj5W
YaPLm6zqi/phSpCjH1ItS/VbRKjKuioNA30RQbzaGO+z1EzJyp61yvJzUL2gsyZTDQJ9OhCZ8hi3
XiCvZBfW8m4M0SRBSMqLqgTqWXooXWMbhPSZvTdwMEhBNDb9kR1H1fgijKkL0nY0K3RFWZ055TFs
xnZ+8QYLLALxtaLXH/K0ha7bNa5AWJvzs72xShjRt03YVTD4Sxdosrbg5m4BBFjGk2hamad70y20
Mx2R/DRhwwDkUHn7yOjSkPACdjQAEFSQFbdInvL4Bh0mtK3ZWk6aNQsvDbAhFIpM0awBGNzsHeAh
2YXrYlk41+zZ5CW953m6nWZB6bx3KmkcVAvOl9NDOM8Iq2e4bolxAeYodk4gbWTzAquv5fQ56AHS
2Bmq3PDYpOPCo9K1ukyAn/RZ+qGk0dNdaUOaum+TEEwAs8+MrDY49JaOiAzbW2JS2SPSNq/nBzVw
aJzZToPaK4dHkQutqR4nr0Pie8ucBVKbqqIZZv09RpFi7IkldqbGfZ07Gu3zuTBR5j2RmQNt/rEu
YeQv7EELNHaJsEEh9CSh2ye6Wo8gsUOdIrI7kYnatU4CgQ8MCw2nPQATZeW7kqnUu6NgEg8mgLcm
9dCy5p5DqDQiVGrUmlWFx7mpg+bCaTtHv/OcREsuZ63QNN+C9BYcGrpA2glFINLBJtFomuia3lMB
YOIw3mqwGe2LIosh/fQw6MRl2lXNVRHqiNlSwc+Bq4PtNEcwYU7kKQR0AiKI2dXiECmtJBxoizbw
s5EolaFokhcaG1PjXXFkAPJ57xVuo4KbcMiDSAuxWzhRv//7dWVlVTMQyyGCWYxHKF7IH1kZ4yQw
uQ4zGzLL3g6J3s57yiOZnON3Gz7HJbNFslaa4AN+Xr1Y93VEvshLyxRI4o7a6fCYlI33j5bl3xdJ
9DtYGlktcUb9/DFOQisSmRW+QqST8oxs/qrWUUU3dnONCmQwf+HBW673xzaAz3NpkpnQCZZ8okUG
9PPnBUSXj7MkzBg6HxQiAD40zQhHPxSOsdAXQzA/YtI/pkGlfvHLLU9s9dHsCZhFloM2be7VL1fq
0yADgPK7zg4yn1SI7NjVpX6kUqQOf//j/dlH0cR2TOEuBIg19oHF2s4Hm4+a01LeKSONQCijtoBh
/+HvP+k/n+fyZUyS1fAzkpy1ek36acpah0RYjgEzh/F6rPhCSFffC0EktVsisoOFE50GK8v/K5iD
vXD+/H/+hWrth1/hP9AIbz6mSFz/7//8jFNY/s73Db/jUKhmUw8MChQMJnU0a983/JKauCtMnYkf
aRxYAqrbv0vmLOc35GvkdlHqwNeF8/zfG358jRwQFl+z7S7oGv5o834f15+A60PRfWVpN+jcpxKm
tF8iz9ujsA+A+Ge/GN4/z45/XHw1rKXM4IEEXNzQ8mfyVt+aorn44Rn/yQHiry69EvhhXID26eU0
oeyCSmESkCeazHLj1Zdjyw9GzjQwYkWzmGqjHO8q4V1ZizRr252vxuYE/9qNlkome9kP+WiTn+79
6lj1V09l+fc/3Ddo8jYlnsL2qVSRe5p+bAFabLtt6+dLh0KrxTwSH4cZRgf6G9gHZcNa3nb11TnQ
WlT4wuRNCaqOtiMi8hzf42HbxRex6A9PxarQSkJAsH0OAOESh0DbAEPntouv1g/PU+wpSYv2w1Zo
+znXxkNf/Aqb9he/5zr20DGbHjBbIHyvLzWg9TpCSfruv4NtvjNi/v8H0fos3IaRHFxIW76d9y/B
AICZ4uGmx2Ktxmep5qbNKy7t5IizMBxdI986b7v2anRmTVZks9naflUh18Mvwkmp6b5su/hqeAYg
jIImKPk9jeIzQoHrOP9nOKZ/T4fWanTyltDeXOascKr9IHM5XgS/4N0td/fHbuaPS69G5ywqiZMS
iGmCEHbXWdF8h2S/IUA9uNn2XFYjNLJwVBj0UnxkFWeMYVeh+rztyqvhOQvCNJQeoaJV8rKx4RuH
3bZ5fL0tH4aotpEr42bPdQU3MUivesO823Tf6xhiuP91kIH48AcyOAgeOeV152+79GrhnBV83nIZ
92JI/cg0L1NdnbZdejUwKasjlNLAI9caipLQ0dqvHGuSt9uuvhqawjYHvUq4uhlM70Tf3EpbbHwm
y6v/wyxuEpI6wSeffE03P88K77atGS/bbns1MjGhF/bYh6iQ3HFCPoSJm418vW1xW+/7YYnImoDA
0c9s+QbB0MUc10/bbnw1KrWC1DprwoUbV+ZbBS0iDtzksO3aq3GZiZTQgbgf/bi2r0Rm3w7pcLnt
0qtFMwdvTyQPPfQ+zrAZdgllKm/bdLJspn98TyYr94ZSV8IHkQt0exgu6Md93HTfxmpcUn6PahmP
mDVyNF21433V8nnbMzFWA7NtVFmVHSYnRJdfKq19Dq1fnAqXt/hPFoela/HjE8nFaMwerX6/MfJb
0Bi3ekgZZNsTWY1KI7FEhUBk9PGn51dkNfZPPUCzbfP3Gi0pm0kz06oafWW5nzJbPKLY/sWK+VcP
ZbViNqVdT6nqJ9+Ukwa53iDnBVnCtqeyGpYDUTGWAavCR/N7YbTmQ1uM20blmmaVBqOr9V41+cSI
3Vv0bWUQbXy7V6MyC+yZELmaBc1BTxDb8TUBxOG2+17YPT++hEnYBNJG+uhXcfq+gHNhgFna9LTX
1SpQY2GG2wWUBomHB2/gIOsWhFRtu/pqXJJVFbQBbyLUECqgPZ6YHeFX24bmGnFlFWbuppRo0Vhq
57iw3ofJxj3EGkYUwjwTmsELjrtn8LHD4/vO0jfbHsoyqn5YjJPULmoNF4WfVd17HUnurtf1623X
Xo3MrJ6jRjhMKSWsuH3hUFiP042L2rrhiKRUN+qKRU1O1UMXRu/7VG58DVfrJal0OMZ5zr7FZvaB
AKHhXZI126ardSB0TYKRcMkH8PFoPGGNeKAhsWmyoj368285JqXTElS8rPNIlyZCy4S96acEh/7z
pUUxYkxps9F3lHWZewLKgPW05S0h8P3nS0comvTeTEcfU7eNYjF/IvN247VXC2YIKkdDycgb6BKm
l3XEVWTl74XSf3jopuv9842zExQusjL2Po2D06XDqdUNxXHbU1mNS0XaQhpaMe+gCXhEhsVHOI33
2669GpcRBhdV6zxxem43Vgq4EbTDtkuv1kuv1y3SjxJewVn7MirvEymQmwYOBdafH3dU2q0TiXai
hTvoh8AhE6DW4odt971aMQdjqkjy5bd0i+kh9aigOGl6u+naa9goFhuzig2WBrpe9XG0pTqbOQ3i
bVdfjUyHEDyQUrziXQSKKFR9dpg0krG2XX01OJ00oSuYAIdTaCteiA/0PgaBUudtV18Nz0SOBm1r
8pPm0n6ry+TB6bYNH3c1NjvL6JMxtKkqa90xVjF5C5a2rdrmuKux2TbERzYzD8WsxD24zEPeFL84
Oyzf/D93+Pjvf37JNTMZ8D/Vk6/3sV+Rv6d36lVhvDTi+LDtoa+GqIiztMVIMhPFFB0NOzzqOMG2
XXo1RKUdeH2ocfew1oqdVvVvwfpsW4Hc1QgNobo5ZLdNvtNX4F9S0r9InPuy6cbXwH30D5NMCUrz
S6t7Thr1oa42HXwAGPz8gwZORs64aTGPq+xz1jlfOMsmmza0dKR+vnZENlaTjPPo63n5ggX/jR69
bnseq4E5zclIgnvA0pZ0b9qkeBcBMdl26dXIzKAhESPIfNWGLTk+HtETU7OtJoZD9ecnYs3QaBK1
sCzj6TEsqke9c/1t970amU5Uu4NTaZNfIEIVhXxsRbVtsnLWIzKvpMuMgp6+09hhkTXlm5vvezUm
ka5pAYTpya9r81IP9CfiV7fNJM5qSEaYUr2GaD/fnod3bJovZSe2vSVytZUtMxhCnl7xQ+bOYxLK
j3PpbJyl5GpIypg6m4PRH7MFGgXMEc0ujsTbTa+JXI3JcE5EmuqV6dvVeDW6+v3s9ZsK945cD8q4
qdAA8gbmVvWkQXb0w36wNz7w1bDEc1CLajQxw5TxDRDnE5jyh22PZDUoZeeCModq4huF+T4W46Mr
YGdsu/ZqVMaRJ1LTZuiMyA/3kvqj4/bvtl17NSwHHUGdmAC6lPH0KavmF1dD9rTt2qtRiZA4bseU
OrU3pXdlSODsxMFn27VXwzLTDVGYQWmyUmZHsMCnyvpVhsvyFv/J9mSduiDdtJgrObM9STLrFbDa
vmgMvBAlGUIY27H+bRtG67gnswG70EKD9B0re1EmjLsu+Lzp8dirERqAANHnmddR5+AtR/F2lu77
bZdejVBHb8fJETweQkMeUuAPkPs3Xno1PkPZD6itqBaGen8XSoiXRb3x0qvxmYh4gpDIXVcxoiwk
jtSXyk1lMcdejc+mc1qo0snsxxiMIEZP47kotekXu+XlDv/sdVyN0AzbBxjDhhlRm7qXZGwWk2Lc
bluW7dUYHSeQVE7IgbOQxqewS8KdGOTHbW/KaoyK3FZVt+yUqzy/J7EEdnTjbZu31kogVOzOKD3a
mdQ5yQVOiYrV7WLbhCtWi2fbaYlOchgDc3BuTBK9Qsvatr6J1cC0IOnIqOCZqCy4RsyHyLhNt82J
YjUyFQpO1XsRG9rssXDrj6BatlU81kJO1vs2cKxw9jtVuBd5XyTAxLv5F89kGd5/8oaL1dg0hSIH
DHW5D4agLQ9hlI13mT13D21EwOVh08u46Nl+qgErZ2oHpNG+7dZX1eS+Myr3YtulV+95VFkNE3nE
05mMj1qj3SaTua2sIlZTy1QBV+jINfEDMizBQJef+ineNiUuSQM/PpFOl/gQFFVxU+8uEsM9mtav
Cnt/9YuuHnYRYVdH3EylqU3Ks20T0UvSlSO1YNuk+M0380NFvy8bCDAYB/yoTP8fZ+e2W7fNde0r
EiCKEkWdSkvLezt2EqfpidCkjTakRIraUbr6f6ziO4jZ5DV+okALBClNU9xMTo75jI9g1n5Gafvf
fl/TicpT1IGQGF72JR2W5CZGVXsRAHLkOVecrWUJq7jWEplx0PH/ydoE3PEDyH+/rjubC6gZE0rF
cb2CVB785GP4XIfdO4v0shh/sUips7lMHYdR+X6ZiW32vIHCXVkgaPz67Zz7NqgHtTNsilkADhVp
2PeN9a1f0O/qmKLugpFO0PG+2ZsCtUPnfvKUMKJCzFlD8G4g9Y60e9WhsDSEFAgMrdhzWJwF2gTZ
vAK9i7N5RgXy1F/AuzTwm4iuHmiaCNjiDKsfGOLreujL3qwfvD7nBZz588ayhd249yk+ZwQAzpgt
tytqQ/2admY4k2vUtitCrQOMyAL0zu50RI1f8j1ypvgs6GYpnqxLU4mndAYSI/HcryJnhteySeQw
YLRH1n0jCFRImDz7DYlzekJJx9tsRK91U4Egvl9LHvilrl0pEIHfOeriNluSHWrofbmDwsFvA79U
jf48RxhbbdoNBHM7Ps6gJj8uXXb2GxDn8AGDuQVjbzhAGwAGApmQuzWVnt12jvrAKIgi22RHXnkt
elt9BB/oo1e3XSVQ1U8ocSWIIioIZ6/T6mhu+PJe/chvdm9XCqT2IJ11lmETTIIrvWfXY1CXfv12
luSoUQEIuzW8nsRWP65bG93I0fptJa4YqDloR4DGteWyowj2XyoHfO391rtrNIoLRDA2KUeYP5KH
0Ax3wJR4DoqzKG2D197RUARAF4or9PM/UoC6/AbcOXN4R1k3j5iDekseQVO9yyBo+N9NR5d5/ItT
/oJD/nlZ0pA38GVG2jBhooZBKdw9gY4gbXYL/+PpI2Bw4UMKCPpzAOAi2+X2QPhyAOYQbXeoQkb1
TiJR+H1eLY2XK7sO+mEDi/WJhuxST3nh4yE53jzvG8wavJStqGl722c1z5MFugljndIvcVTdJXq4
/t/j8Ztl42p1IrixGyjdVgAy5Gtk5hsUZPtVVqQXJvXPQ70DvaslBRTlyL7pERjWw/Me6Mp0gNoY
9jlQutx7Albodop45zkgzjkmrUH9ALG6TAdxr0GdA+7T72i/ULt+Ho9gbQdWWWR+t4D1pwjg9Vyk
m9/mGjprpklnzLfp0GDJTmMRV1zmKJrxK8ABGvxt19tmq2cxY1TGsO/PRwWbLlD+3gnULtHHL5bk
xSvu53GJYAFAqh5f00LB/ZKp9QufgV+O0nMPowO/h0dXsDOlFVj/Wuvy2OY2LOGWlT0igWgSz/3Q
+SXA8hGgjOM9FkXP9zJZb8H0fKfpy9T7xfgQ50iGykPDlg7bIQ+m7tUECFmAIeQENgkDRs1nI0AV
29uPUO0ALU4ReFpaz/tp3XoGqBgQJn6tOwGzgiNFLBKjy6kCFFGm85WS7Se/tt1tBo5kKN5Hz8Ml
uBJhdB668U+/pp14+Vg30tpxwqQBi00tExyKtVfeg7myox6sHDJColJ2ckrghWEyFKJayGr9eu7s
NZVJYHcxaUC1wK48gWgHOgWIzl4BKCoh306Wsa3Z3DNouum+fYk6OIkb2Kf59dzZag5xDHJCZrU8
QnNPGsPzI4w9v6ezSPdaJ3zgQGVqsXTl2gCNKm3i2bizTONQjPtsBsACE/Bv5/Z4MInyuqcwV3xU
p2BOpByDspnj+7QON0Cxeh0ccGhwvmUMsJHg4OTWoG3lcpu2fJtAOvf6mv8xfuiphG8SWgdHugz2
7ral2zvHxmUq/3dbZNxZnKqtjrQDrh9FofxLw9g9t36FsszVHZEpTW1cod60gWcLCIHZPzBHeW87
/12/naXZoZqNcIN+hyDnpXP6sFLPdenqjkxFYE4hULZJDVyuRlBoYZLDT36f0lmYsRznpV81K8HC
4NdhG33c4l36HT/cWZlA0FvIMjo0rvXrspIvx7B6RXSQob6d4Css+PSmISI7tvbTyAhMsPzeOlAu
/rbptmVg/VwMItnQg6MNx4o4kX7JMWAD3jYO8CCL+gm1W6ghPgo6ic+RYsbvY7qiIzh8i5pVKSZh
HT5e3FiPIPT7lKmzLjccDkkyHqy0SGPdzAaE1mRqIr9dNr0EST/lxfExwxUEpeQCZXtFjvyLNuyz
1wR3ZUfNmuwRcLZoegMHPlWmaE3qdx6nzonJudR2jyUrW6Xvwn28gwOZ53g763Lb4WIMcigK2EFY
KlcjnueL34TfmDjrshYWbp0KYyKO4K5N1ynXceh1rWX/ER6FwF/ZBR0P+SFOMPqDnQD8H7067kqP
0rbu46O1SbnbpQCm6THp1Qe/pp2FCYQqXFnbNSmDTd1XRwBrHD8BM3N1R00gKnZAw1yOWJ1Xlw2l
JvDB8+u3szCB+5FTA8P2MtnMa7WEV5Hpn/2adlYl00CcxBQEUpTnDDC0KOyqld8UZM55mcJzRgAc
jHN+h1C378LXten1H34dd9ZlBapeI1N8S2OlhakiUJZGz34T3IX2cRIMqxUoug9G/tDv2afNk0TA
mLMuwRDjCl6XrATZ6Krr2g8t537BvUvgCdo0DKCyvqACdAoKLCxgUG4K0KXXiLvioxqeM3N3meJ7
PAPqG8oyqIlfgSJzBUdAwKWT2tH3OHiN5gF03QA2K34dd+6ZBAL6Fp5k6HgV/2Vh5lmufeanoWeJ
szYTPodbdpkqCzzZP7Vtwq5CMBf9TnuXP4QzzYZJAEIDIfaRxvLh8HtAQfX42+OYADSXYRGxEsDz
WzgYXVez9ovbXNHRNIawFusWVsYyelgjIGR57DkezpEZ4pWt5ZfcDyA86jqiU3s2dvS7l7iCI2Uj
WHceDStlVN9VS/dJ7NJzSJxQtodHHknnFvF9EjxRIUCZFvXkd2K6giNyKXys4Jhbpu3RXmVAf8Kc
PfUbcVdwtKrUBpHGiA9wrYLNsm2/7W2Qffdamq7mqIE1B3jwgL7AESotEjr1oIsPld8HdVVHWhHb
wMAd2KQO5nAV0pVPCxyHv/n13Tk6q2UFBRGKACADKHy4uNB5vE9+eQNXeFTttrHTgsaFqr7blCx5
v/2fscb/Z+Ecc5U7OsI7VQsCZxkpkKi3UAwoK0zeu7Vdfv1f3O5d7Y6NAfU0DTZEIPKbh6PtahT7
9pSu4HCv2i+Si51TdNTxiN8BFaeiah6b0eRgpXs9vQEP+HZjhJtMj8PisguYBD5Ipl6Lje2HXyjn
gogiOGceh8aUlA3CQ1HBsX6xR+wXAbgcIj2g8ZkwBP0muW1n9skO6Vev2e5yiERfg4yZYFjoyuDS
DH/M11lszUe/1p1TFCxOmGbAIakEyPnrOhxXepj88rUX0vPP984ukAhaBmDCZrOoQsLzHnx85Zn0
dCU8qYUDHeY5K1E8a4tqBtx+Y4fnmDsxrlFynS1qwsulWhKYklhIYPnR+O2O1DlLAzNEKYxDkPbs
knvEMdewcPNSZIEJ+XbM5dYGG1jwuLBcsiqkERNe9onni4cLI9psbaZMI6cKCHLewoklR61h5Rcs
uuKjWB6VGGoEolkNZ8YqIn9J5feOyFz1UWdZczCLO3m1r3cEbLZqf69w8RK2/WLXjZwYtwmS5f+m
Staf7Up/hOv64rU2Xe2RtFkdVGColgLmiue0ab8PcI/2HG5ndY411WsiKWbKfNxkLaSYJFY//nfH
f3MSuQZESbD3PSTNYChZOFjoY6jucTq1Z7XC+ft//4jfDbuzQm2E6z4fMDZTjOL5SKTzbWZm4xc1
ukoknsG5YhjgWiSW6lEA+2YZ94sv/vV9/ikb14wiosGBpnmYou6Nf+v61W/x/yvg+Klp2LS2awuy
PpKH4cOKRF9aaeE33q4SKYy1GJYUrxLBtItb+EzycyIGP/4J+KJvt60GJI4GgNCklAF/tQB151mY
+gF+YHP3tvGhTvoEpTt4UJG7vFGwvCxwl5n8poqrRsq6CmYVl60lg2tlLTaDEsZo9GzcWaSwoueq
ndF4A3PgdqZ3XLwnLfvNGnXBRLpd6hpo1risBaWwa46j6bsdAq5yOs/Ec1MnzjLdbTVW0YSfstVd
d28GmAnEVvoBYpirTFKqM2MXYVJamEUVyworkzpK3ol0fzdAzlEK82MR9gYb5Basw8vefAdh/CTh
vvtO+7/ZwVyNgkw10vLVpfP18pHp8QZWbn7hi6t+iuMq6Ov1klvU8KoFmP6m49nkd3C4+idTE7jL
kTopZz08ZOq4hkHzs9em7sqfIJfuNUx6sFLhbQjBxjwC3839UouuAmpUkDruA3K5FQRrZT+Et0Nw
+InCsFO93WM6+MPPm8LHXJR6mMnwxGTmV+rJXBFUGMVrABA+cHBZ+8ji+jr1A80xVwF1yOkI5/Cy
qfP4ZUn6Bz6kwnOaRG9HJCI1n+Apgund6BTOK+MXuHh6Bv+u/snCUA6l+hiSdds/wsf5JlPaM2np
yp6SONDjHqDjE7w/KgMfByW85jfI9G/HhJAYaI4Nu2E6RBdt7HEOgBH0OqFhCPK2cRpXQ73CGbLk
HNApWHzA1W06vL5m4rKKSDNaXg2YKaZqnmGQ8aQb8tln0YMT/rbfuDnHKjFYlxAjvOxhOJUdim3e
SaL9ehNPXM2QED3kCBCsIEkcfamA50ct3FVvDq/z+V+2+c9XXKizm9UYAEJZM+9gLgzzi6ab8AoV
E1czNI/jCvtzfNFZ2vi01hkEW03Ue6Vb4Av/dtwDmJqL8DI0vRhfEkpvGOxp/D6pc3QGw7SNosIS
EkJX8PBMPsDggntORSdNlNUIoNsNt+d1lLcw7n09Gj/xGoytnCGx0CwLmDyVSw8f5PbYdGHT1W/x
u6ohmOZIQwxiOQ0T4nFWd/tA/T6lKxligcJtLkWoQtUx5HSC6WWX7P94fUxXNCS7CvJqmDWUUSYe
6vGPIaYf/Vp2Dk3BQrjLXe5wvJ1PqUoOyBzhp+TX+CXs+ukyBIPeAM4SWDyaBA/98AoPmU9+LTsx
LfbYkKUpRcsZ+9aZ9J/tSL/5Ne2syZXIeDMAkpYo84IjjJjXcvVElMHv5u2ISPiO0lrFl1g8fcEr
1HlqjR+2P3EVQ8u6skZNcCRl6xBC2yOiHOJeLwELjE7fdrzJVngTLhiVOglhez0/DQvz28BdxdAc
taaOdhKXB5xuYHllnic7++2CrmAobBpDOcV4t3O351rTfKeq9zvtXclQzGF3PreXk0eM5rkTVH7i
+1z5Nu8sTRg9kbnSGJeup0Urooc+80vEwx3w7dc0a730BNoH7Ce7InkAS4M7vkE26LfwXd3QlAVA
wcVhXO7H9hhPzSlruN8+6/KKiIkPwanBk9wSKPiQNt8bur96Lf3UWZ1HkuE9lWLE+6h5XEMW3nGi
mOdUdM7MdYQZY2jR8YWlj3PAPwI+Xnr121UNJbKKQrNA2LzO4mLmXY/LTZfa7r3yo8u0+G9+NXGh
RQnb64RVkH6l0/oqo77BCzQM2vw676SGDgbpdN9AjQiL3xJWrY/V5odtS1xoEcCvsJgd8TasxzWC
N3kVFiTu93eW/2Ud/mpUnPU5B0zMmzbQCUZNXGSdpv/UUQvXvmxuGs8v6yzUZjEAOsETBPX0G4xs
0y1fg1S98wv87rM6h2jY7AfumlBBhHKMH1QAJjEKZvzKPaFAfLvHKL6DM7JgeJA+u9sF/ZaN/eDZ
c2ehToR1LQzMWQnneV6Egt+YTq0nvwnpLNQQ7599JhHc7hM7rU3VFbGAla9X466OKIGdBm/CS4WD
IK3Ou6lFPdVSb367o6sk6qdp7cdohOXD0p7Duv94HH6lSImLLtIrCTbQdPCUCAvTvG57lVe7H181
cYVEopc1waYLQU62zwWXx3SaeOv5Rf8jJLKhXTdYApYsrYvMZE8h83swT/6jJBqRHhaCIF3G4HmN
ifn3NntOFWd59uMmRL1BHtJ32ZgfshOlrAO/B9AkcZbnXrMxszzFzhJvcMwL27tgXvyAF4krJhqk
SPeahKwcAJp+jId6KQ2rjd/qT5wFSqJpoYklaD2aTR5erMJH8+K1Pl050THYToOkzKCS2+1tesw8
b21r/GIAV080Jg3taH8J0c33qMv+kNzPeyRxtUSjHVgNY1Hs5Xv1l2TNhNRZ4wejSlwpEe6eMBRV
EjmzGnaZedru5j5gNvvsN+bOQZrpoBcG70Mob4SYJZyT625Ltd8qcrVEmsHfbajGyxMCvQKwtFze
rQD9zfnpSokqzQeJVzNcQpekejj6+RunlfC7FblKohnBhSALYlG6jEEZquXHpObDS/2Q/EdBtE71
XMFFt1yWDF7HbOyg3sj8yC7w43578ovRCpNxtD7AqF508Z5vyrM8O/mPhmhu1I5/kHo6yJx3hH6l
zeqllklcBZFSi8jYggudnsM7+Eb/xWvhN+KugojAEihLLnlEUlUfLk2zZDt7LR+XAJTV2RDOI3by
2WYnrruHOtZ+2U9XPiTpwIJk47iaV+tcWIRCmQxHv23cVQ+pqV/GY0SdzSC6D9UwPmzv3eMuG8cv
InOX/lPXU8aO7kBk3tKwhD1d8m2ZAmRzjmbLPvmNunt+qioMAlyxSkgebqqJirxFHtSvbSe8DUJ4
xou+wRdtxPwsxUGuIIca3olvL48RvxodZ3kO/ZjQasDlXFa2ux+0qT4lZoXAEoUWgcwzGaX3Mo3J
D6sZ9UxOucqiua/WboR1dtlP/f1xycFUoJy9s8dfklC/+I1caZFhFB5tLY5VFA+Hn3qT9FHZZbBr
zjcLLls5bjYJ8sEckyqqKo0BPKTB5DcRXPGR2vtsanlAQQuu0wLeqK+wz6bvfKv4N7+Z8zATtigp
XuFTX+qIfVFmFgUhlR/6OXHhR3QxMs7qipZ22kR+pHF0ktmS+i1vV4CEh3VYdO+YxEkXPsX6iK7Z
PsZ+G5NLQAKd2VbZjK6Pu7lZNfSeFfE7eF3dkbVDPMAo/PLigwQTpuv2DL2wfAfo8JvF50qPUFHP
M91NvLQobBjKlhP+ORQKT77rDAfhHEdmOJ7TQe5491h6bvyONleXFE7KwisSKZxsiROYhcRBdl+R
YQr9Jup/tEl4j4SRB1YB61adD5pseUCE337oSpOObJrDtJJpSXUffVrjpXtqV9N1fjPVFSfRNqxF
0GIypawpppof+aSJ51OZq02K9BxtdY2BkdvWnfaG3uq68cwmuKQkxoJM8h2Nk6wbz2HQ/zUfu59u
KHHVSbhjBWYNLhtbw6srObxOVA1+4ZCrSVohK9HNjuOgyqZnJfr+iYiQeGnwgNHAZvrTs9N02dzb
WsLGNFwRezL+56UO538fzb8JLVzjNKvILkWYQd/XjMs3GBF1YY7AfKSnWcv94//+Ib/Z9V1Z0iR0
I8IAoyMC+4oAes7JQF682nZ1SeGEMqJ9xbYcMiOKvoUweZCJ52x3hUks7DNlJ2yeLKF1rkCQPJuo
794Z/N+Mi6tNsrRv2QwLK0Qu27eoEvegpPvtXy4qCEQpGnDgE8rVkgL05UdVx36XflcokxK8OSuK
MTmOEMnhto6AIpr8SpQSVyozx5NKlURuSx50yzlu5mT3c+uNXa2MOsKwDztoZYJ5+gSe4ZNKg/ad
mO3X3zJ2pTI93OLNuPSX9LAIUAvKy7Za3ktY/LtH/TciBHT67RZwtPPctWsM9UNveH+91OGW5kHW
BPFVLyf5YQirfs9Vhh204E2bfg6gIF1PJAEJIR970SynBSK4y/8PB6XzpqvoPYYBIf8eiv/tXeLK
4OqMH2G94skDNUi8uq8nNs15y7soyJd5qdO8NT17aetFNAVhKlHXg6JW6atonZf1yPV+gIYLYVS3
E/yZRVVHF5Pmpl3S/cfeDmmWQz0tTnWdLTermqP93CSBmE96H6BG3mFxvwCzvgAXl2zBAMbO0qZ5
xXT/qo6O8TLbWtufumOtRBEtQ/UtWXc9nFohts821KJ+gPwwXfKKj81Y7Pu6vGz7eqQ/ItFXDQBY
nTC3g+q3px22fvFj1wjO7gHjOur7I4Epw50IhqaGje1hhle8Pqbb3b51SvX5RpK5OnJujLYwQg9h
CJjauQc2EgZQ3J5hrX0I6GMVgYCQymq+hk2raK/UhgTYl2mP9uxq37mMCjOZqv4MH8fxQ69w8Xs6
eCJlLigb2tssjLvwcegMoUWmkc2+D1TTbx8SMw6W5g2wOAk2MKIyJEUl3Fr7QgpJ1/vFZLb9cyMR
0Tf1LthCUETGTPscULjs3DfRsYC6RJYwVc9LvNQaz7YEMu08WraVPJslHKYbRPQ1z3ur+ATHH7kf
Z7jLwnT7lJhKTmXc1Cr5cx6CbUxz0y2R3E9TmE6cg3gupg2OB0svsu+bHivyA04LZvxEUyif7rVM
tuEpiNMguzNbkPVPCz9WfAC+imrJ4dq8DkmBcv39uHQSz3h9kaKqofm0dkuinuou4V1cxCMst3Te
z0TN9/ASYPxVRAYPT8skjqq57kKMMmpE2vrMm6NSOmdQeb3US0K2p7nvkYRIh2btiq3fhunvTG2V
Wcp5HMD2p2ac7qB05jNFdJ1wFqLc2a4fh6rDuwIgTZJ8klVDo5NWNT+ZSYfdKTh6gq+OXBNc+oZY
NUV4bN2B55l+fhzTaHys1zYGErHus69VzHV9y3hqcNObqtoc+IWCTuLuN8aqYLy/DI6+UhgFcqJk
M9NpFkn7JTyUmq5o1ge3yEiaAGnapg/L3ej4Axl7cjPzlY7F0KsuysneL+lZ0VrwPIthJ53zUcIj
M4uTSuXrKpGblrB3+Nq3w7bnvOY1yfsA71ViCs0Vh0nGGQi59CtKv/Fmq82hiqGZW3mKq83sOeG9
vjJ6o39shu1JPiVaCwiVW76d4HVcL1c6ienf7bwGcELt2MfUZErBFbo7qhOe/Gt1rUaNV5rVHHUe
rkn2ie7JdBoyttnzBNxJ82jrLDgHcHYYbiAvnL6OI6lv26Vp/ooEQa+EAK6wkBvb6M2cVa160QEs
vIqGgKlzOmQ/ZjnRfWaex52LZ6lQJ5+brSIfbCV4c5q6MOQnJnkH57Ze3ajs0M+VDnBZ25OgWk/z
ML3IaWTXewqHrZOl6WbOQT/s+jwbsm8loudE5EBtLP+YeqDhQ9gI1eRQoIzdXd0veENTKBDbboZO
qMJUgRyu6VENU4kzd58eoAq+Gfhm/iFHjdHp6+40BWtdY58Z6Y1QZH4dmhh/HS8W41x0eCd6blCN
z/Mo3JMPdh1TcQv/pQRagLqbkjONLf8oRiKWu3jSKAVqlN7EeVmONrhXsluma/jN2LtBwi455xpU
pmKtabR9iGgHxiEdD3nuzW4tnJ/D/fisB26vUryR3Ldx0w0nQlFgnMRIatxnB5NhYdmuUC2pxHQv
2caGH2aTQ3qukyW1eSa4ifJADa19HrMGbyE1PXr8O0bFMl4ABScl2ZJKnPZ+WKEIsll7vKik2egJ
GGFU1oWLOV5ivCgEsJjItPi6ZDNQ2XDEW+mpHZrtoYK6Fw/cfLay3PaI7gVvgYLKxcLEctVKCW/b
PKGrzCkqve8Ibeh57Tvzmu3wMtx2w831KKDovTX7vpsPWz/oCm9OEPmyZ632bnnAWVQlD9Oc7Z/3
TJP2HBwovL7qeADmQiFGCls0mNSwH3XKJtSPZyGtUA7YiuxWLoDz3Qyg8wqRd/VI9WmZQcF6mNc2
a2ELRcLuDjNqfGh426KsfetrvL7Cqqfcx4Zsz8PFJe2JJp2ixSI0+TNOQZ5DOq+vgZi/cFM+c52O
jbyjNU+TEzCYYdWCujGTUxvzsJxV/aPTwfyKhP1xQjEKJnqTZWMRpGDZ4XoQp88Sb1Zf2KTW79kh
7ZiTbkmzosqq5Ea3VIPBv9mHeAqXl7aLOSuUARJQi47eTeu6Dnm8qf4OGZu6mFFGVxAtw5t4GrI7
q445PG2cwcmQ4y91X/XU6D9j1O9+EEo3tsvjSjN1ihXm/QsEYlN8begRDrlNp7A5d1JkXdFtck1O
Y7Swr6TKGDLrwWyPAqs6DnIVLSN5xaJaqpPNRDDe1/JogNDrDnUWU9XGV5BZdTrH1JvuZDyBiB4e
pLtpKAyEi4Av8ZgDvZdeq6Y75gIoCtNcc5GlD3CRG5dctYG0V0nTtfEtbVeil8JYs89bbsJ9ok9a
NGlcbAMMi06ZkPWzHDUbT3oK2091ZCaZh9VG52Lq5JwPC+zAcsOY2B6DLkuXop0ycaMG2fd3Nk0P
eTWnIpheoogcSwE5Dp77aI0QpOZ7S8+c60Bdt12XIvOzxH0Ozs/fPVmH4WySpJtOWVKTW2FV115x
+NeMpdrC9iQZnwoarwinJpGoLyvcjdd8nnAG5DuRXyU32V2LivAcLNwPnRhhZNvSLsJOjxIacWos
4dM5QsSRWyzGKqc7wSG9hrx7tLLp8zYUWwgv8PV6FrhDpBtJc6oIzfGT1Mlk1ZNd2j92DdtgahN6
bduVIwujGd686YxzbIk70D0DC1368xwufXJbLU1SF6vV0/IwH6ZaCzbVMFTSYxOwM9UjyktrlPhF
S44gpt5uSDikYyHnvhO5jQ4rzpqzeXyka7MsxTz3tL5WhwBT2LZZk97OKeKRfBz1uvzYI5lkeXxI
WPutCMK301RtXJ7GsY7CoiWIHcBft6H5wpsqmE4j4dVyUjWMOtEhO31Cnky3xQH49D2CetTs06Ra
/94WDj6NiquwLTaB2XTH0jF7REb2qK6CBMHVlVRTsn/KjJEJ5nK0hcVQz3v/YWxW+odOdIQ1sgcK
EUpWBWPBgaDt8S4eqfY0TUC8XdEAFIIzrbKY3MALUmYnysO6fqlR+xQ+9llypDnCgfq6H0gQYQT6
aH7kES4Zp2bbqqzQMiNfljSwArm3lonhOljgspkPLeLWIkvanj5KKBSaQrQT6m5WO4mnNZrxDNrE
gDjk7IBU7zrJGiHvxoaTT8jNr2mBfXO4SiPCnzq7h/OpY7qdXg5ithf0O/xGeQUoogL0oL0JD3ih
5IDU8vX7se48KuHmjTyd7edtP3VpO6WvKC5m5prh64u0MCnJ6m9LP8MZ9WjxSpvXdsg+JVzZDlDn
hoVlAFPcttiDORzO9QC67mkx87LfgTG1mCKuh2g8yQUkuwJBf3jf1oNdEf1Ocrjrwbn6AlIKD3Ol
F7AnRz1bgEVTbf/KosGSBiKTbRuupxUb9PUk50GVkxGojkNf1wz+8l3SQByJo7dc6BjIJ+zjwn5U
C2qM7o69wV01srvob6yF9P5kUng2nSpLDn4icxTHxUHYGF+3W8Sx36xRA2T3PO/zNTkYroFbB/fj
V3xzmtzBSbw3/+gBR+hVwuJj/EtEKC8qKCO1/bAnzU6e6RosTQlMUMVPQxf2Zxan5A8VkfmxoTj7
TxEZlwS3hX5G/QNFUfFJxmN1nLJBLcu1nmxHTzzuhuAma6C2e0YgSpcCRput+cz7Q+sHAdobIq51
sEh9NLM5h2j5cagOBJh931D5uYuSfrnvBih4/whkEqs/1qgP2ROx88avd8Lpp5UmVGOeSf2kVpO0
1wb+PskJYTURxQje/1DaJRuiAsUPYfYPpdAWqrwlxwbZ374E90HKqvk21nj2KA45So0Vo9WRj12S
QcGbQnKX3mLWZxh/AHyCpzasquADfKEQDnRVgBWEj901TKKcCt/pTPdw3/B0AvhZTti8hKhXiM2n
eJYMkw5141Z91Wrptu8ZIJTV91lU5Pg7WzFzpx9RhIUaXrwapcEVNeOsKhYZhUu+p8rSchovFnFt
m213i5hMd5IWp1cuTI3Lbd3O7V9xz9gfFgZel6y8rkMGu/gUKwCvRFt9XnqcmfuJBvhvBRMAsWz2
roq3Ue0fCBwum73IVipWfcJe0Az4qAsHEqXDpUmdom7C7WVu9ghYPrxBZiUwv5M40VbsUwEfhCjM
ocSpNXYFC0rIisv26ypQdI4kNEoT+/SEsDEE7J2lFcTAOV/lHv9Boo6miDQUCYq4kW39tJKN1v9g
mx2H05ZhLp2bZUz5DU9WDbeFJLMm+5o1JppelgYZgpdBpVoWU8KGGreMeoGRsKTY/FLso1X5/5j7
suXIbWzbX+nwO30wEAQZcdwPJHOUUnOVVHpBqKokEpxBcAK//q5s+5zrUju6rvV02/1gWVKmkgSB
vddeg6A00xEIXgNfT7itgb5YkXtyz5pAFzs68clce5ZTlk7YYYpj25r5HgGoSGztmjH3bztdTqhO
gRWQ11Fwn24kgbRwD1LTtCY9Su7p3jpLplisdV0dnZ3VtMst5RhzrewNzJ6ZxHObLS8EIoL7cMxG
yEG8zvZwNh15k1bt6HcXcp71a9M4ZbvYMniLoYRvS6xCiojDcjtXRBb4lCG8/m13VXdhu8dDOD7l
pFJhzKcx3LNgDd8KItGuBqSSInEYltgNL7WsTgPuSlfEpRmBUsduqNsqXouZ406Mq7hB+jVEb271
l5jg9qazHfwpZcKwmyAaWHPBMa7jqH1wvMVZ1YgeBM5qZLAetjj0kHwZ8S0z8FTdRB3j5beFZs24
ga+o9RFvmNMIzxYK7KTresxVBo9AXLKISlyzCPF2NwKJWW3CAUM3yYomuUr1Otj8Yl20sNjfqpzH
IEtDJK7Rfw4HDgP6kxvHrIiRKjWHl9Z3PXoor+XaxkiVDR5FZcPvfPHI8IVQa5frXEKJtwWoC1NZ
1gqFj7A0AklgYKflSYAg+lu8hBGXU+iFA/YhSkdccrjIwU+4NkW5J8FcIzB9DNuAJ/CuoJ8pAfIU
L7CauC+pBCqDSBeFTnMJ2vCA8wZyQh9kqQOQ9TZAsFnJI+A5sGBIiGd6DaoAtjkYvUwL2oCgI35q
VAse21hnRl30tFmRRE6lYglavPBuzk0kYxLNYZN0odVPAUzRDkOrepZkrA4/qTEEW9p0Uf5gMhM8
lqMsRUJJqV8g/1rvQ8RE4I+ccaCj8/GjeMp5dBNMSj9LMlY09eayOeBN3A133NtgYy1vy6wYGIql
Za6TUYV2J7JlIIe6cGBQ+yGWRtKVAoElxYQgpO2KMiDbwky7y3DOjUifmhW2zKPXz21+n52Jv89d
2aHMYZjE+G+Q5Wb5fQ16PUY0FKcU8JoQrYNWANquymioLq0TZFOMHmx8NC6H2fR9UYZ3MMUlcyI9
hl1X4dRqxhTjc6HSfkRxb7DAPAoozav6WCxAkZJ1yWuYTgMdiYVeNmXUXjEh3aeZleM+q0LiLoas
bfpvdiEKh0U9DNnRc7aGCpKEmkdTXEBSc7MQzqskKk1tYl9yz7vhxuWngechSbKhk4c1XDx1sM0C
/++2VJn+VGdIz7tRofYZalQ6Lcmos+yWSIYEpsiO9ZWwE3cIG1StOy1oqg/czObCKeaPCXonuAwJ
hYN0QEtW3jS+H36ldVXptJSoTOJW6OieI130iFF4BxurcepRZU56+QyMpkEF7UHoitamaIcLr5cB
BrP97B5JO88H5fUrj6tIFVfd1NZvFZXSNMAhKHYL5aq1vqgnNHwXUx9GRTyudFwSVy7o80VTeTCH
Erhnu7CoJpvHsNHR6l6KrAsvvMLTx6orqznp/XLxjkyNY4erKYdXhAiWWSzGIZcxXX1ndj5Mpr6M
4bJMCeo4da3ZzC59Fd2OYw7yKAzvwiXFtrmeLNcdu6ww5H6FkF7ehjAg+OJCNBfHJqeV2ve0ImJH
/MCNO8S89EM8mFnfCcgTb/1B5SbulXRfIFuUT6yZm2M58GZDmmnrcmAtovk2czwSsW/t/IT5gR+D
HYNqDdN67JwtucrQX15z4N/IzrKgCGwmlE+fc7ouB4Oz8xYaGusd6mABRFoFar71I7YeJyuFjp2K
qmPW7b516xwPDklni0/mVO6GCNYSSXBGgnNaZPesyvInGmJx6VA34C75YtwhOxKyvB70xS4Z6hK3
okAM0ZXLKnYVZKt7UQD5PtVC2WvXRQPdRw39HBEXu7l/E9n0sFYVBbA8ZNmxEGvZAfIT+YUweX7A
jfHiziJkBTyauXbpYPu5jnH5xSflrcuUBiie+2T0Kg2uEDC2N77CYA5PAwcGjSTH6C5C03ytozG8
9nhRW5w6LrMxxbLFc2pddVuQeZm2a8f9cpNrB9x1Ir75ghQXwnBycw50vvZuaeQNB8rJgGgXNTff
fLG619BNHQEA6YTBkVCHbw2c0L77Yirwq4GZykRh31XAPQDNA4nM2T3LAFBDYjePXwxrahbPDYeZ
QdX3g0rbSBZ9zDKhFhSHbrkcl0UXiQA+/wAWDF/gxOM1GZpSOz8DIuya7RSY8BUPFtsHwXrVeLy+
igpanvjaT2UcdHy8NkGUnbBdy69ljTDyn7Au/nrYJN5bA8DXebCd0KDFy4kdoF11CefRx3xwxHtz
gIoA2mBlA8YIlrg3odyqmPflY+Na/uMgK9OdNlNxHh7SYl9M2I4omz8WdeO/l32bydetRWjwZlnO
66dDcrheR+9DWgT/ve6b8tblCsfoBl6bNNzrgKxHZjEJ/RDv0Y/ON/tPY36w1QsA3qBUznNwR9Ql
i4qnj1x0rNUfX9m5AlBLvoJ15dt4zYIbL2AfWonYuX58aQyXIPhosFayTH3t5voL7cOfEfv+epX7
0Tva4NjISvEcry0y9WjDNSnkxyL4/OgdZ1BbXYliwbQ295pnUWOOlU3PH7rY7wXfHPsrhzMADM0a
JDmIOeAYgr5+7LXPLKw/LRE+mDxCVwhRds1eVwxYIkOXjw2w3wu+MTqCIMac5ZnS+4qQuCGlWeV/
iIQGwPfHPxydzVJzAYEm3G+KtEAD/RkjNPMhRoL/PiiC+w4Aoj0vwpGqSwqoouPrR1/83WOZYxef
67IFGXO0V4ErEtbZD9nHoEJ+d1WWFcB7APGUPyyfAS0iQT1//NhKefdchgNmZR6FcEr1jt/oMvfj
ec3Gj20o72XfGIsG0ZrnUNl7GOXMxjvIIv+YAxMGDj9eFTETEgWkg3EXBzaL2QWoC+irP3Rd3uu+
p2xRcoV9F6h30efJYCYFgO6Dr/3u6awXOPMD6Qa9pGf7So6bqqEfO3ve676nYDVKhvizgeVu56Z4
jsr25WNX5N2j2cM+E0bYuJeSj2sy89LttbVr+rFXP/PO/rRjhQ7EgkzB3rEYI4vA8D6lCKX4yYl5
Zr/8O+/Efy/7FsBxYNkLLUw1j6gdM64QpNqTBbQL3mEuDFirKLt9HdDljwit//rBb9f+87/x9be2
A2aAbKZ3X/7zoa3x//8+/87//syPv/HP3Wt79VK/2vc/9MPv4HX/eN/0ZXj54QtE7oIle4thsLt7
tUhB/NfrZ6/t+Sf/X7/5j9d/vcqD615/++VbOzbD+dUy3Ta//PGtw/fffmFn0uJ//fn1//jm+QP8
9su9fu37l39cvrYNFtbvr/i/v/b6YofffvEo+ZVJJqMIZ3UYMn7mSM+vv3+L/8oJIwxPboTwF3o2
F2hA8M5/+yX6NcL/YAsXAtmkmDj+8g/botf77Zfg14hREIhDQbmMOJgGv/zP33fz+/3//Zbgevzx
9T+asb5p0QDZ3345L7X/u0rAEIhCsGuQ1etjYeDve7/Q3dDUag0PI2YXL672W0x8h3H4CsOdvxcQ
9a+3ohH0NpxK5oMa+G7VW0oLY8xygI2PTeYw4jFBX/y3tpn/eRPJAhngCpH3rKuwxRy70MtBym7e
CqbnTSeHn0nk/+Ki0SgCpQuQJoHT07uLtow8XE09H3Bxh++YIpB9y/h8uwDo/1tMbiHRxUgotzBF
ogHx6XsCXdCQOVdzewBjR7Sxl1VlBjiptX9rI/qftwkDrCwSwrHl3QcaAqDJMusOWg38Ycx7lRDS
DD8pc84v8uelhuvlc0awqsHg8YGR/LjrFdGKmc3s70U9u904D0DCuQ2GKi3xVx0cBpF/q/I5f6oA
tTdjEcWWFwbv5SiwQ+z7UXL0oYAUh8aRxOv6nyWW/NWnwqMtZSQhrhDvdapyACJpa74HMwk0OmFU
TGZ/jsEV0kARy5/dqf/8dsF7cWkFS61p9ejewzxySzAISoauHq7zdfQxVg7N7Z+2s7/YHv4l4Hh3
0wQuYhBgyBXKfwvzWAMbjO3S7Cs3N8+tIfprN67ZWS1PiwHzJfBQ47IOSwx+piBLmeqjIPaWsf9E
gEWvqQP20MdZU8kvHdxIgpRniy5Bvs3VjW9L/Ha1DvrR1gZQCEgNdg8MnkwvZaWFd9svjOG9rTU/
Szh7/wgLIrHjcY5PxgI8xe+qzCGqla/NuM+dFTsZzf2pZqG/d1zpnzSB/37HkNQgsMdjKCXhV3T+
/p8OexWEPamc3WMajVEqKAjJ2LvpFUmZIpmGtftZq/JXnwxvQxgNQl/w96u+Mo7aLuv3jZY2XefJ
7eBTN+8rsvy9iNvz84VPFsmAY+VLyPnflXYLop2CbDT7YF3XxDatl1aNnpL/vALPncSPCxDvQ8Dj
Ezg2cCi8u1Fw30F7odo9X6S3QyGJKd9c0+1/fpO/uGYYdgWAQTkXmNi+25qAFXngSdb7aQATrly6
EByjDGNMI8xPatW/fCe8gSCUEGxK54/7p9UgQAsGz6DdF2GvLws6gNTQNh1qtZz/rf7pX3dHMBJQ
/IOFjl33x3cyjrCFevXeMc+Ps7rEdEDm40+kWX/1cVhIpeBERiGY0z++iRalIVaW+7kJm3gWgd3l
Azizuhn/nnvrHx8H9QkThEk/fP9xwOdyBlj73ou0Aw+Y67T365/J2H6smX9/E1RkGATg3Aj999oD
gFetz4di38roRUDqcerkiBDtmgV3DZvcd9ot3U8Qkb98S2TLo4rggvDwXU+ak0yw2RX7cjV5UmR5
syUzrfdB75q9cwNmFR6G0j95qFBv/dtjhYKUw5YNlB4G9cy7x0rKccj8vtpZcBvCDQx9yTfb6gAx
73jYwD0tQSMsQJNgiCHvBoDPffE18nLRnL21bL9BOUuuOkxOrt1crg688rY/BkvQP5EwxJwS862e
xDn+fugwfau2E6iS4QY++RHyk/tI94lB4qm8RfyefyVK2Y83GOpOekurprR3sAVHTPRgCJFptfaY
jUeK1fCpFeWUv4iCNuSOad9zCdKlAj8JDFPXDFGvb1pExh6Vw+WGiabXPniY93fbiVlSg9w+78k6
gOrElxw8UzbCHNwaXIxE0no+crZKTFJCjBg3FnJWaK7KRR/AZIJYhBbqS8CdKmIQxdihWUr1Znxh
/d1SDu6pGn0Jck5VhmBYmSJ79RpMgJQdSRbXQstym2V0KlOdE3cZtiC3x0yqqUraZhmDNKsXY/ZR
Z8oJTKgeU4QMHFXcEAl6Z5IZh03cFBMSxUtw3EVS+RK4SyEDzZI2FHOOeO3Vf5oI6D5pCYuYtxwO
4lc9tjOQovmg7o1xMEfKNLSlzmUlqIsg4Hz3synzYoyJpi8ko926oT5bTmDigFfdRI377rmup7Gq
bYHZVl4rLyZFZS4Gh8lp4uZWiViZZgj2mRvbBiODoWjixhN5BfJw4+5GPxi/RHM5fFV4wGza+mBf
xAbjgIcC7I27vFMY6g7zUoPPZhBCrlMQgin0c0aL8BIMIF3sMWYsb2Fg2vIT9N0gbeeUtrseVqY0
WQMZgt5gHuDPiNkWZiBuh1jqjmwNkMY57iY77nIFh8nE4Fm7C8F76BM+NPw4wNflsxPh+lxlNT1h
tpY9ovRfSqR0FaXdoMwXLsactn5ArrDHQWQw8qnGPH5MJU50nYwO6pykk71Xb+H2EYHkFg72q1OZ
nFJQrzCC5BhAvYzIoPhuB0xok0hlDmz1ru3qi6JG8jeWR29VTOeless6i23NVhBop8VQ5y/rkrX0
LH9V+lPnWVxtiCtcGM/DUOrUr/riXmDyPiQeGsoB3Rs/U/ixpdgYgpiGQPqSeS4GuXk9ZRIjM0hf
3HLossYs6ajosqSR33s71EOZl45T7n3mss5oqkYZlEm7mAr8wH6AfiH0VPecT5HGg0RGt8uxp9lN
Limp4rDShN6uinokzcOgfwyoadt9sLS9Sp2rws+VqSE3aGBI5W8jfwWNKgAJ5rMbydKl3CCFN24z
4neJAKN5SEF0qj91Er8VDxG1BQhho79sMIarv5WL0/eVXoXdOGDJ4qqTErQIGdT+W+XaBkJnCxFM
vNYdKMxAQEwLdzqKzx7UocoTUHmwlWjRqG8BVIRB4sBKneBK0lbVtgssw7iXVUUNxm4+DWDVsuVb
EfJh2XaAs0BtgQJFYwCc9V1sclHNnxEq6Iso7eqpFTxBqkmhLpXjkM+4LGdB3EM5lJ8CZoffT+C/
hbmc9Le+te3b8B5R+QGEue5em/uhf30dTi/d+5/8/xF7AbLxH7CXGLZounn5x/bFtj9gL+df+x17
Yb/6BJVCFEqccgRDBpyCf0Av4lfAJ2hGQxoBRJHkrB/9A3qh4le0wGf0BX78IX4J3/oDe4l+Ravg
SyAm4RlcQNf3d7AXCj+FH45hyfFiAWCcgKKwDcGNelc/VWVe09FgLDe3VUKHyaxXvI746+DJPMap
M4FKi6jAALjdrp5K9qXJiq2ZcpRBAUlYvUQsRsG/ydWwwahWpbOXg8YbeiMkG5G8gI7HgZJUbnrm
/G3gIr3vwFeIW8hyY7jDEEywC0hS/E8Y9x7dbEDPYbneVKE0+xEOGxetLe5zb93NiwX7TWWgHbRL
D55FsCW9jXtsdKfOYwYgbDdfh9BtJ23keTGFhqTBPRzu+lZmEKWpW+gCHlUzpYUnQTuU2xrQxjag
KnuMtGoSKptLB+gyrcsVZPc1YE/1YvNdh6c4gd2ZTlfLkUCEMXasiP1UT4W4ngfGDxUn50e1fqsr
GW2Ume0NlA3rm/D0MwtdlTKQpFLblsWBaexYwD7VdQGR/AVUI+Ut0Dl6ALGyT5rITp+0rNs5HsEh
PQqVERyIaPvvwFv0EpMJkN7m1HXBc4SK5vtSVHJAzbTUc9rQjty6pZmy1FhfXYZs6Sje1V9PZlj5
KZIE5FbkMwTbrFbhG3QJyJvI+VhuxCDDPo66OvuCYTyYk3xh9gYGzPKxMoqH0HSt7qY1VX3F8VRA
flN3LhaZ5AfQ3mZzY9elOSES+A2EIA0yBi7hhHyM2R0cPMZ34MoGTseQXuR6F2Qym0FGaEAjGu2E
cT5IYkECbRqd0hnaqicGdcLy1dpMpR6yDq+7moOpNkzI7n0w51TmqZe3cI3B5Gql2iRBVZVDjIjs
FraUC/SNypSXrV77TVvwZoj7aqmPC6uC6ynC3chL3W1wdq7Xqu+ufEbqPDa8Wa7gnIvZOo6n45rJ
z7AoZuURjh/NrqX+fgIvHCx95cBBZs91ladtQEgCAYN+1Ipl6do2UVxAkdyB2mJW2HMoJg9hpNZr
1wf50a1sk+FHeHYLLhm4tGPzLxtKvySXRSnjCScASt4naeCus9abLNQXzcjCVIbBJsuzDeR4aKKy
BQoYD8ABTXMwi7pQgq3enzl/wpyQZXENyvauAkcxLCGkqO2DLDIcaazaYf7ex2BMQpGlkyE4DPxu
au+N6Hfd5EBR+1bydbMgYAOCoCcCEcLdWI7XalLgvxhkbkbjtodXC1Hsouoh3oEEOANHcmkRDwu0
Pu4KtgGcC3UaQtAhQlBo+kFy6g3uKqSCoe6aA24VSvHlApnPCfAKtoOugCKgDWUJDtJDoXN7hKR2
vRE53jcvoEBFxAUCdGTV3eOxuaTFjUPeXUiedRl+ykmT8FXswC1KzBgdeL3G0doc3FBcM5AWOzDM
Xb9e+L4P9tmbj11FgvR9AEFp+TT3PIhpDTZhAXJTC/GHVP1G5fITZtwaCrpaYJ+zz4owepkXbkqW
Ur/hiL5B4Blm9oUMk5GYp87M3z2obJAqX8kDCGEXC4St41JdNca+VFrvqLes+4HTr64pl+yEBCye
zhpVoUMUYwVvAqJSqOB8DUVLm8yR2UG1pXkcsu5qWIakLRAnCMLa2vNt0SkvLaYyv7B17rwYOtg+
+5SBHhxDkLnNTAn1Tpl6xMFbsrrPyvxVe+Qr4EdscfARvK3XGcyzctOpaUXmJKQ3qGy8Ox/01u8g
ydwRj6i7vlYaZRfzIKudWr5RVTQZEIGi6SQUBDKs8/r93LUyiCENPWRZBxITTPPitrbtE6RiU8L8
Xm28Zo3uGqRww3SZri9lb6OTz/U2U2xI5IB0hL6z4Lm2QRGjvUeFQu5z1TeJ0OETQoLGeKmK5TBH
0xhXE7nsdaGPOeaER2gdx8RHgP2lYihH8yraFF2Y2K5+oNV8U5kpRfsHJtYKjqJRTXGtGrRHXv5J
OjwZLRkeTd1u/fJFQ5Ml8uwelnMM2ebkNdRoJgJ1bGwLXLXc0UHjVOHBcpFNptt4pflGKTuF5fgN
80UL2hQUn9DO3aLK+ma8vkpcNuLwoXpfAwNJZsk2XVDCxQk6CXWWZ6yr30HdUCwb1Ok68UCoiCPX
gIvGgxpbIZsTmBpCu7p23xT6nC2ECceFRMX3aa7CnWib71HfHiFFIVuZwWJB+OC8TmPSEKgVVH3l
an0NZn0eF72DNrDJz9rDRJku7dDfNf5nunxe1y8WxaIpdZzjavfg/ZwXnZXtI0j0l1WPUw1d2GYY
l73wvmiv2fESaU0BWx9lWO4K70vQAzA180n6y0PmzT38j8ANxyqJAbaD9Sh3kCLf9tW09dvlAJYL
HgcWJGBI3YCJCYLeeKE7iM110XyFRLiCQN2e2EoOo+0Pc+OnrqlOkfE/KZM/Kd87TtN4LLGI27yN
s6G4aIIoGRs6JTwjz6rPrxCbePDR3tTytMrxUTuQGj3+4EFVE6NJupJR87pO98bKfEshPY/nTmfx
5Py3QGEAXYidYi/+WKZh4dEY+ptELeIexNcnZ99A/99PdXYKBmwzfYOdmBRXbUX3neqDmIX6phj9
mI35TXSWfiA/O4yFI3jMWTxJO0D2lZ9yfjFzVWzq6hvw7EOGoTqzXVp0HZo5uuKSz9toeQauAM71
0MQ5dFYbx+gpAnnd1J53CIk9VNAxe4ACCurO/XCc28d8yS64e3RzvgtrkHwXl3iMVjEIfd0RaByg
y2y6m0y0n9bldsqhIluhwxhV9B0PbZpbvoMwHDJeqdxBGI5Wcva+B113gNBwiwuWYGkkrsoPLXwN
wjXcNb3bFJOXkuABPi4vfU52vPDSFdsGUmENHsD+SkEkgWHOHeuhAgcxt/HMwYEGL2tIE32D0TPX
SUtoworyFFrZwIW0/lLa17AKrpbGPjHqtqNxe78UW9GtKfrvKqmaNiXVbh6KAxrdEBgNqaFS6KNd
DwH9vSEBNHxjKkSOrcq/hO3UpSMRFIM0ux3l+AkInpfW85e1HtM6qIDvTrW8WKxX4ING7jjU33Er
D4ig2Km2TpexPuHRimE7kk6lfwzOfXA0Ad5AFHPcQM8bTHWfyHEu4KUogNsZdH8a2E7O7rJOLbgT
9s6g0JiG6cbLcSwuNIVA9tCvObTpBMKd2e7oItJgRsAlt/cLh3anHSBX0xBpp7YxY+r7y7Rfrf8U
RVPzMIFfu+HCRheRh+UXTAQqp8UTD47rJ9o+ROtyNXT8vm2XVExsO3rDbR6ai4CxSwnZ42wZKk4/
Sv3eHgGnxDA3uPV7dgdT3P3CYEBAwpthrLewcWLIsshXsmNaxSOuPfSXl/UcPvgQI24RLvT9vKFv
a6hcsINOO4jwalBYP5mGQRJWxufadFt28IyAj/InKI82fQjyS1Cnchq20j36RR5L4lfbRoNDa8Nj
1TYgvur9BBLrhkhNN04ACiFdmIqihoUv+5b1X9HN6x1K9RxLyeewVB8/Nxx8Nxc+s2pRRyGrDbBW
bAEU+wUrHnkDP6woOGAWjvtW4szAvjCtTZQAp8TJoUsRc6leBjEl41RdwUQuRnWSyEYnvLYbxect
PKGhZzvVXF35cBLXz02LgsS/rhDCOUFYJaz5YoFf1pUPwKfD1I8886zalqRAz5PD/3rdlKTdCAjA
kZnoxYb027YO00EBg8Ae82KCs42o24QaN0R4D3JeD42GQCPQO+aL/cLHNGMRFg+SS+qO7ZrGUzvI
/JIcLE5TweYUdl9qN/jAB3x1J81zUYcuAUout6t/x8Oab4TxgOKU4VZJ6CYyh7A8QQ8FAXwo5SUa
vK2CO4UuxxJeyeVnAyBCO7nXS3QlnAkTr/oKXCTx6YuV/o3z5VeafatIsOyC3FAItY4jfeQtexHl
ijXDH3RfwrZjlTi1JdJiPAeViW9N3DaGP+eKqi9hZnCQIvzSePHM3G7t0Uhq1rax6fv7fpHqc97C
nAP/LXMnu3RiO2hAhn0wtAeYmpzNHgC+MB/1Fc8E3Aab4AI85q+egMMB9ucYjEgaQ/iEJRlMG5vp
G+b413qROl20uacL3BbaeT1Gs31kJr+bIZJ/BFPzO2RXkJWVl0DDY0bnXb/qW+EwUmOdvlIj+W6N
d+whsUyCJgBKfFZO9d+NPycOSwguyCcWsKsKKRG2Kr0kgqNOTEi7O1MpAYBeZjhKbyA5XzeMeuWp
mQzY/rCRBvIoGKrTCpg1FK1g7FDIHOr+Cp2ut52aiB/GuRT31cDsNgqb/GkIZPkMNjjEClCoJJA0
2MugQlk/dN767GWDSeZpAoQJW7gThrnRHkyGtk0oA1AJK4s52A7V6l1yFkI+y6EhPYc3wIo7pfXq
v01d3k0xMsTnKyjHx+tM9JBfizWEZrJpTbDGmR0zE2e0z3VKR9AHNlazjl62qHNns2tKb2yjfdEu
YwiTiTITn2tSB30CGVnW77zOeScVZHqHlQY1aLMi11oXqDtWlOA33TydNVLYcpN8VPoq0hwMeAku
OtKHdTxZSKjjssrpMWTwpEgGcPShJlhLPcRd69MUF4tOYFBDsLeBswf+3Udh8QhnOUgJRcnQivqV
F+xXHk4WhZyalwRW4dAiqwha1phmvnNpXvnBdi5RbMwUmzeKVKT7Frrzr6TpAFguwFwPq/XyMLaZ
y/aul/1FBJYLyEs4CSwPvAYlGUS8CTEZVnRZQ5QZN0srrxSkCYkOMO6IYYSa7UdUvzDYyJvTmK34
8COC0G8BIVXIt56tNxfXIfVEsMW0f10fhK81jBggr0EHGUV57CKqD7VBu5b6nnKfkesN74TAx7PU
l+5cdmYuDgrS2YtsJTjApFTSQM8dSY9+C3EsE6il2qJb41aKvuT7Yi2JARZNDe1OZy460Fod4kId
FBD76rKYYYaOapeuU0IKyGnQX8tF9leVg8zjUK0yWO5hBVPRVzRwuXzVEN0n02wb/5gLFSxPNTKZ
LofBX/eYXNUjarBlhiIm1Hu2tgG9M/4Ikgh2AnqhKI+wM+nFuF0zFJXagdXTa0x9KgAVBrsJ9jP4
X5yKAKL7OMDwRaTTshRzDJIdxoYkyuoM3kYB7gUcXe0pgBg4g+mFt/bJVJbiKyBVP0uaIRrGo4Is
DTMyOOCBSMRzBa+NZRK7OoPzIaR7mAzBK4TI624JRZcGEfXuAlvx16aLxq8M9KxbRxf72g6oUKqo
FOnQd/luaZw9dmSCBJXSRsdLKdh6mAmGqAmY7VLjMHHQUouuGXbIlDN3uS6641So7LZQSuVpCAaf
jqFn6bcwEsJ0yFU2gWhEP/0f9s4juXIkW9NbeVZzpAEOPQVwJbUIipjAgkESWjkAdwC76bX0xvq7
JV5XlnW/tmc9rZxmRJC8BNzP+WVRl+OVWmoUbaMpd1hZ/BV74wSM5W0p+0OVWV+Tl4YnFzz8iSyM
4HEogu5GEEvxgJIGS0zVaussx36GeWvc8HXSpfswtFpc1u4S50jtjph4vGFcATbWcj17BPRcfvua
LIIeTuye/cmNF6MsT6OVNcDWfudEZIb4zh4TefC6uPn0beJgUljSTHg1VOZPrW/bd20hjf1QreKq
cTL2Beu6MHNQL4gpByqsb060vnLSLdK0y8itM/FUcVy+hazP59Lqsqd0kswjjh5DoCwF2uYyjN82
hQjfxnnl9m6KtAyTNV2yX3jw8oPCULUrx9H6Xfm1AxGorOalrOiWDSxyFqOyz7vbzbaIfMnaO54j
Ykmmvvw2ysDiQdWYbg5igtMCZxq8vRcUt2ZtApK2nC8M7Vk/P5b4gDQSpMx5h9LE8Ui4gxdcT4Qd
vFpLzzST+WO09raygH4s1rfNEbhtOjRF8FfusoH5Tbn+AeaKNVtoUx2tUGYRumiGZOfO9iqOq9p2
Dj1JJuQ4zHO9n5dxPALD2SeXjsJ7idWZZc3uTvb2M5ePWiKuSQPbvAb5XH1/efKVXZwH3sKz7W32
vkBx5FImgdqiMaziy6o2RpyFrtCzqGV2n2WB86TtlgXB2fBytsX4vJg5iy8Q9LjPZne5qefMYW3t
H7fKWW8tREu8XHZw5Sr2Kz7v6cHmhGHskO1OL892BUIggBiOdTiIyJk6A27SHSNPAknyuzCXK/xN
4C+BVHtsqmk82A1P94V9Um4Kojrdzjq/MWuuU7c88FrViSmrtwFrqDSZhLuDsRBz0mSfrQMpTaW6
wWjjj/WpIRFhDh2GCqKtii3dmek2X+sAvgyjlxX3kDM8nC02LR/A2eqkunGIojo7cnVZfir702sm
47XM7LzZ4+fzXtAWMeFbOyXu02HCJzqWV2swyI9la/IbyDH7WzM4lNHqmOpq6EX1Vnfr+lU7dv1u
OZMDu2wkwZLLnWzTSvMWrb48qjzowxOBsmPJTFi1y4Hns8lPCtndW+235ac9ufldVW32b2eDIeZQ
NoqdXzn1D6SG1rvXhf2tPZp2FutyNH4RPOFDMxrLKc+r+dnarLaMAiNUd6vItgftTymwuzldytGc
6iwKxlj+0GFGLX40F8f77K3av86ZkKwdLk71S04O8ISehjuboJQjxjbzUGyGz87lb4fWMCPc6g9Y
vHhO0iu6o2iKm3IRq3zJ31bZWAedNyIOzZkAFILEuAKTtC+8GENXFmHkDE9mau/xfJ8Hk0AqLvKG
HJ/LK7kU0z7fhhulMZmW7RBE8M5XwFplHNiZt3NqyyJDCYx3m0PvhWiy3dLax14Y+ScuAMI7uvFq
QjtGOMpMHlzqORDhrpMshn/tEz4WZW741BAKGnfTqI4j8mVmhZyLXe3QWIqo7tIfnnDKA1KM8rqz
GjNa+snbed263ZMG9U4FxFepluTiysvEQIiA07bnGSg+FmrpkorcLDU1L0Zt7Ox0sH/56wywlJfG
3psZC4b5QI5KeuoDPHNA6j8sjwdfqtS/m9sSpMVo5B5Ma7fOEyNdgBEfgFfeeb37pHQGX2luNHKP
fvohgvYKMiLRlMYfzM54H3oQzG5ZIqfhMQ57JWMDdmiabX8XqM/S1SwXoTj27djE66Qe0szDftvy
uai68XdzoF6XrJIXL98toE35wvhZHTpXqR3H+yGlaQer9ljxz8CQ40eBF9pndd7tlQq7nWN167Gz
lYsH0rNOIWDvcW2leifwpWG0loAV5ADd1+4b0SGHcZbnDGh3t16WG9tbHyy8ynuVlVfzSnzMtC02
MSXVtkWmnPx4aaosqergYk8Xd7b0gIkLK7Iq3qUukFxvbeIB1AX6d7Bp8qw8c8963Z8s4ahoBTfU
fmU91vgtJtNvdiJTyw6rxw425ids/QrKhkUfN+2rUwGdD+GwT7WAS3NcfW9c4rVq5rB4IhEiNlMa
ZLS1nKioO9YO2GOZF/JBa56Yql5uoRQmzjqv3NfNXF83suqfwtS8CcPROs1G8zxa67XIls9l8c9D
P1wFm39d9uULHk+gPj09McHj0uya+qG3/OUzA7gTZS5vR9z1P8ui8u88s6rBKCTOa+6qHZmG9VXQ
tCXDBz8Myv7tATvixzQjV0l50/BW2wmSHzMKRjTC85jdNjL/4QDim2XXgN8LJvv5REBDvI3VAxTh
sQn8Y54TmaeChdsJA7tnN0fiM3ajMd+17rTrl/JtIvLxYR3IkkSS9EC6mfurW1TwSNoKCRspJx3T
kllfhRhmG/KCnOeFTQB/rBp3enMi6XXt3rbBMckT8g9qqqdr7dtnAYgXK1PfjkhkXsKwyu8IBEKz
PRWPWPuB3KYAG3i/EBei8GbnYfBrGKAV46FbxY3WFqjOqNKT2TkAYlYy1ebPdRusY2tlUVCEAiBQ
H7SdWftutp9njpJkyRZ5Rs0xfSxoTxhGsfe6c/toF3jY2+06sLxHY7Q+hJ0dao7EABCQ3+jZnlQk
wifEiKeJwBrUKuK0psZVVjkn0TKfh9j2MdoXrbrSRkNZQCvRDfRdtRs34MS+r4HWOdjDeqnAyM3f
tmqTvuanKcvh07Ltx15WVwQ03NW5TFYk7BEQv3dgW1qJ6iHCS4n6ZQV8VLmwf8xNeJ4B8toKn+jc
/BUW5EVYcjG+LEg/XpfG2FUDrEuQj32MlV3srXxzr3w5vKMyu3JINxwZvf0tHqZl3vvLkFErA19k
mvrNH30kud0T62z9gx+niUZXD6QqnHRPuKYDYrxkRLCV2bXtnnXeX5UASPd6Nov9vLp3ZfEpal0W
VF+BywyrIuy8jRcWwvdCieVDysW9U4WePotMz96ONKQlWZb5gqQXQ5jGBq+gExFmhgroIvp/oN5l
YgymYOMlYwUxrmDIjTt7Ddr3LnPdX/gLi7ea79LjD13ep6A3pREzt8lxJ0ISivrGqJtEtBdNm9MS
1QabYh1cQQu6nY7qTrCeJEGfmzcWqWIbSUIQUjSYb7/9nBEDPKb5YhjN4BFLFU9+PXOA1VaWXWU2
5CVg8Je5XtqhUnooO30QDGZxPnnlu40ah4A9x14BN8dSGhCIBBDX3fT3lrp/i0H+Ii666f/CiDN/
/s//0f7H51f9H0+z/JMc5PIX/yYHsd0/8NOwNiPXdzFMXMzEf5ODCPsPEiH4z4fLJUXvIof8hxpE
/IEeFO2IZWFdwSnDP/d3NQh/KSRGCQ0JSl4TLaX131GD/FkIyh6Fyh6FiINyUuAr+dfymCwPclb0
+p0N1nwmdsUmuauuzx0PbAKg5gEFqsH5fwhBOd7/RYGCgSjAIhGidkXH63kXhe8/C5LDhueyVi+d
7NqS3qQgWw7d6qZvTl/0YUK6uoaWGrmqQuXrKW7y2X8WfTl9sI6sB1l1tntyLbNAmktskHXo58kV
L4t3QYyENy6fqliLM2lSo7m3S4d/grhOKlXGeVqyfT/PRECOWFJusm5WbzQUOfg0SJB0b6DDbc6G
oFrvsoyPAYbCc8eDAcpPkDE6y9+MPHQlo/OBCS6ChXBQekEsE7IQyadrAMm7Rv09FeaYvvtzaldD
VBbCJMPP59MW/W6ouGO7HclpPnARv2I2jmCRhveWQ19cBkguduArZn23TPpAzCHxVEaqk461q32g
CtL84Coq37scev2w5L10HwMYzRtHBzp74X8t4AJLEG7GXg4FAhY9W4uMHKt0nzqSQl4McozzWK/j
xlWaK7vfhwRjeSNZOso3DbTb2Zwdmlwuj30t02DfmYRYhcIH98rz2TxyzHtj4odbmkUZLSjFYUby
aoFHN8ZNUS5MfbNYyJ8kmigTiTl23l2nCa5gW5C9daRBMyeCqDNmm6sWYdSu8Tlu/cgl+cUkv2N2
NLKXYMqfc7/5EMTq6ijUCE9I4tJjpJvNI7Smk0RzlpmhmMRn4lt9d86nmL5ZKB5rm5jtSLonVzZt
trUjoRniiTuuqd6QEap38oDQDkDArQH8ZVq17NYWJK1pzJQnE0hawMwtkHRgBVtrXplc93tv0P2P
QirvPc2pSIiUx+d26NqO2GFjnlhOu7TOUd+FGExA7YvtRKBxdkWcCl8798uvmanui+ghsv3COk+z
OB/d/Gs0V+UkGSXwsZ+1bTLkvIvx1vUM2IQBcxMSEQWVLJxsjl3ZICcVaaOv5UUIzNro5lVUB5dM
Q7tIi0+zWRbBTpzKt3nLXQbiUfef2ZhJmXhm0Z/bZh1+OL0Yhj3TlnAiNI0utF2jtQ8Nq9tDg7qQ
gBP8KQc/HXhetqBMhyhfezPb1VXaOAk51O4jDaXjZ0Mq26OGEeKGX4CqC/DlF3ZZb9htxqivDTLF
KWCsKvnYEchI6E+lp7NfDFnDfNZX+zI3Rx13PamIFkEofOFm2a5DVEUpWqq2VvDkHbhswKCA3367
pMCFUDN2lF6cCFEjCrI+qlV28CmVJvi80WqESrWXaoaucplYyXqTzwCFPaXKWaeigpSdm2Fp1Pvi
ju5PQrO2Vzukf42ZspzvXSsonsoKzc7WGFuWrFKH32rrQoKImLPtM8b8y0qhh+HNSd2AXLGaDl6r
XtbndV14iT01haQieetLNW/1L0eRs7hL04mEprozIKGJXTOrCGwCqRVJ8STghsbIEEygIwJpsjm8
KCCyi/lNXBBX84KqxCHoqtilpVtBsM3BQJykR2pWENcpnTiQQaYo+m+Hl+WpQrAlvwqbITXKaB28
Cb3VmmI76MSUkJvWopcpW8B9jXNfoDrmcY/Fhn8IIQpimIggxrbYb+taWAiPXOnO+6rlR73JZO+6
nw32I/c8UhE4FolLqLSElt1SeCwzW+iZjIQkBV3G5vK3UO9tI7IxIJvKX/ZqHo0XfskFJZRSBU5c
UQtFp+5Y+wG0wkRuPpCjVflHv1tbmHSjvwRd7g09Bt6HN0N3HDyvuajcAQQqqoYkzXkcReybhgsc
tumxvCH1rWiTUWpGf9EpazzmrcidOp5tORP4DIbcMmr1tj2J28oJqoJHXiFbPPRNE1g5nwYLGmph
kad7j0RAE7GOjzk7Jci2k3FIxbBzvlxRVjySAR/6SOZnMvg34sA54/KhLE0J+Qq8fbOOoU0omQnM
6D2j/iaKILYLaaFfzufWP/SMgX4L3y4a9Zwi+BHv0uybZUe+ll2RLjnI9JUU0fGbtB2iG4TnWtFs
KPMLuXAPAmxmeoj82oTAW0vtHlSaO9x1bm6+cdql39uo8+upNJvvskqDUzlNw5RkhgGrPJbB0EYl
Ao4LSJHON8FaOWVC0fmCiE23HQaJIX/ts2w6G4CxvwjwJM/X8Kvhw1lxt8Vls/ADK3jFbJdupC1H
GVgwiHjHPQ794gK7DbI3f3B4yDxehepuObGMCg4mgGtbjXw8EQ5aEghpou8k7Jwc+ihAonfVWjnB
nTUpZiIq/Nb/NdAaZzGo9w7v/mJbRN3rbvs9ptz9bPTzzOtdNeanHeTyeW4RZ8Y2Fx0UPSWijxkK
tnnnrWKqY4G0qEEWUZu/pe2QNxn2dfYUykKAzvFMR6un+UHntV/MKR4MJbl0YRHyfV+TvQD5V62c
Nnm5PNBpF7xs1TBNOxPlpJv0bGf+jmFhlYelA6EkbQ5JQFKXmR7JJRjVu0Y8jwy9XOGN6tGBnKqH
oUnjyUKVZjSYT/ZhM3r9LjQobk/CYqKPg4AnVHVZ0DHqrxprhh1m4nPhtXajEp37L6wDQkWN04Yi
BoTB8mfW81yyr5dg331B4hT6nNK/dZaqrRKTBSeLRVCx+i4GqZOoKnHEo5HszKswX9iPZlkwg3Ag
q5ms96L3bhola26hvpzTCMcXKJ0fbB7zmnH52pLsCO9UUtf1WgEO+/CFq0BQKzFcQVo4ICXO0nTD
kbQ5solFWHGi40Gqp3irRE7oc+0taxLoFZZnKziY9gRTARVSUiETUsCq+kRlgaLpw3F8dHWbS27C
ZGfF3m9a3zsXyFGOFG8YKlEiDc2IIhCPcyngxJXaUwXMeZpet/zhEA+DYeE4WVMFm2vkPKnK9VP3
CMIXjjFa1/JVIxvi8BUFOPPSWOPnzEJo7RcoL1htnUO3Nm2NbQjTgXOPsjV4UGoxjtZmWiN0sMv5
gafGjE3KD29HuI6fYUMMukMnZxBj4tlueTSXn67l5mKP7EMDvYHtngOl/Dtz8cwJZVFWfPVAWfd6
c41pv/SV8cpP7vlRUBIkZhhmNUdkL7lTbI0wPhG+DecXVS4tVxQqbyyPxACmTmph5KH/gtMubwjT
akvjZ1AG8vcqS+iAvJtDGQ2tzN4WpoX7FL/Mjcbc88pvaz71yi0ghIPBmolitfrvtti2MhFGIZ7l
sJE75hDjNsCREml36EZgjXQYIeFm1wiXWHVB+a5JWWiimnV5OSgdZCnvv4HRIUu7zoQFhfONu6F1
m8Q0Jv+pJiYvO3S5h2ybET/jCa2W+jVgVHGjuuKIgeAqCVe9jPqcYNgrOQFgh3Jiihf4gYw2EbR+
PSIBCh8G0v9RlXvXGoL10a3zEj2J5SgSK7bwQqt3RXWPMs34dkVmnDfFwIh6xvLfWh74+7EunQdC
fYOT8htoiaCsHCvO8wxWaNHGOF4yG7V78WsgpUaOinTesdMc29kUfpEAb/9sOGtIqiMS2dibLRhr
gu6A7983Vqfdh1UzWCd2tuq6XJbL1RNQc7FvSKut6PrZYDidisMhmlRrUrVqWM0Abk+uajSQPwlI
D73+aBV1A0qaokHe6cm9/PFh7os4ZKCbDrM1z/ftYDTFjkmGZ7AIO3k3elWJu4gAu325tRxNPuzn
na+t8K3pJ0W6cbGhmc7WdiBGU5fOvqRopttDbRlfrZ9mDTH+2dxcI50YqWrg65GKG9QlFr/Zy72n
ALy+hURgwEPt22wAjx4qqbQoGPKQDmc0X5VqdK8LajJaGN8BDEiWw32drQa4rE3HbIQgp/LiSlSI
pVADh59WWhdvDS/Bj8Uewj5iuVnCqPfXII8phmg+yNhfgIJGPu6ADoePYBNAfAp+jU7wbTF/tnnI
3NpfhCqcAM4PKehUjVMj7e4V+MuI3LPj+6nwhn1Ujsk3IVQaPlrESRp8x33wXA+W7yda1v7BGRVc
cL1pg8cClpcRBNfFkIxiuyDNbiuRvxOJHMZ1b7L3TIOxXWfMyM0uBLxB7cSxevG0YYiICzHbRySN
U87ZOhB/qu2czEbeRB9V2+CN8bBcjqmi7bgNc8cwszOHPZ9vGK6iSbiMw2ZnNpnxRvXfCn3MFLLj
jarUbvKp64tT3eP+YKYiPZURsVyJ7x/rgkoSu4coJxFiYrkSHfyS4kYktXzx6YwpZBBtpoL08418
eRtZRdror6DKv/Glv4iL9eb/ji8R91J8FH/OeLn8jb/7jNw/LtiNbVqAE6FFFMQ/gCXL+gMy2Bem
GbiWQ+zF/waWDIskFw/nL3BP4JHT42EO+juyZIiA/4dBFyOnCHCkO/8fIS/YskGp3Iup2QIPMXFD
/Rnj6fFBWUxXKIeVtB5gNX6OltvtuOnE/p8+lf9DXgRy8D/hSXwtsgfCi6HYJpxCOP9qcB8HGl1k
xhph1jyPxqyHvTb50mXdLAYpHKh5kQiwcw7O7N2axL4jzV70k9+k7a+elNFbqp7wKOI0PZH/Xx2V
Q29mSQ5sREL8V2h4zrHvl9eiC+3zyNZyX8ysTwQViPuKijRGsCx46oLuNreMkGhbN9yNLnkLUnVE
W2b2by4jKw7S7I1iqrq8JFLywTgQUNFUpCukmYH+nMhcT92NzXSvxDB9pXR+SwTy/kfg5uOhCMkM
LEai7JylPNdqteO0G1QXbz6qWjlLIsbauf1cOfjZ5eFcGM96Gx8kGjdY3RUsyXFCguThx+DRmyn7
2jKwqMTGG7IHxYdttN2JviEUbZkhJ5jNy8i58zk3avMpzFnPyFvsmgImNLFnl7jfsxkaYoNlW7rV
12d/CQz9Bj8nS0gnBhIwG99272Roh/eqsubfhKRjUDQoaCvi2mztX+NCdN4uM1HemoTU57EDRu1F
3TgZ72G6eg9bk3afs9dB0cwr2Zp9SgFbwiJHc3RJXvPPaSPc81ST/0w9Wc5Sgau1C7MzOc/+G87M
0IiWqURS1mpzgcKQXra3pJceKZ8ef4ydpgGKKqTCO6NeoDDDGsxyjRAWbz1CqglPOLbj4lVgS2Pz
IUCEaPVa8bhlQ+OH5w5nDwrYIGTblczY7o7kA2wdnO1Gl7TSJfiY/gq32/dDlp9x9xsbaGOZ6qi6
tJS5kMH0IAze9FyarqbJIiS/nNFl9r4DJvoVS7Oi0jibdLXEVpCTA5o6DSCYhaiKmGpzBL0h6j7P
4q7y7VcuzxyExCp8zNNNa3ypdJRNJItafAbMi9sh9Ef0PLZvIBwRYc4NWuahESsYOhV1KKrPmy5Q
rTa+gwLCRiQKXmNcntzOFt3vsrHqO8dMB5lAtizUymq/AbHUYIv86Wn43CoCwZC/p1WHHcQfPCR4
9SwTIZ1B7ZUM1yl7GPGKcS5wKK39+FXJwMkTE3HLOxS+4OprjOXcC8bine1dwoaD0RNtnBv1hWMl
XDo/Dy5wz9GnHuSXx36MXCCXdVLblBLsV0vx4WBsNJmFqjGjMymtGOtBjBcCqSF7HqjmCX7zTBTO
qR9Tkw+3VsC1JLsHpCCD4nzInEFgN4lK1PvSaWWxA2/hNOHxQa++mcaTKJEkJdqBcyIrG8NbMdp1
EDvlsokDMaKYiPWa6YdGFczoRQFeEU3YLC5KD3t6KWlo+DG2La6xqatIjeIEY5wcmeRYMjQlCq1H
Sjcab3P8aj0LrcJaFDPocTivx6kBXyNj3XGHnW0qUd6batGfvj3KhRFe4ZDLO+QiUW4QiZ1ZQ/Fm
LumcvTF52J+L5c6/rXqqH2WaN3bSaWdDo28o5rUeQ4CFcaxBtTOgeTMWrvi83i6dm8PqjfdpjwQ7
Qh2WDzvLBR89dnPGwBmKoIx6K+QYqUB+viu7yRhPG8Ppz8x2/cX/jZNpJ6faRuRNVd18hzOOYP2w
WZiDVJsyAwc2QcZ7xKQA5UIPuYk1RvniHHYs5KfBRoGEkLOwSVKe3A5DQVmKt7kOhB1rEapDtjiX
6KWBHmJ0w46ZXbNEQu6TurOCzNBrv0SbMAfjWdgyu/Q+aHZSnBoBm2morqqimdJdl9n6DT22qI8W
kfCggngBK6YxA+WJbpoxeKWRB0DOhOC5BoC+DF98s5KXF3qD5Ym2wMy01ummDt0m+9khv5q+AmLk
m+9Btdvy0aWibEijGgYXOYBFZRxw6kLy/di5xuaS7kRjM9I9FRAtsTIq6qfQ0Flxu9KIpXi2/AsT
T7mzKFkO07xVlGaQnlOhFhs7wz4Q/FPqOz5ni+hrUiLRR5qe6uHe+ffTY14YFI5l+erwIy0ODDo0
hyCw/Ls0qr45TuR5XBZKyuDQ+qIFXRFLD7bB1F2uUBjMo7O1DUk2QVAA/frD+EOTvIokBjlXE7z4
hN7iXOmzcnjsUTjRRLIKsR3b1e2cAwneqPW1PSiOEqTwHH5D1RTnDLTRO7q1cPx7A4HnQL2J6LhD
uWjnt8aiq+1gtsLBqcE+RFQFVVG8UYNvhrHXMTgjnmwRVD1WI2/Hsa0I5TrBxYZYApqVHKlPW1tD
+LoSBmbuWhm6aZ30nRzK35uaxPRMcYwSN2vjI/p33d5ilW1oNCAWXHd+fg1GGeIaUn2T0rItNpXQ
+6jygyjdruG7HyVyf4OaSq1X+KScpAICw2uh9deEa+ViKMka90FXpn295JyvV3obtErG6tJPGKxE
ej9WIWnb5zxPvd+95WRrYnRhOe8KOm78ZKJzZ75H1yI+QNOz+VsSVZP/chyrmW+cuR6ya+x1vjhV
ZtuwDndmyPKgOUZNGoUoLfMOPCpLqXa9vKjW4tzJNueMxvVzcWlLWQAWorAsmlvPMBgXmFIamm5I
LyeJJNzc41z3OSKVBt1c0q0YeoVNW1Z6qZpZ8RCAuyzPpfDad13Rw4Rmw+3JgK6LXZbm9S0zw/Lt
dmaN4oJjK+LpHPdOa268yQFqUrm0d7Jq8j0FYUgNgRs4cw0CWpXSw8nxvIuz1abVPB3cxJ/W/qRU
t720VZmDh1q4aNiWgW7HCXDdnYo2ysCBblprIbVDLG3kwSIlaOBvA1D7tvf9o93b+tqyRr1Xo//Z
r5U65tPkxT4KhbjKCDAZ5iHbl9PyueGqOXgCyTcVcRjYdDe/DuXS3hPioS/hyNZRek751rI2vS8V
Yp2InxWXuQrakF9yLcBW0o2csUisDJn06SAl8/1h75Xu0UHMSp64N9HN2cyCBxoppwk0n3lJ6oSU
7/mb8TtMvQ8ek/EeIM0gWARNDoq8+UayPKJ6wHrEaVXLXU6Y6P3a1VXCydefB29wDzShGr8zx7mG
kJySwaiapNls4y71IHn6YajOJXjlkyKGLSPBaTZIcCGM5xCM+ffcOnPCNNdxT7bAw1lYuPhV0T0I
p36pZJ1GermYTEZtPmJbVYkPOncaJF05Zd42Txij1htyu4cbqnTliY5ohh+ahJJyzcx9boaa45Tx
CRCjp72FJ4ZEA2lHGJSLa2sST8sUZpQw5kDyKELZz/t2N4xyoIKwzd54eWXiZ/P0biKSiQtKgW4W
6YJQdcQBpOvoR72NMo+ohvs8bH/AqJIZVBrGsQYed6j/OOoQbIvJOOFfLlB1yG4++IW5vtTpsg37
PHR+uoy4dOp4y6lt4eaYwepJJ8HGS51MRuD9ugi47wHO/ZMfju6Nx8V56C394i+yeV8VJhtdzfYZ
kAx5VjN0n0MoMDSOU3cWQLMnRDBPZEqvcQ7wTuZ/mkuSRXS7K8lqIKulcAwdC+H9CAvkpJGDNvnL
6qjrxM7oyW8xiuLU0QeXoHzvwgR5Cr18I/0/HPLkWIU9/YMJEZBU2ThtOX1tTQCq247GblCMp+jt
3srK9dlxaooJEcSf3Cmk8g/sGfvLtM7fJSVn2d+kAf/e9f8i/kspSdTVhfqXVf8/JSSG6//huMgl
Qsty2KVRavxj1Te88A/PQdLp/21hpxfpP0UkBv+L9dsOXa4e8jwxTfzTri/+CJDCe+RikkdoXv7e
fyPQlUX7z6EiniMApU0UdV7o/jWaj2/xnyUdgVZSQGSYOzXLBXzZ27rGi0shZ3XTZrSGPBuCxens
1xopvQlnhtqJiIX1A0OV84HgMPV/Thb1s7uRKA8YSg8UCnm8k9GwQi81Hj004O3j1CFk35t9X0He
TSWVidGyAZBG3ba21t1QB1OIiJHpNHIlMO81hisnwDFn+7l+xpPo3uhSD+0xpaIMkztZBNsCpjnB
YO4mNazVS91xBJ6coZPN3pG+/tbgnj/LTAp/H0zU9WCJ83atrsokDYtbLqLlWbJoxWne+bui7O6M
2aH4tZk1f7R48ea5+21oLqVRyY7Daf0wi8C+2ihfycwsjXMfaWY+VWW0tewfiGDaqIccPGylcYUO
qL/iBUQ/QkTR3vL6FC9teAVhXd/ZVcutkPs2NlvnYWSMTirZD5j2dIZzbFK3W2XDNxIEnzC3PCAY
gFAu5a07L/mJ+jD5NKveQ86bBSdT0DFicV3ugQHAqK2FVdi/yzxXnjgVznRcfVvGytpUbbHbZYhL
luJHPav5oFW27YEYugerFh8hvRKxDJkMaAgdfvRNIXeVaDi8TGx5WfATyxOCBIEVjnSu32x3xp1p
z/1OFCVnqQSTINCMJqmuUE9VOL+tvASPfc+PKi8xM3WbpT8qsVY/C56AI1QUBv3RW+JJBjrGacK2
HPh6Xp4La8nNT2ar6kUos0D+rv3ZexraYj155HEC5yg12Z9EogU+D2RnGPFoN64Wt2VhOyHZS+40
4Xr3zOtebA4amDob8nM+B/6TsUwt6xO0BR69xHKGghQ0nBvBCneK6t2796FFg24XjBaU+TeyiWld
r8E/RoAjBi4Gee6BybSK88gV1SbO5qvhMLgNqxHz2PyYmf+LvTNpjhvZsvRfSXt7pGF2YPEWFQHE
yOAsktIGRooSBsfgcMz49fWFMu1VvrbuMstFL6qtt6I4RITD/fq953yHGNtzgFVaM6XV1tOkPPtd
rGiPDIZAh6HI2geLVJQHnFT6kBOetLVmRFJ4jmFO+Xnvv7Fs0d8aQ8Dl3afQ6M2qP2RStxedFOqn
kzpEm6bY+FDUm/6JftVyiypSdF3cqARrwUtH9UesExPjrRzJ74NTmd9as3OfisaJMK6CuqVzcL3C
+RkS+YQQUlQRgxrPIGOd4IQjfVFij10SRTnDKUWC42ycJxKBDkHIXQz1BCMjwyB4CevAJsuZFt10
9Ev0oVO6MLFCz4nmAiKX8CPMWjAj3kiY67Uv3W+4uySHIaGbsXD9yHTjfSMnMtsEFY2QjZqMabcM
Krt3CebeC8OwGKVa4a4JanPntniYpjDl2pQE+PkrnD9Zk7+tCi1X0jPjsCbPiBg/MMSAUkxbJ5cP
ZGGvp86tAkwiqesUwR12x/ysE3AnyB14YD09AyzR0y5IXf2Ged44MywBAdL0wSVYp+I9TSlL5cyy
T5eVN8OhRYEynP+y0pGZ8LLtAzkFexxJGX0aLfIzXpcAab4O9oFtcKuymSrhqSPSD93cjVxDiIG1
y00+LHBjuHlxngDXnQMc219yj+F1l2Y0FzpN3b1iysrm9snkOSGSgF9J8759AgkSoNH99Vehe9Xs
WJsJ/Jof8XHwe/Nev/36BBsUxbgDVi509vUnGP70Q8+6PngA5CTilvM8udhjGwzvICbn52DhLWHv
Te763ulAL3XlNtOKiOWx73edSxRg0E4Trdsm3HvIo5jVhc4xx2BLSbnYd60YpzgoWT258ihUZ//r
NSPw/dfvb0I/e50EFwPZ8T/MNg1vf72HTdrMz8ya+mOg3Wy+pKWXvZo8eoihvOBSEyoNUqk3H5Cd
FNiay6tYZC3eKc/0W00E5gf6IApkakoc36jCt97c+V+lhUemh3HzLLp5fNJ4ul9yhe2U1GM0yBYy
hbasg5vJQt1f2cH0E7BCepFdIM4hCd5bS9ehCl4RXYWGOKqkmE15fY992+ZRX5tyPDmzT5rlVnoQ
DJoNzHb7qvFC7HiixU9eoRKePBqM6J673HNOs1jmfT/5d0ljPvWtfFz8+oChZY2aYIozD31w2R1r
MXCrwuDkOB8KAy9+vRTJdtrVJ27vLH4V3HEhZ6EH1j045VfSrkkClK1mJuhKanWr269Gb0QuAh5G
zeuyy3UPSgonx84dPBUnDbKWZV4DnEN5GmPRwXkQZO6ZeLluT5blsGX6fnVNC1oyKbdFWEnImGED
cMPv+nfRkoY1Dxro1rSABgwJkRTNs7STb3hAv3ttiDG5Np6Io21vOUvggUywSy3Lrsg3mFjdgq0Y
3VsYj2tQ0iSS/pe58ebIztbubQESE4tRGGedj8a+a8AN1JoxtN9lR1KxFjZuN/hJyw3hk8COipBi
KVGaIeZ77PpkIK5t3ncYzkcARnDGLHlnS0NclDfjypwge3YiD85LyQ1Eyj6uKp9RpMq+JLDUNsaU
LJupxa/UF69gulD92DP3m9Hf9wF6staS33Pyn8GLMZkrG1v/7GmNbwy3M6MQgQutXCKaS2s5cBNt
48HDfWKGcx0BqN8aiEB3KVHh7jLaqPr9klBtRTbXVM0R8NQgxuzINugJyCrmii5ED+TVGwV2OHpj
AyjdHnxX1zbZtmfI+14sOaYHp3ceJtiL+3QaE3Lv2vC+8vr20er8aUsTx4yApzIE0Zg+EM46B1kl
0EcIJSMfrkIc1pmWWKOSQPrDCJsOs5BzpBoMiqugkz5F6SL6zVSW364of+/C0qp27NX4iK3FMB90
kOhXvbj0O/WYD8cgF2FEQUq3MW04Rq5SnpMIk0/CqZfbBLv+BQIJoFPm8lGgVPWQm4AGVpoRJJhh
r0wqnRDsRiQ5t+rB2Wv6uJuAJg4Gvrrd0aHVzxhNXM3W1jTR4LfrN5zOxl4Mno5m6JnbdU0nGg+V
f1qcYtxhRzbOeRXIo1d31tmh/3Igh1p8zoRisCQL467AKsgyTeUNrs11x74IZtN3F0avM9pGlRlh
FaEUXbeZHzpLxE0LGVSWC3vdFL1aojQ3UIXY9MNv8hXGnYAWTK3YqEuTN/TQpCx3WFUMXOWmfqon
uOeLQ8XoB8uV4i+Wb6NtEMJe2rhPUi3SR24H5Nx5Vy4UGpYfNLC8eKqHYt+STE8/E3h1jERWM8NQ
3hWOA5FvnZZ7RaP1QdHAo4Sed4gGjNsJD+R3frC8D6e+jPuW/X80+/XLOC97P3ERo+RGcVyn8ORM
ixv5Eodjalc+Ywlh7g1fAOhNodVKh/TkIunoaCbTfkYQxoGIFyuCBIGln64wRWzyM6xQLvilEMRd
y7deTt3F0nnz4ErG6tybX1rwE5jlmPrUcCieQ0rGSNhefvQbj6S2ngKUq6wfE5yZg2aqf3KiP662
ZsDCUbZhrnk7hsNjYroZ/ceCQd002cNB66vbJsyqBxcI2Yaqhl2tnQHnhcxwKO1Pqdd9inD4bpYE
kyLUcaJaKndbThaHGWYS5GRhWmsMNsWHP2FDJjj1XaAW2E1rxfxqaO80zxiyCdelgYXgulFkeFNq
dNv0l34K+xOmMdARYy8uFQOEG+4i1b6eaeHPZpm9mPQC840KywCzCPtxo9KeUhknJdX3ZsiaaTfX
7KOaux10jFrtctN+JzCS11eY9TserGtjlARdlWXIQME3gGtVD3Mtpu1gQeOtMuLG84Img4YUdoKp
um5pkzzBtPIPLiSqTe4IIEjdVEZJ6d7Wnv8elN2XonZtmli08Bfc5ltLosjo2qvbwCwlD/2qHg1B
TQnt6/qh/nDygMlJ6w/3KQLguJftDxAIFLrtdaqlgH90OJue0FYPDyQDIsCyc98+rQadQ68NChbb
kLx05DCpiAILhgPVEibrtT3KXLtMwzK9ncvwO/ogiQgVo6nr8jl12k6OwDIw5DnGM6aDo2ME7YmI
ZpO+eA5ZULYXw7XWvYGE6sSgPiU8GNofg6wQBAQ0FYhpxDYOHSxL3kbaRBbKFwby6TGF2RBRTxLi
nK/mY5I5xuvUY7Ydk/lhqYd3a1XllxpXEeZf9dgZTvGcujbwPJphX7lXdbs5MD9bUl5OoTOxF4oW
jZhxt5rNLVr6PVaA5K5OjWvEb1EfpV8tR2QvNB7D7EPO+Y3J+/qaWD6CQdnyOWJMp9sWnqQPEkQn
nbXtPbrOxPaW2JZLufd624ZbVMJWmty+fmTo1e9ao2i3S2JVTBKRI4/h2h8ksLvYrdPwPCYp5Znx
TdTZcBEhRlenMsYfCUKzFye3CL2t8nBHL8s7sH+lHJYqeQFZWt+C9p32q+8ll8kyOMKSAD4nHc2I
hOsjTGB2TGb290yX62hdOg9EaCYVzf/mKoPpp4vX44SvLce7EFhQbbNq6G8LNmcGiA7Dn6Vqb3O6
r3uNqhMPN7f4bWaueMHDNSroyaMzLI39fL2HUqz4jOt6j4t3O3y4mcuoUJPdXVr+grKvQhU0G/0H
jXwqJejY2wWy0N4Ha3TT8GBPUllfvRWzoxcU1in3Wpf1D/6Q1sfbMpXplu4xjWr27NfaEHo/ETL1
XHbCfEjH3r0pQkVzAVkZhXmIgRF97Tmv5cPYrlg1et/Z1TZKuDzzD4GrEJ2OACJLYA/HacQCEWQt
2ocU9S401jm559XldEybW3eFBL0ZnMl7Wgv3Kz1rPHYABIbNoNzwnhzPFXCS3X00QI63dRHwplcW
40TPpBIZrknCkGOGzTql5YGesgmaDR5sMHCHotoIHzCvj09dYKfc2ZnQMWFxlsesSa2Yu7A8NLWH
ZSMthhuuqH3ciFRgNbS6aNCTfG7CqnkEKsAx4LLPXlqnXA9V2euz03jyluDj8XOZJft41doHIdHs
Vh6N8nINCJpvXOON4dV8aMIBsrKu1V0FxO+r2TKIzAcDfWkqi3lntWwuPe6Jly4rHjKzubhc/tPM
/FZ6qvsS0M5CZSZANE/UrnWYtPt19r7kAJfi6+zvjelgeyNJ1t041pS/tuCjb4aCIsCCfajtUcXw
SQif0d5643r1D0B51pmA6/WGmSOpmy6kPUcCfFzXQeCp5ZELEdQdXCylsYeqdqOS9DuB84CoiuRj
REa5L3V1QUd96NauudNirh+Ev/g/yf2ASZGmw01Pxfdg6CSncT0wWzVxuX+ra6+84a3LI1EG7l4s
dhhhKOgeBMX4/cBl60CWkXlWNB0A7PUl8uoWSrzh87Bc36OE+SlxPvxBa80UCc5/xFTjqrRnuLpZ
irZ4JJhmPow5UvaJbt6Wqee0D2sB/Ei3xluoEneLEwOOaptUT+tUzojYUsUbk7UnRTm069Bzg1S1
8WxJhEosQuc6b5ftmMUVivE9OZ9oWMAQgCIakts5lGgTcEVE9Vy73xrIN7TZUkjkvdn6B1u11SNG
IJxtmWV88XuuJ7ia+miwhdzX1y6BmQ7mzrg6WxaoNwzI+gN/V3aE3zSh7m/LizuWep+6ff6zXPPy
vRbKggPUw62AfLkfgcd+7QjQ3pppqMknrlP3u2+3JJI3a/COD0ZCqayHwwqk5uATWrJbaNu8IdJf
4iJ34QXkmPM/Q7CJL33AaHFj5UP4aKnAvGvXwvxehwyjvRFPet8L98dAOylK5ZJGTRHM6NIL5KID
HRo7YVEi1lYvtKCSDwAAzW2CxB/ShmhuUgUFCh3/9J0k4FcndeUtg2SQy31HYeOFc/NtmWf30Z5R
SaAxmr8GuerZQsi1RhKQnZUBbURycFfQThb/sfOM4mnsEjZhQg63U3W9aNfAF5vZWqMODg3AeQ6h
Jrt6qdOqNh2ICgCopARzi7wx/3DwEuvrsZP6mxFtwX2vV8IXRqeA2tPlAcWDFreOb8iFCSmi8z0i
JKaRlR8bdi8jV4kOA1mWc+gU1ngejJDxYBJY3NXSNryr50I80m2TF0vJ9L20WwQUACJyxCpX0k8G
oqCyUjMi5iP8rum5Pbupn5xDlJBRuRj2zg7T6dTkgNgGByp2i5Dix6DAe9lmft+16XhvMyQ+NUlF
/0w2+T5BPhTRvbiEVpgibBbDDRKR5MHgY6MoXcJ7G/E4DU4/2C5MUS8qMZMTe2t1m0kLAozXznc8
Hugtl7T/DCmEVJN+ELoD0cx8cmmu3hh1/YqH6Cl3QFb0ozlGpgdTH4NHHGT2Z1UNA/PY8Js/FHEJ
13ajUWGcaS6WzxjcbKogLHlSfPFRtG+DgKahuaCJshAPTy6mflInEJQsduRRyG4MhbIoK7EHpXOx
q4t02WPgYYtXEwXmApKoSfsnbQQsm05exiy12e7KdTcCDNtmlm2fWgczT9kvL2k9vDWQELaZN8Qd
2d4Nt9GNlZjjxbLoICZJdeABhw5qGclF9b0drTS5z8KsxWG2EHlt7IlyzQlSRo+ZwJ8JDtL3/f6w
zN2yX/AP4OWTJyIA+gvXpCLlbHc/RlFgZUk5+ZHuPThNS7BFaOxcQDdbG4rEXunV/YFjQT/5aAZi
KDW0Zh0uUutS4hzRln+Yshl1YU/SNymNdszdCnePGORlIn/7gGKkxN7iAXQNiuJtMJmqisw174ui
xxLZGhYMoHXArTDo8M4XtHiZMz5XeWlFFvyNjbFMIJL63toiuCl3rZ9kD2NP9wB4kxF1TndZUyr6
rqR9Oww6PYaorhlpr+FO6Il7FHO9Tje894GJ8Ny3jJPz65WxHJ5nQjHCmlIZk5y7oe6k6mtbjbKX
GXSYjXHrmWKbe/MpwbcZgeRUt1PRHO2meFVdehmV8alGOJ8o/MfYXARwo7R7YDaeIvPCVJ5CsDis
oedHGCyo/rzgI/A7AkWC+o0WTwt2gQDeyQ4yYtfSq4rvWrdX9q6Zr1qcAcGzazsPowIHARaCljQs
0o7rxLZYgZaUxmggKHLAJ85TcJfxcG9dW4HHK+RVtCkgh3W7zm7epsX0NkuJTOUKLESIhx4ub2Ku
D8i6GQ/tWlR+O0/6Vwwp0HeGExe3aJ5nr+B80/Rka8e/qUO0lw7kYcIjsiluHTHHK+DfuAjUzi8Z
ILcZPOgmmUE+wEd7Fkb3dQhp09kOzfnUEDMnpnlOGolKYsG2WmVBd3aD6UsHEZ/mVmPuKmW+FZBo
2FpQG/gDoDifkqvtnfliZ9BRttxF9yHKhJPyhkfhK6YjcznelnTGMZP6BqagBnKOVy875sffxix8
8hJaIkVT7Nnph0j2dsLeC0VhmKX5TPlYoCT9TpqLQ//uis0zw2fqyNc0n++4aEDMdJrsKb8KSZnn
3EpLmLvBFPXFNaxPIHE0mlRkohDDpKn2YbvWh8kZspMTzHtOTDDIA0tC4FHbL9drQFjWu9JVn0Bs
jjANgPomCEak+bgmbnMq0qq4AVi0TUML+0hYv/sB+AVdce+x8pHRVuJ2R2SplBcJx4cBzfJmLYoT
t6T0NAlT7W2AdaWlnlOZv495bp1SRVadnIryUEG+gKCTyHPap97eoVS7MX2Jt1cG06HDMhIv/hre
oaL5xJpVPknTno+N0S5bL1PqwQnacYPPq4lQ2qOesSCypLgGQG8OX/OZY+RmSjEkZ89s6TDuqulq
WiKkxK4Y7Ix+k34jvMmKiKhhiZtwZai7jlgmkColBrgbb9w7dXUsp/VrNVg3XYpR1QG4087DqYTD
3gwswBxgGglFxdelcR94v4+zQxJ3fV2ekmNuac2Yruu+k/nT3IF/Lxj9tUOd3OcZ/2kcqrMG0QZV
Xz0yaXt0Zr0b7OyovCCqbOCjnDWxVY38ha3qz27SRzUwY5iTL0bKo67mo5Qg4Nd2+IREI6PEsD66
yoQlxtPH0thPQ3FRZnBEYf5k+eB+Rxf0focA15GxcJ3NGkr7fi4aC7oG47uQDmUERx/ea4dit2x9
qIT1m4eCLQtq9ZU8nntPIgS2uie3zRbcV9ZxYhKZcVuMmfOqN3MtbknXgROPe9G7shjVFzPDPE8V
u6t959axVBdbQHqOKDGWWzxFhwap9RacoBvnVZUwmWXWhWEpmtL5Y3UdcTJ0IE+jMQ2UWckbuDjg
PQYVlF8OEVKYaaOGFM/eMn+t8IfF85pcbK4tHgzeWLcJewPPURmixFFNeJcyQNgFrTilQRae2w7M
LDlWtXilIeaROgOpBMM78RXCPLcrdZzPVTOu/D7f0WpQb6iy+vtZuMXJKPL8EhorORmDQHGDsefK
DN/TZ8mPWWfA7rRLVM8MFtWL2xbTh9tSsHczfRcWeV2+577HbZ262kWzi/5lMWKz0ypGmwSpVn76
PraeiuhdBjLmEM3hinLb75jpVhj+ZULrKUMTHzt8Mr4IixgEKac3pQk+skhA78F6N29Suhn5KJ5y
HHYHHL5j7HbDd1dKOg8MqehZbIYBXcrKcYHzmKb6gM99wkS7DJ53sqfq0ar8kZGGscuG5cVN6lMr
ELEOpnnvD6uMbUGwVJW0LyXqt2m0vzAKlRtfMf9HpF9ErZUiKVr1ErVe8F2nrcXF3Bz2IzkRz0Mz
ihMS88d+9Y8BZjgQ0w4wxxmc9uCuD7ZaFbnoY3PS44qjeimZx1tfRzAC26lVxdajOd+5pnzw+ESJ
XcB4mnsUrqnYIxeDXUyD1snw4VRlIqM5SG5llT6KmqZFJ7Cn9RAMOX2gtpUm5LIERpD3rQusbwOo
xq1mphiPcNM2uuhf0mb4Hpqos5KQUYrvxaOb5qxjVEvDpHZNCTurxLHqI1WFghFUG4IOgr2QmaB0
sOMxQJU5QHDS/Rilw+QfG1F8NRqGEbK0KRX7W21Mzt6F27tD9v4YJBZXbu8RlKy+S2cxo5HGHqcb
9F5JT3t7rDiV2T6dE0Rh0mPSJmIGnZ16Ykh3K8lLh1BStjM+p5mecAkFtwwQOg1erLDobslG8i5Z
n5+7uhtigqwOwJTuCpdlaF4PmoQLhi5kXDVdzOQSrKt0NB0gJrjSLu4meNCYApAVo02rtxPA093A
wD7OXAoFXCUZT92SH0sQ4vyVJFkZXAtAdow3Xuk+jevox7M3PbQOihFTmC9QcUziTBRAyrTJjvlo
vzszbYymuvRpXUFfB0Nvpi6JYk5IUA6pV1TkDrebyhA1XVwudohpp4K+p/OCs3guSUROleX8ANOR
tFGCkY1bzFo249EB4CiJiFj9ZaNa2KAXZrKW3lrgN/WxC7CH3LQKtTnADI0fYq9TAyy514WTjuij
6/dCZZB5Rd+trxmtuvmho5WkNjnNyGnPFyfv0nP/bGIYEEt2z/me6DttNMvPVc6Bjhm1K/r1lRDm
oapAuu7IvxlJ1ZgZlcAwgcJsRgVcXwu8Uk9B6C8iAwE3pc5t77lCPdoMxaimWfcyv4H40QyPoyYC
Y2P8AtcNaJTqU50C38CvvOBTYbI5+FuFuNfck5uimTXLtZEQrOi9LrfTnPDikqShpQVstSOoIUC+
SfrfOFqwqHQ/ze5b3U6reQqB5MP5RBlt9TF1jx/c5YgnWMdTZRDoYQRLBPYE3Z5VBeE9aorg1hXW
x9x694EmQdAdR39b+nW+72U3AZtDLtwWqj10kFQLltOQfquKSd0b0gAjoesekpINyvTK6LKCI0KP
x3UU3nOVyrdUC5SaGQ1wOA52NYy7VDr3wVR9OsmAWk5zSykW7T4wOG9OqRGQUcFuOKwvgN2C4Oeo
NUzATTv657BGL62QmSJy3xlp8j1zB2tPptA+LK4ZLdTAurxZvJxsNKI7iS1pcP/52coQJqfrKOwd
wwuM0CNfRMi3Hi0wIZFu4QxsRD+/EEpzUHpuzkkPeq6m7D1PFSa9Kpxhq3pZFoHh8u6xeDq0vvVe
G3BBcU4uUMzUR20Et5mNO97O29OkqPG4Hc1scGs781h6WWyk7KO+rUA8ZDwhUy+sLwm5ARuEl/6l
xJ6G2LAmEFYWydEYtfu6wNxiBrq+ql5+NhQdEfLRfdGhRheqLbZpH9bbfPWKV/i5n+R8FMehGW4b
oWEHjtNzNufzeaTz9dC2QRl7k9C7Ise+2dfZliwZThkHNyz8Z4VclwsaDJCxaN4FwvMoXNedOzMn
n0ENJH02x8QxjVyqWgYR7XJiaOccBLDJCOOkil2L3OgyLfGvpOKNPD1uynU3P6RWgskKSf/Wt0MY
zgRK5Sgawksg9KNbB+pZhA4WsmH1H9D0hYepTQXxEmX7PZlK7EY5GtYQniuzmc46wOBTZ6077hIF
k9pMX+OYePWEITpEG5GvceRpp+8aBOccMc0nGIiC5j7OmHqa1rvARqMM2Z5URM+AS5jIr9hjq6jL
Odoau3iSxThvK9xEMWPYp3Wuqksoryy7sKUaFEMfRl5VzC9EkVYUM2ikTgy8B4i8ivd+Q1t08a4W
p/UdeZj9UYal1zwAoCtebbr61q4urRm1wNIU3a43M/PkFZX6WMeQfuBm5IXeuGVFzI1Ruq8EOOdM
GBv1BWWbd0b0OGwNhwHnsGosImxZm75L5MUNVM04rL4pkQtuyVygExoq+JTX4sbqjPVAzVFA6FUZ
mqdsOtldMp/YwCisA1BNW61YB3Gd6CnDH2dRdXX1pMyTZZs8fU4/zMEnl766244Djr1gTuobHUrC
ItvpRAKi+whhuzsFA8r3GZv2PQ6VZcdMorjtl6x+zFT93dapfeEhxhZclQapPtWDLQJ11NpwnxiL
7Gkd//B0EUQAcG5gQ7EVrq77oPBej1Fukeuz+mmRoAHK1v4c+Ok3p2y+MHkcoiVf46E1jWORcEW2
8/xxlgzy3IXeFOcwKFUHw3WLxqC5SoKXZl/Y8Fzmdp2O7BA7gjCueQptEFdGsWDiKKUbWV5icTL7
kmBG8wkeDQ3QEn6rzSTAdqezcnv7aDsGCTcm6Igxn3ZrIHnvp6nL74lrwKId1swj+0wQA1elkYdA
4IutenGb+hVWAUt31/Qi6JwisPsjXg14HJmtv6yFfAHfweE9tJ9cgPpHJHioHJrpKWPbBbcIbPSH
L9xnGkT5bmDewqT+Ma1MrPk6RLg9TM+UoDgQTPaJdpDTTg7qdQ2rkPZsOZ3gffHRWD0z8cmvr7eL
SU8mUpxlDvviJvWwETBAF18c6buXcvLKHUKGfE+kXVygA1rCao2vrXx+N/2toFjpg2M9jCv0tf2N
yNr6GnlufAwm+Vz0iYKjPefmbTAsJFskrLDEQqcyaWKK0HNdfeyef3BQB0xwH+EfWau0btem/yY9
EnQGCQ4VUvcSX+nImI50d+vMrQslsP6sWY+RGnJ5bjWyVfws6Q8/y1EKtVj5oefQNl9snrSwfZrG
BjkbQ4tD1Y43whCRFRLYVzkIOpx+tSjGseo0DqhFZpxXmw4II+Pq2WfQ0KH8YfR+CgfrMDCSs5e+
jKpu2I4aRURXWE9h2t+KSt1UEPPojDXjTlUpAltXexJgrRjidA3VTVHgAlg6gAseSqVI18RSyXSy
Ij9LgGJAiz902lWHgcYbrxfhVx4uL5XVN9tSZLTzeZdkBxSpJ+xgM8wFWEzjxejlwnwLR3/ozckG
z+DKUe/dN2QTnqGLMdNiYp4nVXc2gAHsEIMeGNXNUWZRkjcNjUpHmiPih+BrmeG7c2fju2MtT6sa
7G1P+z2WeryZJpC6IGrWZrPgOGWrdX9cm8/HaRU/yJ13g63lj30sKRU2k7USzsGbdblabrmB/F+z
vI8/dD/oH78Rr9n9tqMr897nTf0/IGkTC/pfbN7Re//+248aosyC7f3HP/+x0+918Q5c8bf9+/pv
Hvhf3/gnXNH9HTYi8EK2w18idkCCf8AVHfd3G+O5JQLX50KKc+9funjH+t0L3TAgSNP3ASzafImJ
e5/98x98iQm2ZYeM4U2fEa3zd1TxDi/oLzHyAnU9tAcbeT6kxvAqjf93TTzEKl8kClobSm0c0gPX
htsR4zfHZpTQUDwZcDDKbQrBG7oXGD3+SSC2PmA4YVJuZS2twU7azqUbbXlG9WYsO2uCPoOqH+TC
QKDBXecsDUbJOtUxBTWGYyXXKmqg8Rl3ndnJIwpe8K/YBYGg19eHM1Hkbx96ewAOI2qaMuVCMfWH
Kf//OzlwcoAf+D9TG+Ju4hGs83/jgV6/5c8la/9uoRu3MV74GDAQbPxryZq/ixCGQcCapcA0HZbL
nzxQw/Z+FyhGIWb6nrBtvvdfa9awxe+OBXrDtFhppuURHfs3rBzWL+ZnUy5pUx8///kPz/cIdRS+
w9+AXDLk0fr3Veuko2MrVhJJzum+VeqZ/ZKoyJqUI9CbHvTswAtEjHzJpZtT1Heqq/PzVLSSiaYM
v82kn343Mk1/Ak9TEYlAtvaRIM07ngBkFA3hebLuScgrstfAz1Er5IwKbGfnFe6p7s2c8GRKll+O
UO+Z3+VBVyRFdaFS9blfDXV4LuzhjbL4nvgfgpQDbjHubM+xPVbPzkDgOE1O94WbYRuz4zMRSvue
ujbBVD3ssWdDlSwqO/lER8llJgey1DzNWY1bN2OTh9ULFvwJVHYGBHstNqaBEGZbTWZ7m9aC6Sd6
13vD4wDa2Mtc2XtyUNDMkAnSpi9249TDM35GEsvyVi953E8cRZ8IopDLAlAnU0nTaiPEErwC/Mg5
seDyKLKau2jpJ+vSZFZ7QziHwWstfTm+DuBSwxg5ob/Ppc2BhhXCrGNbE9hFb39IHzJ0TZcM92hJ
G5GUIUrfCe8XrOIqBn6TPq9W2A4UF/WwtxPBOd2YQXoNLZhf7GQMY+TT1WWiEOR3P2AZQ3zd0PRN
F5ruk2l0B3tqUrw0YTxJrj6LwqhhNDo80l1LGEV0yaElj3OaEm6hOQ2n7ICC1d1lQuE8bIV7Drks
KllugCucey2fW9GmCp0dfuYe7dm4rg/CkpDQjfx19cKMCUhW7HWOCxabKc7/qF9cU23bJdPWa6BR
Sn7JTJTVV2UimhJ8NSGWSQP9O3XH3z+Q79T/rChr9gnG3CaoXc4/y7ZIpf7v9q3/+Fh+/Num9b/9
/j/ZM/ykP85ZNp+AybMIbdO2hemZ/3XOWubvFoczu5wL+NgyPQ7nP8/Z8HcHzIzAkcY+CIhG/L0t
i83vr+csIl/XoiogVNgLANiI/2XHwlOfTAYOLfRTWJkQa/ho1TudmrRrZyngMmL8qEk0pNfDJHzR
J6elnUfaK1HtwWMHIxPXqqPHUulvZJ7rBg9rjuECXSPuX6KVzcwV3//fX1KI5f67JXTsyvffmBDk
HbyN7q8H4K9v/GPtsBB+Z6FgEvSF9cdn/+daun7Fc6BeE0x8PSD/UrMZLCaXs5HzLeT49GzrvxbT
9WvXn2VhdAyc4O+upqsx8y+rKfB9+8rpRqVnehiTxfU3/dXJGDpAcWTmWodWdQ75NlIz1TcqkUXg
naMmZ+TJ4Iap8c4qnHaHIZsbrynfqxH/eKV1gHy3Mz8KUbDi/PR+Tp1lG472I344o9iOmJ5vW3pq
z2OarN/HFiq7pyz0U7W71GhXugtNLnn791fbfwxdr8lafa9/o2X04334rfn521NPtfKfjJ1ZjuTK
eqS3IvS7N0jn3IAEdMwZOc+Z9UJkVWVxHp10On03Wos21l+cPuqWLiBA9+ECdWrKyiB9+M3sMzUV
v9Q/3hl+mf/1q6PCma1o+pfjN3EefuVX/U9/HdX3v4vpH3/D5Wz4/36H+pe/fjr77i6//j/9YP/X
Mf9x/h7Xp28F5O/fjyuXX/nf/cm/Lwsva89l4Vc3t9PlT8u4+/zH5y5w+HT/67Pa/26nf/vXcSp+
/6cLxl+/6e+HNWYt+b8rneAQ//8PZCHPHEsrgADW1sT1L3/P34ubiIP/6QScnXyOahGodn7u3/+F
f9Os+ObwveJ78/eP/6mdkQZwpap//h8sZBeU1394JLmIRHiHQ+4QVMXwWvzjkaxfQUz0ZZwwyJyp
+Bplc64qNyliF9aENxJ2MLHyCbo1TaOnP3iiisl5SP3AFY+hGKjAGOhoHptxoQ2Y0jm572C9K3Hr
4b0zK6p0MpfDGb3f+umdUxjfABMB1BDgzVoBW1Owqq1vnpUf+CXmGDHMRp/xSbRNfgdPE8ANtreR
SmYQBHAXxkVM/n03Gddgbypdn5mRAxWBvpF1/O1AE0FfaeAc/Zp8hCoaGqeV5I4GDb6fIVvLI2oK
Rnhs+1MGkHhKlcB2Cpg5dmhz8ommYj9M0ZvIJJHmpYwqx82/02vjIgslWC3rTA/VXT/NinBlUQMG
vpB/hu6XMl4zvdvOpE98eMmuW1BV8x2aisxvU/TS5b1Swbp34yzb+fnC+62zNeEkGQF4h0gf9K/8
De1Xkgz9naHtb0Swo+iJUXAadqcgjdazQq4Ay5IAVDimKHC/68Qbpuu1ycMHBt2ITPDtabW88a0o
jhUcNf0xoYRfAXtz91aF/lc1jTTCoFLnjK9wm29FcwnGAU53tojz7pvWmireIvJx42zHasngAWUl
tkkzeT2l0DVjz0qPpBix8KnzRC7yfaE+fDfNq0DGtw3lt8lsgq2wEZaYRTUMnCqaU1KqyRyQkHRM
ncpAkVACCRv58nnMeX7elLWi/KNmSKB03AqB0gBBLLoXdW4um6WIhu2I819eAefHgbaCE0uux1gO
1U8wX80xnlz8Z6jwp7UOsmstfYyJJkyesRPUmD9z2nM2OXx8sqWVuJ/BIO2UjBtmnGQ9gK4nmzxZ
qge7Mt7bOFXe/MCpkR8Mo26f/G/ubKyPFMdZMgArbPDvKihnI81S0BwPpGC8KwOO6l2ScqIQOVzJ
gKbs8q9NrJYHzizIj9QOFy92RLZBIh8n84chXI/aD4RcP7ZBdDHndIuiaQS0F+4luQ5depnHp4TJ
crWeFJ319Lt6ptnWrje5N+5IQUpum7G41U1N53dYhiGe6Yo/4rqgLJJeqFxkwmzSXCVUC1aCqwqS
dIGBZEtUrXtDUW31F/gt78CU3Z6IxwU5SLPctVtq5lL5zRvc7DPSsueGj07cMHrz1YlEEQp/SyfB
X2jz8a2JiOo+mLwyO7QExPyIojZVTyjgQ+/r74Vs/Hti0ZYlxu4PPc+Ef7EScTSCtFLf0uIOoKL3
LRA6urgJwsNr6vC48HDODMV3UWLVPfxqn0+evlPMqXPqM+SYe2bZYoioNiCeydg9mRkH7yKScXZr
s7ID0wZCaz/PNj5ZkLt7bQqIUCkeqfjW7zFrPjrOjPOQEW2U/Qo9b3yn/63uiUkPsTllQpNDXKlq
qfYziKicDuPcnhZG45gBUiHTG+MX9a2O4+IJIbV7H3TWvRK0Wt5X4sU7yrsCZ8cikWH7k0BGW/Rh
aLnYb7hNtV2AmFph2bTakNAPq+xB15F0j9mswmwLOqyrsUwuFMGUIr7pelPeSvL301aXycgoJ9FA
azv+t0H4qyZMgppUEqq55YFYo7vIzy4RvzQ0+AN0dKtyFQ87kkltd9TSG3Dnr1HKIBec1gYzYbxt
0zq7w3PR1Dt6AOWB0tdW/hh99Jc9tb24xNyOtWOrlejvtbaTv1VtZPcC+DrdNRleZsRaECwYEsvo
dhl08JbGLN9U+VmtILOsuL7NINVtK5gsQwcCqfgpx658QGRLMAjAe8M0hfEXti7YgfRGpKZ5Jm+t
bkp8BM9dlFBor4TxqPAO3CcwWf59i+D5xllqEH9sM8VYJtqOZNQ6NFnYst6udp/LtU53OKBSieiI
+ES9QlOgIO5agD+kehqvGJBEEmd4GEKWGFTdkWnWsshpeYwCAPon2S76qIoi+GFhIPRb/o4FCDOU
vuQQNuVwarFMkyfN+Pg8OOM7SmmFj6LjCy8BH6ZHA2koiIqncCK1bj0iR5Q/tAUDvGaEtJd2Edk9
J+0ew6AHB8YwcNppvJGPHedVsPygEh8TCKkEiPs1+4T+urwOqSexNLRDbb+JeAcfOesSrh3s13zM
dX10Li9TViVxc1C8npjI8fbSLT9dWqTKSZX3fQAQbA9zKb/NZh/guQj1QuRVRlO/WwJLl10y1B05
gS6alk1cjOSH+Z1T93MI1eWvmBp2X1mV2UmiWl+ESGh4cAJm8DYJP9fTGUdII94M0sXFuFEBbSWU
EWemaJIXRgoUZeWU6m3GMfJrzI8Tnb4tiQ9yq5QhpQ0qstPZcxQFOJ0KEvckwS5ZMxwtiq9oZo3n
ajYROVlbqidY+TyGOW4+eQfPcexFBEoQ/BMXpjeuphkcEz6yg1+5+hwrZchDSRESp5oRCTfAfxq6
UTrXqYZd27BBb+niSNcDe7z7YBpHwHJUWbTcc2ZaWf5K6uTtxHcrI6dKLBKm6Zduej8+AsBe+411
GyCOG+jY7skD/9duNV426qjYCBGpWyPq1wSsmNkPDELUdlowE/ilxIUW8JHdiaWhYG7bw9viH9VS
F08mo2oRxUrUIY6Pajmy5S5XAtB6s3XFpSua5C3srRqoAQACmu3In+RqBN2UJhO2PYtFAuXY/4X1
d8xOWZSM5DVKQFpPc9UsmFbwPz+0CcvexpNtb04Y7zssZ3S+PEp8jcE2mBNWbhd+07vkPae4wGen
fU0htLw4veVLm0s/eXXAVuNcqGu0zryIfyy6Fp+lVyT9bap1MN7DsKDIwp9I7vZNWcabyVK6vJdS
6gd8G4SGXNDv0TaOqqh4r4h6/KR11Yd0Os0trq8qzfybWci5pa9O4GDAGRGwTw0OqaIkE95v/qRk
Y7Eatk9xhzP+aKKMU4kkF/nRLaPjaBysE72JkPFazACSRDPsL2+9Io4U0Puu7Erki3tnuCFnTJ+x
wAKLbZJd7kePnU5uRwWLAuqAMM2T9qaMERpK+fKM93b5bYti/VjdlhWy1Wai/ALTMCYYcCEgufok
JHE40LOgcrc3rysMu36vAosnwuttmRxSeiZBRy5jcsNHPCEdiSo8jbxUj1b08ouEf095l2Z+s63m
bpy2NFBQUkMFd1XvgqWNBeQv0CI8+BFLeOH7GJngFDIvnZMy6s9jaCCrVNheuuvRQRIejp61Fo/g
nCxpd6x7udDUU4bLyzr71W8F2ENgR6nxlCulBX3peQzxCTc1R/Blip+1nIR7bo1PUqhyHPIqui37
aouR3/HuVntpPa5VPsD7UPF429UZ5jbAZlxdSRd0X/NI2BBJsEzoeHBl9hOPUzY9BDip0zMBHAdn
8JQ+jTw9jHaDJuq/BkD0FKw0M9EtoEfO8GTw+w2PtQ0ti6SlDYWmThkPFL2k2IFf0bhVBh1xzK8V
FSfxVuPXa45eYgzWupFGt00excvPtBWBe0bf9dptP7Rcs3EBJq9TzljxoF1iswFHLiyqJZ07mLVE
V+7dRTOKJdcY0po+LVkMQ39oqkNGZrPa0+tSnFZdJ+ZcF/NyTL2gj/xNlDZVu6UX2j5NRkHKaoWN
r4bWdYBwgwfjQEntjoP7nBWfj0MHN2ldugGPhVyqA1Dv/k9BS3y0IVoTvHSXHRV6d5/dlfPsFZ+h
sIRapN8y5o6DPpcPVW8jnwoInEPnqJXxTwIIUNmoGUjBLDWlvxmwaJMhg3JPEkeU+Q+vbcGBsO1S
zFThYlIPceF43yNXRKRSKm8ow+GecBUNSOjXjhXZl+n6/NrqMXxsgKQVBwjjGLTjeCluuXbSSsSf
PiGzwjUHvwLgEguehVV8I5e4da9XfCDebgZF+buXOcSzeM6AAGGma/Vv2EfNTJfv6F3QLsXCiXMJ
m58AK9djTsLkWo/0EIeUbHBQy7KfEao5QTTVBO+egbADT0jkbyKyoeZP6ZpHgprRG/9mCJxhz3qw
Ieg74LhrlMY531TgJoa0m14Jpcv0FvJcEu1ZlWjbBK7TeLduIoL1EBWmHt4WjwDSCyZene9CRq3V
k3HWZjyDqitQ2TDwevm2xRtRX5lscZzbxfA87HuMz/MGiyrnu5DNDNRqp7Ij0Or1xW+t4+x7Vywk
4ce41HfShCAtJN9kyIa5nLA2zHbNqLuQKNgCy6b5XpypD17JZUp1bKxxAWXiGy/WIXuaLUZGN47l
KyDY+arBl39xAAvYWqGcPj32p/ixHFtL8WAcLDzTiKlUKFaWA7UbY6KIp64YjyCQ4T9lkTcADogJ
qifSb+5NSEYzGtv4WNChQWdEHh1HUKm3rknpbEwr9004TfPX9D/o0RIHmCTzjBJSkonDGAKYeoYp
vwQPoQVlsR8pDpiQj3zPHgcMnDAyQ7LqFLYrGqXQNxI0jHj+5BgKDmQO6+7kDBCTpolT0KZtATxn
7F1guDg9F+Rk4hFkQIq2O5Av7Hmj2yTo6vecZ6EFxuFypTCKK+8JXweHC9S18qXBKbAeCDFLLsJL
CHTPp58XF5C5akRc/eo48+NKzJpncsGpc1eaUO2jIgnvzeIOtxgQWy4Qpom4kF/UkTBymvQrdrF5
clzO1H0XLiD/57hozyBOzd3idmb+JPmKIb4kPy5rnJXXcayIq9XK/rYeBIM9tpXmrs58jRklw2tc
l5oWBuzwWIfwONsnLBD0gMCCSFaoFWZ6rmhEoTaFklcy9q3tMDPkufptg3x8RV7WIVCpLvcxPjjD
wvUxSl5D0K7Pc45vm8AJTS/W+oQ1UgFb8jj77foViNV9FovvvhWruAAirLD7usunYxdL4lkQIhaO
toPkUCZLe6fAy0wbGxMAUrKiH7ucQp/zWk0JRDKGC+0gA5DRo2jz5X6N3fiYaCSdXVRMhK/aVcVA
yIy3h4qem5sZWGG6JZLfzjwlkggAlwh3W5QjpSwzXRZbp1cKV02eioq8gOCDc2Jm+Luq4Oz/6A6c
Yh+4VMfpd6vL7CNbiJLTZ+M05yT0uydYBfPClXyAtcU5cGrvOzejQLMk/S/BGjrO2TaeM4JCafpf
Loz86GMSOgROOcehfyMgqVyuqvK24tZqntjRgh+DVzpX8UqSjKh+0XwAVYjX8wiJAtdkkDyiAo8t
rctj9UzlxIBvaAVFc8oURiS6NJb5OlhTEnbZ0oX+VYok/2H9CBtgPxbpAxQwA/2gVtx4/urahQRJ
qtkmOn41xBQXBGl/ra/xfU/6ql0v5p9SCv0VmMC7JTmZHl2AvXd+sehfOM/6+tgxU6KjnnRiVOjs
HfSeg91G0te69dzM3GTaDU4T3mq7hYEdPDeLHHdFlBmi7nPRqzuOxNGB/T5x8fVmlrq1KGvwEzeU
AQ6AX8dHpy+WYWfnURQUt7Q8Oe5EyH/hbpcv7M1DGMzoMe10n89ME2Zc5YSO3KTHybfk3hcz6fEa
ZCLWraAMoujstmv8DOIaPxOYpqMMMgh9WZQ+BiKOHxwvIocDSroJTxTgVLspcJNzEtBsxuBAdgez
dtUrfWEN3mdIYBsLwoxB4RLBkEVcGH40Kb2qbxg2FnmNoN2B/eSBQV31lukKE5ZttgV4jgWaQpnE
/FVjkh7ZK5PnnHzauHHKmoBINdf2EVdp+UOkAevtZdwAZa3m8p/4HSYQMWHrxZ4u9ElUNW7qYYnF
J0cqUkBIae3vns1sV7czpRtajtzWhRjPuS+NWKmcThiUlEmXnjH9RXLLONG9pcNIB/sh6HpqeX23
bsfXiPj3fF9ZaGt/OiTeh5hdab0rLYz4DdAljjUNpQc2Fbl+p52sXyHPLP5ujRxwQmNQF6ANbRMu
4GNH1qi7qPTwhFHxVhPJDJr21csLn3Y7z1xIyyxS2NqjWq3E+goRMvOV4fjdt43zg0qVmJ6sEQD1
IfeVS394XcGcf7SU1oJCStHzHmCbTNOuWdMJIzWX3I1PY+HbCjD9zkMK8jYjGRus9AW51228qvYm
bHpqXVy4HluPKeXvkilLtYsj7r+HZba4vLoySbDUYzcLJTyiA5mU9Z5XeX1tYMo8TWnGJGAsltzn
Th5hxaRZrz64PVBqcjVA38OcZAVro872Zev5HyYKq5uqmC+rYKhmCBArD8h+odEvPvU9NUIbwxzK
XGHUhORc5Ev9MWSyqTZaxNODh63uFQu/U9FdCDbuKvbWPtkOflq8NLkesQ+ss052o3VXohcjOZgb
AlzQbogX/SDtQW5paql0P61q1cvr6sbzD93HzcfSAXZrck9lG6qDOawicZ6FYwLmScMyv+brxJo5
O4Oz7r0hjk8FGK9216UKkzfLads9ppVI6J9f86h69OuE8Ru2bhZvkwzxV5lfDNtEfIuMVaDuQV31
y7EJ+/aHHdrsRkAW2ZW5mPfJ1F9M5AByt0qHi4ePcQ1ORe6abLsyC78U9EXV73m4xD79OMf7OIhj
7E3ipqWZ9aTbObgKR5ee5i5xfqC86Rv+Xf09UGxBasYG12UHKv94yfLPx3AVwXcbd3W7qfUE0QzA
8ZG2yuy7ULH/WpGVy2+B3Rj83cuavpdN3T5mrShPQANbLtfJqM6uomZjm0mAgdA1LLiFTuEo5/he
MFDwajkBQzF5/Av6hP9zqMDuUeNEvVNI6P2C9ywPXrWWbwXBHtCIyYLAd3DBn/6QDON5jaLOfSRu
mxdnRpqdfy4oYCk3VTuTKIUl6JLCm0p1mmINZDyhc8/ZyjyxHqEuyg+Ota87xRxAKm9XU0bA5t91
uE1RsAkhpdDF31usIv7W+HZh9CdLAX7CG6JvBo0NLl4TEzcV0kn1oaFe9pb9F7Qe+J/kuBjOvJ4w
/V0GzsKHPkjY/QDeH0dmKTzgItzVMfqvgPRvwjnMHnU5T3jTwxYSn7V9SD12NgGFsbGsH7p1nj/S
VWYv9ASGBctWjhARjAvw0YAymPnBz2mgizWHPrO1vd8wXavzonjQ7hIRqmK/uPNpXQw2o1pz5w/r
XvpBq1vYnUM6GW51OcgHJux8BGBkTiCl/WEnXVKNBHF9eQ6Kvuw/qSmIv2Ci1bdpDY81qKoB8EQP
JgI+IidUK3R8cr1mKXcjB8/moJfL2JL20QV4oXbEzVqpBk9/nU44l6e8ug+ByD3ChFhxyg4xePQi
7OMvj9fb3dckbdhlesfsip6kZuAz9UdoonCzV8KPsFC3rtoAmA2JTIA+YG9p/S7eduuCR0rxy83z
BNv1iJclOK9Drb6shQDGW+rNwKJCEe+SXHgnQIHQw+MQtGJt0q4h9TirH/kUQ9NY9nolwq+VHGEL
+GTiMeuvdBos43roY4ziMzbk35KyMKZaxchQhmv2PFAdMGGf5by//ow55NwUjhLMekVv7l1d+78y
OXcnO4j5iXXFUHRRN+kh1SK9CaQo6z0GyCE/qnKA+WIxiZX7oJ/LbQXws3yyS1tGe4RxJQ/D6DAm
sLWBTxU79es4pwqbsZf8ccrJecq6oHuvM5sfylIn/XsxuZqZVSOaag+9MSDvJGTHAuI6f0Y/XG8Z
nXvd2dN0evI8rpNhNaz97jQkGalGLjrkJSkWWYdHRiPAvIIyzx6iPq/Udb0mylznSudQPojE3XuU
2MQvrfS84SFwe5q9Mv5T+EB/d3Jk3OHFx7WIBq72XbBcTxgUAITHaZQd40y329KnSHZj5qANdiOy
y8y1igQcND9eFhbhFLkrhGZycPQce595YoZoT8Unaf7SQojZda7w/E1VuyVh4SmYZm/LqCIET+g0
FOKBEAeSwCDzQvpe+8C/XTgj/0ptPBR39agXYH995JHfcmhp2OH17ilIW6r8PfEHhQAj9Pzs9aV2
N20tSOhPPbcuEOJELdhMfGiMVfmcVzlebWjwLmfeMta7EEvMnjvhBIMvYCZnd3HTBcykYVEFcoO0
DxBsZ8K1pPNIJEuhKS5lugseYViOC2//s3ViSgtz/n69WXU7jttoEpQDMET9mQCAKjdjPkQf/N75
Ka+8/srEzF7RluYvKyf57iRqfSEVhkxFdFVOm4ryN9gWvWfhM2hj2nMZDrZ+q5dkETcxnKnhMfAz
VE8J6CFEqCP4SZNF+BiOnW7PVek3AKOsim5WPZA84QzZ9Y8tzTfRqU+lEse06fXFAARZ7zNVqex+
+JmyzbdVxq4sRBHXf9BqQFeGCkPbo5csgGJgTboFu341Lb9HyJ56a9MZXvBi5jK8xP0pbQDsO+CQ
JzP3izkV4zIOLMtXP3lJdOr4dgIDipbblIrA/G5dQiySbDVMpeZ8Zof3VOvuY/jM9WeohvALNiCX
s8S4gJREOv7sVjSUjV/OvephZVcAXkfG5NkV93DvPGOZLLa4RxE5WjmWO1MBjiMRZ+iUI35LOVas
O1LLmKOPHrCU/IWNJhqZ8oRRveWLLDiiMNWYX3EepPbs6K45Bqs24V02EczZN6UMiF15dur1rQTB
lly5TBjVISYyxmyduccr9kWeUtLF8x8DT1mCX267/MyH6l8jNgDaHJoR36OqJktwrA4a98WEujPn
BSj3ZVdeu88UZZ456V8D98tXajEByJkuzGWZl+e2a+Qez8b6Qc83F6O18FROmn7y9JUZisW9SvAi
XIWDWAGUx8wpvLhZqp8M18V+TnroFwml2/6RyHd1awOPKOIs+2VXzVN0+RS4y48Mba9FnbggVmtB
q3XOW41RVZ+AQfn72XHMVcGpsyOEzRUBCHakXqgTXeP9XLeFuCWltNRXbijMNjDAKHFeOtcosv37
OlURb6/Ra7LuwB65t3TCuE+VH7p613F94By8rmA26NtTO2f0FyyTpq1fJ+MIx25QaANIK4qWSKDh
2YfpquGaozjCmfFHvLAcd8P6FZOu/XLm3PL+4Fh4Y9+j7ylBoQBqADzLITTC4cZZnE3oM4v+yOoG
7npTe0N4b7ldcbOPVEdNYDfOxTM3VUh/fcTR75RmzHSaDdkebX8oZb1g3SEX9cVNNptm3nOOKJNw
r9KcW9xNM8PGLff+2GsqQKxLL2JyLLswST+jSC/tLhCVghBvRtpsNhxYmMFMTDv1o5OzT1ispqrJ
rgzonTxiWjn19uyPrq9Y/TM/mK9zMOgwuIGO+bK9ynkzl48qKDL5QDYkKj5C4NY1JgDFFZSc41iG
7baz0hF3UnKz3qlw0NNx7bAAb5qirJyjdR24EC06TfIp1Zx0E6BtblFg36TTL3sxJwoHS6GolR3p
dKsPiz+D7uhKM6rnAQGGel1ezbx8od4zw5TYVIqZ/ZlOC0HFVxcEPk5WDXEsc7aa0hSRX5qz8mQA
uBEOFCVfKtRPAeDxhmB1SYHwT6BUKad8qLvdvuCIMHEojiSzJB4XP1hu6K6oZwQmxDKuCMywh4fG
BLmhlY0OzmE7DHWa7fIFW060M8Q2NVVeqs5gVZieMdsJKD+hIZeq8rk6ZlBrOCQbhvP02jVwHE+g
OfnaZ19XxXUluyG/Z+WYOE8j7SIHNuDt3R7LJX1rwZZvo7pQJ0mNk3lcllr1hwRqX1ed09r0ndgW
xaSj786PxoicIBybGy6yQ0NwEFTwriqjyN8WjLDt9ZAScyfFBvVp4v1jvvwGzbaZwK57NSQ4/9Je
1gZYR67AprjVHYM0zxySaVyWK5vHU3rs6jRJvkdMO42i057LNGH2JARuTiHImtCOY4KLHYiIFdf6
PeLVEp1D6AkBlcGLYCaITIz9+N4DEcRNHXRgSY40j4pcXWMgm+RlIC25iW7wjxS/ifrjwuKw3irV
cXhOGxkca+PkwYIdtc9c+5w4tBccsdKgxXNSgiVzzJnGADBasZiMmywZPHLNkcXtsu2ittQw2P1p
vjZiyMt9Dl4gp1NsySYK0pIMAOsUdo63Hys6zrbUsVSMo7qpXgGKj0U4pkfWhsVRp9HhJdopMSAH
19Uqlm8kmHrMDl48iwzopKAOIKdCSz0uS2GcP2WMr/7F563ofw4AsRMqcyklQQH225b4fMBhGd51
5smiI9cVgf5jJ3ICdlABnUGM4ns04Ah38eK15OHwl4wHka8gNsKSUTCiHHO9TZ+tNQ72OuArJk2Y
mzOg31DcEZ+rCD1at0oeEi9p2UZzSu6Cfqt6CEbPQ1R2yR/qAYr1BG7c6W7qouGEGqQTyIpJFrn8
KsPGQewKmWbB5iPXJ5FSgzH6o5poBdtRUKK0lwyXVbWrrJQzbG9Tzbe689sXR3JZ3lJmkdQ/S+NM
4N2mNQ4qtWHuXjNL2mCzydzuyhqcCC+zNzUpObJckCOtGNbLgx4QCvZz1BTOEdZwT3tkd2lp6+hb
m658ytfEj4tGEOLAZXzzyfLYT9t4qfvqLRVU9dwpsIOi2TTKzfQ2pm3LXhNWVRe4Uyu7/jAXrHXs
FnNpqKrKBSWclNUUfbdPZUxUNFEZQe16BHnGVmlz8xWD/5CfE8PQ4IZBFIfnTeKwBTzXfihqQIjO
LMzRBbNCS1loVWlrVqwIIRlVMElQUR38PvXMTMzpQ4b5TUM8XLQODRogXukbBlzNsTc5M8vppisK
PgL70fvca8+DSOkcwks1Dsmu1ysIGnw6crjVs0+PAv+/ctFyfFj6dzFNtENzxWiEy5npLt3xjSRc
unL1gYR0tZQNNJGCWVh6wJxY1U9O52TbZm65JbAmkoJk1CeM5lbhgaPmEpPyrbkDlN0m74RIhxW6
eKhXBW4o85qzwrqQHqXLWv1gQn5wihznghMoHUXV2YbeEFK8gANxEDxMAxvm1vpjNjLUWeUIiRlw
RnOABFzThdT2rffE+oGp4ojObpsncFZ5vVt1MbGcw/pqKIwQsXY4e+uiWbcubNf5za8n0X1rODSE
QnuSsE+syB1KVO+DABpZa+TNKABHHBhUVhN4Cgq2TzZjwvQVjSlHlUMlmU3d85Avwyt9KfRKZevi
j+ZpznOYo7W7UGLPERP9DEhSQfo8dKO1+VgLMBvsQNQ12bOl3Dk4EBmu3D9+ZHoSl84UPwYoAWGP
xnIfZVoqLCbE2ufqHlQBPKctZ9bBtFdNpGdzCKfJGYHiuumgv3RPGjTlNh/MFLLpGWofwum65uU1
Y5BcDzi4wgBik435nDYWp0mR/wInaLUmX9SZ+hfxFi6FjKGKDqwCUPWx827cuAoMpxemVoRyhpnW
+gq4w8ado1DsK53NaFHSrVxBK3LjT08+XYe9PC4Xef5ZVl3cn/KZnRQvjqlrYCMg39ryM9Q27ft9
XCy4NQEi5NqaQ+Wg8xjAEAj5t1ngzv4dt6hLKQmRvsA8gMDg46bABt7QCftJX4N1YIL9kUq5LgCr
p2bNkPS1Cjmsah3F8LV9mE2bBEPdY6nnnL7RQjpoLCHOOjMMzWvguyvkGKu83/mSj5+6UP5jI/Jw
2Xi5mG7mAXr/LvDhT25b4ObJnaD5AMNuQ1SDQtZkss0xJdpl92Pc0PIJIWKZpz3cDodqkLnS+VMq
vdE9JOlUNd+TZux3j5dLLp9yhgXO/jNkfgTGP+Ket0lsGjZHLJMzDy2pZ5cu6dXx1xuXaNadabri
MKbDuqAYCUydRYVhznFTwldKAAnfCNcfH1qVQp2OBzT0cRrykwXtc2fwhTWb1oVryfiw21GLCm2L
enH7BJ/Ev88VshVSzFB+jlVJZEp7ISiqsKDVLhk9UERCfIahz28ng846YdPsrZ+TaFeEufPFcdM/
kglxr10+ja2je1Dhhp3oMHeIfmEb+OfRCeqdsNSjb/EXew+tbvR9ngvYC7WdnWQjCEkhLK7BXUYl
xk561rtN6DdDOGYGfdXFunl2jJFbiv6iJylzcmA26eoto1o5cOleMfixQrxBcAeWAzfwI8JGvAVE
2R6JYmc7yjiIW6WLOouEPjfsbGP/zKWpZXgG+QZRNmnTm8YdRLLtZR9tGTjWH2XZIitHrfnjRFm4
3iPtZJzQxto/5RB4fitSa9M24Bm/rJa5/FX7diS+ELtkAcN1Gg/8+kvUKo94K4KC5LtX/miyGWcL
uf/gFcMsvgx/DTkd6Nm7GsM2BtiUpzcy9BgxigxjilyKhk949N0t62uP2RIQEn0KUzZimhzVLu/L
Zj8HtTyVf3lzGasnDP4NjXtsCg45Nq6dG5Jo0UMuC2S0rlrGF2cK8O3yBee3XmUWQDIFD2I21g3E
UeYyVy5ukm3spaBOQOFbgAedkMs2Hke7I1u73oWwjLZob81RZk6+d9sJKw6biuTRGIy3ydO23GL0
iamUXKhQrFYwlKWMsHMninkiqjCj7v/D0Xlst61sQfSLsFYD6EYDU2ZSpLJsSxMsX9lGjt2IX/82
3/QGWyIR+pyq2gVCfdXb1C8yJvUZO7wCnoXvlqXJkaIL+ckqqzj4Jp+PfriGYIwcloUD8U64qnl2
hijgPy26ri9LlHJaz8cAsoDAxWqv3sptynBXvZUOoj0bg3ClAbFT5YNdMqbdDv4kxMIe1ijiLovK
tMLjFRQQQRtaeSWKzgqunirQej3EHnujrUo8s0cpVPUjG0n/YfJgXG0L8Ik7EOqhs2OYh4JU+5Sx
+IU5jQKEHsoFdPSYZ895sH170mthz2nHVrKsq+EBom3/C/NsfUcJlh/hSivNaNkKMzOEKbBMf3rq
JkBCMXS0m1jjCdtXFBWP7ghS7yCCQL+mVYSljJ5SeWrGxrnEGpCnYMMDmjEKdCvPC3hKcfAxOHw0
sVO+i8I2Hx6M1Ys3996+NC7CqLusyYlTK6pGPKYqvdoh/KHLiUMm2U6ZWHe9tqxOrsOUG4iXGSym
KUvbW4ad5Rf8DO3t+6qAIFwFIVkyAg7hSdqop1a3VMWF+AB3oTtU1VNfWgxFIS+ZVHK5b6rZTa89
dpbsAE0ZTN0YDsNF4njZcvADNRn2s30sUPR+1T5m/lmrBiIRGOR+Wam1XSOvg8Fh60+u5+Ihiw05
1JzTxp74Y3Fry1g7G+SD4NHycsLbic7JWwJN6hSEZDVYjNr4nVX0eh2Y0H9ZIcsLqna/hxzMic5v
2A4mHm7iFFDWM300NHTkvtoa1rQH5ef6UXJEvUblSt35ShZ2mwEQsc9mspQ/x2uXvzU6nJ4138OW
t7aXHFyeOX8XvKzUea3MViA39W/OX9FyqmlkhFmcOK81wY5TGGqG200VAEZcuzn7mfOe/czKJUt5
3wCu5wJGbSN9ODFUl8Gc7cbJjkj5gfpu+zh+S9tesivh4MKmxRA3PvmoHjAoWzPC60QUoBMFbeuZ
wWliHlDVh8Er/OC3fvQ+QCdRZ7qt1uOg16l5WrG5uJspkvNHEtfiMSHmgkDRRi8uO6SzmPuJHDOg
5w2b+9A9QKSUx4R9818MmEo9z7Oxb2wgjXOAqzxQ6sDZdeIeTVhfrktOPUBsyhE4U1X/Ve46kg9T
zoX3f96/93nlR7sxo6TknBuMuvtWt+G7xofpUR84U1w7Z2nK3zoqSLzIecEj9bgwChvPNf+NwLg/
7o6IkGDMmp4bGp33NHHU1VF0UbocE4+yiF+VbXXOTnLm/z/xwZf+jv2ZHP4kc+ohq8H/R+QfY9w+
YvZIhuRaZGe74JWGzxqVZkLvaCSHQTB3ZL8tXc6gTXAiFi+xQHu4T/iwkfRGDQtjZAySzH/gdTdJ
nsa6wmgQLwNNJ56DX8Vg7i6znZCthw25WjMqlmDZYH/nxDhbdmY+5KtryA+HFQGdkPZuPvP2J0by
itNKMXQDJKg7g6wdAv8ZPsjQvDgE7QB667APzw0rLskAybOQKvF23s5qwAES6zvzuUtCykZnZ5rx
Lw8Jm20nUX35I3XcOMVYh33+YHnoUPxl4RYCP1cGL2IUmU+ZaQbFsPEV5HAo2X9GhsJtGdWdvfDs
cn4LjhrdblEDv73TcPgxGD+5uToeIhtg5sWAiTOhTFnmUqcn4P7rhWV/9pJU98AI1G8rP1vbdd3P
MM1wNKwTgWfCl47HctQJEWR5T3EE1ixps4cBf2a+iXN5dx7OXtx1D1kyGf2eSj6Go/LWqPtXjWPh
YB3g8+es2vHYpxjJdPqLXS0knUpheoUPF6W8Stqy+GGWEsNtNKHS7kDiqQOw1rz7JlPTWt7WS0An
X8+S8Ir4MtRsGWaj3R2N3ro5LzYl1LQXgyXptlVLr9SZLWT/zlDqQT4eivriRnQN4E0XrnlO59pG
d7L8RDNgAGyx+mHzSt/LlUgqfCu3Z11Z6IovZEVBX9igAWRvN72XRSfOIE7LCcrwhNqJqSF2v9Fe
LNuNo9lH1uQraBsy7b6YicU/oY46B0UG/bv3kxK7uhDV72QdmVnXjB3KJi1U3JOjql/1WM+0NOQl
gLaiNtEpdbPmMAyimK8Oy1fyxGlxLzUGyz99R0rBcYTSXz20s8z1S4z95i8G5AlEta26GcWOF/Q9
Hkf4okmS78pIwy+3FqzxZhGcpAryvznsgAviWhCcbCSWK+7fv8LokAdVrjO//lznngwd6y/o+oDo
Ot43CdWB/Mwa1YsHX+ek4hGLFRVOKR9g8t2tUpkjBBLjDzvAC5LAG5E7A5uIfuly29E2jv+ckS4S
p0Eyym4Dsg0giisZO9hgPCp8oi0RKqxZRRiV2XM9oTcf6YK21S8S/AsqXNdHa3EYZ50tX5kQUm8K
ju10b1beSFqLknOuO93QNqujzmxohJQzqb8JQw678xXDTro4PH78gV3MrIxh2uv7+rsVbjo/4IvW
5DuAESnng6xHRNlXikUg+tMiPq63trDYffopw8OyYAErbmmdZvVOjBQ9sLJcraE0XLKF2Qv+dcBZ
1JR0hbY47+dT1ldRZMEXqfq/brUs8y7TjCcz3k2BV5mLcqooXrcmF40WGAMAhFfqrUyWYVkeAu30
bFE4dg2rB7KTzTfmlKms58fUkNZqtgiEsqMzgcYPSYCHPTglaMrFDcymU5S7IFuXn4ExrXnzh6TM
9wGZei5jTi9B1qJ7jH0Jh9fK75VPquSvEiKZ96oLnf6Tmh4YdmpFoocKjIq5bHpodxiXaAZt+4OZ
2tru05FCcm6Jipzxk9vIib928FTu3uzQzs6LaNI8kB8sq/JgL8I+jY6ZZLnOhCRtjzuaxva+24Yp
gbJrgkvZxruSBGn1j6YV1/t2oxQdc193GH4FDcc7Hz/7S1dWiX9h8HUps9csdl480+JHbTxfTA9z
xsfz1rMMn/cS5+sAAL6QZ1VggdqI5r6f6qZZHNyeBSnu+JlWnqVsG0iCpX7gmZRswxFt6oJPHxdh
m4zf4OXyXYEXyd95HJjINE35RafxJA59BL7L77R7bbC1j7/71vIM2hs/j/uDgqtKKeQspeElSipN
3RcfC+2FFLepe701AFpyEU7wZ80b4jgrWLcv7VAPOk7rkh09v9KKVRGLDC7SBW297NPgnlSF7rlN
lnDcZPk0HFoqTGa2PXwBeyUHe+tLYo88FJr6BQtsfPFa1bwtWGNjpsl+fqQJrPtlDdLArvEa6GBD
QpIXobadnnynxyW79IGL/QkH7HDGb7E+FL5PqAQvbpkSFOM1yYqYDcG4GasINHgn+p5/VKz23Jdp
/lRE9Ln4FpzIM9v9oHmQTTxy5Yspe4HiSVeKAoRw8zo8KQzRyKY+kihMLQpIxFM9IKTepU8c6wVT
8GvrjiFh17Kn+wpPHr0BZQgkMSKYJ85+2njgXQjGdJCa0ee3OqbLu9Ve9tN383I7RUPoMsMUKGkl
ZnPnEYaqOZYDLjbIsJQb7qIZBzwWGLisWciuZWNCk7SHWrrpcFuNZIoj6mYAhUFyqTYEiWZ+Xc5u
0Scgv/Zdp1UIdZ10Ds/BLjbrufLVCKyPiMjvpSFrQAYHl05bjumHFy2ClkTrUM6E4aTqHyg5CgmC
rtGuK8Zs3LXlLKEOD356iA1wWt9JkdtyZPAfwZSJkHDxsPxNFYndhw5e4msFrtWctVrHd5deM5Ys
DoVrqqVA+AB1TzeHSlt5MpRrzYzPbiWfDJuU57rIuksnp049dtr2F5pluO9TTtW26uezWMvoPFkT
nBW13d86ujd1mZT1uJRF+8x0zNe1zeKh6vcByY5vTe3YqSKNeeJWSfdMKxMHMMPS7ZItzHZnqmVB
+ExFv0a3tsckeOocHDEHAXWKQF7qoJPCOy2wy8QTwnoVpeqou7Tfi4xzKi/Nsftrk5nRlhk+YPO3
Tivc/ax9yNnLcze31vmMUmSbN7fC67SLxzsdWBJpI7+RIhvznvYYGmp7bK3Oph2kHaRem7ScmkbI
wHsopNgpIDgO52YApUM7fe689TQ//GjpsWT/VemB42VbdZzcPRE9NZOJOV4TtNzQfBO8LG5OjG+e
l3pPtbAAmTk4wzOE9vywFk51WcYYupYc8R0Ndnmh2JCTMXwRQh5jbx+XsiDXwm3XMXGWetq5Y97v
VMfBA71Yd4dFedVTxzW39Vlw3mvXs+LSlxSnufh66VRoHLybAUvzFMHY+h8DDyYofVbLYxo62Jsy
WPh3+T0Byen6IPe2LHoace5DSydD4NCGsMRD3B5X5K+LgzWHs/dAAPiAGwaD86pzbt+saCD9Ekkk
upR7mAJTYdGTvSFQyynDIE7eehpCThmejHYuCsLJisk9FH7BngzYrfOHoHh6jMog/VI9ntzNCpX/
7A0GQ0xtNOQhAFfYX3w//pLkin5IWrCdbY9r6kLCrDmkauj2QtZR/mmhsL0p2vhWHAKoFD+oyJjP
ppMufVaoRUyGmRdRlIfa0+5VlpZ/nGEInrt4dWD7EwGGeerTW+m1xfRddXcIFKHHl3oBOVThZq63
6Z1V27VOBTYIhfbcIeY+58XSP1vrl/Frhir61A7oL9gZAmYpQJcOi3xKYTfeaBJFV2aL6pm52GcN
xbvTeaor/zugxyX+XddNfEVN4C6jpUj7DCFJQBibFdfJ5rjWqo3Fdvo0VI3NCb1jhXCWGcmQp0H+
nnaizmktFsHeRRPi8DN4O8RkOK1sv8+50PGbVC4DsCWahRGM9ol/E2xNQRkfu34Q8AkPVcIrzi4c
CBmCi1vEwcM3AHh0wVzLQk0ce9OHCY/NpmLIIWjxHTorcTAxhtvO7cyTyN0s2CcNjw1ayJyaLQhH
jhsJ47bfscGkYYmzy4+pE/yCgVUpH1A8WezSbLi8/7cQ2FJtJzhVrwy9aXjT1ibnqun9a+j1c36J
yFJEh65Bu98EY0s6ScjK634ik+QcUFHp+vPs9zM9EeTNsfEir9IKim0VswKJAHGLuT66E86D4Tc+
gvLB6EXd8yDjQLY7UnoHwgooZdBlmj1BLh/xepTJJoWFn52TuTGnyeb178avimnD2nw586/pCGhq
PLN8i4530Syg3RtNrt7jFLnpxfENWHWr21/MrrW9Ll00L+epHRUb7pa3KGkSLSfSWmCs2JLDd7jY
+7BaNR1Zr8aIkX7lebJsnkXxLzM100U7q/7fikMV5rjLBUvGMSKpRUnq6F1il2PF+6St4KAgaRIJ
9lUb31s6C5StauzwQmCdzE9l2BfPjmxkcqyqe9pyggnI+pVkXfdhUjrgxWaxVYC7rFpc1f4hNNU9
QPgwy5YYJpZJY0QACwHLarnHw81pRHij7Y4k2Fq9ATlQcBisBnNCv6NOIQIWQvOmN1EQIvv+F5kR
kucY1CBFh5ydwtMqx+SyLs78FRjWxUsrKlxCUfwLtKBvX+5L5OlXp4OFNBoqL+1isVd85gv7iw3j
6/rh4qjhikbjxb0YM489emnlil1BnAGTXOBnp77SXniQjR0f+BWhLzAh9P/CMIw/vNU17JM7HH95
mXkSoceFSYAJk6J6WXhWHzWaSFyCFmgTchpYZxJiiPiLxvhuV0sp4ODhmKHhMJX7CdIE6VkEdxTP
UzKTmD5GQKbSnV+PmO/CVUCbMKX0jdx1A0GI4+pl/X9eMLQvFk/CSgGNZOnIpYDyX2IyfSlCN3it
SxNvCQoOO1sv7t5paYfj+ZLvFi/Eq2txks3vasSOodbcHvHSRd1rWIskfUh1mrZHnxdAzta1WNbz
pEB47JOFzO8Oecm7mgqVyiEbcwbdJgi86WZh6Tuh3kSsf33DLwZdYniKsdpdEhbj3w4ImV99CoiA
lxa9vu0S4rKpyBodxCjuj80UlgMDh2xQfDLnEBhlgtOcyxGoMBmm7eR4fbVblpU4CQgY8jFGZAO+
34HPriEusfDnct8rfukGeYGm0yGsyk0czrpiVQFjxyE7z4npiF9j+a1jM536bgQqwHEWvo2856Aa
TA9/uREhfKPR20fGSs/fDKEswSql8Z/JnRXXE4tW0O3leFyb0d5wtCDuGri8exIB7dPKDuasFjrk
unktMeYODQu+xEO83PO5OG/WUk23oSEaqHqI4s9qxzYUrAZ8riWTwF6QTvhFBW4T/FtEa8QXnU3u
zrMrRm8QTpzKySVXu1GP3ROho/BsXMESqRhtxBSVCIXQldAPQUHmzM6GdiyLl/utZ6Y50Zc2Ms2k
NQU9bIQx86sFU2jb945zKrXLuaJT5PUPDjE4u1s7duL37lS+WWVCxfGpWLnK+MekWwzVP20ZVY/9
WJtbzBd+xTdEwKwENsh11xMopjOPcBoQPuLMoa0ujJsSRGIa/jGDIpHaG+lvceH08X4yApUU4EZE
CtBMGDhJGryrSvntD7oHJJJSqKdNwWaFBgXdEsQtUlPyXAgJyiMW10Gfb7SfJYfWlQAEGGumYqMR
AMp3t7eKZsmabw8pHpXhNPrahHtXA93fDpZGjVPFKplqA/AsWF80qjpZ2DGIOhc795SSD/IgqSA2
qzI5tk4nYJFznY23gTzJEz21zL3hxJL/WWiDgx+TpMTVgK52dJ0kY9nHN+9sQuKrHfwPO2/zPF9p
wZgMf0RAkIdA9c8ZseydcyZmRinToHrA1pxNV2r8Cgx60+Dlx6q1YXhoQuWYa+a2kXvtVxFI1EoP
031sm+6kWN78xKyaf81RMbZ4C0PMsbyL2g+Y4cNO8O6mXmnFl2focHJSyAeuOpKRZfmoUEjJvrYz
xkQvfygGSO/ZRMW0H8rgpUwi5d1Wt5qyB+YBjIy83edql7JLYPHK7vmxhjXzHfpl9mT4Ol+wsFtC
3rqkhgqZcF7GbTBINz6DfvH8F40X2d/7nu3hM7ATt1BmCDFsgwnPC+JFiSwkmMi6zcjR26OH2cbg
KUGgiPPcwzZnOzMfYv7Av2UFvwbV3AF8r5OMYoiod4ky5qmNwsOSceIj9YLF5IeesauD1MTwstcU
np6XIQ+Pvkxb+pA66MtrDlxkx09jiRRhzjubelr6LWDo4edUrO2/IOzmhvq+gChzHXBC2+hiWJ6o
VKHxexYruIQGBxQYdNZOj3OyUrwW+3DZd7qBP78LU80iO46xsN/WMClfHGpn9M1ZfZwsiotWHx3A
9hdvdZZ9s7jBpfTD+FvMmB14CgdGP9AN4ic3mFfVuluE6PQO+27ZXNLSiqcyq3s6sKb4pWlm815g
Kb5XXWP5emg4X4QQk1aJRFdg9QvWnrzUNqocegzWomJvBlxTTl/DwAdU3oOcMRZ31YnqhAo/PQGT
jweSQFWzX5KiPSlqIG/N7NFZjKDt/UKsD/FVU+KxT3N8yRzqbGdfHSZ6uWXqD8Pzkivg+poPFXz8
KN8WOcTRE+YIJrq2IeZ7o5XQWVn1U2xdjeQRKIxAC/dcnHWXyRHykDsepqqtE4de8Ek5gJ+/91Dy
Z3TReqaIImN9x/m44fdFLXflvYenS9130jw8GLA4eN6DO0QhvTCgkE1mBgod2K3w4wJzfMPiHw0v
uPM1Q7qb8hgI2eKhVMA/614iqdbugbxoMdJ1JwgH8K30xT/B0U5++FXrRPjxAjVFGzuK8GGaEvg+
TdrgqCCSbw1P2jBmRMwAMPxx5WgOOiyFujkdvaMjWSijyAgM1YqMtWFHJEK1gSQFxNmLgKxvOj0s
N26Ubq+UgVFUztGu9CLs75kYhuPqsFHcVJ2EIlT7FDEccGuoS75wHgeNGFwrgh2EKijKeyG32+Iv
cDkkBMydtzL2gt+Q6SHRc14gp/LsOYRKTgCjSAyAPiAITL03tv6SMCVdIOOt0FHt7TU5qH43smcH
+eAuU3YdmCDSY+VbVt75yPpr0xR+Nh79xiEPnNtOX4u+EdMXMRnlf3Tkr353ih807as6P7QDD0FC
0AbCWje59xcOeHjc7oM+sMcV61myL9osri3tBXQxaccJJt118BPslYB2JDpHPS/qa5inwD0llo7G
A14nFI7UBLw3RF4Py58lLNq3HoGL1hI0DcyE27osWNwvdVHof6WtqaFAgBDJCWdDXv1f+MYr0gWz
xKiv8v4Qtj7TbqFaKXemHKoQeV1TFMqJAkXaa021wtBu77e+JNkSiqmKHhiC15HfNVx/B4yyV8rY
+p8xqlT2rCelH1kOrcWuH/uwh8eD+tVuyWM4f6up7138Obq/IGLyJEMbdK6lpqoTi2dJYFTjcAYp
f4KRHOyACTWwPzCw03+WNdL7cIYK79coK/0bQMF9cKMxLsk/TeTOiJIL3rZhnjlQB9waNJuh48CX
4RHieeSYf+CpxfkFpotH8wHuEy5RGgRqkM1iWofTrDw4UiWL5Z8Ua7JWYbFYsCBSU4zFqVqvBZsf
sF4dLqodv3xDDjeO2MsMOeJ333PzEbl4LaI8O1K0W7UA2CbWEq07Oc15NPyeGzjII/2MOZHUp6Fe
PPviuDrGJBkEGa5Rw38SZO7d+GLNC7fy/AKLyb3kY1U+q2nS66YRsfpmwx/e8IrbXTmH60IKhZMl
6Dbs3XeUlwl+ed1w34hkdx00XYmsXdgLZ59+G2m1IVLvP7YKvZzVyVwV6j8EfkxSMdoaDYmyePKr
RhNa8eT8BYUkuiUF/sn9StxEkNIUy3GWnBqOc+XEtMaNbaeof8vpjsJPz0JRSoh9CT5ge+JG08Dh
2jSr8CZhmqguq5rMtcvL8b0PsQ+TKEmm8ggDZyrozKgqmtjnvH5dmZe3akrLR1jR6byJ3FBtY4wh
4CLwptHS3B8tZp29w6j/l9ufVJRjPE5fLmlQgFVDGJ/bmTKT01B0qOwEv9aPdh0nynoq6cjXos/R
7hLMq+U2iGC4bHBzBazjQzAKn8TLV25YkwTRi8nZYm0ZzNufdNWMM7ALwROu4khxCWhxIBubOixA
5WzccTuGZv3EVG9/MyQUG9HZBTpcPEOQ0rRMXxLsaoeVAfCNDpCVfQHCgjhYAmb03CGj3slG2Mnj
g+8KzHG5i6kUYSXFM86LUx0sD6j2pU10hvNMBLQXhXV3m11efy9EmEaPit1SXmQlK8E0jlZ2xure
+w+OG8Bbiuga+cqhVIQuee26JZLgqKoFSd2F6WOJTzr/RaFocO6oW50gWA1GQ2DI3Ol1tG71ETac
+cooGfboOkX7UNTNCs48gGOzAJeS4ueUNvN/cdU4p9k0Xrpdp2V5LR2lLWKzaf6pu+12O5V97z0T
LKDUlUOpgyeQuotiI9MsXfZJ7LTXkrPMDXICmkFEE1bHnhCL5DmshnivYxZW5YEZlCOXpWSqPfaW
YRJD/irZ1jqReCnd9Z7OXXxqv49mmuXJJep5qXDZ7+CX0XkcJPN6HuOArvgYRyI2qYprHY9uNDTn
pJ6jk99E2bNSeI/Acrn1e4Ml+zsCxb718D5ds9b0f2dV+C5e2xHGRiLEjRfpiHzZRT8FUct5k3bY
kbi65HQbMa5TBN2RfwuFIcDZsHF+RqshIehOaHKXKGU/+b7Imq4ntMBhrb6W1REHKlXDmSN6LPir
qYZDufJa5A3mIQydHNqb9jonAm5pNpHv6dhxePswiOheLIbqT7FMzkXUAoGj66TCYQbYeRM5yeKj
xEzRW4Y4cW2btvjIxgEDMR8+lDPFDTEGsegpxXSFfs+NgwjaToFPXlFhZbznLzAOWKspA+thE3W4
5fHJ6r78AxuBuEQqZ5ahvtD3B+WCOgatjhKkqG9e1mxZ/0tHLT/uzHd9hdVYOzfWJhk3C2qgz9qj
9qe9EnhsPqZMhryc2K3csWjj/IBwr1sCPbwUz1Wmx3PCBjA40Li+UlNNIuPIizVNeMLnwxOv4g4l
O4mqQ1hW7rIpWjc/6qEc8gMV7eKqxoL3g8M5CKQjV5QDYjGq/2NFDHE0IniBEcLcd2CpNad1jVgl
ihF6BHnL8syNafGN+d25x+0pN2W0xN4+rjEkga7qeRXCNyMqk5S2CXYG0kaKLuPn30JM6R7LvX6g
8rTnHC0jvL00XeGH622wa6qOcBwXA7zuJKY2dhMCSr20daTB2QA7qgncEqrh4IaWhkzkkpQ6kBaZ
t7UM2V5Ocza+5XWXkmJrSee8lKnlaB4vS34QAyn3YBCD9wSGYfWObl+Z9LzS3YGvMwrS95ZtNGgc
t+/SG2eNhBprQi3gSDlE8LhfxUa2UVQ/Ixmv/RN8RZxXEPFMeJ17jb5XL1XnXxpUda5d0ItYuJyk
W/bSjk33sC4L1aVZ4tRk23xajygAAai3TQKfJLXtAN+Sp8JZuMM7bP0tyAwckpFIvPof5aD1Y8Dr
68vPTfg6O3I8SWfiuVSkGJld4c014m+DTC8x9j/mTdm1B8wy4ZNVbv1jVXkx7duxm97YJ+r0NSLL
orNtVWdi/ExWN2qAi4UR2kPgdmw27EBkfZTsHf6FWVLJL8mo8W8qF2KpfT7rT9142TbBQBISSe81
8lI5+C9+rXrFbz3N6zvnZP/+xmJjQ/lCYFZ9Khmw2o9gjJv+TzmGSfYfE0ZGvMEA3L6Ea0/oHGGI
N69G71sxylKWeyjDpAYXoqvwXzup6IdKUgAaKN289nFbcF2gsprxnWUgd+bekoJ4VM7oxk9YDjEi
UhVFQwMJjlD9DMJSvsyOWzSnsSuXsy9rDBDe0rzJjA4z3MkR8UUzQY/qoril7DLrl0tOUe5X2wGg
+q5JYvxX9zxGETODuv+eVBW1j7SupP4ZlqGqcZaFzAKGMChbjhqPefvFWNctf4hQNcWOWLL3t3M9
VT3rO+VDoAX4+CFpgq2PPW4hIuIhA+XG13F4yXny3tS0mAAOiPZ+j94YnPyImsqtbutw78cBV7kZ
2nortJ6ob5J+vwcwwADWzBGhGSAYK/VhGON/dYMMuk94G17OOWdJxi/jdRP97LBzfuI1mMwrV4rb
/wAi2MGOoDHLhtuZLSAB7qZ45hkBAIYuNawfhpV9F/TJ3ugoeug4h1MlE7sAsYi7DfJUFXOVntPc
S/5hadf1jie198zBdbhEzarve+/I/ld0VfurzenzBiiZdCcSHvbVAAo4tmHf/h6BPj12+CbMWyiS
DPeK40W3wHpzt+GnEIjN+CGBVXHqyf9jFz+58WHIMaoQpPXDmj8mW9QedVTFYFux/PGt+ZWa/lCd
6AMtbrAJ0vOXg9f+5MnNX7lyYIrZ/cQSRDuT08LJybv0ElEF89MqUF0m4WZip+BN/yhgfBQs33LQ
FYRNtN7yMbqfHPY0JJa07HJYYkSKuaJnZ6BoEaTwdMgTfCq/CDHkmACdUY4vouq5+jceyZr2OhAC
bHe1WWDSKJsaeiD1yMKswTO0I36YZdC6DEEsGY61+6yyseRAbtkINr1ibFizMnTI2FKBCbjVtF5z
pgehVnhf2/mPpa5queZpyAJ47PPkOpOD+J1FaO3JPkG6w6MmPDRUH5zpDHwiBpxmyjV9YU7HCWX6
AjXMzPNL7APPnrbkmsSJBSoKSk0U4HcT9sn6ltWygvuKr+Pod0hPaHg8eCC5xWI3ed3SnVJeuhiX
uaIr+1UXdXDLiaLUiIZNpv6OXV4JXqhxwdiGqZRr5g6F7OIXQlhN+VFlUBz3Pae0/LB4RbIvPfjE
hyRuF7qJ+zyqQVAUcfUtCO+5P/1gdbEwSAiFHwO5heJniAcBWRTPbJxeYFZ6b4h+dCMRBsUlJjRt
Yw2Prr2UMbqE26bNsfZ52LbM9NVVTzMR6wyn60vlGm22enLUM9tvOqALF4btt/XSgQsEkmhgjxxt
yJtAXGToHb1zzMHG2yE74dgLZzpfd340EFPAbUTwUmV6I0h5HuuSygpOlfQcrl7oOO+1BeN9DIc0
ye6avZtcV98BsedXs+wezMR+/2a5erpjYUzEOVCynt0lSWavXL/rD0BbpuQd1GJG7iyOk4a6BSQR
N+v+S+d+oK/Hr/OCGEeac1uE0h+PQgGv2i+DO8FAyxfCFT6TOuSiejk3s8hnOGVeuY8wfrM8I9Rx
pgoCYroOB7SUyiNCuSnduNn3PvUxiCL5W6VaHCG5L6sfUQnEhAmnSX+jZiX/QfUUUEimEWs2Hk6+
W1gkW1yRPpApOniqCg/bqkrzVbRLMJ7ymWm/oGFE7jW4nUOCZkEGltIODnwKvN+PO+Ys5+zM3bzv
OetEG99HC+Waarx+jy103JH5gkJGzgLuEgumuxgPMRLIV1NTcj8GYf3EIp6Af1ZS1gW/ARfQQotS
xhbFI51VsytQBD9ha1I0t9LeR8cPG5U4WITZrx57S66rfnFj+j/XKfxseSCBbW3ZZbxBFHSy1yBj
efGGkMiJIHLBs584dSzpx8pzMNl7SUowiqHpXKEnQp+Jx6NKG7T0Qi4XrPiA36CMnhYyv+2mkzmi
RumOmuDM/U4WAlr9kZdhpsQmwX/QsXjvYbJgHJmn/0I+w+XKEnYF2ea6JNpw29cGldVyNbytXLbF
2eJHIAVH2zNvBCcIP8Iym37DR/Hbnw6BCsIMNT9GwlLnUgdaX3M2NP+YLGNcij29kzBuav9HHnux
f2K7nV9TRuV7mazfJ8+YUzycEsuEOJ1MyY19EXpZniDsKnJgG9bXkgXfKOWLrR1QkcqdSRtJ9uJ7
nljqF44Z57UpPJyh0khIu2BHbvMA+eR/JJ3XkqvItkW/iAgygQReJeTLq3a5F6Kqdm+8SUxivv4M
3ft6ok+3SoLMZeYcMwXnyo58apvvBkQX2dNdv6ftwq3kkh10NOgbXtMUNP59gL85Ah1h2dDJ3Mzd
onEpH1PdyRUPNv7hbSEmVv/svhxCqvXS7PgDzXWhuX1FCK/sg8LyyNc0FS1j8bkA/e/5xbn3tG/t
mzb2H5UZfJaaS4IGEXmBHN7SsGp+iROc0PZicUeeZ6v4khG1XG5YP8g/Dov0+jRX69TdKD59doR4
EN8nPZcfbrjb/GwzhLiIbm9bLz4aH7LhN1WoGz4OSEa765yMhX8J4FWur0FIestndwsbJl4WKG0o
GkJB5Upd9bgy8Y0C0S0fUuLtvC2//sE4RJhka8C0tUJiFY9d++VWC3VGW4+9R0BsXtxBSVbjszM7
TEwaihuQV56NptL2uiPG2kSSh0qpMQYee3Pd8A9uSmvpvlprnT8s8qkwPE4aN9JgDkBFPMXTQOat
sWTNOM/jI7KFWwL94AcGvc2qy/xeBFBoXiBhyBglmJJH7oyVQN60RcOyY+CgPm2QFs/4NUmdypqQ
UdLaS/pFJNZRRb0AN8fKxgO4Avp6cM/Ff2lozayUTZE8TENdzd86DxDZzUotPqSbsT+4YiyJQi9B
Am9HRPnOlnq3+tRKwlhtGxzjU+kFzoZZnfvIDeFfS7pXhCdOiuejDoofALX6HqD33OPe7p0nKMZ5
VGWc0zsqifXq+kTQLp1v1QcHN/+uJhJm48ZiKfCYQGLhYLIPNsX2n3TCrr5JlHE/hwX/N40wP9NM
Xx8Ji36P3tHK3mySCa44G9on3DDfaFKnH2j26XGGNsPwvijPJVKZowNMkBG82+YMjyfv5Ps+oJ/s
ZmHeBPZgd1t469NF9Fno7Aar8Bn1VIn97LqB+u4J9dqj/Em7Y1nVPvCLUb5LhgkMiUYtOR6GWB1J
3mGx7d4wPsgU+JSMitN/a+YWr7hUlx8wkxZ0Cy922PFhXpE2cmo0k1n4OE92fe352J+wa7snKlRK
MRdcEK40O3suzeR957lsMQj4JrwPbaMWopVT5R8w2mJbma1ZHaaM3g+FEpwsH1fOgytqmi8qhZ2b
oqXf2hr8LsxVlKNmWe8lknsqTYjPrNKRmJkwrVhb2ckaubZjVISmKHtvUp2+lXT9HPJ9+JC2ZX9t
2wxsFvVM8T76w0fWlR5fV4Ggoe+d+l7EsftJonL5J3VmHJD+kGdHNbPTX93lb5sGJLonq/dMHlVO
zC8v3s7h1hs2nSf9R113yG4Upru70aYR302DGnFuKX1aSIyMcr8dPqg/ll2HM2YvmyScf7yustXe
grmyb2AG5JtEZ6xHkX2jkrUQyfX8WgSZhCY+WnMdysga7GsQutODfWuy0I3w/KYTGEoExuFFVnn8
YjNJ2HBJlZHL1ovdBgkm5751shNT+t3iks9bpT51FhbzLmfV1wZnY/QI0sR9NnMKAM5dmrM1Zsnb
YtQVq5W1l/D57m1Uz8e6FsGTj5n8sJbNYk6CbK6Is4h83hypdB0Jx5HnjN8HghHbA7FxncllEzMK
ygy3rN8WjuEzuDt+WzZNKTueLgveG/aY69FFpvHsclkd8zS235E/EF2B6Jmlqg/2Q3XrSHKd4wYu
3ePwjTSzfw3zBilQqfJ3hJjyVHswiMtRGhLQc9CQSLzTXzZF6S4jr4ikYfRwqudz1TMsq3wU6KZp
qqLGcaBgFf6kAPBOjIOlZxePGBvGyKRB+JKybKKlN1mCLMxSbOxzt0zJ6YHehaCiso9osqa/Zm7n
bycXFeXs8IXekADEcprRqlZx+GYRSniaEut5vf2liCCbhSgM3pEbAQbbReUrFgsguAH10sGO6AGG
zhwLIna24OrkBTkFjWjgz+Nt55nbm3JusjPR4A4fdYWWW2XIOGxJqQP2dNsbJtouYOqNIEHjiQUV
sGjmPvlMwdTJwuE4TDoSEfr2BPqgJ+dlHPqnMFmPfNfhrtUrckDfYv2HpfZbIg2IOmGs85xNZyzV
TCtbNeT/AnISN9Ygufx6vtUVunJxXZcwCKJREYF6hnjQY2XSW9rPkgsNINdHQr97K9jGrruthCgP
UUk9kaMRfFq9d5962lzABSTyHCaCQ1WAsH6wR2T8A9SnLe54CKaoau4plsp7b76ZzxVSi5+4FXzf
HvlxbVgEak9SSCegb/BEW8L6L9fgwWS2AFrEZ7Bn7mJYOSIFK7Xj11sAolzEgV9di8Yv4FwWpTwF
TJs/A183l9kfsaBTDv9Qude/VdU8ljeHJa9u7PN/JuxoYwtLfE1t+dj0OvkI4JhvBjaij3Ggqj1k
dJFupgSs6zb3QmNjsGm41DP3p7ZE+cyFNZ89Kq12M4HlITaMbJ+jdqifKW4hyTk+uBBid25XaMmN
9UaoNQBdZrl8g+FwZEphM4DkY66a2YVesuWMsge1dZrjXkAUoqO09JkeUNtuKOnDdz0nWAnGxj8i
AwLAkZdYbPNSv/ZlT7NJIFCP+Mi7IVPXKds1yss4ZP7/jahM+ZflVFjv3CURD9qsicTQwMxoSAZo
89qBzTVl9Q/ElcHZ8PjdBK96SP8UcSwfyHHJX1zW5lHZzwHkcer/eatRh/g7p1/TPCqrMaVlTVrW
szAbNmz4u1tlkf7OsRyu9PqfbezEhz4He4yjngqBFSkRBJX+YhE/ZRR+rb6YPg/cbcoWGzYAA7qv
BcpOulVeW5uL3dPy67H7y3Q4jvrAmYBZzWP7kik7gDoVZjfheYUCyM9vaNER5DvucPnqORMhO17X
ll86F+lhRX2/zTuXwTZss+awQDJ7SjrTvtClcJYo05q/JHqYTTuuSAlMXTFqaT0v3XIu+MTtAPjZ
9atKh/1NrrClq5y2xgIW1Cw6jqzKQt8xJ1gRZUHvg5aV7PZS2WcZM9vtMGtFiIn7XWMyjaGhwqpq
56bbqnkkESJvAj3ssrWllG1QV5HI1UYjwEqOk+UN2Bz6R2eyhm0/hVhbp/c2TTz2+DdQB2on2DfJ
h5nwlULRCzH5olRO59nAM2fPrjjO8FQI61UurG0cxxR3tu/ID2Y06afx7fYUDqEyB1EWBwiRN/lR
we+DPVymT6R2u2rvS/iLnca5syVtDGlM3JHDM2HAzjN9AutmnTIWj83BGhgPusZX1xJX9tV3vDQK
8b+RyxXCQPN7+V7q3v6wwLVZhzKz85/RuEhuuLWq38Lrp/sMNVYI3J2Yrq1k3n/zi1Psk8BRcXKM
2UM9qPLiTkG31SZg1A/3AUMH8J14ULTLDXahDG28e9OxQyrNxvaY5QFGgYxVV+UnLkq/+b9kRhiF
W/Kc2xjLG6pjFFX5B4MX/mNj+FwNbE7DojpjEgg3bTD17zk0ejwq88JofS2S/o8plleiCakRct60
w4SWGyGw60ULTKGdGoLyhPEsedKsHD7z2LmlblQ+Y+3brkHOKccnHidKLqDrB5YMTDUCuyJfx24f
ugDyZ74U+nWCT7EtCuN0W4QJ4qZTTF9vWr83LA9LdY4ZelBNJWlDIBCI17sVjPqOIJT+BwN2aFhm
JTUHXJihBPN8Z6F3k5aza4d5/m10zu5yvAUselPGk5VV8dZqBaB/gVfnqzXFdKmYzjgHSqAAPDeb
cLxoPOAIbrPKYqKLrgQu9y/0ifmd+Yl9CMrQ0wRd9c7zGDRdeioE6+x9v7ouRh6McGYjsGn9k8Ll
KpoRk0Zjag9/eXxFfajY2P+ReTbVX7Yx9ePare2TD/PhaUJ2Qm+nQ4GzP5iKG6YfhM0JNZtLqlRo
A+vNYXFOUQ+NHSuPkp2qXmgc3Y5pR8sNjsg1l0ffqW8UvbiaLmae5vBrpM/zEUr1uDdQLVnXFdnt
8ldnvAKr70OaZdqETGRcU8CGq8nrS7YE3Lz8gHlePfvTaIBwrG1xzqSfwsxrsp9FpoJbFW21twdI
45VPeADktJvAib2TRketZTDA7VNV10e6QzTS+Vj7j2ICvRcMbk5jW67BNU0KD6CcQex3tRn9Zhwb
8GyoJkbHjDtkD/UuHoQV3qGAkWo7lJW3y3LP3k2avhu9IPzCIiPyb0/jymppcIoXycuHyGwtT3Zf
6Rs6U9A7LoFLZJKPZ9tcWnvu02fRQNQ9WsQO7OGU9L8ZAs1H5jak91Sh66IQjh3UmDAcWDkGWIlM
ZDrDzMeGTsAgB2P/dnQZo++9wF8/Udl4ZuO7q/pj+nKpo8SulX6cBuyixNJ16G+HTTl4AAK9Lstv
LDiCo9c0wtyqySfkAw73Dii8+pXVlbWgx7n5fb9s2tbmI3XREyAqaFmf4KSg0+cfbyVGU2+2Koos
Mpv6reyZQ2m0u0m/nOgO+JjYofIr/BImUFu2G4JPxwYUX1fqFgpyFHDVLQ6fOn52kiJN8gg5VTpr
illGztmRw8BKBDNRJ3FeQlQUmIRRRKZ/ICfm8VtcjSb8nLDFD2czIeDHsdJYBmm2gT/XTNw/JBPK
A3qAYTqmvJ15xVYnNRY4jia2s3sZx44NjhqSE/y2gNSH4lQkmT+TYbWu9kCqku7mipCsISsp2vif
cnTmSmBgp8BIYoxfNB4m+8f+0Vb/TSXkkwm0Qpa7LQqOUk36JS1jHaOooCMuPAB40F66PcNkwN9c
NesLQpDw5lgh+/IlzG2rP+oYWBCxKVwgG9ougcmutcOoUpocpARlwwZrLJOwdE4YGSOL7j+LZL5t
okpp7ulpYyDqsC6oufCUuJuh83RxHKtpHfYmdKtP4jPs6mQVZBMIHEBjJHO7yI/0z6QlqmVa8wfI
drl/WLTvBKcZslqMiLOmygQhI8/GGelK4PKwavLoV6/AeGA9biy3HYZLNcTMbFDjk/i+gkaaX3Ay
oRWujaJpltzl40MxzL53rLo6nPaBla0aS11jPqUcIfJuKJFm945+ZTr2+CER4Jed3127G5+jEbdw
RlSuglb5pv0lajHOsMWjY+i3ODuSYS+gd3012YgcxAVoze1SefLJT73lRskaEDT1iqyUE3KwYDl1
raPSvZBTWd3xn1SaEFGNBJcDQBFiag1vnbX4z0iezPRKKlH/qHzj8kcRPAOaxHH0oe4rB4xdyAxG
SPJ5pYegjBK2tCdO87T5Q3lQj78jlJ9fIunwP0nW4QEGMiz794gSuve2TFtgtozXn2trHP6FLo6Q
Iy5XRKwlItIHJodO/uhqSanjBPOOxy79xk/h9yeLeepGtUn+mHMclAczlWmxrwm7+1GKZJwow3VI
sAXDyuRYQHJLMX5mtxxh6VQXEGGKcCpLZm60Fq1c/jGBH1+6RDfjIVy64AdGHMHnuEtzBovOQNWs
wGnYUZqo5tS4efO3ByfCJMm2SKPr18m+2OzVvnCQzi/L3FpvvLbkPaEPItMsGPPRP/VeLB4m+hR3
XwtTXNIB2i/1WMvhzi+fu3tXF+yEO0YEmDQw+rOy0Hl4X8Jes6IEIwbNISeQuEzl2rzhyVGM+WmN
0FELmeFhmX1BpyaVQ1tEJlv3QPZB7hPa1CIVKZXU3zGxG3eep+Lz6GEe54qeCkg3osFAqHo2lZFf
W+p1TTBy8O/A90E4aNIAVBqFf0eCAu4oZcEKvHlyUsPQrlRVhJ7NK94qSOjTsRrH6scqZ+RoI9NY
ntlsFhiGQBL9uDmuVJzzIvZfoZYXV37Rmi1AV/Zngj78D+HRtR0Z+0lUR71BbpzVwbjv6taz9gFd
b3NYHcbqEV4U+k3Hdt153yF6MzhbbSx9PS7vz2yd4vZSevCAz8he0+Rv16VVvrOGaUh21qR1eYrB
MWawYYldw1wxiytoc2jbiu3eLcGT0mzE9vfsd6NmBCJiUWzLkiJwM/FlAgdtAYufCzqJ5xzF1sWG
sZkdhEd/QmgiXTIbW/VCHQLC1JS3TzyMNhOK2qoJwPHyEh/8NIbsKwKbWsEp8xk1cSU4t83aSv+A
swVWMyclfuKek/cZ70D1IRqPlFueXiwEiYGKFJENBnuNK5FACM1BdDJJliWv3cKweTcCzBq3DAyc
pwxUWBNp/obXxMDjimbHTbbAYsW9NWQ2bpRkLe6aoabY6hmzVp+dZ3XdHwao9Z01rFOCY2tqszON
nrvTeDOGA7M0nj0WYPUM9BMypIsA/44ZnH0WCaeGSGPzLaqgxDpTrkw7Ba459j8LxMvbM5fUJ82G
EL0MgWYC0SR+3jyqJ9n9ARGmlr8yrogA2VSCod137hiECRSbjjpSAhq16TtboJKGvpy+DEXNt1Es
YiLvyFVzCH8nZHY0z03Y75YJD/9GwDmdtqVVmeVgT1acH0wWBM5hsBiASc2zs2knPfwEgo32XpXt
dCeQ4bTfLRPkAglD0g0n5uFWctcSIaoOjsmVomYqwcZMjBNeytkJ0DN1FNmYSXM4fAqfEFEm7Nmg
mzCFFXzVyiSTfWQRMGRf7HRHfe8qHOZHKd3Ge8kZL9sbuxvb9Vg2PaliTjPV3nGxuzw4cVtMjMCz
G8Z0SOiAoc9INqSODUR9a7et/1pjhCRhCgxU8j2YsW7PCbf/P6JZ2MzwY3dXq0OvGfVwQdYHN6nt
f2iR58cxmcBItxksF6wOwn5aNPyCaJ7gxJy7Rvr/UC6wl1OunflbH6FjcCZfZPW/NLzQaAwQPQ1w
C6keqjJ78DvX2DvDTWzRCWF/Ewh5t0uZ+uc1CEk/prRi5pZ3KRg/KO9RRaAkhwGhyGKf22w4rw6I
tVMJBIfyYap/Zx8Z9MZ0A6oR40Fw3omkZhgwuCNIxLrUw2MHKYSKsjIUwZnOvFf+pvg6ezYgOO7s
0AYsFxPflAdBMz5niANP+cpe/4ZNsx8wvKd3jRYftma5Gw0QGx/XaYa0Qvqd3nhgW3a6sVcM+JZz
DsAKJhzUCm17HcTiHQfqkD8vo+2BpGLyvZWcuyw+LPnowxOy8TpXitFXYz0JVOd3ORPUYlsx2tu3
Vk4E4S3poauRae1KBuMnBBIpbJG5Cg8IxdjkO2FefayVwdFaOYREHSYzW8VdtzhIk4yAETbokO/C
xPEqdvDRdMtmK17LAi3sigGpyeV/hcYFlVYzN1LT1LdqKvi80WEe+Az6ASgb21OH3WqLuKks5Cab
GuhldbV8KafqQO2ueFNs7ChnVzqvCcPtXVwFN06VEWe0UnAamir8gBjzF7qRC3jVTE8oDHn/83Hl
JWBS6z3OtE0vgIJnDjxmqHtkjsnbYA3uoQh4DItpSUm2qDIBNT+lDfBap7yHW4C6aQmH/1pvKM51
aysWrQXizF2YFdVdKOPi2Je5emuCkjuQ1TVOow428GbSeMTRBwZpvuFO8HeZhxAZ1FAcbvQQSjBp
WIYO6UgGNdpvnHLD2hH8XUyNf58JXM1ANJCrGewx7E7gkjjuuvNil5sUfMFDVqTqMUXqdhcIwoWY
R8Mr8hmSoq5s9c9ItTFG1G3Lq1kdwEdU4qH73TBQdSh5+cO2syMZRjVcFozG2kPJI2Dv0arHDd+e
5u5Yeg1zp26LudsNcszmEwtcO45MWQ2gZqkscL7wblx5rQlYZJhctHvjp6Md+a5ui+9iMWwOPGvm
yM1BbYEQqAglfM3QQqGwaQ00MtTQKgXXQcQb0AH0YiewvB5j6dkGxbAXgtcvovmolo/ebtN6K9Y+
6B5nKxmmO6YrWDkUHj2XZz9Ey7BJYkyoh8S6kS05CeBUtYxOnG0pJzQAjHlChJO2Gx7c1pQ3ai25
PlwvifcAj+K2OBvS/8IEDxm0gHa5Rf5wgpB7iEwe0IeMyR/ZszAn2haFRAWaLCT5jC575Eh2atuQ
j8eYjPy6vkIVYxbl88cLus/b5BiB0jZLK71wG1ViZGAF4wxNORLpqJaJf4Wfxe6M/3z+ruuG42wJ
wvbLiVnsbSEdhdwguHbblx5nLT/vTBjnbkati8MLAzJGVByywEICvx/3CCzdK/yxkGUcWo0EZV/e
Zoe0oOTZcWazlMyHNAxg5MZo6X3uI15zEpjheKZmgr6YAguK3Fq6yxE30GS2XT0PzgFXqgwPDlCj
UxOCdEHKkRrDsETr/A4/hNaHoWCrshN9S/5EqPoWMEpg9Y/ueEvECMibf6usFu3egFHkRbsFNFkg
ggiBcxNkCydJa9sHgmOYHfIkkTKbkUHsXDrSFCXmrbpLf4FzAF6ugyX+sgGXITAZdKajPCxL9k1O
3L3axBD+rksPMpskJ+57JLoNDb7vittnM4H/tiYDbh+qzhIPXQf39qyXPiM3kMg9Z98sKwlBtCIu
HZOkcuN1JYFuD1pyWCM0sLSICJIpA8nzNWsEqVtC5HPyaT62oCz+SX7Yr5pBb3BfL7k1Xzg0MUST
A+disaPBeub1xsHqz13Aliok4IWKIMwsomnUjQiAVuE5RN0Mby5mk8PzZBenSQPA2pp+CT+tWFpy
6+c3lxDa1dqDZrp0kuVC334iKAXNRoVg70daCqJvJPoDwqy7cNi7qJqQeDrB0qC5GPuACRP9zG5o
XAhNsgQOtRmDEmqG0TItLj3DEY9Rd+NlR3Zsln3ypEKzZ+K2AmNoTBDs5nbgEYJAosYtS63GYVNT
9S9ejij+5hedbPB4HH6cKQ4y4jqvaW8FNX4QscDixCmFIDYnwdmoIE6TgLvje2gKWDRx656QqzjJ
1Q0Q0z2yXO+J1PAab/70hNPoPXhPOR6KMpDhFrmI8tjEIsAibivov1MuErJoism/DVmJ1tumKI2v
c1YSBYlrb/AOibImb0cR3jl/MoD89qug5bJgQvtZiF2B5zNCelIWdyPCPwBIFMLnQlnd7+wMN3h5
NdcHCsHkOvpYRHZtI3CSw6KZgztbiSyooFCbEjKDZ+plp+YGwqyPApB1/HDTpVKRqn9QhlnfUTl4
wXmpZPxv9sacFKrSyX6XVLR3FXHVjFLguvC7r24ZkxiKgBIRUIj6p2OPyloFstgnwrumZ3AroRxh
bkWgliaWBRvDz76ZGRjDbLZFmRRrda4SxFhYKNrlyv/mP4dIbdvd6qCd26eMnuUWG33/w+p1tiJK
Fe1Fo5X24yOD2iJldz7UYFfF5NFN9uiQ7mUSVN6HFWPbOS1FzoDH7QyR7vAfx2I7x/l4ZyY8/dGC
0KTeMWJq9TbB2/eCCoLuN+9g8lmp576Vi7dcOlT5PeDY1n+CzUwYDWkbejgt1KYctB3rFeBZCAnh
TI7pkXyC/p89NvmP1WfUwlOPcPIksRSLo8dt/boAq/wHmCjWT7XEGrtpZbU+jBQxj12few910rKA
iDlMwddMjfWcLG1j3VW9Lr9TsuD/c4eEyC/dIodlMNASxEDipxtB7FeI8ExPhGTYWXDUjO383OSC
vK5Wlj8oVoh/IRmJX1Tp9VOQLMjRcux9B/RNcGrtxCEzjBUV7LeOdBHcftkNpRX6amRx5hTUa64Q
FLP4Pp13olqGfEvp7D6XGqT5rqgVGrXWcllmdi1Qryu0TNlGHfLCn9amLyd6wm7fBDFj/pY4jKzf
d0HP+ibvmALdVGbhC85r8rk8kSeYw3Gowh3JUNNhDza2H/lLmrJIxX8wtFX4HeusY4YCSWl1Fko6
zSfULGf2WavUg7J69w9UzJeiWV5BLz6VWT4/WfNCXEM3izvUZNB9ujR5xCG7PHQ8Uhkw67k4lUhv
T0oaRBbok9NTb3q155Ypjsiv9ZVMn+WF/f26o8MjmHL2rS8ki/aFWF7OZ3g3u7YnpSsHNbUXQb+8
J2p4nWp3QqmQ51sndfzLjFnoXtU9SucisM51MNuR3XufKw/KLvaGqwZRE9Wg9lAjkGWHdqdmHcvk
kQ2sxjYT+qn5wJrwzoo++C0xNz1bA2wC6vvsmKKdJOm5DL9aBRwpEYZVWcvwdhM3ZcmpOvb7JXTV
lwdG6d1K6xuvapTVUy18+96Z0niLgOsrDoijARDpt4hUW5gPjEL0HQan15UbfzPgB4CnZXUR9oyc
HMM5+21seHLLMlrnIkxAhOcwGeyyW56QC5KH0VlkCAVBd0F5XV2KYsx/2jYB95FX+bEjBfDRMuP6
rngpI9pYH0+Qt37Rsi8n7k/MDCmg0fc5w6vIJN/7z2/t4QJF6Ya37OLfnEo+SoK1u4Q60HcS/xEW
+b4+Itsa30ZEYaxye/0Yap/uuoMPadn+8NoRDgc4A48JMJ2Fv6v+yVM/3A5dJf/YyCS3gafkCeq2
c3TN4LzFeaL+G3G1HTpJHhCiA/EkRV/88bxcfzheQH8vG/zGkrV121nllWQwfVi1jYUBX/TOAoKi
Wp0fRNX+R9xKvQMcwRCvZCRxMQYSeNyghfaM4zLtRbR1iCElYHhxewJ5CDQ6LCVyWEoV1GAOwrPI
FIW4L7XJ3qAAlcijKRxRkYz7Uajh6Kl6ugfiCsV3VAwASB9ikBgyXcTPh16NsckJ3sGC1CWfApY6
c7ChXA6fuFlUBcl68R8mN7iOeEnuixT3K6dyP52kbZXfKHBfcIy0n86I8yZMR4SxzXwikSl+a4pw
bzFE+/Rohy5LX8lDgwQCSynTWhxz/ZEH6Al/8EfWczmL0hr/YfzDpUrPWLpz/8QZ9+nXa/ZeeO4U
gaNlFCWhPtWEKsJl7pmuM+N6mzNY9WmN34fq3ztIV3MuwBTEn+r0vrONyUt6KQFHGdAZ1U40YXkE
FqyfSBvD+1lN/mnFDbQvxXDCXmejE2nDPCLnm6Zt6L0/CyqQT36KiYwF69pixvu0CloG5BL1HVFw
5NK4qGjA9o3Yh2rCnY+tTN2jB3yNQG/YhKyVa8Y2ybT+ViJdEPsPZr8KjXFqGt+FZaMTJz9WsX9N
YCHE08ickkaA623KlqsiDJzQWyt5V52Otwshfa+FSYkAXT3t/8A9mR4Lh73jpu5WTAm44JjIowyV
P0nfe5GC4CQ2Xjvk8P0Tp/1a2+o5bT1AAr260+BFEddUZGLw7yhwiWl7SyTr8J6ntbnym6gN97V/
EPjcGTB75q/t2uGHPyF9TGf49lp7lbtbE+T7CdwwSL/IZKJ6TcSrs2hsG57E1ilrgk6Jvn4ReYPu
OocatyLd9PM/9CDtIZDVHJVrCQ0PaXl7UgmI8rJFn+A2TGAVugUNDvOx9GwWoH2zftozyR9zjASf
9aC8sJAddu5EDqGQSCx8+OonHYcfkwfGf6B7esmSIPvH0BPFRJvR/9tFk+/9TPkRngLcHdSEMTPX
dviRPkNrKl4SbZjMk9mjfeB+jYO4qKdQxQ4gsIaSKITsoV0h9mp9DlKUNoUK6f2YfG+7ONTHZKr+
ryHFhUFP9J6NtvnA2EftzsKqOXMap19louSl68x/tkGPABHtK3OFc9GSMOyJKIB9DGZuKwZpYHrU
yQMrLMyfDlvyCH0WTv7SXvb2MNQPuFMAThQdi5Q+xSHa5KrWmKNZzQHU099Dnrv3eWDiR+HNOaJA
K93ao/cG/DV5YwDD0hmN26NlldnnxGjheRYd3sEKKryGPnlP0MAjOQXOU2l8ceiWOXtyLGHeZYn8
dijEcAOR3uCuVhtcdJB3hzAE00sh6ODwAiLxgJUEr68azZYZT/PauDb612LSuyaM5RaSk9kzb1NP
Ge8E1XJK8CEibfxyq9//K2KwXwh7JueF7UyMddyIo2YwGMlyiF/WMgDOkJCHhzIxvjc+gcK00+Qh
Ie1yvnF9YaSZ554y0R05rfBjXuCqwLlBlzG/AU9rkkiFdJwbz2bVNiSOe7csWXuPX5HtvUhktDJ0
f7CSVtzBlewv8xzoM+4J/e53NJBK+HrHJHj56pL0GSwk2tkkeAKI+2W7XovylGHdppKYclRay5cY
0MV+8Jb+4siW24drcK/U6JzEUr7c7MA7oqtg0hfSYncyTIcl5AuZ/HLU23ZK6MwCrw83Bs3XY4aB
8mxQNFx9bxB/hqFTcOJtoIa7GH/nsKkVDfBF5Z46Bn1tnyjdxXFeOk0yBu39iZ7Jpuxo5KdanfhU
4O0/65XWJ2TNEHWxMrsRCYdAmNx1z0tTDcc6m+d3PPr1MRhqMG58sT5MQRai11m3633YsUS3Zyu9
dGHjvOYy4NMGfR4yVuIHviE0xkerK6xtYaWvcwbdkKAAUKAKQpK7nWwiIYyBKjtj0ULoGiSs8V1G
kcBY3fRb93ETiSmOP4w9PAAM855ldiOXVX4cX5xepY9lM1Z/8KkhfC3Bl4YjibOsbMfmq84Z0rBt
tH8LSZxKPTRj1Pm6hAHdkGxhjfELIR5sFOEc/xC07X7DcDlMNK74diBs3AlRLYcaMgmNIqLomtnj
6ET9QnDbOe/ZU90g+1EWZ04asT8irBFxJpJFq1kQXsfSzdhCV+vOLofkEM8MQnly8m2dC2dBacmt
EmvqAmdVzW+amuHgzYP/Nswm+0UQjKICiFfkYR3/t9QCGQBnRrcZCAg+ZL7zPkzYWTfh4k1ThL+8
fGFMUkAI92zrKvGefI61MWgiPCveq8aLH7JJpSi7aRN2xBm/pYMeCMlQ7hOKJlhjnOAFFd9ckwvg
4r7ICdXAiMOG5iMmOuGVlhT1mzMkEXrEYN9VnnVIKiH+hfkE2OOGWIf9n1Kbx96rS6A7th+prwiW
O3iC8QLCggzurJoH8n9J5WFtWI5UrlP3gj1mfQafZtHdLz6TvbI0pwzWEBXd/zg6s+VWkS2IfhER
FFPBqyTQaNmWZ78Qto/NPEMxfH0v+qVvR9zo025ZFLtyZ66cJe0NtbujSzDEsxkNX7ZZ6EFl1uWt
Shwv4Q2ix7tICBa/kUvBQRVWjAdtEsNh9pwjxdbetUn79qvnVXQZcylfCF0NuznqWQpw8bbpdDL5
IjTtknkbxORqG6Jef2U1ffGsoqaLQEw+JCRKbmlMK+LONPXyI2Wt+kOOMg6ovGTNlun9Q1cDXjCy
OPmpDRPfkzasdVmhdcagl14Xb6Kmctas1xK3667qiyGIPCFXw1/tvmHoaF9YTYZH0yzC17kZrlW1
9Kc+BdtfUnPzHXFx9sl2cGzMnbGJwWSsaBQBXMel91lkWn/CDNn9yk4NAf9c+Ky5OtfhxqZoboCm
f4KqbAcGd33yXHK+OKGYjmXEe3ssWNsgQRr9NWEuqqmLXflbqvg3zuVwLWH23dk2eTHsnXDU9YlQ
YV6kP2z8Od2TWFvJuar5GiZqYxH0ThN4rA2Q5+gXJSu75xpQf8yTooumUaJ8WZTxSnwO9aKjbXBb
9wzbXi2Hew++cbZmwUvEIct+UxrOOmL4cqRcwXZO7YK2qULes+VQRDejVs01bXoFkn5qig2Na+Mj
0EQV8IjqVC1o7gll3ev3EqUJM8P/CbbGWLrb5Ebq1AMZ6U70Ig4HGmWKuxby58YZuWZtQOH2cMfy
UuPcTaKPzB6oQCZ65mzyaMqDZIy4YSIJv9pdWxKZTdnTwmW9ZcA695SMubCgdBpHiYFM2E0hHSkC
FqRENgawuf/bJshumIrmW8ysJMiYHLiU4x8q4jA84Cv0phsNJ4NzwUKU7eiRCJ/gaggmfRhJFeD9
tYms3eZgpIPWMVuKINy1gsVNaYAWRvcP7GZyTzOWnXyq2eXrNnFP4Pl/6YyEH6k1+3fWIdku58PK
t9biOn5q81qMkJnfXFCmVIJOUbUZNYdRt8fIjaw0WjWagjAPk1PW+8kT3XfMS/3/3Yn7iSvQojId
XCRHyOAvxFqK46I1bYJa67G0Yj9D4SPzTZ35LfvGx5Bs0U/YQj/NmtCBgldYf5E9tAgySOIXTh1P
29g8OWRUuuYoSdU7QTvJT0ClsOWr2aReCIjMwaRQj29UzNjGroE4XD3r2gJMFbakA/74F1xKLe7S
mrjEFuRPe15ox3kae0AQJMzis5dMzW/ctt0t9MqMEG7TfiScSifys2oXUc36ROFHevSI8V5YofZ7
zWEeSgob6+VsaaXvGn1yyPW2LXzPqtub0JzlVSsi5zxnmu1ixcMriLmhwI+HlOLwK+n0ADJ8vOsn
OzmZRmH62jT1N3yg+tFDiX7PmtTwic9lKNtlZ1/zVOuxcjKZOQ+1qTXvCYtKDi0klDq0ZgIkS50c
JsyWH10Uzd+OkS8Pjdtn93O92JwJNFm4jS7uRefQDK2K8s2iQHXXh9Y/iFYdTRRATLui0760kbqb
yVTJQUIPW2365Uc3Gej3aytFWMQO0pUdf2cYP9gElMbZocJxMyozIX1PxgxCRySBmAGseAhjHFMb
QJHOMVKOCcCnTB9X5NZGxRRJOSPf7FTUADUIVnXMmkbuPpCY7p8JKLd3JXc8GjyzoB4x7g7mARCM
uV/wOiAaWfMdnZPqa+lSDVrEgtqfeoqQBQ7TsuwYpRAZI6Llk1sedV5mJPy9MDbvhhpLlI74j3Ez
d14VtyZvA0DtjRgE+WmNfMlHGNbqSkJ5fFziqD+WvNpK8q/UhFgOOXITegaeXkAOLF1G16eRYQmG
wsn3iReOL2BT+jM118VNrI0jwDcsTK4sd9kkgo5CU+uEd9Ns3B2QmuF1peQCbnZBPplSGW7eBKxV
2geUnNqfDFLjFJRDTzsgDmRxdnB4i8DQWLdDNGCUblnk7YcaLjLvbOsdqTYl8pyoEQioO1MzYRnu
ZR4nCTpjSmzU9y4ZfkBmCANrmBPzuePF89sqwcXjTQ6VF2tqJLBwSb2VK9/+EcFZOD5AOOOE34wd
EDJ0YVP0Z9u65yeMSM/sGlGe+kKy/UtS6tm+iSmOjyjgkQjiamzq7Yj7ZDqbcYeLl5K6KH3AeWPQ
mcT95sd0hG5ui5xFyh0u/64CNRynHyiReJ6oH42XDQEfLMwim+xiW9R8GAhuTv6gkpaQxZwWJjG1
bISAiDCO6Z7nGCcypUI4kz0uh/0yaXcqX4Ey+GIxmLW82WhektlT5llrI7ZICnYzmUpjWnhifAyF
10aPI26kG9QkDBJxphF+hsjiwwpk6JemWR5qrB1MKHnpdvjzRMt6zwOMdCw0sRIzpbf8ElUgKeQu
/Xhq1SKWE/TK+hn0Mgi4lmU1uIRqncRSKUL3Aawrm19yU7wtrRi6EFiyTOO3bY8kJj1uV2hfJenF
s0G0lYch6QtKi9yozw8KDBjA+wkMGJnPGtAbTHZ9PzodkZS0zN5HTKqMhcTknA0uZFrgVFV75yVp
+a0kurGA5YP0u4W9ZyCdsb3HM8sVWBYeO09lxbA9Gg2ahT/Nrv6bdRrlJ6Sj9HMCBIC7ZlWDo+Q/
kmxNl8wCIl5h26dxHKS8ks2pee5rQXWyrkntPAtVhL7hiLLYtcBQ6nMhPHmghE1vjmOWw72TUyK+
Vp4p069qqz/THmVQOJRfbFL2C8+sXruF8hk4CUFDadp4ToRu/elq4OqSx259B/bBuqeVRb5FHOZc
YdFBn7uQS5IvMBtT5AuebG8XFfgaj7crrE7tA7ypfoRIqxBajaJyA0yXwvVlwUJ1h+yFI4Nmo/3Y
5OOTgd76o/XZC8XAAFsiDy2V9DoZBgtWipq/gAmfMN3iwg4zY8ZW20xPsFXcM1caBo+Iq/kbdnkq
GyhERVUDLB9myvfAb25yw3zj5ojAoAptz6TtvSbt9DebaRLQlsJlzxnQ1q3COzQY6xklCDagfvfx
I74LylZxIMS/5oCvg4cBVLXzPXNcv4FxOtkERzcT5dqVOT7Q4bAtbTLh4OAeiEXe3DWg6DFEkrR9
czob7+I0trSYQ8L1C3xWOzE4BPWgHFKwGBkBDipirU6dHoyuy7GEuMPeoAYREKXTXEmxyIe6R4Lf
hvRwASuYx4BkyTsGx/EO3Vo/p1Etj7rtiner78MTZDw6rVzNqz6WuvHuMrV6pULrOR+wsg+6l/yb
udjvdVLVJGmBi1QYbHKPhbSlNkbmXtzJmO4EjMFtXukOrFAya3ga4ueGhZm9sXr8oVAPb8jL4hVB
0L1Dr6t+olCoB7dah5TwDtAQyEocHO5Z5qK+ZwJw23WUWg796s3PmEonQ7iPMbxXwFCQEgohsa60
dUGQfrHgU+TgrcBCvxVu++exVw9A2YSfM+Ck35D2bW7GynqwwRgGWVhPG9PVDmzDkL0Llxe2Thzn
MjiCkJnT8eJJyuol0uzHgRHzKKCpBC3NkFcwDhnrVI4o9lyHKCNH0nmhFpRGXG9SBOt2N4GRvyuV
XZy5zKLBuTd2hAneisY5wwUOib/GesxcOD6JJZ+tjdtCLM5HqktLThwfRZmdA069PQYTrovsrtA7
BhyJs/3RkoPY9IP56rJb8lnrFBsC6/ey9sKrNhl3KTG5zUDKOgCNxEfV5f1uXqQK5smrdyjBpb9o
kEMHu6u/gfb1AXbWPugs6y2eCUBSw75ljgclCbCYCZbFgqdL94K31DnZCvtxKyjNakP8dqol52wo
7zmPoMRRHAwDxvleCDyCcVSleZYYqY9lHDtvrMTP9oJRXLRJQieyjaY6iI95Vv+MJrvroB50jTJM
JFS9OZthke5N6Rxxq1o7x7UrNJ0wPmBNzv2ojVERK3sOqr41HpD83bOdzGcwemjN4fgMQsdiFlp8
FVvzGZ/lZywGSdCmBYeNWznA8/QF9pEFW0SDJDZOABHUeq32wogo6GJE48Ogo6XklLxzSugn+jdw
9Uy13LWTJUjVmbPVbGRcNh8Cz3EwNhU84GbENXymmFM6WyV5N/BkgGEVYjO5WHhZ8Nh7KEjGY7N6
GxhfGWfn3PI7BWpiXMl4HE+4qNvKuTZ4P/Gji3in04CLrEYzOdPqTpB7xg1v9AfiYVjTRqE2scp/
C5OvT+8u2q1lCjy5etsdwLeM29ZNqkto9i8eu8enqDWRmlIsjoqm0S4097U0p2+h21wnLPciUcC4
gwEJAmrRBlDWwGgRzzvAOcquHZyYfd1r3wpc8YYirR6TMFkL13E6ujE4ig4yaeU3hYK4RLJ8rCif
J+iqK/ZPuSfUFQPZHRFlmsVtnS2OO5eVb1pzeMylxm2XyTk5xeWAvAESYD9KXbDCIMRQgP2HFZk2
NNbSTWCRrKUsOxUUHGrOBznuvseYltsQNKQYuIxjx9xA8+qJjIrk2sAYCkBJNbvGq5OXWGjf4NmH
8eQmGrBM8tB/2I11ADKQqvd4/it80wm13lo52cHSUleLcDpOR+Zq3oOVOZzh12iHVA71A+0r6QcX
evxRQPz5LNHbknquHih/kBfDVIE3/1hVYqERtSRiV6QY6ImFtGFFMNFxDOeoPHSLVB+yBzc37Y3n
GtqN1w3GlfGrwXiT7icEwg/L7J1/anDxzohonrcqjTrjyPqXa33yMXRWeO/wVjqjKwaYCdw7Ug4X
25S0q6alFQ07dgZvpcKIzxsWIFXPNSGh5aeYcmzY1UBolO8+S7J/SSdxlHtNtuNvvJMeL/V8FksZ
vSUaTdVuaMgtAp1LE5DzNZvzbzMq9djEFJdb4EeQDPJv3Q3xfcTLxaWz4L6p8XrpUXFpiqZlK2pk
mJcz3S8o6NkuOD/yjW27dTCPg/vCWpg0Rz5wpRzoLNmnRstbqZHexV2X7EOC+kifEhiOKNLFuZ5a
XoC1XTyzX6Fllsd6svQKUkecvXC94kBi40Z4jePfqpADUpsdE6BRp5D37PDvo3VsBAiX32XL0JzM
sjcCTPnVE2XcIdXWFDHtDJ26diciUlkwrn3ip6KffOhfWg1TXFG6Dm1+FYSkWjJL6WyZG2/li7B9
vk1CnfRhenObKPB6LFYl4ZplMidI62XNFtoo/kXmXNe0eWgwViQjISr2XZ+k8jVbqGqZ5vRetx1e
WU1rn8oxDPI2++60HKgNXH8PeKAz88skV0awKfrXactwJtEDaWnkvIbkoq6W55nI9Em7n+N+/Rm6
6N4x4vXl55j2RXOjbh+JpHvmVTr7+liB/rCKPn+XjuP86JNIf/CXwVCJk8qnla76C2X4kCSEYfxh
6N87c7lXToq4MLHF2vZUAcSL090co94PPaQS2X5HeJG3rKpSAlOTfhjtUl1Yjq2V0SvCJWNdM8bK
t7EybnmFfDPBnYCQTsdq4aCxCGIfjXYmMzL1UbLpWmrXBlUXPhJsubcH3fW1blj3HfULW6Anp81C
EiFRd870MnvpFvYwg1RUdqKSKjaHVfZSmZyrUosIt8L6PQyutwfA/ovWvQCv7vwcytg5yfBXJuC8
jzwm1l2lxftpJv01mmWY7jpE8F1bGjCsk2HUWAOz17DrlxYvzoa9OSAVwdA76QVYTpumnsxa29Pz
xb6SqRt1rs1woMPuw6vVAfBGwXalqIDLeA9ZShxLhjgwCPPQxCXn5EhXXnpm/Ir2E6aJiyrfsfJg
wx6eNcrJHHgiNakjLAqo6As0k30kK5fBu+wU3WwwRTUYe/thxG5YjtlB7xoRNNIqHhUJQb9KVq0w
Leh86nKG4cK5j6z0IBRpH3Ik3Rf+/WZvWtoc0O/H8G1I6HzDUN+pJb658GgYSWA4FxCc61UGN4Rd
fZNKTn66rHviARL0dObTc2lheGfLav9wTaeTwSRIfcvqvL0zSB/SK4p0bLjDZ2vbhF02SiS3eDRw
UTtetKqbDFEZiE142gg1TlJfvF7d4yF8rAWm55mewg2Ukm9PldUZ8Ezl93PMtKjWnvGMxfG51erm
2DuJt5siCollydyWRN9z0fJytCYrwKjxHIvyvq5bXqVIoxPYjUgeRsah28A2k5zQhAuZPVQ+Ju6+
U1J7ionmIN6ypzYw6K7Pvng1VyBd6jHmYNHMD5odPy6sd3DiZNUuwjv9qIX9Q57B1WWo0H20Gt2v
3Sb9p+Mj4Jjhwe1tL9tPCFg+J0gLowmLkk+xpU3nvDY8JsOgKPYhtbHB9JtGOInWmr7ESd5rm8wK
pV1rjXdzjmZWmQT/A8XPWdeWDAiUcNOLAO9yAQa3vWsTqzy0aQyzKYQq47h/YRdfLLzUsE7Zz2Tu
F9cB57jAG9kbo2nfSY72vZaS+Z34XpQhL0eYJcLHs8uVFrG0H4M6dMdn146qXWK76TNtB6eGbc6d
KRvzl1wNq7ohDd9NwrkrXA/qWz24Pju118jVB3K1XIpcsjfzhFunWlDUvXEeWX/hBt7p69Cx00Km
VqL4lGdHXnQCOnz1NGtEZYf+kpmUI5wWktB3OcT8k1yAJfLNreWnV8ju1mrmtYZfwIoLaf6I4x9/
Yuz1yTl2YfAbDBwbPO3p/ZKxNxkGegRSno6XsC2S7VSL7n1hRYf8QeU2HJrklAxR5BwLG5dqhR7C
LI8mBjAaNB+0Hq6bRh6be5JV+Y5nrdqDNmhJtEDysyiXA8gsMSszd9KRBHaUD2WatHuodXwydq69
M4WCvyc6tsUmeV05kWxijeJU44kkXTLzajwbciqerCnqX1RjN9cqi/Sgi5fxWcD/R79DLjp1DjqF
XcznXFGhUxkFsyGNwH9gqz3GyXHNVEmqnHbYAkFeFVEy5AHNSvW1qTszGDrxlXnlyXb78UdxhzsT
ABScvYRfJrZdZvcX80Hn+6ywHHyFTQMJIEmXsN/T5zCyXQ3DB+zbwzlSkZPecsQaKxht1KCjIzqO
/ZorMwFPVIhNXHedYDVTydeG9IRvURD9IBMEaW3pcXpjeCwt3gFZ9yil+yOGJEaras19DkHLn5wZ
T3JmeDYkZmfyLa5ewcIgsa9cnptikDCTJkJEEW0/+NebdV+nT+BvSN1iWLey5Z/qk+ZrLuS/ueyc
fa7azGf/HWf4CAueZdS2wwIs5jG1C+3TrauQ0qg1sY59mIipa9DAC9+44WKaDxtwsv+g9ZKvNHjb
rDy1bUbn5p6LU79teupj+OHhX8TrvZ67fHXqqqgmTU+U3IpoZcNC3RvbxUuPdplglmtahSV2bi4c
mdAHcItjxdaH+a0bjAqkECkqDkuKLfPnwWRVeZLjmGLbaEu+pvCsMCv2MTtBBAYaYRI+kQDDjiP3
sAK6Y15iEdo6GMj2ONda1ppJ0b7SA0O0F4qMZZ8KWAfVeJXYs9j5aoOK13kM44Qi8lolGPH04bJg
Xwa14kjbX4rwg2l7uVnkqPUNsXTjgESljgNAhWdCyxKcCKbA10YqyPxYEYubrsZxn8Uelsuef1zX
u+gP4uTge5RfngjBf5LcKA8LBvbVTEcHbLE2sWsz/NAAZkpT+qasrBvTe3/OJlhjmK8Q8DwlovvQ
aR0/8fheYnXHoFGPaLVG+k4zTHeKFQt8LrgtoFLJOoxY/XDSIYyyTEeHZPHPeoFNeYwNkQI++jFY
YX+TISMra8ausQEuRUEWbY0uKRbENRSTDZpDtmfxYKZ+LjBuYOaPxYuRqdd0LpEh5xmqDUF/E9Oe
3fx1cQHYEywpqrvhj3K+z2jW3QwxNiOen91UDu4Vr41z1+LUBVsMlrGxWPzONi1KvA/+JeYggrCY
YzZg42tkmMBbIcvBjuEOd2yWZcACUmchqpyS44k2+mWTLCpf+T5CnAc9lncdg/CBaIhJGw8sUgD1
lOc0IL8wr42nSSTktFgG+TlV7ItZLagIB71hC1B6cXzo3Ya0dQLT28o7b9eiw2Az5eT9ZLrCzB72
1ksYG298qqsCjjd3E2npZQnl8lZaEAurbsTS1hoUaC5J+SAyXfmumvFTp82N5lGW9iEg57XjQvxF
6B/Q/9Z1DvqeIBgPe4J/ybpgQDTnTQXGEwqL5PTl2zO3O7fFwlPrFZNSSkMZHW8efXxNeaZ3ZKCG
MnRZLHWZn66TaAifkDKMyUVpwWa/Ixm7qcyUKdIb6YmCDX5fp/JvXtzfniA/gRpYJL1GyxUOpRy3
ZW9hAl0oZPd7WxrcnWy8nxAJoW8maRUYbrk6Z5aSP3CxX8igUdzuSCf54EXySMiTRgVBiB08OQM/
NV4Lewz6psPbDAWExMLcT1fev83jRDJzPhI5N4lS8T8zHoOZUwMNsKckxnpIDXHqcb4eEFWLQ5r2
lIIY1PKxwfN27Acq1pwCq64RpecJe8bN9aZdDEl4L3WT9Xeufy+RtldNS29lDlexGXP0rdjwHueR
JgU5UTOSz/XRrWmfwgSmvUdpZQJ5bPWQp8lZYAU24rPshrgO6BMFFDLCBi0du98zhLanYsHqRRlm
fe+2s3Fok3GlOFAP5xmKGIHpseNJ0zPbKe8h9bTbaBrVzoJ7iz9WQ8PNR2Oi8qfB5t6OHcCYng5N
dwWszp81TWtA9qmsP/cFfJU1EuF+VqayZ39K56U461DOnyRSbXXCLIBeodruqIpqBF/auuFV9Ty2
9yx0q9yfqgzSQzwXwxjYzkIsdsfer+yI3RTGeWrXw7tRzdOUTbfU0O2d0ahvQkVTvZ0Vbkv0ISa/
eqH5Ecw5odg2grKDRyrCyGaDHthN3AwPReLxC5x0+9/Ue/UpRKfD1oj017r5i6aRPIxmdHQdO1gM
LH3TEniPiORObLSnKUKbzDH3ZHqG3ULPoRGFxIFRa1qRn92FRld7zsdLZuVw3oSMmm1euwVv23TU
jS1mBeq359F45VivfpkClreay+Xkt4ucntBa1ZO1wBtPiWEfBIrkKdf015WJ7VMo0fmRbnjP2J97
oj7xiDnc7DtWlHp9cvTGPTJMgLzIJuljN0ewM6hleYCoMOdkkpuUPHQUXmzeStm9ZioxntkBzydY
Kg7WLbfuD9gsRo9VBwamlHvqQaoxvBNigSPdy+x9LnLnq6Y+6GYtuflKlytbgaZQ7sYABs1TpCgL
2rKsisiIhDRfF0gCHoAD8JK11b6k/MFvTV7VwaAsH7WCfsSFoG7Aj2gwlimbEDSneLicHBkmtwT8
2t3ogi1DE4OdBRQynYJkngisFKOdbWepun9uxVa+kw3yEydV4Dpcsiu+u1qRzLEPbgLUe0Me7QC0
ruE7yBWPploczRTJpskOXBRW6MSddzoxkUNSePJaLdkHPPHIX4gTE42TzSl22mvRLc8VcCpDsTIC
w0Qhjba0v32EeujJCi+2M8L3dizJfrHItY3jFA1IiNge1n/Xc1gm+U+BFcT3mqHBh5V4CyFWLQuG
NrQOOkRnPJt59bY46d5KigcnTv4yh0OAAD5p7D4lnMAagvdXPTZrEYYtKQVPtHQbxVCS0gHQbgQB
1C87BDQCfl3xqnonY1cGcBsdlgO2xcsUaFz7j7oys7tFkbbvUJ9RblgU1aF36LCQHTJuCZKE2/w0
0O/+QFFyxZdmRgUeGhUkXm+fkW+4Osti2FekmS8RSKHfBKYA+GAwT8jJHteP3Kju5Tx7B7bSBg4s
QujL1Migk+6vpOL7TO0PIwdM9T1HDkxWO+VD4DEO5MSMgKN1IQXmVO81mwSX4tGFwple2Vu7HcSh
co0X4U15RaYlbz4m7Dnkd2FHxUGeSOMRZ/kjtQ3mqVtxCaHhXt1as694BNlmslimmVZkYOrj8DFm
S7mjytKQO5z0Pd0fg+n50B/nl2boxXfkYAI2XPJRQ1qJ+3oQzDcNHGf9UHqts7PbqrgvvHTamSSb
biAMbS+Y+b/LTWeaCjI2JqczS8761bRl0wZKxeNTpnLjuqQhX1czSQ8kI/MTsyAbEscgIA6uct2r
M9yyOqLRedTwJDhN3qvbKO36q28j64M5pj9l0aztayXSsxf3vYPeoVl7sFriBxE//tVngeEdkTyf
u/JOTvndaKn7ikUSUXqPyPiYJ/ltKYcsoMFjbVch9LT1RseEvqtRV0091bHgxstfrBLQNN3RbBWo
4qia3yQBB2S0HOsIsbzwiMuzJSyRczZLWYKFHcWtbSb+EJ5Z+trzd5F2TTByW0m3uk67vW3JMBin
kuIwOjtgc3h0GbL5PMYN9E/Uq2qZYRmxkD6Uk4hCIh29qR01TnMyYFUz3jqj0SY0GBFemqY0hkPa
87t4WgAXAeLMHG7GFohpKnqoyVSwNna0jeJQCSUbdwuazN4GF7kXXYhtd7E5F5oRYplNDRmquCIZ
Sk+wI35itpb3ABKo9675KP5iueTHIR+lxm6H467UaQTxR5Jw9y4usjN8Ki/gG5g/zIX9T5H680MB
/Ti2AReSKmg3I09bOhKenh1Fhzr4ifzXswmTkRlhDd+jIf2ldYQg3ot83He2djDsIie+Vz6a3C1w
whNpQNChoiGqYzwvwMFYCQiWIMLRjL1ZN3woJKeegKuT2aUlCHW0noBPsdgMsOwB0phKHN6Ocqa7
hbwuWlBjhwi4SH6YElFMTdeDjVU61SGqWB/gmza95dnuu9jx21Z2n6rWi5x2hmJOduGECXZLIo6H
DnPEoF6BKWG2sapBv0h6s09emmneE/1rji9FA4C1BJ/i0xBt/AnCwI+OFYVqM2Fd2imMBe9xB2Vv
k8WWedeEc0/XGqbvIPWSJdzjcC9bNKBCrS2DbOmzqUc/mYyuT564AE6mDwgTObts3GLXaVP6bsdG
FpjcIpxP7uPjcNRUPaaBpXeUj8LTwqHmcGqfjTlpHqsWPBUIrlB+QryXxUOMgGk9dbbFXgnIQxU/
Kl4Gle+FXl3eg9e2ufbRHD3UJ0X4cwqUnWr2KqLFly6hvLEek9R8Yq9JtMXUI7fbQEKhdXDLPSQK
kpDAMjIN1dEIYwaV0PWSX8iJmtRXl5rLjD/ZsxoRM6j0ZVOFgHEsLJmheOCKxN5bKShaCS3Mbm0p
Itk5d7CNrJepPc+OIfKnCXSLtu8TOerhRqimQg/BpUUz1vLVFvTRnS3gRV9EVI0gL+1oucd3mbZ+
G3bR/MKoRoAfnT0pf1yrsx8Z+gq5zy03JNo4ICB1hd1dtVzPBN3u2ei8k2uu6nuzFvayZx2Au2Wz
CLTB7RzDWqk3iE0DrMMM2GeohYTBEsPijVfR+1VvtcnKJx6/Hqma65bO7IVh16PPvDKPRBXtL8tK
KTLHxmbveEXQ9BqmYrgmLBLzSwSgFicNxrDjkraFdRUVAN472hHKG5e/zD5wARo5drOJ3HAoAItu
4piffZO5cKsgxwzQHkdeFzNyAm9LzytynlbLoFhgkFUtdpw6yTvjoUmJol4XL3ObDc0bSDuZ8hvE
Hg+WQO3bMGXx3lA3G55oDdPFsYj7aLqwaJ9tGn65bm3B6cdvVdFWcjeGAxEWxQd/KRLbGk94zsoO
dpzpHrCAdcYr8V5aTC3KQvcOs/FPSifHK8uQxv5JJiu5jHbPhGqzQ/WBt2QnGDb9fT6K8qCvYZJK
p39qo9VI7AgazmrtB5LziqKWUT1Zyij8rJhYx0cH9zFnGH3SZqFZlLdUXbled4uBDJPThcn4NxF4
rnalHcsmwIAz9d+5przoO6XXfDzpxmhkl7yXw1E5KKZ0B7X5mkUfWzzJWhSeahxH+g1r9nQjkAj+
r+0UjdhOsYCxp/om5vZzxbxkYH9LOC4mM8H+tdjWkFxKMnDpVS8MGhuj2UhPJpbxGjpNbLEl466s
cgREWhsOpZ5i9BVNlOGSMaNbpDy6COy8JW8/FDm9kH06XzRM3D0LZzt505YSpd0q6UO+b8xQwwBr
AtFy6PeWd+m0uG/DgHd4o03UxIdI8K9NXdu7cgr1m1vV5dFOnP4rMjxHwjcxbIG5klzY2VvgyiYJ
RFuod7MqBzpcUTzQi9Mq2SOKUcg3qkiP94ZJwIGDnbgBJw5dLn0b4tnGz1x9mk40mEwKqSL0N7Gr
P9aRPv5QCTW8LxmKZkzkLR8mH1Y4emgbwb1ZbRcirI9h1xhYuvJuwRGuN3p1SsFygFTNogGxjWqX
YmLtAkUaZBBReXMxlm8x2P34St9E1AXpVKWrzSNOaO1opsRN9+2oW3ctV/HlZgpscBmEI1luyN3Y
5P5p4qHMSNXNQzzTvoCPjJq+jRg0un7KEhHIV+xq0WDR9vtzp/WDhaAZSfeqw+EPAUskxkfFZQa2
Ijw7sY/p0jo1aNoTHlNDewGqBouAeo7BhfC6EpTjbStYV3ON6wywsSc3w6TfICGlVGjnaYStQA+r
tc5alHDwTCjB2BR4dU992zxnDXwFezX4vtZDa3p/inDwcE/etIIgbyvCLhrLTawwVzF3OnJmpcvc
Prm0twZViGty2w7Qqy7JOBiKFgWzjI+1y4RwGNjz+zgW+xezTQCj1VHF5XU12hylBbEBxy6AH6qr
5A/jf+fT9oapKAKn+eAZrC7PtcC6d+ud1WHYz5UBibRltYm3j+6f6yByl8x1QgKcfizKpWgNmArD
rEjfKQ/3cl42RyVWY6C+OmmCtPbiPzoxhHtFrnSKK3ZLCxeoJ9yGMLBAeUeKTG1JmCsdefXIWO9F
YLLzlPemF8VsVlhX7MwFuuqOITWbL1PPC/ZBr1pUL4xGzVkWY/VKvmNiVCq17i3XjcbPkqIW78xt
xTFhOmHzbEcO0BfM2t1LTbQ8ZvFiOju9ZSO5N6IQCpcTu8e0aMN/Ejg/GvpQnwFjhydqmseLTEQB
KYefwKLDuDNb7J09sY+U/d5/nJ1Xk9zGmqb/yolzvYgFMhNIYGLOXpSvasd2bJI3CIqk4L3Hr58H
mht2dUd1cCWGpBBNAok0n3kN2qA2cIKGRIxmF/9CFE+GKXoBugceT+oY7gDTN+NGhTbCgGCoFPAx
qWjAwlYMt4EFUfgqz7xw8bhou9m9cpRAg2vo4K60rAXIb4XdpfsG9QGaRLk2n918kWpGBIvSopij
bJvQpczWXjUhkA/jkjwu5VRZx32lU/zparkOiZ0/R5327nhN+nogd7sFZjqFd5rmlliJTrbhnsC7
AUSMzYZ9V4PTPRoujVmI5iOYQ0ROwboFlW3SspDTZ2kp57MIe+s+6RLa5sPiQXDj1rJub0zcTfKb
lhKM/yOjw8fJITTnKXp0WFkdSDGpOFJrwpcp0FFqRBsPGmWQck2wfg/GEEmuHEApT8GY6Wut28GI
V9jVGOnNZJLzoE4VIgU/cu6XqyYz9BciU8u4N03apF9MFEX3QJ3Szx2EuuEHoFyUz7jPZfhFt4Qn
e3Ds5fCQx1OI4cuowfI4Uzlt6hL7D3xutYKjo4t7iTTtBLOa3HXj4JnDZyugV1zNWdyD/1pUWl86
o463JMXlA2vC769h6okn3EbwHDdJGo4R3VVNT9sOvkCbaqcNCDmPrcUn9698dCRhcpbVFhmQDiuk
wdBr2Yy5ossk7NC5tXsSpBMyjJk9r5BTmcBDVUG0CEhIuP/PFDYC4NqSevzkexBgzTD76Vguf6wA
BLmlnzVIMF+E0Ad/Et4RsfuWFj/bZGtOXRVcyZF8ep2As8/u4spB+4FSFrFvOlQOcoetoI0nzASd
j0I7jQHCy7Y1nDpXwMHVDZhc1C89Z4tzgzN+85AnvTUsvp7YUDkePnd5a8h8g9dV8wV1bFzCq5JA
RMKpaK6CttInCgRhvAYJsRQLHMWCU7GqYSRaaE66K8tVIjrayrG8Yx5HOlkLgxtjRQ0WOGKonWEL
vWu+pgQ8fwkay6z33VQ5lF7qCfufbsa8Cm7asAa8p65zBPPQ+bPDPN4kOIXOEHj9xvgM2tM/urrW
HIbIVsmHQuTVeB/B9yzidYo6ETyxpApce2e1VlnfZ+E00LpACRUSgQ0ElUVQ9ciQyP5IPba/BpAl
MEme0BYxbPtao//ibYAq2yhUxEVjfasQk3c2XU3UvI7RJpmAq1iRlyJBpfPhZHlLj6oIhV1WmwJ1
EY80Wg/21G3igTVJ9wun6RTfbbYD+dcOUmCwCcbO/iuGdX/jskoPWHHrFiu/uRgflGFSD64GH+nz
FgYKEsJprKDX1xTkHemN9cae0JVL6wpMLajq4S+aRGH4wy1xGL6BJZ1CPBX4Ae4EhUwfFGbcJO19
qDqa6bJ183SP9o9lP1AjR69+0DLfh5VvUBOo/AxqHKZ1ZQ9Z/uCYsEu3cREXVwAI0m1fmfoQjMBO
N1lB/akbbTSndB7qRXMyYJrn+gbrYWLpwB6aZguwTu4opQ9grugEVujixF321I5uklwnpjsUANxn
86cXVtZPCjUo+haG9Cx+O+KD3yo2jL2Za4RsgrFFIHwVORmt5TZVzzA51QbKRIecWG5cmRCeCeqo
DRbGpkxdK0cTLk1RAvGRXADHI3L/+zw2w7ZHpaNTyJEFM8qdbW6IUxUoc+Ep0t/uoKM9O6lROt/N
JqxvAITPiC6VxR54An4ntJFiCe5n6naojI00+4uOug1qgSpkPmLRbZEYrMlqyqbd2RUQdaqW7vBA
BBcXz2i3gTrglu013MGWqKa0J26Bqncdd50rsJtTMYIrR+M/WBf4ZYJhLo0puccqenb3fUeodmxa
5dsHtwis8ildmEWU3pGQ+T7204gmYI7SVLwgp8vyNCNRBh1cm6IjJ5iD6B5UeK3uEdAa4IOp3iUZ
90IDrRosrMthOKGrGNb48eWEPU9ox5FHbYSzCGEWnmFvbSfq6LXO3I4NaU0Zh5/cFtvBVdeDJUyA
WCcFvDmTFhTmIJhQNttSD+0vlS598JjyzKnWLjo3pKQYXYm2ei6iwNtHtiWrXSCs0AXIZaunbGy8
x7ZL2ier9sJfI6IK5jcbcYZF3N21fgI7HECZJ3b/iaA9RJIkHAEkJHY1cJGHyPvU/CmNV1A4Ndog
fDK6yfhKkWh68IJY+VhLuOjbItuH8te1j57cvU+y/qsyPYpFnAXOE3LY+B+lydBNdylS6Del1/Ly
iCZIPFZVnwVbVVZK4H5aodrdOWFRbzMLYuhaWel0ZcS0F/EdtfqnMazD7x4ILGsHxj3MPrmlCaHE
92Blbakdc6qZI3FEAPr4CXlKwz5Nyu1G4p4UYW50rewiR+o7wRKFzge9OrPzvBu4LmWJlWuFTVDm
UCq7yoDgppipYqwJ6yRU1rbDqeNKlDSgEXDDVZteHvfeFjigP36CFOR9gQmSPtOSHvptTff6qDMH
VX8EgR5mQevlRErqZKeAzudfoVn3n12zd29gNBgTJQx3wv1aIBLqBdbQfsPHshrKq7miJlQAouKu
uo16On/4Axtl/xVbGwAqgHhmWmbIDPpQLj0T8BgytzMFMo51FM5dADGqMKqrEb/cYk1jnlZQ2DUD
fUGsqTDwtV2nRm0YfN5421tef9dXrb4VUZE9OmgZ+nfGmOBIK/x+xCe51K1nbXKrbIj7/NIrtgLV
yxBx/So6RF1pfw4V7nRHmvS6eWqIXiCdpyK0Nh6uMZpUukQ9dwUPckBixkCc38JM8ODXKvrLDq3q
2VY1Ajdxb/5I49Q7AYOp/m4js72OI1ddlWkQpHvh9VgieZAjKNcNWfQzm5pFtlXOQY/FjuHcap/m
1m0T+qFHbkhIfDXZZi2uwTw31UH2vDGILZSNvDCHpFWMblShhiwc+U31rXGEZN8Mn+GkeSZldxJS
RNxrWMe/CpfL/y5TGbVeuhJz4f20VaPim3ToYipMAnkvrAO4UgDa+XLkfrG4+zc5hsHWykN47ND3
c9TfkHaApoYfT4owxjEShliXljNWwTOR5tFxYjCxw1R6OJtPffBQQzTrtt1kJUiJz6GUd4BdjA5I
KiH/acQkgzGmGLKML93htud6uBd6nu4wDHbKTzgMpV/zPKCkOniBg+JDVEYQ0JZvh0AtSKUcJvOm
gf5iPCiB4EV+sAKsQpB2n2qvvDeUhwyyEdsI5616zhxRLEbAMfLzdugh6aF9uwCVqgeyhBWN08FA
vaO0R7S9eN6Tj9Iphg122WX9i0FHMJRruy2hh1GOisbgQK0ZuWgh56Xzq7A1vTYrTh8gjBTkKCNN
4ecAUbkSdnkx1xv66nDAKaWM+llhgoYiONCR+Fp5jW4j9AIRnSlXXFlefW3TcnpxfOT/v7VoRKRU
SoqAJD+bMEaN0XRANmJUBRxnBODJLG07wR+khY5pvWRZ3SLbMvVhYN6QRrZA91LYmjTRZaESOBIQ
R4DKuWo2qMbDjKVvRW3oSLw7MnlN4RwyK4epEdSjgQWeax+lo5MG+RCiEtRgET5xHhfacfkLqdxs
Hwx2uZcVKfcvbS+LpMOS46g9QWeyL6PsxxhLEZPcW/Omx9xcb3DuZjUOXUWhNewwXPtrHmCwHtKC
9OM2MnRZ3AlhdNWuBhoWrK0+V+nRaEbTgX6tcvsmCRIAk/jvQTzBpecwsv6RxZSDY/5SQPLTPUw2
js2Y1P7KGQJUdKMkre6QreYq95NyvCnoGJjeqm6DynlKIVyqR9gLWRqsAD8ZW6BtwAhLlKwA/HnD
C51AtBgizwQmT8UoAMtRGuImJfR+tohBsvs5zqNHh4otuRt14x9YcxDauSqo762mjosN3gruVc6+
/grdcUYzGf7uloSMYhG9TGtMVjapx4iSepE5V1ER8BOo3KMtiOuCi1BnY9TlLe21CO3TcJaV89mx
9HRAmkDBls2xJaSYJ1edjlH4zZPq2MgyMe4aciAgHJa0x7uC85SOKC2FbN6MjQ4cUC+efIqQAgQR
FXl5eorona89gMlduRmyWNQ3oGmj7Gsegp79phyn77AtBPS+dvymHdZJZBr+p9CAIERnXREhwIct
hPOlQNJDG6sA/THxAgmIJhmgLi85Aj4qb8SoELWh12B/9/CE86Ek4XWMrQ+nkbM3ZooXGVkOxfsb
w/IT/5dXULdCq4xDGVndbyVf1DmwreoW54LMtKob2eB9/Lm3KYDv4k6UFiRMU+st7SiYc0E7zFtY
CLgNa/pQyL20atbX7oTyAfIUs77JcVXRtIEmSh/eNqWeQ/8GYcsn6l0h+DX6oAQhLpR8mFCSJKqA
BKGT7hS7QIaOHGiz84CBdxUgjmL4DTFzSR8xxahP3qWzzNelbwFpJGAMc/e5oUpFpl5mevxJ+RwY
K5nnBGqBcmOZUIbEBGvsf0mPN1xbKqJG4Y1d85SkYa7WGdWgLxNnMe1QwwkzIrBpfGoIrj+lc2+w
s8LqBR0ddahKq5uvK7snLY2Qe905yC4Ez8oyR4oZs5U4P8kxFOQ12lviMQ0r92XGIiIIdkLMiHiM
nP7IfmgrQRdL+fFTXhSBf9fB0d9hmYFgepPMj52F+t7iytwH3bMaUyvcev2EdiomZVXe3nPtxACe
sywvXkQVsD1hwYRfOWLcL800aAou6Yz5LM7j6pNl2J4JGaHqeypq6QxgIlPqfiI/MI8t1hjfCrdz
oxcARiiYjXad4Bnt+vKhL3wBT6hKSInCQX0RWNOf4CHDqSVetYOnFr0u9x47UrItdo73ferHfu9J
C5LyWGZXtbVA7imSpi8EsNOB8i8sSlc67RZ7ZqQSEfZvUQIDNjDdZPZUv0CUiMbHxE2HqV4VveBX
LhVSio6Etj9aetkLct/B5wqNGpSTuhJiXZ7VejuTMUN4CcgF13PryeiXj+Dk9TjhzXiyYq+gV5e0
TrkX3UwAiipfuQ+jLqYpU1fouwiCVmi0dL1w7h0dtc6Hxr3FEJqQGwYInd2kyNyvtJzL+06JHoUN
O+ubfsv0G+Z17umh/mqh72M8D5DEjfUM42tdckiro6WtGv2vQhs9fgyyD39q4tP0WPfoRQj8MPQ1
xey+PkgIyv0GkbkMbJTXJOWd67kDbDgyLcP+m/qTDbHbQGmhfEjBTBdbS2v4iMhiopANvXigvWob
afBJGqi7mdGI18PWmJvKfQjiGkopMYy/psWJ8AfSXchWRXDmjC3Pp8ubcjAL8McuJzN+CqgTFj5p
/cafbffHTEsJc2Z2wXOA7AY4iwTdZfgUBlaZRIUiXTdzNngbciIh//JyCLxrtJPpEqP7Y04Ew2Dz
6TWhYIC4EExAygW0yB5la2BTUdEFRffRoU05iGxrI9PV0VPS5AGIcYE5EeGiUavNFioKld1gN0hI
2j0CpnIt6cY9gZE3k11MdLJ0yM3J/Z4jOIusVSiqfEdT2ofAivnraRyK/Dlr65qGR9xNAcjKRbaT
7BZE3y4kQIXh2yGqgqRekH7rOMHGOzfxRHJlxV3UNjtzKrXxUiK7pb+WnYcuYxtw75xQ3QKdV1n8
N0U8yqdPKBykBMYEz3di7MxkXikJjOuXaTox88bB4iFIjC7bjPNl1boIsfCJv5QIYM8vsAWcACWd
OAu7xwKfwEd6t2OAhYIb/I3AdpfcV5WrkPcGqbBPDeaQqFiDd8K+0/a+4fBk4UEgo+n71OJoHKYB
XVZooXLlTgEYbG0GpBA0KBbdpCCIb8ouKH6lvutRALBs/gndwNk5bk+taWl/Tyfg3Xb9Ukej/4sW
nlt8H7gosIkE1014ZPh1/ZQjzYByPDXAB9+uKA0kCARxfwh3/p4YYQkpjsAOYh8u5HjWlBw6dgcs
9cYZzeGQzmZ5VYeD3z4B9hnlwyISUO9b0SJZsCm7asJNpPM5R1QIY/4Ru6IsfKTFJBjTTOCcSgO3
mj1mFc4vnIlIRGO3DWktxd2u8lx9V6k+OQqdVNvKis2/NLQ+uPQg84Gj4WtTXTuzwJmKshgArZkt
uYOnYJqAqKJ5bxU5SVDH3nBHaVDeUT4lFQpOCGqY9nxfG8CsNiqzhy95kI3ePsGqckK7yffwTJAx
1Yg1kuw55oMcHsgzoOLvi3H+ktMEAyhq5XM8QYPgbl/Tk3IW8UsijFUvbLd8okHnzscAAmhC0jO5
SK5xLlaH0O5rWkdTeUM7Mq+h5Ni5/NGFTvnsGp2lEO6ZBnsGeGPwG9t86j85ed1dA+LRBxxzDLg7
iQBwkQ9IEUye9paSf47Eq5f384tsywgRK3McXkz40DYVJuihZp+xhCPmVR0IlgJsCHPvkQYTc5wZ
bmxwkHk29M4c83M4uVlsFY+BV2ZY7HHEAZXsCuJrH22UEwhUqosBCtnplnBrBofhqVKuE1C4+b7o
6IIGYJAV+ujgCw+ZM9oJ+76v7a+gK4u4pdoQV9QF5hngpDwo6AaMEE9m6N6DgI1u5iZLC4QN3N74
1M/ugIVZ5Tnm3VhZrXniLINESBZWf6vxvvmUmEbpf9ZlZ9iL5ISoj6EvxK6CiHHCVHe6VWqiJ2tE
zs1EatV86R16sGsqceInVZYiesaNYX6uDE3URi6o14XLtN7jhxg9N3Rx1uBgS/snvYe5POGW6V1l
Hb46azRPPfpQMUZEUIlxNrhCcj/5xL0ANYmUQBrbSFce3es4g9e4azI9Q2EZIrboeKqQzEMEWFH5
xesOF1S8oy0HcwekUL0hXlsp0YMA6NLDoDwkrenoeBOwPwl1M7vTj/FAZrlpunkgu5eT8al0JwOe
cbYUtK9n4OTBfohh6mCj5Nn9NwvZxeRpasYkQILObChL2IMHTQaiFdXkAK2pcWf0uGuaa4mdQWas
OlXSh6lcvEAQsy+FP/UPkAGCufpbm3XXQ1vsywkaJbSodqRuWYBby6dNX4V5az6ilxvj+O0btPab
p0gilfe5dYt+vAGoY5TBT49gO/Z39M/YYGC+R+Dye7cDb4zDWgal95Zcb8aGQ2nTC1KELBCCOOAn
AvXBnsg+b6npu/OmK0TxLaqtot/HyqhoIFmVVN0+5iLroOuNEITytc6AcMoD7aIw/Br2ihPrMOEW
OpU7KwcfZ7d///tf//f//feP8b+CX8WnIp2wMvoX8lefAIG0zX/+bVn//hfH+vK/jz//82/SEFQq
bY2iC1GbZ1Ph4ud/fH+I8HjjV/8fmQRZC/uq/O47bVVtyHyGfWqm1osjyCdg+8HThjiPDXdjehPZ
S+3SuR8T+loR8KTLT6NfP4zQFLnxivDgdDre0kF9/TB07yZn4N7/mljAPTaWKr0vFpyWdiv6bMr2
GKlAB66SkJDiD0eGlG/bwtTSkaj2S/V6ZKHoARmhMbwQKyb7OpuwZXEAx2ntBNeQI39YPgJXl8e0
vNevKxGck66lqJmjAaexc389KLApSkkavDcGIENz48rOQTiyVXa2oh9L62k1sG04msvGtj7ZAt4p
Qvi2l3I7S01ZqKSbusHntTAPDmXamCJW3REUYKm54BMNDK6TMS77x8HqfPcUZCQ215df4uyTSdOT
SAq7tqeEAmnlua/fQTBBsx305sOkrR54Ujl+Qz2v3zbCRKpLEtR8mYQIjpdHXf7U31attIRpYbBC
FZOFYltqWdW/rdpibpLQ9p3iEalHTCzK3M2u+wRmITTiuV1TDtb0l/GYPYYu7hwfLFP7ndGl0orV
KviXKV6P3oGVrZvGLB79Ymgfkkzaj0GzwHTRR/xgqGXFn7+odG0hAeY5nlLLEvrtRRshDRoCqnhs
WjLLHODHGjJRvesSb9zV2nSfL0/s+ee0hGJBgjd0bdalMM8+p41gTzVCf3jAdRLeQugtbRbqGAjL
RfmBgj99I4fw+PKobyeUUW0K+MoSBOG2+fotqXHwojTfHoqEEH01G85fYUMFm66ZMf/447FYplTG
XNtC9/T8jGFtViYlNv+B1rl8JlBEtwQ6WrRUo2DTXR7snelUUlnaFZai0arPVoqCBO5Qul6MgRY6
P+p136eFjYMUkIC/RrKOrWQaWdP28rjW23WjGNh1+Iqco55cHuy3dWMbgEeFl/oPoK9OpSHrdFdL
tHgDai2YajdI1EfDXH/PHOtFLR4966Rp8RnwUayoOW0diA8D+ZyH/ssnJEuePK9XH2zid57RIeGk
Cu1QdDTNs2eswjIYGsQrHiaFM8kqzBzKcvCl1VXe4PsYpUX1cnlazg9cVrcWnFOsM6aEI+T1rIRk
y7MbGupBsLcBBsIfaCkKgI92UHCWqEgdlGPQvYd+0u4iLHHXlx/gnYXOeWnxHFS3LEeeLfSkt6CJ
dIF+cLpRHFPVUEkqUx8wbt99MNT5zc4ZqRZIEOcsgDbkMuTrlw3i0e/crHQeELTzNiW82h3we3JC
2vn7PC6vSiK/FfxXubEsH5WNogAcUM/Z4fI7vz2rbc/ybB7G5M1N++yWazFzAcc/2g/G4An0bkfX
OpZp+gU2PZF+gRRrn5rTBo5s9MHIbz8315LLoK7Llc40vJ4Bbx5qzy6VegDyQQfUsEe9Gak/7dw5
sa9pSt2lYI12fucs4BC3vLr84m8/ts31xNVoWYQUoC1eD88N5cIZaKwHERPJWvFQjIg+hfNGRk3/
1+Wx3u4lR2sTozol2Pa02l6PhcU0vhuN6z+YwBl3ZuMtCV1o74FIt+vcHOP95fGsZXO+upg02Eqp
OWRgJJtISb0eMANx0btmRpcvMKzyCnPDWB56Op6UhiPfrndOO5jHDJsbRKSmAJs7PTvyOGFqN39q
kJz8qwBsL1cAW/XXVgqjZOvHPorqZRjfeqHt3V1+4rMZchzw7OwF7Zj8U1re2TLsm6lDMNbKr8Sc
zwf0wupDYWTWhmZc+hCE5kf77+140hQOnwTZXo+K7dl4JpAjDNCTiu6kh0NtPkBcR0TUR+efhgXq
4u7u8gv+c3r99kl4Q/BKpqtR83LZ/d7ZedqDlygAMFVX9JHbZ08Z2V4pka+d0ByPkZzlF2NQCT5w
I3CQMmuT/UznemOSv2xtIcYPLvXzA+h/n0cTMbAg0TX0zraflaKn0gnklMDL5FmIp2ctfw5x6Yd/
+yUtuGMdjovGj5nG+xzADCLDKKM+KgyK3JPE7fT5gwk6y3X+eSAgSK6UHId0Vc42JK06C7hkyycJ
srRfIwgNSEHh08TitGPzDvtIQMQUZhEzwqlxkju7M8y/01JE4abPFJ3Gy0/0zhqxtOd5tmsKd1ku
rzeRZxoDQf/YAgZw0p0XW9Mj2lLTnrqD/GVaFIwuj3d2FC8TwH1geY4D0lmY4mxNJh32Nx1ljqsK
xWhkg1FxGm5E4tDcriSY/INb1c54W1PZfsJds68/WKJiORXOlihxLLc+828Rg53F7U2X4hjThM1V
OKbTscWiDmFQc/zsRfUtwb5CRiu8W3xrf2ZLr4b0V3IvVZTLHYxTD1glIS5OX2dcaTBQiAJb7t9B
j8BS4Azxyg+d6HGSWh8imYIEyagwApn9fnkSzz+aS8rMB0MMUnG9UFp9/dEahZYhWXt6LHl03G4c
G/EaHd1x/em1hV3Bw+Xxzq4Rx3Ud5dlQo01BM9z75yT+LZQLRR1qtMCNo+t6vQnJk+LzSJ+xCuC6
rdJs4vL+YF2eHe4MSTbKlS15T8u0nLOd68BNoNbvtifVmuVBU/HG8mNCr6hVzdqxq3GL1mLxweI4
u60Z1NU2eYDlCHtRcjxbnLjlTRlwT/wIXO3SOcxgp9l3Tkq75FCZZT3tEPwyjOPYWGVLwx5cwzru
6Px88PLy7YN4JpIjgrvUdokazj5wbgLtqeF8nXD2MYdr+mxh+5ABJ8+4uZ2u+aI6y4HW21Hw28gA
kZ4MnbV2nJ50H9nNdUvD1fxMZdemQIKKsBl9HeTilgOYF8XN2xiQX/JQocjhb0z6at6PRiG8ubWA
7HPwhF1tPpSItoZksBVQOQQtELEHFt2GRGjlFGEUHQ2lZR4bpIEw9snUSM90igtjyUEjMzoNXdb1
+DdGoOvX8KSM4EkOCDM/x2Dr00+E1sgRjsM4dmKFfwSy3JfX7Js9Qm7u2VIiVUM6J5xlin9bswK4
HnYIQJScJqc5mviDs6K7iBqOmMuf1FTcDz7asjh+P1hY+zTUTGHxw+XLLQfPbwMmDdRtrMiykzmM
7T1aueUjnqjBB6O8udL+dxjSasGm4KY9e68S9ZYYvHl2AquBjTNFw2OtJEYtqpe4PZfiaGRoLOL/
HUJ7wq4kLbNmrcMp+SC2PD/JeRBSSht4jEX1xVNnd/2YSPQucQc4BZ4anlWVRrscW+pTjhFfj8D8
IgEZFeWJbLf6YBLe2R6CqpRDpUCTV5xPtYUwX1FGFpYhMAvXTp5HdxkyRtthWYUjnI4jcB+NTyT+
wynVmE+Xl9Y7X5p8RrKuiOiV/OeK+e1Lh1kj5ikDSBnkFohX4KDZTyPKoj9fwQJMm8k1CYTXdM5i
hX4oOo0ROV96hpmIsuno3EjXn+xdEA/BC0h+xP8vv9k7m4YvqpFJJGZCN+ZsccVNOJZhFoanRuGI
o/rmCvIgiPoOYJktsMO4PNx7ixn5ZcsEAM4PlvPrPVObydTSDQtPg5NyjY5Jzfnmc3iMY7JD5QGX
lLREYmOKy+vApzswua11Z9bVj8sP8iYqYDFTHafkpJ2lAnwelvRqBDxQB9kJBVWBtfqoR/cET2dM
vii8SudVhWWV/DY2gPbWJE8i2jgFxeLV7NpG8DPRo1ne+Z1AbRWllnp2jBWdDVtuassLhFwVxJLx
KY7mobydQST1d5WlYfp7JhpHzTrzO08eilzVAHBA1KLNefkF39zgXKaSKjuhJ6GwVGdZPyKR+EcL
CjEuYPVfi1jsvu171F3BDeH9d3mw89IP9yizyQ8bCDFFlfPEA1BD7kZcEojmpTLfhcgK/YDiiUp2
4k7OgUNNk43ivznvBLCBajHm6p9K3HjSa35r/ijAwvhr7TbRDYbZVrnDw1f8iIlhrQ+W4DsrnpyM
krtmhzlUAM9W4FSYcHqb6IQU5izBaWNVqwLdPNuzcIublqbG35dn551z02FWmBZSQCnO1/zoxIJS
u5GchsnrN9gK2SBidXSKOcZ2pRTNdSMDbA7LIH6+PPKbRYAfuERGlWObC4qmy+t3bVILU6YqYh06
uMzC4hFBBvCzi64yUN43lwd755AkwLdJvmD4SSqrrweTNmQAq6xw0ZPueGzhV66tKfn/uIQ4p+gc
aSUcEquzaH7A4KGPIDyfmjmhmgnAGeyoaRl4eKKphJBCh+HQBA7OT7Pt5Rd87zsSmpmOyXm5FKtf
v+AMLsdrVRGfMBNKKd+JYt8iObwJXYbPGkir0KPUOhDzsL888tvYmJbDck6zYLkfrLPNDIZdDp2X
JKfWVYW+Cw3KP1tMUcJHEQiauiNOjVhbFKP/50t3iaWW+54sH97O61euSyWn2vDjU4m9yzYZSmM1
gWa/HsfY+TViQYcTRlDAaaHWWn5w579ZvEuhnOK8SaOQgppcPsdvly7Q8SByu1mcHEh064JfdT8L
HynA2Mw+SK/ezC8ZDt1IizYgL8kWfT2UDaYjpz4kTtg5Cxh4eDppIOerwGnG7YT0Hi1fM/vTg4hJ
XUblFgLfT9z6etA6Ba4/mVKfUrQ7rkizULHCE2iVz220b+l9fDCfb+9ergQSHcelfmY6XA2vBxQ6
wzsnyWyuPKgDMCMxD4/jvysHGwLcS6ZVHmW8fZkj3h7C9IDpKHbFiGbNH67m5WqyNLUHmgQsq7NF
pZw4UX7gq1PTVt6+aUF2IkuRb1St5QqkrvmUw0/74O3fbN5lUO6pZf8wpHc225GPJOZo+vKUNrET
At7tZsAyA/H6yiN0PyFwiBq1tjN9qIGu/mlkx+i0Kok0BOEPZ/HrqVemVXO6xzaKSzTiX2qNeQDq
H0VxCyYrQSMjaOAa/Pk00/9xOCNp4lGfez3mbGDhmAU9wRyuYRBSqnjrG4V352J2sg8WqTcAsVn8
wap+Z9d6SyRJp0sJi697NqpFg2MIWnWazEyaqFE1DcJOgU8x1grB0V5+x2WpvErBlnlFDpItxGXO
9fN6tCzVXWwYuTqpkpOhDXW+pmlv7aJw+i4RMzxdHu69lyMPIFwk8OBCP1u5HUy2CPEniWDElK1b
EeGTZ4JnyVEn+CDleG+9LrVVKQiXiZTPAvPKqoZZ0WA5pR0uEabsvIOBWvcu17k8tkDen9vIsjaU
Lwvzg4VjvfuaLqcTORcJ53kPo0b6AP3Y0DtJhNczF3TzXBZrlHHGelVBK/G3XgQMbYvVhom3Lt69
CpeIwJs86l+tdNDo92Hsr/i9MRqZyOxN5m7O0Zx4Bl3hiw/gAO8tAo2OAqcbNVaO8deLwG99P6gj
yMCzCwixB/yJUobODnlMSjOFifHB/LwJdFh0C3KCBUfa5OmzHGYGhF9WU4C4eNa2P/FzrPcQUrPb
P19rrmNargNMkZVwtrRV646Vadbq1BZV+4jBUnbVtqg7Rc2sPjgb335vqheWpEhJCE+Ac/ZCOBPY
BqoUmgC1N9d+2IptVym0nqNefnAQLsv29YZdCiUmrGPXct5iXpLAbmrYgBrovgvcKkAGWYuo/QxA
vN/5ROBbkPT+ZpIl/BgTUZbLk/r2omd4TW8c2BGo5H9W/m8xhURsCc2J3DtNoTtfp6W6SUqEbimx
+TjRAzsUIQoCl8d8u5MZE2SRZo0SGbtnYSNijPgBToteBaW6B3MekTHTg8SfUee3doHNcjP0ELAL
48flgd+u0yV2YuUszcgFZ/R6XzTuUFYVaKCTE2eOuilVg0A6cslV8vnyQO+tnyWbX5IqygjnUIre
sPtqkpwXIfoQJ6y7y+vICZ9rk6m9PNJ7y4dpVEvVlg94nmcmYWtGkwjcUxnWBgg2p8WNMqrjK2sY
kIxL8qq/T1KdfR06M/5lczfeX36A9+Z0CSIo0DiCJODsBiB3LQ0jm5wTylHznY88IEZG5Pt/fsaQ
rxEeuuwUujXnYKM+1srQaCac7DCOe5RN28rdJ5QX//iUYRzuT+B4FJ1pkrxeI5RvZ3cuNcaWwEy/
aTXnV1CJanI48+flmXtnGxDsuo4A+Lf8tSyi37aeVqECP+3Zp7GcjK1vWtmOGve47vsKc22wZ8TY
uC7btEo/+GbvjUzox5HjaMnHW37+t5Hp8yzwcM4cKOPZVyST4o2Xt7A8uE+RrI11tkfWr9uAKfuo
+fTOzqA2SfuLhiTgi/OdUUQ9fNKw06fQy6FhGXS3pjZNNt3gRvvL8/v2FiTc8iB5ctiYFFTO7osw
Nvp/eJcnuMO0sfwpGg6ZoqhCnRitFQOnwMsDvnOW8louDSLuXf4+n1ajHHRZxhwvVoCWcm8fO9tD
2ySSOCgORb3R/8PZeezIjUTp+okI0JtteqOqltQyLW2ItvRkMOj59PNFzQWukplIomalRQGKJBlx
4pjfIPvxfMlHz+gRZAy2KrvIsW6/JHXDUKPLZl2CHo3tCADt1TbhLuheZaMxkwUr4ebR5wPiQJvS
pQYFPnO7HorYsz5ZtXWxbBN0Ab8IEbIZQ5LBf3+sZipLsWvRkbpvayTtNNZC763LXDnBd6OP+53v
jNXKaX90EpD6cGgKEVK85YzNbAxEAFFfuYga9eQ6KLRveAGUu6ivALc7jdlsUWL8mXjhOyGbBBb6
EJbn++D8bJB+ixwN+foMgz4SdQPcb7mBBut+a6rgu2mAsbZHeBFSlWXv3i4m6SBymapIsFwVzH89
+FXrxaLP6IHSsDq2URbt7KAKv3SIkuxquJnJSmb4YH+aqCHSuQ/4kOCObhdEnQAC90CR2beNjb91
0p/N0gzPGBMxanear8+f7w59od4qQq8UlAgBg/ZbnAc9lZOTBJ11QdSn3TpRisQNUMNdMgzQEkZy
g02fWAhu9LZHqdDLl0qRfAZmv0g7xM2w8sIfXM8mDQaGRFxeHM/FVx4xWpwqd7AuWNo2TM19vN03
YFKgqLr4Qp7kEIhDA4/hVIPE+uy7aX54/koenFhqToVEQTcHQJ36Qr98cjuc/TDppIkVzhAeE6bp
l7GWzT6uq2jlYR/EP8sAuMrI0Qf4Yi6uTuQDLQRKO/OSFr5+hWSCImrXud+qdE7+nbx0emmtXl+J
8g/eMKBxAABUBCrqLoJuGzhe742OfSl1hHxRFA+6GV8INFw2eY2j7KZHUvA1apG92aLN7l09e4i7
lSdX52aRxHOfguNxmIdxlhefGenJFNE+CqAJt8UfSTOEn+Y+Nuf3nyZwMw7tVjWmR2Tm9ltW+YAC
X2VYFyP0mLt06JlWojFh5sPIs0omve/fOwHRF6QKX5NQdbseDsUD5rFMv6RmFP+Mmu1e8I/XXiuo
Byt354Ntqgb9pqruSSWXoFDU+yJN2rl90encbhF7HTGubNFPjswY7fLnz/UgKpF8AMFRJQjgefU5
fzkTQZbOvSW4NQuA6l+CnqpuA/8PlyULDwdsXgM/XFnywfOxOamxOITcacttCiMm5TrzzQvcLf2D
rBxBs69Bvc9F3vT50z04EbQyHbrT/zt6WOySJsHULUxDbJ4MhdFxUN4YNhGu4DuYc1C8rX78oVmD
exjQNKDEnJzPz3/AgzgAR85n2MZpAH25CMJTkntlEgqolfEwa9DjLQV9Q/QG2Q1zNNAnArmTbSFm
+fXKCXnQ0iXaQnECdE1RREV7+2nhMNdNXcU5aZDjTdAEQ4TmdBf3pRnvbMy7NB99viTOXgfTSLe9
j5W3P8f+v3brufvn7+FBVGCUSokLypmN/cY8+WWbZaOmU1Xr2XXWMuNfdkaxFXnqvD+Z/3WVZSe1
R4moQx0/uzp6Gu7MYLSx/UAVuvWL6pvnBJ/nRMhLl5RrOO5Hn5mLxeMkMeGCBnL7qu0SIGcAaf06
QAmzr5NExuFLEDnG7wwt85/tqCMD6Bm5N64kbQ/Okhr+0C6hkEdra3HPpK1mughTplckIOTJLxvz
mKYGnhVRsnZ/vw2SFpHd998yXd+DHrRMYNqBv1k4XVw9mduYqYBqxbUnKQr8LTrRteKMe18XHiJs
IvH1HUtg3qe6hnA8Yx0No2jlOr8PXeAmmf6onr1JmFxc5yQ92RxORXFNyftrLELllGx1cr5Pk3CG
37q2XGP53L9thdomWELUUFD2RTiBFRU5upZiSRuPxbHM9WRfO0Wz80x7LVe531GWE9CeUTwsINTB
4sNi0driMgStLXXr5s/YSEqUPDmiKPqULZzz2Cx2+hSgmvj8oD54RAUk5AYHzwNzZhE0eld0KT6y
4WVEkE5yk8ripUvistqKLGNk/3y1+5qDTg3jYPauAbF2uZoFZxXbEdC1CNv6rzlSaPtQdHjFYPKN
eu7Ude3WFAqnTrs7/Pv54vf7h3GeIiPwvB7dhUVsrmB2eAP+kxcnKejw5d20kY7o4di7wSaPknol
hbiPgaq6YdJPi5Hb4I7ZaBXI12HKc2nDmiaqk5vHARTL/vlT3X9ArlaXxrDKAyEvLU7F4JlI+OJh
fplIqj9WjT+/anDIL3lbBmslzaO1uNZ02ja0usnsb8Oel3i5AO80XdAYUsCOAhlq1L/hKWdrzdkH
S1E4Kcg8hwms1yL/SnGybwf0xC9T5yV/4rWVfyxTLd9p85yubMrHS6GmxyQQ3OkyzuHIIXTErnoo
GNX4EUWR8mRWdrlHVnwN//xgC0KRUJATklg19Lx9gX7T49UXFMOlR+3r6EvUs4tkAPNRIRA4D223
8mhvLIjbGO4wNleAHI+hPaqPtwvCJNbjwQ37C36CBWabvpOcp3gMf6/s2vmB/YR+lJWPVp8saJ24
EffYThTmcDJzzGYI5QIrWkx3n+/Z+2DnEHCoXAAj0YNbdsIKiTecmeJ4hdYBqhrmFO29LswuMVoy
CHGMR7RB30n2oukAdxD0Mo1iFc6XCX1X2EOZI8x5sRDw/UMD0fxtrGOUM1GDOBgNZnXPn/HBrlKp
AQACaF4uYWfx5oMRaZ0i6S4NOtGXEj3kMz3++eR5jXH8PywFFwbgArU2U7rbpRKjG/s4N9oLOl05
5XYUni0tsg8xhdnKeO3RUxFmbNVGUb3FxX7CgbtD+CptL2OfNB99zQiOJLzGFxod/soLfLBJPBrR
NE6oiTxnOfRMENkQeu21F70eUZzXZHAaPBxVvTgdXmQ9oVU1V+8vqWm48bXIoUG5UHHevsooaKTv
Fbq8VMMM3GSH3EkIFC3HtrHAnjpGbBkDtDE+MrpHC6sKrDz8B2EW0ayMfB9ECnIv7mUDUCKdiUU+
0HU5NseyAgOOwO/0qcXuID6XskaMjiJHQwO1s8N8++6N5FsEJgVqYt3l9ew1E42G2W4unlWMxwnb
rUOCCMzJ1hBOer7Uo+dTr5gyNCC7DBbXFq5cY4ZvFNm5EtwJ9eCfck7CPbi7CQkDrT88X+4+8XCY
enE7MpRigr5E05pdT9kYO/IScPJR44fhPuGXcRJl9Ql/oeTUKKsu5H2albP58DlJAyiAaSLcAS8Q
KywnDXPey9g4yReUPfI/BteJdqgvKFlFIffPH/RBFUiHWp0aMl8gAcsrJiXNEHUr+osDCwsAWpph
VJ7jJradhhaZmUbiUBJNiY+0ZDGPFExF9FcmteznaGTN+fmvuQ8XnCWoRarfClJtGS7iCUFz5Ghm
+m71EO0wYZtfgz6rp6PeGNXanrr/yOrkIuCgmLVqb90e3j6W6WTntX4x6gorszRDB36HU531dUJD
/EvgIrmN61Sa7WSXiRXE4324YizwNs0mLnLfLg4sUCNjQlpJvzAjqbdek4qfxiCTf6tSQ1UmUFbB
Tpv6f777BQNFJ6GmtQKfaomzTNFqtZ0BV97IQFTOTlv/t7Iwm50fNcXKTn7wLWlwAlyiVUUGuIQQ
+Y1Tx7ZDc2qoMutn6Y3TGdEUxAd1xPeeP5V6V7dZC1R1xdGy6Z/rfMzbDxlxRypN/ekSgZg+MFZ1
kG4unVMO+u+E5y3AgEYDA5OKEZUJUa6coQdP6gF/53NyF1AtLC4BHzneQpFKL6RM1bGhFNkM+JJs
UJVbS9AeLAV6iGkIACloeMuhUqNrFrlnVl8EYPi9EUz57wX2SDigymQlBD7YoDSFmAvSnKJkWM7L
JO0fnKFHngplVOD9o9ZcwLwXuNejEv29EBzkq+S4VO++ypi3oqpgUF/Ca/fVO/ilFwQ+NpniGPNH
C3sQ4EuRN3kk194871q08v4WgRzyd5JtwTqDl3Etm5ReEakWa7Z4Euo4YpeXIhhEcZxrPSgOdZyh
6li4HSYoFV3flWD36AWDz1JDVyXtsMRw0hcUPXzu4jJn2KWGtfNnglz0xu/gA5qu+KfUcLh7flDu
bxceEyEJ4A/qJl1O0oxRuQ8FYXGRtdW8uHMjDu1oFpCw6uI4aM2afMByPeDGqqunWFU09fxlVmJ0
yOm6o2+fJyOvItTpLVws8beNo+41bfW8KzdqRKWv7KBlPFDLMlpQY3OlFbSscfWqKmP40tYZn6um
P4kJodptYUkXMewO2dgyMiDCFY6/ixng7wd/HPbPX/TdtcrmR+eRBhRYE0LCEhUsa1x45yIyz3gH
tTRz67EcvkgH/NIhmJNa/zji2OkeQi0Iw4NANgTrrFxk0csg6LHvY8Tpk5Vc/K5Bx2+iYWMp+Cxc
KOiStwcrjtwIEKuYzrmonU0VRfI6MlndOtBmgFLEGN3AcN36WErRw8uio8Bi7b0lrfoRXLUqhYOp
BEbl9kcY3PBaApvkPADT2Xs+C2ImPl48r/1bx8x4JUVd3vFqORrrlB6KT0+aertcbE/4GxVmf47d
YZQfsyLIYSfFE07gh4ZtknobxGszjJtxfUsmRp64IqxsR/VIv15P/AZgY7QmOOQ6yL/F9YRifYKJ
ht2fscgz/3PnKf+Wyzh/lU3crzyu+oSLpWhAsvNAOdDgXHJSZ5z+9GZwOkTySg+zibrZuxRgK1fD
/bGm1cL8UOURBLBlzhgUTskkfujPfS+mF5lD60WqAleafNQ3Pup2m+en6cFHVLIrXLKqFKfvefsR
gxR+ZmnM3dni6w1f+qwiH+8KaxoL3A4LN79AcTNDHBIxLt5EeWvrK5ODZaxmJE+2RCoDsRkwnL7Y
Rq7IPFTHo+bMJkvxKEjtcsoP0Osgk2S1h/JVqSUdFpSFhYf3mqjSHeFMLc+jc0XRniHRUS/olyux
K4Pew5R9PmPEFZnBqZcU9tnGx/8pPyCnLf2rz+xP/1raSOXRTvdbEQxbOeu9/6PDacV4HWbft465
aybaDw2BPXGweuTP95qOfMGxgWAWyW000i74Ow5lmn80utTDm6NSRKiffoAT8+cG63J0NJMYFc73
fmFQJVwTBvMZjskyhbKTIAHvGzH7SuovZdxhBd1iatNoOWyKvi+vnWe2B8tItJUs9f7AWOBxFRyP
CKGq+Ns3m1mYVo/uFJ51HSRpSu21jd2p+Pbux2MVJsM2RR27Z/H9JK7BlWl34RnPOjPdRE2ntKLs
fqBr2DnCP/ou4PC9N2amDZa0iH5/7/oASuBvkGaAm8X+5PYpY68qRyhWwXn2QrihRCq56XpmTnOc
hX9iDxjtsijvArS63HaNn34fLVC0oZyhdQeVkHTydnEU+QTKNnNwHnsDfyDdKT6ktV987A0EH2uf
VZ8/7IP1aMSgx6d4P7AX1N9/OSwBIrd9nI7euclqPI0ry+oxO5WQyxqhUQA0Ub2SPT64WdHLIeGg
DFGYhuWl5rohCXhdeudobhUVBLfzuaL80Cdm5F4dWqhX1nHFIAMwTZKQPE8JbNXBiIuXrAnycuU4
PXoFYMtpUHM6lazS7SuQOXoADOl5BVhQXLRo/IJaeL0Pez17KYSWrGQ7D5ZjQuJCHAPYqigHt8sN
Zeq1uD8552hMi03cQgyposndG5Exbiad6cLzL3yf3wF0o2lB+W6q7uLiPhht3iWuNNGlq7Ay2MzC
xI4UBRHjT7cKyw9177h4fE12/xUFeFyJAuxKytPz33B/I3AbsD6ERVQu7gJH4TJIDq0GfNZoVKeu
wa09S+IckwaaJGWEwmFOuHvnOJceKuNchB/5V5WbKpr9srULhlw0CYbogppesCuYmR6DyisPEPvX
1C3ukxaWUuWJqk+YgS2+qaXTd8YzJrpgJq6ZB0Qoo2rv6PA0933eBO8Fu/Jk9C1VAY/iiJrj3D6Z
ITKBl5GJN7OnNWe8LrVNWbjZD2yN1xoTj04roCDaS/S72LHO4nSI0MI/1OiwbHOc+WBlGHiWLlZl
wkA+XA6DvU1HlFGRk8PPHCYSDrxBfHi+fR68Xm4cymoKBAWDXTxvmGuRLvogOLddVx2GwfnkT3P6
IQSB8v5YQMZA8kLg5+0uWz5JHjizg4zNued9HP2i1MVGWngjbMs+l9s8KpJ36k0SddDt4VKl+0sR
T7V5+zGT2Uabf9CQTRsN8wXEgwMz36hPMMraFV2JBx9TNfBoMzEDV4dxsU/NaCiMCB+F8ywa+gR1
3ej/hqI2/nD7DGuUGt70xZ7aEY/nqdNfZltLv+MEaK+EpPsQ+EYhYxMDzaK8USHrl5Mpqrm1oC3X
51FoPo3aFt0smWUvfiXl2aDCPz7fP28Cr7eZPpQ1UhYKKUbFVNm3C1YtJodYmIhzgHMNkiVuXmjV
BU1yz/0yY0fBA1thgUC50qY5toFda59HDFHqD86gZ/V/Ya1NzsVNJs39PGCOineNbArrTy/t3Ahn
nsGKk60ddklxHs1JdIfAGEoEmhOJj9EmNU18PDEexNh3MzLO1ZPNFEWB9T0OPMx7joasm/jg2FkP
Xh8uhflDxzHubzS2sFj0kQn39vmQRtlHv6yKbpOEstT2z1/RfYRGwZhdwVUB4YL08vYNlVZl8iL4
/UkjwmMwzp+ZmI4nBiPFoZnA8+pjOK7kHvfHmlRdyffR81RTqMWammZjdO1myLhi5LhLJPbNeum4
2FvRhHzv4wGXIq2CeEGlx/B78XjpVJSxVuTnsZ7MbzbuFdGuzfxm3Iae2Y1H0Y9glGdJPF1Z+b4c
Y6YPYYdJJWcb/OrtykUQFZIpcHd2UQAa4axHOugTLcLAhWZIdvDtBN/Iuse7dSbGrUTO+89KBQhV
gcYOjTO6oLerw/qqJdfWeHb6wkKZGy4hnYRx39PZeSlzf/5UKiL285f94LsGjCSYrNF8hTG6uDI6
oNLM3PGh9swxrk99CW3wpJtVjDh28/67EIk1z0J4U029mXfdPmES4f4wGU1/1mvd2bsNfuEkOMFm
Tq21PtXdy3wDhZloA3iUBQy7bpfyEG2exipuzwKsJU6aeb3H5294HSPduJRpnuGmmq1hSu9epsKe
0PthugVKjLH+YlHqSnuokubchhGy97TDnFevngKBfpqIvj7/cmo73MRJFJbIyEErASjl8y2eMJlS
LDcxZjl3zRDsR+Zbr8Uggk2ERNl+grm4mzKyR78rlUl3ba/cvvf3kyq8FJJCtewxDljcT1kCLAq7
o/pcWRDWUcQPjnY55AhOzzL+DUHjfDsxd7L5BRiK7/Airk1sRd4Nbic5B/9HN5/5ATt5qVmTBRUO
yr4hz8VsoULRdg7OBxiBb3LUbL88f+d3l6FaS6mHWEyG6bktomDnmMhrIsJ7diYLJGuJaWa6KVtE
TA9EFOdgx3VorJzQR2uCKSfTYaiG7vQyLNgobEg3rM9144j4JAojHr+6UsPQuqIt9NmDNv/ewY96
pzajSiKRGhUvBVNDLx+1rHNqGntd9a8Lh2rrzpH7derQ+Hj+Su8byqxFcsFGJrci8168U5EmoesU
nTxrfOG0Yzoryjza5rJtaNlq4WScSAiCYu8LEXwlURfOPs4Ss/msYWAappvGqqt2JRY/eOkklkCu
QL2rLuviR6Eq0ra4WhfnFF+370AS+5/U97G2AbbXH+lLRc37PzNNbApNpUukzvVt7BDl7HhaZRXn
Li/qhun0aCS7GHO2+WdoZ/Y3q8U1ciXHNNUZvY0hsF1oP0KasNjSy+JEzwYrcWiTnWeAHYW3mTk4
idg6GBZOiJioNpkZ52KKL5aFVdEn1y3T4VBj0Oa8TrWJmE3rTEP1t4HJjrUVjtFGb0aLKeY+nUsX
JEgiPej2QxwEaM5hATY4m1jgWPZF98ZRnurZFe3x+Y568O2UFi45hO8COlpOKOLKarxyrHNQuVVy
KjXHPGWaHPemcL4KP05Xpg+qNF28Q9rFlKxK5puCchEHRVFUhkjS5qwz37tkY9tcS29a6yO+SaIu
loHeB3iCK42betlrl3GAwtZcD2dcV3rvTIVbIsWi4y5yqH2PIXeogeV3d6OGScKXGr1U4xKRq6Ek
beVl9iObcRr5iEn0EH6jPRPEv6U29m/TzglKy9zjJRhh9ZeRKSvL1lHgyYZvpnt2hpGYDh/URxR+
qnNr7yRZ2B5B2SfaCcooHbdSljVMQCAH5ikRdm/gAy08Z5PN+eR9QtZWRyEnzIP5Z1thUosJJq5e
f5Waocf7IjRt8RoHRpLscwQ7hm3SYAq0y/16Hr/lto3kS2Ka/X/YTxTT61wabXfNp1izkKm14tkg
P4/LUrvIoEZuaGOYyGpkG3AdTvCK5GHo04+ccCF6vsnur3oGH+SKSnYZwvQS0AGWhd9AEXBuEdMd
T40wR0y6ozjJt1Bmmn+fr3aXmAISBnJALow6HNtgkVjAII+mgKH1eXRzr453yInb9Ues6j3vWE5j
kv3b1lHaGTsfzzJvn4x4q3x+/hMePDCwbAifMJXpLCzjkzbIHDjyVNNbGMvvFpSK7xLPGVxPcVb5
PyylThITH5gcyxsvKAtvcpNSnltkoY3vM4SJ4YeWkaH+N6LTZX96vtx9qsirhZtIS/FNX3DRwx66
OhUAAdwzbnDNSyExg4Phes4N2b3guZpvQA86K5H3wZqqcUxZT9yFzLUIGnYKRhVTKlxh5VR2O7Nr
Tbl1Nbv42keNtkWcpvs9DnC9ef6odx9RUcfAPihKDq4xy2KetMZlcOy5ANlK+8XD7/qSMK3Gz7Jd
u9fvovDbUugIQqxV3LzFlpVpHDYIaLinJtbqP+0mmOUem83so4kYyrmw5n7lRD5ckKCvNN5pxi9h
klYVN/TpNffk2vNfIWrXLwNuXTvDn/8pTD35+vxN3qe/SAgS8GGE8A2BAqhr4Ze+CMY0M/aSnn2q
dC37ZHSO/sPuSCb2aVa6MfLJZYVPcjq04dnUvNbY6CGiUTusZ839859yVwhYjHdotQEPhYTDVX77
S3Q/bCK/8czT0GO0+682xVPj7QvfH9L2gxidNFJ6ZLn+OqeAXLZuDejvkGZWMXx//kPud1dA0Yyq
hpp1efB+bn9I0DUMMBPsVoe5iTaRFetH02nKYw+W5vzupSgflWkP21kHHXu7FNa32NgLnEAxvPUr
2jZxbrm/mzJyx++kaX7w5fl6dwEYFSUl/QNCk/kLe+x2vZSZ8TTqWnd0U3fYN4Ub/zW1mEnR+pHH
2BbQtf02utq2SHbPV74fkXKEsBIAaoGSiHE38sjL2ZdI3LTH2GvwbUNU5HOC2+9Vs0Kx5xWJHRxX
FH4MrwXobHhIJlbzh6bRk7PbVRjJ2eiHAkwodujTIeZViOqco+xMYRbUuJ32nfPJEUN01gdMDvNQ
mq+2kXorAe/udKqnwNkKAjhsd0ahty8wAa4S2fgdHnlP7jWu6/qcV3q6TXGAOOBotqYaewf4JwEC
E4KoKrU40IRlqCMZcMtBpIC6bDsWB9TcY0boVtjlyE3Oc21Gv48ojXYX6YVZ9FsH0j4nUwDO88HH
oUP/Eoyxrx3x1aTVttEQU7LXKru3TPQmp+M3Ej6QUqDMAmq8iJEaGsFOO3by2GDPcDGaydxIGctN
UyfVNh605C+3MK29Pg/Wy1iFFJnoPOzaOsXaVqTp0eh0f2fYEWZUcZx+woHbPjSOU++aucrOqPln
H7AfxAUUreSvQSvMQyATZ5sTHM8ibtyNg6/qAciIdsIveFrZuXdxST0d17cPZgnBtaUMGUJ/CAhV
mjwWkVfuoFflH94MwyshzV2Yde3LiGbUTm+79gPDsPi9IUItT7sJ8R01gF9eQJk0kCUe4+ZYVBOQ
0zrxj7Gs523vWmt11H10AFzKVMAiZaEUWBJODTh+o3Ct9FwXeiD7nZGlXngYHDmmB2uuwurVN93U
+hlGcTn/OUvaf/rKy75LKGAhcbosZj8kMmC0FufLyQY9lyU/IcvHaxxVzRbj0ObFGYr60rgcdK2d
59Pz2PRwUR4YUpcK+Etx8QEBV+m7UXYOpNn2yVa2KI2jLO5W3knHXmT+OzPNIs22ZWbLZk1p/O66
QQiI3aXGI6B+yRVvH3kapDArQw9P2oAWWOd44Lt7L9vTZ8pW3u79UnQSmeHRxHEJKEuJkJhixk2K
KThVjZufaCGan1DQ8LYzTrwrt/ldoOSSofFNoaf6+/Sib58qmjBA1r0wOI1ZEh30ApE4vzfdK3yA
bzIzs/eOd1iOXjMzNJIjNQ+9XS4bK3yWsOA95RDl9zpq6tscMbWTFuOSpQkEip9vGWvxKpmhgygg
430bX1CfLLJt+ph6aFuD9sEGJlKADq3q4UORyCQ7xF3v17QPCw9BXtppkdxITxflH9j9DvoxwyDS
vfqDraMuiz8JQrMwFvUDeXQ3/xAUpf9RUuLSms4OmOWZ8jXd227mTkcHaMDc7PCcyj6MQ6a7B2MU
WbwJUP6vt2E7jhOGV3M4aq8B7OWPqJLY3Smd4CtuEeJm4mGHIBtOXiqccTeLOoyOSRt6BSV4YczW
GtJjEVBg2ILvUJYHCrmjyv3br9I7uM7T+Yk+6LkVHqWU3/rWcb9Y4ehtPbtzd2nvgeeZ+rW+1+JE
szAFJvkbtFQyDdteLGxQxb71lZEqixDS0I0/4dho+zprzbMR28NJiXkcnm+JB2siyEmMttTGR7zl
9mHxSk6EM/v1hzHy3VOUoFdQdsK/ytSeEBmPsh3wuzWa8VtW/MvdiwQ4QqssqQCbiFcuC/io53p3
pDNfaeDY+r7v/dnElqfNK2ZoxhT/U8lw+KPONAs/5arJ7a2PHvnnCHdjBBxSePbbunabZjOhF/pq
13UpD2ERe95LJCL/mzNLM/pepYWWt0RiwHzIe+exhUN5EU81Tm68CrEJIpyVX9HJatNdP7We/0Wv
Db/c1XrVik+WL2bjmxyqvvjg4RiW0VIJp6zaljkY6gJR3KBjJyrB+Ah5QIlrBcYOA6jTz3T20OvY
6rUrgOh4IhjrnRE1pdx1+A1dmwbu2oF7JPveC2TqNszNhzMy9LO+T7g2fxuh0v2T4Wv3bwBB0d80
uGG/L9LxBZjNvMm4MXIj1C2urCqIh2BG0vpaBIZEZ8z4c5rC5NWGnXOaktRayUDvthnLkRSSDKBE
REm6WE6CgwtHII0IRjrptQl7m+EsluAhbavD3Dn/lEH0Tq6lekTgGBwlMO+ABpbKfAHzoGaEa3sV
nZw+O2Ku/mjNTl5di3ltoMT6nh+lu+CKBqAySgAnjn8L1djtUXIQHk0iUsPXOnamI8Jq6Yd5jqsj
oOf5+M6luO8JFPgaYoqj2DC3S81ZWJeQg8MPNfX277ocpw32Re2PfBzXCBtv+kS/nlXgLHw11ETe
BH4A292ulRV+bVBaNldiZUUNZtltcXHMQftpaamNX1nmy38bKbs/gVcN3VZDiyc4ysIbvvq5GWWQ
97BBObU+jWwIUGh+1FNnfG+n1liDZS+ubxVWlMgSsVvBIclNbn/qHFX0teveutaVPf0oYeb8TV5h
fZ7M8k8tlWKlVaae/Nc3Q/sIJgl5rgPHjdbwInaWWeMWQ2nPV9A4/XXAofhlaN36vREahA1TRoAg
tFYgAqmj9Uuvo+oEDpWZGK5GWtXf0mzA+lfkxckQTvsx6pLkYA+jt7Lo/ZtkUXIT5sT0j7iSbhdN
px6AyGz2V3uYJ0REhBFs+dDOEc3c6FDKyl2T+L2PELxNeHPUYkQJ0C63K45TOVdaSfrsxbWub4WF
2HkSWkmxHYt2+k2P8B3qpyBbedC7Q4vJscqhiUtqUr0MTJqBWj0sNePaOHO/0zLX3VBV/dfOwZow
9IOVmIio08oUHp7c4hy1MC+zMu/aqxOifrSZeng4jk2ZuDHcWK4EiDe0xGJvqgDIxJKPyFR88Tp1
OFZum0ftNUy1cNeZXPFbTQJQ+6OzvFZuTBwu240/TPGPvrX7atMGnR2gy2qG1kYlC8aXiFlYf6q7
tq93dudk+HaY2neuwqDaF63TXeagxbnMNZIITTUpDfuDh3E6UytmAuneK/ruL7t09WyLCk/1CQ1U
Mzvo9jQJxJA7ydDEa8a1M3n/liHyU5bgygimH5LP7TaCxjc6BoICVwf7tmOBluim98L+lfHFsJJN
358RAhpNciR8kG1AE+Z2Kdn0hjMxALhWXv9fWVPvhwOXmOLXpxtH6NXf7wz61POARJAxUtIzhLfb
9UKQfYMbD8hK5qb934j90L5vzXo8TF40ram9LvoHau9whynTUDCYBLpF1PEmK0xkFdhXB7HnnSht
hAM49lenijxk+PspPeDsKYEbm/l8tES8plty/3bpWjB0fhPe4J5TH/qXsFcwmK4mLHuvduSPF9l1
ttgGmTn/47vS+c0uZRKufM/7rcPdwWwFvCjihVAiblcMsiLNMXd3r2HdzfsYP5xz1A3+PhqTeSXq
3Ac7LKtQuDVJvT0d8d7bpSKn9+3IoKCywszY68iGnjp75GYUKF/o+OH89DUMaZ/vn6VZKfke+i+K
LUC+p5NBqFf+yytNZRVGfhCKK0lzngJi9IZi2yP1PO+lpc3iA6Jv3h+QxEIdAHBYz0ehR6a9Re27
qHbJZItsI+fKt17TePAOQoeQv6Gj55mHtC4T/ZiHpuz3z3/1ch+oHw27DMdS4BAKAXr7o80CEQJ3
glSWkCKmn8ou841dA4PsLxHHQnwcosF55/hEGbrSE4TiR12uIOiLIDL7o9P37lRfk6zP/yLt8Yud
JlvxEqRp1xyCsJ9+vvcpuYMUBoN2OoSOJZ7IgwabT2PYXGVfVy9mM+sn+uDyexrpHRqO1pqCxrLG
5QlBfhCzUMsFzL8UjeZ79mZVYLkZAXWPKMKNpN1FvlWE50pihrVxEQn96s5C2w5mN39/99OCMUSI
AKFGuh5LPRjfKWlQDUZ9zYfRtfe9LRx/G3QiiF/GodL3ae7wQ969piI5gXxjWkM7ZRHQlOV1EXoO
bmJTXn1LRrNGlrv19Y1jNMWnxNeaz88XXIYT7kg1hlFdWHLiu8q6sV2uRVObrooVe8oZwB9kAJqy
y5u1cuD+jFALgIgiktA2uIP2iTAwG+RCxusgDGtf23a1raZAP0Zl9PdMY3KlmHv0ZKQwrAbOTjF/
b4+kgngMFvT0a4nuZbyVsOK73RDb7U9HJO/V3MQTXaUbCouthmyYcd6u1gdTYvtgr4/5OA97zyy+
D5DLdj2qeh+yvrNXJplvR+3XzIn1oDWR4DA6VcybRebkky4MoE7rY2UMMUzi1AqK17bzg3YDACuH
SWUm4jgKTCU3UVlazL80FH1OBVyg33HUDGIUH0WZbWpR+BBVGnP45BuZ/73WZGNuQtRPf9ebQCu3
ZaGNDJ6hN/pbLKPzfZSi8wlgWuv2UQlxnE6TLOPtFCGut409UXx9vkWXl/zbo6qWuUJRQANcxDkS
O8xb+1oeh06Tr1GTxuCY9frAJKxkOIT/zujS4jVKOz96QTitXLi3yyMrowQikc6mx8YkhvB++2VL
I29Nn0HUYRrd7BSahXmZtCHdWzRd2t2gYYatTUkJyMIRP6JMX5MLX6Df/vcHgB6BtUHAhwe52Mie
UwdRBvDvYDX4qpYmrOXUmPXPMdDfHX7I88to+s5vrVn0Z2k00b4G7rlLXU2sXM234fh/fwguPDTE
FJeOX3P7Joo67rRg9nXswkPAAHSu0JCMUNDt6qa7hDCmP9adFx2gd9jH53tA/df/f7sTMFSXkyRE
EW6VmNriHczYcIO4iM1j5rnRlyycww8NWfzKp74NGW+rMBHkiqOBTxdo2WbMk2rWO3u2jr5NeY5j
pfHZmEy5C9JwrWFxGwz/31JM4knNGRhTcN2+yxBEVeXFtnVMvM78LdFarjBpjD/CaPQP8xyupVV3
j0brnnID2SumbIhtLV6gr/VtIOlEHZOyhwmjw3vBiFQ7DDQPts+/1Zu45M3HQu6TK5Mkga8F1X5x
YpyIuxynQPMonbb9OHdduDO0/6HsvHbr1rI1/SqFfc9q5tA4dYAmV5aWLMlyvCG8HZjj5GR6m36W
frH+qF19zl6UoNUuoFxl2NYgOdOYY/zBdX2optpe7dIfWRHXR27J4wcMEGc/smL3rLpJ9mSXOC6R
44k98xCEhFG5m4mk6zTZ+J7rTprcJXGhPM52BoRpQM65hWa47yO3gAa9mEyiZ7Atbdk8vP1Oq14x
47W80yKRwUa0XI1X76RZYqLYLPV9g2Dqe87oFK0AZz4YmdFShgZFrZplf9D7VgnifHYOeWm3NGOV
dusaE6IGLuqqbz/TiynEIy0oRlpby01g/ZnVOtaMnj7T3jUy6x0KzA/dJKZDWyLtWlXzr7ejrRf/
8gHIEjjaKI3yEVaLv7LnkRaqYeyh5XhPmYeQGXOAirUq1H09m5rfwB77ktZsjb8dmQYUaSCKdBSD
15flLCZLg1hi7GuW5inWAM2kRhz6jlNP71UjUW5iMevHUBHXOlEv3xnSA+UQuI7sd7Q9LhepYYUt
xdIpOuTUizdaJ/udkWLlV5k510u3rbZ5XuDbK41r4swvx5YMm9dd5LQtrharr93XVtmCcMsOswe/
qa6caltZRnzOXLI0xLmu8YVW8WipLf4JS/bCZYLdbxUvH01UZ6IahpBRw5/fDZlCZlZwvXM9hI/H
GblTSqz94e2hfRmWshYMNs51JhVswMsP3DoJ6sp2qx2K0FBwgcSxC/P0H2YzjLtkjq7hv1ZHOW+5
lLxdBtWCuErN8DIcZAcZmUhLH7AjazfCc+Q2q3rjk1Em8VdL8bpDNrr2hi+t+gWjfSW5X02n5/Bo
xrl/GZbzfy7D25hEyQmxhkPOeX6SoBX9LlGGfVOn75KiU7d5kn2Bxmjs3v7Kl/d4aj6UCgC5kJ9y
ArCTreJGpZp4IjK1Q96EyScXe8jAzIboHu0zfT8bZHe0f4srGeqrQSmQAr5a7H7Wu5OeoIjneoV+
GFvL2CmF7SLJwIZpihgWPte5TdNp15xGXxlgpGdYLtxSYUO8EMMC82vPhakfYuBle+wJQz/VtGZv
pOhS2FyuAi+U4hBWlbWBoaP/evtDv5zOlNg1gwsy3DCkqlaHxIDmq57MjnVABHrc5tIqAt0Z0r0b
W6k/q/HveQYuA8tDwh8k/aeG+ALGPiW6kQ1NZh9Sd3QDu3LduxgwB3TPBuHJK8f6ay+HihGnOqaB
y3X8cvaif1Eqcy/tQ8YcPuDr3N7pw4KeHMzhY8HCuZLyrZgHf70dFD9IFuy8lL1Xq7Wp5hFNlMQ5
zLAL/CY15tt6GIr3ehUulWHN2LexXe713MThDdDkfuIM9FNurvu+6ObbNNT7R5Hirs4dobo36rK4
7xy4IrWmxQGYoAI4ikpKNITRUPxeKrkMDfczLmb8LyCNNdCREmtvVGGKhbM2FPeWLKzA0BDmbVp5
Tffm5bbCtr24mKiIHpCl65cDM/ehVgqntw9N5aYHT4cZowFHuR+EDQQBamxQ5Ym7SxpUG9+e76uk
8vklIbNxRHFhXKxqLyPbghMydkHy4KBifZ49HsBvjAbxnVLTnt6O9cr0M/8ea7W2alRbsR3vnIMT
aViGO9DVJ0faJxsuQdCavXN4O97KI4bpt1DUwYQBEWN9UbC4fLlkrqUd0oI/cDTJR6Xu70tNZhtd
xN3T0Hrxj8ZLb3RZW8ce9RAfibZxR6KyEFGVZvP2w7z40ADPAYOTt3NaIk2wWntOjzO0Crn6MDqK
HaDwbJ3ga55jTxjvfzcSSe4iIQseG2O6tRQvEDTTUchuSc/ROVDSWdkOtaMfk0y3f3NDoX1GCDgW
fFwaQOuXkm43V03paUfdboqbsou/KW79I8nH4lEr1Gn7ey+2NOtIYRc2IjXTFyILGP00TpQbJuQj
2wxa4aW3XolrY94X1xzF1kcfobgkcOQtaDB6havztm+ntndGJkaiismvp85e5sQcFF2obePJ+LMt
TOfKBWW9PJ5jchNaXARhhqmrGWJNKX1JU1jHGCH+nS4qbYO5aBkkdptsu5la29ufc73pLPEWShM1
EZBAbJaXq0PkaP2X3EqO4MqbjdRqI1BHQISbiWLp915Bll4dC2+GpNezVN8Ovvzwv10wET1YghMb
0DNHwLrZrIalI/vRsgBTNuoXo67VjQxb7LHeDvPaOFJ14NIBy4//rLacqqgt6bmDdcSxTdnZ0/TB
UKDwpA761IirROcmcporp95r40j3g2IPclAvOTQ2Erh1lyX2MTXc6AYV+f4htb2MLXyqAr0Y1D/f
fsf1zrJ8yr/FW9chzLLW7YxK0rEaqw9qO/S3yBVOP/vEca/hHl4LxTWDl1t2MKbN5ZShpgTjrh0g
tDRUqvKuKu4cDqrNwsq4sou99hXhrAMYA7a4SLlchkrVoQxdgABHN+yz1A/tyA2aJM/IG1C58nu7
LK+ku6+9HGc9rDsKVYtK2mXEIhKmkauxfcQVot2z0ShnqYfWMQOg+tuhEHZaui8um7TGrfgy1DQZ
0krb2DlqSfEjz43pTk3x0KrDerzyGV++FJ2BJa+gHcd16Zng8rdWnOwHV1SOdI70EOJ38OUNPEuG
RaGx+T1gBXdcGLR0eAAXLpVObtyXL5XJtJrCyHCOhi5Pdr7YJrtDB1LNBbXmwM83Ynv+8PbcfzlL
6O7AlYQPs6A51sY7k5xxJ3Tn8NhFre7b8FpPaqstKgDC3IPi/D29ted3XNRoKMDBcsD5bHUuFGE/
joIM4cRZam+mso3uHTMzrpSFnuVzLndHb+kgkTrTQ6VkswpjaFFuTeYYYRnoFXsnz0Ug5rx/TJRp
8oe06O/qhsaBk4bxY2MmaUCKOsQBMubJNuUXX4heP8DIkXQw9d65sqs+g/ZePB+5I13LBTS0xhOb
/YhEV64px9TuI18AE/iBD1R/28rhY16hgKTktrGDXW1sjK52Aqsovb1llWIzhbF+6oexO5RjZh70
VBiLvsx9M85AQ5s8QmXfNQI6lO1nC9vCADc9Nu4cNT1FsaOtbaX2jywd7DOqWdm2Ns3hrJiDcyzH
Yjz0tfA2Vguaekid6Mp5+cpSomUPInmpKLFsV4u2sgtBoi6VI5DR8ZTHqCZOaWmdOm6JVz7w66EW
uDtNARpgq6O5ylphWtWkHC0O6DuI6OhOg+g5RX3ZXgn14oS0F+wDrUo6AiDEvdVUy1F8yxBDSU5O
L+JNkir60YuF6juxUI6GC5/PNBGSenvZvng/ggJNouVGwMVz6HKrgCDINmKM6QkJMrFPpCX2hpv0
+9JMr53Gr4Wi5LmIBtPao6R9GcpRIL7EdpielK7CkWa0x/Ogj10wiqK8whF/sRnxVn8PtTodZd5b
kzW6KfJmrvTbWCu3U2zEG77/n1FEG/Ptj7gCTLIZLfHcBXfFMUK+uJqQ3gRv1mkQBuxlZQWlUlWb
KIvrrT7OeP04ZXQ7WGA9rNJxdpNiSND/ygyAGB0FPdXKdx6iO09T1NcIwnAxqeo8+t2Ulid08MAD
fMLsYhAuP37olLWWGsiwsP0X71JpfRp1LfqSE3PnmXn1e0KGf30RuhUAJWmtMsGMy3g4vUQDmvgZ
Tit9uUvLub1LS4lYSekoPkIGjeIPetwEM6lb6Y+mSG9sLOGuJIAr1ujzY8DSAaoFZwXU3xrrp7uN
WpZCzU6eMaPgqKgI5Y71OJt3s54luC/lrffNFn3SUfEp5u9CD2mweJDwm9/dsxaw4bMiONVvuCar
KQmuHsHX2s1OUgV1OEfoXMHiL3YWq/tKqHXhjtmI7wFpBNwObp9rrEXbVX1a4cd3qrNcv4uK3PEt
8OfbWHOG8xg2duBii3Af27F6E0YYfr29Gl5ZfM+sLAsw3rPX9eXQjygLVh1aYqdS68edK9T4VKWq
2NZTNb23aGpeiffqIFMg4kgAcr7I2a8CDnM410Wfn3p7NJjg2QCCZe4af/DsOOfX2ApmyABRMOdS
D6oR/RwW5TUfxNc+O4DopcdBCmStU/Kwbr0eUcL85IzO+H4ECraLsE87mbn8yJ8MnwzFywN7Eklg
dzj0XDk+Xtlel6wSBAMXZu47y7D8Lb/s5iaawnrOT6bMQ4pGwr0Tdp2cgFBcc+h7OcJMYW7+VErB
0lJHuQxV9zD4+9ErTkoTT341OAPlYU/5hmjnky6T7Jps84vy0QJEB24NOpFkDPLmaveCdQZ2VvPE
aawcN1BT1BYFasJwl+LKV8oSJZUCOqAqvXzbG4bcC6NxH2g/Wp+c3rzWk30x4Ug9qEcy5VhknGTr
T92UnZ1PyjgeMifvPL8BKHLIaaoHTLUakZC5uEv4Dsep7s0vtPmbfZIo339vlVEKXeqUiEPwOSAu
6ZdjgHWWVQ0VzDFpeOOdhgOAbzlVfIMmx3gzOs218vg6O6E0zuFBhYDDg2vZOlHA0Zhkq7S0k2eW
1sYEB78x9Fb6GBTpiHLoeZBFpX1l/15Snr9lt0BUFu1HoKBkXxwka10kswm7arIy5dadKuNUjk58
r3Rqj9a/pC3b9dZhrHDrKMryWoH+1ciLIMZCGEbyb7Vdj2NEeWiCNqdllnqqIs/dYxUojn2FhnSL
XqLfqVrMxQYLv7cHdlWP4Z1RZqKARxVv2UHXxe4UYZG4p5tzFqCjNlmvhbt0aH+zR7lEYVGBBuQ6
yjVxre9uCUd0XjkX53HU5CFWO8OPujE+t0Kdg0yblePbb7XanZ7jUa8wuB4uMNh1cluA9xkiayrO
ueukG9tqo0M7dviBz/q1du8roZAloyYCqQ843hpjBBE96YvcLc7cchmnugodxy8GhEu9JnWvXRCX
rPVyinoX0VbrEJj0rIgC80oaIYYTJC1kWDnYOW386j2JvHHPCd081WbrnVEWM3wsnbUr+edqP14+
7lJX4HBhYwLXtNoeB5xbsjx2inPVmkW0KVCuCiBsGu9bw7wxlQJdzLdHc70h/xVxAXJQm13KGau7
ytTxys7EN7aiebrJrOmM4ZT3q5RKc5IY6QF/I8utU+9T5zmhGkQWlQ4UcUserr5GolyhnNmZlvfn
is59EOETjojLvVDGQgi8j8tzNlsKnd82t4O+ESZE7AxAW5cyGoUe7fXBKQIlzLvI1+CangEWi60V
m6hMG1QJo9q1P8oKtUkHlQBjExaTtr3y4V6bLhp1JlYdi4FBu3zUbtBomytqee57nCwzGLVYAER2
4ISmepsoZCod+LivjSvMD6JKjW3k9m5/ZfhWe/nz91qumMizLyUvdZUw5Uu27KZ2eVZVawYRMVg9
zXO73ltNn/lh2im+o2e/2U/+Kyp0bmfR1OKqtJqloVI4vVswSlFmOHfAVz+Xo14BcpnmbQ+eNKjM
+GfVqO6Hue3nK+v0tU2Bo/K/gq+yoyFsRmQmRHmuaeTddSj5beDo2adEr7+8PcSvLUbSL53FAVUM
7ZLLEXZrJYyreirPUxOWX4ElZ1snkwM1IA5qv+AmtHs74MujCjUAkHb0tND6eNGtaO20lhR+ynOb
NPW7NsbvLExsuR+m7h7B8gRVU3d86hnpK3v6a9MIrAs9PZXLFR2ayzdVjWESauqVZwWPmX2iNsnG
GmDLaoUT36gOkvlzBCrk7bd9NSgwZAeFRnrZaxYrUsj0QKaoOseJnN+ntlPfGhGGhE5bWLvQjNqH
pLaviSSvYaPPc5f7xaKXCDiMc/PyVatcDaNsrJk+cW5+mxDkP3ByTVvRpOJRaNYv7FXtO1conxq4
7GccPFqKyLZxjUb92tsj8AFNgcRo6cFdPkc4ail6Lk15LnJP25mTLX+osUdnesiTr6NnhbeTlMOV
cX4eyNUZt5SkgHJSJEKSeDXQgBLcbJoo8+stOu4YqyvvG2lB8HfT8YMxqWoXRI06fyvM3NoBPIr3
TuJNDElVHcOwqnc0e+NbBu5aneeVz4FoNeVfDnpuIutEvLZprEq7iM/0clBaku60cazW2Dot8oiT
5ob7acqH/W/OwOWQIR1luYEUedH8DJU6KjKseM6ijyMcr4BU+6qscGsgGSju+kGiI2O19pVRePGu
hCXt5heQR+T8q0GoI1OxYIbH57zTtF85VtJH4CrZKS+Hz8myqRnjdC0XXcUEhgALmOoJk43WCpoV
l9OtHkVmDHlTvqvxeEn2begObu6Dqq2sKqCd53T3atjJfOfp3WT/XsmK4EttF6kRcE9wdte26+kc
FxSsHPmuaubqhnvcRypccJhGofmInIxXDsXVvg0UksslTSBwHwsjzFiVJ2Xd21ZlWt0j/923Epbk
YGXovuN0cwC7aNy/PYs8Pt3f1hThgOIDxFzYOCT63uo0bCvHLD1jMB9VfNOCUecGU6SoAdhItZEo
TuN2UFus1+O8vM2qQXn/dvjVofHv8EwpbvLLMbWaTWAIIHUbifkojDndev3YH5WiVYFDTt4mHfUn
a3DtYKTqvHk78PKDX773fwdevbchIqOLo9p8dNOs2gg0sB5SXXef3o6ynrh/fV2YMSwUVBzX5ccI
twezqYX5mHqZ8rntITQq3DR3k+tEh6rJvZuiNforr/ZyBjGkCCBRoUAFCZTt5WppPZFFajSbj3NX
DTt84+yN3YFoxgvN8gsvvIb5WJ9Kz4P4LPCNoAYrdd38yRMnKe3ZNh+bvpZBqdlNgA0aevRGNW0g
DUU7O23TXY66x1OFtG2gx2r70CDgcqUEt8qulgd5tmgwyCgX/4Rl0P9We8qEO2lZklqPsR2VW0s2
yUkXsLnnqrom1fLKR8ZBC/4K3Ceg42uVKzvKG9Bgg/U49vK+cXrtZESW9TXvM5BSzthco/y+MpNo
/FBG5dYK4nWNWyh14YVzK63HCW71oSyk94sDQNkMKHRsQ3Py8AM0r3EnXlmdBlo0kCAXszf2vsvv
iXudkWa6tB/x0QNQ6qXd0RslAthVZ57nED5FVlWPpjpO14wd12f9MpRU60kjl6LSgra7DB0OeIDJ
UrMe6wkibG43tHBNxNVDEJO7KVRxsMyiZGs5+A7RKpe7CgyQH6NR+y7sUnsbl7V6EFF7Dbh+OQ7g
RjjoSb0WyDo3PC4ml8+lpVkcU6uxfyxECe+GYmeu34SJ2jbeJjQMAL992aX9x0JWkfV7qv3PwQkL
NxrcEzSTNXwtHgyqq9iY/RhrJ9ll2DGc+IjxJrOdayToy3Phr1D0KaCgYq7ogJm7fE8zJWNxjdH9
MQFT2+eO1u4GPZ8Oni0RYFAc+P1epqofXKzA/BQD0986dSmJEhy42lJsA1sCQ+oyvpVro6S8nf6s
RggjBw+ZRfVeNHFvf8qaWBtCX0E7YL6yda4KCktYiotI1FG15dRHTfoyrJ405dSZjf5zFoUCQ86L
7WyLIpXdHJ28rXuxAUCkyvcGpEP3Hhiomt5NooiFb+ohkHdkJMJtF3KDvpJ2Xe43PNFicIxcN+Vu
OnwIRV0+GBkXkD07UX+CkoReY2aZtkvDsus3liiaz25Z99eI+Je7KXVsGPBQSKnmL7jrF2BJV0HG
r3es+BflDoFl9jh8wJZw9LWiiH/8zjn571BLIrJ435DMrjbuuJMsOCztf0HWS4zb1JNg3aA3ufmT
pqfO/dTHeBGy1hzryoivvyszHRA9JAkKdEhxrNUGqG1jOuWNaeRnvSNvErc09hPy/oafOLZyQHig
vCb5/uK7AutFFIi6Bx6Q7KyroexDbKEKL8Y/VnFosytRZwV1xK4u1Srav/1hL3dwPiyyNMvWTa2D
rh+L6nLaKOxhjtI1beSnlh0eqrKgr59Xgz/VWvJumB3zHdppmR87c3F4O/SLLwvEdinLMWkXPYx1
6HbuqRMiEInluOlOdxWXxgCXr5pCE1JIekMn8O2AL77rgtH3YHNBoQKOs+5+i0SRIFvKkHeVYfoV
8cPa9oGMydtiFp64kqe/jGYvPH3YUdT8+HW1QWZaSuV8zoaYrjFYQ6BGWeGLNPc8f+CkuhLtxThy
BaLBgwcV+xN6k6to6mxGc6TnduyrkakOREM71G+tODRpguRWtiB6oSZ41lSdjcl0P7/9bVe9JiYS
X/YvEQdKhjR2Vyt0oHybG70Rxj6tEF1FWthIp009FG5+qkYPl6+2ilIsvNXW/RG7SP77Weepn7tO
dL/nAMazLK6/i9I/fcbFF3n1LDEp8+x4gxP70jGSvdTz7qar6p4hd0r8ieZrqgwvvj4tRkpa2LjB
3mKTWK0ivZfRSHUSxkI5dOKRdqrcoTWl+Gaeh8c4q+RDZBvDxiITubKK1vkGaseLTQ9LmNemSLqc
039LaTE5cVq36Ak9GmnxZSrqR6yYjQ9VqdJCdvTpmCE+f2XXeFYE+u/bEe0mEi9SPkRFqZEC3lsd
g32YcBJVhhr7Jom8eK82gxg37VhMZcDvzSfDjsfqMOaj/sXuiuTBKHRZfrNzrb8VqDMOvlVl0wdL
LRPNH51iqm+TtDQ/g9yzzhriO/etjOGvJ5E1KHsB63L8ypY43HYqvOOgI4Nr7x0kvORfN4T/8X38
n9HP6v6vdxD/+R/8/jvVzTaJ4m712/88J9/bSlS/uv9Y/tl//bXLf/Sf7/qfbSfbn/84f6vFP3ay
/PGtS6py/W8ufgSR/v0km2/dt4vfbMsu6aYH+RPBt59C5t1zOJ55+Zv/v3/4j5/PP+Vpqn/+64/v
lSy75adFPNYf//6j449//cFg/Y+///R//9Hdt4J/9b9+Rd9KrBT+z/9e/5uf30T3rz8c858oEJLh
0hZAZJt66h//GH4uf2Kr/6THDE924WIBa1pSkLJqu5iI7j85P6n9PiP/F6CHqOTyB7r3TxYq5zrO
JqBBKXv/8f+e7GKs/nvs/lHK4r5Kyk786w9SwMu0dDGzB0fCUkSgB1gJxOfL5SDrSEVeXgm3Wjmk
t1jH/JziyNgglXxrJrEd5NZwaro0PpG6UCLs4y+ZmS5Sqlag6pO+1TD6Olf2iLy/wH9mhw2zlL6M
IO4FVbjs29JtvXtpIbC4BY/jJP7QRUN+n6WW6LdNbFqNyk9pqKe3fjpig/vdEnTVflgWKhjzKKm9
1p5eRZ/qtCs+953TnzvT+dORmnzIy0JVfQAEeem7cYEGDhpV20ja3rGxvU1vdmG2UZXIfcDnW7E1
vxrVsj4P9H1D4Q9VC1KoA0J767mJOx8SswgkIK0NgpHyVLu0TwQgzBPgfBlYzTAGnZLcO/OobqxQ
9L6aNHcF+7ivNMZNHMqvU2tXCEOaeu1rY9KeUGa9FVaZ5P4cac4mH6t0U+qtvbfLGbEw4GuxgEMf
y3SfZ2ojdn3TlZbvqaGsAsUr4f71oVV9FLNAaEvfCKFRho8W88veRHxLnY3iVrNBOTVIwGzbwgON
GuX2uwJOjq8W2i+pTOe0EMP7qCnuqH6J6K4uBlRaSdbbj21r+haamWfBj5Q+NYdMO3LCE3dSY9yn
Mj1hy8rj4qeYetMKwMLVw67V8Rnxx7iL9c3SlZVBLKyPStu6IhiiaAYnqw5zMKLtiaH54O4qib3N
x2nS4vfSM7obmhkfm2RAhMiWZrHTajXdSdWsbyw+272a1kfZzBswbPdVKbvtpDX6Jqf3tuHisNN6
8Q1GKsJcmlD3FocTlaJM7OIcBXDwOF3q55rnI/egvYMDIa1tpleD7ddMmf40dFZ8H7lRzKWLIuiA
gHc+fcDLVANtnNR3wnIOXHiBBgxzvHOiyKSBNed1uI1b3H2w+uTSLJHV9NPUHc5hmB/bLuuEH5vV
UD/kRTzHJ1jnaNxR5x/anZUPTruxoCq0gamoPvLSXG7QxfEbkHFWoAsn2QslOspxCOkr9VGQxKIP
+lb2NnKe45ZlnSKprs7vAQUXra+MA1yOXD5p4eyA+eujDJ63XnGLtRMANC6UWYQ+3nHR9GVYcsLU
9s0wR3LT1QhTlObY+G0yfaWd/qvkvK+16hTVHRKXKW1c7087M8ZdVjudH7beraMlON3EoKy8Qedq
aoXWJskAMvhWiUMLiylBrD/FWLfbV/2oFD91VtSOiT2N8HfTegzmOTvZVlnu4qws35vzPCU+lujy
PI84P/sx+092qvpmvAfqmKKXnPbu5Btp2c9BElXSH8nRNuOcipOiq8UjtG/nfdSrt7Ze66Uf1sp0
km0P6G1IbyqjFI1fNV5e+TFNBLQH7R527VAhND0BIMp3lK/E3kXLH+qPQyV2P2IB901tFIwwaU6J
IpjFiJmPmYzWSeoye1AhTALDFm19jqoq0X2hTuW9LhtZ+fVYx8q+o9L0Zx9pqGQ67TAWfu5UjsWF
dwrMyHR3qVJEv+Z0MT1up26D5wVltCGzH5Qpig2/UfJf3mCmn3MPKYh9n8S9L2Oplb7SpoPju2E2
bpUyTh4HJ79L9U671ecsPjdZnAVKZBhPIAWGk6P0Yq8K3dgXSdRuUs0dYDY2SZltlQm/tTmvPPXQ
ePXXBd5w8jCfukEhIJp82nrd4Jtjnu67OrRG32wbY/Goyj22vq4dfR1BCr412g35MHzrwAcFhoBH
xTdlmiX5tqr61p/msepvlLqVMOMyrSz9wY7aGSEdbT5V0inuUsesP6eOGKAkemKfybjdDFHSHuDm
PhmukPFmtJ64LC8tCRGRg4dj+wFO+ru8hiKs9O4Buzy39GPotCSan9lf25OABXQLwDMw1T4Th2iq
z05BSaLxc6oii1uWOqKC03ZR6G6KBtXedkQXzBeWvulsS97Gs9PeKMrwzvLipvXdNMfkYzL1JAkK
eu72oU4S+yFT0DIwRFJ+gTMTf5glXBe/0fUvhtc8IL2T+yW+XH7R1h+Y4CgW9s4DiAFuw5r5AIl/
Uv05bs6hZ/1Mp+wHzGcLTU6ulRuMXtQ7fP2QrfSicmSjKKq5hs5EkTIYGqOEwGw+ckS5p6TMnU0b
meO5UeviqSx0QOumW2wNRW1uaw3cMpBILObmsCWpT9GM/IZbwKZHgLsSmtygoJv6XVty5CaFOA2V
V/qUaqYtPOoC96q+39Rta6AziSlC79f4z+BoMZvbwktbPxTDbaUb+PbWj8iNzd1uEFgW2iy0MPzU
lNzUgbkjEemXtrcLlXKfo08cNLqCSESSZGgBJZr8Omt9+dQh13VMOr18h5VEpQQpKOrJh4/XYlcF
7G8O7LZ8Cp0kZSDjmV3TQ6y1elC0efRTFWWRIIwakZ7QrEq/TR0q1FAIDVQ48Rid3utpwkaVpDAL
fF2X33uHNbszaeaWgQtB5+Ms3eRklDZAcrpwn+peM5pT1yV3tJQ4WGYRDr4jcijqnno7JhGSRkN8
O7qO4vlWDGkvTa1S8W1gV18yajtaQD1fc3dUl4t7e5KGuQ1zNT93WWF3N6omxtFHKvPWgzTyxYmy
Vr8dhX6ntVl6L/Jqny42k2lefi9TdZP0vZEHYYxNfaCXTfc0J5k6+pSYbiklFcipkCJmWxqEs28X
abTHLyGlQo/2iCHH0QrcqEAEVc9BanNUUtIak9smNh6TUAc/zzSJmy2Sqd59rDI4uwRVNc8P8yH/
M9K6TPpAdFLdh+XbdgHWI2EduDUoiE3iFbxHpptttoE6ZNT7brSlBOOiml2AHVkZPUXd5PzMy/4h
TNUOjr8Brfxo1mRWG0aw0/0Z+dDqo1k7dYSftqjanVe4zjc9GdQzmqdO4ZskpeFdzFWyhaOZJtKv
wWWOOGEurmWDTuvlkLaJMtOnRSNiN7a2aPa9qQy/Us1Bt0tplY8JDrCbial0UISq74CrUXJTurI3
dsKq7He9zqJFHQaTwDS6narKPYkULFNS9Z/aOG53taYjXsVmGstA8xpg5EmJpzEzbZOhdoUXJ7Y1
immnkqGq6k8jdqFRMNnqqG1oZN0LLbwtK33a1ZUV3oSF3u+U0FXiTenKbNzPtVTUTRQXKnj5Iu4C
HAMmRNFGK8r9pp3nI848yWlIY13B+a85dFIfdtwEW19L8p95Yto+LkT6HTVz5xxO/QD6forwuFHg
LUJ7K/s/qSa1W2POxVktGkQQbLFJnTp9iMfCEiwEuv+ggW+sDKEcRpmk3SjM82RY8d6Tyvt2VJNo
0zuJOCWQVrdp2n7QIxuDcI6g73M8HdSsKLFLFuKjM5Rj7Pepa/wJt284SLfSfjGw9SHKU3vvDcoD
V47R85MyKV1y8PAT/KVxC6zN+9o0mtrv4lEkEHEGd/jAzu3KUxeH6IlZ7bCtisH9EHNE536vAvnZ
pFk0/Nkr+FIZYV58HeahB/FvdPuwzy3Mk2pDOXqVkX+LjSwLOnVqY18XWv19rkoNWwMgHpZBArMt
0+aUKdKssKluUYWbR2vKb1HYZacEu2nPG29I88/z2MMnNJx+OvVziphaOcjZO7pKjT1MqGgIrM4y
6eiQyexJs+feg4EPfmLvIn9ZBsOARKGPLagdnV19tqxzbJkSBkNWJsahTemy9Z4xDsFUNmZ5Z7ZR
MwbpxHblx3ZV+SFkw27D3+uN9+CD2DQcrSh/UqGxNFJvbzB0nwZKM/uG1+nTHipmHXRF4z2TV3pA
ckO60d3R/jPti/4+B3Fj7uKBhG/YRiyxcvIj2iDze6/HJfVrmzuk12bTHtkIhqL0vaaW32bMCrWD
RPQnuxVzUvmySJVAlQquSK2VNQ85dh4/MifWEx9PpUU5LzStp860EvJK6Vj1tm5yzt1pnM5FY/5f
6s5jyW1lW9Ov0g/QuAFvpgDJIsuxvJtkqFRSwrsEkACe/n7UPtFXKp2W4gx60JM90i4QQCJzrX/9
xlUPHCOQGUtT9mJrNOW9ldllcz7IdJ12PmY0AxfBuWLein5QH11KGOZO6/YY6fYscNIKVe6iXnzP
asrEUGn47NkTG3veY07JMaH6Yxs0xYUQmfdekSgWxBN5RK+TW9bDNiUW0NsVeIIMu0pRT1V9f8Mg
n4/YSaMvWUl3lFAP36Kgg9a3+MOwVZIdZTONHmmPTl3MeGp4wqbijIzJ2+LJSipG27SZsTM5u9LY
Mnn1Z6YucOjkUCUvaihyRtaYmPkJogY/2HU6zzWRDZGfSEMX7m6gafTf5kl17rYgWJSMn3ZwnyDc
+RP87EUVW+zQqyU+JcfdVqBm3S7F4na8zFJ0ff40SCZ4Pep2/Amr6ntPznq5a6LceqSA6ftEudOp
SpLFvp6m+lpUsnmflyDsYsvIzGefJEzarCmto0vTLZqbImq98ixjTEIR5zTQf0xn2gkY6/mVR6MW
HXKIj5z7qvXNlygqU8hSVmtclZn091CsxXVvGplE+pY1j7VMl2y3yGG6LYU1vPegk0m7OuK7qrtp
V1iLHwdRataslplilnGRcyxNjbJptrpG8t+gTWM/lfm1OTudvvO0WybS8lYnblfPnDYC9k64HTJR
51cj7pMdJWlADdmlCu29GEOaI2eyFhfrMRHKrScGV+xGXO2fSe7s76JVjD6BJjrbOxN7wEsTCVOc
IxnUiooeRucmRQfbJ7lnXwUGFAGiLM9LaRZnVktRE/vdbN9MUYuGcxHLqM5Sj6IgZhZYzFd1BLRO
6slgbixVZ8/5OszVeTRlRnFQBChT86bLuinKVcpLXGdof3Q/O+DUGvvjZbP2WXofonlfNnPH0Pfo
uNnSxJ2lfX0wJjMgG8Fu2uEqXWnPbpTMo3xjRLndI1Zy8q+yxp0R72dT7ChzOcmUbofXyBWFEQ+j
4V/MeWhvobFS1fRlbtwuaak4pBhkcRAud/7JtGjEJm8jXIfOMM/ca+zn/ANAjLrpy+JkKlM3cWn4
9UtAdt4lFUh4iGhX7nGmSd9KiQsbM6nQih16dI7SUx4mC27qZEwcHVFIoT3rTYGf5OXUWiZVTtVs
fbtW59g7r8fM5T2kc3Y9pAywI4PMKMF2sJlrsaTXgZO7w962GMjcl23pfk8RRDJi7yY896PcKAhJ
6YIUnGqaLLqtOuo3tS/9+iYcshU/gbLxUcjGQzDX0bvhMJws2Fe74m3SVXvZd3x3x6A1vGqvMwPG
WmzW494V4RYKpdgAYt2TIXePad9zHnkfxijMZ10GfJNW9zA3LfiN0d/UHn/KLG+1KfdVyHQnFPly
HCn37lsqbWZa3pVoq70XhgYZO/JpKDj2UMV2U/VOzUocQncbqfaut61vlZVf2qMZJEVebRs1f7FT
I4MyMhykWO+YKkTxoMov3SmlzAy8ZwP9Wjx5zU0fNnC7q1evd+8z0zhqMmQvGylSEDUod37aHKtZ
nVioFzpikfXW+sVrmlfkaOYmDDJvV7WtilEdDHFaeV87v7A/SgLE2egiZhy9/DLbxbapi0sjakFo
ImCUMpgTb5RZPESqAzOyTwtmIACDZjq2FHIn1D/7qs0eTCxZgWEoOlnt3zTIfWxN9l2aN0+9oiHy
1BovfjvSl5NkLbNCkYPd0ubszdxsvIzVVGrvMarbtdvW7TLyEwK/d+VjsTowIdb+kvP5Wiw9Z5yz
DHG0zkevi/DI8u/AdK4aqz7o2ifAF8Sj9Ni3LFoKhkMbsRb7tjPVQRsT3HI73wXmfGGo+tqhhBdF
7serzywZVjIGseml9o3qqm5zk8KgOZpTSVnin/I+nHVX9Nm4K7osOtj5zC+Z2yP1liIFeopTr9bb
agz9rTkMj9ES3PRW1MDgk5doVx5M9icmA+TTPHaD953RlnPJxhae64kuV2rdXRhFt15b/nxNqWXH
TRDsw94CRhvMJPfFN1m7HjkN6xdm2K8WhhdbXRaHJjOyS9XIm2luEPfa19OwuHdOyUjC9JY+bhFn
oeBp2oPCXGVPSsAU+y0AVTCGTkzb017Y5PAdIEC8RKmxa1t+IKd/TN16TvKSTsRq6MTqgrO5LK97
y5sPfprfNUhZNvSQgsXXZZeN4Sln65zeOe6yyMKmd3JA3dh26QNJuTHjplzbDb7vIrbLeThAwzti
Tnq/ViUA0tQux6iYlnflhgfcnJ9Qdb1lzXheIT08c4rlCJjQxVgh31kU7+ZKzMkywX6uiD9wWsvb
5wyULlPLJaio8vBxUevIOpvWozfb7V4H7VnWVFPMMcRyYvdOSrtS91ymxRqQz+PUT++D3vrSlRS/
EM11XLRtENdGZe59ZZFW2NtXta3HYwiWFo9t8dD71Z2Xi9cxxAEk4gSn2gAXMMW3EhSmiMwrv6Iw
FVk28FwzjqExulVhX583qVtTjZQkkpX00WqrT1HaqFa8F7mY8w4A5Dik4ZsjuovG8t7IPcCQGX3r
qS4akzKSOmZy/6ogDyYyW6/DAMX6YqlL6RfDW5ROBar17NCV7rk5dGFMkNgQHUko1LSRuW+Lbda5
qbFXJKZ6e2B+cNLag0X21antrvzoI0ufrWkRXWattd6rpjHjrk3t2z4NnQd/zdfLqZY2jtTmc0SX
tU29EmoqBj4bEhLyNNFq0XuNb8MzyaxmXE9LsA2yPtiNUFbvlEjXc6cVFZ/nbOzGBezftPvgfazA
MxiZbKeWsijNW06aae7uc2FVux5DCJh26UWgdXGQdWftgjyv46HN7kSenTdF8xBW6y3yyQdJmR93
YxdcTGTYknGG+JuC1HZxCxz8KzyfewSNvtikWTbFHmEEkPZSzREXPFjF0CXATHVcZ7Z10VGk7MOK
FFIzveDD9eMCYC6Gm/Tcm2t+KFRW7atBrnQu+bqZ2qDaWhm2qtVwFTiAE1WRHcfcfFw6f2+qtt24
oGcXCNW7bwaTwL0c55Uxc6U3Ye9eZrXyyPqeD3U0HnQwn6uqEveyHZdLiT11vwkK5yB9GkjhFOoF
l00QwzW/xv95n6dVceWUetj29lRcZiSbv+KZ9tUNVy/GuxxXg3B4XLHbfmASZG7Sri12OuzP53zG
8SVVD31Q1Una2+fkSsZtRiBJ6FT1s50FczyPzbs05Hur6o0mh31XefOwiUr9veAjaQombLFRNtUu
c9lpV5pGukkHeIOOlL9a2BOf0qjkrpRuH2tNNitN8UdOwFGAaKLsrTOPfeSQueUHDQ4HvEG0bleR
aJS+zKFIPGt5lFVHAy3HR99t/VdYAs6OtcePD5Wsk2gqrk5uAyuWRx/aW8/SOXgTWf088kDxK+I3
d519Ni/twS38w1yIq0ms32xzSpOqY7q/0ZlDjKc9j/LAPKxK1BgxSQIud3GfK5pdN5NN6jV1IzcM
18T5yDb15JjjSz54wzbswqdA5K90J9+ddTwWp0SLzh6uqQuXZHI8AJ3RSWD9i02dAtjwN+9Df6Dh
Ic79qu/XL67LBjTmXQDNstiRr3Q1OSE5MjjV2l/KnAxSSIHOLHYyHAj3ajrkNeCYWR1XY6A2bk97
m81E0iQogqMT3BYcdTrwNkO6BazfvEsInuF2HowzAJhgK9OoeSnDxr+KeMsfninUF8vwXsxVwbbE
R2EJ+arLXB3JWDYM5o2eyDaM9qJrKq7a2WMKIvCudZmXb1vNI0hEIfqnGUnlbZrnO4JJ9fkk69aL
1zBYH7F5XvJYk0M+0BQbfjYmc9ni/W445dQcJ0AFyTP21kqEsds0Q343rd3sbUerH/MdnZRO7yrD
9srEG5jWLN4UnvdsHd8LwPsrc9T5N9sf5Bij+8rmR68oJ5MdIaj3Yeeo86JfdRmPlp694oq7C9Jj
iomMd47jkbmrgLZknBaDcwZoRiRTWRDrKgmUFVn4tlTVVYExZoV1EwdpSbhiay8JSvsSekqzs+si
3GlM05wYKVx7bYTeVSVq42vGWrux8FIj/kuR5bJMu0gLkGbSerHsPmdCLHaWND7Ybq7r1dmWweBt
VCgRWafdvJmaNKmFyF0AhKjY5gTSfHi2Tjd8Ou5mhg76gnkMh8Coj53IEWg3EivDFQVt61Qt9Tcr
DFdcWNvSY1jSewbw0vfUN1cjv0TGbtk+zabTaGoKR+6KXJRBEbfTCt0mrpVTTHzctpl4QbHuRlBR
uWvdSby0a1G85xi3TTFj59mK07rxt6NfJqEr/mGv/b+gM7Tf6vuh//ZtgM/w/wGJAb7An2gM1+O3
6cv/evtWfoGX8TP54cf/9w+VwYAw9V8IVNBRQGOAyepBUfuHy4BG87/Q8bM3nFyVoBJAWfgXl8GA
s2CfUpxC2D5QF6Co/R86g+HZ/wUdxvwRTXYK7MGS7z/hM5z40/9DszlZksD/O2k8QkgNMK0/kXts
c26Wqc6ppgMc4j0pl2eN2gcBD+knhj/YL74aamvjl+XE6DYL7jzTTb8wEw4zzuhifP3pGf6LcPEz
weJXTtvp98D1hHNrYspJnOBnk8NsTYWlVea+WtUUXugs685p98nHLpCA//lSvxI5uBQBnCepC1Jh
/GcxD/iVyJFF9WJWwZy/teIsrA5rFYLee0DlXQxsNvcNebTlP+SfX7g/P9/ev70mg3G42ywK3GB+
veZAVVPPIddUsYqbsyxZk3wrN8buz7f2SQ/xr3v76Tqs5J85W14wTXqUS/427OZNvZPnxDccvjDA
37R/uaNPjj+/X+oTFa4LLKJiMy4VxAY3hYA3YcyyyZKv3WavYyf2t397cz84Nj+vWp9b4xmiLEGz
ywf06TGWkIZFn+f2+9gDVWLxEdoH8kPcduPX8BfPArNv5YYQNm8rQNPapAMKBo8nfy9K2GxhXfiz
IVeS9pqR8Z1dtyKZUKpBrwvYm5MIpxwnkbau7B2QQtkleRoAbKRGURypRrAKXnUTvoeDljXgHaOj
2KHBJQ89kwZkAewQXkWFe+4amJhED7BO13g2I/9MZevkJCMfEPM5YROPaSxqtLflHFhf2+ZEzMmZ
En+oJsNRVJar028xcBLMBrXIH9rZbEQyahKTYsX+8jBTqbfxqOvF3deMu0IyWvyqjVGGZNEZKYIr
wgxc/ICb2rGKEtgBRRSHkVLFxhrqXF04HdBb7JyQEBWBO8DZccdwM1UmUPpaS4oEOCtrE6/kxF/p
nGEr5UxeNReUA7ZK4OD25UaOQ3W3YF/6NwOK0wL69LJPOyR2NgR34SL/ifoYpVGUQeJY31MGp2cU
wTQ64/I3F73PGw9zWvrRk4s6V4KM/emLWQgGLFpTmO9M1wgGS3ElygIkvFHf/Y23+9vX+eNa7HGw
3LixfyhmPzEqEQUzg1Ol9W5q9kAu1jo03JNV09Epsyy3CFur+2xOswd/iOhd2xwnQVSGxdsYCMvd
/nm3+De3zgAUrRYKKo/D5dMZQHypZEteuPVa+jvPoo0AXW73/RL8TXz+6/7Hh8qm7vMaEZBgyoR4
9Nd9Ccw4l9A0q1d2xxL5CI5PI+nCybJk5AdTSyWBP7sYxzTRpRLm3zJ/fr3T0+VPF4a7x5SKofJn
66l16UdoS5XzKnNGdpqsBfht07j1Ci/9yxb866r9camT/RHCJTjaCHY+3SnhkmEKsu++dtno3Ohi
daEAdv8ik/5fzxMKgZ++jX+uclqyHF/Yn9qfkw6QENpLMNB1NV2aQ83x+ytbDAKEKFsuotY1nv+8
VMLwVzYwV+S9OXjj2lQgKHDdT4tlaMOymogy+DJlefFOBHkozwwvzVdgy5Os2Z04NWNh+FA56nqU
xXYN89pOZJi1EbnRqdOdVX5XZnFjBVW/m3TQvNudYVCdh9AmCaSw0uIAJgFLAj5c/Q5EZxUb3ebd
hNp1cT7oLRl0DCFOl1euQOcCmYLDW1rsmGfQQvOPVXZiTMDhgdGwWXP6s3ShU90u0zDQe+aO3Ice
J8MWb2wDVpGj56dWlBj9ZVEKzuT3BoMXQKXiLO9S2ofVDcrooZoC9woshpGnV0iVxmvtazJMZ8fQ
7daNRusDO/m6pZzA4eFQO1ODnTh6w6NuGD0mqtdee6bNxTN30bhY0YZQIudpdtvwsUkl/xjiCaAN
vbucEkkvs5+i1YBcWjrWvCebHVvNJRSRe9WIHxNhKX1rnzZ2sF6NoVjzvVNT5d2k7cqIqsTv2t8x
wJuOLMUJXoRvlcW+c/v0fK4ym/ANvebpWaacyuMbUCVsBQt4OnFasxcbvMG1d9ZKJaKYFoUpSgNy
YN1EdTbSWeSd6M8C1ULyNBxQbCAAl2FdxXtZNpWrtdymQSi/K+aIDLAik1PX7RirM6GSER+6b3Gs
Ml7XCSAtigKbSMVhk3nFDI0Jhs1lgYvB04rL7l1RVNW6S2s7lDH4twNizbf+sHqSkIDGXMqkZpB6
W8uor7Y5PTY5UkQjzvEgAveZholkBgdz7s0Cb62CUUg3vwlmC4lo5p+mrrq0y/TCauXiJLUvAnUo
0yjHni5AVU6DGFXjGZyY9GnsIkCmdZVfiyWSznnn5N2Fnt1CMHFUTbidRm18YMla1HHnrEW9NbMm
elxhgH6fqzzNt6JzeEzRrBzWs9HSFq4Ezzy1Q0rajQfKEcSntNgbI3ABFldGUztL98G6HbPOP5OO
Wp98d2C+S3JMw65pzWudtKad7UZ0zKC/Lp4D8aTCNvqC0WTwpIWyz+fQtKeEma7OEgPFY5sAB1o3
bW3269bxqH+U3/vujs63yx/KFJHLG1VUmH0UFD3hNZrP9CjH2nj04NRyXJlLoS8hq+b5pRkp0hQz
T2uYJmrJoXSRwHchjb5mdD/bc7GrogDfm3UQMD9qlesH6Zcmcuthdk+WBeEj9OLotTVyKheCQ4sX
mMYs0MLpGJ3YqzDucCxqqFsGsySUyLKg6Nd1eJtb2vtmEbD03ckH61lVIp9jiNDSPvTGyv/gQfHM
9xK1PiJFRnl3a1HCU+pRTN9iIdFUSQN3bDvWDRwCp+wUddbCTGCL1axsYhiG7RH1nboC6awLHmAH
WCTLsvsIqkx72zz0ygcDSB/6pZp8HGGd6dbpR/HaoUAJkkr09q0XLtnT1FXjw7I6zFG7QE53BAvl
b+mg4ZMMaMsgePpNej/xsph1k1nDx2gKH9AFEyowBFjcodHYqA4NbWREKDMoiMd66vtYTq76Oum5
qeIonEw/NgsveG+LpW4BoxbDZTWsZclAVanvAcD1phuKRWyq1SivOt8Y7jN3ctOkLRd9Q+wDkD3b
xTonBRTUm3RMAcYhSvEm6tJSt2iqU5IunCKbY55l5wLJT/Jj8cq8YS+sgwi4cqRmligmT1FOpXPT
eWxpGyY55guzXnrHIprdM6MqfJAm0u3KBPPaarkOZIcLl5UHlkDlxwSXB0i0jacp+S7hUCmqU8J9
mHAW6G/O2a1sZ1MzWj8FYvHBJwJHPrKByxkDXIYs/rM/e4MXaymMY8f5n20rpxrbxGBI3MYaYuBr
AS3r0YOKtiakz5YgfKXFFBkOaPSKkLJU20il7pwQ+jEtmN66IZQXc/T59mYD16BGVs2xW1NjTJSa
pU5kLiozzjpJnN1c1um0mYx8mDfSEhBZ4Q8CDwZrG1iJO+ZRmhTzaRhrAwKf587S1iip7Pxxyfm7
29oJDMaCDYe6MnSFO+dYncY5Uo+soyZch40Lt7Xn+fkYWE4NcG6SYtHcQIesyQeZoJk526wtzUun
HbrXmbwVIC8cyA56XPoFzLrv7R2uWW14cJjIsF9GOTw92Fgs6pruf4jhnKXebrYDv92QowtHbh77
CJ6P4UcC3sTi37lGIb9W9Uy3I9p0uLBzZgDwPLIHfOPSlpmI6JnJm62XLON4Kr/Wqpe7nKroRJ1V
3ZQw3QAGs41c3I6Tp45OUTYZn5UVfAenWE04YyJ4swtDNaQ/A8xO0h3WncYj4j735PQYzlNrMBHt
l3HT2p08BszMPnDLQ3vnSCxtNn1XWbdFqvyvCq/M75Ujl11oCPbAk8CbOcAQ4udny4EmTqa4BZmV
ltbZKDv6LU9FJ2tpvbRqa0OC0wfZGct+hTnztjQ5bZhrFvqhzLrM3HIXHtAcymaV0AMuN9qvva+S
CbiI8UOizVtKrd5zFAbHAXyugqeblYwQIX28z2DaPDJv7szEDeppU9dLB6NQ9fLDwGrxA8UTQCd9
cvGd4nW5AAx2t0NzS1qlWcJfFmG9U3Qfz0obODXba5B7Z4MdzGWyTrCM47zxgyuvytJ0C7YL7SRn
Z7ocw5CZtLHizMUeEZ56TBxR7sKqib7qzrLus3AM9oXyRRcTkA12WmezfCvcOnvUhAQVmypY8AHy
TbcDPzeJsuS8TN+GtC5e8075rMrCr75QK+Vfq8kO2LyacbaTehjzG2+RXbvtAjMsds1a0/PIdIqe
LeiQN/iIz+mWMzF3k2x25gOKZ3252tlT5HXNsall9qRqlHoQ5AacpYKGIzO2hOO+dWVdTEknmyjd
1aYe75YagBkGCCz6uJoNXfPvQnYDybcC8cia52g3d/0wJA4UjSt79KIqrly01ttuLjrJxsZWlUHz
92PMYsprptWqO3dVhxFStcoZoGVGfLNl5eIqnhqmva8W2I6sRnG1wtqBUgdj8t7uaqpIb/bYCWFm
xLAHSFmyvPwN6s/IQW1VM2Gc1TSLeCj9+dnlWy0Sx+6Yd5ozu7CdL/mlU0bmfbEOVriRfq7tBNIR
Iwc4QIu58edBdvC6ZLkTvVqtpBvKShwhj1RfyGlHSs9X4zCPjEpkECb8nTROTy5h76DsEtih0vbc
MFofs3o8E5ZTTVt7DDBkczyj5QSYxug5rbvmBu/w4aqwMonBfjhBOMRxZLLfMBsLNw3GPP5l7dZB
MpZml+7EbGv9AO4PKR6XaCOPrbAvjzC9RuASw833p72lpCJuIYMRxK7rM5GXxUM+dSdApRj6Bt0l
uuKdqVdfJWXbw2UXCPPXnWkswXsNZ+hmGJ2MbYrj/WBk4cRuYlrmLamDasaVfwofhYCwcli6SrWb
ca0z98LWDn53W9nmrcg3aGA6dTuYMHDhRrouOaRGA4xTVA17laVb8TUrRiNL6MudY7W6xZDYzETU
3h4CdSz7wh4Ors3WGUvXBDmpu7aOEstd7HW7GPBlNzAmoC4whFU3IFOTucMnsLjo1WK9VE0VfTVb
tgRETI1ZbXvHgoI+mtQhiVQBSSi6rBymrm49trHKiulKph5Hg4Cwxh/11+zYRUwNDLHW8H1rePzJ
2vftsvFDuuHYqxrjOAwmMUMdxoImp0k4fYS5xi/Ymui/AIwGY9z7A1Q7EZU+fU2rICohuOY9tItb
vzEDSr8IabYHjxbO33XY4t6FcoQJWawZW+ZA+3LTTdMaxtm0OFkSwMb4Fg3CbeMSy9JnGj9xpJSB
A7jYbb93kWpu7BHGPnIzO2Avlo75HjVy2S9tX9x1fGpbJhvUOiGd8R2LIkSFE1yuWbox6zt3ZpXF
eeiHjzSx5ZII3U/6ggN5/GLX9ohF7CKmY9gbChGXOFF+4Ds1TzZbmrhaEMEhYnAno3JjgY2c3Njm
IJ+ksrIeWhVKEYgVpxub/VKl58S028dQpEFzkRqA5Imr5uDFAG2DG06DbPIYvPScuRqLjA2o+Rj7
igMABoLXse3rDE0MKPwErIbODpt2b3qGsWm9Q2pxKaFpYaHxC7mcp6pTT36DyoPaOHPcM6LM6wf8
pa16k6bkLDChd3iqslDitiI668Fvu1ZscHwKLkiJKGUshr66XTOzvKcprd5MV5sBWSal8VybNd8h
CQf9E715+mQ0bf3mde74rs1SP01icKCv0BxftmXRNjdTiJKKR+kbfQe4ao9HBNPrgzvBs1r4cHRM
YeC9QjQYB4LjUx/xxDQQBSHCSKp3Oav66yIIVz7HOUCYFybORBpuj+vqBNJl8cKP6J8rY/Lvc7zK
7zy5sBEFfjFdFo4B+60OltOwDlvR6xFdxJdALM1tpZyZN1OlYb8hzw07yzTI0rOqkQY9zoDVQNho
tESRuy5fmyl7NyVbwEaUTn4xAjdTI9ThuhlzdpS4DjOammVwFFM+tXqPfQt7OcnQQ+4GC6ZqzGQl
jRJh2syo27RqWavNYq5xXWhJm5866kWB0gD0a8nk2Ecjap0NhZ0Oly6jxHZb5AXgl56j+RmO6Gg8
2iqsME3kCZYbtayqukhtv/W3HT802Ibotu6CuYcMN1a+xoi3guTzjIYQZpKDHBkOaHgiXllFPX0n
l5cxOYyuOtulRpD5yUKsaZ605PfogydcAewGvhoDpDePuCRM9Y3koe09hsP9QepsHLGJGsriwsj0
SNBUD1nGa9rR2pt1o3kHcHqKXdr59QiHexYtxVJIvgYdM2efY+fa2zV2DgHMIjqKvAhoW/kWeY5T
U9WgLj2XnRsVb6tRd/BxKnfxNqRq9NkhC7t5PMjKqroLspJFcQ/8ULtP2eKBifMsyH3klQR6Vxqn
ly3W4XS85XZ6Q8pHoZI56gwrmc1qemjR1b/QIs193CGAfEqxG6HOM7mxHfT9+ibKqX1IkAQf3BSu
616RTM6wVKyqI+0knUtrQ1wsI4OSwu9UWDTNfZEO+TPsriJPRj/IGX4UkLmhm2SNQhpb0GqLXlNb
Wd3odmccjcsjxtHA7zOgDAlMpCHBaGy7Z6uE056IkvVwEcCLpMV0isqD2yJaJ1ZF7b3golVj5w71
8KEqF9PbguYbefK/Qdxtr61G53X0/eZbG2VLCYkjcz7+DP39BmgGJL+QlO3jOBXytE7A4E+gNVyI
Ju9WP3zNqsy6bPLZenaohv5T2PR0FR97CRtjS6DiE+D501VIu+uWYV2i1wy+3LZcZLhtSusvt/Ib
avrjImDB6EnxzvqRyvzTRYrSBwQCtX2dT/SMKXSwJUE7jdVrQ2E85vNfAPZfzRt+YKaAWbwG/GWw
rviM0s5BNqCZzsTrGsG6bFzdQoPIzCtg1nonJvspDbNlZyDX/Itnx+83anuMyJiUcQg6vnvCw3+6
0V4PbuYPBearwVCfZYtAr0chk/TVKjZeMQ5/sUz6DV/nQMWdAvtJRnPBb1YRKielkRDD/K2M4FTx
Io1NwDa6aUNEFX9ejn++FGY2v95a0Hh6QcQJglIZzYXdcLL6KcZuUOjav5hK/7bymdOzTCh8TNxd
8f349VKYAFHeB7J+I04iohwuu+MCef/hP70hQnRPLoQedjVMoj69K9CmQcxoEN9Mg10hpSWlGU3f
R/Devzy6f3c/P1/p0zc2k/qA10tdvxmhHA5QOaONE7Xf/3w7vy29E7nB9E8zOxNvms/JZZ02oblP
un4rNQLfvgnro5R297p0yrnW4V9t1X+za8PAnZEwRlEMdpjnf7ZrU0Vf9nBm1NuiG+NVGuSyJn1h
ePdVn5UIVvOWeCf5gOf1fGMqOe+MHmUzRnK9f7v6gx97QncvszuY/5nhMt88n5+FKxB8Dk6VH9PA
nz5CC3XU1PLVvXls0GfKYr41Ks84IGP7+udn/m9eLDQxPj/ceWgiPwdR90xHOJnn7m3QfZUEDQbs
TA/EXzaV3788Bu++x2eOFwfI9+lX/HQ/mK62rXar4Q1uvA3UVH2spVElKSPov1zpkxcaGyePjqaD
EwejQyxoThvrT5eaaQ6hxyr1VhqTgMrd2HtA/PpIW2PtjQ6xHBaO6ZUyiump7HtoKoNur1ZL2d+8
Scq/7AM/IvD+ZxL94+cAIJyYB0zB2N4+0Q5mkuIRwCz6Da5wbiUiwEgriVJEeiV1CNRqGi17K+wu
2Gcd446Nr1QbnWQv8kZPjftC8muHZ44rciyaJowMtxHgApnzUbQcajtHF1P4uFcCDY0SjrxTXRlk
JiGfq4xj6Ol23axOXT4aTg2RLOoBZlFcre7txBlwNAph/Td7Z7LcOLZl2V8py/l9hb4Z1AQESVG9
y+VyFycwuiRH3/f4+lpQvMoSQaVonuOcpFnai4grgBe3OWfvtacza8XJ1sVmL7NJopSR+Y6VxSMX
aJttrzfpmhUBaS3UKFcYuPtNw1nADSw9+MUhoDnQK5s2X0/mT6YZvz6gZZI9oPwu8X9mXlq6EeB6
Viku7DndljedgeRYK/Xa/euh5gA9i340uiuUnsfTDNBLasWT1+yBRagO1khjlZrZz6issjMPddI9
RWAwTx5ZpWxG/MNiQuN88XVZz6Y9DZ31JAxrzeEXVa7cv+HWjS5iJNJ/+WwzMgo6OKcdlGScAo6f
DTqBYO2VeTYTk0sOVOA7Z2sJ1SlMw78fiq/Dmp8OJcWSjNNZisiS0u/2VktVyQvjHhm5JuNIMv+t
Ovwv+96nKwOPNR8TTY6JLK1LELc5UjD0Cqvda+jW78hRm5Wc+rBKUmXC9tIFWODEfONongfutr9E
wj1GhIHu4rQ0nr5+8PcD49HCwF9jQsMkIQUwmWXPm+GHdWpMUHOKsOj2ETdLDAGmcTF0NnJShRYS
ZQoLMfzoObZcGQ9mV0h4Zzv9qUpTiaKLvY2UWnr++k86+Xr4i2atDGaM+fQnLRZpYSIUFr3a7dtW
Cq+1NJbWQauXl1S2z82w9zVg8fQ6WX1k0xBNBO5vIaTLjKLveqUd9sLEF42Dj5IgAkKM9iiGTGwk
GFrBQ7TK8GTZuBscldyFLdJcRABJk/a3wqyQ29fKSEfB7N4Rc2ad/dGC9yomhYRLCnrcbite1G+D
SsmT3AvxlESB9Pj1a5tfy8mjkBfGeZIcO44Txz+kMiA9T0J1wBadZdsx6oDKWV52ZiORP/l1Zt2P
hKSJe/bJMpDk1ABGHGX7TA6qtShN43YqpmJTqkX6EJDitirRiGMLK+VbMwqre6gZvLFxgOyD/nhj
Nml7hdBNu+DmN5z5jOfJunwH+DG4LSj0c5TlpyUrVYyZLxr3g6zj2Km6dB2U/nPp8Y0FXX8u8vmz
V66ZsLx4E3C/lMXp2qanMUsJxj2NCxqf3hCtC1h3ZxbeTx4KiQxVLjYzQOrLhbdSG08KlWLaC9TV
1F3DepuPoerkaK1vsLf/N56KgwsUaI2Vlw1ksSIorUBkYufjvjckAYMHJzr48Xj919N15pBZ7Msz
g19d7M4pGvhU+NW4L8eJHyfpxO80z88xf99TRI9nBATPGb6IJoOxrMWuNSBqt4ill/deZOKELfXh
0TJirLgN9BtYL560bRD772QQYk5ea94+p3TqGLWaXId6VlLu4sgwUi27IVJTXQkr5Bxuy1dtTN8T
jFp2ZgqfzinOpyR5cmYhqBTV4PFnbKR6kYEWkPcFhOZNUaYKDiYtOPMZn37FjMJ6BzSeEiOs4ONR
KkJhW/gt8j7Cl7yNOiklyNIrXXCu6pkHOp2+COd0ZtO8zfBJzn/Khw0mktQGF3Kh7y2dMv9oasqq
MyvsIVo5XNKYV92vJ9bJOYU5y1CSwQfDUrDkW4Ida5E0Sfae55a3ZqwTqqYA2sGkMJUylflw3BbU
pn59PewnG6nJB8NTKvNmor7D9z48J/4R6tlVI/ZIspQLVoVGECtsDN4VttnuVnSxf5OPcdF+s5DK
1rSxA/0X9sYyWk2GsPe1Rlt8RQQfBdiv/7TTKTX/ZXMhBf4gt57Fjx30hp0TV+btQQQk3/m0gx+p
GcZnRvnkvWtsopTZCKJn+1l80B50Lk80kdjHvRyvJbgUruHLEBn8oCpvQ4PoCbXPzqUIfzIqU4tf
ku0bqeJS+yqXqod1jx4Olwux87E1vcVxpDxHSRNs5TaDB2cn8d8l0/LdIIwko1HiWmHztIsXWo/l
ZCf2lB4qTr87O8KpXM8mzbrOg20kje3TX/+ANlBR1J+z4J8f8vgTgqUkdVE5ZAfmGEdE9rWbEFnf
mTXhdJoQSoO2lUkCJB+Qz/Eo9BxLpWqM4mDo06sdabUr1em5zWy58HD1Nrh/8nFSwCTuYDEIrSul
QFClHwrPxM+oG1dmAMEh0HN9+3cvTZVxrXCB4FDPIZskjMXjqJR5C86pB/CI5dWc0bcafN87k5G7
gL3y32UYZt+c4YjfBV/G8TCmLFCntcyFKYQTsG4rKw5vJ3tShq2QB/VuNPzohuYEvj9YkLjSgJcA
qfGS7srWOx3AH70AFPmNspkyWRUzOy0jYA4N33aw5ajYZvi/MOH1SOhdkcvdN3uy7CfYGjI847RK
FG7TgC7P3J6Xy/b7czG3+WJkWKbL5SztIIxwweb19fIaNki+HtMeWtak3SFS8M8sHsu5txhtGSuN
NNP2MpvR2kaGyNlgVstNLz7zTCeTb/6t5q2IcwfhKMsLJecNyDOamR7KKAZsl6hAnOyy2iR99/b1
5DsdidPnrBOf42+onS8WwwAnNODDMjj4Cb9dLwwudQV38wnTgfvXQ8HQxoYlc0BU+LmOJ2CKcTmJ
kyE8ZITQXEEnp5eFqfKSFd448yudXF05DOJlwMHCbs7yt1wiYCIBq8y0+JA1AixEoTVujrYfkXFT
gEnVQuFwoikkRxsz761Ts8FVK7W/DsYg7xyQIeeSz0/nzfEftHh44RMOWJtSfMBCS09QTgXkKYXj
3dfv+LNhtHm9mhNSdLbS43dcyUCkq0KND2HlS25lp9K9pfb5769HWToMeLuGTqo3NToOENx/F6PM
YN+sb/KD1EmwMhKpvaY0MlwhjSeCkUghB9hbsJ7GAkGtF0RnOiDLrXQe3prTvnlOi4D3xcnT1No0
QCWYH+jCmdcRZi8QJ0W7VXU8yr6OFComGebv3+zRoIv6lUd8ODpAKz9AoEu3ht+X29bqujNn0JPD
Gc9G2RPzIc/FmmYsXq1uDCjsCTE7BHER/MpROiCUK8FhjHK7LhI0WdAe6O4zT9utb8C8iQzdBq9j
U5acWPspren2+uvf+3SJNUzMQabyj1NymUcX1Si/wKZVBw0B+HUC++XJQh+IkjGRb9rG188sf5+M
R5ABVUlpPqGSh3s8v+KkhU7F9fFATW26G3AL3JclTnzfyoDwaaG9+fr53mN1Pl6+eOu0UmgIsTui
PjAXA6pFmZsqutSDZ4L62ERpqgMYJLM2cZrOCl5E3FtP9iSJ1yYeOpQJU3kR1DVR56L3IBgPzFa3
ZO/c6RyTZ+Rkb0suDLFKcto81oE98g9vqiLrc0eD0/iHTO5QOvPaPvn46c9QGGQFwHG5rORrgy4S
uanrg520MnIYq4ai4XlnXtbpKNxRUdwpnFho7eqL8k0b9nQhgqk56Gk9rH2QXGgXynOx7p+OAqCc
SBqVQpG1+NzCpDcaDWHfwcCIvZKtOHYRPat/+1HjFlZwwRLFRt6ivbRK1Sz5YajGZAly5dtI4QQg
xKvCM5/PyXI5x9mx57Fozre92Z/88WI5uzoqchPbAx0WUa+DQMPPoiaRvPb8prqJ1EHaodfrYdXS
scZxaCdnTswnHxR/AXJQnFLzGYkJfvwXpNPIfUeVukMTCO0KvM2IHrpDcZUOyDtmqfvXH9TxCs2+
SwtHJUNP4ZLMlFzORDlr2zo2yok+YfETxWdegNSe0aiJrl5AOIjWAUywc0atk/SKeVjWDMqxuAtP
q2oIY5q20OVp34xq/pCa+Zwz3XfIdGNCxuXVZJrkopi+QPCrBp20MzBkc4qLsuTvOivvb0Anrxij
NjE35LMsvhL4vFgZNGphzWTBf++yaSWHFMSKwW7/qvf5PhTPynUeZ6tEZ2MxVINqN8kqAysJZpot
URK4RdPAu0Breu6Cvlgo38filsBs5lZJUMUywUf14MpXQyLt7SL0zZU+jfF9HnnIajmad+G6V/zq
sYsQvbmc92wdzXHnQ+oCFHgtqRMxJjlStwukhBhYVL+Q1Cugp+VdptueuLf92L9ExSQehUxf3smY
XY+WVtY/vp6exx/kP0/BuoIjX6V6SNLI8ecwhkY10D5hehpybeLnaOQ7Ta7h1Q/9+DABMr/GRFP+
TtWsuxnJRztzFzs+dP97fBVRjAVdQqLxdjx+ONYCENY07TsZKAaUdXsTcmDCClLlZ1brT4dic5Pn
/FbmoXI8VDdkTUMykLTXQpzbrSWmne0l1c6usYp8/VbnY9f/30T/ear37x39zWwsW7xVNVFGNZNM
eQ+oMnbBtRVvtRcrq1qC/eTEFDeaUtiXgRREf1Xm+PfIeIrJUDFZYJfZnXkRmV2Ow2Q/JGX1ErFz
rPmntbkaGgAXr4Elff2on71VqhvqfLWg0H3Swsgz4DuT4JPDa+niWYLO2weWG+hydebrPl6652eb
Lbxs6hbYBto/y7nSkfrUhaW611KW1FWshdEG2l/5CwM6PqowyIKfXz/cwjr9z5BQNCiwcMonb3kx
JH7TxuvCSdpbUdWZm87SinKN+Sp46O2632dDgcQ6jMP4W6epxTVrbnZt6n60KvkvnnnTp5NKYbuS
NH0OS6VltDyZAYzhvDfXf1FZhIic3snPI0ZLhfoFhswoeQyrAYUnWOGXr1/E8Rnk/T3MZTP2zpmY
caJJmkQ++URqqnuCGeBnTl7iSjbi5K9HOZ1LiGlo7FGQ5DOVlglTgDhAFdu+vVcECCFpsBU3qLqD
Pzbxmal0OhLaGOYsqzfHebqJx2uBMtR9w1oXHej2yq4ckXGhV6J1LRE25+4xp++OI68km5hrDW12
2B6PFdCeL1u7iQ+Fb2fP8UBrDeGmsia5ol9VHYnaMia4NXZe7Un0hsayD/DPSzMkpnhcVmaLCjkU
5bmT0CfvQEM0pc26KSosyyrYJMrCEq2ZHHorily7BsKUEz+yVUK6o1//sJ+9AjoJ5FiTK/xPxM7H
Yx8K5yHQdT89ZPWQbqUpy9cA8OTd16OcHrV0NFmEoNpkRJO8s/hYG68GdJDVxaEbEvW6os5Df1ci
4cPUCWCZBvMZvUNzZqn/5NFMLmhc0lRdA08yf7UfWgh4BHWi5OZBe6iDJplVO0Co2plRPvmtOJPP
OAO+f/7v4tHMQBLDMEYldwCgm2FQIiwQQtlksRedOSC/N1yPNy9i+oCG0sbnkMzad/xEBlqrtpoI
twILRO5EZjfGi+WL4Eol4uKOmQ6Rj/N9g4dL1oEpJEhyQscaUXGteiswLrgGGzGuj0QAB+k7lbZ7
MWFA5fSLVSczE9kh17N+VIagijcw+ORLPYR3u4JnHBLMg5GFwIoBsh/n0UH6k+G2sCCXJvqPgZJD
4ZSsPdjG5vuQ0wCR/dkgQ/6Ve2n7TFglfyOyiHZVyab9iBS2e20JOwK4HUcZlEaF9sMO/ab4PUlp
oTlgUbWNBJ2zXFFO6DAtW2VBnpbEY4aIgdKZItkTglI1ylVt4l2ne+BFr2ZXAsAScATv+57sVSf3
qnxwrVrGo9lk4wSIN4KxddVgUZJWaR5LAa4hyfeID/ADsVLiRnkhECV5AKM9/MnJ+WnowXjA3wYz
KQ/6ZAEyqBrJ+p2pbYLn3A/zGyOzIGylcDupjZtNlLldEmGBBRgG/nscJh1cNT4JTHioQ5o1YHdo
HzgAraduqNJzlcxFeRH1ErsiGlyF6iynDr6p49lSxIiJM7/JXi2hEyv1J02tDRbdyXrMcnAmQGSl
bJdHv+PwQcZW9PUXv1Bhno6+uM3JWQHXyiTKrNedmxFL8Uv+XbtpfhnfdG9VyJA1t4XpNtuvh10e
mpfPvPjmoUvPofCMmqj0Qib9BevipRCVQ74B0NU1Gdirtu7OLG+f3DhYX0z2EHrjlFCXZ2Wi5zq+
wKw6GDgdoZcjbrmK1fEtTP3ivrBnQ3kohguiO5C/KLXgV9eKx0rT2w3okcAtiYzYjK2e7zS22t1U
B9a6zijv+FIDZBI0LcbbRNkBvNDO7LefrJJU7yVlZmABKXvHfHxYJQMcn4MSjtUh6yvyMElYcrkK
y+uvf5dPVkl6OyjQIYuhJ1nCQjpY8sY4zPjkFovxaPe2O04dlgx/1P8bQ3FYIXYTphrN/8W09zW1
hw1AbEFvT+ZFCpTalYm+2AF+Gs9M8k+2NYhpFj0Qev7zVnP8hXkqNs1OT9KDAGXuqHSS2Kj9Krvq
xFQGTtV49kNTDOPD37/M94st0iSKT8uNDTwJFCjTyw6tXikumbI5LSVPXU2hFZw5950e7Kmfc7Jn
etD8Rzhz/ISymkX2YNjZIVfVBKs6WPEgCOKLXmuFo/YkqX/9aJ9URwwJHo9koZdBJq0ttjhRtAkk
+oSqPU3VdVnSfIijPnRrpaM+KZneT5GAV644f12SGxiuNRr/Z85Ey0WEGyjkJ+SmmkU5jDbx8UOT
ojN4lAz5WWFqrsgDU29UvfHIqyOnVjINb0MqBabWcIzX5agOZ04UJ7OKCglvgJswE5j+//wtffgi
NTPywbakMo0Luf7FJH6joJRvMFBFuwIF3YXd1/mZ3/n0kTlWgFCjw8tVhsLp8ZjZlNnEjgAx9esp
vywxdBM/IKXAvLK8vo+THopB3aY3ZlnVQJnrv3P7cIvhmTmm8eIZfRbEHY/fQ/fGXKEqB42UCnfU
teE6mvRzB/533fvHAxTXCZSZ9BCZzLgrll9OTz+CDTPVAblWtez4WchBCFuyfZWTekxoTz2KxNVQ
Jf7SaoyFYFl86DUSlZB8FeRxcxsIy3hubAE4Ik8rLGKpOuYKNq5O75yq76UHWC/WVZur7U0HE3Td
4LypVwoRfE5Oc3q2cHl/zDHOX7xsolFAeG7kkhmRqqu6HKPAhY8kX2CFLwyCKjocQr7aTc9C6ZUA
X7+H334og+lFBROERDlRpnJlwGD7YXkVlhFPIa0HYJi1k8eO4CLZ6CAIZZx9fEeq7RFerge12tHx
nZVItHD8rxsN7iw0+653EKYWd3meKppTZZl0K1qdvx4CsXrp61r6MsShBviNibtKswB38ZSnZePg
Per2Nca/rU1Cmbf1hlSM55aGea05/vGwTrHMKoh82WrNxWdJjoXel8OgHabK80Y4Ul26iuNcI6aJ
pWvHoQ9qn0ym3r1Xx3a3w66LvbcUnKdXTRWkoTv6SvhNFcJ8KhTK3U4/mNrD2Ifdrcw7aS+zxBZn
PixU3cs/W8PNQ41V17g209aa//cPnzO4BrmPC+zGKl52bNZt1D3P8WE2uXFWRBwBlSicxzNWQlFL
u1q1niw9kjuRH7RoSGgbdoD+XMP0PW2bNEV93fh18zsJIvGdhCG9uhwyBT6HrLYVaHib6M9GDM20
ynIpNLddS9rPKvGs6AUXvjE5bYk5xskKy/7dNb3y20iwMTsVoBOP0DMTePGQ9DGao77Dbw9HCApe
rmT442z4T/pmIuswXMlJXbwAUxKVG+cifTT6bhi3yM41ed0TLjWSzEbkHJPOi+3vwNGIx4kTC+6Z
FzTJd5BuZGyFhGjccbv1byKE960j1/n0TGTdeKVYYeqtgqL2b9q4gRJjjwK7jFTF0zczbGOgx3Eh
LtreIFMJAE5040vtADHc1knNIBgtTlw5bu1fRt7CqiC4IV6TiWv9Tvx8uklxgiobKGWidjraGYes
0qS7QW/GZ0rBYB06SWfFi8fOfNNi8t8dFmDvWxanFuGSUKzsqybJ/X1ew8dyImWCuwT+hOtMHED4
HdUqcgytqR70PC1sgPfkUYNtaPWXuJ9Kj5efE+SDoVeAhgrD6LFMyly6karBNt2p7b38EmGLl2zq
rPbfEi/txdMoEHK7gST7pRuVzTDeJOUEYmBC93IYyMsZyV2LRfQNOMCcOE4QoUCvV7Y9JmU5FPWD
KnmJBUoi8vPoop26oQsA1Y9GctMHEhoUtLDCuAAEz6aXV37+I8IGWTtFLGLNjfxYqtEoUP9x8jRp
t8gjwJxw8/JAQJEf8WYaTfPT6ib+FVkPxn4maZFOBFF5YxRxpW4mz6uvUyECkPOIyriE0a6+5Nos
E5/itx5wyRFWNqxvxY5uR2/QCBcramD3eRMTw2S2UXvRq3UBmTquim7tCYJr5/CkMb5KLSl5o6Bj
XI9aREwNUQdEVyCeM26oV1YvmlprRIA0rXEF1C7Cdzl4XIKGAtQLPCbAZmiBQtLNhJT6LPXaIO+K
sVPpH1Oin3Z0RjPpsiWKQawphSnXZj0EmpuKElqu1qK13YGiKh/8oRPZLmvSIr7ujMAO76peJXGz
omi0k9s6v8QrnJUhaX1T8hIEnnlLfI7Ba1Z7UeACUn1w4kVq3vCExFqIMWOh8jqjvIVQKv60TYH+
fQyFCh5rSD1AF0nk3fQa7JfLIZd9/wLJtn0hBxyOVsz2pF5JjZorLomtrbIZ+iEkHKswknBFulpN
giwRGPaKTi9Yhyi3UnNXBkELOVzNQL95EqG0sMf4eHBT1DAucv5wJ7eG4sUEmYEOVKG7ulH4iX/Z
mLibleUnHZg9JfQfOuLrSqekCP1M697T17IY4nEdB563a6C5mA4cn+Slk0usEEoQTJKbjhXrVR8r
2Vqx+TvcwvbDKz3k74MuJ8ehE5hl8EKOpK5u5zt6iTq+ML75hFD1l9BI8ysaNoAakI5hyoKIwgVU
JIJUgESbzHmFVJIfpkddw6nhgz1Cqe/+lG1cNQ73aR+hOyAisl68Mdx7tQVRDs+2XThFMA3h1mpl
/+cwVUg3lM6qCZwcG5k0T4DcxipLGu2mlaCFOtDiQ80tKQcVM4ct0Cl6qIa0MdqRPmMDdJYIhDrm
2gBlfPApBijTI0IqG8W/VzZPo5YXf6w6U/cs4oDCctXXfsbRWP4uyoZzmSHCiDermkG+HavCPPDj
EnlZNObAbpcH8aMoQjl1OVi0CsrsBvJeqs0q64Cn5PzeyPJaDSvYs4RVDwWJjCF5l1RjEljiOsZ/
N+t66tgyYIvVFCW5tG7wU5J2SnoXINqUNr479Za6zX1uY6uykrwfSm7UGQ0qEf3AcK//GI2mzCkE
1aGybgBFPVPa9C1XGez4jqBX3oRul/J1pYrmGlKe8j3KMgN4Q8i/BdKlvbaMrPFXci7C36wZZEwT
Dgl9TFUp02xNYjVvRdrDnPDGEcQWZ0gqWI1VwJDkUW3KRLCcqB55uXlhEO42uponkZJbEScvYJgZ
DTF6baht4qTgfp7lrK/OWKTSsxYm9hN995QUH/4QnaNXZF6QjqmzLxBr+CeIajDqlRSHL3k4kNIY
MRevtCaZWuhUuQRrZsh7hYSRZHiu6o78irDOS4j72RgDNo2hfoEUaSGqZXGofuNQB8atsA3/lzGO
ot+RFEvqnUaGALl0ZJFoTgEqgmiiRC64hfWELTh1NsGBk9Sg3ZekobyUBDr6FwDZpG1EskuAb14a
L9UuDUnSiUAoOUqaNE+65jf7Al7Mvd3LQXnRaq3muxFKqkcts4oHNGjFfZYGqJqZv5wFEy7cm4yQ
NokYOxHfGZZ4MUq1IThCS1lM+0G0ERqrsOPXjgZLXg+yLeCc5bI97Cj3TwA0oBtfcSaRqFGGXfgK
HjGFe0Zt2t96rZJFgCQLTf3Bwq1FMNMmBfYHvRqunY2a3Zs0BlT4DuOkbesxpqvUJy1ZOakRqm9Z
3CRk3PqqdxM2Uo8shvV7TjQKjR8s6GwwQx1pQBybWH4YrdQmKBkO1g9qHpJ5FVpWRuoYpBgC+xSW
4+8Za22/AgbTj889J/7WUQl3a7dtDZ1pQ8W8bmlq0XjdDpPGZt+PcE16WKHNlqMGXxNJ6Pl4aUeT
5O01ynzTLg7kIv+dSQbcQ2kqp3bTWr5xqCwREdo6TMGDqpWEgIi+1pOLlrvfT9rbEJ4H7ATi0oDr
+hQktklJ0zZtUi9GIq41a8j3digngOWAxPVrcCIKdqXc4t8IuAKRYUHg07dBHoP+NvGqQv/D79dK
z7GHVAymaShJlyXrjL9u7EpJrgNWDSjZDayvtKz69ELoUVpdqskQ+BtSxxvjqQCUew0t3ngMZa1V
Nygs5D8wOMj5NFK/id2GqVi7Kdndw6Zu1TZ2hyTXCjp1RJNjB1TbKzupK7H2enB1EUjUZmbfkG4q
UYwKXQyTTY61INeop9mifO5kBMDoSqVuuFHkZDLvR60j/zOflGpwzdDqyZ7hC5ZceoIDOfGdMrYr
tYn7tzYaTbFCpZfvU0Imi92YVhwgprCV7nxJbq57cvLgFmpp+qI2xsiOMZZxvNGImSPStMvCmyij
buzK5NuF8BKAYG3Mjgr2iqB5nFqUjaV7pNE9B3WSfp66JujLHbcYCEo8dvpaFJJ5y1FCiM0cNj0S
VtSY/arLCGpc6axG97oO+3MLQbAzCUdsDNUZ46p+46IsPQJMag6s0yLf5BIWFlvrUx8Vl6HsYllo
5JYknfpTeGKqee/cJTbkYEnXEXdVlo0xiD3X6iqzdvgv1t8GKSq5cqSlKLbwhapboyqJNBpkLmyu
miojMWQeGaxXRSwX1yRC6eZK6v2kAXYwKcpaJtn5JknxPDhSaSi/h6BkD+9MuFArrytlEnEFvoEc
MPpG8ydJIwyP9JNnTmDR2iKodoVxD9RzoWOZAVIFa21l+yU7mzKS7Qe5ffJXdUf4tBMoce36ZZpX
aFJs8pQJnJS4VRixHxOZlE4E3ElUuLdYCvtqS3C3tDUTEEvXRc7KQxKnLF3Hk6zcp3Zb6ivyQEk+
a+deMpcdSZDKXLfRftCl4Zckj3EGSXdALZ1XNVl2eS0IVtWpnJNs082GWYXGy3Vr8P84eUjvji9L
61/iWtH+2NZkP4x6L0c78vrgEgqSVbjMpd4vqWynOyI+NcCyjaQfOnigGoRdYeUb1twB+WuUys1t
QcBkdasUw/Sie2VeXVZjD2Hd62YuNphiruPsOn96tTK6dTfahUQ06QxTVKxR+55khPPxVIjm14Q7
EWk86ONkkObFLnZtATYj+qgt+97t+z69TVoMyQABenY/GaHXsAqzKA8vDDMLfgkO7L9Nz58aIl8T
CTs/PDE+fVXQjo0IMn+DSZyqj81AowZnV93foFEeuwvPpn+0pRI6/ClB7HE8zQb9NxA6u3BzYN+6
Wxi+DXx+RpuRYoew+DGBPUeIYEEbkKWLZAneLRdOHjasDnkUWwHXFYX4HGLphlcb7jvYtIjohHVL
3uwd90Vz5H5MaYLNRzMfwQEQmVorig/VieJos6LFC3Epx9kCqFh40S0wVlPsYD+kAC/hgsqXlZwS
8JWoHfV2VQTtj7CfcZmakZo4v7043agR3f25+0U/C8clTjdfJzJM1wAVXQiyuNW10tMUxyxOCrED
yDC8r4tqfgeVLj8NQ0iXil2xPQxBP97Sqe/vSPkevZ0GpKHk1FWIWxgwPoH3at4947XqaGsNQ34j
xWMK9Q71OxKgQVVfuiCsvUt7mtC4jmZtXJSpWb5NJL4HawWjrHDaSQtSInfT/BHqZXUVqNSlnNwA
zkambFJ9B5Pc4kFumpFKprCl+iLRo1q/g3xiglntc/Jk0QSlF50ycPylb65dYfUDQeupBByQ8ToC
0NRaKboZJ1k7DJVp4seIZfZPeGCBtlICbpGOOeh177RG1zxPUw6Ugdy8lKtkEFpXAwQV70pRNcoe
LccqyRkCo36cAzp+THDxr2216IN1nRPm4OqRad55gWbcRmExvaa1aLQV/63yT5DExmtfcnh2bN7X
HoJkDXo4NJUDxt1YYchgiBwvT9RfVPH873E3p/YYWqh0hDfqVQ3xzy7uS6C++OdyweJSoP83WXoA
qa8bSRukRzrJ5JxGOfBP6hmtxzpSsCtzKKizawMBOfRIghjqrWpUza9qiMI/X5fFT0pfi1beXL79
UEOKDbBZXtPTTIPuZpo08J7A3CT09RoYsZ52pgC+rPofd9GoWh0PB2BVkmKPLpoxKG6SpKtR+iPM
GBBjcKZZ8/WD0aE+HqkXFDsUAnRfB9HdUdZmJHVlWB3HbQBbDYlIj1+/yWW7a/loiyJikcGArwmy
eS1iWuC8zSy8/3qEZatrOcKilK5nhS9An2av1Hqc2cYmXvrhzBgnNcV5PiDGQSmLbgVx4OK1hYVO
40nOXrNdvdVccyt2fxe28e/+7YchFi9qmGq9sQYle0VGvq7S14DMua9f1MJGcDrE4k3hJJQhHfEU
3MhY+jPFqZ3kqXSr9XRpf/Pvp1Ww/XrIZZvj/bf58FDz7PjwHemYZmtw/9lrYLVbLdyWLYWwrZZn
28S/yMRPjFtnHvLT+fZhxEUzR6nGujJjRjRwEnnVxq/PNSE//Vg/jDD/7x+eiXommxTltFeJgDRN
aDsDKrTnXcb1GfnJSW9u+fYWlWwP829otmP2iplihyB0NZoV22zittUNAO+VJJPsnL1Vsth9/bO9
hz0dlf7n+Y5AC/bMLCDWF/Od4vFU0KDMXs3v6Dgu0ycCJQl4cOKt9p1SQexGN2Dwv4/Xo3MuQenT
KfNh6MV3QKNgNELFyl47+9AOP7iY+H3lWuqr5N+KJNhq6v7rh/10/fgw4OKrQNecqWNlZq8pX5zd
POHtX0GNPjMvP/8xPwyz+BQmGoxmCmCMJUTePNzfg+F2gQ6dGebT6f9hlMX0x6IRqC1FnNfUJEyC
Y1YYbr5+XZ/uIB9GWEx/ZdQECnpeVwE/t1lTspBnTMVqIFjrnL3q02X3w1iLD0AQSykXMmPl1src
6HviK+/42L5+IPlkFGs2MtF3RgNJzpix+GXKKfc1ZRrkV8UY+ns0X0BrOxjzk0GC6RjM0tqy8W9o
kKkkLmXJisMiKX8kBbjtoCFZj+p0cOYQRLfKRbeSkcchDC2sM3+oMs/Eo6/SBgela3OXnJYtburj
lUdV2kKK69L7jWCUTjz3nSFemeRcBSsqrWHoNqVq/Unne6xTkD9LiALRS7nTqbX5TR5sFaCtPmVX
9uhNv2OMAfT6e7VvHM47TXGJ8sAkqcWyqei2IqB+ObfFnU6ZLCzAKoRgT8HldubtnzzUvNTMaocZ
NjY7NI4fyizpsKbz9m1FF9Dd9dwxDvWz/8P+RslyF+S3BNOc2wlPfvHF8U45HjON0iaUVU5BqRVx
dt5P3t3Iiyvo/frnItPOCrMW6wsydJhJKYe79BDehpfxN1Kd75HumVz1r8lA8yFov6Vn9o5PF7UP
WrTFnPbkrtaRLXDOG79P9s+iWIE8+/qX+3Sh/jDEYjaOeR2l9DbZaRHWOUL+JpiHormPq+5Zo4ad
tQc7eHkf838yL/9DVllo//f/C5R0D83hf71lDV2e20P69n/+4/qQ10dRl/M//k/UJS36fxmIjmYR
N+ooRB3/mXQpSf+a0TuYErDBI3Lh2/p30qWi/EvHQTB7gjkXzozN/wy6lNV/oQ/BlI0eCOcQpMG/
yrnEXH20bAmWGKRDs7j6+CuLA59ybyuSXQnSaWXMAgrXojKwz7Rg2oKAwPtlaIPYhVxLblRFaAnd
+ansdhPVAizEAwUE8kPG6I9ec4F00rQCRTfaWeVoyUQhI/VS/dvA1dwlZlvbBYCDQ6fzuRMWYyL/
ANqR0wWnuEzYeVwqo+PPrqgVvdbkdlAq86dEHfFSIvceDieUkzIilTr3JkrZeP+IMrJRFtIN/L+c
ndlu5EqWZX+lUe9McB6AzgbaSfool1xzSC+EFFJwMM5G4/Q39S39Y738ZqKrbnRVZlcDcQOIG1K4
i06a2Tln770a12eoEazGC70uuS2h8TJNtefiZ9LVxOCrBWBUakzmL90QLSiGbqr300rXMWuC4UxI
o4+ByHGDkDCf6WzqDI3irJ7qew1071Wj0NqPgRB1darG0tEYcTPDAdhQyxujyPqD6lLQ73nSZZFf
2JCjqznAOjX7r4tPfvUm8zH9bqYCu5RbGOqxZFz30s1J925PYjqVQSdPIy2NU2Gv6hV8vHHdFaqs
CVEIqBQBMXmkHS73Nhw1iLVcDBPdS0XEI0jn5tNih0jiiWp7Z096UIZFJQHWdVTpDah6MMVG9cB4
KNgFjt5uy/WK0inQM3cgKzJ1m8+9+UBWDxNwL20bxg1VQVS4LlLrQbTmEM3rzPv38hOYbdTPRhZs
aqvTCc3VFKiycWwffYFQZWMIS7zT5KvO5JlpuyzJ3fcarw9530PxJAdZkMNeayGCsfeyhnClJ0G7
RWxT3zCZo/4sgz5NmIhU3mYOEjPUs7GNnBFRrsI4LkJsX65gOjfnSAjQi20ZDcw7OZE/SQfxyfeC
s5nVaFvaQcQMV4NLla9LlAYk3KU1kwt38qUOQ6wbnkA6LTTKp+DG1RJ/7zJif8m7Jb0wgJ4/4H7I
c9AY6mJOKgNyYOlHBu/FjS/7w9D6/smtxXruRJW+SKCbP7uxZIrftEYSWbKrbpoy0b48gptjzbYn
phpN1ZRby5rdS6pjqlqGOkO7kKPCyApkAqqv8zuS0vNdytiSVs26jmEBbCFkFgO+w0urs6s6f7us
dDptcHPQMgLQTZuKNup27ZzsMOSz9qsgGPDLkXNzUB7Deho7khHsNKvhFeJPB5VC3liE7BC0r4r1
HnqPwd1sksOxa1xyzETg0KeqSqhgtFDfl3xNf+iqTW4yXeh3uh+gtKk0KxwcK7+kJaBwS7XiFQRG
97QKz4OzkwMu29cpDKK5CeqHPrOHe6DW/qO2tPqHz508hKmuy6jsO7EFMRAcGft3N1VVpTsGYbDA
G929Y/lz1Ilp2rCvkA0fV3eqw1X62XMztW4klta9HRxzRnPhTLILWT8ypD/YnnwEDPUU5cPknenj
T+cFZTjORqu7G9vMvV/8kqTQfAraD6PyzCr0G7uh5WIG3GJSSFr3c3Xg1W0IXwgBDQBCL0xPkl0g
7fUhYdoQO11wBSD4tJZ1sCyxH2Tp3hhJ//BTo7905KDG5D3Pr71XOW96MCLdAC7BidRYq2Mg8nE7
2Th6R6+SJ6T3/iMK0A5szxDEbg6eXbbSjjW6bcyt0RJttGEUp5Xk+O8FAmD1mNSmd7DIbnjyVeU/
63763HleHBQDBNKbblzT86r3XhtlTCQhlvIqw3xN1UhmfQPYyIcbxmJ3ofW53C60Ajerq31l3nAB
9JE9doVDjr00m+x7kqgRou5KUA0Ts1hj4U3Gg8d079usLYenyj61Y2remgrEt6cv3XZMwbAXhibv
a1OOR9l63q4Z8/ybgdB4cUq3PVckH+9nw1x+FPCkmE6PJjJwna7DajNujQtLIAqMu7k3tmBBBhn6
VraEWK+ArrZwd96DOaPSHro6O5R5Xx/ynv2WjMWu/TbW9Q0rjfek6nawd75ej4fC8JMYY4pOX1fr
9Kc1mPvD6BnDVqZaE2dk4e1VKbSbXi+Xi62tKyoIao+QoB15o+oJ7lGZ5Ke6SNUHWMB2W7Nj3RKm
lsZmBwCJ9Np0vakR7j1YHYpCfZmPJY67yMyb29wq88fWqw2a9kV/R8EQ7NLcA58LfW79hRluvCn8
hZV3oLMcd1D/NqatdecOGkZumZCnA+XU+1UvjI9S5gHEkbXZme1ov2VLGTybkyuPacmNFtM48J8y
IaZL1mXygLBxOHWl0nasvPq2H4R+2zI72hlMduFlVYhimHXJ9GQ0gbMbRTnssWUve7tL102Xzv02
6P381SDBJR67vnu8Ru3/tFVmjDxvufmEmsKMjE5bXTTf9IGtdbTPelet30DYmNDmXtDcVh3gI5AA
WqQzzHlrAETu1GSa76Cb1rDvppwRmVkRCOxpgLqCmjJuo9Dy3DX6bO+FuPI0NUQ8+6XBK5pUa3kc
bAcpjgFApC9VXFwBj9PcZhdj0MrvoQmApCS9x4ildTNvM7BIdeEEGM/fFEElHnS/CU6T4/COC+bS
07L2FyMz9KM/9ebBgnv2OLWzdXbtxj4iUsZAXS0dRCuraHYiGBYUFlZm7Fo9YwbnonB50Ak3+pRj
vzxYk8edCuGoAa8wcghP0ZY6mxZl+ktRd+bRsJoeYXOy7sAre2sI1YTlHv9BG3m1mTIg7HuriMou
MY9apnW3Rec5J9CwiAmqJI8NDGRcF+n2Fw81zEgF2SR3Tj1kx4LB6mdj5euBAZfcLG5Vftc2WXw6
uQKvqZyw5Yx2cnvV+kSrE+QPWW6KXy4EKrXpmXsuDPk0dVSMVns6kutXySw5Pa2bgSNC2BG2F+dM
LSKAYW6IwEp7SavC+5l1xlXwowckmElWQI+I0lgmTXXoa2XcLR65jwPBh/dzruErFJWoD3bqtzed
nbh7Jjb4LhQ4QCNuyEc4GYAlDyWnN5SWQ3tL2NG481LfQuZo+QcNfOSnbNHqbQydKbvvV/qphSn1
hvitRlpRVdZLlmEWLFDRxw2kinNZesneK21WVViTZ6QZ8jBkVy6TnTLwYaQ8idB0y4Ybx215fh1H
i4gFhndZZcXypJK6Oy6Et95YvTE/tCUnjZbNOEr4yE8O4dN3llzme7a2+gAhpbvP6BnAl2EgvkRZ
tcpNIZRxlM4qll1t99Ou7X3v0XCm4qWiDbwVQ8NNPbWaPE4mTs94Lmd27topyighF6mLjMVH1Nez
l1gEqGdlMkbDihF/VpzXGDWObCOy8Q92bmhPS6s8orkN72lthuFRdla5p3s4/CSUhmOiXc5o+wqN
R7y0PlanK7c+8JBN50/x2iaooARrutYh9gkLnFmP9iCnvZ4Y8zHzUubHONvmLSLwiWh13TzMUkzn
2V+cLjRXa0R7l8nYzmcRYwUbnBCoX/FVLmSNCaJy3paqCqLGtP0ziXAYssQqkpuG3fBO0wYjAiBq
XzD/oyDKi6ugJmtaFMIewpRHYDGsOYBlBVNpgf5tYdSHvs5z6s2IIoypc6e8ne0J2W4gQubbPDV0
mH8jR+uhU8khKxCCZKNqLu04+teyApmC2xnnIC28gm1onkd+TxbqB9e8Hb3U3CIRUHboI+KFyClU
EpGKxW1Ta/U+rT3nhtRuUEd1bQVhSzhCLJc8/0EaTbbFSuHCkYQwOZvluF8XlY+o1RsRk5VaoyFH
D/EyOsI7aQFLxIYk4OlYKzgELk68uO5R81lFWsbksrHal+OyhO1SiZcVqN82Ew5YRGSn15PxVU+S
CcOAdTQ5d7BxbATQlbkvBuHd672d5mGbt9qD4af1MbHG7FSWvvM+QFGnW5VDIMWUirahCrbSsPMD
cMViWyR+c5dzix6aGvVFiAqx2Y+ew5OOsDYG16Tx2ogavxzhJjF3OQNPbyQ6xFSKyXuJAt/XhvTo
9iuJeWjVz1XmTqG2OvOn06OUv7a6ntqEeJpsGi/j4Hi32mrUuDYTe41T4bjbXiHGiHI67Ed9ku6n
VclGcT802t7h4XoaAHJ9zT6ctylxvHu8oDA0Czv49lQud4NS7svcWJyAxdxGAzEHP319Fg+JXa13
ukKwuoG6eUMq1hyTVQiNymPL31aJkT6XZLx944NO79kHgh2UYHmG6yg/bUezjzwVzi+8b4Iy2lvv
O8PvfgLL8V4mpzC86OqUKTckvngvAbFF0DAnaGHIrtbQHOCrbqyCS1xOTn07rnipNqm22icNJuad
L0aqm0nj+dOgsoZyDdKt4nQm4bD2xsbMe/fn6KAsQT3Wo6dwnXiUJkyjytfOizGMt1h38hdPIg/V
JgSKGxqPLrNoU6cEg8cV6WsPElO/HhWoVS8dKCi5qXtC37pgxJjoadquax2/2rRFsz5rbKBIyGE5
7VFmZl++ww2+4UMDJIci4RWKJ0o+LCPDtmyG6llL5HQgMT94ToAyR9IoaOMaTTEFm9ZfXPImxoyy
b3DUL8rWGUYf+Xl3tsjrL74WlyDG3HKjezI5JZ7BkPxKfbsxV+daMToXZMgu6bkGAtQyzzkB+nM1
vFgVtVVK4nB/gpFIJJGzzKesWdEbihaFSNtbAEeRYE4PJaRldJDkX8ToNmgtoEXJiQrMzFtSqo2z
iR521+ia92uxlXtORc143Av8E/EY4ogWtoqohqZLieziA01nF1m22Kat359MFwKl3i0d66brYbxm
lY0cyMvHprXHuyGvUByabvdhOsrbVhzIHCCwrPaiDmKEAs47r22pTVYvXljnZvIM7q07u2R0npXW
cI6bdWMr6WfcmY4GmxEvhX23WHCTll5DQN/oxjMO3X4HZtmNZ1/JR7fQ9BvAY/PrYEMvCrV8Ds6T
CcHK9Ko9bwutDEf/UitKGFXGpiwOADSgMCPJR9kuxfsiLJrPq1zTbW+O1lMSSHlACSMe/QlRQ+cE
2gaxx7hd9Ua8WFq7/sL4yfOXetntMqVt6Ho4ZSbfqd4nTGt4pR0WD0221QmaQRFB7Ub7vpTljfDr
4q6CoontAXn/SR+rNRRp4H3M+ooDQbULfo/BSMXJ5K3s7FnHR4pI6oXSH/V4nmr7WZ+fpkVbH/26
s/fo3uW2HuvuXAsLWqgzqW2P8ggANtXSYQxWMIdpQh42+1eYGmZ+q/oEbJveL+knCRtvntM5bmz3
pnpDIwvjHV/NDxMV30arB2dA3TKriI5O/UPJ5LEBUhx7nbGcq5xZCZIVk92bcIE9D9ukhRp2EhG6
A6pEaO3a+ul54lnqAiOjNRvZdnCVdm9g8zg3+MFfR8uQ34VW21+ZuL7pbpR9iBg12er1xIig1eoQ
y/y4aVtY8UuLAKqqg+NsyGyHQWmpN8UfP7ddje2pQuS3n1nT98viamfHqyfkuDSD2IivFA00zO/9
aiR3s5i7zZShNCWusNqhKmN8O2vN7dC55a4olDpL2mO3Y9ApkhknHYA39t+VxkQHODmvJstEo9a1
F4mfqbuuTZIVG0/96FgMQ/C8VY/gydK3TDTDce6GMeKJqB/K0Qu+yFBzr8OANrtxzQzCYA9345MY
SmsmmqKEPOwSMLvxktG7s6rGhENJgclW2sV6a7ym+sJ8hOnQp29Oe1MzEi5CI+d0Oy9jYkAW1K2b
dmE9gN7Gub8Q6TqF83WZ23JC9Q8D+RNTbM5W96UyMugjlU5TRXk2KXaRySv2oDPTiGxtVImN12st
ngs92FcUhD8KXZsf8k6udN1yi4860YR+KCw6bb0oYDO7jQ+hqeDsGHvKIHqVDgk7bZ/2Pzyui0E7
SxFkAoLUogNogRn221zRTKpntzquc2X8anNRvk56AsuisA0/zlOhDZs+T1BOenPqEyLcducJB9XF
UjIH5qblCE9bYZk/aA0ul8z1k22/FObETyFcD1N2hXOknzPrtjA6OUZXfO9pAJl7WPIeFdrK+sr5
pUvGywLB9hYHkfFkUdBi1Bnd5zRBYWh4mncC7VYdWw6Q2wl2MJUYewrx1Vm9C3JbGze4LZxxW68+
cbN200yvSF41chACA71VM3j5ru4Sh01rskCwz3WyRi4dtzFW6Ot3FJ7mjZkapRblfgoOZxXTvUCs
FSp3kl91RQG1FP5qYudGNOj7rILITd2nCdoTQv1M3Y1OwEY/Jpm/t5lD3rh0oAR0w1E94bBxd+bY
Z7fVFJQfY+DmXBpB8lOA6vKeBI3xHt3nyCfdkKjnm6reFuM1o6Qb5+F+SFck20gR10i3A8LwCKOZ
d0VQ6FGjKbkeHX9FCj/Qu5Saww1RpWPKyc9nByaOq0m3VsK9kRre+pi1ctj2M2hi4KCa9gsfVXCn
D0r/hYkx3ZamPnxVgv5zYuEBgibNk87boTOjt/5tvSrrMGUDSktPwkJeUmd99+esvVQD6GWzUtrX
RH83lrrKCIZA28aiP5UP2bq4byu5Lt+iSbI3q6myfQPk/KuwsuRs8Rm9AYTJF9T6BD7kqL7BuE6L
f0rblu4h0PCLso3U4NaurONaZuqlQMO+4zMYCY6p2hD0yFRs4GIsyJ/dnnM44GeJJ2m5boWts7fg
ptP0bZdPij7aMVmLWD9xTfGztGqbxcBdVqLRPYrbBKzWBmO2jQ1plPEyifnZtWmgpLkx3QFHLOMU
ld0RSuivdq62qzs8YaxAV9oElFXuzhoNiKQUOFXxbg55/hUkBeffNPHPhZuk9AV0ahGhuorsD7In
o4ICF/I9akiE+LWDOyBnR0jVsuAXEMJ56XoXY5A3tPUzvu35GOSeM0WzBkAR5rptbxBKdwcYz1wK
o5/dt37kGnPkLfU7tkpcJ4lrBwwjGdgBxONMjYHVita0mA5z0Pc3yvCzAxWcKXZ0MNXCZ9vV8Vrw
L6DbVGh2PasPQqT/toVrfS7buFoG/6SlkLZZpNNh29pm+aPInPy999L1Eapb+qgW3LV64hs3S+dq
B1ToLakMunVU6GvmjR7MAwd9Mw853QA4UNkMG3d1PfWkF7YX22tZnWSf0CBSvYFvQazL0fT74aVf
ffiYDikiSWvSg8JpEbttlV5E0mqXDsTmPshF8FUYZXtroRbFXzM0hym1rS0uY6jtyaiONA6a2wYs
ygtRk4ERFvYQ7B0JUQ8wePnS5mb9nMEav5tbGJr0fkFOuapBCaGUZnz4HlMhAmuTLYFr+o/lmnA4
mIWMmeukKU+YAXPayFzzLhuLR5ddISLZXD5WbaFuKQlQD6c4fgdiom6dqXIohAoRZ6u5nPFRVx+l
o+exWmlnIXst7C0DneqIca2550Ss76cMQb3r51Sw0msMvKbd+oB63qB7DhWj2nctJpTFQUG6QVvu
3KaWM2XIlPVxivxA1h+cFyrWzgk3V1Qao/9U6vXq7EEK0j/tNY2hb9EY+zSDZc2Yw8m7EFqCfCH/
ZrphvsiwQpN2yTDGkYv9Q9YTwQL9ZDflTlCEF7vMYME9tKyvnPQIKGZxmrHNh24iRyCvWY8DsrAM
In019YIpuo+s2bNOGVDpn+vYqC2UTtwgg6o6Tud5V7ZohEeOFyRoS3qqWeH528FHNrSh4zVQ5cpq
ClfT4RiUETmAAWKexWMw9MQW2ojj+DmxC9FLlFry4cyuzqUZVp1CDfF5EBWL23OKQfGP27ZIbxuL
WjEkz4+vqIU9DYexlw2YDacVT43dJ/httCD4ibdt1FltXJGd+hEX7x5p19JSybCAhXaKrGITBJDo
w9m9Ts4S9L6vY2GRlFxKEqP2zFGTXVOKICWnE+n6j2DIWJRbotQfLSDty15emwCbItPWJt+oogsk
ibQrQTtYLQDHxga3nwb9yK++Bejr4oGZR3MHkLicftruXDp7F0Y2Q6CymL/1uelRmQWDbONSIPfn
VOE35KQMPe86awzv56xrU7XNZlrtEQBg3PRdY06x0Jq6jNZs8h40Tem7yudUGw+e0XS71oaVven9
tDeuTpKCyZrlOmFb+faey8voUmeQVgeyTQ8zOOdi27nKvFm7PPs5wei2AZaM5qF2O+T63VLdUzPR
Q0d+MIYc05vX2vOL9cR0o33o27L4WnvV7MqCfqsPXB2lxXolu4EbXXqqQ6yQ1nCYcMxt6UmwnflM
83K42rO6tVq7/GHrazHspW9NVaQGjblPmaTS3gAJbkusZBz+t1oVQGInSYkKUrhgpC2LMpJhJj01
KWVxMyHvHzeJ4ihUZ3XxQF3f4Sru3UPdi8Tb2glBBVfL6weNCitS5bzEFvTd27RPnZOnF+p1HRZc
JmR5jhucfuPRbkXwq1YFRXM65+eh7aSEPGwWu4ou32tKe4IVQfjlL6VX1duQGV7KbFjxf0t7tmIl
AtImBrMzz3rjUz+XDSKmobFGAmiJnkC+bVfmCeCQ9cCo2Hu8zr8uE+3O0NLKQdsYzTK/+jizbmfX
X3nw0vqe9ltxnJrW3CWZqY55mZl77ByIpmlhPhNbh1EYx9LRFB5TW7y9W9ul6zGnglOX5QvqmtQs
74K0XvC9r1CiOdx4ftw5S/C4uICOrbyjIVOPBlN5Tvd4vlvKfCu0iW69CzRh7XNRTy+Uuz68AbJE
D+4gQdx3zvDsu1ZL7Se64UCPyNgGdAvc0M8sXWw7M5iOQsMfvwGEpLZMuqZ4Xq2FLqnlPierszSR
wFh7W05+8qzIIgmBsVPjD9pcjNg9Snw3uZGY0UAWw8FMJ/tstoYW1ZXABUG3YLhkw2wtkTdjSSe+
XN5hJOa4aKTSPxpdlvKAVQpuelXNdXun/Nl2YtOo8dF5mHu1vyl3/ksqmqem4td/v37PT7zq0Kmz
4Q/1yb/9affdXMUn8vcv+tP3yP/xx1+n381Vs/KnP8R/6Ffu1TdziG+pyr/9+3//yv/Xv/y7CoYW
MiqYn42qWWIevon3qv+9HAbt0X+unfmf63f/yR7xv/719+/5m4DG0f8CHFD/Q6Nik4NzjUCcvuXw
13+x7b+gFHPYdS2bhBxyef6PgMY2/uIHFGcIaK7Rwu4VzUQbcMj++i+W/xcrQNBGyhtReFjd7P+K
gObP6hmC9Em3Ir7buObrspH8TmNcr8moi8r0mEFPvge9qb1hxalu/90VufxNRPjfalVdrin88q//
8psI8o+XsT3e6zUm3CTV8jeVWs2I3qCtbcSYuCm/SBWJr1bgjWsu0+ti2V+TObX7sTeruJX1gswk
bfezMMQHm8dAs4hpLIa43N1f28ubtRxY9WAy/ZP0rKtm6N8kkH+8TaCUvA/LubK3fmfN5rbuSFPU
Zoy9Xe7mJqvlpqJZeVLD/J0ypjhTMbIjoTz/J+rL39Tzf39pzlqwWJyrS/Y3MSrc0SlfEKEQRyDK
B9wniB2qiWY/OSDbVXldyPAj+aiSFLNVpg+vTZHJV1sV8ly5fYxndPknMu3/4NaAFIfkC+EXt9vv
2bpFRpSwrmojXmgTOZtZYzUrPYyV//je+I9ehmhn2L5XMTgX4M86rk4aQ2XLYSaosuoPxTB1oeOQ
Jfn/8So8L2gCAlTn1m9ywsZlpm773Rzn5RqEZdZqW19PPv/xi/xZ+PnHZ+gSdqSTHgv1AJbPn3+U
pCOyH1nEEpd5YhFUoS8RltPmwZRuGpFEPYRlYJd/W27/U2Tmn4WSvCgriH897ro6wfKkTP35RU1L
JqScJGY8lRNcNPJyVv8qjwrq9N1saiC0C543WVl4M8fGefnHP/L/9eldX50VJPC5qhDTftPXrquW
zbILqH/G8gIUwru41DYP//hFrKv88M8Ppm2bQIgoZzxS7QL9t/UjbY2Jp1EWcUdmQTRxwqaYTYuj
WK1y3SxpWrwlAfldtln3ZyI60t3KGJ41Zi2jUsnvwJyxyOuLEGHHQZT8vdGa3lNlOPsycaZTJqby
SAu92BIxPFKw8hPRVaJjKPyluMcyTEhlsir3LelGGrn0v+TOrzDVMNUjg3x0XAIYhWmPLgpBXT2r
fslj+t4mFaRT3tN3m0Kkdu4bEUcr3cYAw7FdFr+8ztaeCqdZthjox2jhYyYnn0U5RizIYYycknPZ
Fy5q+8XaOi31CHTr7yWV7bdyijNO7oR61reWmOZZE5uOQbLZ3NDmtObCO+kT0iSLDidjfgJIvla7
pPLku49ZMhXU87ZFa0GjKmfY5+ablCtV0Z1rjTflFhP7bP2KIbgPG+ofvma2oZ/QBQ4zd1Ab5aXj
VksWuW7a1Eyww+Bj89d6YBS7jK+uxcAYZ2QQETJi3+opYz18uuP6kRqLtiG0S+KcpqgvQwgba9xP
qnlYKnP8AWHQj8sux3JZoKGKcnemMERKiASNvv7SdgcTKv3eG+ri4Nma2PWNo3UIHMgVcfP5R9b0
Y+xavb1z2hnkMos4WiHdOGC9dg8FUajXtIvxQFZCu2OX9h7aRX+nc7tefI9wm9ViqOuiN6YxHBDo
P7iYB5tx3xC6EZkYMJMxeVyU9pCqYTl0ur4VvbdsOtVs1xz5iHKMD5vEpTDRK508qNbe99pohkkq
1M0w4z3PnG6MBZXRsIj5WBRaEmtdI989xGKWS23XKu6gFi9irW4yzvChmvLX0ugjKfSTys1PhdV4
k9rOJRfyocBOEK9p3sLPSoMLXajq0Gg2BU1TMjQSt0ZdODEJu+Pe1k3M+/umaH4OkBwl1S/Bov0m
XYZjotc/nNYaD37KFStdR4uNyhkBwgREAGUEdTmuaRLFY0AOJMJLxXm/rPE4w+UwEHU6K2kJAx7N
xjYfSVoN9lpf6PtAITUTqEO3bqZRgA73zNeTjV0DUhOZhSivuM1X8jV63a5i0u9psgqc69fWg7y1
EwMzmREgA8opYmpzfZDabB5oWyaXpBefs+/KXb6oEfFkNlIs4/5cr5mGCv1LNNZenFfVch7R7W6K
dNRDp5Xjnlr6tHSwxu35Tep6sydg9Uc9kmjRzM5dsaKfJYGUcVUzXsxSD95GAg8OhV7edfUQkKjh
LGE+dXVkaP0am/345XTaZrE83rbTXtx03pEF8pUoDKVMTPsoS1riOIljIZ8nfUYzcNM4c3lKBBct
MN5HBvsMgpePUlCmaLX/ufrt3pDGiMAYUqjPoNQcHgdYAbSZ1z4efboGiDOrn6mz7ErLO6UdVnIR
ND8MwgxeGYt9aUg34gZ4Cs5PbW8j6LmVs/ZTy6wkLOuAjpdVWMvdwqEPSdpihdxVJBLp3FoDHYst
LYPPZCFurnKz3RRk75qVESnXv9L6YYqH8IkqVfKAXhfBxTmYTirCQMzFbskd8tqYMwsjcVEvabE9
L/fGWsITXZ1to5llOC5/PE7lhRrZD83CYohLF9GH77aa0tuhATpOXfFZFMtReco6Oil+aJKlPsaO
tK3VpsPf8hE3rXrtr4WOkMubCrxbpao67qYgR1blJLFNm/XTrci8at3AOOR69lzL4sdC8+mfHOQc
43qU+NMh0kY7Y3LctTgBoH3/ba8qZamLLveYxGraumyJNWnrLfFV14fCSYI0TKyZcEItc0A/pkqg
Gpr6xVWHwEXiEbckH+Hvb8yO+nUYsgdSa7gvktkysLWDgf2cpAo+EnIznK0hdRzDBL89qamRv1K7
a+zQ0Ii92jMrX1CES7WggA2yT410fdIYxDJwwKrTpNqmymnPiC2rD8s2NBXPtev8rBeO3zn9aYp6
EjLnaPX86pdXauJDkTOFxJKinhcu1raL6CTT515ST2pb4raqT24/824g7eyiO7TPCVXKUme7ZFp+
aVB6r1jtAUuNia4KjF2mrI65HCcnvEqCoX6SKUHGkUrEbWrP/oPeDmux82k6t4d5SuePjJCDjeUp
d/2Y6GWkbEBESd0z/EoUM+oezloDO8GPEEF1HjzVqUeny7EM91hVe96WEpukRiz27TYYNVOLpr5m
YbOTobrzyecrQjI+nGdHghzZaMQsXXz6OOwuzii5mJo/EzCJeOVGExkUD9ec537TQnkiyighZS7q
hgmhK9Gc44PlNjT0czJ+mTuaXis21GAVBYWeJVUkRF+dc7NAEaS5PVNcMlrm4Wjp3hTEvTW5GPN1
JEDbtq0t3Hx1IV5nTzOzKFdjICLQ6D4lP1pWGnrpVd3iq7paTgED+mrbE3C699zUMUJTF55OzJM9
Q3IoumDZg0wvU7pKpedEgeO0C7PsJP1idIoIjCYU8RoTqLMgcjQn/7ZlyVLPZLSOCLQoW7QMJYKW
NAMWuDNRXs5xr0+kCjJ2t5ljE1zj7vkPRPkiTPeUV3MHyoFYGfPWXZG9wG3o/QRLm11L41j6Y10j
N9LnPjlwWzQiGiVDzYiGTf6/uTuP9bixrMu+Sr0A8oM3ww4AEQgy6L0m+EiJgvcX9un/BSqrioxU
kp096u5BKimJIgLumnP2XnufDuqw3Dv2II0e6BhwsV1F0HAYE/rnJ/AQTjAB6C1oFoVGap+S3Qwd
hkWNL4qpv2tLmeG5ssLpZhzoZXgUrcH5NMaoCnqthXXVqLEMFjWDgbGZYLkJYCZZBnx37hS/bhc1
4gJGJM7hj2kZ3JsIwSSt32hN683aG7NKxCOFZunKVJbpkR8Z9S4yz+x7z8btuZnz6VmdG+OSR76F
eoIQug9m1ZoqT47SAZ1Dg1EawwH5A7QZHDitwDKfokY17M2QOm22GUaLfjGDKOFdqQDXyM0wxWmC
8JXblXXjd+BpDHRS2AOJ6bQY0EJhKK3C8zoY12TmAMvOpYrFVDKgft8ynFumZ9RR+iBJNph76Bd9
wv5yodwEg+1Z6oYOjRekLBZpypRA52w66V4JURq5c61Mg58rDXoz2jxCobRWqSe6YojswlLAk02R
tGKsWGYfSlgY9AwVGIhuM4qYTj61f/hAsJbPWkeejW09Ch2SBbWqb6NWNjzqKu0kRHnZcFFFGdVh
K3EyY9eJwslcnVpnTtdZcx4X2QLRpZgLBcE07vUVlWHSWwQORMsp6+VpzyLFfjb0lhJhW6nmVlFy
uWPOLjWxZZgw7lFaysOWdlWd7WYpXRjAekF5U5iI4stuthD6mRgxpHZuTqelks7HWQ4fSLhVTagd
aoSElRsGA96Q4/wEv6ZDXukU9WwckomBaOY5HINSaR0D0UwLJ74u9fliGgHnIATPwqvGErS5hDzo
KSsV3hmUftYCpKHNW3krZYi4NyU37wfjq66iiWAL6QmlkWmJ036+0Qwarv5sad3lMtKovSAVSWl2
SM3C88GYdBtoXrbS8dRUlmHEsxalDov0ya+pctw6RqLf5vBgEneoGjvxYgrVgNysZrwwm7l9ccYI
kOKM4wQB0yyWK3Yc6WMI1BhuINKHC50ic4uMUYleTB6RfbGkbCQawt9t14HY3210p2tRfa2D1Wam
H4fbSW3bewuASMTLqE+lC4k2a08beaQ3SV78+IJMkqjxuJV0w7NqgkEdsyQCxpQm57qsFk1zaxQT
TEeOqR5GtAFX+Dri77Uu1TfDzCbGDe2yew51Sd4jgNAzhtOys92pNAaBVHtun6SJbpcL2r9BkIq8
4A7IoYj9AfBJsilHPsZ+rgFKsULqDWOndCL8rjaT/iqrZjVSVpeGS2FX0qtjSKBpM9Vw8Iuk0biz
q4iZs6w14xv8yUr4DXKmh4KRH9iR3AyV30IKI/IBlVB1KJTW/Lb0UX3djwI8ZG4gH92Ys42a1NSj
Et+o5dBlt2YYfIzSibHhTrOKzAkMRoOkdcuAaijK7uCOdiABE9Jy9haFsgscgOkVQXAN84BRmS2y
Thn9Ro1+N94MRECjlWEpA89MH/JnDdPINhrlhDcgQpIiOZaJaNhK4jtEQRHLLBNhvc8YUhEbLjSl
2MedBLiMrAi7dkn/E7m7QMJzkFs7i98gCLpVEwlESwWI+hotyfpgrfsaR7Vv1XAcr9EGgdymcVRc
jsIZWW8wsQKStCTRbUaTLRQm8zx/gXaXJG5V0LLw2q7t7rPOtC+0NNU1t6UByaa1jAdMGM4YY64e
4vxKbTMLUtY0CR2uQQW0NY9CQDbZFM8v9YAkmnNbsgcx0EFzJ9wgZCtKA/14aQBxv6NX1MS36M51
Vv5p/CQVikkgZCoNp4XV58bpKNvNeUbh4roF2otKVA3B3laMZwRQ9PoquxwsiJECcljjQuiyb5gu
dHz5dtTRx1vj1baJOYoVVNrTZQGIDphIrdPnaRoRdJd93tkPbJKSzgttrIh3XUjfcw/FOTrBwRI+
EaueZq7GhDS56OtD2jsU027q1JhAD/epMB9su9dthOpLuYy+ncIe6BZ5pBwxWW1HH1QNHw1BpO1p
oeXjFVjbzPYtFhAALgqxkttQMvFIs4hDWwAv0Mf22Dxp1kAm5pzOs3NWj90iwWPCXw5iGz8oG15L
Pet6A+9ktGB2Y9hHs7HV+IPdgmRA25bq1Ny0aYSmtCHe8dWi3a2y5CQ5DR1mvODJYT0Hh0xq+8jH
tAQPFvfaQuupieB0qnl6Ekc04y50kcHvywCrht7ndacjUAW1NZbyGvZSzCakWzpvZe13MA7VxLOu
RpHwO90ob1U9cqDWG0kGNhMk4JZcOeW2NgrlkOoz2odatH5f1D3C8XLgdcmdzt6jFZr2bS3VpFer
CE6hkstIAFIJJAB9z+nXZ/5H3ZezhNiUrvopjnsrH9oxF/VreSPa11dx9lwff+f/jV0YOh46tmLd
4GY4hq6tpeK/78vA8H3u/nWXi/YZ/XZS8puzV/zJr92/frz+y+/E84+Kvy8T/veh2fO7w/xq5RAy
+4csk2eAgxmUAzgryqG/ejmk5v6BBVqzHM3Rie9a6Qn/NkPbf6jEedk2ZXSV1ofMX/3Zy5HkPzSq
TpyUTCfGJhAUnvi/Xdp/9lVogf1tLfit2PvfvafOy0GAPI0kEy+G6li6elQM7jv0V4kZPTVDjSCs
jY1rpUvP6245lZrmlWW6Xy3LTThD92ZSRHNS+CTAt1QxldFvS+3Hu0v+5wd83/j5WBH/8/PYnD5Z
katl68ikzfZLl+Z5iJ6KrG4AJqIle/slU2IWrJmFVKqXHz4/5hELhUtIodggnQpNJVddOWY+dIyQ
Eo4a7RZBKNq91ofy2N5Hc8yqso1xHzCHu2VTFC6+u3sTKcfnH+BjRZ4hAzWTYRE0YZgG5Arz6CYU
cdlzSdm/0ttFLzds4oZ2L2JwVi97mR7Tpky081mVl/0/PbBBxiAPGepY6uTHw1XbRTFFek27Vk1J
8TRW0Bs8DeVGC4cbpxu3nW7eGEodUCR4+vzISJo+VD14grnBGq10lTYf9dLjuNd0YIQswPJfZRtK
z/x3dvZtvydUzY12VC8OxrnjG+cisD1zb+6TnblvT8099ggf07nnuI4vueufr99XB21QBmJz2QaC
Lx1f3auX1KM2Jt/4fXC/X5oeQten9tTxcWvy1+nL+DRf5qfLbrqaro2zaF/7yvlyHh2cu+lqJC90
M1+qe1jILhs/lzKb3/rfL/mh378LvmTv6HGd3MS7MrzetX1pG7qhO/IVqQyB6beevJN3lS/vhm27
LX6m+8YX3ug6AZotL90hhUYiR0Xqh3yu7Ofr6WK6kE7RgvvWQT2TAnk3n4wu+2C34qdRhn77+bZv
7KUtG6RgudTPtf36k5h23Z/BKcTkDVgab/0YjtcEzSlcP/em2KQuK/p9vGPbtjfP451z2wUo6r54
hq2PVaw/76cq04KmIUkWznq/3019idOLEEl7frX1Lm5xp502brWLroaXZEKGBRIAnYRf6JvpdAki
HwW5j9Jik2+XIPGrHd/qN266fd2dn8wbsnPcG7ylQeSV7rzhD/zUzzzWv27OJS/X/7B5uOPmKt5I
8HfFpryjwIrugd97Y0A+wBYFHP82CD5/cPW1J/ffEfPtPDXDJMJTIfN7HdI/nmetFyOUWa24mnJK
c2jU7JNpVXc4UMTGJO68ijUO4Bb7RciiOfz6pYhPYgLh92+/6+bxqYyGbtcUmHZqq6ImXs6AeqYa
m9VQOQQRs13bhwophOpUnbz9goPke6wCg7LW1EHZ0uCYWgwNvEY6SWbjRVim8gnyP/nEibo/fynp
Y6K0iyzvv3/29n1IeuwvnoAV7HF8ZQyDcZTGIuO3aR1dmXABQ4pQOr2ivHUi6dJBL+PrVMQHRF4S
PjwlZGeWZOeahL/EWG7gv6KV3w8Rtg+87Opykso/olg7lPp4a6WEDlUOu93kRCFwoS/EA1pGF6UM
y9yXRB+f2OAHFSUNAz0SBYlzFGu7RLm3lcX2Fc251G1l14BUpQ8X70yCOcN+OpBTt011QoD1kAby
hZH1vhA1IdegI0C4C3Ogwef4jix7ui5OCfq90NDrKU1+rZXlzSiqk5EopM8fqqMZ6O2hopanUqnh
0jHgHjWCi9TuicUt4iuZFEpXEBW7odO+GRHVCWt1se8U43IWJgIlZ/ji4B9bpesd44YxA0I7YilC
X+DjA22HIzYhoYQ+nuDJbZyRcIKF3Bm91Rbf6IS4rvXY17rU+uKBOXpe1mUTcx+9YJZoEF6O3yR6
9nY3jcZykXbqa1Y47SYeGgTKkXqBsM3YpAKj/UKI88ZJO2X3xSX/eHRb1mzk9LgmeY11ew1o+Xja
td6HUdkb8i32XTWY9eg6LewM+21H0SOUVnAFl1oY1VlVV3ucf/0ZfsPtoBSnsWOu/ujyWdeX0osE
EjuqhN/rtO5uC6tNvxCZ/P6TArIhMpy++XFQeWnLSQWJWb7tleQJmJZBZUImeJT2TdklT9jFweZS
tsyX/CuVif5xVCcbfM2u0aHy8FCqJgG3H6+SMqLhU0WPhrfsPZD0oV8Py37r0a4odnELHqtXI52C
ydKdFwmupsIq7+Yy708jUi42Y4MN0qoY8dtYnA668mjP5XglsF7t2jaDb7D+1qzixjd0At+xfCU7
Ic93fVTk56SuXVDTSK+Qkod3ujin6jkf0ujEseLhpkKQizAe1C+bKdmLJyN1u7EcTsD7gDcuO3FN
Zs65bA7sKWft7u35+Ufbpv8N0dr/a3smZu2/3yH9r7Z4LZPn95sfvv/XVkdnO4O6DL6TIvNes6P5
905H1/5gcGGYYdo0EakZ2n92OqjWtDV3lthvSzcUXsf/7HRQrdF44c3k3WR7v2KkjvY1n+5zWF5+
mJ2Yr5mxaVSz2rctA4Hc0ezUmp2YJTJkfBywCcIDeIG04wa/XmLE1jqAPYNEAyIjLHGHxNbeqYX5
jUHLS5PsLJaItZ6se0qV+2iuH7TZPOni6NSqZi9rlUC0WlDVTYCiXKehOxESoIebNiqL+0zq4tMs
rfcZC76ucEJXQzzrwZDIv2mFI1A5dFsrX65CMns8tdTUE3RsZ/IUPZN2grKspa6mQHyJDZrckzW9
RGHF6EwRHTEpBU0NG1ljD0GS2kykfXcvzUnk6vU47hsjVS/jFtpNvizXQhg7zDbpWaKX9rWJxPNq
TBfiCBqR+9PQKcHUNpTaUYd1oVRd9BU5TdWdjEpaoyqKvjlindVAS2AiHaBn0AjrkmIvsrTCKk3T
qWxN566T64sorI2tU2Tnda+JgP1cvV0mLX/pBiJQTEDpg9VDuC76zlXKkFKrlOzHdH5q0NgBLFwj
R4rpMKgUHfuVKsoKYJsno9hNdphSto/60zbDShvad50u+aNVQA3s0rtpVtug0AblSu16uFFa5GyG
hmbMLF134VM1zKS0TZQrB5izzIq4lFFjiMV6gD3wqqk9WWmSo7p0ufB01qU3wgWoZLEzRu2xLChH
KvHyLbRYhhU5y4Kprkm2MPobIOXUW4lrqjaI1e9YmJUbFsPwZiwhP0omK2Bar3eOjXIBPyhWPzPr
HsuaSqBJY0AJx4BMmQMSYUhHnY62gsojtsXUFbOMVW5Mms1CM/OeBoVz3tHF3cpL/Q1Bx/iiV2oH
vTa/A/R/LQknXlwjXS6LdEYjZy/4F9cuh4JhYS22HVS6Zez1cGTSDMWKFlqHvCAiFRBz5UeldKmE
6WvpYIqY4TnWhXmiVXQhbVpJm6bNzkO8VOpYUoPN+pdUvq/a9J6wHaxXaT+8gBETZDxkWELb0dzo
zQgjk6Idc1YhbTPiLQJriod7rPzaCcGks9/wSG7bLLuuR1xJjZ1HlxrhI15KKRTxVWa42NrC1yTn
iUnCCfG0jCEmbbVzDTETiQAOUkfA+55NGkoAnTX2awAG17aBvCSSCyrU6CMUTIeRviFYLD11mqn5
Thk2OxsUFdtOgrEJzNcQ7i1a4Gd5Zya8pPndQt3EZfyCRK0jEo9AOk19/VhidnVzXSZGaIBCif+A
h1NJU3fObR4Uo3BLLSpohvbXAwE7Z0YUld5sNcWVoc4vjg4twtYrvDHgwz1ZSRNfqkWDVyQXiCNa
ErHMzQxP3JNLqzlLjGbeFKHa3RFUE7uY2WOc2Eb5QFK5c9m9lepnhGJb1O4z7E+j/047vwhmUn1g
y6VGfjZVw3LFiJl6iSIwi1C/T+8UKVQusrKxBjKX1rZAsfTq+sCY0zX9yOlClCaothFDqvXWU7De
+guZg4EQjhQ0hD40Y5J1ocjsBkwsPh308Y5cYcaqzgr1b7RLkpO+piq7wc/Pi9RHCz3isi1U3sxW
e04g4cOKqnNtqxB45He2WHCGpPSy0izGtZrx1JNxUuDRn1iMkR7j+MrUxfdFz8ks1DQ2gyxLBzPH
y0vVgksPM8M4S+1mvCSUd/neaRbxBvnU7xeixl/SBjtKVopwxNhVOnul4iXupSZ70XtLcYXVLucK
VhQ80hEZBJt6MWk7QqbbLkaP6VpSzeEeK2V06IzVdhMtYeZZ+oJnolj0LREvuCLKcVk8DVbKaUt5
zcM8rO7lJp6utGUyr6dGbk+h4oyvjUMff+NYtF/h38DUcsr5zgJSsR/f+lGWqHir7LS3aMyWP+aO
qB4ZtRd5SVifC2VUsfPQniVuojktFazvhE+n55ji7UeSaXMfa/a4o3mJu6seMZmxVS4qsiiL8JmI
hhmCoZ4P33Ag2hdEJoigyZTuCrXCuI2NId+FDHGu2kSRi+6x3sZmnN/J/HRMXkq/N40RzVSdhduM
eRXBw1tXbiZFjXa3MF4LJ1UOfZyV38RbH69QIMIWwNPuJPokLqJJ5EloIPjhAAMx+2/kujQPQMe7
s7CT0BkVzkyGm1mqNqkt5uI6SJjIBem7nRGLZRfTVEO6lABY0RM0cxSpYq9HBeBXJJUdqozmMeAT
81SurP7BjtF9RIacXSVh9CzCWNlG80CmeY7blByIcjv1qe4RakF4kaisxwbBxgtVwfQ20uz5ROtV
9dSRTX46UhG8stNYb3vTqPex0ke8+0lWBY1s1NuurvNLKertLf3x8dxoxjvDTERA+Q93EcljoIn0
4oolEY6ZdBx3k6XDKCsY7fJ6aA4Z4L8NvDULitliYc9eaGDBtQjs2FK3UVZp3+al4tmLFiqkmrC3
mhQ+NHY0/9Sx8R56tah97I9X0lQMd4Zk0srtuu2kAcmqxFMoMW1DEIi5GdtwKKc96pp9qw03UaL5
yAvibUiPe2PaL20pfDrXHsYgD4b5SzVZJzAVMuKVSEnFzYIORvFqKhiuU6SdB2Sl3BSNSs22Ve0t
apJdPJiP0YB9pjKHEIwEhEejf+ywsIQ6xACnX3WatZq/Dt2SXZdqmN7jgmVXQQfrMQQfUVtSeQGD
W9qJVNHOsnmUEZXryYM9DaSupGCC5FXbAcjPcYkyG4HIUAdhDXGt0/7PRtZbCVFx5oTpzJIG+q3W
RaHH+CptF72u7GUjLM8qNre5KV2bRRtupka/jiX9aZYl8WggFS7ovRwM5KUBcv6g7gMNd41tdFtd
RP0+t0Ov1nAelfOYbwXBIjbqpD1Bkj+xvHoEJi8Ujq1sA21F25RxKLyCmDRTTwNdDEitTfR5lQ6m
y2wIQrGL5pb6fx3gJGcRkYV+RizRWABwBqrxavPeirG5noqb3hoDslKfnKT0EXyeywOq3cmM8GbM
26Ixdr3zg6Cma3ZaxaptowvGoO8Nq42wBQNk1+cQ/p56/HKIgYfLjpk0S4d8G9GDZ27dQTrwbQCO
PsY3yyP2hrCsvNhmBIjw7jp3SA3oE1vzT7mjZz2YBIA0gz55as6uTJfSxDPQptiqsbMH0y9ZRZ8g
PvCUpPhJrBl/Od7UA/o3RIx1c05tYlsb08/JZP8nG4tH6hhJAMRMMgbt0BZ1B9MoQi8Z4AeXQ9cH
qmmSnYpjamckSNiZ+6RHWSjJTgdWwDOEqrs0d9VseIsza+CusiWQ5MW4JiHktO7I+Or08KpSV5yC
oEi+E9RCNr0+XIWJUmGetssTAy4FiZ0JsaIzOSgtip8iZkBfs2ms0VNnW6l8ykO3i0Qskgir+WZW
cZtUJpAkEUeHHD7kiFRk58jJTzFl7EbVwdwjREYeBJTRtcaSENtJGZk6zOUhciZ0EIjWzmp61z3U
AfObZtqnjpTagXAi8AJDUZYIzaXqYWyBHkRTMe7RSKFI14clGNE97qu2XbfYoEd5dsM76FUVWVGO
ddHHsXBTO1vLinPsOepEJzYZJCAFmoTOtdJ3UQ5Nv6E6ZskVcNdcqJfEuQ1nNLOG17bvm+uwNOJH
neltqwp5OUX8R4CobdpAQMnbhWM3zbdE0jS1rw4RSi9nze/M2gUNhjW4k0ZkiUKX91wfB/sEF7lO
PhOL0Q5vfbYxrXR4HUsiGtIe5T0+4ctmadB90qdRziHY0m6ua+x9dqicVloYunVT9q4YZfWBFMTs
oOZmelmyxvKUUojzuiZtVUgpFHIDdYNFkh/pTLn0yBBgf+txrJ9OMyt62mP9qS24PKOq9S529meU
l3BKCkhXutVIQdQAiTGADmDYts2wB8VCvbEud2Ta+Ja6Ax/6UCXmib38DLGl0Pz4qcrJCECuUSiU
1D5EgEOL0k5NozOimkekBfTVq3BnU0PKJPtWFMMrq+1uT3VD2VhUOVs9TLYYRC/i7HJWlkAxWU8N
1bwr4Enwms5Z6rVhOuzacSjRsCz2PiShcdO1zKvDiCjKpPIMkWEAu9RcYoQSmh85S+6bbTQGBmr3
xypPkM0WS+QPRID6+WRctgmldEuncy3LMYvxuJJuhzVrlInBjH7ISVb7fUewFDbTqmIVntGEITLJ
B8CXXyV9bF4k0nBLHG9ONBXJnURYkW/81Ks6UphCTDXJpU3zguqtA0FE0FSVdM1jRx7RtNGqsNzV
HXmbhHS1vlCK8VUli5vAQ1hZnjaP3QENPzDl2gjPpDqdtgBMqvs6s/KD2lR3mZyKGxr/k9coKKI2
ZTQBwEJThcqssk/6bmT/p5haSi4iJB/Cb3ULyFKE1wPNhy4/k3Yug62MNbFrlNr2yJettmYz2j8n
W8cK1Otk9bWSmQQZMNNdu4owcVmnO2J720OZ0LafjLrfxcVY7i0RV/cS+9sNBnXrZqpDgaRiGIKM
0POdcES9TZMwDJoyt16kWUQUz+T2WsXfh7hNV04Rl8Qt2Jgi35mrgYEWrRYAg232zWg+aoMK7RPN
lSZrneUZiJtW+ThmVejOj0NlVohmqgWlwWqcWPNvRndUELtnq7NieTNZoHzRzuPVeYHTbGZkzoYH
EKhotVscGiIdwi2h29g2iqEckKAg9pAEi8kctOOhYv3Fjn2sW9eK84fedKD/rI4QyV7NIdXqE5HC
1TLS/rKPrE4Sapj1yby6S2K7kH9YOKKVjSx650RdfSjFAsQXy14knQ+rTwXznj77GFvCE6C3Z+Zs
1a8qxhZ9dbjA8tLwU6yul9X/kqxOGBRkqT+92WOWvAXmsnpmSgiPt+jh0p/J6qiRQT/sytA2nlDx
MhlIIr+idqmeqnIHy2D15aRvFp3+za4Tr84dbjcmHlLyup3zZu1xVpdP8Wb4sVHdXplvNiDaJD6V
I6xBxWhTb1r9QtnqHKogGwba6iYCfsDwRhoXJiMulPhGe+c1k3v1slkNSRTPmzNnNSlNq10pfXMu
lfheeBCwM5k2mFxnnp/VaHkajPAS1R2DpVSdirzz5qK3fvUJ/lHF8/9PociabPH3Vc/Ncxnlzz9e
u/h94XP9N78qn476B8Za06ShjQcULQWVx18aD9v+Q1ZtVmCWLlsq5fN3wHvKpaqDXMtA6cFDqFBI
/VPjocp/4PDFEmCvvRl8vv+k8Lna6f7brUSJtFbuObJuKZQ8zfWzve/KFpE6Y6BxkoA8eX1L5Sfd
0WGzXHMp812kZfr23aX5Ur9h0b+SaUDQNrDJdoHnf3S8koTmDn12FCDbnGBYdOGtPsTFfl4G0uLs
GIZdnoe/nsy/VbF8bFL8OihVZzQ2GkIf/c0q+671rHb22A+VHgWCBvSBrPeYid+kD8+XX5yfyn15
f0FtZES0jtZbinpB0Y9PkNeqAhIbZoTjdTobzDZyYNdbanfSqIrFGNzG6WGoneox6esfJvbnHd7+
xe9ygsnh59jxNcZO+RtFOyCz2gTyinJRot9Hoq/37Vq12UQoIlklCYVlKcA4iUWVkxyKspH2RWyP
bMrZpLN3q8IzSynkLwKItLXz9e6ZeTtFJO+Kir2bDrd5pMGphVCwbScFa4PRBtRSNsB3aJJOd3lr
Zm5l1dN95TSsp+ZecUDD1FALWAIe2h4TNIOc2FdF2L0MiiFdLmgZb3Kjl79NzmxSCk7zmxSg5ZON
t2VvkcH5Q1NyAdFYqM/9ImEimyhbwKkCbXevU+lkKVPCnRyLYfCbyMlvPn9i17r/X87WojXBdI+V
+1hxRPBsyEo6zoNlNQqZPcLfbjYk9/OjHL2H6zVVZBqdqoIKjW7C2uN794jaaGv7ic8VsAqOHqW1
NBGKDj7LYrzaGUuezw939Eb8Ohw+W1Tkq7hLPeonW1hs46XlcKDhojM8vid8sIldxTR4nx/pN+8D
r946hvHImNYqY3t/YsWklpHWdXmAVhfUMCv/u9SU85tFarqTXkvymwLp1vXnB/3YEbXeTm/1S+sy
TXNFVo+uJtwAR85FWQSCDfgLRRSbLUHW8CbijFVAPsEuuZ+dqX7KxLq3aw3pqxv6uytMx4qRH80n
dub1hr+7odK47lLkddFbQfdODKiPbtdDBUM3XYRnn5/vb54e7iTueRpX+PbW4JT3Bxu0FKNJFrVB
LVn5jZ6Mky+SEbw84/kmzoX4/vnxjnWs6wVGhKDie6cJxwU+GgKqNZe4cYoqkJtmWVydUrzwY6tC
Yq2LaijcRcqWS0AupRdLaRh5YWUnB5ov7EtJKLXTfUV1+qwMk+6lN9v+pVDrQd/EY6htx8SUDqEu
6qfPP/Rv74hpoqVjZEbQdtTgo10HTJeaRkD7C4yaxNgfWjnxUpjcbj8/1O8eerY56+SscB7HEV2l
Dduw4ZSYcNrwTFE75axHynAiqY19ogPxJ3R1MIPPD/qb88PnvtracYOZlrF+qHdP3DLqTYZQEXgl
3sStpZXhGfsgMyiNUDp8fqjfvF9IVYEscDCNxcjx7Y+B2C1zXQEOHeNyW5hpeiB1wfYHvemueqHM
hLoLQcu0r4zDaBfRFw/8786VoyNvdbQ3RczHc+1lwmokvNpBoUeE3+ArPShz7Vz0SeV8gRpZz+Vo
/NfoDOsohDVrndU/HoolkLkOlkUAib47mUqtO+nIq4fALC/afYSpFDYrBeUTqfnylv7mOtPzJkvX
4uA8uUePbGNn+WKMZh0kjTzsNHb613FDCZZWM+iQdJkZu5JRnXIQUTHvXh6V/yfjt6UphmXQFlf+
cqvJFgkBgRt1oMcyNjwqanv0bbLPbvyqiCQFCpGaS1/kl/7m9jJiGiorDMeUrbXt//5RXnkvctMx
eEZwqs9DfO7UOrAGYt0w4Wx9/jCvF/HoBsMKUdHXrqI01sEfD1azBrXhbFCdZ612nhTt3dDR5fzH
B1HXpa9ioVhQYfN8PEhBP8sgAooRIcLttFHqNaZGitjCfn6c31w5lRQshmZEdA6cwI/HySkbYAwA
fQO0Xb/PEir7OLxw2YGDL2vv84P95tVQmUsVdg8OGxX96KTaiuoRZpg2MDnjXRETe+E5MivahUrf
Ke4R6TLsiTihvGmiGvnPFuvy1+15rwP/zU2jFIDeaD1ZC03cx/OUUmYoMZVtQMCz5LWD/iKlzHqf
H+Q3wzhEN4eHH3nyX+dwR5Iba5IBQDeSwWO4sGhYKBSdRGJMtl1GOgfuoOirxctvJnPedcA1nBlT
lXx0VUnnxk6Uh0UgiVK/L+mewYObmlsbPG6QmsVXb/i6Mz1+ATQEL4j7mD0cloMfr2UES6fIF7MK
Ug2SboBXFsxlmkjxT14G646BAXZ17zjj3VLb4aVTjk63iZMKikBkpM3PWlfIBElVdgEtAq0d3Wry
v+cxfjH0hLV/ZoiRcKSKeCasAY7maysetmrU7paFS/3w+U37zRuA4h2v5Tr3EiR3NDcRnNkJvQS+
QDwMKN06B1NHaqP0QH9ouPjHx1oHRiYGlXuFEu7jlUM9CKxdzVjcmlKEh3IE7txKFH7k7KuN5dFU
sG6cUSe9CYrllaB0dFqENZBxa6pJMPdFenAWXQLL5+jASjlUyysKM9ei0Lh+FdvyePf5mR4d3mb3
bNO7BWiyCiL/oo4yQG2MuWG3QSZoOYx5oW2J4JYuVfx6UEqqdtlQGdcJYLeblxKc5e7z4x9DEPgA
KrPQms236kIpmHy81NlICatH9hyQO071IJvUu76Tkm/ZkNBCI5ILgkobg/ZVGy/Kmx7xNEBVN5pU
xBqD6JQby+ynna304+M4a3n0xVh4/Naun4/pCrGoamjsOY4+X1IZpCPmMrp6O8Z9XDARdxA5Azsf
WIyvspkvLsi6RXs/bXFAe13zG1D1V33q0UgvtcKmVN93ASgcGRmE0jNJcmam7VMPpUFZNel12maw
AGMY0Kg0IZj31nwgXiMTX4yUv3npDBSgzJ50pdlXHi2SZiRi5azOefD2YHZkaBFkZ0ueHsZp8MWJ
/3VUpnau8jSsTCyNNfbHJ6EAXz/KU8jQP0WcuDA1zISKWe+UNpe/lfC4DU9HebpciHxmadTPtvkD
o2x+00ljmbk5o+DlbA/LQSBSvdOJs4LwIlcQdCqpevn806rrbXh/m8i/ZYZkHyirCBUV82iIaPS5
M+aY55ZCf3Raj1r9nAO/ONC9IENvTJLopZfj9lYYxC6spnzJrVoVKYIVNyBj9Mgle0lctZVABWex
U67yfvCAJXUnZjLYV6NdTjt6SGgAQrM4Hc2k33x+Ckfi83U3TfmD9SfLbY1F0jF/RIEWzHbKLgME
U7CS4ELX+Ly6cGPkMmUnJsdzqYx50ERMeEakvMxATPdffAgu2ocrSUmN3QZKdMNYjVDc+qMp3y6r
uSaupgosQSuTIKgmii9ojbYKKqYaxZfUX1jMnZtFjPegh+kXosGRPQOZ0U81q+6ndo12YNQUN/0k
JQzVqfgf5s5sR25k687v4nsanIcL3yRzzponqXRDqFQSZ0aQDAaHp/eX59ju7vxPSXABBnwjdLfQ
OTCDwR17r/UtSA0ChQGE1RjDvX9yVXWrmw6+FHSDHoGCMXpvI/jvJNMn7rF11+sHCJjfmzl7hiPP
8nKmQ1pHuzwqmhXhF0A8kgb0aHkyyV4m/i82o2GdR9AI22zjZs2ttLqr1C92vZyfTXzlOvpmT+ba
IMWrKYv7edQnTOLLQcAaA0372gFGIYLhdqbFVqz9xj+EBY5mJgE0+ubD0rUvkEuR8PgxgSRXPQDq
NCKSEbwDESobBTGWjJyD7uufQ2JszLrbuX1xYES78QL96pxj5FCEerTWskrQXSRArjA2BjOjFdlv
+2UEVeDVe3Ps0w2UYDABGmEa8nvG4963ATQQQqjoyTWTddncOSmTIw7zSzWV6Cb6m1xZ6b5ZjKvZ
yx7cLsILXzWvDRBXJDVUB8mbE7T38+zG9Lu/0nBbS9vcEhxUquQ9rwnqK9OndtaHzLVvZLBsrfY2
TSG+ht3rNNP+8wGHJdW46sZyZxTRZq5zmDUhpo0ELdJ86oypXC+kz43KO8pG7vL2YZSn3vS+av/d
XVzcFIF3G6L77eZ3l8zUFTLmPvalffSl+TMcfi22w1QQ5cYMNjVLd1WH9SD0DsTVbPxzjmAEPAYM
8ou0cI5HPImXsbu2K4HhSpRAU62HCg5XUOXtRov0yW4J7gkRwmQuYzlQb2ZLAoPpLHFaaq7rrG+r
gcgAljMgdehvfaxqufaTEhzCgiTE+oF/fusZOlxbU3ITdFjFev9Zlv27ncEMLgA8Es/j7gIvWzk+
o666fzVMexVNZB12sMm8Wtw4SG/XSUIKnrzpu9OILJFpQBzh9TQK40BTMs4c72rpHZQSFIGNf0qV
f+1MEWK7cSL5tDi2HSkFDscyHT0jZo2Twn0MJ8NbGVVDXmgPjbacEEU4BeANYsCd7tUtxQ9mEfCz
slMDwkpVEYo6uz5BYLn2IFHH6Rlqa9X5im3yuVjaR3Os7wkm+7GAolg4EcQq+clQMpadtbEU9/aP
3CpPrleupS5eCvNrc1b3cJvkxQQ5SpMx1OyNqH9Dt4KIGyIv8/FffdgfEmDjBPO8Z9q/spNuXXdc
hAnOk+42+PZd4I7haZhhpg16n/rJQZRdFzM76E7ABLaVoyAz2ggbA7I9vafK085Kg71HqcedQtgp
41fC1ngP/dDwVMShSiiUHA8CnIcN5bhxw4PJxICYgYeFCyjb8lSxj4APRB9ctONaEyj76syZqneV
yBzYQBNNcc50WMO3XSKvq8x7tRt/FVTFpnGhazTyIXdLlKF+Ea6BxhCj4Gx6Xyok2bAWkvAchuKz
GiLslcr3H6sgx746E0nYyTcN5e8l7MkxDd1ta0bfIflcIed4aHtxT6/dD5QR19odic9KJR8v2DVo
uBBOXjUzqJFUsQUZQ3qLPR1YUem+Q356YhB642V8YJnu4bIPbatZUaVYLwzYOc2tcnk2OL0TgxSH
Un/tI2PfD9P9rMDx18HXgm01YUSfzOKHWCgABPLKNUEQhL2QxfbFWwKckrabSHgZJ0kY3C1KhWYb
tSogVq8/R0rVsLvMqu+fUt21GRsOZqIipb0Tz33QErkIa3DcQZYRb15WFcZaJD5B9QFSjBAPENLy
IjgmURk8W2izzhQkdNeuwGzaTvvEtvrN1FpwOZmzVo95lRrvoUwcqpSi0j+DfnlYyuaXaQkg93Ow
bLJzQMRcRgPClxQWC2i374CLjINXmACbSxHcVCR/bARSxCdwL2QvcIc4MgLH1Zt9vXIxID5ziyIJ
xobmH+yo19dtaCzDrsLndsDMV92mWVuhliX1GexTYjy1Ys6/zjZIIKbLIHAzj5Bcz4aeHkaKzdAE
OaquvLyKnvLWSW4bJFiULm4DDjLsAHNIhXxfSQL7NsaCKrIYJJp54l3VNYJZNngyFvT3qHVKc6uZ
RscTwRc9ELy3eeHNcU3V82uHLPPQFy2gMNql5W5InKxahR1ZXc3YFw+09yrcD5V+5ZBX/7AmNR04
Jjio0Sv5EqV6WM3eAMuXbB4YHHYp+Y3G7HvtJo99wA1fVzU+VpdktS1pesJfFfgkbvuRKOUCc2a3
WuZl0CtgMmBWqrwS28yE5jMh1Vzbi43XUpjizmhJtc5pNXzJ/XKG/pbkxxAZ18FwoII3NTl9c1Rj
LW2ECl991+gOS3/eewippqGtvwbkiq7QCGVHaHTvRae9bQJee18jL0EkGD66k/geKMyKDUfWRyJt
uyevCJx9j1EJVRChoCvR1fqmHky3RLHuZJve8nmcda39Rm+1v88cktNm7ZZHZo72IW39s36bRN6F
lvuVmWQbvy6elkQX6wGXxJETFvwcn4DjdVPYC3ZSSB4C2vIm7zFDxoJoIy6SH+XZtkMCuE2s1kdQ
VpDamGJULVap0gPOSHOSLU+7ilZvOJsqiYExVTGn7Z2ljPBtavOSnqyL1rNB5FhOCQrXJgNFuYQQ
y5YqvRoWJJYBfq3rDImiWi15pdfpmamHdnAGuQaX6OS4tkHUF1gnS3vhNz0W1O0IwCDiDFhEWOPW
oaYIhIihHeMFtMg1voXlS4duazdNufUzRwz1K0m99NkwffG2tPcJtBQaEhTROysa0i1EzeJ2WhJ5
BRAnA3pYqzyIac2K2PNb/j0gDcJDZrkL81HeBJFlvskun/ZNBhxypEZ+gCmSUg4Z9kZXyHpmvKVH
V5McFHUeJ6JRWtSOSts/UVyB3mJMvO7NSW29xv7Smw7nWqNpmUt3k1rQZmXmfCqReGXAkiSXSwAl
pCZpg+eEBPovBEHSigKxpzdwEpsasJup95Oy5x9hMDUIbibaLuVothVqG8SXq7rgyYOw27mdvRA8
o1e7032TRMsX6J/WHnunvZ6CQcu73MEvshrg979ZeHZ3lWljsc51/SIznoYTkSAEBbHW1ggKARM5
QDNjGDBOH+umVDsSx4tNQpG9d+m6HD0A9k+GB6AQOpOHazM1bXnnNU5mkHoBNmhV1om7TU1V8jTv
CcZeeSQ15FsaN9EVYVw1ofXInPNUOk+ejCiV+J3LAz8eOY9ikHqXlnX97tNVfdTMrt765tc0ljQF
4NP+ZIjqbAIkneV4pdgg11Hhevc9UWL4pQiIypBmxsQAB4+tVUcnpYYQkD1p5nwKzWaeOW3y3dd9
dKtk0RAboNujAgwFCtkzh6/+WE/XVq382CM20uvSal9PhRk3lkMMAEkv8YyIP7bart1x2w5bqHsD
SXYu39WzB1hz2thate8e2lmdnyAcJ7+NCEpgCzNHfERrFpVfyZ6jWA5stbfcEar5MEiSztT80zPk
cG1MlXuY4di+epxKdvQgintbet2uDwP5WNneuKkDI3uf3WZ5kWNRbdq22Snbru6HwH3pO7JdTGMc
gdie68PMnmZ2L5FQBQ8lKFkqBvKJ3cp1r4fQS4+1M/gx0cL4gCdkogdvdkxk4wybC9IrHXWSbpc/
NfU5E6DrjfLqXC3cEovTieOgPM9GSW56UGAnzY+QVen94hZnVw2urNoQPNmwJUPuAhj4ZI+BuU1S
Z3rqhBES2BDqTejR9kEVfGO42opWGK4YyTe5Ch+XQPjzmulrYqzI1A6fsmCq70GdyzaWtpHlu1FZ
NCr6wPlJsEW6dSunN9fN3OYg9zwIeDV0q5XMwDslcyTJPKdEOSf/XbmmgRHYst8c5lIH1PMFIxfX
0zs/GSNorLqrrvS89O9Z0mYZ4CovhZLqthKxxkgfeZ0GGPYm6iCwlVXzqzIGi9TpzHvWUeMh27Z0
eqUrYrEphYCZgsXSwxqjmvQ3ovGHe3xy9n4JhTjYKGpxkuX2aY7CANKun93I2Tkv7WE5dYSF7yAb
0sedpG9xQrLwbxHa0dOwjAmYgXxg9JCScAuX69GH3ghSsH4wKWQ35/BBpDmyXU5sWD8zJyI6iWrl
1DdpC+RXN9/1lLLgg3QthaEPSkURNpxWX6XUnJw5HYC2Kkg3DKznOJxEsZau81bosfsCPJWzyTJY
X/Mey4JKghdLWksclq1NJEllQoIwA+dA/iJVrCDLvGmiYu8vItukelRrlMXGPh+JgLWsxrlKKBGg
Jwsce/S4KTzteYUOciQUm+DomW3/kcZXvSswGF8vChUof014KLYm55b4bOfBKcflxpAzrYsxUkws
z/QtmfSPHR00wiNtrIxQwmh6mnN4YO2LL5nTGWs1dgkhP21/b4yi6OJcBGJbny9RH5QzvRK4YkFO
AE/QjenGKb/y9GMXJ8TaenKtcqEDBKN1RSeRJoKVNvl12vsoN5v0aPbL9zAjvc/pcW/Y4Jn3ViN0
jGYYO5LRof2kwPnlG7X4ppeGc0jWfSHDvnsNuuiNtoKOwfe99Rb771h62Go66xs0UXHnsC9smrRe
HoJSITlNkm1hG/l9Niwg6mSRzru0rfEB2s0SW4M/rgfkyBQh5/TKSNXXpt+DSPFVu0naujuFETTW
TFTRNk3GuO6L7uByyLumHwX+MLBRaDqzhddgSb8AqEsx6tACcOqnas44N/RK4sY2YKW5SXMVOfVw
vgfUuk3ctwGPILXdhEvT5g+KzU1Ty/w1b3z/yAnXXVudn+zJsRPrdskgrBRAYzEV0lbw64jNYOo3
dt2cC83umshxjJideolMzUHF8YajGZkY4kwIg7Fl5bhWLD+P6DskOAhcw38u5nppVtJoC4TOloRM
gpEP3i04imYw/OuiUllsLULvdE0YLC5BLHq6DnCXTfXtVHg4/hvsBUEzPQ4i+Rfi1txmQ15/GcZU
78bJnTa2GJ/aaLJRo0jvhazW8rpL03HTl2N5nRLGtDYxlbjNfKxMaR5IITVvugFVcAb+dm+RrLpS
NZDF1pD9ceGQ92PMHXOr/KKHsUnUe0Q6y7PrQu7l+pMEBqvhiBptwG3hfMs5rK7x3ZLbpEZWuJV0
zC7EvquLJQZtwVPRqmhBKCNvbqIRDkbZQei2x9a9DYUTHKys+mH1uXqB7eLu2dH1MekU800cuRt3
8NK3cYao7MNFQrDllC/0aobv6KLFfQTh+atNzpTbes1uqEPnpMakXyMa7KBfRvpoaKuJ9qBPKijp
kyTH0+n57aqzYzXTzS+s3ETSznB+MU9kA/Pw3NybNsmEEbHz5FTx0DUNOl5GNrTHbqaaznSit6Q7
mWt+sgo6gNFRgoMcjcZw53BNaRFZIUMVnLxtr2IjL72NR95uUYbk32icscZcwesZyyJ2+kg+TGUF
DT5nLxzrsttIZHwYBdh7fM4w6wK+8rUPMXBTmiFnZlLcmq2l2jO6qjEQT6cO0HIKe1AIRamvZzxE
d4Gv/TOxpdvOvrOwTv1jh7myWUfOKG6t3LNuGyrAvUFVdwjLASuCcpJtjwvmoeLMtOINRpKcQ7wv
eYMbE8jwvjJAqEympNfRtyZZestVJfI3czb9m6rF0YJ1/UY3FPjaWN7dVhVxUJfXEMyjlT3a9i+R
6Swe2ma+XwKv2tp0S786JJ2dKux0Nn63ATOe6Q/PibabK9whRLsT3ay0/oZ4AUN6b35pSuwGBHkR
1pXZxsqWvop7E5dBZWHyccEj30steG4zrUfrDfG+kg59vcQdjpa2cw7mbbIz7Tzjbic/PXOT6GW0
ICVWRf6j9MblqoVJ5RH5uZAsnKPScLWad96S1e+a2moLrwt5PEDEu7EQoAht9tzApFhZ0S7AutOS
uP7N1aW5GuvK2MCJJ6u5J2U5hA65Ba0Nuna28C2rBIvTlM63DHneoPfO62HJsaN3WfBWtlLEnJus
fZS57tOAsnzVEL+6tuid026pyVrO/Srg8VEs8Pn5tUD9EZHo5lDco+iKFHWa0sEodmM/qZuKBITn
muQEHigiWWui544joj0aOjPmI9CxT7jndjMR1YfIzXA0Rbr7rgY4g2Y33YgKh7vRsLjxqMp7P629
H2bVvtju2FxhvJVxPgN3XMIpP0Z14m+LAJtA6ecYPSe/H666RPSPc6nGeKg5P8ZjNdG6lFNenpxk
LnEaZr8WEynIgAeD5Bji9ZZZ10czYQBML0xOW+Vk9hav9bIuapICrAawQshIwzYc0hCGni5bMZR7
23OXXxMV6ZVBrPVmXHBv5I56dIii26KFYZAF/27dW4F4dxIIB05r9FQH3HlRRnTyKkDJcVegY2QG
x+74JSBJc+e58jiUWXuj0pG2cTV9i8ruZ5YXwTboGCiMXjdjl4/MHXjZGlyT8N1VJX39k8EHMWKg
FPRzEc3Zl4qsY6D8v4ou4Kzp4X6yE6YFtN4Ak9lL/ZqKNl/bjj8cOz26Rxwm+o4ERB4hI/lEGxsz
yT4prJB2p0r9nVlbbjydz/IySwWtPD95SEc2ryRdqn2Ol+ORpyt8Atkk6wKqdJzIciJIPHDFOUic
O6mECY91sO0pGEUpvyX1ONFbUwmdqDLbqCHHKe1ZOFSD6K3DMnfsxohgecw1L4zQg9u5AfC9ygrz
ynOi9GoUFYkXrimibUeEmckJvctw/HLCsECRgs9cNbjA8O/NXUkkRitQA3nuTMyYlXYmqQxGK8d1
b8/02yq0QhCvxgVzjzc+0TJutoKR+iEoy7vMC5yNSCnBM5JuY3cmmL4oMa0SklweEDeD/WxD+bLU
BLitKGanNOaAB0wb/+C89VVXTivPGix814QLbYY8f6BnhXQB54+SpKin5EYD/48mf+34WBFTRjJb
3ma8ScI+2WGtH24m8tDIUV7cTVUHscXsFJtleR0M+XeNtXblunhzmT3lWzxum3bx25WVkPuxtNFw
GonL3Feje9eNoqNLg2WOs5N8NrULn9qcbOxDQ25sxJgQQbdMJHh7nKSF6be/RhQ53/EeFveFoWd6
7kWKx0lmO+zjzjXJYvbXxicjdJVSaTtkrdnFT5mm1u7snY8k5MUxOqO+8RAcLLOsDoFhnVLhfYFK
jKeoxpeTt8OzsOiLVy4xHRG+sbXXusumjkL1qv3BD3dzckZIu0DZkVG73m7EgPxI27RcEzjf7hxZ
DdcTY+SjxKCzzWw3+0avn0hZOAp0lnstmXIk/SaIeqZsYZ7fGLoNd5y0QFhQ8R0HVumJykAAQAmi
fe+mRtwp3z3W9WJSwyrnmZYCLeZQ2Kcu8/trT0/BXRSlKEvGiFUoQupwsnvl1gcyteU4hc25mqAt
JLl/N80O+bYZHR0v7YZzLead+km7FG2lM3yHLAAgRUWTG64mruGjqZzcADyd+u858jNsXn3e3UGP
5YHRMWRS1A3HZEj7ax7WDO/CJDi1yocydbbQk0xf1oczA8ReBS39ndbrk69LkIkDUC7zcAY1v1j0
mLYkhuqISiIb2Fr1whEZSe63LkETUORSbS3iYiHOY5LChzC6K9EExRczdLpHq3PPOQ4dNXdVjEsa
T+xkgqx3A+56lBK1DDMYDk8qZl6783VNLiq83mvMyQGxUNX0Q2WYR/02O0M6zgOpRCzj7WIY3b1I
SvtUJY18KgiIp5poSMc1mCRs2szXpxKvcRGnhRrgFiwR85OltKz3kdQBwEpj/WbWvogI65mKOz1n
dOTBjOT+FQHFFAFhK4orKA3IEst2CDMSBHP7i5vr9lc/lEQnYP9vTnYR8mDGxBUSyYql+64Z84FH
LyfuK5OYjfa6CxrDjq3R8/dtawbvc47mZWFf/JXOIg1P1GH+3nJcnquTYWVJPETWOYSl7JqT9OGt
rElEbZ+MNHNfoqpWP0ySS+kWknUGY14h5hrZqr4NvanXS635uENh5FfpgDC9JIjjpYrK9hfcIfMb
P3IA6jyPus1oGy6hvoWUxEGEKSZcX5G70TsGemVcEOG250hH/x5eWJI59qOsuv5mJkyi5smYEz6d
2sK9zvoa2cJoqp56CQ+Xs86Gs5AnSqdnIr9xdrSiRlnj/utzgdr04l4WZrGlwGxf+3nyCHwtNX9K
0pgfIK3wTawgIuZdJdfekBFUFEZZsp+nYHoWCUkzu7Geo2PRLUu7sv2hbK/TJsCHiyg57x8LJsf7
lNTjdBfU6LlyrbP+UReytLZuXbjbumC+T4KIUz0yq0zLA472LI8VA1hnbTINg/VfNw4o9sils2Fz
1ydD4RAs1DNt5YGQ4e6oZwvjb5jUpwAS9SM4d7WTQz15GxUMXJB+7rmkFrrolPKfGPEtq7Swtmgn
qCzqHo1ZyehqWMmU7kacBEv1SEsj/UobnhN0ZEh3O1ij+U30QX+kf14AGCqqF5PQyxJctwuTxRBq
lzSz+tGPg7qxgNYefa8Y8lOELu2GhiwvD4YJT/VZvBKqiHXKiT6BkMLCjLFq4RiIBvlKDlhyHRW4
dAPUNFsyvIp9mPjozZpgTt8sIy2u8BL3/Uqj4tGbzqfxRF4XB6RNSdNSxxIZApENxGI8BjVz/Tgn
SaUmm3ZgNaaJh2SlD/nHzklyMBmO80JHAGB5l8uOzaLqp+8i8tqnYmzUD+yXxLImoWN8N2z8I55w
2ie6mgaHu1n4xMCXTkDukx6fO9PpvmD8hBluNeELZwb/JnBSKIjE9V6Lzqc+IJjL5yHfGAwUe/Yr
FDTU4wlhQeuokumwLbICWXvv2bE5GdSVio30hvtAkQhMc7aMi6HCbOFYc9qvbZkwPBjg7aU7iATm
VxKc8xBmDlYFOlisrE4X7ktIh77BzO3wQ7SFx1CiMyt+TNBYJ53jI3Lmrk8ekILy3KUZXN/m2HDW
rQ6z66iKqrtINUm1tRL6qivQFuoH0B9BA7QGc4TUcs6OKNm9F6etWQSMQl8rW/nvvpMVV1DibNqQ
88j2YCrsGcpwA+JnOZkzVp/zAvJcYXLzVOIsqC0kWVBrr/KipwwOBLqciBVoyJYfoRmYHG17cDGk
LxSeQ9YCeLOXVEdWvadHNT4bIIb2JkrMW4eBAVQNdByQ88xvPBaS6yzwq8cZqP1TGYVZf8y9Pnjn
sDPWa6EV90ZOvv03CoLFwE1jCCozhe5/Rx0NJkkQnSDihT7i12qGuXMAK273Bxi72QOPohYIEjG+
RM3OQ7EnfTdFicL9UccjI45vWcXShtQX3aBDUbvZE+UWLDm7bjmnX5lOcTmhMs/N7diHM0VHli4b
k4nRORsZDdOAUv4XrlUBBCXRbPc+2AtIAcX5/laSg85NePajNXNfbs+qW49DdkM6plWO7Pe8CS8a
EeBZgVZEzBbZ3aPCzM0oKikUWE525oYHwDZapunK9BI8+Y2QD03eTEyOLDIfKep5ApU+f03H2dzZ
RTNfA7fuuAYYlO4ADwnvW1l1FVSlIvNpotJXP3eo+JGmulI7AaCIp2pd+2E824Vf3RKGq3etasXB
NEA9RiAMjmrJ+C14yEk/5gemyQ37njy9iT/X2VKytxN7kNxWHgyfdb447HNeIthEzNZwXjhSmkQ9
I+zxUiN76Fjft+1UJtcjTsWNyjy9N1KLYdlETR3XYuEiESZRq1OgRU9MT9PQaW2MMDGOc21W80oI
FpxNfIZLBhZuf9tm5rpuypZi26RLCozRXVDgDEu4KojrICEnCNGgYxfEh6WG9mmSFvfiGdF2qyWh
pFwHf5+0kRGXTt2167EThMd4vXcUzBOY2Ifon21Lek8uq3tX9kadUpcJ73vFA4UqGcvzXqbjdVEj
mrpiFMojS/m4oRoXdSTFQ7GPJozqQzF5KJQ8lopmQhvLkMkHwi6eF2Y2j8+uqXzqxo6HFCmrGDGc
uXqk0ALsS9nD4lVFxIwyk8RUxmNQ8cCkOrRPHOOH27nVmORlhigi63v8hsVkEfGmbgeL8JOwwcXv
o5iIDWPCqyUn4zgMY3+kNcG38Qg162Na48Z+AlZB6kCg2eM12//9wOFI06KeevNURPx2N0tiYe8y
Rnpsm2mycuMa5YGoOLNIJu1Fu3j/tqb8P3Bc7z7IRv4Hv//pP2Ys/38I7j+bbv+PWeCc4/y/UpfP
8c//479dz98bAP3/MGPzP/zbjI3J8r9bAVrdyMRpiVwV9ej48xyejE0bRSmgcfxznsnfo/D9C7jv
0TUiGRnXk0sUGyLP/t/hyRGQfpyhEfJsnHeeF/r/N27sf7oaDEwbZ0c2n/GfktYFMnLnsJdAyKjE
VULhceUilf+TkvOsjP1Li/rXy19ok5tCEll29iLS+BWHpJiuZsct9/M4An2hXAJwOYWMjFdt0/zB
KfZPse7/fkv4sP/8RpktAi37QJ41oySVVhwKvk5ZSSFQ+aLlnm9J7rhTRLmU8d9+7Lt/f52PnSF/
veOFLBgoBHk07SL2CNgSF0SLJU880JrlD0Jv65861L/e4PxV/+avoyOKvryaxd7tBz0cbMkkZzd2
IOqq1AaFRxnsvnnCviXfrL0iCCq8k4Y2OIv1hvkHU9o/9dZ/fYYLq4ZRuQYrdGj3vjuhkhtNNzU3
xVgNz3j+qu3vr+RHb3IhWc608uiFBmLvpFC/mjG0fhVVS7iDnxr0fX7/Jv95yeNU+OfVnBik+xDj
yA7IGywLozMIKp7Zbz+5HC4U6ecZ/uQxwaM52NACnfzx3uMpevr9p//oErEh/H0t0KZRWpH8uuck
6z5TuC+MGJswAO4aLJa9+/27fHSNLrYFM41g2BEwuLc06E3DUiBm6K7+YS199OoXuwIBsY2VB4Xc
c1hgtKw76oUaKli3+f2ntz64SJceLYu+rzsbQu7RTU3jbZp7s3kolI9ux/PR8cRko5EumppCP5RI
y/ODxShaHgMgp+2VV/dnDHuiaKypPPIN4vT8iaCcsrGsP33ED+7pS3P/nItR4GiQ+2QJDZpMwuyz
Temmbo0WrCjM11yVy09LanQpPPmzI3yPSKzpmXOI6IG26c/9GJfpCJ5LeRSW5+GxMSKvQlYIqrUZ
orff/xYf/NY8pf6xXocKEGMxFu0+FWnzwNCfueHcoVv83N0WnpfA3/ZGUoJpE+EL2FdehcowsZr6
OYBF8fK5j3+xWagR6w5WMUwUZlU8G1lX/BhnUPCfe/WLrWKgxEb7U7bIg+feRcTSc3QpsiD43G0c
XmwW1dIFUE9DuQ9NRQJxZKXtFxvZnfrDxf/oPrvYJnjALkmW8FCYO8WcFyTx4tKWG8MeqlJq/Pr9
VTovlf9aRIDd/udPbONPmwn4xJM7ttMNE8v+Jyo0Kzz1LN3qZuqHJP/Ds+GD4iG4KB4AqaogUeYZ
qoYaKcYVVqrHwJqmgJ5soqz1wPeF9qXsNhv/sBV8cIcEF+UDYrvWcmQi9xFwuGgbqKmNIIymWfGH
L/XB9Qsuygenm0ZUn6PYp6UEN7aabUdApjbo/kDa5OTAiclX8x9gLR99nfOn+NsNqZn128nUtvuh
l2GzISeaPItlyJrn36+Gj17/4oafJO1DEDVUrKUdIgCWvXh3KwLZ/3C1Pnr983//2+en4SHRQuY4
3yNa9ChTOX+Cj/zDj22dF+1/WMzBxS3Poc2uO7KG9xF+kp0zqrD6kaVWPm1MgnjtV2JMIYZlQQai
GtZ02VxXXjLOQBCVGfxhyz9fqv/0GS62BYRA5B1Y/ESG1BFBr479PppEfca1Co37z/1MF1uDbxiB
33YzZThm7fSc2+EexyQI/rAnnG/I//QVLvaEpmJQHjh1S9D5TFiDyxw32qRIDZJVKnK0Sk6ft3KV
ENGJdL6cy9cg8Z0fv/9uH9xQl34wLBrl3LqUF7Ar7RqJGZ4q5P+ZMm5hJI/GY5ApIR5+/2YfrMdL
+600YJQHTcURqsf1k5e+pVbM1pfkD3v4R69/sTvAKDXydlLtHs+isQYozXxd4ZL+/af/YEP1L3aD
OpLZQP6y3GekkiBdiwaNvSTVzXFopT/GjMSCX5qAjOqTX+die5i9ukVirrl9AeXBkW+fu4FI699/
m49++Iu9wamSom/bc105ajFssySdHmkY1tluMZbpZMDvXP/+nT5Y377zz13IpmUjcuTFKARw9D5j
qDAfba/OgF40Zv4VZUP4rIw6CbaIdJI6hv3AdPr37/3RirjYHhB12QI1rdxjb3BROg8hSQzkSvV/
eP0Pth//YmuIpELmYXKEkXNKX48KNyDNE+cd09R+cr27z32Niy0irRyJAJOMOEeDso16H2ski+4P
X+KDi/SvyKm/PSYEXi0ZnW9LkLHJI+J969HAUXD41Gf3LmqCxFc5si3OqDLtxiMUg0cDrdv2cy9+
ccdnmFpaw1a8+BnS1OF43+JotT756hd3vG6FTRpFx2XvHecUMN6KHQGa+XOf/eL2zuAYRbXB2sxR
1XzHPwXvWVt+/8nrfnGDM0XuSYSnH1vUs7gVnkEIRGT/sRL7aNFc3NVkxlsSrQ6ffh5/OcDm8Op0
xeZzl+bitp2bEoiyaDgJdbWgxU9uzIKtYfe5V7+4aQt87/RNIrGfivzYaKDKpIU/f+61L+5U5RJH
PTEy22dwjiEAi4W0M2y/n3p197zF/u1OJRCmwh43iL0xeSlyMHR3WnbV2+de/eJOVcjQq9zkujTG
2VUPOWWVi7pdf+7VL25VqNZ550hKd9x3zj1Kt1NKVfUHpNUHq9G9uFMbP9XIGbjsKd64DEZcR0u0
sczhT2igj97g4mY1tFfBzUZ/Y4Ud0t0B4xfl++c24P9CqHJkGGS9LUg4au/cTm7AwHzyql/cplmD
FTHyQRlF/qIRdStW/xUyym785JK8uFVDr0X50HYCpgk627VMDETgHpqIL/+TszNpbhvnuvAvYhWJ
gQC3lGTKTuJMztQbVpLucJ5BEsCv/4663kWCtqz6sPQGhkBcDBfnPsdv2jjByrWBVyxkl2fI3A0W
4mH5sJqwvJFhv/ZZnXAFSxRM0xaTEorDpX2zx6igOsJ7drx1QLjyD6gTsQaqFEvLC0iniSZzUO1k
9pStEY/9lkrqBC2fQVeOLktCR3t6hpE5PBRqufstldQJWrDPq7LN8R5AZQxPVyiT8ABbTJ59d6JW
geUN6xykKDA5a+hQ+Ouo5+0NvNC1kXcidhy1CHeU75wJnj8zW6v2JwqZYCX08ry8jO8ztzbXV3Fg
YZm0u8bIkJwgcOc5xe3ga4/KAK6S9xZVaOdmUvxGGFx6/dy/c+K4WzYK2f2IfaUa4RFpNCoKU3gk
QQkBleotUNC1MXOC2ULCttUFxkwHsEcIx4KhVocJv6XiYl73++6lFtDv4GGINXTuBQoth/U+Ufkt
xtO1vjuhjJJiCEN6LKKjjOdMr8P8IFBD4ndYc2GoJBj4SiMsFIZV0esY2IN3OUZ/uDGbrnTeRYES
Aa4WNUmLgnQgAIootCct+uVW568174Qx3vTjhTZgN0Rm7+QRf05fAxQgradtAnwUlX96Wx/0kIvh
se6K+X0fLR8CXl8Eqygv7qOiRDkAqyzsgQGpBc//UsxyWIbhks1Zkvqfxm7le0XgkfAGWXIkmlbZ
56je6xuJghG4Z2JTRgVChTIG+PSc8fqgm08oGms/oYp8Qo3mQuV4lMziFYPHyRlIMx7cQadRhXDE
gOAx0wUA81mslbm4EbOG/0TFOqX3i1Dxr23Ui3yvrUFBH4tn1AmbChyRsiTNGt74Rv/ivJ+JQZf3
CxZGYPclbM+gR8K6GoDFuL2DHmIAxcSKdsqKnhl+CCF+HV+TFZCXrJaA6x/B+IKcnOz/+jbh/bqf
bxwcLrvIcz1yFlDgj2hDuq7H3cqqJ9WT6hGJqu/5DpJYb+lWw6qsoTJFHSLQe7C/uuWpe21COYur
MSXY1VUB1+y6CzMATE8ERTM3Np1L75/7VZd/+tspl/f73u5NNZztoiYIioFXP+LA3sUpZPX362z3
p5fX8Gu/wllUlzmEywZAsudWokIligBSsQmUZTcmzLXmndVUL5BBWDYCoIyCjGPQC3YM24T63e9c
GGYbNRxQFNaeS7Zp4H3UgocoscpbxN8rvY+ckwvAdNXGCpSNMeRjMpiIKhjtqFvb57XWnWOLybd9
F6D+nWvgzr/lRQjpVjSLG6a+11p31rucBZXaFyAFUcxf3NWbmTPeJ/Gt5fT5+emiHldgCuIpAjSu
KUSPEs1lIn9vpaHBjfav7PX/PgX/Nv8D1Gi0lNjlzDQsVuD+AXlmyqpGJnhb7drPXpM/uozdb/8l
4tXeMJClzs3Q8VcojDQfZVvZG63HV8bICa2yZZpDP63OKN8GjGGLZptDHEsJ8Hm16A/DWM/rjVXw
2td24qwHd21d6zbIQrk2r1HA+neVwKDIb5icQwtM+OqlHHSeoYJSZ9DdzODJl7fswa99aufQ0vAF
b3HwSzmjgBnl+kknC36CvPsiAe9yVNG8/COuyW5CN5hhH9cmED2fFxSgbPdNsRqShS1pvqGAphxf
cXgAoG5tg8lP1pKk6Y+MVit/0JxH/eMKMae90ZVnPxZkxs7OgcKCDi7zAAWDKAfnIIFK2S/YwQN2
Y/O41r4zrVErJ2A5C4C31O2XbcPvgWndLUHWs43Dnd5ZtQKc0oD6WUp4VE3sKZoG1KYmngEZuovW
UFHcVCY03kt9NpJWp4go4zPu6PolUH8Ld77gc4qZFufGIjgPFGv5txbC1s5n3NG+812lWjnBDTfJ
5ByGkOeHE0pfYQ728gS+NvDOV41QetFNiiUZipXY111HCUyKA/vl5davLFYh/XNsNIxfBZyucFwb
QM0vNAoO06FGIe1xH4Zpu6MgTd/CPl/7Jc5ilcA1CU4YocymvoqPGuU/5yKh293Lv+QyV545Orka
yIjiERxUtOKsUTZa/QPr3Gl8iIax37MA5TvqhPze3j+IMIg+v/wfr42ds4ItXdHUU4LC2SqYokO/
cMZTOlYTg6IugqQbQImtOL38v54dO6wdziq2aVmC0VYH2Z7XUGCXyT7D8piGS+RzYsM/cOIbQIQc
hUfgEMw9ishSJlTTHDs9ddbzHzgxDr0KmUeQYLItzquvO8AK78MZfrt+43P5Rr/F+MTJUGvTBRBV
DbidbSY61pLceu+/NvpOlNhNVzthBgBAOFO+5WZP7uC0/j8DrKs2Q9dad+Ki6aYmBosJfNQIljUz
zuJvYJFzS6N2rXVnF0+KtuNh3pEMpXpc48KCkv4ToxPzkTJi4jhRQCeIobFsd+fd7oDrwYB2/4ET
jx0OGjIur7VDAiL75/eVLawokgsZKTd1dRbgdqMqocr9foMr4+sBygDLRDSwg0ApMzA96jVAGeQJ
FrjLL68J6gr0RpR40g2L0pnt1figRAzbi1kV3/1ad6Z/TvaLa0Bcn1HNt613fauB58IRHUxAv3/g
7HHdvPJp1PgH4SLWz8CiDB82G8GE3q/5y+T9LXzrCjXuXZDrrEdN5iPgUWCv9NDU/f+8Gv6ne8b0
cQJ4ILlZ43KpYVMGDjlYc719hXJ/EC9f7v9lGP6z+aB9J4Q3bcc4bvPqMj17FDOxsD0GQJeYwzDE
t7wLrv0TJ5LFXAigVnJ8g2go8RbOVmBCSAtP3wMtkJI5vvxbriwYrlAPytElJKh6PNMVhSjDPpED
WSKvF0iZuNq8JgbjbtBzfe6lQQEOzzvgxeop/urVeVeGRzZU0uw9mtcz+T6VSGgUE/N5aUPXnR2s
LXYFxDTwE/tSju/gslafAf26FWFXvq5wQnjXltllRoIQtE0BeFJvVn3oUS36BKPzySt7hd/gxHFd
MDuNI7hOcVgqWMJKCfv1PgBw32/2CCeSA72LsuayBNkVxqvTCpXnponPSR69d8J4FKUEmzEuz1Fh
VAaq3gwAn/FKdKN1J4jHZtshAqLVed1iiJDhB8hf9WWNJLHf3HTjN+SknUExRPFF8GS6BJ5Ds7wF
Or8StcLZhjUEwTrai+pMhigA7gvXHTwf0qeXu/684FEmrliuCERUAPNWnoWdkvZUjLKEKW+DG+w2
jYk8VOXKfoBt1VVPKIgMvpsuCqdLfR1y1OeX+3DlF7oSOtXAlmaLccC3zTp957tqHvuiFp/8WneC
O6LgqjZ4/b/QOAh8AyfYzRuUNPm17gR3jII/ENBlcZ7rInlFd84zGK/eFDxfGxonqoc2oKFo8ckD
VievOIp7j2rLB5/nRHz7y3/9bXPW+cQLEImKc5TkvzjQ4ilyJuXJb2TckMarBlMlrv7TilR6mOPq
rwFquDHulwF4Zl+OnZDuVqMqGYY5qvYv/KIYeKLHcgoYSgyGdaE3/su14XcCe2aMQIuyYGaCbFRk
9QWUAuBIu/id7mIntlF1GNe0sEEmQKnE81J0YPNeH70+gCuBQ7EM8kYA0mW2hG9z2zFQx0zuF1Wu
Am7asJTWEo2jcBB1+sPYvBoM435zx3Wsm1EnvEV1kGRlNVWvqbbh/RQAXOs3ME7Mdnh1s8Mok2xV
XQw7ARODuwy2u1/rlxn7W1BVXcxBfgeyl6rhlxza4SBBUfbsuhOxpN5QihIsGPY+KV/DehrsmqGv
spe7fiWouBOydJqjfs0t8l2jQEEVAzFCAS6AGvERaPXdc4Cc0MUjm91ReoAbfUzJedsAwRyA3fA7
y3EnZNcaRaRJPSSZqGuQhlVSgHFC+huPMNdGyAnYSALArPIcy848JT2ojrXSB4go4dZd9tHulf2H
MbFzKS4sIVuJkiBQgXuBmvUyA27Nc1FzfbBgJ4vtfKouW1YDtqXaQYHOgdl6eQ5dZuIzCzNzttuq
rzcgJ/G2AGDI/nUGZutsS6re+bXuhK6wqMeoappnO6jzKSqJvyxGRZ5ddyJ3GDlg7haN66AkgC/m
n1kd/PDruBO4F7c7HBAuREgLpw5Ki/J1MEAh4bdRMSdyEzMosLFJnrGw/xma6b4d8Zrv13UnXhXA
IDGtqgQMvLp5vcxwEk3DKoI22a99J2InWgCXPJkgmxrNP+cVS763TXPrAn9tPjoR2zO2J7qMk8xC
rv+6RabsXK7Ec491pXCdNLvRGtsgwKfzfdewALxLWHq/PDKXWf1MLLk6ONIDxBiB/ZJR3dGjgTIE
izLoOndj0+3Htmzi+5f/0ZVBciVxpCl7SC7my7aCYtscrNndVtWdX+NOzFYaww0YYpC1I9GZasSH
br15K702RE7MklHWQQ3hNiZPqL5JZYCXJZuhCpxq1Gi85pMGBczvhzgxXAM5uu1rlWftFBUH2Htt
RwH9i+c3cEI4TjbDUASBXyJmolOcIPqfUyRzv7M+daIYRH+SGAH5Tl/T8B5wq+onkhKF3xXOlcGZ
HusbAx8pYzyGt1w4HPJNe6aIqRPCAnbKTdLhKQsUwelUrVF1hC+88ZuergqOAhvd1qwMMvBg6bFe
EpDyWkV9ntpl4orggHec6AZlGfKfdHqbg8aazsNQ+KW3L/iT38+aHRxuRjnh8chGRb4B2dO3ICfZ
qEflFvwLar+pSZwILlBwX4occyfaSH6gZbHfaxhN35iZl84+s8q5RvAg9w6JRdluVqnKdrgkdkS9
UkCaLkDClsA19ksbwDSha5r6xrhdWe+IE8kqCbjqqz3ISrIpECW3/Qyt1/7h5XXi2g9yIpmqilqG
0u4sgJ/5r8Ea/jQucfQ+xGEuPGwRTGrCttU3EqP/SnSeGz8nsieZY4G12PuHcIpB8yopUMAQCfX5
uzGcundR3CEZNScLj16X4FaD2r1bktyB022/tPDQgCVTZ1u4ozV9uH0oYMuijm1cwiEPOop499vm
XaXhvBik+AoWZJ0q2F+zaqCQDIUaPr886Nc+qbNIJBH4mtGgcUoJwUQ1MA47w4nFq1xWJq5wjI0t
DuQMiOlObb8SVv+zT83oNzCR/DOIqQRmDdQIXHbh+XcO97m4JzCB8GzdWSKmLpRLARluBseyt3Eb
vM+r3jPn7IrGFnCPdiOA+Gr36GfRxp94Pv3y+pyuXmyHYUdHZYMTCcxdU3AEzL2eRs9Hd1cnhvLQ
SsN2GBfdaPlZkfqpjucbZ7Yr8/A/hqfNjLdAlNiDCzdUD/C52gGBpqHf7fZfGe9vyYVhEzLOwx77
bDWwL1QEyTskYOLMb9Cdk3iujNoHwZOsL9ScdpGe03K2XnWNiCEnQrVRM8dreJKN8fwPPML+gsWg
37C4UjAseO3SjxCgRLhkfemjPj6TYvXc/lyFlCzh2oIKpot1law+VWW+fJmqXPidEFyJVJ0veMwi
AG+3MlZvkK8b4JLe0pPXJ3UlUokoekiPc5mFc88/WjUPbwEAGf0mjCuQIiga3wHkxWVfDWsJnl3Z
vlFj2Hs+C4XOPt3BDqnpNqwCRRybbNajfoxbNtwYm39lxc/snK5GqtrwIroXLXRXWnU/BbQI7Ru7
DvSvMjDLCGsY846E4wk6iO57viXbXdzaqj+RMjcBeKZACmSo8vlZgQs0n2IGTD1o9PCPhU6/7w7w
bVrV0dqZP1XLItmNXl9ZYEJnu6+B4F5H3QHQTTnyukOQwOEzXnTvd5R35VZaB2vXVAJbHWzV7vAW
zWEMCc8Rv/noLAItnQqQqzeZFXA4hhtt8ZivpV/uCZKVP3fSBhRey02UZ+LiaDiMkDh13I5eFwVo
AZzWtwjwX1jfZcrAb66IchhGVtwLSybxSPln65sSNXjcHGYNWo+P8VjKjyW15oPPsOOp58/W8dDc
i3xc0ffIkLQqYD0H5qWfCEO6+lchC1p1GsvvxQb8e1gV6o6MZf7Rr+/OIrCyYQ9iieM02FSfczLB
uk2Z9ujXuHNWH2GNCKsFnATqMIRr2hp/3HPmp4zD7e/PUV/iALZkBie7AGUBdwLEnTfarvyTX9ed
3ZpuJWzna5zsEjAbsw7VRek45rd0dxx9/O/aKF31l7ZbAHeMFRrIfFNfKJh234ldg1fTHExeBRMS
k/7P8QmqwcbLnshMA7t7P3L4aQ6ceyEg0Lobr11u+qHnMqvW+C8Wtd9E51XkiZadYN1ZxEeYHuHg
a2PxqmhVew/7jdDrui1dJptEYcEUNzjkjd0e3FlNiosBdEi9anjQ+8sn/+0QuQM+rUQAZ/IeFW9H
OJm8RrnELbnpFUGBlG64whESYNQGZ+twbk+wT9IIWK7hzNhHNt6zlgZsPcxB2ayAULdtf+KEix2I
UThQeV16pKsKA3IFd+IZzk17kIQnPNr0MLau/B5QpKsJC9Z4jvLAygzZl/n7row9h3YzXhcIKZ2w
7nSkKyExbVnQ3sfJSI8THKMOXmuGKwEzW0A61iCXD7PoBYXt5Alk+9qvcVcBFsAmAmBu5EdZB3fr
VaCQWMdjfoOK9fy5R7oCMDvENprzBWf8qdB4XO3IqYwrr+wBwI5/hgTqH1AmT5TItr1bmgN84tsa
SoJumf1mpCsCK/bNADu+ygymJ2DQLmX3oewa9eT1WV3x1xigjNQSuKtwOZdnSFzKbDV09rqhgFX6
5+AgE6eLBkzwbC+H6g5mr+0J7lO3oE3XvquzA8OuGy6mMb4rn+cmi5cRRTwoh7yRXLzWursF92D/
gsSLcRfynU7gxNfHoRfSBbuAG6oQy8AndRLZlC/1F8i76ft9HUevgziMFP4c9pkCTTDWcQx9t63e
wwUn/5ZQ+FR4TRlX90XCNdzHsMTuCGfmARANvX2LuwrnZr/2nd03XCguV4zGmdz1Wpwq3EGLA8Ci
xQe/9p2IpXkZCQYHjgxuz/xby6L5Ca7KxXu/1p3zsirUxBSpcE3BrvSRiFa+K7fR+oVr7GzAg2BJ
BYNVONaSYUrrfVnSYoPzj1/fnXCN4XPBI12KbACH+pR0Jnjdjfn8zq91J1xhu0ybumQiuyjqj1MR
0KMNmshvzruyrq3H8rtc9qeR02MXg+xEeGg8p6QTrnAH0G0NX2cIQmCBB9tSUsIcfIGtoN/QOAG7
FWtjw/GyudbjZzNO35KO/ni56SuncVfL1eQXB4rG5pmaq+ELKMO2zpImbKMsmUvPU62r6YKrfLsH
NXJFOyzNYcvRFSmrwbl8+SdcWYldTRcyczOEkrHIipA2uGolfbjAdrPON7/jB3diVgQ53KDgVZ9N
sMVKt7LLlsT3KsedkGWa9vtqhMwUk3VzBHs7psBUS5ht+A2PE7UwwZKtmiWOfWIDb38M4T6erJ3n
4DtR21DIQ2SBFWcExfSwyuYr2YNbWPhrX5b8uVEtdIVficZp2+wR7FRGKPaAUPVKGElXzzU1ClQA
GEplygYdnIqC+FjY+WYR8WU7euaay52YBbo1bjuYdGcV3NOK8wJfVvWwkFi/DeTY5A8ygu8C6P7T
58JssOeuzVLDjCjowq/JiNemaKVKfQKRM/pa7KCWn3Mmx/sa+rmfOocPEwTtcF17eYpcWQRclUa3
14GF3Rq2jb3dPnFYosDis5rgihtZHXx9+Z9c+Ziu9GzqVrp1VsusH1AieMRThikPxZzn1G+iu/Iz
GHjhRrvjrKr7bflEDO+/M7X5qb2lKz+TMGrpioIgjKbyceJ6QQWN/e43NM4CsxgTxOPSy4ys3N5x
UYkvCwA9fvc+5qwwMsJuHULLkpUo4QOUsTeNgD3hCJWJX/edFQZZENKOgKZkFhyMb5zF/Kvs6fbJ
r3VnhWlrwMXBksO1X9vqx1Z3zf2SSz+Bkrz4rPyessjBS4EAvkSuK28KBZdDSIJTGANw6bdAMuds
YIiYdTJgdwo6lO1XdCbAO8Pm2m9wnFWmmETS5Cv0nEMD43i8T48gYXg17SrQEgAPVhH2PMunsYNr
7fQA74bYb8q4AjRa9rrY8oBnKFHe8eAQTU8Lt9ONKXNJ8z2z9lInntrFwn2s3EUGE1t+v8N65h+i
5iU8UD7c9ajTgDflx3KNcjByOs9cNXXCDHXxYHrbiWcy2C1cjZnU6a733e/JSroMNdOw2M605siF
Nzh9yNDwb2sbdeHJ73s7cQZyO5QZEoMWIr9yoBQOqDQY/V6vpasSm9jENLlIrWg4xGm5Dz/nSN+C
TV3ZWlyRWAvTNLMMaJwxUNxTvTaapd0k2Ge/oXGizK4zjDI0qgZqIce3AAbalI9k/8urdVcnJvGM
yjYka7NlgAlvCfugqFzKO7/GL8eT31KyncVtcK8FDLqNiTLwFdtMgS3m2bpzV45N1Y6zZHEGFvYI
M3H6d94kt3hdV76qKw6rFJ0GqiKWrV07nbq2gNaNbu/8xsWJ1lEPzCjAcDJu1sechmO6jOUtRVJ0
+f3PLECuDKyfcOIuYa2dbSNrhzMePdWDimHIkRI7Th/Ac1Iq5SUbx7QiTZCnMq7m9Xh5AYENeD82
UwrX6WFMhdD2DYwa+iC1Y5C/7WAft6fNJuvSL49FnLBvkTHogskiQRlDtlbXAMLiPuhXICmJs71y
6P+h/YI//LTPd9j2Pjds8ey4s7GiLjXZLEdmFZbtJEvKac26nt9Kq/77+5/7hE7Mx2E/GWZxJtso
7INO0jRd8Q0Qt6U4SIBDpxQm29G7KmymAhXVvCgftqrH7Xa5mI2lihdreIqjFT7gAfTU+riJaf9I
iArVqdknvsMIsND7abZG/wipFMeAwFl6xbEvjfqg+y76Lpy9VInCfb6GiTTS8yKMsz0p4fTeRYAV
pj2d2T8vB9NlX/3vWAn3ARv2230JA8Y4s4AnBrAjL6U4MGuTv2MxsCeDNw2vlVi4j9lsrcFkLGee
bU1f38Vwuv4rURE8c1/+Ic8vOcJ9zQZMUeC0Q5BbDOL1ngOzjzydZyG7cF+zezkucM4k2MF3TNRD
o6LhUa4hbp8+vZeulnCGWWcCZSgOVYOAa6vWZToQ7pl3ddWE1YAJlNTwax/m9WeEoE6RkvKrS5L/
LqS/bVPNJadb2JhncZEXaWeLj0kkf/oNy2XW/tZ2KxQNkxkZlk3y5VUPsD5CMpR+J3BXT4hcMYnE
PMfgqZXqLVEB/6XhIvPNr++Xifpb33kF+3nLBT7pxsiPvUG/jwWEYrdKZK4tc66qEGWoa4f8Q4wH
Z9G+ps2+fWtaMjenvszLJI0gp32CBFw+dro17BWSGL360vEe4FWN2vePrSX9Yx3LcT4id7G/6+ai
DI/WNLB3LgsjgwPeHBc81Ibr/gjLSW4PW74N9ZFemPVHNQMbdGP6X3kgFq7BH9TFVQzXK45lrhYQ
I8eF/VUOhLEUWh0j7gtbtLA7BizsM16G7GvIYAbUqVVR56eJxc36z8+F6q6iYjlKtUkYwEEc01hh
LfScac6Gp4vcQiRGRNbQObBp1HZrdIjKys//A+/DzpY30C2BohcvK4tiLION+36q5Sz8zoqulDJp
tgIeHyHPrATCrwN++AEmlrXny7yrpTTAAOLQdclyhHXxcx9npDjx/hH6USqkq6YUxTqrbdccRyQm
UuzgyNZ05eQ5OM4aNUJbXplYxVle4tALb8qi/1aOeeP3xO3KKY1Y8fi8KIx9V0z3tOTqIGLVex0v
pCumHGG7E2q1YPFuDR4V8WT2MEyexZPS1VLCoazFUUgy3BwV5B3giaZweCmOLy+wl/P+f48u0hU9
ygW+JarHtGFLOLODLnsQkwkqn4uHhq/xr5f/y/PnCvkf6aNRdlp2vOeuZNo+6q0sKQjRUXnrvfhK
wiN0IheUSG7bBtvEPIvv86BbkEPDITQHi8rBg8lL/o8Ih+FHw5HBRNk4jmc+P0wk9M8Fr5U1xVnS
8Gyslx91nnyfOz8II2R4zmK6BlEr5bjzDCrY/C2gzT2Ko5fQK+JQsfFnzxPGOpxZcZyxa1S+lqyI
zmvJG69kCricf7ZeLp3e+j6imVyT7XEv6/ljIvP688uj/vykhUDiz9Ypi2vTFxWFqGRszaEsq0Ef
UTeivk0AeWuvBKBwZW6AUa1lMhT4DThYpvlUfWR25H4TxxW6tazgti42muX1kJ+KujLnaGR+ew1K
F/4coLzNdbRGPcvyuI7uui0cUFAZ+i3WkEz92foIQvUQtC3L1LZ0U6ptMJ+3qPF8Thau0C1GtlgF
Bdofk2B+Y3gINTic5m4ck55fi4QrYQNNaInKomZZMG8xBEnsn+XiQfryzLzWuBOz6DnIMjM2mr2y
9auoqaqUzkN848nu+bSKcBVs2wCP+35DSjpchs4e5qFZ4gM4RgZsMCJHdreQdf5abkT9ePnnXEnk
CFfWludwQbORpJDsR8gCVGbhS2pQAfLrkpp6sw6yay73FdWud5HO47EGBxMJwiPNQ7qkFjmm6LTw
nmyp7Ydm+LDKqXvV5HXYpjgtiv0B1XR4Dn+5u1fWBVcnV9alvbgd0mzvI6XTGLKbTyEkCT/GqfCi
hUPP5iQUl1bYpAt3rApwJz9O0cIOQd/rG9vxlfnjyuVIzYLBckszu5PtPNO1e89Rnum35rtauXaH
BE2VIcnAOpmO4Myrh36aK69jkHC1cvtIi3kaGFrfWpvSllRvaOAptBeuVo6uUA7FoqcZWCr0njYJ
eS9tcqve5rIw/vcYJFxM2lbjvWQGWzvrx6RD7qZvxi+9ndsmRWnMOhxZGC9e3laYQc4asYCcsqwd
jbLJDpj6sALvfsiNGs8p5GzscaHyWueCZLIEV+zESg4nulG1yy0M+bU56uztTTdg3b/Moj1J6jNM
BfJjCWmFX/dd+Vy3hpMoFhrivVDKQ8liccTH8FPSCpeIFlRzj3wm7OL3UqiTyUN+bLvJ7wVexM5z
QLvoYonxCJ9xbO8HPIEBydkxr2ds4TqKtkErFgvL2owOTf+thl1fKnI6fHp56bzyUV3lnJFlw7oh
jLJ4rrdPyNrXbxrd3XKGev58Llwe2tZL5EOGJcqKcYJeXU9L/0kULP8LdIwpSNUS5GsaLEX4FJbT
tmUFyKZeGlvhGopWlHBTb3sEueSO1w4QQA94NFb3fsPmxPLOWcf2WkUZU0OdTS2/Q9mb5znL9Qs1
qpCy1WOUNfO6P7Gq5ncb4erk13UnjOdBkER06HpbiOrvcIhMh+puQBq8mneFdZazXsMBBLsBUv6f
Vb2sKE8l5Ltf684uXK5yG3ECCTO4Ibd3HXIGeDRsvADyUriKOortPcLaEWZLBTFmChvfBb6Slnuu
oK6grjUSRKtoDbO9jfKj0OUOykriJ+kQrqJO8LlYoF6KMsgAqh9jGXO82/gmmgS/rCC/pWRhY8WH
bcgjoPX09LDDMylbojr0ytQIl5QmeI1baL/jwwaj+DTPtP1pm2orb8zKK/s8d+JVBG0xVh2WuaoD
tDINg6TV6RZA2ZTO9VJ/Q4Y21n4B5grsSrYEBYhR2MkMNffgYZjHYtpuaaYuM/2ZE4urr7NVHcE/
KggznM/1/pqSWryNLTPA6lO+FYd8Ff10ClGEQo7Tv2dVr8hzZWzN1jXb2PdhVsEq7zGktnit1nL2
O6G6GjYrxCbDAuh1sNSKt8MC54HWmN1vcrkatrXqCtDCKoDdxTqfJl7+gPGevTG1LvP/mQ/iuory
aQLz2SIucrZtPxdjuyeu2lteDddav1x5fou6qZd0IV1BsrljYQrDwOGQxP0tGRXswy7L/nPdv/zj
3/5BgIf1DvRWkpV8RXHOMm6D4Sm4T3W7plBZ7dNJF/BjuQ8NA72W62bTF41J0B6NJbH9uILHDGkt
gGN/y9ZSlVbMIPnAd2S2Dmbuu+2UT32cp3CiraDy4zauXttkWKsUmnrBj4ma8vCwCFQ6HZCtW5ND
PEmxwjhuquqDVA0xh0LX4Z4tdT2oQz0sg8k43eh6TgqS8NO681WmHAZ5KzDEaz/cGdpBrGKMDecH
lKRu86u5Xcb10NR4zXk3FzDiPvMKGYFTuVp4nzUk5nFaBTUhr1ZbgmZbFpst8WI5Neu7CsYiX0Kc
8tRf4wpjajTMt/JA1j3Qh662YfOTbszqw9Jt1ZZ24AtWH5JqCas0NFHMsgbX3z3dIXb5BjUrOE6x
mlqa5mGjzIMwFhMUdnUoT/mY9xFIZI2y1XTmIgjzV3QMLDl0eMSxbzj81OqjCa3Jv/f9eFFNYInX
JNUNjADgmtTMzXcw4Zt/8OFkfkoomaMfEclV/khlG2NP47Vu0ilQQZR2YchwP8+XqX1YFTKBBw2Q
c3gGfp9O9xGQoQO6GM7yEAnV9TjmxNF3mDEycwjgcigOdRFEHwgPWPKug/XUPQwhZ342gKIXsA+k
Ov9sCQu3NzMhNR5lkQ2s+AMNljU/VEMRsiPshvq/q3Gv+1MRjHUCxlgVqcelgfz3EJpka04KZ4m3
xd7A+ytSlpqztVZuabPnuTqBVjbbO1VM5GvUlPH0UOwMqDWyTN2jHvPyM3pYQc9VABv6bWTafK5K
9Z3jUPq9CcA/Ok6jQUSNhsxP/bCaD51q2efdLKo+EcMgVllp3Q3p2NYBUM4RKHFp28XkuIo4eA9m
eHxuFW4TSHIk03yYFDEfCLQk5JxXChmThcc7P7dl35NjNHNkhUAkq5a0Kk2Fd2QzxOM5jubyDcyg
2/6JAdecnJKpVF+gleyqozFxrb7WdMyrO7qL3txNMpLkQ513G7nTY53Xdw3eMTFpl3DvP0hS8Oie
wtlKwz2xnZejlnhZOEw80NWRoXY6SLtFL/UJ4P/ZnIdZ6faexhxTEnO3qMChVlGeHCTWdzylB40Z
07YUyFJO9QKnKa2SejpUbIwYhCDtTo4Bbv6PpV0X+WHvp/phQlVy87eZNyLuBtGF9StWwnAEx8Fy
wcPXHP+qkUj8QaaYv41G2umTsPi6Z7l265uCmRjf0+p6Os2Gjdv7zTKyfuMcQ3NoZkh4UxLNq3nd
GxJ8W0VjAYQAWT5+C0fnqksHIK2GtNvHIUTvQbZ4LBUcM4//x9m19VaKc8tfZAljzOWVy74l2bl2
0skL6ivGxgYMxsCvP7XP09HofPqkeRlpRpruBLDXWlW1qrjHOT9kqTP+obNzFpR4mXVa0Ukkv+ve
dO5zC4FUl1C6pcmBZna4TzIHLBLKCPIDCxA0LkSzdkC12nbIynCgmaoCIpZ7pD2B+iUa/v93urcq
e7zl+Wqb24HdwjObEdsTW2SnV45HKMooDTpSTA1Upneb27euWOJ1hc0UJeynszji2NEZb7dJT2NR
3dwcx4MXePLP9d766MQQiTvdxdHwLhSpdLtsP4JmxHsxMAb1ZdogOUDmMe9vrpu9T8K0ihyJEL9o
1lhfYMDcKLyyFBtBDvYa633qKAX7U4fL/jAiD/tnuqZuvmshK18+pAuNe5C6leu5I5T76VYdkpbm
UW8sYOBUQFAa7HWnizWZF13Ecx1/pBygZUUCbX8HtfKlI0A+8P5v0pi5Ml2dlWs7z8ckHJDbPsOf
Pt77r5uEIJeOjYWw6q8IoBDMEbMA1X/Kv9fw2DuwFTufBvtYZbssGCHTISsC7dpiU4vNMY3xZ8AU
pDQesuY1i93PbeYGfif+wyK+LMwTHOarp+lYwIHKlA1Y2aITHu1gSniFT0Y0eBSRwJitk+ZOCrL4
wtmYPCKlFPLoKd3xWH2Pre98CiIB5yBICHJI2N3JUl80CMRFCbBNlVjHSuS2fUMFE5fV9mERwFWx
yZsme9hXMzc5Ii9oycHWLnCZI6/eiR9hROsfSBMKn+MuRsL6Qoa8D1BuhA9xoweiLSI9bS/jNE+f
CG1yd4MMg+/dIKZPlgx1Ydt2L4Io6V+s1fgFO5KdGF2/mzV5cUgdzXVidRHFIi7hBBPm+CjDSwdt
FGT4awITYSm/wbwheaRL/0V0C8h200hwkN6/rBoLAHFGplLU8GIZhxrk1Jyd1AIolHeQHDBWP/ey
e2adWou0ieYj6ef3sd2/uA3CasUW4NHAXzInap4usST4wgfd/iFzzXNlmmcZRz/sHD8iiOouy+L5
YFfzuO9rNuf7ErS/YIYT7hV3Kvsms6gBSgQfmX1ZKq7H9NRNCFqWA/gaNo5dsftd/8HJjmmxK/ur
73d4pAWpvqA5sVUn7H2wpShWiKn4jBAY+1W74czC9bHTdi1oF0TX2HfHMdqfFUvYGYUiuE9isR8W
Hto8cKl/ceu2fFqltlySOS1wxtxDzfCcBLqP3LSqPvQxJplAuKRAsyE+ar1tLwY09yUh+HxbeESX
Y913edDA8XtZ7Hach/Brb2I8NC9ynnVT3jN92Ho4ATGYKx7ZwLYrJRnDalM9NTnkeHPRhDT8gqWS
+ykc+wnPLFZArDIdgyH5gNZRniZKYLSCYPqTQHpqzpJoP8XbMKg8ieAajYOGxzOHn6LNEDiCyAV8
dFP7mNRyS3IYuDSfqkFBm+NpzsVgbFbhG6nSprel0CK8zoGQP6JxGh/2mITlooNDlDTjNQrRTM5z
d+Fo1Aoaq6EKYhkglkujRQqX6GMCyX2yRqx5N+ozJmN+X3t/bQV5UyKMTjg8FW14Um1+bnNd0z1f
eRAWahQXO9dvdaOWgiGmvVB0nfIOGYVgKWR78Ui5K/A4vkfG/WCwsCkGyA673NN1rMAZzD+wy6nL
PiVtkzvfTqdE4aYlWxpcYTaWPDIqIhSK3X/sULqXi+gnZOOwLJ/bxg7Fvjkviy0Mpz8tdBdtGbip
bwvfJaJE0ITJZ1gB4m4x/KuJ1rQ5rmDMOihzGhYduSPzWFhKulNo06XYRL3mjHKer2gLinBfvjBL
zhE0RjSN8x7L6B2kL2Fqkdqy3nE5RabUypm9yJZEFqHFlUhX2lwc8pjWK9aF2xyixLgMEBJaupt+
E5ZkIZYF2aWtqTj6vraFMO0XPJdUDs+TBjaGCS3XxLG3Ed5lRbshYgh/SZjsp4HVoYOtfhQdMqvG
O67dddmyb+3eXUetLw5pR6c4a2f5jl3T7B79YNQ/G/hjoMilfv6OCGa/FcHKtMNpGSAMXfzz0KhN
lrQeURw4GzJY8qaSVhqQWnu/7FN2MLOlD500XOTIJorTgvk16vOImAyTRsbQX2jcNXk7w+bY4lHc
10jU+t7YlRYjOv8XnqUyZz4g92ZPK9Emd2iAxgfC9CTyaJl8JYL0u2umS9/NCLXo0KQp9H6P8JyP
qpFsx2HS+hFWD58zg245G3SWT8uejDlC79NiCRSGF9NGBVClCZ8Gn9AlBcEla5KRnvZIkyQf16C/
YDoJNaS0fPvbwmzmuNbajKWyW1MhJmfMSWg2dlgUa9G83izR07RRhzaKhsKp6DqCQstJI7o8CUd1
sMmYvIcgBRFnhczREaZaeVdH+L8w6ebdZvDs9DAHZ9G2U1mjgroi4Go/2RDfKUwpGccGnjZ/Otba
sGhp07/UuwRCwjGD5cOS6aysVxgJnC1P1NOuVldlbq3LzsDHbtza/rOPtLsffOoQFqUapDnsQ2no
Mh1sJ9EEYYvgQAHafTPhMJ1wa5gqmwZTKdTrioi1fVE0o88UPQVaxY2YgiRJdm7XXn9D1jiEasjO
ReppN7RnF832CTPa8hBRirqY7qmZEYJqWBGpBY94adPodbHz+MfP8GwdVR+eQsW6IK/NkJxbNOL3
MJBlRbuOwcukvToyRbEg4/DhU2gxYVM+jGM+rZzmFF6MNm/N0P8OKEbabF/e+JrxUlo5ANMx3QXa
TYmtVdO8dzWsPbHd14ugcgklcR5LJX9Nje9fQUPqe+sXdMfJNF3CxPT4xBox51lKyTnbmSi9XMmF
1bM8G9onFRDaVD1ZPzpZKQPKATd2skIHBPu0eosaUcKbtn73XPZpjmM5f2abQCBslNL+AdKU9puv
5+A7Zw2enbCdeWdsohikiSVo/mMKljTsPmJjbLlkt+560l2854mZ43PQTPHduDTDF29A9GPOQd+E
qTKt6gz+XJOGBz2Bu979sBk+n+rJmTw0Us8PK4NDag57KVLM6byoQsxkR3WSusa8E9MEHECN+Ymt
GeYXPy2XdTPpFWgA/XGLxMkRfDniY26UR6yQbS7LSnueWxPbdxSddCjieILEEj6ZTZIb2AMftZ/7
44rN0DOuuPRVikR90C70CHMgD/UEEX5uox1p9CvFDVgPPinVlOHGjMbVHFCK/VDI1l0JdJMlmvDs
D7Zux77CVznJq7IMe1O3fabCjwAMIFJPUHLD7Irv5CdWOj2i5LOnYXP4bje5Vjx2WZ/LbcANJ5Jd
viFM8G7XCPBs5v7DMYAI+boEgYFfmBxYRSMVPtOEDcvn0nGzHpB/HGGdTVHEA/V74X0bPK2dxk0c
h2PrSuUDjj0lP4dfQ2a37540i8q3vs8ILrYaWYu+bTCZ1KR5E7zdAIMwAh3+MjTkkLI42/Np59NV
hJNwpU8jTIPAQ3iQJw2MifMFANAh2ghy4SFBG97rcZ/KRNYIheGQHNxtYYc2JmT8d49GpBi62lQC
N8tVLaHC+5kYUtZq2iSnNKq3S40Fw/cF7FIlWLTccSveoUBK7wYBwEjhTsixPqZ2mMsByIHXzVj2
MOo+R4lXeERt2Jx0r5oj6oh8WHY9l3G4mXKKmuggAx1jVyuImrz2xFWztuY6gmQq0CSrdxuHw8Hi
3wvAL7L0iOO9FUMLlCEI9Rdg0uULgkN7jEfdlGzyutpwYRZsmJszMDaMdxtwVEAvEAQP281Djttn
CSeIMhGxem3rYVQ5pPNiKEQwvC9IUsjZsux9DuvW+ICYvv0wKtzIC52G0tGYVRpevefFuTCfcaM8
8tSJHMphfOFT52UON0SmSopLtpzCmp7ryPK/0I7yExql7KwGDI74A58jhR8JPva2RAfIK+rad8yt
4cEqlzzHSfqYmKH5ILv57iIJ/qVTJdfxBPOorn5D2pg8wyeqm/NuRUhqLmFfjLYvagusYWDYiQKa
3omZyUImSD7rQ49b0MO7FMideYD7i87DRC7F7CB2XFW7YYvcqZ8Lp30xIRvgjoRzeFAkqg+xxMbH
ONfDZzNJNNQr0lta0vByp8JVMHecno2e+NOAGvwNMYOw/RqZP40hgIrd16fEivYqrdDYUYdx09ot
b3tEgzyC0gx3eNRdWgTbfwxjWxk0n7duTOV7O8UVNZjYZ3AJuP1VibGJY9hqn7shsQWik0W1Cvo7
jpv4OBt8Im04nuQaZnnI0ILRvVsq2Kv+3WE++yPFUHGJI6SnRUp1+cADU4FNsI/UJkep+FrYRH9u
I1lu2uvxwGnIiq7nbU7c5qtOsqWsZ/xagWTbEcg8Patse9rQch3tJHDpsv4uiaJfm/bu2LfpY5B4
/AbN8ORafk0iDIqeL4CNYvLZZDw4RpkEqgqLwOsyxhrACCDuXNnmWJMQSzipwz4OdljfvGFXym4N
FJe0gHuzrqBS+h6TFi1lqr7Yks4FnZOfreyXMkSY+DUKlMcpmaZcTrv73sFKrEo2bGC1Kiz81vPC
YwPpuBmjiqaHq61YUziJsr17QH+Cd4rigCD6PdAVYAB0XT3HLAFLQLycmcDgP2gO9bamhbbYOxvg
Wn3DRWneaxt+SBKMl8CnbYn8QJOjf9igWZGfdmyANK2KV5OJHodFoS2V5o2uw0fWJz06hlEWSxN2
0AQ25rDYzlZG1V9doCAqjqNqgdPktQkR1UgW+mwRO/NcR7GrxLKggxNK5qZDTBuz6YE0a1YikD49
tWNHc0Hlp6wHfkhiv7KCZzX5iPESAFUv4g3mwWeH151nBBJgfPLxgUY17oOh18UUtuMB7uQvKWjv
STY638WyGdTwLr04ZKY9BZnKis4EuJL4gg2oVfTjeUJ+/N2YjbwSvMF41FsYrfkJtGFNw6nganT3
kig35DHcf76j2/lCz6ouE5PbdWCOFDHZtjtsO4knOo4T6t+845cDUtzbnHjOrgBZ1YNr2If1afc4
syZZb1ixWb+P0AMUPjQ1fnDFrvB88/kCJUwOpcfytcoW+y+JHPGoZqzyeA+wetLSs4uuM9TlBWJl
AshLJE+8QcbAcYXfBLaoZyclUPB6eWZin/rDKtUU/m7a3Rakx9bsxXDvwkLWwPbyOkSvk8ctzfqr
9q0X9xGZwhzTny7xZi2OIGqu+rqlkIjzzBKEDMOo3NDXJcjkz602S/IRZbf2IvcdT6+9odt5k0mz
oE1BAfyadbeEF+DoS1JgJel2gCH6PBCkqe5YXnZJhF62D4YyogvG0Rsc9x73LrEl6lcEBR4n/F7Q
wMrXOkk688JgFLke1qYZ6idECA9HRyRmZDYpjJpOLyN7aHduL3UK0TUOAn8KAhe4PANVJJ5XrCIa
IHVeP4xRZN1xC+lsy2m0fXMJ2n0eXk3gUGc7tTl7nFgUyFyt4Vp/TnVEbQUIFPxKN4/fIHQJMdHc
uqx8lRRJayM6gf45mEKODUfs5T3C5AkWnTk4HX9IEoCtv6cZue93a0umvWw25B7nguxu+UvVjiKM
MxL7Q9q29tuUZc3J1V3/oli/93dpMsnHBlUJByPmYjzPxLZvrm8w/EfZFr2lWsevNvT9fmyWW3fR
tAmsfXEagYmO8eiRiwtr+QgT3ZpFTzqe6aO8Wc8fbFz3gN/ntd/g1wed/TkRkVQPqN2jOoUDXIzP
OmzpCd8XqpdZoESSrV4eO+AFv3o6y3usJQ5gtDqKxQUktKcpIlo3heADzEsid7EJJRIeOilL3fPa
nBhuC4Ck0Iqf8NfyV49Jhp0dfF3ZkcRx/xTyCVYyvas3LLrfnItxQ9XjbzjBzm8S62EvdtXhWjYD
3hA4fmt/z9wFpMTYHZInxK4nJ61oAoyoj/irjRoj/3rTw/8ErSNydGqWZVNe49F3RZ14huDaFRzE
KHXj0akN9ffW9UY8KGQAR2Vm2xHHRBBr7gxR8pKNo7rv4AMZVEhRGVyOFLA6fkriaSm6YB7YdSCR
nctNmGwoBiJ+M5AeqmC0lkOFVHbxkvGYYVt6VNsJg2xIc8dDAD7OZvDQ71DccnA16m9DQ7AiIht8
CVx792Xt1frXbTZ5xRJkuB0kyLgLp6IjfzUFflyJbLJYkm5le0ywiH1RmHLHm5ApfQ8MuMb7rZ03
XwxspfOvfmvjsMlTKb29Erf35BzvccCeFd+5qLyBW95B6yG84K5OlsvQwIMuz6i3ptjgVcmLNWbJ
E14GV+BaghGNSJdiExcmGqktteQvyJ2xChedoEAY6B4BXgvn/uTicTGFQi8GYdLo61bezVEdB78D
YMrxod9ck958N2Gy+ouD9FB3IE9G9kwIEKBSzGHXPZluB0W4ovYcYxPP2+33EAe+mwQ2f1GAu1Na
xUwRI838HZLS7QM+8fohXXx6cHpfvkGQAAB7QvG+2xI+9QXW+FqfE1MbRP1ES/jToGV8GcCVvQ2L
09m5a4cF4z0NkuDFcjs9kI0PusSZFX/wDvbvXqY8OfGYEDg9mtUUIVHRo1vl9tyt4NmFxnSZEy0x
SoSasfZMVA2sCdi+0OhQAdiUmsrkPaOTe0Tzz55AC9UqF610El6gSzZ+sGFt08Jmu6mLGBDurdlo
lukPpetCDoy2iDnN5jB7FtLtxwSTAYK3BfaVdOfVNc44CAS6j4fA843h1lxTQPuC0qEIJO/IeaYJ
bUHbjlOoALEMinyYeAnx7nrYoSKb16X1Pdhk7Z42SxOg9ruLg18t79svxCuH93O9JKTIYH4R3Q0m
XKHuB24tixUQEihFmYbvmOMmW22d5G8ziafzhgl4OyaxzN5Z7zHWwjtpOG/NrvUfCVtO2D4beyN7
wQqcgjXYMWNtu0IjnPLmrR2ZzWtKAlHt8c0GeVjAzOeLr6dX2GvtPzL8s873hjuWM+x1/96UCMxx
nvHVVgva1JcBKARmNdXafCMKe94bX0d6aXCH4QrYUkBiA+5pWcHquguKTm4jyyEa7NuTWfj26n2T
/dRSoX03oZ9f0YeKV1p3eBC1Ww0WEkHE/tJQjbS5QjmYwMcHaVbBBRDTHY9AuXRN3Z9rj53+POq2
/gkT/X5n+Z7c+Y7Bqw7xJ4qHZTeyei/6oaN/sAvFm0PoB6GQ2LB1CPaDkPy30Gb+FfZDON7odePO
O9DUP6OpZV1RDUj6MFFMsECaNWpvP6kApTZa6UtnRgDXNBnsUIJP71VhshjXhWYEpWkHY18DqW6z
JW9InX0AmGuau0bh/gAc1ZPmBD3dCN1n6ykG+7Hp/rpYjj9Vv6MEgA1cfy8jKMuCB4N/DtvNp/co
nmAz6KzBBrKWMvSxsz8TovmD9b1wF2upjApBNCJ2pnkDd0RlLL8NYOhCfNFQPh6xwUL3qg+66TcH
8vmL6ITpuwz+z3W5TQK4MWkN7nAArI04BgzGxEXWgdQucGZpVDYGdBjayL39prtI/5jNMgSXXdcq
PdRd2v8GU78k+e6yrmAqDX/fxo+sgARfL8XQ1/4xmOdaFRPHZmgBIh13fVDP77GG/uIwdqnTx9oR
lOWI1wM8kfcYIDAB2Y1uK8EuadkEXqvKwgiOVasBAFahO9efK2jmHLdLBFZ70sMh5crjppWrueIS
JneBJ2B002X9Cdw46wsauR3AZFAPr4gdxRczTgHBI/VLHBwtnbBP7TlJGoBx3ZS+tbAe4Gdcsozn
NCYz1Ni0ld8S74J3S4jrfiUjlBxYSNj3CbCFqk25rxOWv50e0od9ahZf0rGer1xky88d2MFebK3Z
6KG3HhOiWbsZBLHn8D/fEeZTYIeMkvvVBSvGX+BIh9m47c5b/K+PwK4A22NtTaYnI7ve3Cv8+Btu
RYkTIZJhAJvRDRB7jAZfBubydUXkhCdIr1zQZxrM2bAp+iNTgiFsnKJV52TNKD+YNDO/Xc0BBwTw
uInKaNfLG8hjzw6BUMtyuHnrNCXZEweFDDPDO6yMm/1YY2X1V7MExuUqzmxYLTOatwJGlaZ77mg7
gZdQLZA/IgFK4LNWBphMN0Lci1fxMCna3g+Rhsw9UHG95RPFmtl52odpBj0yom/fF8/GKhWme8f5
CIK3Jd3CHs8ptWm5YvwOCx6GPQQlGDM+UrPT7DT7ACZSbYqOJq+xlmdf1m2PZnSjyg9/6aC37IC/
wn7H5YZkbCE7cFajHiPIMpLGJxVc6XudwyWgTaDg4TI6UDDQrgB+0f+amA/XasKXsOTAcpGOEXgw
WVXUzHFfChLjsc7J3qFpT/btV0Mbxh+6EUMbxs9h3m/QVLy6awLY/S4zYMGKlYVqrroGhMcx2Orh
0WM3+1tai5sXyDxHnwrj6XSYoApZyrEbeF86TCHBB5zq5umZ9ptP7sToI6wlA6SN+IHMzYbZ24yR
/gZ63OC/DHGqf5NE9MEVLEDqDxvBHmqPjhT7UzlwARQmFjOTfrQKbQQUJzBGvXQbqkuJkLYIg34K
vUcRNyg0Vw0inIAPaclccMgAm4dNElycrCPja9SZ6LMPV/cFIag/ZaoXCX69vYeWIAz1cvZUR12x
bTq5EXNbGv4SUi8MFX5GR7ej28MTOrJWUbvnc7CnujK7CtMSdfLGR3TjE3Ixx7fWCFDehIXj1ZIW
P3Tct0IAE17c+0ga+BWOq33f4pC1JeJM7H5OGz18X5sk6osmWMVe4IXjKkUQe7yiRdehL2BlAlFZ
sLgG7Z6Poug5oUkwPLbcpMtpww2eVWRue1qgAgwPqZFpmsdY7fwNLMbXRYKWHACAtON0ywqKpjJ0
6zDfOyPbR7knnOTehhh+Pa7bEleU2e9Q9/E9cwyLcy5jAMaQ82UvHup0VbghCdqi7bDpkPfrDviq
Z+hVL5mRAYDpbdHjJZwcxkGMnrh2031YuxwYEuwK+wGftqYkwn5iN3UP0bJ127GBX6r5PktweWew
hygqCfRIWw4klpoqTesluCVtLF25Rx2l1wXPAvbcdSizPEjHefnmHDwHTN5m8KpC2ZCxeEKUSAMt
XjPPb3Caos9DytSTSoX/gUeFtphjbcCdU7cJhU5hiH9ARMggU4j5vGEvehriClxohhixjdV/Ohtv
QeFXIXgB0CD5olmzgR5VZsWxU2S/n6JlvN+4BH0Su6Wt+lCFXzbsttcg0dK8Uwva7jRlNf5IYIyJ
PfkAEeJ/Uyc7LBrXeG3VFDgT3zWBoetj2gb2r+N2+5WqfqmhcLrN6QR3QXNwfRiukNsFqivnhIVl
HejGVARmM39TGoH3jqdoIDkKbfAJ6eCOn1HLGPHlrnZNgRDF6LTJGvlccaKOKeN/zeqRJLPEJBgQ
x0xQ9NgEP5KcweaBlQpaj+GpnqdUPoQ43nHVZWHzgUyafnxLXQ0E3SCUkZcqiNgdOrAxeIFUBl1u
Xm9c/PX10F+bJMyicrcN6pzZu49giVhfiG3VpDJWbK8JtAMLfokG00nT9FJXEaIwmzJkO0+KIW53
3AgjEz3i+rixuTcxIE+KOiVyCn6UA5KO+/o8z0R9BiAt19xNo6KAr7yDRcwsx7WyIgCp43Ea79og
yNZKzil7iMXYfdghRFMfTKDpwyCpdwj+NrBCfmdhUHCMLK+1nDZ2lmQSNdidsa5PELrs6NoSGoKG
bsBJ/sJ+RQ8cOcPnXER25+yi+ttvgTG/e9EriZ/HTAFz5AzvJ6hl2cuwBcM+Lel5kBCNwfVpHvEY
gK5WCFSfPGo4SyxQrpWpkyJOPaDlmv1hgVN3ih8yo79Yzdu3wfY18IuVWAB7wUQOqDutOXRZ1EGw
MGCBqAJPnX6IpbGg6ZNkRCsGn88RhCjvvsgQuPduuEFKkH1rczJiNwJhKAOgSTmlrT1kdLH2IBxJ
2pKBS2igW2EdCt8c2zfsH0BbKuRkb88dY/5bl4rxdXMIs3+uOcOxTmOEZ+UywtZdLiAnMWWcje0f
9G0zstfYiMc/c4F2PY0FRm0ghuFW4Y4Aqi9SJYEITyT6QucagcaqWw7bu7Sj7zXarhbwIZ0ZENYh
7A77nKxXg8B1WUxLOP3w0EN+1I5RDXyDzWWEoMmoGJcRCRF9WKu5VK1Bj7KtvQP5hRESN5Gn7FtC
ZoDGjRrcwy0iWx4xKzUT4r7BNx/AzO39RRjr1hIcTwTysRui4ETRO8qSb+TmAr9341/hRPKyxBhG
IUVI4YKuzY4/ljCLh7+HncgKXsvoTJAOMN5laouLrMHOVDWPPVA4j4VrXU5pE/4hqltf90lM0DNZ
2u+lg/r0Txctui/GmCP1kHEBAM3ta42A2oy4CSLYfQKUQrv2UUBIfHv0cfdLETV91UOCgxQsHOIr
WKLcQeRmumpK4/VvO9lpQec1wJBl2ur+QdUdCwviRkLLDGFKy4GFST9WzUJ6NGpoWuIDAK51OrRL
1hkM+XsyHH2wjivoVWYzrOv3JrnW6VS396KdcSuFRvMVtGE0NOColVYILfX7Sw8bpPbqUjOEIJKi
cD0ESmYzKvSt1dbcNVExw+Cjf9dQj67/ZV32P2nK/2FeUDtO8Rtlt2WIYUWHDc36zyg1059/tynw
j12LjezrugZgKWa665sd03Kv1579l82r/3Xo+f8E6//Yc8TGPAI1tzY4xjUa1jNpcEqPcwYpQI5o
MzGWmkXoSzECbz8xTA+/6NhFtmw1QkkPAiOWrlDfTXJeOYn/3bLZ/4rr/4+IHixi2ydQ3eISgSy6
Fd1WUvnfcjr+w+7KPw1J0fyHKuVATEYT6e9S+/HnCsh8z6N5HOCHQ0fATf/q1f3TnrQRY6JMxvYj
9Wtzt5EO5y6y4eu/+9P/sSZJA+Zh8Wf3Y7hhCZOzJTgHQd+W/+5Pvz2+//MOMtMGTYjk6uMmh6AK
ZmoOCACj/26p558up53N+iDt8LP3NNOwfIyjJEQKjxT/ZcX/P5zJf7qcklvEok38dgRh/zPoltyN
5vnfPZh/HHfMGaxHHup+xFH8lFlW/Q91Z7IluXJl11+pxTlewQy9VpEDwOFt9H3GBCuaTPSdocff
6Fv0Y9qefBIzs17VE0sTaZEDJqPxcAdgdu3cc/ZlknT9X7xhfnnWm3YYsMaeG4C5XTCXU4qQt1H/
10gcv/JNZ1wVVqNn647pf9mpjlu1bVfzvzaixvl1Cna+NkVKgbHs2k6ln3ajimtl1MnvwxH+9WP+
b/HX+ubvS1L3t3/j3x91s6gU384v//zbZfqhSKV86//t/GP/+9t+/qG/PdQl//31W376CX7x7y+8
eevffvoHDW4k8tvhq1ruvnZD0X//7fyJ5+/8P/3iv3z9/lselubrX//yQQ3Qn38bq1f1l9+/dPj8
61/Od+e//vjrf//a1VvJj9GU+R///d99/9e3rv/rXzz5m5CmbXq6CT9EWOd5FNPX81dc9zfHcnVp
0y3VTUg8JJ0q8gfJX/8i3d8MKZnfIXVdeBRQ/FBXD9+/ZP9mk2zhP7aL8Kfz+/7X3/XTlfnHlfqX
aihv6rTqO97HH458dg3jVwBiHFURrRZLniXy6VhbaDGp4dHxTrW23DNPVB1lqzufOFRR53DOuzma
GTM0/dQoRf+Yovc9abr1nJgonZzPmp4tqJ+7fOswjhQnheUktz1hqIJ8uDOe3U2auHUR7ZpNohfe
l5lpN68T+Yg7V/NYXXzTFJ4eCIPp7DjtG/d+ndDx8I2gk12UKrOO3TjHd3HjiIaqhNyGjwJuE3HS
e9eP8SI6G2zyzdEaZfzUujJakP6xJ1EZJpGJOZXHSZjNcmcra0lvMB6mlD1GW9AkVo7XhEAcsiro
bAz0m6HocoWl0a0echoBt0QQ1huzqqejgTmZzlWh8Jy3hW+sdnWZYPR4He14OVqm6V3ISaZ7lIUp
KJpJw27aMW9ApHb9Hg1dtWWyxxi0jCja5SKpLxnlNJ84RCQhogQsGISA2LGSy9YpUdNFTxwOl/k6
7Kx2lnv8Uf4AKWDDCPInZdqx37o0A3IMifvFsgg3F3ZqfylSrd7ncWxezM5MTqOlVu8d675tJ0YM
RPEQmIO+Mn10UYFyPVzSpnVZ2cb8EZ07DIVcliszx6/mFP1CH1YzHxrXwZhutRwGcCyMO8PWvE3p
ju1zX+jWscW9gHlx6p3DWYJWfkMNekDQmVkERnENB1U+6rRlts460Mer8/V2NTzOhDYiaGhqFHxE
vbLurqHUx0M0Ai9tO6/ucEIkrIlazpQhMi7cP3p7arN+X2pxHGiMuuCA5fabeszNU4K8/+wgMG1G
U3/GTTyeFpGblxNxn+doHKqNvgLFh60LDkE1LRZBXDPBmDD3yuQDoKpO4DGU9nNWp7bvTYm5d2x0
CG5KzzExtTpj4nNunhCkcLmiH1vUQ3CT3GjCy8WboUivzc8+qTj/TfFCzTbVKWK8ex62YnLaaTDX
XOIx104GHpICQXtQ+G8XVXabtJ10uWfmA1bqOKO1QxMmuqOZXjXb1RIRf29EhxexojWuh2Wmu4w7
loZFX0iHUKCVoUFBi5pIBpbiMoaq/4QU5OAKKMqx2Q9xLC4KZekPqWdrbJKVO4V2T3vIR+kzxZ3C
8uiMPiEC2W+1NhN9oHHW0vjJNj7aeW7jm06s+jih+26r2D2byYSp3coYv4CUgAt14/tjN7X6JX2C
/jn2suYylZ2r8SbroQ0swbAPcE79zoClU+6x/1WhmMzsUhumBKvJVJ2KUTe9TU2/gTYMlwiQLiMZ
tsAWXRSCJenpQiTaoy6M6hIdTvUY6/Q706oli1LLeJ6kMjmLGZU3HWxrtA5G1IhvzuJFt4xeLdVm
aXr5QEizJ6mIoURsErG4ThiRHUNriiJ1DfxPkFnB3GfRd25kzhzOYf6gAGewnotm5Xe9VtwkGanG
geD86GfpRN5l7jpnwFll1derZIR8bRMOQ3472+eSmHzCNNSHxi5tyx+yCS5skxWOThsomyfW4Vi8
9u45+dl6U3UkFrwedcPFBtKnM09qhofxhptruZCt0+KDqNcm2+Q2+oKPQ8PbtOwutOpJk++7MU1O
Br3em55O2WVkt3iGiqo2hB8No7xYxlwXWFfzLKwa1512Xlc6h0hjhqnfgSG9siLhXOh0i8qgKIV9
6HA5bMrYqkOMb5wuJVSXW07OtO09rDAHoY1oEFnlpicXqulF6WrquWU22MLziGfBT6Plru7kI8Mv
0nvbK+cvjWu3gGGmmPSlpcn9GM3T349m/1RN8sfVxk/lye5rfd7Su/8fShIOE/9JSaKG6mv6UwnD
9/+9JCHS+ptheUQheAzPFQmFx99LEiHM33SKEtu2PU+KH0sS6zfdZH8nf+QJx6Gi4RT6e0nCz+iA
dT1AvfT+z2XOP1OS/HLM5RRu6NyehmGYmJkNkhU/H2ugn+uJKabysKaz7Rvxo6byJaRggXPlLU+T
6eKNzy7y8dDojAhxkGSJyDZXi5f9Caf/5/Pn738JpZYkFIA88OtEj6FLcgyCaXlo8unAuhsRejPT
L5bX/Omo0/OR5B9n+7+/FJ+hNEzpmJSDXJIfz3Jtlxl6Ug7lodcjVi8mhM/yAsyYsTdUIrZNhEeT
JFJxpYlYBWtaLxw7imy7SgoNMXR/NrP3Z9jC978HurfHdaXGpEb9BTvieFq90AXDnVpPXhhb3gtd
0DRUjXlIbAzlWJSTTa/bjz/cpL/Xpz/Wo+e3+cvH8NPLnrE6PxxpNTs3xNIuxWFCHsOoRvdf5J0R
CNf9k7PhH1zbH1/J+QUKM4glKXIlikOSTO80cMATjpxBV+ezSP/0XX3Hfv7jfXEXs+m5uv39w+Ty
/orEjZSn9I6+xEErIpIZTu5sJjMqNoQd/EZZTxRbu9IT31R0IMQaxvmxSUwZMinsRdI335XouRYt
cLcR4YALAr8YKuau6NMFh3VFuJV+jW8Sum7ilmDRUm+I/tR3wpLiZmAQio+8+s7h/brFgeDXmXiJ
uPhcwZoVXOyTZHzMEfe3nd09ZpqbBnRi5hAA+7gRljv5Xhp9YYEYbwkH+paHoyvDuLKZpXtFGSPD
yYjqJ9WTZveHsfoiO+1qGbL6uBjJg46Fb2tl47M2EtdYUickHn8vsHSRBomTS5yMl95s7sgbDX7E
cZTdZSLUlR+RW7cQZNw9ugaO9Bn3u4p5EPHxP9pFct75yimsCcfdM5fzhL0sv8aZESqjd7ccEDp/
SFrfVHRySBpsu7T/ShH62Yp5obBkQAZhW56vNRi05Iu7OqQqh2096ez1+M+UMYdu2jziCHgRFeRE
2xR+rO/q7sOWE3ZtLY32lLz1YaibBudA1+znztt35wiOmb6MS3+Nh/hrDsoeA6Vd71yqNWbCLnQp
mP/O2Y7CZhj2TZW6bOrGYyzmHTfKuxYlmt+1hCGG4tWtCbzELTVP3+7WbqXkHnA8llSBvrLJ2SCa
vuh9pO/GjucFjjf2pI48tOma94o+J4nM9qqL8WW6iJThmPekJboIc9+KucbkG2r7yRHcF94ylKGe
lu5TP2Cel0v2Kmsdcwc1Gv1ebEFew5oD82LDh04GY6Qp6tGyOs6uZZOhd580eZZWbe85z6ZHaxUz
ZzQOjUtpFZvM6IJqZMSCRxnQOPN+NTBZ2Jx2MiCGrT6HVXvInPZjzsLFc/0hx6wldDJT1HIOkxz7
JDE2WtIf4dgIHw/8iTZijKkOEDm5VLzgt3OCTXjonOuyc29dTgY4eDR6rL3kqSnDtU/vVvo3y5xO
G30u9rhPnmxwXDiej6zOJCrpk7VDOGf0+NWpE/fSqw7x/Bkn8qKQc0DLc4dXvhkAqmmwx6t33Vw3
1qgObqQuJbj0pXgl4IfBvvdHXdvH4j5mQa8nMyQG7GOkxR+n+7PzMovzClCHso2O4OCCpRhCHLzu
LLHJNs8zy6ur05Xl8YvrGxo+hJh0yz6CeN4ZNCa0S9cis0L/2syvhqK6aAgs2clVPOxi9y6GT2Go
NdTXjd5zVp1fKTyHnneXDxdDe503I+aQGcTKq+Uub2by1gyf2tIFA+EILcP0/NlreliIm1g8roA3
ynkz47HU5Q1zF/mfc+Bp0BxIcsWfWcUpMvk2rw6G123Tf9Jz3pC2WUvt1Mtx6zbHubyrmBgdeSKc
Rn8kgks/PMDbYNr9VaWs0NCczawyctISV7vaSsMONe8lGV6LeUNigBMJfuLcDdJnPl6vm+9m84xY
Q3KfrhoA71FhhnRv/QQDTw1/IikO63KvEbCR+snEQhflBBlb85jqHpMBmmNmMGIl5hYey22NZ3So
E1LUH1a5hovhcBvtIJFsyFlu3TK5luMYUNeG9uRtejWE58+yBG2fTvYWrEQg6X2VJUPFTLx8PKZe
W2Gx2xqlvLNaAi/xfePUeNzcjd2c2ydyMxvJtm3HbbOMQVfEfhW9lPinhjVcPYCGkCEwIx4XLLIi
lUQm7YC22cmVb6k6DSlx21TzB0+/6BOxb3UCYxEGxsq8lEnxRSEEYBINLf1iKdXO0ldfsxVR+DTQ
OElUhPbAiHVK24ORCFrtBkcdE93uzq2ESc+hvMhQrsPWnFq8+m/M0bJJlLCmXFbkPGzzOpOvguZc
WQp+y6Ws87ssTa48xplX13HFIID4w6rdrWerDVwRIDbE1wgaWHq6wQ4YONEVLNWdLHWL4LVlnE/6
EaIIf3ZrFd6OApcLllnexlDFHu7WYYJMua1F+lqpc/IVCy/WQKPbNkWHEzp2X/Q4toOyFwsBh2WL
m4gzP377gUVjXYTYzuW5rRR/a8ntTXGyHuF53M9m7J2ic4OxLvISdg7yxMgkE/ebIccbJbB12zvN
jN1NqqlTrWsMOmYIJsNJNqNWfI1WFqBMkY60phNd7c96VGKPR/QW1/YFVK8LAW0m7PV495+XSti8
fyqWzkUF5mTTM2yH7KcnfgVIpqKziN162r5vtc3E7CAoKXsMeNX9GV0V5sl6yoc+29A+pS9NhWKZ
pL51/eTZU7sTZlqelrmdar+HNwAoZYBydBiLbis6LEApNhwve1s4F+MGIYT8Ga2taW9cVh9iPk/l
6BgPrWY/0zBNQo/nVjSfTeFiGc6oC7CAZQ9zj/mGkUbzVQReAKukvDSzg7do6Td8Ts6NPazlG5+O
035Zm2uljWHa10GNr8EvSSzCjsFWT7D7Ai+TSOPn2PBUEHOmT7wrDQv+KPSLyXSUn4k2bFbvea1y
sB4x2yn6D67TJxqkQT0OB9vpo/eaXPqCQe1eiLk/gXZub9ySl+kXYd8krcouF7rTgT66rCGMbwJg
oJb3ZMnq53Spt9BeLvuuv5KGk9/2tqtBqylfJisi9z+R+6Hbgy6CKatevfM8hdmPiW/q04jNaK3f
pUvCCcbUTeQ0j5ORmKG1KFgoGWIHkeSUqaoIpazwcrmWHqYqcmJE5adEhRaRI7wdXnRyVNX6lsv0
F7/x8jUo65Z9dyz0LSja14x+OXlGyJOohJoVaNPEViK7YzXoy23di+dakmcalH5UuEguNbVyv7rx
lYONAxXJ+3QgRaFnlcSDWlikJC5sop2UJWWV1jtvWtwjhZd5hjcQuVZajBTAiswSwtrktfJQ1yP5
RUNdd8XYbNqKpCoW2MxrrlgHL+bVelxWcax0E+hEmodLWb4aDibHpH8BiGQG3brgH18wIhs9j3Uu
Zcu433bYCIrWSxgKBbAbpB7aEuo1khbyjDcLrsCMmYEruWq3hTcNHz3WmvvK8J7NkkFFpA8otM2X
2CPwRiLxhpE8F7MFkaoqxjcizbBduiY7zfWsAmeMrlfcTGZJGUJS2Zc5IOqBRCOx4vEcGacSkfRd
tZ65Jp3zPBeKCsMYX9ysaKtXvBv2grWjbgFGL7l3pN0sHDJvErqTq8FCGE1sVGEC4pIaymu97hY2
CFwETngfeUc605dOOX0tJP6VoUru10Zo3AqtBNfDHaNbb5l+zPKdaJMPxrClXuhk8cPQD81bpYN7
mptrfIx+D2sD5SuP9xn8K7+F1cW7GsyD1b1WE+tDsAzGQtKur6+UGOZnZxbHHo7RTS4WwrytWDfN
Ct9mwFqkFae8DeuqjnFVLYcGf9yxii6Gxd3PBUcFzbwUmvViYgLCv5Ra+MRNtFE5Tu3GNV9ln6lL
DkhUTcMSaujPYWH2QdFemqqqgvOGtnrA8KgKutXdSB4jHuxDh5od1cfOay7PLYKa/bIgVeDhReLZ
96xvItsCesLPNJrvxrDTCNEGOPNH8V6DphAzZKNy9HGYy7kOq1n4Vgt1asItKp7JV6bgRMa6ua/x
IeVFcvDSm3ZdMPwYp25tb6QqL5G/pua5HU/2sgQ5VYQp39zpRse3X7jj1oP5TWz3LUdFLDGTW8PH
MFUE8/N+t7baQ8sDWw3dRezie5eEXWP5nq7VEUd16kPaiM87I2lyu7H3XSv8NjGCbO5LIgDeuq9T
vQ273NzqXum7tHm9NCfCwxmpeBmmr2V3MnqGS6SqCOK29zVWrlEfTjFsgryyw9ae0CUhvynGqp5r
KsroDW0nv9EOLWFUWB0ZA8nK8tSnxd40n0rhbKLU3Jok/M4SoNaeDb9FFtrnJPK67orlwWGJGLJr
vMAnZH+fhGqRpO+G+3WYL7IqWwCamMWuGdOGdHl2peZL5mrfa3PrhIB0igBWwA1Z7M3arO7l3LGh
0sZGZC2/ElU1zibXyUdRv1KVOJkqCb7vm/+UEvh/0538SS/8D3/R/4M9zLNH4z8WDIO38r1e3n5U
DM8/8LtiqDu/oVDbFoAZVkj7PCHid8VQl7/RPUQWNIyz5/Dc3vy9iYmWaLs2XzNhjRiQ/hAgf1cM
hf6bqXs6g9EsyhbbcZx/RjH8PmTxH+oKOW+CCUDWPMMg7sPYol/EM8n9iVl17Pe5yuJD5NhV5idd
Fzjlap3aZpxuqsmKDw6IhX1PoOrkwJC4BXnn3s9RxkF+mIobfIOSYtnqPrS20PatQyEKsCme/LQA
GNB6yrodqek28Uwkm/DydlBm8SceH8ln8qMAdn4rtKZ0w3Mlu7j3K5B3GBnYnrZJt2+9Mf00VEeq
XtT1wZjAYkAwwrydLjkJi8U6GbzrF3J8NmZ827m1jDXdzYsurhBdmDdXGnsTTv2+kV3zhQ6FCFPG
8xFcTtP99zUXk6b6MnX69OHOVrqrsZEe0PTnW32o0z/xCf2q6n5/Y4hNXCZuIUNa52L2B2VvUHXL
uCa8scrJSsLhc/mmMzssbMBd7Jd5IW8jdbUjSppynGMqajbaqGCxsI+2PaW7IYuH5k+MM//+w7ZM
et/INoZlnltSP/9NhQ4yllB8R3uPV1Cel23iqOkuJ2+S29UmV4x3MPmTuv0PXtSybNdj7Bl3v/hV
CuzlMPSO1tC75EJ/SftGK/x0pSINBNz/m3yphj2RZVg0PzzOfyCt/tHrkgG0LURm4RIX/vnNgsq3
4mrldVvagD65Qvp3Wv2YzYq7Q6+7V+iBf6KxYqKjK/DD/Yx4bwlOFx7mYEY4uvQXfn5VuylMQjTF
tHeq+VjTT1Yg0mL9CA2y/+RwYnw4KhJfJmAbJFAYb81Mj+ZBKTO5wMLLcaPsCZ4YdAaH3TR09qPm
EjaqUxKp/pqlnto12L853zHX3n0kXJUFRMjn+9QlV892/NHZyUwjlG4whTRQiNVWezq4EckrIHTP
DO0hzDW2h1lhV0+zpHqITHcNDRARr8Xi1Lvcjp03sh3ADSls8tKMO9/oMBj0TtUhLpajdSFpnT3o
fZuwYjSuhSTmuJ2vreRkOg2fcFKu538bcQ3sqnaXdMMcnAEtzJp3NesZnTKreOOpM0HDeVDmlBr7
A3NkF21fLOP0qsm8szaubipOx6XT3gFNrd4EKEMmx6poNkGqoVn6dTWn196ImoZztb/2mCXxoDWG
Qba8glLhTSi8Gd2LhaiYH5WzDMn6OEcc48VJh2m5BCW9kDlIoRF81k6rb7GSq32XgPIJG3k2DkTq
OdfVi9naGKNjNLjKj9KmvG3dBc4b2tJDQZ/3VCujJjxkQJ12O55cI1E2dZBMbschmToOLosDtoRP
oRNQeqDOEkNliMrXjhHzlyau7R1ZEyNYObn4TtkRmDer/rpLq6j3S0Ar1OB11ufBatURTA5hHeMk
iz45tZgPDCi0Tl5JRK+b5wV4idIwjNj5ReaY8RT2MerokIj8oY7PYU6vs8dARq5H0r8yXkWfSo6V
CC5OKkPPip1wVdoNya1+3xPOvUzneEfi3rqpLLqeFTbmozTh4jAz9ohT4X3J7QvMwZ+015OtFxfX
BuNBdmvm5OGodUSM4czewbQpt7HVf3T1avKuHXczyOkek28bbxvEWoctQNEuz6sHlID4ngFc4A2M
roWE5o6X1dBAmG3SRAbe2rsbLnOydUqTDDlQtSFC5jMhUuXRcmtm0kSmH+YbnNwdhJahfyBF7bih
w8Ugk1/WZA7ihmdwNb2zPO0t0SEe7B7pdXVJcDUSxSvPYiJQrbm3GIR076y68T5nyA80w9EIO226
VqaBlM8ckY3TcBge4mbZGSqr7Z2nieymwpS8lYTfru1JwYJLqs9o1BIc1kkU5qwQ1xBQNUYlEJ4d
83VEy6K3pxr9LDcuy1enWwj1Dflr6tH1NqubPuoPZlfrAU2151Zvr7tWe5LgOTazNw6biOP8A2DK
9phVbX8POwglK6k+Wg5le71kQ9qrwqFkbhYv+ToWcXs9DA44J8tI5CViFYIbIz+bvTE4KTwtjNhu
5vpVlx6XKlL+0OTboqluMmhGB+FqBonAcp3vbYbjhlB5eHq6kbHAy2ptpcyKl3b00iWweTY7LCCk
433SXZXnq9IleCPjXtuMxmQUG4WDHmoSe1PIqlcH5VIlewA9810SVRxIB5ccGqwujBJDgWOVg1iW
ul4K+Mk7qoG+4YUwzPUZApQddGb6Ps5Kvxktt7T3Y2cQlx9669hPyYlO7JIHonWxtKSxDimp8K5G
kfW3XVpglXGj+Loa6KQw1PE4V9ZjJeP5hhDshSSNsO1Mbbme9HY+mk713o8vpha5wSDMU74Al/Zd
s06/xbn20JGx3lEbMHE3s9aQ6BihDjbbTdw2182EprO2tfVAojoKzQHoo6zWK9epuQJukWzlKMqd
YNf6gPtUXtsGAC7XI687RlFeEageiqUNhG5V2QM3rrONKP72rrJizvCi7a9yd40BCMRK2zU4I4+p
YRpxYFKFlb5gkHO+oUvV+7pnZ3dYpudHvYnqCx2T0v4M3QsK0fnSTZwT65rt66ivHEYrodAqaBjk
irYY0Yok5FLWz+C97dsIJ0VonLXklVmevY/LTd2ZSsekxsDBQzLy0A9R6DLI/jjVS3chRpMg9Fqa
V2sdLbtOMl2xX5/LZXjw+pFO8FIdmdjNLrSWQ0MLgzHbG9pwByOmK5NZIIGyLtUDu5p6Loem8MfU
0xf2Em1jtwvYNXQH7HTVcqkB6QwNJW8aDtZRlz2lQ3Jb9houZVeVyRWzvONdKaS1By4eDAAq7rJO
b4NI64vt0rJvwVfonqvOgdQzaFylGfuZQ3Nj7ABbR+KjyAFJpUba3bnMPb6jYH1EI7c2GnTQHWhv
61auXr4VDtCQsVcu8euWjowam0MtG+8iA0Oywxc3+o4boWInNtl13pxjGOlxzuVTXFaHicBRtnzx
MmC26LDbxmi/pZNrbew1iitfmAjWQFVJoX0bovQ2J+42tLSsTKcwfTdyobsb2vBeYt8K+gIzEvMq
zsg/lqNleJ+aiFyehyo5dEfT66HrFe67rEfsTmM7HQwttY+J3Vonltvp1AxiCNth31rfotK2b2q7
HR9KdtNNxiAk8JtxhAiAJrRWJM9bOSEGdcYtsTz7BdtPvdEym/NJYukQdfvsqoALB8/P9UeN/yuf
RwLzC+ykZYm1XeWKap8m8OkTDRibq73UwJDAtMJuGrNTa7KHj5zCmeJV0WV13Nu0GNptDD2CwKAE
KubVAqHBSaZXcjAybODEbVbDeUxz9dDX/UY26s2RIxXJun42k7qHIxnfujF2Tkdal21bdyGxriCq
BTqfW7eXpVIAdhHYg1YU/IJ8RbOCabNfQaN5K3wWc6S1Q6QHg2mDS7AEp/amF1G/jXTosZHn0g+b
7CdD5F/4cIPayeynQjcG1FzrpLDXUX8VMnDaJWNpnfpLM0rfYqqrgEy2FcSpfpfb1qMsZz2MRNFd
25YGGl+fn3sb7BKYnetOTEUwKVvtUrv5NsZADhvGgWLLPWpRc9L1DIGZNJ5NkVW47KLy0OF36/A3
Zm76AsbuVpmMc0e7oEXmTKYPSq7cGpP3pUeAEVri8hkwFGklo5s2y/ti19vEduato1NzTv2zOy6X
pnSPRJ/NHeoe6M4itvcSFMwmhZLl9H1+4eUGLEG79l6zzrvvvK59mRk/1dTOF6U1z1lXwUdUnXdL
+HJHF5hRqZZ4gp7dwIezAjWm5mOtzxA6xn7drl4y8Qgl1TnqjXjbYX6r5TIevMFJTkVk22HtxjPk
O0S+BkkKNvLDCuR6pZnBje04fnHukEyN9zkkjLibdBXWCFnEkPSThm+Y7A8TFQhpHnQXbH+Gs2KT
Fw19dtT/+KhQyvb2kl/XHMdP4zKbtxbgm0j12Q4y/L1HRe8T7TLvGi7+YcCEvJP9erDL6SaN3p2c
bi1PwDav8wiQeeJgAY2gGLscAyy34hZb0+VWU82I1IszBbZuiazkBJg0IUhrCOBGf5B6tWVjvSzm
7gz0N46Dm5I2bT5MlNaHOKIgmrIyu8kxqgVNV98kc00HnqK4q9K3lg9mE5s8he3i3Q8cOMJqVOme
AQPpK2Ztnl+lNo0ikhVUSkS7dvk2e8kJ/l/PmSG2kl2hkaIOOpdc72iPVyvTfYKmYQb32Gyrqfla
VTdiWi+RTNItfWJ1HDKQJHXSZyCpZvuiti/mOrd3k0YBJrXR48YUA8hGGPrzHPu62QBD07QEtgKO
28BKRLytvWJ6MwHn8lf1RsCdrV0lNn1KbREHe17CjnrFr6bKu6eimFAb7c0gQHxUnqInNDV5/aWS
Xblr8GD7coFw769wpQ+ZtOEO097OncVPBoPYeTuLJ9SHYCZuLae+DK1ORw41js6cFi9ClafUm+x9
eoZFd9QwFbjBT+UNBwdvQfUoXKiR0bs1LBuzXfWAndfc6ALIVzyDkSjxGChDYWhYzANMJL3UdhkR
TFa05sZY0IA9uzmq9WSP3SP08d1kcx7Uxkcsnyf8JsfRstkjneRByzCINOXZUc3IOxwuu0g3Ewad
r5OfGcmZBtGi9ILF0bbwDzDA4OjGBwWmIcgyBRysasvr8Xu2PBmvuuwumlj2MI2MycyEAHRvbw+G
/6PW4RiNMJ8i437y2ieSKdDqjgw1y2hBEtvr72QGKnF+YxIZz67EYSDneA1dcd8VM9XacmoEGJlz
TEPQkYmoOa1Yf2LthEYmjjkIDmI5+94rDxxmSXY/YhuHgGrHlL7uTZQ+jrlqeJLNgz0ouF2sPKU6
aN64E9kDDxlTc8pnsH/1IV2Mt9hMrmyTsc6yCN3m1Z51sXeNL00GonlUAH7MG6C+e8nd+dlBinoe
y8q+iuLoYJLyDvo1h9OaNfdE9O9Z/mgVEzY1D04Uu+AlPatgF3cXDhv90PtMBCil78qchcFDs1rp
vAxJ3nxLS7rv2RJdOl7HwUfpW8tx5seiKwmK1/VGdzLcG5OHfdbF76HJFkKqTDh/E828AFnn3Gos
bWjhQJmDpcUNQOa5uZiWOPl0YUbQR4FDm0R9fAHYbxOtjAkoGTvKmAIbO0eCJL1xoK+GhaT2BQLf
B3V5duk4+q2um9N1ZeruNVwx7Lq0Rq1JE0F0Ht1qrNW0yxwj2vTDY7d29j4qJYcVpeWI2YXzBXsw
QyfGxQXmO4nxpSgMbS8izbsv55fWMT1i3cn0ACoMq9Ag0KAgWN02xthQFyf9Vs/sHD82mMo8m3U3
cHLTOGDz1E9TpS1BNkTXRjJRJAohnTtAktahrLsLGkomoExNbUBAAH3UNRjeVtIfJqz6ly3RoK3h
JK8ZUIT70puyAzNa1tvSPVuNEsuSb1a0uDW3Ebw8jl7TElpKkx8pAoRl92hmfcr4JxrRUULAlajI
BBRWNtV0KBmGc6/rg32U2vI/yTuz5LiRNstupTeANLg7AAdeY45gRHAmJb3ASEqJeZ6xo15Hb6wP
Mv8qS7Hyz6yst7Z+lJmkICMQPnz33nNRGZ1kYstANW/0EBwmMst4AZpLNk4BlitR3+nZmaAOYRYi
OcOK4ZrxNYgs74a+huQgnPE4+JU4W7bGzK7n8j4yFgIcjvwIhIMDzE1HY//WmsLG3G5xu3Fimwty
lSfHivv3Lmmqb9jLwCiRnrzx1RSclR0428guux+T23gfsuwJ56IVc+ZDw4Z6I3LrXAGmJn4Ix2dV
GxMSUCDi59GSkbOWYuIoIAvhfgFCkLODJnZyFysgRFxdyldZzObTlC0oVeCe6VVJI7ujxSN78/Ic
gw7B2tWsDOsugpUO64jDnp1pPBJJrgwFiDmDdweOvUERMh7LPBludONR/l3jnjv4IBTMXVHZfrKB
UsfBo5i4M3WZPHa+79L8GL3rutUbnsf+Giv5qhX94Rn3/BXwBOuHaRKMxfWW9lfG7ZQTdUafHzl1
iH6ZgQ7se+lCPzRh8qQMlug1GrBJtN2qVBCn1yZvxzeZGdIDGSGIA81cE7JyeCT0+8UGtyOopFiH
KodYAz2gW88iQeUsyvEVekpwUdSL74xOPoUhLPACnfXVV+0pZS655e1/CaDWbjO0aO1bHtb8vrvJ
TPD+acntnfO6feymyk+PWd9WO01R4d5O++bgyPneGRsIjh6ciDluXjrpeVdOtNN9LbwYDdZIHnru
f7te86kslPt95YX6kgbTTZLXFrLikB+X6zip79m65SGdtqETGeNCDAzuvDDxrqD3qLbR0xrTpv3O
p1ise5184wYe/kZjx1g6Cp1cjVqqPbSI+EpAHyOeZH0kLxNWchOg+lX9lFzCtm0OKuryu7pPjQeD
uMsr+0D1OOTSh0QaMaSeGhUE+36QJL4dM87wZxhx+B3DbuMSbiZCX3pecsvdPVlzybF+jIM5PFq1
oo/GEuBpPAO1Ewl/bUWVezAMKh5Mw/UfhsHXZ5EkwHhs2+ai7JPfY5WlaIFp345E1CWbZwFKYeS8
lgNDtDfsNmm1B+08HWMLtOJsUdzIvSHhyBMP2bfI56Tf54E4GXOYvCR90D7/NtGHJ9I+V/NgHIfQ
q1/bICyRjJsFsFN0V3s0u3BDv06xYSZg3xiWaezMaeq/+gB4byxrmnfcly6tm5Vfu7kVV0L4WbRO
e9tfp3Nmv9KAhPNoMIw7fwQDawZ9+ZVuG/fChZq4hKi99izITNfgxrGLrcqsnT9qK2EeD/MfRNA8
ujcDQeS7ir6LlddF+bYSJbOf1heXKgrym5CIHvMmWjRIRaSXPqTWyWyUtRj28uEjS2J/JzAkYVYd
yq/JFLj3PpVEh0SU8jyPOSh+Sp36q0d/Ybia64zR7Cx9qMrtXLTPXptk+5QQBXz92BzwYGBmwFUX
ej8MgysEh6+Uk2eI972zho8Jahns1ykHntDphzCYkE0Mp7wj1GKRpTbeR3RiercKZdPbM6lrNYl6
F6iCdIucAVbDGtQwMJHzY1EO+aaKzeIOg1dyKeEnsLnL5J3CK+T6JnPvy0bI49A48l1UZkDGSdjb
yZLzbrRzcbVzNuHJG8uvRsYfzRiHLyiu7jq1LqCvrGyf2y7yz01h3y7U5WeVZu05M6Hiw/My6Qbp
7NS9T0MZgUju8r0NsC1cMcgrjiCgQIj4ebaLSuJZUC5KBsFc9Z87uHlgDyrKeVZRZwWXQVnZusad
8Jg1bLd7WNAzWUGsW5w70nlvR4pStQaORh8P+qOFo+etOt2WX8vJX1yXbdzaK0NDRTP7XN/7VKoK
xvx5+ZVgl7sFqOG+4aeX9AJxZdj7YY5z1c56ZwfQx77mJE6frZEJ+SZoAGUY+G2PXUgHlyGpPgkt
MR0ch+kI+zrHeYXFZuUEsfl7yvofqd7/jfzLv9Wzf1K9/x9KySyC1L8XvVf/53+nQfTxk+q9/Ivf
VW8HkZouC8+RvwnbqMq/a97yF5soKlEYU7qcIYRCavuX5m2LX2yyvGR2/yV5I3P+R0rG+wWvHioY
9griM6Zn/RPN+5OaZ5qeBg9pebbEWK3I4/ysq5lWPFIbQ3wssSdmHXxXs6J77VLrxu/rdifnZv+H
N+ZP5MNPSp7+/RUd4UoLmYmAyqdXpL6OAiiXiVpXyWdLJG9Uuq1iI35q/A6PdHfvlpzE/UG9ep39
YaoaO2j5PmVkD2pOMHVn/+AceeabQ9th86VQEzgSErNbq3H/pvWSj+cn2VGbAuCQdC3izvZvyu7y
9v1RbWYpdEzfl5huMTPDoQW55VTEJCIvJFJig0pwrDA+UNkgn1jzKTuKkn0d1pzd5/mZ1iGHxRWA
Sq982qd6wpngeo2VQ+vNNVXhV5uSDG6KSxYBcNE3t/MYC6mNgpu0UoxITjO3g8httxWbaUN3C758
rbbgrfrnPB/UxtbZtIF0c5AQnLFaBtM7psnr2ONyIvGIqd0QnNVFbqwl127klfFB1hjkOvoZ9jNN
DStOJQHWJAw8HK6xX+viGzpjt+nnVPQrCFvpJncadxPasbiHpWXcB1xRdh6x552Xl+rQMdGjhQv2
c9rhLDLaqxYOKZOsCvsNRh4Fv8dIfjSFFe9glI2bVs7jigqfreniR3PJ7zVune6gXL6GreUdtau/
sAw/2vRqFgG50WZMk1NCofM+7qDD6mqez7A2vWM8+C9iDHBmjR7W/5E3yPQC9mtXGvuujsqdWVSM
knvj5PXVM0Qu82Huy2ELLpagqNEbF9wc8t2zunjvT2rP5+chbRfdLW7BkGNAbl+izDpmYfx9iDhs
px5sGhuqtNgA/Aj39EoWjBPDZB+X0b6fBiSAtjLtI7dHF5C951s37oREE6Vz+FhBetgWPvJ1hd2q
jQ0MyNKHmtez2E+mxdg028foSnSbyDcmJxmeNIHBLvdGuiPybCtSdWfPUb3t2jnfEAjvAPXWxdU2
FkJOAm6HEAk88cRuN2HalReE33Gdu/6vMM+C78FovzWAownmpFm8jpywPSAhFfezD5GIOMTIZIcn
NHZFwZkMH1UgLLy/PTUvmAk+cj1Hb9I1XoYwVbeqiZLzjLy0l6WhSFEEb3ouEKicxnwkhjzS76AF
sC7bbzalCqwLzW7GlpDcTII1Dod1rsv8VPvl1YNx+a0afU1Ihxt3DvduQ4SUqFNU5mhfItladUQA
pnRuw1iopzbi8i4KOzvSXgH9qyriK6egcpeknv2uuTpsjWqy12Y31jtrhPdmp+1W2znLTeYh3Flx
8FyZI5rCzEVaBSnu++mQFj4D8YGYkFOT3RFY8fy6pMMyCA91Tesi+oL/kFoyudpdae9lTleiYXoz
PYh64AjpW/cp56HtwJ0ZB2Mf+nvJtr3S3n2TN91NTVJ+ldnTcFlA30tSiYuV1D5HChO33CIkpKN9
6wiYzCU4frMNybPK6RIN+tma1HdLNdbZywca58AgbW1gr2hKcdve9xnFZcood6p2OSU5A2GfQdPK
AxmioX/RijZJN1bf+9Hw1gGZ/6++37xkUxtxf85xE0R0SDU2bKt1gJXiZWn+mmVWXkXiEl6vibJT
m/xcBU5z36jOv9JQH1xYgpix91TCJoGbbxvCYrd5C7y0LiZ553L8/UY5UbyHF9Xdl1VZnssoT+9k
TPGYLkLUIMeetrh4k3Uf5QIFvXzjxN/gJCraX33so6to0sGtbS0pnEgDZ4M4/aUC+zBlXIyzrn1o
8Svtw8a2bjIbsGtnmLdtMDxxNnodbfPFTjqMxUDmgkuSVuGBWYjksh334gEVczzZqRRH240pdmKB
/CHGHNIVX+BDKXwkRV2KmtQB1VW4POHxHrFO8CT2XXSj29DHGSDIFigNohMFobciQlfqYCqSTlVs
CFrDAHhTozEtGmVlc49UYwWntyq7r7qtBaRgHxwins0QqjjOBPOpmIqRd7bOf7XKLjvMrVRbU/g6
PutA7Fvtb1w/Sr/LdpIk/d3ixiqH4gAKPiHVqn39jqO52KF++Jve8+hdpIEz2matqk+BXdN5jUy1
8TmxX1wVl/d+nSa3VppOh2C0jGPgE65lrCY/5iiCiUfdiv9EFF2sEfh6sSmmcrj61RieWsbU5K46
8DVTjXjtxck6aRgfm4AJd4a5AMhgR+0Ch445wFzUFmfebGzRp7y7ovYpf20yWnTjYZMD6MP4bhPW
9Qh89KGEulp6/q9VYZGg8MnL7AQm2Zlvzc5kcA4dLMbjKS3asygw7bj4SWTnc+cDFDQa76VA2dgy
TLDe2l4XN5LbDbElCP03zPiS8lp2DgGaFCOZLkQGPDLrs1u6Ya138kvkK9UwH0arf5SQlk/hpDHE
AjjZllE8b0uv+xFmQXptiINsHT2IXZMOp1o3yTZWSXvXSMvbNXb2WtfMcUcHBA67QREe4OkizaXw
VvMRXGJqmsFmynuHZWIa8hWhFfO+oAlmm4xoHqvEhUihqCzmMzTGrzZJy5QUDoKCt/Oy6jZs5uia
IFAc+8Q/owoNF04G2NRHOyO837NJ0iGRbNKalEqpgQ7DAh0Yr1IQd/W95KHNUPn4Qvhno/XUq+Lc
sS4RFynZwaQBSehAZQD+WaxME2gRYtWHYtDumSJm+lgs4f/a6XEAtCeKG8CH9QE2Sn0oZAwhzlXH
iMTiDUqe9xKBnAQvXBjjEG4aJi31yYyZkD0AskxtDF1me3KVBX6kHXGK+wrRIiUwSVIwjJeZ03ix
KtgE0vlVpjUhypCExC7NxrvJhhyLttRooqjBhagzU9FUehvmVP0O1t60oqmLXa20mcHhHr8OtV1h
ITfKL8TD/UPFtOvAxMO/CUe/Pgc9uT0akOddU7r46dn+bup+xGZfed24c8l4nPLRKN+tNPK53DvN
D2P0YSsOFKZvQfwPTOUnZ0HtodU7w307LFOIPHgcGpEfe+niHCeps6eGsl9jWQ5wKtvmRiWyPbgs
P1scVxXlUQX0JmGoW3dwyWe0yjpDACKH4U24wm2NqCXwFHCnji03+WFbAPttg1JgHeaHxFXRruuI
eARt6qHaMDXNBJHeTlEliFktP9DtLq4gZ16T3oa4Z/kPc17rJwJ1yKj4Nk5WL7/DqsE5D47YsTP1
UvZ9e0/FN+XMvGxh1t/rgBjnjJzi97CsEzPh+B7G95qY7jYq++6e2XrDxja77pWdNH7pOzZPZk8F
q2NV3bSaJiVzCM65Fzs/fNWUl2as5UsUBd6r22J3t+PJW8/B4I6bMs7J2Mh8uBswnESLnSTczI7G
c1UMCK55FJc3FOdQ+xnFX/C0cXiUQ7pRLh1WEtjOVUzgGQNY3azdxZ0vsierAQEtRU6Ysortvers
ZcQcPSalc1kgtLiV6i1my/Ss1PQlbkJn1TpeeoxFt0QfHZrlzX5nl3Q4jJIkG0C7LVMGAQsm/rWs
u3nDLe970jlvmd8+TUV5P3MXu6SJ+1E66m0asBehW/grEchL4mZPJYfsUxaFX1LYSjhXchNFVyQb
E1wOYcmU02TGwzc0TbBLqn44xtR/wUIpy3Wa2t2BWZm9oyoV/GwMupwpYXk7M5CHrujuoHDRl9WM
zpq5M++XRSEB+N14qi9lapYPJQLIesrYQa2uhPVa+N8Nh2rlkvq4dc9xc3JrXnYKG2zOASV+bGA0
YU3pJlC+ASylKZ8cxNMzgGxjbzvJDvPtyg6q/mg2TXZJ7TQ7YhJr8EuTbFRNZnEYdeWdGeGmQMq3
dkML7UnOLZlXPexiLCGg9DP7YRjL78phXO0vmexY6XVrxgxFbciPg6NOfdqaV+ExN8uzWW11oL9p
cKUY3aLx1sqiUwyfZRfE7nyTlxbSbm7U4XlK7U0+0IqpmtomvWFQ5aLFPejxjVs41kZbhnUuceXc
hRGWV9HSsBHHaXtqRt1Re5SkxWvbGNSjRPM5GUf3u0dh3ZyS6GUsuVEVF5yV0tm4GqTZvzP75+yr
Vfoo24B+oNSVPKijXR/ysna74wR7d01dbbeZ0rafVq2FcSG3g+5Ax/nB64zDRLEiBGRInOTb4qHk
0eOKOfstDikTmr4nWY4jSruWvhz2xN6YNnVjfq2aX4dgHI99BhQVy9/4dRh673YMpfdhJPOMN68Y
1gUnJKyMND8KEVDNkxTZPrKthwZjwRph+L5OvPe8Nh/TNgxOtD47jOm5RjJwe4zwhx+krcSXMXci
+HDulbD9M5BJJop29I0R73Q1l5UO5nQKCtYf956nO+ADlku1ssdtdsVRvzgzaD+6U0msTep848kC
lXDOHpMAObXJYWRaQXKb8uXbsLNQglfbyXHIsCvWET9Z1XknfqavzvSSMmnf0Qx5y2VdPtR6RM2l
gpMU8vRgFzrbubFuvsJi5pZMAfi+8xNUb6J8Kyterpojia/WQ4uoZ+5L/Hz9zhyWt8nlC4voHm9k
1GZ88fgFtszkT2WW0DesORCFRKu8kSOwOZ4HCWWj4R6OSPXgTUlyoYWSLcsjBMNM/LnQ5GaClg/d
d+ZzNHNznU2am13Wxbln7Ahgz3jhzN2de+VMxyzP/A89cl933LQ7KZNmOMrNXymyO+mEzCB9mhNk
70JtoDujWtkDOWUnLuXaUqX5TC6z3NN7YVxm5hvHthfNTtcFMRzusj9mNZUfM5bLXR1X/xOu3/+P
M0SLId6/nyE+1tH/Or/lyU9DxOWf/D5EdMUvrtZKCM3pxCI7g+/+9zGi9n6xJfNFSy/TQPUH/J/3
C2BuF6M+xizTMUHq/OcU0f7FkwwYmf4xJrE0kd1/MkX8hFuxwPbxUy28H0g7DvPmn8dkZU4zKVra
uBV1b997Dpy41hFVsWpiqrL+8K78yQDxE3Dl99dy2dCRxwm3eJ/CFhGTIFoO8nGrydmRuzPyC/74
7OBT03mXxFL8nvNiEP3naMM/+91IO7iCKA4MG+tT3oGvmEdDQUmBQgH8vh8sTKJ8wzdWRU/OX/9q
n2A5v/1qWjvYIRW/nyU//WpcbUFrgwTZWjDg74TR1O/kE7onPUhBoC/1/UsduwXXiLhu9Pafvzhg
SSZzFPoQrPn0GY5G5DXo7uM2sXMavXTjzkDYzZx8flRcTFs0d6aM3WOc+vHHX7/0MvL9Q+7qt98b
KpJJrkcwplwe+j9OWSU8f8PWdFT4RpxdELOTgyq7aPPXryIYwH9+GawK5MVsh2cHS+7PL6NTNvqp
aEdQFDBhClTnszsUtHxmlXysl0cqYBoLAj+dkjunwVdSZe0Ez6DnXPnXP8uf/MaCuTKpe0bv5Fk+
UYP81mrjMQNUwnUmwedDPdIQFsXfIHF/+28+vbFQsPjyCwY8ROg+vUwg8eNTnjJuuW/M8w4BTpzn
KqWvPbaM6RtEAvwx0DHzcNcSaKF5mS3wCaN0K/7mzf+kMywfMYk0IjzSJGQAdfTn954AGTm0lp/E
67CyuDgbX6x2sG6Mbgw+oqHncgT8/+Gfv8tLDA55xeap/gyfcpnUGeWcTlsg+ny4XvBDTN7f8hP+
5KniA6S4C87Yf30Rry01VYV2vx1KrBXJEvxnPfofPDASjCGr/0LzYaH/+f2rO6vEjLM8MAorYJdx
7qYkND394zeMUJ2GUubxTXTdT3KHdGi96wXznjHBH9mgCK9rmXl/s4L/ybOA/4xFztWE19C4Pv0u
Gm2dqQH5GcYDWw6ZPef1LiqeJ0eZG3tsjb2jrfZvnsDlf/30XVCSjU5YimXG/JyIVAkCeVQ3vIPD
0kcLunAd9Kw5sN/U36zjn0OKy9POk2AhcjmKz2ph3P1xQUuxeAJdAESPARUdBsK2enNd5I+NO9cM
1qjNq/L9KPoEsxMSA95MPcU/RFM2t9SmUuWc07U1Ht1CcBj968/4T94HcB9wPtj+eaA+fylm5Jgo
kKrd1jhnT1h38h0+Ce9EUCn8mw/6T9YfPkiLHc2zTMQB89Mn3fZm3xQjHi/XMdd0HezZX54ioz8J
MzjTWxpys9fbrAxvEoPD8F//ov9ljXV4aVLDkhWWaeWSNf7jh9B3vpgI05B80XaAduJnmJOx3v71
qyx78k+PlSNsEp88T0pZtrtknX96FcI9uo3Kdjsb1D4XJadlOCkmhdTBsFeusf3rl5PivxwSUPHx
N7paOkTo+Kb+/IIAP+fZMGOmTJNWgA9G/PhrhEx7kepa5v+hG8rvpVFgOiIYmwIvSDVRXZNQPJCn
wQwZ7DY8jTuJXSA4Sa6RTBYrpzvD5SSaR0ak+PBxw4tN504Ts2lMpu4qSxoqgWP0OWvb2j4RP39c
3A9R1MCx0LBNI0J+oa72VmzpYcPNk1oHFWTqPgQfxdXJzcwXTZ3icuX1wy9EbQTxnIjNeNNlLvpS
y1VYkONTTJNx2jXyua7p+4JuwGh+o/MiUhtqC+PwDmxxMd3MeeG4uGocX8H5mngHBisOP2TNArrV
TuK/l3FvvDRzGJ0qM4u/EMXqHolKxY+J648BM5+R4N1gaC97zJmFNXCZOqmWEihGESWBtJhIQs9S
wRSwIOaDFgkOo6FRat3ZQ3rr1lHS4mJOSlhWS9TA7ZzqLfXRc9YA+pnzlppXQ+RA4/NtHb9RkQOj
vvaj6UcTZDGDO0ruflBAKeE1sfiaBwPrbHj0qT05x0uj2Ypu68LeGhQXbJbIDK7LxE3whiUdIJ2r
7OaA+aqtmuKMk5Hs5QqsvBfxKVeGSq8FOo+56Xq7xtLt9bJfkzgogbB2bCAbbZcCPz4rQHLsDb8x
j9I38m80oMxQg+lvSdbMFrx3IokiPGI3SvS2wES4q5XPtNZyhYRjM+rXtgXUsKpt7cdbStNi94Fi
yz4+6VYa966ROIgGlBnR7DtSSrVxGw4jS9wJk3siWpMBOfHOftfWFY4wQgTeW+l4XbqvGYBhzE3d
elj1eDKNU59UlubHn7p2nbfCv1h5P/k3MORog67m1DjRX0ePGzYD9GbPav3iRvUUfm0ky09HAtC3
7gBao4Tg92U+ong3n6YU0MrJJaI2kVRJ6vam0FZ3mxH0W1xGUIM2I3FrcHTjJNduGlAzmQejvI16
9GBMFA10aUJOv3IWmF5Z9MKcqUnY4O7JwftWpa8raC+dcnZh4lfBnoBXnAGYKqKP1tUxkZR8at8w
b9tiPS+HbOpss/pXWpg1Y+y0xAbtjPwfY1lB1ArjENuiDrEpYo2vnMdRLSCjynXjaSMLPtptbVFx
czePM/kQWCOFALSpOgvQSFkaxAXshiRGy0iuW5tuY9gbs7eybC0xOXcMnajaPhYujE6Ib5UzgPBJ
K+PKmK/sPnRAEc9zM3oIxZ7Tlc+lUzjjFxrEm/uxBw1FeEAta0aoIp7f0p/9nUHxVbrO6cfy1j50
bp5fxzaPqutQs1cSC/WZbJT/qhrl5FAJYxBQnRfI298W0H9kYPrvuZNuyUk8tvWPH+3lrfx/AOQL
N5cdne3g388YbqhS6Is/sjn+8x/9PmWQ4hfoGzAFXNdUGqgAm+q/zErmL6bAC2MqzvCCcQOnun+Z
lSz1i2T3YwSAB5Sr8sLu+A+zElMLW3Pz4P7B/VlY4p+MGRh2fDq9SMG9GHiG6Vg2+x/2qJ93P1qj
42x2YPNIs6of7LicTxQYBUcEGZ8vTINvOd2EcHKIUxXArGSTAi0vvwdF+q2f1El2LcyjnPn8RKCy
hNzN1oVJuqC+YAV1UPH8jhUwPCIQ5M/fYADQOwgZrBDTtHFHAnhGNdwCmpx3KvdfBt1vAsek2bjJ
7okCRVQeTFzmKrmeyoAW3kDcSgLTmTktLNQCjLghLmwb3DipS3DFaYxrck1G+DxCFSXDUZGfHbor
VG5Ae3nvb3wolCtOIdDSIqbvVBC8C284hE51zUcbKn/yRWqBUpPR3GpVwFizjpU6C7bkes6grbo1
MueDNGW2p4WTTHUHr3KYsSk3pNJ8gExaF2d3Qsxm/nGJIvu+myxyer6LHRl1Y/JIdNMbehsbmK16
hpBbSjvuMkMZ7AAjVqLpwEZr7wFk5HuPWjY3afa60Gj5FSDKMgCGL52XFk11rj2yNw3wcV2uY6rm
V6NSj0EwXkl0UdtNoN2biD+Wh0V3ruf6SPnKGpfR0eXM2JsKlGp3HtjARlCmftYEEAYzWnLLpzTx
+ZuVfvaaDGupr14m5p9rsZCypAMyP6ufJVK0Pfmw7jDTXCbLSrexaWwZtURb5F6SO8EH09N1qOd9
OeF0T/JQHsOqdDdxMx/z0H/MluBQRrMYdi/cMWGCCYcJvW3V2xhPDw7PDB5WuqHY4mh0wUHmFVlO
50LTxS5K4n2uyQoFVoLdImluyiq4ISBKngrPOPURGewAXXwRgiqBJOd0YvSkH4Wzk43+Ebk+jbOl
v537hF2yon+yizTI4e6jt8Q59tDBKaWi4p7zB3PovVW5/D2R7k2JdqlpWo7ZlNemmt5Sc/rmDQFR
VYo6KW+GNJC9GE1ClXx3WwlnQ2fDk8/W4VtE8FAkBRmflWyh5ccUYJW0DyC1jRs42u9Vmu1HdtEd
zfAGh1FAXPGAZBR3wEG0eQCL+DD28mgq56yK8egYCbs5yZlV0nEdKi0V73h+XqjpvpoQDzYcox4E
PZWrZCjORlQF2xwCTTJSl+abOTS1JICLmk9ruwNj25KSJHCyJVi3RBp2iEtbPfmv1NAjn8v2vYqm
VTmHH5Y0XojpVCecSJuptz5mrd/qhmSvDD+02YRrY7SfZK3Tj86JHm0wyqMWhDqms8LLk0zVQZI1
omWs2iBn7GNH3NZ5udfJeE+LBtP6yTsX6fgcVvE9ya9tVKjHSgb3pTAeopynxSPHATZg7Tn5k4wX
eH4idi7IEAcT0tpKvVdVVDgm1NVqfAonebxnVd3XbrEp/fbSluVhjgtMbjGFcFQFi4U2nXv2AfDe
d9zPx9j9LomBrsymeByEcWr8hN2YqrhNXXO+IiRBvTMnJ7t12kO69L47mfXh6ro/ags1pBxflBnc
YFnGfZXxBtc8U5jWnvgDzo5ObycODMMsv/KI4pBP5DXTVrZFyCWDwIJTGcZJON3OVzK9pfQhPzq1
vXOK7qmam2c5EHcTAXOFsdknhahQ8Giu4/xr7weP9ou5DJ9dY9igOBJa9l6jWG1cWVx6pmhYFqJD
hty+8ZwXL38O3efMRZScVLErRThtjEHdM2Zi8Z/7i+n3iDzyJanrfest44zpo6CkpF3IK95UWbuo
8eJD00IvEamzbgm/2mO0OMxpl8X6tFaRc8Ok9gKcdVV0kb1WfHVX8TBvpCufUXjvtM2XrZtjviWy
pBzQb52VbMhRdd3XSNsPS69iLrODUM6dtDDW2g04CUUExmcitspqljVy+oRVYiwX/fem4JK83JlW
qojvu7H/lhVoUkPjLZ+f+1wP+b1HiJpXgr+IHv82hJz0CeLdw0Wi0sJA7rNZcvXUvw64G0hC0IZg
cnU6tIb3Ptjg/LpRnQYT3ETVA1UxhlcnEfNjP4YvjZW/O4GDuaz6mCx5R5fMF5bzY+2bR4wk8yql
AhrV+8Wsu4PsGpMm9PpI9S/f5oi3G4I3IAuQf+wdsNccFPUK28/anMaTU0XvBiATNrCedAI3xDJt
L5N0P9KeVEzPNAD6p3rJmUluQgerHmDW23Gw2JmoyBGB9+tA/etukhnEm0p0qzGPAlKYTn+GkPiN
bMrCTTzNVraviwgf25K8DDz9MY/9TdFRh6tMi9A89jg8J+WKkiI2/yB/zUVc7ZwguovU9JKZxo9e
4LXxMNRYk3hoJ4d7jaMPvqfvB51cIKPcoWO+UZbxIGeAjNR1X8l+rlviNpu2GW+ov4hWbqKxyaB8
s503ZI5oedbONuxKpOoIewpOuu86lnd8nM8sXPU5ScpDoowFRQHusyy7Bz0wRwT0OPN1Z8mYOIUX
3fhjDMQjsFRyFEZ/QwPNla0jWaUl5UUTiIM6joHXNg6R82JHxfB9WsdIz6SFd/S/38F0OtH1fR8V
CR7suRNQi5FimUhR2TsE782INtx7xi0w6I+GfHno+cGKMAhUU3DULDaCz9DTrwMsTKIckBWZqG3J
WmERiIoHrI5fhKoA9XrpgZ4OgrNeUm4ZL5NF7a/Zcuxi8i7T9Dktml8NTx0KZtL4BtSv8GO2Ru3e
9G44H2le47s1oPRS97Ghy6RYdbITl4j4jQEtYg5xr1abiQKH1javSQuZsAUS6bWYi7WYWR6a3ZBN
ANw1sAKvPdqBIsSXzN8ix32fCNTQpdyBB7fN24niTq+cvxY+n5MjFmMsjKVyiPlIkjesXJSfTONN
iPljLb3+QUk8tm2c7VXpSp57OljLXJ3Js4CmB6FDzAe0xkhf0T6vQkwbmf1G9RJlvNFwQX4mtUWV
zIpw4j5znQZr+LBYqONnOCLHqYIt0ztiXXvRhTmgWItsaGELRAfqroedaLmTxnbyZETmWdILumch
62inswC8jxGFm0URYXMCul+CKNrVlkdKJYUC29qkDxc8PtEv9G1xmvraX4d+8DqMVbebp0rhWYJx
Xsk+BkNJr2top6yLAQDYxaqZWATXAd6tm7y4MrJ/EyUG9pq9YIer+Mo6d9Or/sxKPrEkRhft5m86
5eNiEGquBu6Z62jivAVOuDMDf2W0rbHLiAYuKVR7C0z/1pmw2HHtfW4lDVtd9HWYp4vMojPZsDdN
pGbFxI2fxoZNDD0VL0X7f9k7j+3IkWTbfhHughbTUJQRYCbJVBOslNBa4+vfRnbf26QXg7Hax2/S
g+oqD6cD5u4wO7ZPa+zIeNQ0BEBvoGVn3qo4se610PldGb2N2FuJd0kKYYYT16yT696sj3ySg6kZ
Rl/RjWQ31sYHuCJsNIWKOGxaZRfdnTt1zr5XlMd8nK5mYL+5btBVSYs4VrG/KsfU7pC+wVV1n1vT
3TeK+2dcTG9rT2BpsurQlQHQhirdLVZeHjTPILQUnMVzjnDDLY3tWKTTdqD4v2tVesfA9X6du3Db
m06wibzxfm7Uv/2azYb8yi624SmRG/i4tpRySU7aFZj8PZ36e00DgAKwDfiGPp7In3vbNknMrYE8
8ID18zXABs7vuv/A20eHeqD/wjr2OQiKm2Tu8Us29tVAPpF+uCeX1s0NCNqnog2rfTrDMNXnL3Ce
+PgxVleAaX7SUclNifEE0t930+VjW/R3vMM5j3WkgqTXGDtYP1pvOCLRwTRbmW6NJMNYbLwzI+MG
G0icubqEG5dDt1fChcos+4chQ/pNl9VvfeWAFFyGaSie0dx6PogrvH+zgfbkEgr1wgs5t7ie9wsw
mIzWQkoW1xYQE6gvN/AW/yAfpC+fZomMUwUVLr3z9Ijd1vn4OXXD5ApF0bdeSfdW490oZuHSUNDl
V3mHgCKN7JPpJdme1duwFx3AnB0R7l5z7YKsFn0pnYldR636G5Vus2vTdYaDrahAWyoPIzWVRlJ0
rDizw6NAQdlxG2dbvZ2jTt13ATJRoyluF2t6DmrzbkbPvalj7/vQc3Fts44LrtfuqGXcVvgEgxbG
qTnulYxrChAzKyaB2Hm8qm3n3U6Gmh5IS8eIw+Yv5IlIqarWQ4SwvJ/hTeIVw1cowhCjy+/1Mv7k
1sVdHFB4CUrD2Vd2+t2AEsPq48VBI/VharyR/6rhGjgAmzeK5pDQ/AeVIt+g2MwehoU8aQw/aquN
dfyhiZIfmg4j3EQ2l1sQcIaaLZF81JVJ7vFKpZMchTefo06onowIFVVkfe/WdCQC/lOnrNmxpiQ/
VNNHzS+O1geHPFe6uCeTWyzSMgYBqtAoNf0i5RddAwaAYhJofgQqArI7TsJ8zNiDAUQ+fiZcf+qu
40fx+n3RrGCAufnlVXG1pXP00S5+zkb22TaanCQmlSDu1nzB0vg/Tyk1KSXLD2m6aN8ibUVTR1W0
p2IPJZAGh+2cVtk9xTOQeRV3OI3/Ko9tlbxL9NgtYcQeDVlnwfAa9zZ1ZwNLmhyPdk+sInLU95V9
P8PYSYAkcRHsMu2OFkcL7G/xtIDq5TMEJD5ScyN0NpoeblHp/HLL/QKvLBi4ghg3gdk9VAPGaZgG
aEFoXkdD+tE2fK9I6m1N/gbkc7PL5/amqmbUWfWtrU4lQF/rEGP7u0O8eAfIBF8UvflShGiYVvj1
xuxtnIAU1IvdYn7o1C/TWAc3emUeCj5yl9y4sUmNbky3/jwhFd0G9fKpdmB6G3iBrei+caYZwGjg
ZRm+jh8DFndXXpHfTOX4oUgDa6t3MTyq8i5uVdQExrHjChbZxXNbNk95ZT16aflJGzUYgVG3QW1A
V5G5p437iTQCuXivfXCqWONmonMLQtEJUeFrAIp8QyNmw8du/yVJTpDOn5sceVkYtem1bs+/msW8
rVs+Tc21v31cP+MjsJVVjwEFWJMtxAZ9a+FBkTVjzIdxcTuAgdosKzY+JI43NG7ddvq4UYKf9LuP
bIjDUn+IsRy/GsLsy11ue8eyyo/DoN1iBMLHNfAJ/G4y+gkCeDH0+OezsbXs6Hfr1PcVqAVbza8g
d3Kts+p7p0f35igbrplfVop9/2BV3xHCbVEbFztEtIeu4k6iJjTTt1TuYy24ybsTvRRgsoLy49T3
CDXiPKdyGj1iN6HcqWPfUX+Z00M9DNz1HfU0O+ZTmbrPECdJrvIvAD7HXyBd1ivlPjPKX9aCrNEB
ltbEDtWyfrzqm+qa2uapar2tFsDdadqnOCqbQzF/txLru1M7zk06/UmyiT4sOF+F6tPRsJyshQ6M
UvmlMaPPJpgXVXW/FEisr/su/UWzGs37dG2f5hnfN2o1W92Oxp1TW+6mi0luI4CHSOgF2sFBaBMi
Ouczy4WlZJvbseyVK408H3UE5l4SKJRX9T9NBDhl6rjomHpHx41ZJsfBcpVbq3WSO7sztP2kkQYY
gYTsTAC227a3Hv9/brmbV9/aVdF1Pq0Mlr94LVvjX/9XQlkzzP9x1tZXdh6SxOZqjP1v2ZrxPxa6
FIOCPFnFfwna/rf7lf8LXzltrXPqmvnXuu3fCWXN/R/6bsgC//W5/S8ca19XhxWGJZ3hGGL5FEt5
7tuuFz6oxTiSwv37ldb9W+J4VjR2bnSh5kw+O6BgpYQPgUdn9mjiYdMkdDa+WN2Hf1WXX7qbnRtd
kGeg0Z/yYNBcHytwVN09n3V9YFbXcqOvle4Xva6ho1OQqTzTr+gpoIDDp0ffOBekEeemvub1Xwwe
5dgeOCptbVbrPSNafEY4cYlMfG7s9Z+/GNtNGjuuTd30c3hVk1GSILokXzo3tPF66KUxsAFLDNNX
VPXJCijKpfnU7t5fcEEm8Z93kbrJy4mPpe0lDtpef8Z16DMEkP62Ubvim6dOzqFE27nPytI45EWr
kw3HDgWMZXJBI3buLxMkKmT1EGhajumTyec4T6zrZdB/vv+HnRtb0ETkgVe1wcQDsSZKJZ43bkqV
e73U4JpQAVJTRalsazT8Ti3SXbyAFUURKjm4EL+Oos8ublq6b832z6peAG4Yv+XmLQRvRwchHJ5C
xxKEJ7lY47EadV1uZ9CE2EXhDaQjiHS/S7iy0TGkXusuH1dyUxeCV7X7LESwqPvwzK+1MfwQNa7k
gq+v0IvYreayyYBe59BBQEpNXGgh6/XeBc3TmRfxr07rxeiWkdlqZ2CsO48ZNwPdomrVoxMJJWev
v569ZXC/coYmekjmjrwQXar0kFTP76+6oCb7v+3hr571xeyVPihoAM1C8NDJk57W3i6mMetqoKcH
hhu1wQNNjtpvZBKkXxO+Bz23s/mWzqfHzk1AuCmVbkn+pUJIO5zz2aR0tR9oCXwDevRglec37/+l
Zx6TiLLvh1mNFyeq/S4LHslilVu4q5KHpiqEdKiHC3zvyvWt2lNxbal+gEO+k5u4ENNF15BDqVxS
y+iOnynpbeMpDS48/3OrIsR0v8SapeR0bhWxTaObuQTeLiH/58k9UlGcVxsj2uQ8r3wn7emMyun6
tIfIeJJbmvWvevHyol6yq34KSr9AbU493RyP1kT33PujrzvPf9R3/xcaqnAuG+M0LK6HO+M40FGK
yw7+6H1h3VrUT3fv/8S55Rdi2whqOvfnyfXt0doHSLI2niH7aIXD1xgjkAK1afu97UVXYE8rmhQh
dMjNXIhVgEx6bWhIk2pHP2Lld1+H6QVH47cXBcbZ66darL0DC9odX09qG/InhM3PwBtqqf0anfjr
4d0xy+qm1hzf4CPXVZ7W7Ov7a/L2C6N7QqQGZlzUKoUAP6a/cB+kFBD1IcMpLe61C/H6t03jny8l
XzSvZ28rLnX8pnX93KF3IvO09rYOu0cIxd3WcOPY3k1KWHyKaR4jhfBnSULjqp4sMDF8laO0qOjr
D6uVvTEU9q0WR9DqA+h2UTSlH8K2/YEuZthQ6P2Iw8ONi4X7VqvM7qapc51EYKx/en+tzjxkV3h/
zLRKjRjqoT86fCJZSWYf4hKql9ToovpbdYawqZWg8IHAQMSlCLcrVLjzcqOvf9OLbWcsaWur9QVZ
Xp/8HMYRe2/9g9zQwp4zwNOPQqX2fIeSqWEjrVuKX3JDC3tNVhR5MS+l50MAwbNNrXzwYHLfpCQn
Xy8JyH8IRRODh5ZzZ9+NWn7h9Fuj8q33XXhPgt7V3Y5BfcfJ1JOFfeY+VDWoaA3Kh24s6+9kT2nr
VzTzXyK+s5/XZ6J4Fbu9fLpGh6tRmFaOD7FpvgfUmN7iWQGweyXCSz0KUTXumtpgYejg+SVhRRIq
OzpDJvXNRQ769fTxfrbSKGs82C5e8jSVdf2lD5rhIDdzYfuBDssV3eBMdNP6ltrvt0qPLjzpc+u+
/vMXUWXMDYTiMHd9cNzxCdZ9s1GAG98Fbj9cOLS0c78hRG4aVb1Lrtn1hxS6bTqTlK5sLBcjBOZP
XWGVHxy3wROSHl93D99hAdUUKPuxLDQkMZX2AMamhl5GkX0CEvBTblGFoLcQdVNpUC0fi13gMyZe
iXb1WW5sIerT2EYZg0zWp8Pw2lWBvVZJ3Ejd7nRXiPrCwLEqcFquGGmjU/hXk0M0eBeuX+szeSPy
HSEOF1ij86gOGp+bNH5Xjep9xv0zkNtoHeEWYAxapehBrPv96sEO7RKMPowmuYVxhCAsQDQ4g0bV
MkyzDqxX85x5dS93/DhCDOItZqYNTmq+EQwf7ZyMetxYcq/LX2nsiyCkvRd6QUJuAsfsO4xQIavV
1++/iX9ttN56oELwDTRkeWVY235ijhkOCehATLjXj3YAHRx8jEPPku116JnQgrhl7DyWi/MTOGn+
BECig4w8uZ+jeq5tyackxJ0Lpmoy8Hr3ka0irBoMHcXKYNqSz0kIPTWcPcyKstxHmHnFofsDlzZN
cupC5GlYbdAPZWeYVzvJYWwbmNIq4MD3H9W50BMPXS+IFMV1Mj9WHPvouisgz2zlDqi1x/zlPk+V
ktYWvvR9CLGP9I5fRRT0peYttp1RQaY1BAS2z0X4Hg8cBM3/VfPi/34L6qsw/eWkU7O2w8XWMt9T
sx/Axg+tlsq9JrYQzvmS523nzIuvKCrIC33ZNB10cbkVEQ7V1G0StZkRSeI+TwtOordXI8AluffE
FiK6RX2cGYYb+MFUBRTvy3oLlW6WnLsQnk5v01sXx4uPTNnDtxcGOlSVS5WI9cm9sRut/QQvn6ga
2aqO9ZHrB6b6eynybj9invCxdswSC63RoCy+LDdyT0GI1rHCLWlyHNdHAh3elXqY7ycjayVHF6IV
7AmwHitP/ULnPq9A/1GT9sKmvT7JN1ZJbIXoQ3oSC9R6fp9Uzg2Qs+jQT84gtxVYwiEcDT0iiDFI
fSXI0KjpUE9CTb2wLGcesNiLu0BQhkSCw4BjWYmOIizrj1Y/0nNXdqNKV1S1+qnYVZTIRYPo0Kla
y9gDWeWvsfkoREeoAcecK73bSr1FIjwBNXFQQRxI/A7c1q4y6wPmStpebnAhlBXNTUfT6FN/DukO
sTq4LkNnTRdeozNVKNqyxWgz28QoFZIutN7tQWuADQKrf5W3anDIo7a7xW4OWD29HWB2PPN3V2rc
+uT+NiHUG9gzaWBqiZ9jt+D2gB+85gLF91x8CJGd1rVaq4go/BA7qD6CXh+0clcxSwjrXMFbcdTa
BWJirdCCoeNsTqeE1JKIwJFoUSZTy9vEBwoP+qyg13TULwTemTUxhagGm6npoxEEJ+Awv5SMrzfM
HiQ/OVbazMtte0ITV3GWTb4zDsjmxvBkT7krF2GmcBSz4Rf4xSQJte8obzYU962vHWpCmeFRRwpz
jyqcYjqt045DmDbbMKUXYNHCRnJ0YfLhytbtqlIH+Vb+mcLxdwXjS+Z1YebCNWLAsMem+0U9xgnF
IUdB1Wy48P8lXkZGF/aesA3jkI9tFb+GAr2afq+YyQ+5oYV9J7Ic7ECLTIXIuhzp8P405KPM4cWs
9ddv4tjoNYnVYDmmE26lqLxD87mjGvH0/szfTFUwvLCz5J0ZuOaoqsd+7CLYoRg59SBeDeVbGNXF
hVDV1sn+43znV4RNJivR5RdLqB5pPcKLwjSq7GOmgvRMISxv3QVKOtE2Q6cFXoTIEWUgCWYEposS
zj+tKopkzh/b0YUHBSCj8mozX44u7S5XrmJ/rXt3uJJaS8N7/ajwrI2M3gvmY5XUU71dZW3pRisA
yQI4cYvp8P7PvLnx2c4qQ3q5N1UTfTwtkOZjMRcouXEH3OYhBk1yowu7R0FrVtW2vG/5PP7xNMB7
8A8/vz/2uke88RoYwt5RQO+dnUlbjo5XhCcseLOvUY/F/Kzm1m3flIlUiZclEjYSlfUIqWMux9a2
5q9OvGrhaQW+8Cn1t2r91t8h7CR0N9Wxm8TLke7jFZZTJ7/hFts/YVlFN+BzsYPS6Ondl8Oi7WzL
8FBFasBeB8x0JF8C4UUO9SZqh4zNbDF/OWzFkDriXG6jNIQtB256V1Yp0apNdGbldXUycMC8MHF9
jfm3Fk/YcXAFcypnMJYjWOLwGh/0BuhlbN1zFyx3AYaSV1ZlB7fjRONrYC4a1adkBSuUxQmuV7qx
26DcNZaOUYyLi8J+BkgPPnewl60ZzTPoetWgC68AN//+W3sm3nRhOcYhL2m9TqfjRK/vvvVynOOg
jcgt9l+PiRepMKTcNt5MOaOjYAaqXA8Hx6T1QW7uwsar0oSLj2g2HaElZNtmpjfJDSWPa1G+lOmh
4rWLOx7HVAl3RYYQe4pTuZkbwszJyXtpO7MPKaRAaBG7BgQhdVPnFBA2am9eOlwvyuU4mPM3GGLZ
pnWtB7kVF3bnAq7BGGrFcgy74PuAce5/R5j7d26ISQsbc1d6Y+MuLRtzAeQNVsVEL3ivGJPcgovE
voxm5cqi+eFo6rl7544AeM2m/+8QY/+ZvbAj98FQVPjpYuRp0vA02w6NIXopJb1ibdbQfRFEaUeN
qK4ZXaWFjK7MWt0Al5G7gf2lGL0YXCnUYI4yez7WVAifklabIeq1ilz8a8JjLeEw5ToGWMciKmkE
mGNstcxulruti2I6JclMikr1cAQx/kPXILyWsVZKDi48UxqJGpoypulY5TTit2MWXJkNGOf3A2kN
mDfOib/5/RfLzo3G0Iuom46anTqHKcjwgPdi1bnPkLF+h7HY3E5O6O0Wr+tk/yLhVKWViDZVM+6P
U8RmUzf0ganz9ft/z/ouvvX3CMdIalooe9uwP/Zt3d8E4FEPVtqachfbv1eVF6tlUOuwg7jujjqA
BTqwHOdKWy2f5eYubMZkFueYE7Y9poV5nXWPk1fJZLxtsEavI7c1PFAMJVn/Ng1+qfGfeKDTWWrS
olrOzMkgwqlqj4W1ACrCA42E3B+5sYWoVRC9dMy8ParmHcQE3O5ryD/vj72O8caLotqvl2QumsSi
Obg94sLdHCzQHXtTz/C6BxB1C0VF/+6EkBLe/7Ezb6WonMsGaFB0KbVHY3E1PNq84cNEc6qMxoqn
K+zLGUTJacGn4xjQS0PrfU6335DnH+XmLkQrOJcwBuDVHNNo+D0G6tFqpIpqTFx//QzopdBaoFn1
cYjHT5YyfYs9RfKwUoULcJcO3oB1Ku9l25ZHHKOr3brtyIWqKoRqaSmQ65WhOXrlsB0s+FXeRK+Q
zIpj9/Z6WYok6pupYursZXgOLGO1y5RKSuIMEUm4OhltikdINzZHJVlw9FT7AYhF90Fu6kLEwqjH
YGMOqmOVdni5YBDqOTgkyg0uhKzDp76NcVt9nBJHuW4TL7+as1YuRiFFvV51KEtYt+lxjReK/ui1
6Tafpu/vT/xMZsZeIVkvb05TFeJ3CvDkaOjAbIPJua5HXLDzEsuS8kHBvrLxnK92OEa3WRcmdyY2
7nSX5sGFU/HtU972xBiOJlI+NOwfXQ3HSrqNM/Oqpen2Z4FU8L4YASpvxswYv8eYjEm+CkJwz95C
Z7jrVcdCa9v7smyqfVGYzdP7S/r2jmqLGrWedUtRT1ZHNQ2z3aB0n/EJ+Sk3thDc9DpS1s46TEWK
T4gknU3ZwiuRGlsUpDmlpdceBmDH2lFXr7CHIL+U9zmzJKIQbZ6mWUm1lCUZ3ceDxv/ITVmI6aZy
3DnJRsbFZkIDXbnB3kKqBGDDl30dGZXRKsBnp+rINoeBsgGrCS50ILdjuEJMp1YJIJzL+bF3AtRh
Yb5pIiWXHFwIavATWZ8pWnkc4W6pzqadC7nDy3aN16uyBFHH/cQo8SVSi3u7bgY68ZdnuecpBGYO
YS1yYys/trF2swzdcw6aQG5o4dDVszJPAmcpjontfstNQFD1GH+UG1uIytReOxnbuTwC+X8alOk+
sbiDS40tytPKYNHVGMvIo2LaSQZ/Mgnvq1GJ5bZCUZ/mTT16Ht3Oju4EejfOknk7qcCx5CYvxGcE
358uMa/AHTD4jn3bsum79lFubCE89QS+QOQaGe8Kbn2LobS7VIsf5AYXorNE3WNEyrrqjUoZV//U
RMbV+0OvQ/zzdk8t5HUAxQbOn5qFM3Y0ufaX0gVWSo85RjABUrv3f+LN7ZZkiDB7N9TbaqaRFOlT
dIW323ZxyguzPze0MHsI9MC8XTP2VWdW9U0OSRM5XaxIDi/sLs4CvmnOAaXGE+YFS+c99hMecXLL
IuwuJD/SKFzUya9S61NnZ7gTapPUzZg1F/aXKlIWJLzh5C+t2+71GdPNgn7mndzUhR0mqqgOL5qm
+ZmTmL/AZDZYaAzuJ6nRxboVtL/ZrFt18bOo+Y1rt+/Nl4QLb77tlNuEK71uFtqgVkPnR3MbPwQN
sIYK6Mtz44ztk9zshU3Gy+welGvd+VCykw8Khp7bCAumz3KjC9tMM5V6PpNE8NnM4usG2tiRVIt7
4VRaR/nHZsDyCJEahUOrOGrd+njcmd9hz2a7ZEyqK7ya+6u6D9NLIPl1Md76ISFu7ZGyK45YjV93
qg0ypHG+O3lZfZrcOfzYmTV+uyXW8Bcu9euob/2aEMZAeauwnjHMgkl94Mt5q4CclnseQhAbiW0v
ERRnX+1nnMhckK21NehyW4QhRHGSjm4CINs94T18X2qPWp3I5Ll40kIE26VJs3Ftuqcl6XtypdPV
YmKQKbUoYj0jLlxvWKKCaRtmCNjHyTfZHDRym7IuxLBZBJlVGYZyUqxoW7Ythm5yTAJdrGkUhjcp
o6orp8Qpr/VFeRgxA5VbEyFw4z4Ip5KWh5ONWV2J55AHJ0tuaCFqFVd3xr5ZGLovHtWSFuwh7/dy
YwuBqib0rZaRqpwixcL/IIKm0+XlpW3gTGCK8odMBwPapJZyiksv3ySpgh1xP10oi58bXAhN8LW2
6bS9cgKtv3r21VeBmdiSj1OIzGHwYlh1pnIqlfFZUeNV13ShI+jcvIXQ1MMkgIDE48R6eK+a1k2S
F1+lnqZYIbX7VrMLl1m3oHy17lMLNl5uZCEoB633rAE890lV8/thaQ4V9XC5odcz5EUpYXCtZl5Q
AJ30zvww4EroOp3kHUysR2lqn/ZDy7SnkGQZLmtZZf+Rm7YQlaFudHPpdQrdey4gbav/arWa3O4t
1qIsr57zoWDsEt8UXKamB1Pvn+XmLRyWGbmRbGx5/WBqfMTam6bDATCk3OBCTKI9CVOgabyANRwr
S72O4XfJDS1EpB00TaonnneahpmK7sy3Rm8Oy0FudCEo09yo6z4eeVHK6dq2lB1NLXIT/0fJKW2M
leAZnDqK0A2t6rT1y+l0xZITJ5jeWh6zjobixP1BmaoLN8Uzm5QqBOWYjmHfBINymhOMLddTmGSD
VKXM0cWKUz60bNut453Men7WGhMePJI8yeUW4rIOzdEj+VL7gNiUjdYbz5piXyIbrIO8cdMUC0xe
FxZRqC2Nj5DwU5xYGQYHy0d8Fy6ZFZ1bdyE626ZrvWrK+QE8ZjexDtkxsrlfSb3lYpnJqjRuJqYN
dCOKMLIroPGvxtxygwsBasWjtgyxU/mJ2xvbImyyzZyNcoemWGZK3ZWAYSzM3OqzfeQ17o3pqpck
V29/F2linSlTdezqcygqWjL13ywv07cgquF0p4CesxJnuQsv59vvjyaWnCrgpzQ71IBDjHTgRkQr
B9hMw3uybTQekj8ixG4wZMusDnPlt62bPpiA+u/cOPmBxbJ14Ua6nvr/DANNxDXkFQKsxbbotTfN
djPrhu3ultBMTpiKaB8hnSq7Gh+uw1SoF8vUb0fGP6zvYheXIqVR1jPReAq8IN7iQP1T5tWlxfD1
FQSYaj26QV34um7oeEVjvN2lpiF1mkMqfj26k1AjXZaAr45w8u7MZrmpk1muzw5V6evBK5JLfGqH
K8orio6VGagfFy1ZZLRI+A0KMa3bYaAE3jKQ7EieAG1/HXtLqmrA2MKRGwKXyg09aWF+pA91Ej4M
diVVNnBQPL9elbHocKrJm9a3VLRrVVod1GSRERkwtnAV7hp9hIOdt74a9j8DVX/QskxyaCFy4Z5j
9a5nrd/2ZXhvIsXfgYDor99/y89sPmKFqWwHz4oUd/BxESvCTZvz/RGrA9YbQ0fn2Ps/ciZMxUJT
WVFXbdZOlsrFQsEuzDut7T/KjS2EqaYpOmDzevZVzblVAudrb/e/5IYWYlThRLHGLsdzvVXsTdtr
93aLo6bc4EKMWnUd2doQR7TZ4nlhFulHGH+Sr4wQoR38mmEYg5H28/4hXYJvAN4ryWcpRChYeydM
JsU7NaiPoB63HyxXMhcDlvR1iHbx0sd9lXunKOZFmSnz7WIvM+SmLhaauCwkbdcUnb/YK518vg8S
qYK7o/2DgrBanxaGUvpOyd5izhiOkOm8cHafCR+RglAPgWLXtdf4keV9DU2Q4CV5PKmPnH85hL34
0saEkyuavRQgFuqHmFwp+poLoXnmBiWWmUqeZooXSOGro/27KjQ4/IH9lfKbfV06kvlSzRGi1PIm
yw5mhV9xqHwknX1wenOUO6YdIUoLzR6B0gWJbxdDd+1pmI7leXHhxnTuuQphmmRDCzihogfPsY2r
GKY4CHZLrp8Zp+PXsZS3RpRgBJ34euSAP6XZFQtN8oRS25eINsjL0o2Ksovp0PWeFEDrG1eV6yH/
h6VuZdGA5VJy9qclvlqs4OeCR5zkvIXTFD5f1iyDG/voej/EVvIHC3OpXgRHE/EGeqpRFHOG2G+D
3jl6cVd8pRtLuXBSn3lbbOEb1svjXFExJvDtRPmo5uOvrpBTYDLz9TdfbAJOG6eKEZexX9aVwkmn
dhs8W02599wWIrQ1KjCChhr5mat+di3zU5+1UmppZi4EaG/jAuR6dehjJpZvxjC+NusglNt4Rd9p
tYV6PbQrEhfhwNadaI6xS++TXAQJ8Ul5X08Ki5mr8VRuXQtdajLZUrIHB8b36yea0V3SDu4QnLx+
iDG+cT1MyGe5fIom0gycXClnJW/JuyXeN93tb2stf5BaFpFloITtkpVJSR4otq9qo3lyMk3yHipi
C4bBnoeqjV0cnix1n0xduCsbHJXkZi4EqGnGearNpUN6zPtMDm5XDfaz3NBCfFZ9i+OxHjqnNB+x
ew5nZROnsisuhCeaAWwiJyU4lYXSXuNweoUtpVwZVrOE+MS4HXpDm+L/4kzutymZ7T+TTZZZbju3
hCO0rFStGqPEPM1V7R6a3tT2fer9kVt1MUKjNlHGbjJO1GSfnbm6W6pB7oYuQgn0BeqnPdr6Cdu6
alNu9QRXZqlZi0wCXOQSBQrEeFIys9gP2rSx+yiXuy2Kff3LkgYqbtLjyRzdO8VcDyJDKptHxvH1
jlXTYWkOoTaerFn1/GYx1PqQhZ0jh/3QREXSXLtuCRujO8VLinyZ1OQ261q5zVzs6wejqGZLbXQn
NGDFBmey394s1eeBOYsQn3UadMCH9O6klPp+ikJ146Su5JYotvbXCfZieBR3pxHfpaVXPvbBpev/
mQuLKEeykMFUE7nkU+Ua0UZbcKNEovQk95YLsRkZromzUtadwqI42Ln3xYvwQpQaW9Qixe3QTQBD
25OdmBh429kBjrOUkB7Ot5Ap8jSjx23VaU+dYT6nffrgDLncpmIId9t0bJoqL4P2ZCWmh3Ot22s3
c2dZchdQsXM+iXvaPUt3HT76laskW+3Rkzw8RRXSAv5lHGKrPdVGNG0tN3PwnpfSaa5s9ddbi+YO
aUJCsTxNuofZfB9hn9Qgd5Z7XYT4NK12If6T8hR4w2Z1KtZMVe7mLHbBJ27UNZYWl2gl9F3Vf9f5
upWbtHBw9l6eW13HyK09hRjaTdUudKTAAKy3EJy40Jh1l0zFafKC/D5PRz3Z9mkW5XupyYtao97r
o37AcPqEI1VQ7xLdbOcreM+LnHBHExti6ywcPFVdulOxZLfW0hs7zAMlV0fUH8yq0o2ZrlVYM+Pj
tSTpByX0fr2/Mutd840ijCbcQZUxmRs+nRnbMtzboDOMn+sVrNwYYyl5kIparMVt1dmojeLUtdHd
0LenwlWlVMN43L8OVGo57WDZVnHKjKSN4ZYEuNqA7S8f31+eM0eS2F+uT6GRYYyXn4aKYu3WaKbi
j6Y6xke54YXV1xYab9xgLE9WNpSflCqwsafMdbkLkthgbuR160VamJ+8vH1KrfoXrpuf5SYubGH4
xTrVXCX9qZ6/Fa360zQduTNJBFcsrRUoWcrI3ahtrQVrtVmV23dFagV1xN7EZK4/DWpTbwpT3SYh
Xn9yKyJsYYnthKNeBN0p6K3iJwmj5ZmvJLnLiyjJckOa+HGVLE6xC588NOZHe7GkRBqaSAqwOzfE
1t4sTtVce/u8zaZrihaXSINnAkgUIVV06KaxOTYnrbErbCOHsVz8uGytS04U535AeBPpzqUJsFma
kxsqVrWpWKb9rJjGL6nH+rcF8UWiazaQUY/hWJ0WO/SzoSp2U57I6eGQwr/evco+ml0nWdpTQp+k
Pil+HCRSukbtL2zwxbzd3Mr7ZMm5ew3Jkzc0V5bVyG0rohTJoieV6mLKNp4ozpYPx6fcVn5ILbeo
RYqSbqgLukZPg4lncbIYN1NbS5ZzRDnS0odLpBhhfUprY/rgBjrO9Ul1CRayHjlvnKSiHsmxlg4c
v1KdukL1yh2dzO63Mo6mCKtQp99aTZ9tk9zGkF5uqYSzY2mnGnZCXp+USTO3kCbmZO8ijG12749/
xk5DE2VKTTK4qhm0zalKcX3+vmi1OhzdLii+ULt2++fcrgc3BZwbOsUVBlg4PmA9oFafRnXlXJhO
aeRbPGDb6pYsd1JgRd/0Mz7KOBgbo2Ys2w6L3/bKTQflKahpPD31jfo0tRjg3ozB7OR3sdIZ/dVQ
RPMGDt6kb2rFcEq5HVsVdo5ed8q5mvTqFDnVFZruL8106ev+DNNTEzVSbuAO9GJV9amo+8W+nbxS
db9aoKCSrVt2zWokNLfPZTmn403VF3V2aIIWG6kRD9f9+8/v7Y1RFQH0bZiCfkKXfUqD5kDS8gcc
WakzWhUNSsIycocW+7rTkrY718NYOxovfDOub+9bUSRsiYlbjAHEoPrkxE3v7Tu3/3+cXcmS3LYS
/CJGgCA2Xsnu2TRN7bLsC0Oyn7gA3BeQ/PqX45MET6sjcJYCjQFRhVqyMjdymo+qHpDOBOoWXcXr
hwOhy189L+m6sJ90NGTqYKc4bOVJC+h7eZ28CwQbAtosStMh2yFQ/SE0cjiDMW7y+64u+ouKEHJk
IA/KlrocPrVNE91VwaK9Ajvi6vSAB+4w0EOasmjPu4Rg1wLc1V4ui7iIL6swhDcvuDcDmrAQ9lVP
RgZ+d9LlGzjWYD/ovOPQTY7xGnA3JqCR9hMxIy62iwi+gFlyG1Dh4VNCC/4og+7Gkb9+5YmL7Fry
uVnzNR+y/DA8JShLPcpKQpaq2fIbN/LfYO6/ZgXN8V/vOzWGEQhH4bFo4uabbqcfa5O3D3DxYP09
iu1PaC7mb4IALHUbZmmTSTfLwxKT6S4cFohlR2sJ9tEenU+QRUyPZU7VUwlK7TEJ8U83DuJ1oyTK
2WQb91EIStIhK0r9YzRmTat82+79jNJxLELOjSaR1NkaVe+PaChPfAW83G9xx500Mg5qK2GTcjP/
K4v9sR/8pD6IC0KLorU5yt2MGePxeRH6DZjY//HatYtBkwEEVfnUDRk4zYZnXLz4YZma+cadu/Y1
5a9XThxhh9oiPPlU2wuR73IeeCX9xIWg6U10ebfEQxYP4Se5lOJtIOv9o9+hvFjpT4Ezhj034HgL
VNCiDfnKrtoU9Pqf/BZ/OaufFs+XEhTKGkW0uO00tO0VyPAUjOj3q7+c7CtG7tIclOCdGYOiGDOy
oJAbNHy91DtpnybOzVPDou4LIqvlxtTAFa/lIq/A6KvHjo9IjEyQp93S6GQPOuB4ARX2ey5c+NUg
VSjB3NNnLAyekJfej+PhlR4RF34VlU3bQ+QcX1mu/ItGzeH9JvrZz9e4+CvGuxLUXfjMEOsM0q5C
5Xvt/GqZxJWhMaOuNhvAaqs16O6MheapLNT331+hK0brIrBQJmVVmTcd0nX5DytsnWx9U/lFLi7w
ynZFvoNfBo/oGGwnqAFUybByv3wIKcavtoWpnmCgeukyElRvDky2Y+wT6brfuTivxwHqpcVOaAh0
R/m1RzA9mdXPm7mwKzBZgyB2W00mhmB+mro4RXt99LvnLuqq6PPNYn6vy1TETtD5/UO3xquDSVxB
maPs0DVSWFoALnaqTPE3uKr8OmrE1ZQZ7Dzki+6RvBDoE26i+Gs6qGd87sKuIohhB7aC6+rmST9Q
FrxTeWe9+iQIDH+9htNo87gB7062LrI778BfnapKeX5O5/0o6rDvuX6pAwbzd1kWb9pB3ki8rli+
i7lqeL0aUB71WVyCNsQuRZRQ1csnL/txUVdVYKFetaEBE2q8EVURPLZgaPZb27HNfdA2qgsLpmUQ
uzHGMWAf5Tee1Gun4gR2rFNqUgLvBFnbv005PVY7dDK89u0irqYS9KZ1jNJiHe0JhDjSsfCMR124
VVmthwg43PgyyS+cJseUf/XbtBPVaSAgwQO44poIGidDKpmIPc9D/Go5eW+Ltq8qkymFNfs5N6ll
N7LDK9GKqw+jZqpp0QrckSJGpCKhSvBjXOohsfNhP/kdjWOc8SYhCDRKAyDabM6Bqt9u3A5+b6cr
EoM6emzjmJmsRcUsYPnjkts//PbtPJxjebQ7JXjbpNJP0c7ucjn88/ulrx27Y5rjXGDYERrzWY9s
83Fm7ZDWKOs8Mnl4bt4x0LojyzbYHAGLnegZwEN2qfvej6aFuKirbh9Jgzpxl41quWPNWAI5Yio/
j+virsI9CFFHK/qsLfi9Fqe29Ju7JS7oahkD6KfoqswAAyKJaaePs678vK2LulpawVdMzPRZMOxL
ogb5dgoDv+fNRVxV81qzcIRHRA3nK4iJLtU4+kUrLt5q0lRCPMP0mTLLl2VXH/hYff/9Jb/yRrhw
q2hV0dyN3UuLaAYPdtyj0s1vnIh6PaVz0VZRr61u+qbPhpD0qYjK6IMMSX2vxByfFM8tFKpJkA7F
cKuN8S8m4pUs8j8orPVoqkmqLjPDvH/dJ4vZ3rLJ6/MSy+pNU4X49TUckz6YD5OMTaw/xAdB+NrJ
/o96VNsH0c5LimrC8laHeXOvQdD2iTRQRykq+SGqR5N2uj/SKY5Bko959kTrfjmNU6/uq36s70dr
1V295391UxPck30jhd8T4+J6VpLzcJ/3JuNCvDdx/HeYh15DjsDV//p6Kb4ULCAtZCfI3CSYQVqS
sR09YwUXYRb3VTFWAndsnpBMkkMeST36ceUQF2G2xoBPE8g6Z6IooCU4VenOtZckgkSF7ddzMXVb
0FzqNtv38Cx3Wid5LP3w9sRFmHXdKmNabSYLG0jVBVy9i6Pqf15m7QLMZB1azE/yJivC4avg8cNO
ey+CRByK03pSw9hopWA0si7+LoLmO7XKL1BwEWA75j3jfMGRgLBvvtPyvKH04JfbuExTFRS68nWS
BZimaPdISWeewzWebhjnFV/ngsCEDFZrQHmZ1TQ097vdzcMBsEB/yDLVkgWngLU8sSv3I+4jLios
6FpwcKPfkY0rXcvzsmBQjjchfJHXDXJxT0spm570bQuXQO8jiRmZoO/8YKHERT7tuxRz3iAVXKvq
c8DsdBrKw4vUGkTiTigOxumWQhq1zhgZo2StSZlU3G+6B+IWv3qE40CrgdBSZwNKzkmuqYE+r3zv
d+ZOEC5YNM6mQVWiC4av1cagOTK3nlUJl4kKqqdQLilRGy7rNUda/3yw/paSyYs/fOXZdXFPE8Aa
lJZFC3BcvrMTmZYqxTTBkA6joI+sWaY3XdF6hkMuFKqSetkZ5mQAy68+ls0jE8QvIP9XQemnErdG
uxvwzbnJdtvqJGqFTch+izz/5f69ckguDgq65O3eSApE2x7flXF84rW6J7H5EzzKN7zQv8jH137j
xT399Ae0Fa+i+WD4A2ZFtrMV1T8tb6t3gcHgZbCW4afDFuJNEaqZJXol+jkCy8OSNEs0vGOg6+2S
PrTVnoZ5uf29TqG5hRu+ujXnLQV1QrgQoMyyKjwmKHP1eE1NkffPVQvOkbSJmo7cjYxWDz3ylPtS
jtEzkwH92u5V9CQHvT8E1pSXTkpxAvBr8CvUh467iGlRNesQNNkhd34ykPip9ORZenURqjM5BKsZ
3uEliuM7bqlJQYbu2ZL+Dz5tnUUwd1MHHrW1xByTbU85aNs8D8Z554eRimhpe5QdQkx5z0exJNvk
mXe40DSGMtcMZD1SX2JlIqAeD37VyO/tcqFpbV4u0DsiTRYdNu0M+ZHT4LhhYlcSJhebFsY1igIN
qgJmkrgqLasTsLbdyJiulBxcdBpZ+zEQXYveS1GX6VHSLW33SL3ZTOMJf3FBaqYF9R7rhM6aWanT
ODdP617dujLX9u/YOLi4KoF2QIPJPWUfFZhDUz2EEYx5kH6piotUq6oIIXhXN9kg+PTZ2OpdFMzt
F68H2NVm0aBsagiIijN0I0NA3+Iv0BS75Zyv3BwXkmbRCd/a1mLnL5MTsns2Knjnt2/HVMuNraPK
m+CCKrhIalLniVTT998v/urjDo0QJ+ShBzQhprDVmZm3lqVFr8mdCKP6SzeAJGSRYn/elsicf/9r
r56SiN1OWN5MsqSQJMryfWnSgYyfJiN9jglrOxW9vStrVWOqL1v2skvx8EEmlM9engGrO0k0EAOt
2GsLy2Ik+mghdvIH9JLNjXv/6lcA3Rb99WU3DWpA7QjT2o/unJvxjZrahy5S5wqzclSUfiGoK5Wz
92PMSQ4L0EX+NS7i57id/RDDxMWtNXlM7RGpl7XX/zFSPhQx//T7W/NqbAWVHGcAfF3RsuZAIqKw
N6C0X0Z9+0gAAbpv9RL/UTClP/7+h14W/E+AhR9yAyxwR0uyxSaLC67GxIhuQMtzb+/ng9jHdh82
YPO3boSiLtHAAE3rrUGUf5/GV37abYfGvG1LPPcNquj9etnsTj7ImYHAaC3au3kOlgTwjzit2go8
sLwIUtrW1SfRyuq5OQKvFiEOwHXxBN7FCnzENqRfK6P/0r0XTSSWdiKxrV3AlanRJmCyudMNZnnb
kX37/Xe74lZchF2806GDXLDJjmB/X0dzlPS281O3RCfjV9scwmOryqqCX5Hdm7zg9UlVYr7z27nj
21Gy7lb07RBCLg1J9TJ/Q/vXq5aDI3e8igJL3tiMqs6qkgIxKdY5iar+RjRz7cwdd7uEdam7otBo
+O5/23Cc08Nq35073hbobRqEM/xhPdO7dQ6+z9Xqxe6NF8/xJrwsIfEMYdUsJoqBwav7OhXcpwWB
tR0Hsq6d7c2w66zYSHQHCQqegs21uve6LMq1TkguR7KGj9inMfgIxYKnLlyPG77vyvd0oWv9Fu57
w/DAQcypfOhiZR5R4r/VrX41dsTBOEZk4q4ckALUWUlYdeYCDMuh4MV5151XrRg/4ZhSJGVxrHLR
WTSA43IzHzBf4udfXPhnz9tlUttaodfRf9pG/X1fuge/b+qYkakbSwc76mzaZHlep25JMcVT+MVb
LhzetlUXCFRZM7stIqlY/GQIZiG8tu7i7PaWxVAXQfpLWfcGEVOJu869CIgQbzmWRFDNpb1Flgct
a1TKSJ2QBW+/384dQyLF3q3DhkIKQAj8WVETJ6QLbsHgroQrLsZuCPWAjIhrMDmHSbDyP+Z8OpGx
+VzHtfX8C5ywfS+ZQdGf6ezAVOxYgTJfV3/6HY5jqhioofPQx7Cjuv0M3uI2XQ25Nbpzxcu4QDvO
gYWPixlh9FD3CXDJW5Lns1dZW8Qu8Cs0LNimBUjqJmTQNI8+75T5nYoL+1pZR+mk4B7FsX6dhrvG
Sj/n4mK+bIiCcwMiwqzehkdj60/a2FtzpVcCWhfyNW5qmlc61uCeb8bmzdBL+bmI2vLUtS2ISUld
ggtKRBNPZFvS79uy5Dcymisf2qXhUlGw0aneGjClM0CJJxA9H2L54XVFXUTYwCLQksURrqig8h71
DnY/d+viZ1suIqwZYgONmk1nQUAf1jFvkzX2jWxcHi4xAxPCFoKwSa/RJ007dqLTut6IEK48s8KJ
m0Qxcs5FiSRs2OIHUe7Fuxho6x+TgVNKvQ7fBYcpNm1k6Vb8BaOZknYxqPC1m9/Zu/CwduJsZCPi
4Z6X/2tylVkQL3pu3PH6q0WjuhonjX4v2ptbf19r4UUODklRJ7tZO3WIsVqabCyC/kwFvQsl83zF
XYiYXY+eVg1ihFEFYxLQ4t3QHn7xB/+Pt1+NtQVMyfIRrDYgQ6i/DQugDn6XxQnKOrZXI6uRulNM
aqaTWOIuqaksfO8L/TU542IPp4b1TVYJ9pFU1iBpj70YnPFRndhM4pWthgq1saIPdcpo0Ca8GG41
la/YKndstTZqGZaXyI+CN+OxPObjIdANTbmmgV926YLEopnyejezyQgrh2SG1BAJb0lhXNm+ixEr
KEC+6ARq1PhH0yYT1+N50Fv7vir79QY298UyXymKuGixkuQGMPwRpX5y9Gd1aJsubbggWMMFslJ+
XYrBS5MEwr2OBfPd1ksdAeweF0S+3UvVPKqKeSYnLn5sBCutMQ1S8dX09139TYzb2cvCXPjYeuig
FJbXIGHiy3llIb8Phvyz3+KO+Uaj5VBTQdqWz7JLBS3UaQs3n2l9nLhjuxglsEOzwTfklDYpkXN7
CqLlq9/OHdttm93EKj/qbGPi76bfLVi7Yi9dM+zcMV0yzLNuxIzCCgbJHwzL5ydmWr/CiguoGgGP
Zm1tTdZPuU3WOf5eRpPf93TxVAA6KUslqbNFzfHjBo0D6IKXm5+7cQFVtRmlHDlgxpRvHwZq6zOU
q7zaoRC2duxTjuQYFUFaAvKl4qkUY/NuKuPJc+svXu6n1voOxap+Imic2an7R9HtTaduySO8bPAV
J+Yi+xbbCVJHNa75QI8ZrdYYnfAjhDKbRBvnoe1CcSPm/jdKeu2nHHOtju0ggQDCajfGJKIq8kRL
oh7WaV4e+QiS87nY/hf18dSkzAQsaYicEkxrTw8N5IGeR0nFHaSk6H0+1ioNOSnfRWJhp30hy/sY
JEmgpcjDB9D4i7tuJvVdviAvSvkEKvIT3Q97LvI8urNxb85tvOYkqYaZPcjFYvx5Bov2mR375zJo
m7ux3jp2F25dv6Von+dDsmwWrICF6eknXdFGpdscNOsJCM/gQvMDnH4QVDgT8jI7VYHs776Z6x44
+fKQKlElN4+V6MMW2kmDyL+yJWw+QncHDY4Q9c8vik77O0zD0kepEOgQIvt3oHxtbzxVV/IdF9xW
HqLbG42nFuQNGaXHqR3bGyHayx187as6rsyC50UE4Yj2x1pNdwJDe5CaM/LMg7V49PKWLsCNRtO4
6Qp3lKoDEx8D+aPr51v4oStH8x8wm2S1xJdC3C1lnB5b1J21bXqfITURu1C2ZgChxYBUM2vAhpt8
Jgwy7l6H4uLYVnWAM2VHQXHSe/TQdDukxHA7/bIRF8hW7r3qoIGKCs46takCAeTZqqk7++3d8WfF
uNZ91PeAydGuTaOFv50wYe55ME7OwAMpaxRZEfoFxYOI2zJFvcUzoneRbCGkxdeh6TANv093Ub0+
A8DjBbLGXXEiDrICs84BIM72YoewZ0CKz/FasE+/P/Pwxc2+YqgudA3oao7WJLrbFSvkmwhx8f/Q
ho5OG7B4ybHn5Itupj2de9LdR3CGd60lUZkO4S4e69ZuFf4n/pfXBVNu34qboMZoZFMB/t7Vzyyn
36dR39J/v/KouVg6EebRyjA9nDVBULQpVTsFNyo6Tqdhfmmd0gECaH7XzYXWqaixAulFnakyf+54
+U5tJPRc2ykzx5Gx9EUUIbPFoRFsNUhPu5b7WaHLvdiizkOQgNWYo5m2BAN7DJiiza/X5ELbyn5b
eCFlBSKfiIAuvsDL1zC/eMiFtlWltbOR8E5d3IVp3kq8opu9lWtdsxQX2yahFxWbcUCJnO3Tx6re
+P0OKNEZSORJJSOKec87tJkuzdZAgqAx5l2rxinBLHI+pj03y9tttNGNx+/K+/rvJn+K/SxrVHEs
L7lZrP6aStCTFn0boES6TTfeqCvW4uLhVjR5grjkFQgnmj0lmMEFiKFoMZKj+KrTsuu9wHEidsFx
xRbm28FjFHzF8bziT0sqE934K6684w447vc+8soaLgZO9p0YIW0JWxYWpSxbI3LTi1+xyUW/8QVN
4ngBNhyCQeIcD3w/Sx18/v3OXyfOErHL0VYfwm6AZNZZOIU2RfwJnoxyXUFDBJ0cIMbN9DDGg6mT
Q7I9gU7jeAk0mEt///PXDu7lav10SSmkD5qlr+BKOP1WF/oejutG2nBtaSdWaKNdzUIgyTdseS93
iBtCvM9LIhmn9vKjP+3bDANi1QHfpJ02kKvN8+etu1lM//cJeOXFdYnSSrvuex4gzOl2YiDKOOTi
47RhGiyp1dEeiW1597eResrT3KKcfKqiOu9TfZD5IewPds/nPPhSrBp2Mpr8RPOIPu2AMQH3P6sE
QnnD9zGnxKvioVw+JcJDK0HoUWVgw7tTc2fAj1G887kgygV7yAPCQf1+FGARimQSs10lweFVTFGu
TF4EHMNRRqLEMS+p2bvPbAk8l3ZKKT3Ar7OpwjIDCdJxmuehfkbFyYs6QCgX66EmOwTSIH8s4zZ6
N298/m601J7+xgknLe3pGCx7nYl1+aTqFiy8m2Fe4VvsYvWaIuIlIl9gDqq02jDVyDm9VXq+ZvHO
ocs9ZrZG9pwtlu7njdIVJJDFDUf5+uLKReupcOz1wDDVy5vmnx09vxzjjF7hmnIBeog6t0WBrDBj
QR8mQhVvZ0Le+xnQSxH6J0+1WAagV4eQdq+bxxyPFBoVvsbpeG9O4/GoN1NlueyLNJ7DVA7Wet0U
5aLfJGQPtmKJq2wtpm8TrdckKqL17HUqLqIJ8GA+4XMCfMzFx0I177p4+OC3tHPgWre0FWzD0qbt
0zjq1GmKlJ9fceFMCrP8KFeL4BLXTZ9uzX2/TbPfgbuY6ajntAZjaHBZMWmehkFeJazvd7877kKl
Skn0hhgJOzdz+MxhRZ/qZZ29HnvloqTA9RrlfN1KFDr1uexP8eTFoQRf63hDfUR4LcuxzJga7ofO
PuzMfve7KU4FjDVDVKzUluCw3+WJiXnHhLnavOJaDLf+avhdMxwNCbFxfSDHYCFynbFiXlRhQrko
KXaMKGgafM6ltOTZspqkiorcKyxULkyqHjF9X691cBmbKr+HEOx+WgAd9jp2l4qskErOUK3JL7ro
3wXt8mYdhOctd0FS5YFpRfD5wIZ0i7fNYEol6Ee/S+4SkW3LQQWGi8ssEPSBh13x0G9x+eB3Kk5E
q/oCL33VV5ncD3OuSaVS3u63+DCvvJ4uQCqOGqjKWaw+2bd7/G3Of/jt2rFOqOxW5RginIiK7UGI
5TJUt+Z9r2RGyp286FfZhCIMEB7qib3nYMlONI2L09Bp9cau4keh2/Yy5OWaBcuypss6+PVVlTuW
MeOlK4FyKbOtEwc4EY/1XGxtffI6NBeUv4s23PZJFBnHoU3lrhO9FH5ex8WqBSG+8sAUmFBI1adR
cDxtESk8N+48raItjC0CVmRqrE49W1Lmp1MuMOX1q7eMFytRCAqxdC7qpG6PP6Ny8Gp9KheuRgZw
ZwYaa+tRPMfV8KNrQfng9y0ds12sKDW4wYuMDkWVtGSrHyyiMq9UAJC5X0+ltk2waTZi9dmuCRTl
z22+7J5bd2xXa2EKurRF1tQTSco6EOkyQ6bU72CcxxWi09C03HAwx9h8gajY53guvZgPcVmcp7Xo
4gbwP4MQD0j1B5a3n0smjZ8j/g8QLWxH25AVt4VGaDEGTxa4Ma8zcWFoHQIk2hOFZ3VD8yEnB02s
WvxaP8rVheRFOwjoZhSZDHae9jZCEFmO/Ibtv5Rt/lsTUS4UDYocGvwdcXCpgzBP0DIck0GZ7XSA
vsjz5J2KEUgMYqtDGlxmyHQBelyAI9565nguIk0FXSxmY4qsW3mbHlH1cQqH737f1TFTuoToXxsa
X0oEMnu9Pqgw9jNSVx1SR0Vfd2i/XyQo/zA/FS8Ps7TMr3LkQtGaSq1Wl3t8CbbepM0YytOQ734Z
u4tEk3PFBjQ60WVX0zmvtjejbG+cysur8MpldBFoDdUgKuttcAGqoL1jU2cf6zyaH1cx86+oVNV3
Xh/Wbb+DCL7Ji3WMQSBQnIJt38HG4gnuVC7Uba+sVAfSvAu0xZanGrJ0Dxgv80uwXYybKmLVBD2C
7HxvyHkeQKK3tkF04/z/bYO/9gGc53o5ZFGZBaaKAm99wthm96T3WqRWr982O8L9ELpdwN1ZJTZf
3kk2vjUtyU97/KLNHhcfSivE/bY3a4q2LPAc3fGxi7hJh4GT+8WUf5jFFB95NTyE8/h2qkEjQzhQ
nlyu5XMYNjWQXeqL11d2UXR22wv0UY78UuIPotsAaWcxfPJb24kPBKVUqTBQl72iw6nMy3cA0tzi
v35Z5LWv4PidozZttS07MinWPKsNHFktrueNb3xtcSc86NoBaiUkii95L59npl7QwX6ewWVcm9ug
DBpRxxczRnZKzEaCPu3Z1PjNECkXSRfHth5LGsYXULzOqV3iv9Du93P2LpAuCpcxXOSqLqwghTjN
a2WrNGwDeSOCf3ntXvmoLpguHBmahRY+WetiTHOQszxYvtTncC4OP+fgIupoudFqnEV8GQW5mKEF
zlY1nkmCi6jbeXXsq8HEBwhjRJNggB70LFvcF8yvOOHylNVxD76LfIsvxywGEM+Z9q4NWnWjbXvl
2ru4OknzxTBw+V2KZfswBuTrzrjnxh1ztccKH3n0sCi6n5r2TPrS851ygu3jAGVn1HcwKMbuOBoW
GHQIbzVor7TVlQvjApih1Wtd44uuS33aqkXdTfSY0ibf+ifalfqEN9J8Q6uI0MSMIn+0sg/Og4zN
fW3wXq7QEr5xdV8X9hDKhX3lIpSL6KP8InsyPfVKt0+xRbEtqQ5SnBtl2IBcphi/jHbMmxQw8mhN
uAUa6kRDUT2hX1eddCSHJcGw8f7UFMd899KCrRJSVvo+1OCA/73vv2LJLpoFSXK4lOOgLu0cteec
ztHz0W7iE4SS5Kff/8SV2+qCWBoG1n1hI3WpCvZ3QftvwyC89CyEcnXy8roBy+XY4OkqO5aSbuTJ
ugm/WN/FsEzbATzBpNWl6OhnjqHMdCH9n36H4gQnGFmfQa2p5AXgDnEuzXGP8Z/p5LW4CwzcwIoV
FYuKL4QFb+JpuQ+5+eC3tFNeQcgWSCYRbQ4H/dyOM1Rp1tFvPh21YDw3P/WhygaWcJgpvkQL+6B7
+9jAWP32/XL/f1p6FREdWTfDZebqXd7Qb2tM/byxq+gpajpFU4ilJ7o/1bn6EdTSc2nHG29zycEj
BdOJeKtTLmewFYIWy+9I6K9HUlbD1K1GqUssrD7lC3DS26Bv+MArRu8CAlmUN1uHMvplU0BnEd0c
INiRfpfQhWjF0H6MCFCkl/DIl/sc5HYYeWUff38sL5ftldjGBWixlW4bWtAK+aZY721Tk4TJ/DgZ
e8DD1GF8I699sZjXfsf5tmChxFgtWxSi+QWlBAupvRIs+WF/EoLoBxKvQK+WUJ74/Z915YO4QKwt
iIdj1728DD35K27rtyIM/SqALvJKgb+HlsEoLy0ajgkXy9uD63d+23bKaCA7ALYUkjOXkW8f+6n4
Btlcv1DHBWQJWc6iqCnepanL/1xEWX2G0K2XrqVQLiJLUBYfm8bG1Z6vJ5DO/TFw6YfdVC4g66hX
2uc5FtfDoZLnmAFM9vvzVq/fSpeGzEaspCV0cy9DHbE3Uc3qp6qu1/sIkp+JiYbqTodLcNeSor9h
b6/bgXSJd3Q+l5uyg7xULUcdc6iSqil+yC26SHRuTtSsn37/p12xAJcEzVSxQh66yMvea571wRSm
JpB+KDWIcP7qTaMXrulSrPJySAnc8/DCoroFfu+AC/Y69LAAwlULVNiMORWLmc7Teou/89q5OO9A
3ZXjKGQvLgBSPJtN37dj/o/fkTsxP6/KVYNwV1wiVcWno47fdS/q0X6LO65BL9NwsEVwVBbgrZEh
lh+BvyluNGSutPakC+bhIN2gs+5wXTAF1yVtyac/yphHWbxNf3bhsJ87fcxnGMuSDNs6v0Gw5cUo
JqQL9lkUmTZQivELRpWK09xG+o5Rw7zeZunyUS1rR4v9kPwS7nmER5+wtwfpolspxesPqHRBOYaW
IyRqpbjEYwmKkV3UJ3BUI2PJR7K9P9Aq8osXpYvzx5DsQbki/CJCNn3gYtrSjZv+xgP9ul1IF7JY
FSFp6pqJCy9jdR7Bm7gRv2QYfOi/eguAC8J9PWZ+Wdvxqeijf4rl1izGtW07NmdIhclgjD9fyLQv
Z0736HHitj/5GJ2MXaPDlV8A7H858m1JO9awE4cysNfiLmZxDSIx6IbhVKzVCSp7wWPUyMNz9Zcn
76cUoBjbflxD3BYZdpD21Vt4jwL0335bd/Kiaq0wJF/HcEYBdJM7ekHXz292R7qAriU+TKFLOLpJ
aJL0x3I3NqWfF5UuomscZgytdwe/FFNATrnJMQMABWm/6+IiuviwdXslNpy5rX7IVdi0LzAp43fm
TgTd5RgxMaLBXTRtPaVkBkpU5Iz7Td9IF9ZlUJyFczQ493X/QFC/S2bG/OJDqCb+ehv3dh27ULf8
UpEgf5zH/p+jX2c/D+/iuoqDo/MEuPwlnvfpMV9Vdwf6j1tTmVc8jIvrklRXM8XkOnLp8C/Cwudt
mP78/Sd9Scf/mxTJ/4C6phlzrOqgF6Y1fd9upH3sx3x8KDZd+7l1F9qFEMEOBFyH6Mv1ARjHZAL5
eeGVZYGx+9evyjD1FPImYJcoBO1Pwbs7Xke3qMavnfvLof3kwKLxUA2xAxav7JyA+vFJtIdXniXl
y2/+tHZAUXcJePly1wlUCyzq7dD69SuRIAD+dXXgr/IQrNj8UiqQFjUmBSLVc+POS7pwjisjOn6B
5M7/xrr+U1P+8feX8dp5Oyaal0UYjQa7jrR6e2z1/Rre0qK/trTzjM5HXrZ9WdFLZDp+2uzQJ0MX
+OEIpAveMnlpZc16eoFe25//5+xMmqTGtSj8ixxhWYOtrTNrtBOKBpqmNw66AVm2bHmefv079Vag
JskIbViwUKpkDVdX3z2H6OA8huy715i47Fa0tZz3GgY9s4Q7B2RU29Qqdpz9WndO0WWJDhDAll0m
0n6S3GCWA3Lzui/ELr7VzSiAXXC9veA5YEvrSqlUJ8xz5bsAF0+mDoohC7tAAbtLYb/7z7E1f/kN
i7M4jz5WwyhXdrFN/D0awu9Jzz/6Ne2szEHbROpFkEs3wJE0hUal+bNlyeKVY4z/ww+Eg11U2EeX
UVmeMhtmtZz8lqcrVjZEiRgQF0U4QcOzaOvwZMrSj5mLXbEyO606LFRLL7wwXxmeXIzxXEHO0lcQ
uiQMpuqX8GAvEI/NJJGekaLLhUXLWhWqX8llYhCkiBeDvK5KCq/3kNhFw9pearmzgVxqY05sh6pj
5SdlELtcmAVwUFPSo2nGv0lV/tFAIcNrhrtQWBvhoQ9wfnQRMASAIEbwrZv9Mp+xK0+WDMOi6bpH
F1JN4V1jk/tFlr6NO6s+aKSq+lrRS9m2H+nRQOmymj75DYqz7DsKrZ1lQh2lHTeTboN46ZCGPvk1
7hzJu92g6ZCY6BJb0f5D67B8r0j5za9x51A+ehPvlZ2jyxDs2yNd63d22vxeLWIXBysKWMiphZDL
3gf7PR374JysfvUnsQuEMbrTvoKM+2Xq2g9L3MPmZ/LyXBPCDbCA9+60KKy99Cz4AC0b1JvKwCtP
LlzngiCmUbWJw1zYtiTnIB4UboitX0WRcAn6sBEzUUS1l6Rd9lPc9M8HPBluHPm/vk7AGuXnuJNP
pdjawHYXkFzju4lF6zkukj4zBZJ2v5+PV37CjbVejRfwpKjtJTrm/nSMU3USvS3v9BYeXjcW4cZc
nVqONZmq9sKEvUAz/RF2Tl6bIybOzwNU2vCYVrzOXbao0RdoAxd31Ub9BE2EG3FV9bTB63zsLg1q
keuukHADXP/0G/fX7/HDhSXRFAhxYJtLGTbHk1p5knfdVpwh+37rvvU6CP+9jApXyHUFAxguvGgu
JOjC98G6Gp3Seh0zXSVINwSVuNvLSDz8/g/69ZVAuITfWHXj0KOe5LK3+1uh/4G3ulfiS7g6eYCy
4CG5dc1lOPifMrDvaH1LQOJKp134PxxUhNA0sZcxHs3dNORHH/kJOgg3vgsMNLahhWUvg7Vx2lTL
M4HT4Y1le63jzjEy6XDp5Uqby2RLAGDBUqeq97LMxbR3th3U6iSkBQl64eT7nuCysWgR+HXcDfHq
YenGaNXdpd6LIZ1kVD+N83LL2lb8esq7Id4UxXTUQW8uE07A5JlFvKxOuDStUFiJufpmeOeHyAk3
5BsQpy571xrUwIYP8bS87xY/7UbhhnzrmEQ1tWt7qZv6C+/2v7oABPDvl+mV/d4N+eyK/EhnqUFd
fWn6kxHw0a1HhdfRCkVxXhGUcAsBmtnUBSHCXLZxXU6JOSBxWdwCo69Mfde1nPAdWfA9MhdCmTwR
MTd3XTKIG+NzZdN0iwGYDrhsphHnuez7bF0L2IPGFpJ2RKI++0SiuHvYG0Nu7G3XPoezjvlow/Xo
l/aiJmKhebJGiJLxhkmMl+WsEG5MyBQnBk/UOCKDOk0iSNdEXPlhScKNCe1YjBAeR+OrZSxvyPzQ
i+oWJnplbNzLd7uOcpvgdXqpAXPeybL/Cr9n/VxHkbnxsa9MJZfgb2QMhaqRNBcTraexgPgI25oP
v19o19p+3aJ+OOAnue46aEZzWYT6VgbdxzHobwRUV+aoaw4+Q6HrUPvaXHq+Tn8I3LI+9XjsVfC8
5kNqdd9CNjjxSyUIV+x1aZZiMBEi3Jpr8iC2Xp9lwUq/rcLl1JekPcR2TNgqqvGbjsZHgiJxv7PG
RdQXsVXdsXfmUkVle95K+lbUU3vn9X1dRn1rDR7NIBt5MXGUnKXo4rsasOWN5/srs8cl1GcNPaJI
zubCt+oNxZ0llcP0xa/nr9Pqh5k5l4yUh4EDmt3Ekx1FmSoYO/h9TxdN1+0Rxrbo6svK4I8Yrs/N
NL/z6/frPvFjv/e5QmhCqkvbl6ho6O2WktHPzkm4THoQSTbX8VpdoOjVnKDMEZwUOfyuoJT+3PP4
APw8H0Rfhrb4s8Y98TDTjaav7AX/KZ+aCt2NeJ28wJ8g7FJUJBdPrBum5zW05EUFAYEYv6lvvG9d
m5bOcSUBY7QwANQXm8zyEbKx6pSgLu/Ger2y4bsQfDkqI3h96MsMd8e/130a7lVE9ucJsrM3ts4r
f4CLtvOi2pXeJn1pdYHsPByST6aH5YjXDHXB5akwCQpbFVrn+9Nit/Ju68X44Ne4s2z3cd26sREK
Kd3lbcfnx2I8/LS+hEsuE7FNBTNUXap2kSejBE0DSKj77QmuOXeNh/N2iXd1WeX8V11CQTgu3/sN
yut3/mFPiGcD0xtQUxdT84/FOLxpaOv1aiFcOdOCqW5KtEHTa/I4G/spMsG/fr2Ofu41NOVhkqR6
ddHzCDyXHbjCCb8kunDR5Y5ufVfYIMhjM57XZnxaSPfJr9/OxTAK1hA5NDRdkOhjdIgurQIoIno1
7tZZwFXoWESl1SVAyu5uq14NhgZYXvu17tAzQbDMVkcyyHnYvmi2XYo58YsE3DoL1eJxSG1RkCe6
i99Ou43fqrnwO/RcrdBoXlUzdaW6zJYub5OSrXc9TNpuFMJd2Q5dEn0P4pXslqtL15BX+ESjTDQk
N+KMK0eTS6KXGuunoei6nnVQpjJg/VuOMu4Wah/R9DCHjTkTGdy62b5+yV+ku1wx0Hrcl4TMa5DX
faD5aQusPlslpu+JmcQ9km3t/d71welgvPTbkl0onQRQrdSxDvL9mO33IAmmMy4UhdfjI3j2n3cJ
AhMyBVMs/EGk+zKW6iVGjYPfanAWcllY3qByGGeJ+A51DXvWEY9uHIJXvoPLpcPhCaFIG6hLm4DD
bkTX3R9kqp+NqeDxQiVc7UH1PBdgwPwO9f+w6nCUaqdpDPJ2wyxOKij21p3fm75wWfWSyQWzF7k1
snV3qNB76QZ1I3a7svpcWL2QE62apZL5vOwfm7V6c1S755A4sXK5rDpoZasurNhjeKrusLLjfpPH
RcXDdUdlSYszl4X7M43F90YOfl4RwiXFowhW9gLweT6345PZiyaNCLnlqXZtvJ1jd2YoheZqLfK6
bp7MyD7veL72WlCu5uNYxnRaFA1yxvVX0q3dQ0QmP1BQhM5qhZpk0w/HJvMpbL6XhBfQWaaF18HI
XU6cGcztqBhwBHSgshKz/B2Hs58bLHdBcCq7Xg9rK/O92j9DZ+rd0q1e4Rl36y7YNOliC3mR6wNV
ggddvuwDVze23v+n+/57mHCXMTc9Z0LhIMnB2raXncQTzGyT+Y2q4KfxrHGJeOhBzKTQ1y4eYsWD
F2xx7dMOZVpIww7z+heRk3qJCDTMUvDM7DRtk0zSbqmnrwxWQh9iS+t/K3EwlcJGULybqzZWaQtz
GoX7OJ2/67UI/6IhWx5I0Ncm5fAbvTMqMacpCecvZdId93hgABOwNs3bsiRwmt6qaYUuMwLhtAvk
NKclpszFCnZAMx92H0IlLXBqE64pK0uTNusQZzP05j9vSVCiOi9Z+D3cwOtcNYF5CFBL+yTWtUOX
Vim9Tk3uAvYdKyELQykU4etRp0c1XhJkPH3WIXeR+p2PAuVcssg5NJzsKmw6R9hEft/4r18XuEvU
d3BarOfXjndAXr4PuOw9QZX4m44b9UZFdnr8/c/8epviLlw/bt3AeyaKnPThQ5GY9ytC+ht/wrW2
nZhCCwP6dRmSvIB5UBqY/Y6z3k8zirtwPVyyxKGLo8jFTHNd8I8oT/IKVLmL1hcL8jNGjkluSFKk
NHgfEMJvjMmv0w4o3f85zkpsDHO1YJZ5UYOAmeiuHppxJqd2PPz0zbnr/yyaZZybHiYIkxjbVLD9
UkH++kb/r3xTl69fD7mQOhBJjqTMEzkqcrILqfyOB5evj5aigy3rkeQTX/bzq/Ldqa9t73V14i5f
r6yeghJyDXk/Fl+1Jf9C6PmP36+iX98++H/kUo8JfHo4FXm5sOasVbTcxRTy+lUC5S7ZBsfTAe2M
Gz927RNEP08hg7TMBrGEIt+6KkISrn3hTeyVCuYuaV9FIRtKjV1nn+R46uV2p9bYT94GxUY/d3zh
bExaPqLjRWjuu7B7o8bCr9iGu6B9QmGQLWp83aVNGEikpLrjoknOv//AV8bcZe15s4kmnhAVjaMo
TgHpq1QeUee3qFzMfuxiqL7GXOasw7MfJICW9GDVR7+uO29DqiL6Vf1e5qKdocIUftWs8NsoXQHV
uYTJ+d5gVFDM/Jj0jzbuvW4r3EXsOwXxyOAgMofO26XpERPA4NEry8Fd/isOhnZm62uvhfmMurj6
FCeBn2AtdwGwpCZH21eHzC1kp8ou2FIGSRPPeeIcqJh2ihbwU883K9+0zTycy7DSnlPcWZ16p+MW
TCrON90+tPC4PFVJ6bn0XfJrTKrS1FqJXG86o03xlGyeYb9LfG2lFlbwUuQUzr1pS9aHaJB/e60d
F/nqSEkgbFKJvB7/nFj7traL3ybu4l4NyujDuNIiNxqrXUbiKWTti1+vnft4g52JJHsHbdQpyIPl
b1of7/1aft0ef8iAbwVp2pC8jnUgwpwEVfC4DUi3+bVOf27dNJAuHPZG5Mjl8bPg63aqE3Ij0L1i
AsJdRGpuzAalF6BvqFXGct9hu3TaKqGeoOKE8J3LrzKIy3RPNp6FvBFfsJabx33E3lMWPdWpqsP1
TtCJ45kxiOJU4UB7u3VRSfBGbQp4HvbEb2N1wRAK70GxSsPzjaSvk9rPv5K7+pBCzZZXBu2GQqxp
X9gwbasb19grR6RbBVBEIy54EY2xDuus0D1Nozj2My/gLiW2dq3kJQzQcqQ7/hVh83nGavSadS4k
1sKpQJBI8nxvw/Wsw2G9p/y4laC8MiouJFaXlR2JUjzvF/ae112VAvrxygNxlwrbJIFWl4g4vO/k
CfHlv3Lzs3LhLhUWzFDQ5wHjucTlOa2PBdmaOvE8JF0uTEqFyGzU6Pgivi0JSjoY9ZP65i4Odpga
cgMLID/NuiCNeW/TAEqxN7ao/2fbf5GrcYEwE9HBmgWz5RVCSpdXHZpYQLUsJTjfTq1K6IsqouFD
WEAv+VRMctApZO3kQ7tP64lM/e45bZ3juhj7JQxkEb3qRL4Jji6fC+qli89d0EprpBeGfWb5WNK8
6WxOCuXZtHv91fss2i6hebiAdQug906n6hZOd2Wtsdfb2Q+nE/Y0Hc4tjfJOz2cqzAM5Fr+bqWv7
PXW8GwFHRjkeUu80L7Ny4zeavpIR+A/LzDQeFCRGWtiuhUry/p2OvD8fdWT8Lr4u09xHujUTC6Ic
gfTTQcZn79Xm0mG2WquwQa1APjUYExG+64z0nCrRz1+TIBCQ27KTnCbFnMaBzsih/vLa810QLOS6
6zpCdmxvfXWW5RynBqb0fnlBFwULaBcFTJRh3m3R133o8S6ib3T8ymRxQbBohmlcPB9Hrku5Z13z
OsmnpUoXyTyjMJcG42Y7yrmLjtyKvkllUXzuKnnrHn0lq+kqlQ7D0GqV9Adez7rlQ8tU9c6sffmZ
b1o9sr4aPG8FLhp2IPnIJN83PAbI99segBWd/AIdV6+0iBrwkCtf82Qx+2OgrD3Fc+xXB8JdNiyU
eMQgFq1LGp+nZOzvjQ6Z38x02bAJXiQ1iioxKnOzpsEk3/ZI5904G6/NTWfBHmauhwOXyFxjs4HX
b2se4bWsHpayjm7slVd2eOpegCleX5O23HJlwbLEpj4NNrp1u77Wf+dEDcLARN0ernm8xxDdJ12T
F4bqt0vBunuvfcclwoqy7pEWG9ccZhj94xigir1CJvvs17pzuEIT06JCHqNDgSOkJoo+03j2izVd
l+ve2ApKf2ZD0Up1NoGM0wGqbTdmzpXP6hJhVTT3A1S7tjzkdrmnEMB6CJu18ztIXCKsCSVJujpZ
cpG050EPb9d2vLEdX+v46///EHEsPZVF18xL3gb7S2LK5BSpefSb7C4ThnTdOLEuHHIzBee5/Rey
UF6P6tw1uI4YF4s5tjFnkkDst7V361L7PSBzFwlbejZt0R4MOQusOjGVvAuq0k/pmrsSvH0MF94q
tGNeyo912My49tSe4+0yYYFcQhQwoO2Z2c9ajX8Eg+eYuNK7pobXoSmrEVxHoNMZAhZ0Mn6LxyXC
yoYi/cXViBsm6IgyCk+B6BO/A8MlwvatbV5N4tHxcjlOnS2exUQjv7jUBcK22g4z4I4hh8bgpQ7j
L7us3ntthS4OdvSs3TeU2+WF3ODySqcXLT3Pf5f9mvsZx2jSDPnchN+KRXwIzeqFPHOX8ULmeKjX
CU0Xo3lT7A/wufa7Lrp818yLspNQic9LMquz6TQ5QbLl1mP1lX3w/7qAP+yDBprqfQcl5XzEK9iF
tkTcv6bw/TZCF/JCks4aroIu3+X2IWrJpezqD17zxKW5WAhHEGNVl4tdHPemCb8GR+xXzMJdmus4
ur6uUAWYT2r7JwKYMk83g60rI+7iXHEhJVwOtc23eL2IoTvt6+aX9Ha1Pyte1pDd2Np8hsJpJoVc
nkLScL/ktAt0deA9ZgZmKUdoq0+oPjyzDTqdfp+T/nweU/gDkgiJ+rw9AnXXMTvfxUlPPLvuBLjF
aiDQskV9vu/yifOcLuJGiPKaofhFVsklutqFRRXeMNpcFnUw3fWLBdkzhrP9N4au9TuylMljvJrD
z1qKu5BXXEso+pIJ48REeFfEszzV4/DF5yMwF/KKeHNUVMQmj4fg376NmzTpi8brzGAu5AXrPkOO
QDa5GuxHAn1yLYlXMMdcyEuo8Oj1ZJs8iGf6OI/8bIpDekX+zGW8+K5lVExTk48cTPIUoEg4CZEx
9Bvy1yvND/sv9seks3PV5LwJu7NdBlRfQp3Ds/XXPeiH1petKxsRj21+qPhLY/cclhq3Hgb/H83+
d+ozl3MCf5RIFKG2OUZnfhRFV7Zp3w4wKGVN80YVQt/znhwvwxrPl6ka97uGWPLE26DC3hdPkAPU
pjm/boYyXZkpxlO5iD4r4IZL7vgA6ivqmx2jLSmqTRjCAVup5QLBaT/cn7kMVThDr63XWL10j78u
jDz08+6Va0A4/vPQl1Fc7QTijfnYF6ntoK3LZ+aXhmcuQtXAybonFfJIJiogwNe/LWpPewLmMlSa
JgvFXrZni20eDWSwv5erLb96TXcXopJHvS4w+ziyQC9fm1Ge10j6sRjMpadmVvSJ3usjK0OqGhT9
seKE6iQ/xVnmikDYrU62RBciA4TwBhzlmla2+tNvWF6Tbj+s09BuALD35sjGsehPG6ouH8aYVe/8
Wnf3mLUIEllMexbPW5QVDOZOUPSYvYAP5sJZSCInSddwnm1zezwRWumTgfGQV1zAXD6rkgUerVUd
ZwFfPsRI6qSlLAK/7dGVPo2hTdaVXAlInVCerogk00rx1et6x1wia2rwItmLec/Ak/f361jW92vh
J9vMXCJr4EFlxpjQbOXxZ9VqWO91t57KXk+HX2zsLpBVhTO2cl7TzA7D/S4/toX1O0tdGAvPAPCb
bZMooxJrPy4HekJa2euixFwWa6EjAgzohWZBNWfFDIn9MPYsCmCu5GnViqLFdT3KUDm7n0cZs3NF
/VJ0zKWxYJAjbdmPUXb0ZDhtFhkGeCj62Sgwl8hKWtRxk6XYMstK81cTJev4WB5hGXplGpiLZwSo
B4PGhqFZXKK2LdFpE9Z+IDJz0YQytgHuAgeGXXRDSlZbp6Xxy6kjXv5514X+oxF7221ZuC5bassx
Pg84oPw2FxdW2+BnvzVQ5Mvgdwy/bGWeTXKLWr22Qp37jFoHWx0mwGZuNUxVuvGxD5ePXqeFK1Um
l51RkdAo62nJ4OeGIoBFIung17oz5slKa7sX05ZV0x6d6mh6KoLRj0JmLqvW6kMcs4qjTJzMTrtU
qMF3IjoZ+mamMT8KGWVqY4/Qy4JabnPr+eXK13RZNbn3cVL3QmRmlh/WqbhHSd8t4bZrbTuRxdJ0
ca3aNc5ISV9QUfye77Hfwe9qwXa0NUPVSrjJBsqo01BFcJzHyx3z0wdirjKZIDshQ8ywgqiFnCD/
VM3mk9c0dNGh0LRK6AIHEdIxJZ7TrICYrbhljXdl0F10qBIJkDUIRGY8wiVI4dnoRW/b/OjX99dU
xA/BYtVFlLYWkZwNhjGNu+R+q/w8p/Ca8HPbytAjCcY5yuZtyci0Pu6Hn4M6c9Gh/uBil/sSZSNG
5j5gM54wkzX0S2Qylx6S0wYIlmDMux2Ahy1o9SGJaeA55vTncekPScdatFtmppjeJwh57+pmM34r
yYUGyagbyAv1ezaVhKV4Z1/hX49aLr/54txEIalYQQsars+NWCugHtHw2OJxwC9n5ApHTSyezFpa
moVh+WZel+d9iT177uJMcghttItgzfgSymdZ7ssjDDmYV8qeucJRzaI7MW/FmlVHw5+nujQf4Y58
y6X9yh7gIk1Esg65pIriwEjOogjvWBV5lXowF2ka11gzPTZ7VnWiTwPkdU4lXOH98nQu1YRbi+jH
HR2XQx89yWRv7gooRfgtJJdooj2XlWIY9JDX+onoeciK5rglSfh6o/3FzcWFmuJlLanBDQ6bgJru
SRjTr0aK5j3d5+HGH/C6E/7qJ5zQK5wG2GlZTl491JO3KtHD2YhB3G1NEuAMoX5wK3NBJ9nDq6Bf
Y5LFtvzM4v6lKKhfhOdSTiZYgrFvGQEKV4dvaULbVE1C+CW+XNBpiRiudfq19TV+F8qgSech/Mdr
K3MJp0HzDgJX65ZBtLj+2JhyfbvGtLh1U0p+/W1dxine5zAGC71mMGzf33dkVHMKXffuztRRcD5o
M7zoQaH+oSnL5s/f/0m/fkBg7ntnueGognDXnFlD+MMe4Oqqg+A+BOT2CYLe+8tEemRCf/9jVzYl
l63aJ2r3emDYUPnyB2oAvsRS+51hLlvVi3LlHUzQs3ZNTrMd/1Hd4XkOuGRVBVOAnqF2G2kDU56W
bsHbQbL47XcuWcVjE27b3i9ZVIv5KVLBcoe7Zu9333GFtwhj3QwNmSWbBohOvD5EweHbcyG7UBU1
MdIE4G0ywy1NE4J/1HZjXl6bKs5FjUdFtwU9QcfJGpy3V5JliBs/rSfm4lRVCDc4uCvOWaOgg7MG
SzqH6+aX73T1tYZt3XoD9fQMF9jqUcdBkc47zJ9/v4auHAAuT7WNBkUunVmzBZpqH6YIanOpqfCO
S6YSWnZT5Sl1xFy4KpiCvUAl5JrpI/o88SktFuS1f/9XXPm8Llo1gpar21Ys2aJHnkIVpQZH2//l
1/jrj/5wQ+ksN6B+1wVHgGrTjcnLNm9+WT6XrVqwlhp4G82ZjDdz17LBIkUZf/XruHO4N7MFSLDM
azYoNj6M3ZZAQ4Nwv53G5asYaBNo2vdr1itYMYXH0qRhwgfP1p0Fawv4JuAhbskO3c9pPUL7vZH2
loQ6//XR6CJW8zhLa6CQnyGBy+5D7Mi5YjZ53EVR+50gLmoFNrpcF6XGbA3oGxQDfF+JYH7T3UWt
WqIqmO5hukddNd3xOdxTlM54PrO6rNXUyKmYimLKArbbN1HXLo/1xOMbEeeVperCVlKWIQ6pY832
obPpFsn3lfYzf2IuEfV6YItiqpZsZeFT1fy9KL8qF+YCUQmrI6gMR2tm192e9umI0oPO1vN7Onda
iFbShqwYExqa5S7cJ31mnPqJ1DMXiiL1EgW9xMYbRnuVtXMJMfyBeD6vuFDUOlMSj0uN1qE+fq+P
cTj1yeh3HXexKFnLegtCvWR9Qj5CZPJNfIR+89CFojDF57auMOY2atq7qi1e2hD+IV47r0tFsVZD
2SqkU6ZRRH9S4dCe+vZG21f2LheLavhcg9qQc9ZPcjs13WAetmmsz3qtPHNyLhvFGSu1mvSUVTQJ
70dkXR+04Z5huyt31ao23GCBPWUJuJY8CI5PZGntDaT42ug4Z96xUFxp43DLkBGt60fI/Jl3ddhX
T6OKxK0fubKHuZhUPNu2E4xMWVRNjy1hn/a49Iv2XCJq3htmXg0+MksGmk5DMKR1uN9o/Nc3QuoS
URrizSGPSuyPmqO+fljk3brN8f0Gmvk9/GfbU9Sp8NQXKPf1WQjUxaRQkRVBjXpZsqEbotMsQnMX
qsNPKoC6pFS08p1AKmTIKj3mG09eaNXeSKf9eh5Rl5PSzHRROCFtLNqIPQUrXIXmOerOPYSEbkQI
137i9f9/iCvDBLCBifFgl5TR9s2GsrpbZ6y6dGjlrTDq1/dx6kpDJZDDstGEe6zsq/nfuSrDu3mk
9lzpnTwpMdJHvofGK1Cm7vNmMOMbm0PV2X7Yr23VV3cixEXLbyY5OWsZQoM1Gbola2jySXWrTgeF
mla/xp1dowTFGoQbH/FKyL+hbvwZRUPf/Zp2znZbMaTxptcjDDyPTWm7mH/6sSN+pijUhadqoUvS
yXjNIhOZt6ooxwtfrFe1DXXpqbbqNJ+LccySLV2PVn8dTBH+6zUwLjwVw4tjaWY5ID1lPzWRfjfY
xM8gmbrwFIVVAMiA3Waz3sd0VPypr6MbGcErm6irPFVOr8WmPbcZnHSnEy2zKGx1unQ1SWu+vtVx
cdxz4/fiSV0pqqIVSC1DPC4DJadPlJQ8FYnRXkEQdWknGcoGGtL7nM1U2b+REAkfFwJFbL8v7CxZ
usvFkhZfYYyj4W2x18UDWbbyxobw68wFdXGnLWTzEkgyZxPbqU3tmtBTDAcZBbACJ1kTR4Hf7uCi
T4yPCdQGwzGD+16SWjhLpVGxtzdyaleOAZd9EqIJltoeQxaKvXivYeSZma4l91MCCZAbvyF/ed+l
LgMV2KCdj0StmdwMOcHtVJ32qA0uazRX51qW6t4i85wmK4kg74hbq9/IuYTUFqtwqsVInvlWdHfH
3g53webHR1CXkBrgPNtvx0KeA1XStDg4eGbPShIIuv58OK+G4WmRo3FTmjaFvJ/lid+J4PJRYqAC
VqJoWgroniRT26QT8C6vNefiUe1+LIuNoyWTx4pQgkKoOevreLvxWHdlsroY0K61UDED1myWci7S
frRlrtqYZs2W0BtR6q+ja+pKV9VB1IVbg/z4JvR3vBWd9AR1i98Pz//rjP774EVdHqhsBoJq73HI
gLyWEgMPinl/fTsoG1bfoUqweyxUPTyte9WcJtU19+HSFHfUNs2333fh2p/nZLbi2jTziq+U8QYq
qUnyRRT9F6+mXWKojrZtavdxyQKywcvpjyr2U20GMfXzcqj6A6aJbEIU09QvEPqgix8tiHqMn1te
OZDJVuLBgvPgHXKfX5jyM6Oj/9G2assCNVUD1kKov4sYtchjUv/jN9RO8N4uhR2x2PoMPidfxu1d
FEyeS9gFhYxZ23lKSvLcyAYB3XZHG3njdnxl7rnUd0HoZtpdYetpgDXE3Xpia/vJb0Sinz9kLcej
ZAXaVrMGfzi2KIAQfkwJdeFGFHxUlFhdZ3PbfqYNzzQN/YA16tJTdA6Drohl+FzO+3vJgo/xXN+I
Fa/EKC46pa1Y23YKwmdF+/kxOBA5sK5L3jRzyM9QNDo+eI29q8CEZ7PWHnERPkM1My3q4g3UrT/6
Ne0chCNS7xXcKMlzIdtv1ajPM6xlb+zGV6ajC1FVwbZzsSbhM2pgvoVx/Nc+FLdUFK61/fr/P9yu
g6ITqlUYEtV2b/om4md44oo7v0FxIlssT8zDCB3vm+5FJz1sNOXoJx9EXX5qgCdw1Rc8fJbr8FbR
+XHe/VSoqau7Bnk42SQ1mk42fUoo/6JEeKuC6tqAO+eaHdjSsZGh2xRPw9L+G+Ca5DdRXHSqpl2i
dELDZ5HUH1rT/ZnY9kZEc6XbLjel1wgKUAO6TQ/ytGj5MIzc7/7jQlMD/LRi3b+OSPnFDvtz0oob
qaNrnXYWZdi00WL+x9mZNEeqa1v4FylCSCDEFMjebbk614RwdSAJARI9v/4tn9G7eU/disjhaZxO
IyHtZu1vBXgerDU7OWSLVfubdva1XooXmjhEvu8niflMzZau3W0zZPxaLMVWEEO9wuPwunxsapMq
Xt+Wx14rpcp1rCIYgNlLT6culXbZ8q3q/2ay8qenfXWzbZifmEejGVwYy48VWcFP29Ybk8trZVRV
sZlTr9g5GYtXPSWv0iy33cjXyqhRunnh0/tb44qHZlaZaOhtW/taFmXbKumnGdukGJHPDaUCMayI
85v24LUuqk5Ks5YYOr541akj6P08HzX/Wy78h9W8lkXVkLxTYgO88Mn4OtV+t3TjbdAkfq1IknJT
ujWbgdqQy5Tb8Hs3L7fFbteSJK2YKEhpA0hSSTpM42Gb7Y0f/f6o/t9d2eilUHIi+sLghxTqdOlf
b1vJq3syZq1NigUfjKEOHLBtZkd5W1xyLUWKwJmEK/y4nado4qkWfsGkJOgjt33xq6rtQpgpoiDR
l2nU94GufzjhbhNRcX51UQ7hZmJV6OaCFwgCKgopLU+BBxtuW81rNRJ8LqbZ0L6+TKbajqLkNhfT
rSWdaznSUpo+iXrTXrTuvnne/fDxfBvUn1+LkWpS2NouzXaGFYlIVzbRlKnwtpjtWn+0uXZiOrbb
2fIuD23xifPqb2WFP5wp1/ojJy31kHY3F8LNa7Fh7L230Y1pLLt6O2kvZdu2IzuPw7LUWeR1DNy+
nm7zlubXGqRiUjisAl9fChJ9I+BtaKpvjPCvCU9LTagPyrhBJ7kA87Hrlz1Xyd/GaSOcT/9SzLmW
IM097QEyS9rL2nXt22xC+sG3o3opp4QfbjoIrkFPEozQUG68uWzz+q3W9p4pepP2i1+LkDxztAgw
ZnxJWqvuwy6mJxO58S/b/Z9H/C8P51qAFA+RXpa5bi4ge9s8Xqzb8zZc92W9BhmLwikrXUuLNFDD
8GkTcjvM2MNvM5mHr2gLlF8Z7vcih695cTBTJd4WjxKHCHzVHMCoHDI46ATFjtHI56XqxX7roya/
6alfC5x4NYIJiOd+RvMph2GfSf1i2G3JxLW+aeVqjcIZ7FQ5bqm23cEMf5sH/Of2+beH/r5T/99N
qrcQhhVB214UwRGcKaihc5AZx/ioIZPpsgHuMFFGtQP9Da5fR0heSZcRUizZlJThrjchqoLRoEnO
ahnoFCMd/UdeB/RSlJM6VOVEcwOsySHGJPnX0cn4AUPqGCRXSeLzIlixMMF7VNPwMPg8j0W1j1jk
7z1De9mqfjmBVtheCuf+1r/4w9l3LboqemW06/E4hf3p5+RCx9sMZPi1mDyGR8rYdH2LsCSkz24a
lpQNSXxbb/Na0qWGaRqSEt8b5jEPYv5qbhQy82vGVQLfEuQHmE4qRJlj+PFVkug28Ti/FnO1BmaS
RUTMxS3+JakK+GoVfzkx/rCQ10ouExNWY4iwunR6NukgvT7Avee2YXl+LeWybImbru7qy0Ycv1/i
dgFA5UbXFX6t5oJMKUqKKlEXoeMHmMlBalLfFsNea7kKunBbA8Z1gS7ye0H8py0Ib9uC11KuboL9
K1FKXfDon2KCimZsl9ssceGZ9p9HkdWqDeFjpC4lcpJ0tWiPdaW+rQBxreGCEj2IiZ3JOdTkmxlQ
8cGczI0HNL3Kt8vBkrXcBnLmq/rCyvYS1rcp2/i1ckvVVWjKFqn84Ht9vzTq5CwXTzfdWtfarZ6s
tajkVEHy2z/Qxk6p7rvbWqnsWrs1FksEGEJXXhpWLfnYNbBMKLeb0h12LdPiTRmW8C9DtzNQxQ4z
kGtmbXNTrYBdq7QaDkc6gmrsxdZk2bWskCmmwV5ueebsWqe1DZ3cFrxFZ1SthlMkty23nt3WYob5
wn++Q2sr53qsAnkettDdWzRmjtQmt8nXYOb2n59uqxWkadiMnX24TFmrI56O1URuquSxa6BV0/rA
zABEnvsgMVkfbPniqtt0fewaNbWWcR/EYpVn0rYy1WH8LeqG4S9qhX+/iNg1bKr34PnABVieFeHV
Q0H4NyIGd+NuvMq+5RDUTlJgA0SlX4qWz7s62v42ffW+L/47/GPXeilZ1R7o6UKcMVQZ7uOQV2co
qFzedny6bVmvZVOuC4hZKirOwzIGeeDY+jFZfPL5f79O/ySV//YXXLVj+bY5Tqs6Pvu4Z/G3MIjj
l7lOaFptKjgPsBHJBAc0bnKFeQobD3umPlhf1iqcngcYzf4cYAhR78MIdM+irvk+0v38IWYFfQwR
rO5h+kU/BTYxh0lsSTaCEH3CSADssTd40/7vP+IP++darxNVUxBOzkTniNvuAbAyft+3AiiX2z5e
/OdrCz43pDOFiM7hXHx1pH0JEKLe9tFX501AsGXeY5kzqYP1vEm3ZKVI/hap/2l3Xp03jUwAqnNL
dAadw2Ls04ktY8IHHwI1NTcFBuyacDWwCM5ayxihWFGur3KU6y6uq7+V5d534b/tzqvIoKXwNmzg
K3VW6Il/MK5cThqHZ5m5Mel5RjsP2JAI2d/4lO9L+m+/7+qwQPNznNrNRec5kUmOmdb1UHFiciBN
1L5BmPLjL+v+/oH/8ouuBVo02MygZ/SHWD0G00sbSu2zzjdBLmtvsxYU8nTlUftS2oiGORwjGUbc
gnbECvYebgXJu+6W+Sg8CaPDLypayo/GrMkzpF99m4Zu4ngfLYVyY5vR/oMD/XtQ+yxpXT3qgZQH
ELjmjzWAKqex8VWf0rIRF5QNPm06LHdt1ZqDxUCNr1PJp+CQrM16cJw0n2rekru2FsOcwuROp22t
+i8lgyXnXx7OH57NlfakgcdwrVyxnZuxAUkxaJZdrPhfiqV/WOFrERn3k0ftwoizxlt9AIhA7yMb
tjtrfPehV6v+S4fqn3T431b46tSo1l67JulwNYBPTE+dnR0MP6CXSGdYEO2gcWq+AFXgfmA4ItoZ
Vv0KmAnTwK51qtAIOfTVKv8iS/jDAflfap7QBaaEbvjct9vPHlSatLB4tDct17Wgh7gW7L/Qs3M4
im+LTet++Mu5/oe1utbzcFIaLWoE75Q0Szo1ymeUzlEab6HMPE222zbcNQoIRulCBYVjWCrDM1IM
hya+Ua/N/kv915cO6OE4OONdin93sSz2HrTq7//74b+/E/+2y66O+HFcgecag/Ac1UnyOabDcuZa
2LtQx+2uL8t2P3dyPcehnG8qkLJrRaCn0yom48KzRvn1HGKr5vBULG5Kqdi1FjCo3Fptgw3PLgn9
WTVNkHoVJC//+2n94T24FgOureB0jTg/N9vSNKlvEZGUs2Sf/vfHY8zlD1dufHWBoODd1Qol43NL
RVWGWaXBh/VZSzkJWZoAdEI/bPMk+p8KdeykSfWmF5AGmJ4JYEJKsqjw6WZwH3QprO0aLZ5KNBen
OvN9ME4VfNGFRNtua/s1MBmJeR1+Hv55BdNhQRv1dzm6pFxStBHG7UELE5U/ADMwKE0tJYwjgrTb
rG4emJrrnV8TdihBUSe7nra4LJZpVEeLQV+5qzgIx0Ph/AFt/DtmVg0rwgaGzlPXRDQLbRXlwDcC
DBdUuICTASNwR0dkdFeDLfgcKFqEOd1UNadjYao9gMm/S0W2n8U7YqceB506mgxfingpHtqyFq82
WcZHVzV0X8Wgos9bYfXvtV99m9aLqItHD3zGVyslJYcKU9r1Yzz22B5pj+jPYpMrTVLDA/eYKOPz
3lKdgs6CNV7NJHM/Rha5Lnd3KlAVnJhdlxpRv3RmC+8S/A0ARlfDktV9UOSCGJ0ZPdrn2C+wZ2Te
xfsOy/lEgZiZHpK6WNqsiJroEYz44pEUsTrWow1IOoIFnpkNRODjZhbWvUCODY/2yiZfiQbSTcal
YDm37FNYKvqjCNlvsZr23GnlP0eJLNsU40hUZdCPmRwK7ii3Xd/nPhzGvZZlDwmIIgWKyTGAgn7q
u89dXzN4gNQVXE59lbDxOFcbo48JWSDCr6bZzUfti4V/cm3n4h1pG/z8uEbLex06bEw2xcIenRLB
CQvQ4ls2GuL6UzeXAMN0M6o/Q6pgzac/F6WcQR7rTbJWOxybrR4y0tSyuQskfjTlqp2yzZf0SdmS
hlmNiap9UbYWXrrjHI4kH/q5LU+DqVX12Cyj3yvs97t6hQPiyLseFndxF+dNr3gaISlp8qa2vnuO
jazpPupdTPdNwrjY62hJfJF3dkNNIEURve0em5iM8j5yhas+N84J+tjKYBtEWiBypFlTNcYZfBNX
kwOKh2xrMtWglXQWYTPWe7b2s99jgLbkb9Mwqe2JFA18YRRk+91XNq1mhjNYy9nsUoaOxZSabpqa
O8Zoze8WNKbUD7WVgboLVI//1eKZRM9wsaEkXbEY0b5SUSP2vPeJPM5N4WXW0AICs7SjcNHJpn5N
5H3RxEn5GkMb6/dQuoPLI1v8QL7ZlgBKMC/hUDzDAwI4L4i9xbyvXBeqX4B89ejlITmbyseOYyMe
5DhN4ty2nYbLW2cV6g1dOaLLPcBgdnoycix32pMCTV1XuilO+2SexZeac969uhXWkc8ytBEiFirx
eoZj0PHj1oTx8luzikyYtpyVA9B9IeWJW6AY8qDSujoNouqGXzzxmt9Lqs3wanyyyCPnkSKfSht2
CCDbPl4kFBmah5mM5674jJ9qxqfORRuN05kT2TyomPbjAchFMe5C29PmYx2Hy3gfB9jXwAJbEu8c
E2v3BXytMUKmWVfYx7DJSA6dGRN3v/FyqI6J1tZ9pZtk9n4Nu74Mssk7OpYpTLq4OMVAEDQ/faHf
50laTJUcdAA2ybFe7FpeOkgug6OoEkTu0HEv9XZaEjvNZWaiqFX5QJfw/XQdAzJ9aTbRDvtudB2/
YziN1mjXqrbQZ6MwUvVlCoUAAUg0iWBp08xFWKYYpYNsp8ZZYU8L/ib97DF71O6KpOijEwaWo/q1
KdY+PlewmdwrX0X1oZ7x/wNCvrXFDjRQ6Z4LBouqOtWBYe0RYcw62zxqJlofMXColma/JRJI9bXG
wjwQEaIbCIfZ0YoDLiLMDQSJUsNpbse5+RXD5VMcWYvRyFQBXFGmvRfe511v6uDn5icyHmwAeJ1O
vY+nNRVVRPKyDxSxGbWtG99aFi/0qakb08C6HIPSJThTAXUlylQCZaS+TjTd0i1ocUElkVXFd0zy
zuRD7IJgPDcg8yyH0NaxvAtMMMkfumVB8GkA0qjZa8GH4isP/MzubRy64UOosUl/T4xM8alC+9bR
tCMsCL+HlA3+yLeQ0EvfTEuTRlD8u1/xNE1rlfIJBptfYqb6YN8qyKbvzUDFcjc7juQoradSmrdx
GIvkQQZ1X70ueBGmKg3juS8+yVUVZK+LmYk9i9elvFMYICCZ42sQVbllIQd6j8zkYPzoosuMLrZ6
Q+2I1Q7TS1Og+7xQLEGdheIyoT/ghEdVjl9kjcnfX45+zYoQraA5ZQ3zNN4xEUTmTjHYfqtsA5Fj
+rlZ15s33UR6eBs2RWKkZ6teP8lWmuojb6ES+TXWiq9t7iURY7QXiqOetBuGLpB3IMhZ/8w0oX11
tODhyTnDLOngjmPlFl4eu6RQ6y8LuTquBwUHuWKHwc/EqlTWoouWVGxWRQJgZEwdh+nAOjLdMelU
kTZJEca4bYui73wq/OCjYAddgJB9XvEmasNDPE7D+NorgHSiwwxHBOA41xBKuW96jNywZmKc0Cy3
a4FBsFSuTTmJVDQBkRPGgNRyKGrZ9uZQYC6gDHIlEkmaM8rzI39mE+CBc8aXRLg3bZux61Jugkqd
2+odKpWFKqjtltZyjg1ml6ZuE7mchiausgQ9SXrQDYGXEmh1XEcnQCZXc4xJE0y/I9qJ+DAzRbpD
hdKTzKNN+DnrY6sRMC2qryK1D9q4KGs0ZSbR7ISetvVQi9mwV1JUTb9bRhn+1lvcBL9iO3Fz7BYY
tgwsZFk9qOaJkSWiqTCBDg9wUS7lJSkZXWDkFsllPUZbwM8S1OsV9/Vszb7wZKKfGm7KbScSUkT6
ULLFkLu1J1PwQ1pGj2C2hfog4VOrdyBw99GUJRNc+u5VRQN23y4rWEEZqnQMaiI3F0+lLRtMjdtp
chiA4OuJjL7ZlfMIXG03gnA4gSFwSBBG+W9o40K4hj+Z9/LkTTK7JK2aJYl3kkson9INtgjNaUZk
iVNDaTWmCQiYzxIarMaliKrmsDmsZmDsQ7CJpSR7HlO3nK1olX4mQQ+EXQiDMYRreHUDMDpi3iTV
95Jw549SxedAhu2pYgBM4YRN2te5S0Anc/1mVK7jlclTFPRe4r/1DelTgiqc+m7WAvMX21SR6ozI
WvCvg8fN9QiRn2Ufim6j5jQNEhtQQJ+Axsago8Ee4EXu8E2kCbfxiPVbzPMmIvid9lb9RNMJl6Eu
tmMJe8XfcdxXY5/OUzN1Txxc7vEu7qpVP3KMJUWP64Li7svKIcM9QqdoVZVOdRUBT13zdd3DkqFv
fyVBQKJ9XQ5UvoZjPM4v0Qih90tRWl/80PiuiHdMHG/Vt2KIYZkOwfBWicfNJrrF6GRdDxR/GRVN
WtFaYbiiD1e8v76fliBDxVataUvDuDxJ1Lf3emmheAK/qVMHZqa4x1mxGP1YiLEkiChrCpdLyBpU
YiEZ2U1Swog4EhQejxlV1pOXsXWqm3doTBRRd6xrXR+SWOKqHuJCJlXmk4ZwBGdbFP8sgGDjLhNT
N9MHMc2ROrFli9qUgXN92GyoX2JtS5gsmxh53L7VbahkOtOR2vtQ+qarUqOldQ+sMHUbpKOA+S/u
Z+JZj4Ujpd7uQSytxjbT3bqm+PcE4qo6qsbnHhcEjj8IaQu/pGWvmpyvful+RsVKnsUWInu3wOxd
GoTpw4YTjfkN9bqQlB+xa8E/jYG1nE+9RBCdYpRspQ/B4CSasUUSJeWdgBlgiJBhauW4wwfXRwOQ
wfKxirtkXu5dEnTuaW6LNc7rsa7pMwIFRTFKadah3BNLRfxhTBCt7BsvRvnsk66aD/0YF3ehHDA2
nETlASFXaTB6Qk1iD5Bg8+BxQxhodx3Dvmp3HjPGvTtNURt1DhH1e32vCiZyr0btpt/9rIf4+wzU
wudZMPkLySkOs32yWoCGJ1YsY94BNfpzhUVTptBK3A89WDNF5mVRhk2Gw4dP607PGOBxh3BEJcOd
Shg6ux0S/MTIPBy5nT9WXVXOQ46O7ODKnISb5HACGD0bn6Kkn9kTzGzJq3KzhFymRGYgM742ysjP
yIzBExlNBw9BOFDBmzbONPGCgBqF0moY5VXYDIB3DclwXy2cvvVcuKrLFk00K3I2dSSIU6sxCfDV
BSGZc8KXZjSwHJ+L6d4ts4Zhy1Agkh3R7qI12/VLWXTfpOrkvDN4I6IPEn/EeE5cPEd1hpbPkGvX
rWMa9rKtU0vEu3VdAyouQ7rb1dNbiwmN4LDKd0eeLF6IJ59xyFrhkbsSs+62CrYoc5p4toRR6jqA
FQ/CVFF1vy6e8+MMF9IRxuVAqlTpUFq0W/oNnYnoBe4+xt9ZYDFZAgrgiJu0oDyNvWlxPaJGcBb1
u2tpCDLjTs5jlDe85Cz3hi6vapbkEDMWPjbjSkhOFvwzau/8l8NUdbcftNP32CviEkqToAk1rCQb
po6fLF+nj3oR7csYR2ZJwTNLkK6hkDmkAbpFa0qBC2qTjyIMF7Qhmu4X1z2fUVqH5MT5ZUuXMhHP
ckKKhZAEGLoAaeFB4aSFFG0LMcI3m6eee5zwS7Hxs2qtv+Dt6oOshZUOCt3JdjJAa2Ri2AZE3/N0
jOiAAGXxMPpepc2govYH3U1lHkRbf+x5VBzispjPWuGAksHUZp1to/sgQMEmqDqNgA3COBkWHvT7
je7i3gcpmHwmk4zPGTwP28M0hd1rP/U4tEAWy3URBzuwqARChCZOuZy/+CExSMtCBE4DUu6t7umu
0jgzRhZvmRnEnMoWVqYrR8EDZuSfeTUN2HIQvuOgKHYE9ROGZ0CK/WCoR8bUDqeVLD9gzikQNZZI
2GyM76Nas2TB0hd4/iUL+syawV3gbs+QBYTjb+dE8KmrcXyEikyvddvPmQu9eIJ9m/6kuS5OMFss
zlq6BueJ61NOnMisDsrdqjjoLYGw5Q6qcYRNVeLIEZPGY746jZAOhhjDt3HVMu0KyKc1dCIfMTWG
bpPg5V7CtPhoOgSBEN4tW5hFxBaA9iFtXqE9OkDjJS4M/hFdGuFoOJTtJOCvy/lQ7ZYilBb4qmj5
HjqPABjJbfjkTKuQ/sdL9wviSXrsQ7J+CDH4eWjLeDIYedjw0EoV5aV2dFdz1/1oplleRiH6l3Lp
GHY+U2imCFSSK2yGvYtKcLd1Fx4jXdodYNnY6N42x1r5dcvWZJj3ljhTpdQV1a+ytupRJ7z82s5G
pGwi1u54FbSf66ZY1r2xuhdnRVuzV3YQYx6EdfMSlWX33IV19FYEnfoNPzcCaymBwCyR8tPWEsLv
MYZbPU6+KU4zqxKSLiBP5BhMRwywmrE9KDSB3gacg+4oNpS5cl2VxUFHBRwPw66mVbapYj0WSVBW
u5YSMqcxNTrIu7aNUNzqp9WjdKTHJje4vnbFVqzBa28X3Mupqld6CcJ4Gz6zaAByP4kmonY18ph+
h2w9DNN+S6oHvsXlPQ+EGWHeGtcoItn1B6WrfRXQG9wLAtgb1g4pItLKCfUE3JNkN8TSv4CiBsan
H2F18rtQ2nQZRQz1UGq2CEhKB1iJx2brn8oAIeaw6fG8jgyOX00gXfmAblhnHjaEv+XODGH5CC5n
k+RbCQ9ffHvEF5nEVf8mxBKfoPNr90wQ/7sYqN9Q85yLM7S9VZw2iFWjDLtDl1lN4V6WMYjOH3k8
4zWap3cjsziIAAGoPZmjPVui2Kc+ThKAYfu4s5jj1Nyd6hi3385a7t6h5J1CBGmj54q5XtwTP8if
NFZNlQlYWyHHg4nxK+3CGLsYHQC6gyAGYUqMVW13tVyHb4jx+i+wfSt+tc7zKA0kKVkm5hChcTU2
E9TgC7LMbJ2SacTL0tOvqp3HBxwKwZt31fzLoy33NEsMD6aUGuxJMm/D/Twn4jxXZfVD1EP0HSFb
/KWhNkZOVjYTuaygn/+uCsRvKevCVecl4qSHaeurLQsXnlyCsmc4zIeefTADoreUYv9X6TbV5YUh
AqkypxvW74ul35p92YdTexJBa88ueC+BxPhlSYqPaAbEnRZFjdpVdcYxCRF/gUt3WOdlNEJozDBk
EGXjDA/ChyGiBqzQuMNA2lO/xDjZZIjz72nbxoJ8XRDVnSO/DDsDuJ3IN7qg4gr2kUl2EHgML8Ak
gqJPw0VGsKIpyuR5Q6/1iIoHcjMcirRAYUjW7Z0bKHVZ3KwEylyH86JqnWBfqrJLHje2tB/bAFSx
fIuHwmchHH98Prii30ZcB0vvXmoRbj+GASC2hco+3JHVNh84bMi/kdbGh9bLQV1GxxH+RS40/XGd
lfosNsWnnCKffZ4B0/ylN1ObIyR225j5BaW9vbAY28RARG1fa8ihHzF81Tx0MaZ2dkXUVn6HmoWY
sgY5SHkuUZUfj/iJ5MwgMWoOoCAInYfCt1gnqlyZLZL6bicENMZZReMKOQc0H0M++JA/J/OKBcVn
Vy6Nq2Z7pBba5bTFZQEzD77gymoBy2wuc6nnNxX1vU/dWqOfIVwoDzT0Awoo64ogPOxnqJAnZeYY
xdmyyis4Mm87xZeyPautxptqINVgJzy3UuwiPuiTStDhm5shoCeGR/dGxhml9xqByX3CMZmwL2jX
r6fYmDY8NUkYf/VjO5mnWChYsI9ma/BC4GYT7oTiQWV2PkaB7LiRZRJZOFp5KaplxWQJfEpQ1hbT
FDwi9loHZAnTUGVyWqhCCqenOS8cf79/WdEmybEcSvMlVLTqnpMhqMhzvAZszRCgt8uB9B0Y7WaN
g6dxavSbGTYk0pFaUc4E0sWgtxKEwY+6ihGBAPPTl7tg6CDCpt7z8T6kYTQgp53okiun4sdOk+m7
H0YFQpdpkx0yPBRWMNrT1TCCquq3aNI8j7dRM2z1daryRiAy8EjM2r1M5urgMW4Zp0ZF5Mc2xfE9
KhJSHFbu1tO7caX+wTtPP0y+tMiFfGHvOjpa9xRXnJ5Qgnyq6pk/BjCjPIMMhyfbri1mKz0rYhQb
G1vxQ9MvkKw2aixfu6RedUoDPp2sGHSYMbWUh42BYP91gCHBjrreI8Bv57su1CGy9HlpXB4tUUkP
JA66L67rWZIj6vUttOvt2B3cOhlcySMSs7QzTO5aFCqT1LYBDEKmsOruWSD1kPaILG0acjt8qBoA
H3C6zPbQBvX2s+IjusJ1BcDrQ8cmP+ySBOO+58jh6EeVVyK6iFTTvzODCII1yhyAI+kQqbDKF7G1
0w7u8ok+GkGlyFAd5XYPHJOd84YKlWRziUF+0c8CPY9VrG0qFCo2aUBnnKg8bJKHSJIlI6FUPxZu
zIQcQ9Fpr6lvY7hCLoh56FruBWsSnZIEXijIHADhS8uqtcNpa7rV5U27VjKta3gY5tZBwgaEe2dO
8cjFI+rWUa5rXj7IIsQ+YSr+LAaGepVEmpsCfVHYzyUZwEU2S1Ij1NPJP7ZcoTZ5hHbj+58CEUg6
J2Pp0jngw4E3zUZT2/N6t0SRfS3GatizeUTSX/UWfZYp8R9G367fIjpGmKy3aCBks0fIvRuVwknA
ZCTpUwW6/Md62wwYXEVnPhADO6YHJ2Eng2R9BuijRWvi/zg6j+W4cS0MPxGrmMCwJTtKamXLYcPS
OBCMIBgBPv39dHeusmdsdZPAOX+0R1E4BnQUifJwVtQsBzkvXtxn00B6fAaVZl9Vqe1yANPnHvAX
8L9sHtxhvrplG3+WqWz6f3swbHXGegla4A6KD6mnJ/e+GIPaz/s+7NHjFtLZn3VUFs15VM6qmZDn
9AGt/vxcLISnHaO+SpJDhWhtPpg4bfZ8LHT5anB2rLklY+EdZm38O3ixpTSl9uqLaL36zD3PzVTq
7q4DF8PkxNb4xSys8qnaeKYIq7OtuJd6k9OdreJogFADZ7gsZdqZY1vb9lMDdh9LVVQ/tjBafxIJ
a/9YFps7AHieusCad9Kb8Aq2mHWSU1Po8GlhtbnyalXbwQahbvN+xLDEdtPGAdFFgTO9eyqco3PU
qXa4fknkbQ45sD32IbqAewisPv1lze7Bxo1M3xwYY/d3GEb7e9ylX542d/Xe6xJ2rKy0d0W5EN0v
m1dQMDqI6Wz2omJCh4z5O0cjT0GZGA/5TDDEEMORZu8taGoVEcDfilfkPdm2J78Q4aETYbNeGBBU
VvtWMlPo+U+qzLTeaFvt/WMflft9Q0PbNdHB+DBvnThLN6F8GFiOHLTE0qZ0oNLXXBVfNAApObrX
Lp644JjmqinrTDgCOwCXUuKIUeKMvN7/IzWkSrY6kDNzVa//Vvw/FUf92mSqrIoP22oT83hNsTqU
zrhy8Gx6vgnHVP+6MGUIFiS+C7oUQliWuKy22zD3Wl3UnDRvxpGQnJjGvhmuNi7jaa8AME0IEayT
/q7oUu/VOgEJidJxj+vgq6PnwpXVnDEcdAGTYZDI+Bj4bnm3D0t/2gL+es+d5WmqFJhf2nDJdJA8
WR8n8gQsPJTZFq+VPiwga69Nk7KJEbMJ9T66xW2oFCPv2pj5c60bfShGIbhVnLbLhsTfT0VFwh+c
VVnkak39yxb360dslqXN55EzBMdJfNu6eLgEtuhDuJ0qemIDg++GNMv7VoyAAEUZ/Jzaaj3NXVm+
oBxIDnMUbwcziO374kz24EM5v+rYaZ866lJyYE51kXHhfPC2Ixd1ydDPQMO881KM7nGbABC4C8tz
GywNb1BVsJYkFKLlXVfxXnZ7zwhn8XtEm/z0PI39UiSK1a1aHscOvWdSMPfmHtTWxZ/AANyxrG5L
0PsZkKhh5ZwJSzRjOGY0XJG5nIbBwXb6dUUVcvADrFTCxOLSqcJcQg8ytu+tfWDZsCfDG/G8Cqe6
IEkS17ZVyWl2uv1M6kj7MLciPfa6/t1jZcv5TzFlDWNRZYtqqFq1qrIHlZr0uamF+7FVyj9ATLpP
gLrt41B13m8e9uCwh1LlQbAWxcEoF5aj9MtMBdLNin4vjkWz1p9BCWYYdG55mSpPHuJynzjFHecT
uVkBoFl9ejbqztFWJKc1QY/FcxH+ibEeLvK4B8CDh5qS7BcZV/MJRBpatDDmEIzxco5nGztZVaz/
EbUHNFMv+1Wr8A8D919dbtErNl0KkokVeDQ1nNUGTv/ulm58hvb1D5Vj0muSjs7jtOnPaFDDsdES
dqUsUho+ofZYQWpuyzoO30EWpjOgVXPnCkxriA41F7mt//rhrC7gkNFLO87vU9xWH60bUcu2MAPg
UJoK4tma5p7k1OTVa6v4sI/gEScnSruskWPqZ0rZLrNz7B6K3vuNr2zi81zFYU/HDv2KtFF87HHt
jjlKlj5LN7FuuUQ9IbnssS4cdIOsSZu5fDZO9dOvSRH7lFsfGJJCY7ePwmNJt2O+yF12wXmbFy7C
JnLgY561rd3yoVsmP3BONsJaBSo1z+UueAE6sX5f99T0F8Y2a96AUmsFWWXHMP0mpzX8LRqr5JMr
TayPykvs+K+ywT43mdkaMRzkJLV/21PilD+TSrvqjo8bu7rwURJAc4+DfPKJig8e9rFrDmG5dv53
G3i7vvMbr4NuDOZN6tcUS9nItbd63JJuq73tW7qMUv9NnC3SNuuHyhuR8/IbTBsEXm4Z6dOLzJew
LsF0rZf+WuaWGTqMk/IR+rPxjuPaF/93I9ZHP57nd7ktVZdtUzI6x2LVtc0BdWNGy3BGOs6NSMks
GtJB+fLT6iaE8yqcMGofq7LQHyyUAzNSy3HT5VW72w+XbPDxJa2STZ4ItvLcPG31cANU8ZEzNEUz
/FtR7/XvQy1s/+oR+D/macXFb2j/2MY6q3hZ6wc1DbrLU4+ETfZOaKww41ru+6d+nnc+6XIHrc0a
C2Cdt5s3QjUEIZKZuzQNQvuA37Mof8yOsskT05ZbfdhN7EO2L+GwfVS95mHyfagn7xjYzf8J8Zp4
zw0gS/lPEv/3b4lRYhMxh1C9OqzCTdhmFQjDVY2LF+QgTbvzzOgzl8cpkc57uvGUkH8bNlK7CBOq
uCmozRaC8mxnqXoa3eYK3HgWK8nOeSKTxbzNEnLmUE2onpwsVgh90dKq2XTQvm7hLv+8bUDBd4TP
U6F4MK2kLmiKCqQP3PvzeKS72Fl+NMLpt78pkFLiE5w3Gpq6/YUsV5NrrnUwZa6nCvJvMkP5Pagd
GHHyQYLEuXaDnJLuUA/Ize5aH8lRAxlP2cAttaLzLuh9RnudRmfq1CGeuqR9nMxo0nMs62TQV+qj
SsYiSnf3X+G6dGW+uQFu2bJfYJoOXUcK7jcJtBW8GCoRBn0wU7xEBWEZ1K+Tm+rt4pEij3SBtPZR
aLghn9CaiQLBwJA5TmkeJi+Ig+6enZRtN+t9wtL+CCuEmE7BGlU78h+pgCzuMfaWajyZagUDW9wy
am8aPqz9DYHV798nDizxr/ZmF2Iyqtqtci8uNtCwY1aI0crBbTX87IfZ76rEO+5e1PfsTnJ2ZhJM
d88BbTh3fJlle+U8YYGj5k75+w+3XOPhEExzUjWvkAV2U4+J68edeyB9RO//RV4Zmc82XmQDw22j
9j8DIrDoUxUEpTwNSWX0kE++2PWt3CGwyZuOcBUb4IHuvH9551+Hna5BCPh11jl8aMlmRJykiym0
xp+QkZzo/wPvb+Ijb1+brIdktuMNVXrb3zzBaqZO3KVxQvPvIthPbMA5wSfdtcN/vMx1eHNnv9KZ
3oItPHn1LHn7Gypa89WbEvJH5vRfKd3qc2X+MTM8lxTJlNOcmXbleQjLvX0toonrenepseIwieor
5FYn3pqkWoqnzW3X+eYMqFPvCKqgPa2Yxu6AZl0caZoXzCarTv7ItG7SzAS15hUtGSsYGfXsfHSc
2erIz98uxwppdIt/PgmOXuTuy2MRAuh8inKPhl8ovvw/OjB7ArQAgQqsvSXhg4CkZueA2gjORTQi
uPJU2r4mQ5XSIGYiN4oOa+v6I3ECYftDIrJZnlLWC5tDjMb6JhXVwycb8P4ehxQSOAsWsw9+riWS
4o9NzVtwTD3XTBn7w/5kldp2la0YPPa8rsFfnx1UL+IExUwxSx1YYRlIjL7Xvl5MXhRtIS9kxklY
SWnpy+Hlwc2pfPOqS2cLv7tb5JpPl3pr72AXFnLA0dV+GN9bR4ZjYht/rl6qzvOGYi0oo/iaBjOw
n0BbmvtNS8FP4ru8SgAZNS96FYNgp7Ro5Cn32H5QChVAJnYZE6HPA+C/F40AJRpapyWBvm6fpzDR
0dPEtMvQIufFwBbW3V3TVPF+jfC4X5GvR79Falx5RLDh/vCjeH0r+WaJHty0JbO1i1CDxu74OqIR
iP9EYPP/FQVvy8U0/dYfyEEAGYxdRsFrDPse3iFKWF/CKrSA/F2fULYk3PVxa5y6ua8bqZg2gm75
DIc0MI+uSYdfcHnmT1fEXZOnQyHDTC1hCKtX4hNxUK/mW1qsSV6vtey4OGhSAWbklwuTMFQTX1aZ
VbvT3oY2iY592a1nkcSmJmt+A4Zwv15k5aewIXYYf8lt3vFcQadzV6xDGQOF+s2HP63qbwtR+IcE
ZLW/7aHQv6yD7eClpgqpuB/HxiFj2DpreipgyMcjwsl9OKT91DGYbIHsH4UlDi3vK0CUE56v2nmN
0Hdg9tqb8T8ouS+d8RdcP2XGqAVE38gByq4p3bGAiSnrIN+qBQWcsEGqqPBKgoYLVbjFEwAuXq8M
vWsz/aNbqvSOEikLw5abLmlz6IXtvLMzjI7/w1WF0h+8VfH25X8A4No0BaJPKTD2mPHFdfHfKR2a
/ypPaY9naF/kiRzOIbpHQ8ZVXU34vqK00XG+O55/QaBUT3grARbmSQ0va+RrwM0RqUL1XPoqLF8B
qqJXINim/BNN7BTuUq8/FNmNL1hMTZ97EecDlqll4ux3ltZ5LTm7XsLClHEex6tIjpGRDbLTWDth
db+1Q9B+b8Kh57gspSMuGwtYfEkTIKNTHAGPnFB4VcuhdDckKp1N8O6IUqPxidvatW+a3zVjRt9M
yLkUh31ipyPtA8RtBGWp/ffOAO6ac+t3e3BoMO49lzMtAscQVRLP1d5tXS4pqQWe3fwU4UpGMHys
nqRtZPGrFW0tHgCE1iLJo6FIwgwQadfHQEexuCUlo/ET3VTjtVNVEEJCj5pzaanT6W5O7PY+TLum
bFj4k8xS3cE6KCjOc2eX8hp3nPSX1S7TRhkjAj4IDs6h+8FOtJ8jH3WbN8WthKi9Dy0/XjkAVP4Q
+6LC45YOIf+MdVvHw7ZX/BRRRQJqtBT9W2q2+N1No/S7r3mSc+rcXOefNYPk16Iv/vpzMP5K3DVW
JwODtWayGEx5bHeg49xhLIt++5x9jsyWlJSR12SLxH5cOznpjxBnv3NqyTYp/vSMGfH3fRDry1j6
7b3DqPM6DYlGg9KMfF9tISwcw7LEmeuE9QRwHNuJp35pey2fQ9237tPqoUN9aIvZeRg6FC3cnL19
HCiZ91Fn103zqGcJp4LyE8NVJ9v2KGJHkgPQzruALffK4L1HN3dV3hyVz303ynxjS8gGluk120SU
XsYefefaO/oH9UFTmrWlL58Gj+idZ8GpKA97PaufbCYlAgAdMnUpQJz+1nTtSOcYjUYtuqWmlrmb
hIZDrPdTYmEC43NGJXL/GVlP5ciWp+VLLu8/t9Pkli/dWo/qLaHQs76OstVfsz+vSrbbAHjJroF4
NdFcob32EfidJdN/N2dxYXe0L2CVb2wkqTrq0V8fQ78Xt3Io9DVlXkBokTp+8IqixYQHlq1p+thb
H3llvEVd+14Nhdsfq9Kg2PHgYEAEt2IqH13aEZ4az+0FDEMzNadyK7rk0g+rqB4Q8dUAxKuei39Q
CvX8U6ftoN4LOqJFxiA18w3s3XQrAGTDExr4OQF6XBd+c5qVPo8I5SUXERzTJVXzul1blL2v9eI3
/mnwh6I9QA3b8tnbC6hu6SDGfOwgwwiY6Tx28yxQvru97s7CYz805TzjkuDmEzcIbn6IvvIRKta8
VTjlxRRlfbHP+hYQmd9dwmaXOwTLjJYTjHw/T8rpTi0an6veOCqyGr/FmjOozo8Tndd3Y0IkT69U
+ZLGk7qbV5923dSJUAM5FvXUCNcijoJ201sJ/5WrxaFJU49FEPxgorBRHjuhCq7hLvZ/9cBb9L7t
bXVrja9/TVhOyqxWNJzlrOubvc1zGqGv4OqYc4hYlH+Ddb36foEd2o6ddqbrRsoh/0yt4mdRfEXh
OkuwPNp2qP4b02g4x2Z28SfNgXEvSPjFeEq3PSZdcGdIzvsvlOcOLLMAxynkfg4pNF3/JqkQcR6u
m9fnSzX3V2QI46tWTiiZN21o04NQXF05MrBNPq/LjgqBN3FmVYvdf0gnurybld8c+ct1CN2go+A+
0M6QXqdOj+0BOxj9dkXDDv6bp3r5Ve52PqLzwo4QRoUaj4PXsduHbeevJ7+cBgZCxzwJvSanuqwb
m6/LQiTY7HFYHZR257PeJ/WHCas5rqLZHkTodScck8vBMN49LCW4psJz8GtLVc0DOTQEIe2DOoTT
3D17dTF057ayzRPUSHeRnumetFMFR84yH87R2PU0MgtldbqnFzHU9plPeV6OjITtgJokcuecDRd1
aTCUp6WEL3gZuGxGvkCqnt9cQ0dQmA7LAUkFYa6mXBCrhmOKols18QgsuG/cF9MUwomo8RaKvfwp
htD43+rRm73wvOEi8n+MY11ROlBv7YM/ueLNl1HyvUD5VuZ4jIo1SxxI4hjz6pSNXe3/Naij9sxN
1+0mhdoubdAggul2CNp+/IINSE+/J0A9Kfnsx+B3oJpInSBX8Q5Ab7ddvvZE01/LHf1E5/nlcHEL
kQaMBD6JVW4ZPvCNMQaYsUBY1XiaXGM3fCxoPub1GkJnPgncOU9G2vnG/+QHsi2CTQgi2N/wHmJq
bZKx8fJCLu5lF6iNjmXbOCof0cvtpDJxVyT7VF7LzTHZwPp1QT4+valmDAowpWi1r3HSAzTsJPOp
rBljxz4imEUXztDnfIvWADp8G9evu35XZ88XyXyG6LLm2HMlun9dd/lqaUDp1OQAE2gMtyBo98PM
nmufwIURq3GwaDEcnd3rNtKmPe6KHWOPOhu3D52Dhh2Vr5BL9CYtTspikUHuaQbL2k2d9K6oZTEi
9mnZjlIUR+I+nhcYUssFfeEYRJg190PBgrmp9Zl9PvxMhynCchSu0lAcHZYfEeK2Ozd29LMgzSs8
hvuovEfGzaU4eAqJ/He3ahxgQddJjvFmmJZ5aJOL5plgbmPAlrlgfYQW8+gLO2DqWmzWxZEan/d+
kwVgnvE0yPdUFig60Na+MamsC/9tVWLJaFX/Tkxp7NxtAxvfcUo9/S0MlTlwoJTv9Ecw2hKsVzF+
V3saUdEGJSUzdNocBMCJnOIuJMAj6XgMXbDy65Hv2Pt0WUyOcgmFOHFVolUokQ3BeTVM0tm4NShP
NovC9rYysEY5t6mZHgij1/XJQwRin71FTx6kCfU3p69zmN4baEk3yUSLiiHHS+LJY7nXUfS8Gbzh
2RANJnpKOxHvTwj55HZFF/HVXODyVt1qXtXubo3FFF5sOVTsfq7ZwnOqCk/+9bEckBfoVEAdEsJ1
y9ymSH6mKgmjZ1p2p5CX2pE+TiPVlodIulTWLaZoonzmUOjzcZixmWQa7Zt+sTN3L0d/2SLCyklr
dPt84gKBjFiKGTVnbgPEtg/pokeBiBYw2/nGn13Dq8F2TDFukDx0o1LFzRuDtjhuvSk/gqWXn9jD
gLtDKbb4MI5WAN+mYZgsH7CxYX/fbTGkDzAlsk3krBpddqCn0+CyQWcrlikfXBUNwKFBHQ9YNE3f
fEw7w6mb4so990m8/i3lkJ5ktE/DZQ7YFzKKUe0pRvVZws4sy6NW89Kd9tUm42u/L42D6KUqKYoo
5DDK45r2zW8HEn967GWZTMcwTO05ip3NZptqpZPVXy4D5uWuPNmiqjCPYFbOIxMlf9CZha+6GKoH
qWIY0ET6bLbJViE22ffZnkZGCZPjknGHd3hbPnqnjF1QeOKe66xs16C4LGroisfA2d0vt+fcBwjK
XdRit5CAwv6n2qbqqe/72FISHIl3MVA/yo7uJvWDL3BN3rYJcuJv2cT4vPZexm/jl4wLgg4O+S4E
0e5Ofi126CjH7DceJI9Jutn2yzSJ4rndkVa+dSzszyGXLhoCfHWHQkxmf/DrqolPCTT3L4YtMvX8
nlO0ytA579/dWaQjXsAR5XVigxWof6nCrPF3wYOj9M8p1f1hhPn5G5WuZVQhz+7irJv8Lrepf+dt
hrgUhX9ZYHl/60rsb8aI6MHvp/0/W9XtiUyk+iF244hGDTQNsA8IDKux/k3QxdDnrS8spmthHhyE
eVO+jNrA+pXjjw5DA6vpsMSPHc5QbgjuTs/pO5yJDRB57M/Dz7SKHOi0dv9AxGiedtjHa+vEeAe7
Iq2ONVH2945R1aPXrmzGe+GAfsWaaBxWMT9GYV4uJ+356xnpyPwLXZnztMkKhh0l5j3GUp0eMbT1
f5BGuTmOGdD6aXPeE7mNr8oO5pNUbvPgYVZ5NrG5a3iQzsxK+s1dNXeXG4/LGfF5eZes43hVjo+6
2mmYMYn/co+eWH+DS+DGmWT9gCoMF5hvPMpbUvET4fBAio9Jvy7GDlEO7a/qupfCvfhbb28xpzCC
k059VyWiWodv5LdcK/WvbyPMLGZ23g2qoVfyDLaHZjXLNUQE8hAE9finsYFzBezbrvyv2GwYq+Ut
iZr0oVy/FH1T4bUoCT1sniNzcbsO44GTLAF49PoSMsy1RzhTWEgE2QJ4zKC5SWu4SVz0uGDKJRpe
yWQyKxKwxNEZq2f34vsIHMXm9Ed/rrYf3doBuQJuyfRg11FeJmlm1mIy6/OxZulbg7A6DHHnc6W6
iE4ppp3IvBEg3HnZ0tMO5DUuaABjXd4mRyNFGAvV5m7jfU5N7FwpqCjuisTEP40TBoByibjBgcz/
2dpZEG249cfmxbAuy+Y/QLBsV2fdl3uMMP2hSMfkWBLQeDcsTnVwamrPoUUJYk1ck81Mvl/uQ+8c
sLySRWpOGKQ+Y/S1l3lP1wvLbPCZ6GG+n3ahXgANQV+DiVmb5LrcGeK1hW5xQ468yjmjjW2wJrjp
yWDCJNCz2H/vHk6zGjP492jux/9KHDQvUOMYnjeIysFp1zMlbTM3JI8R6uNxOQBg+VNu+3j/4PlF
tKJV8q2A32oO/uqW/2zTO0eIAHZWOOtHj3cO8nYp3Jmp1O1vk22El4sg9N5KR2gDNe92d7ZsBhbp
2vg3tjD3boDw5LIhjhkRM6wNpQv0zoOziw9pxzlv9FJWGRVjWKSTjQnC36dD4y+IgEBV7NvsLENy
Chvbfk+iEBQWCO7IPoRWLl6n+hlNGKgOQIFztUPaXVQAB0hNH8Yhzug+Y/JvDnjult9RH1U/8GdM
kB7xRtBY2NyGUnav6WQj9dKFuAikHLofU09PbZZa0loyOYcJCw6+aBx1LYoif24ehyZAwoWw7NyK
ur5bugLYm+Z7Awdo7F01hO49Du3x7MC9dEdm3+bdMBSi/8PlhhnDaWEYKSIT/hB871Tzq08ije94
XrgIl6imFYCQFIjJKPBzb0NcfantiEhXLj4MNK7tA1PFeojAFJAPLd05rK349BHlPU54SQ5+0nPT
8rVG3CIbK5CEm8iZipucp8x8uIjMlgxqDP9dRCvQVbgGMbme2NCl01enDTUEvnb4hvgOP2TworZo
fCn33V601zUr7LJcUDVp7x8VvN0dFnUXPX/noDtMQxYwRFk6/atBVsvMfln/ci+gjtYPl+ZGAs4c
30Pu1gJrPqvhBYm6Rd2EtqjOGHb6ItswpV0YBZOblmNxBAxGTjIOQd5REvAfvjaIZJRg89Gd9Pyt
wIPpfSfKIH0xnkWoUepqaessCjY8gJhRllPczd61G5HqYPlcTnYt8XxJ3RVLvrpzfKfbklQ+lare
3HlkEzCazV5/nifjkY7rDvuziBjam3RY10Mctfv3IpJF3klyWc8NcTy/ShVNfxkqxMWyUp120bpH
7DPq3d8T730PVu/voHCviCUpuJd2KL8taMtfclx9ibzHDx9k189H0mCRGYPniCYj/5C/tNyIg00r
x7tDcbGBQ87OrznFjAfAHDff9NaF126unE8ghrC/WBzQ95jLCIltuuq6uXq8idLpEXmmSj80zsqz
QYfQo7T8bKlgtuWNApIipVbiYZq2NAP9Mv/CqJqOOA4E/yZXvG8k71cZlDe8HOrdNzLAipuLeOWx
DIb+DNw24EfS9jQDH4SZU66DPBK/p95WpVnW6hYoRtaBerRVr/7rK6d/dtLIuYhY7+8a9Rf+T8Co
PZ/TZajxutQglVGUnvylaV/2fQtOlGwLwAeV/o3wJxFgsLtfYmyKgmdSjKhGndPnYEyqh6aw28eX
JObRh9n/Fsfh+qOVTB/4qfY/ozchFp9XdoeMBba9A0KzeTAu052D/v/ly2SI7cXhoch16q43M3WY
aWZ//y3dIHiNkVpfiyDpnmt/X/4LxmALMG9EjeK0h2pA6QvKSsxaAwnAUjdhgfA4CMN4KU6hKdZH
lHyEHBKr1td5ONWA2YgjIpRRZaK+JSue2SM3jX0q56XujxN9gm+RyzXR4G/9zywh0iKTQkQ/unix
6s+q8OCZPItKPAU7+eeiNDyG49LufyuiyE7THC7JU7J66Ipmp10exhLfxR3NSe7HNAFTHaVwNRLA
eYjrqyzRmChA4XJuDsVUo8GpaqLxzjivk+6NqJXUO05WqhtKYeebPwBCn9I+1PKkYhjsvEHvWJ4w
E4k/gywidbYap0wmE+5vwpD8zv1ovCjyziPdbH5uW74EAjXWdR8jVH89rmyzOMXdZFeT6nzgGiC3
zgqvsDkL36YfUNlZ6gLTETsVcFK9Cjw/crHsoJikT+HiBDV4ADIbcxrnWVyd2Gr/Vwchn89t4a2v
XILx/L5tSSmvu/K38IVotd1kjXZ4c1nmgvvY/l9ePhX2CelX0j50hdOS5sYgXU+PYtK1oewXMcaJ
pA4k4WaswuTgDHp11CkQkT4gQvcp0Rljdxj4o6Wyi3uwMna3n4jzv+hCNl0Hy9GgEmJNCIl5aMnf
Cz56+KT0HW62UZyMbWO/DxIEtroN0RSgaej15h3djihBe552y74LLduIG2kp/paD7mi0kSmi/PXV
zA1rUBMhfukKNxxMXotwGm/QaEmC26QTY4mOLEZ9l4myH/f7YUmD/nUfUd49uZGL+DvHbriPz0HC
3o7KWYj03e3dcc7MGi7mAbTNfgqVIgbJ8MksJyXhOdNsLJCzMVDHIlqzBZmQuoSRtx38yYGw7/bJ
e0txzd8ik+DPACA0ARYJFX8DjEy+226PzpCF+i5geXgZTfAifVNf4h7kbBnjMNexCP/TkN+/Shws
d4sOw6MNY2CBAVUVVLv1fjLnOdwdpNZUWC+fvc5jkBSoDUUyIkfZ5qg7iq5hfvbrYkFGlLY3K4fk
nSsiPYfDzC1VNVzEfjKdK6wCP0if4fTQgrEn6wSIUkwYx13oG/MPaYOX1+OXTGYqeh/6O2qf+zWR
z/vgxBQ6qP4Utejbp6luBWBq0YYHZEn+s90dewMJbJDofvkNM+rgp59jESMVkoOQn8E0YAfvK3Pa
zWwPZRcNH0a76P/D1XxHITN+i3wHLqcVvfcr1cF2SYMNPQ6Dz/JO4uGER74aTQ6dYng21LY9flXs
/lABzsKchTI9BU1i7yu9tB9hO2y/GuKKxlzyVgRw7PxVO1kGD3s8IkH0uu5j5o07CEriqNVulvgF
l6r326ko78FtGb7vftXdGjeuy6wbzPK9s+i+Meuos2DLfkjYWy+TRiyd2f9xdmY7citZlv2VxH3q
fmAWjTMblQm002ePeVa8EKFQiPM88+t7UXm7SpcZHl5wVKIAXUkMykgzmp2z99p4fF5ycsnuim4o
Uf9zbl5rLAec6jCIk8vr+w+ylHmvqd8Jdu1Voy0jQRRtbKviPperVlr1FtzK0pMw4KRqcR0FEYvN
AN3gm9aHeG8CY/TuC6sq9gjDx2Wb9sYPRZKpHFA6sxy+H8i1i0rddzTWLiuhKC+qFvc3qYlCWcY2
dFEquiLQr9cuohX8GbdeiUEVP2S4aowyBLuieDc2t3hVmWP1E+8ljksVDkY5YGjFdmqhY6g972Dk
IOMWqi/1L5QayquaUhdl4LRZwrsIn2oME49eK4wl9MJhbXhegsEcpa28KC29LFexpBjJEitodRXA
vzGu8COQL0OhjbL8ndLVymvYyXqG2gDZ0BLrfCmvBykbHRH14iGJ6Ad2vCf9WjbVvP1GB9UQWwVB
Ur4GLlG/UN57wXiH5lPFdlgsiMHDqqWbvrWM0sxoVzJHw/BKrnPdu/SnI4rjhkWxrIYwHZ3WzSkB
pX6Sr1MVhfmmGctuAxCaKnQDH3ESSdj2q2F5kr+W7A7TRqYM7dT31bJxK+S2Qu4H/eQqB1e41VLf
WmcyUsW9K9VYn5FZ3YHhwcIzqDkbANsM2nFfZ6m6tisOeW0glbTHqHFxwKgbluiGfVVjQT5K6iTa
lt2ko5zwG+syiQ0qX7YWNQ7rWrNs6T9s86prvwcDfpNer9FJ0ZFTBS+1TamtAK1BLENL9qeUFehN
1bD7jqIFbJVCPYgNBWqjCakbFo5gb4bI3IwGjKyuX4I8KUNBFTZF/ZiwJ5LaEgwroKBxW+QtamKO
SnvuCx1oO0wmCxkLM1XSfOWabrwzkBPvQSd1B9XHF9v7qC0rued7oHBA4A3LMwLi0QGhcXbtXn9H
ENhVeFDr4rGlvPkj5nP03SfBY5UoanJdjnbxXHL8XfVDNziUmdNNKpu4OaMwl9LlEHvSfajb+ceQ
KMkKqT0dyFYqM0cxKcKbozXFSFAY0nDCugXtRin9kcBFeRxdk264XhsF25IR4bOrIyWPfFGufKtF
7OUqEnon46UiiJNmrCWuYBpGyNFDfVPRIFnzPXJvKnMYHu1MS+nXhOEj5VjroUlwliEdCZJk3VaM
HwIRWmsByoC7HLYaMx3X1kfH4WUtVRoKPpy676MejSjUrCx3TASTnAwFdWRE5XSm0tILnTZspb1M
43lZdjJbYLQYgohwhahlgurLpaWgud3IKiKuHW1JzC9Kr0oBdfSM7hbdhlJetiZStl0rymQLCTa+
VQOqR7C9QoeTAL4UO0d62Eseu9sGiNVbMyqop2ykIwEZvNuwVmDTjHRDrvk4D8/kXJR3UgHCAb8h
h7dU5NjKbDXsN3A7bbHmWDR6uyhMdZ83uxSXVGQndQhdmwud794T7Iq6XOdN5df0PI3kRe6scdpr
jhAXR69UslsEL9aFbgd1+OTltQonRw2dMs7UbalquflNy6oxYd3BSOcEQZZvRwPXOsdQiAadTnBF
NGZNfxciZjaXfiIr41Id5bLa6imySFR5wqJM68u1Rtcirh7ioQmTdT1BfDZ1McLKg2JnehtDTtuR
M4gRJ48kDLShUwVeOQnd7NB7jzs34E1Oi5L+pAkJy71vB9ApsjMMecDBQE0TztCD3ScaZCZKru9t
EBbJzzoxkcrQIYvi3TBdfV9YgyxtKV9IyRKbRE9l1LJKrFE1UJjywrANobyCADBNpp6Z6vmdncq+
5jsadYh2H2tdZ27IGbYTwlcZEcfnM2s4fi3MKRynM8stDI/0jvakfVfmon2ou7xXVqU5oGBjk9sn
l1KdNN2BQmR4m5IS+Ty2xhA7BMN3wVo1ks5dx9Cftlmu5YcgjWhqUEujiwnXRex7pqbjR4X1FNQl
Ni6NU+B7QKK5u1cztuzfQihbBnYjWL6IX4fhbaAZUhA81FVvOCjgErYN57aDXtquuaGLo7urAv33
pReJ4K3H4XevSoP2XHOgQHWChgxngu4H2r6BVDIsSvAwcMU4Plr3tOS64j50MweFFTXchMUot+yD
C7BjZYUNllELr1O/AlyIRQbNVn2X0RNZK/UoXw2QPi7pzuvIq5AO1Rsciba3iKlfPqIKCvkMRJ7L
vsTvfuY0nTfUPPTASRq92YWu0JtF1wHKg9gQ/GgM6p10yazujdZOeA+mobu2KftHy0Kn+sY/VsuX
g5LpW1eoUbqgV54/NdD9Nq3pG4fEhccSE6r5s8np4mw80XUs0xI97YTrXdm1ZSqbeKyrK4Favl/1
BtKz0FaqcOW7HNHom4cYw218FKmdqGsLLbm+R+LFn2U1yuQltFAzR2eC+GNhjVKI6o0C9UatU33Z
FBgjgDyxeWVqqyB18oQlyi56zC41Dbfv/ogBbQGeoN+UhSnTdR6HXR/R0qNX4FG95Oi+gNvdvhVm
3oGqiGq72zX2YK5Ljm9rvQzTa/SEgKyQicX7LCQrig55dxUnUbE3XNe/SrPQRZBWq49mIoloH8YJ
bISGHt+VVRf2Rg1tgGCS/iDkbNhprqbT3nYjex+xMwHFNHRbM+wr4yYtXLu6pNnPRgZOSGgq2bIY
ethstuSb5BeNGJaK3L3BaTdeDhUTs26sbF1VIgG1h/AHlFGyx/etcb5LcWj4UJouA7qpdMBrQ7wC
3mdv7AZ+8uH6k//N78tXT6tjx56IUE5axOY3zgFiRRtoXELiqK6pJg0o0IQre46Q6kasPDWkpEmU
WHTRIcXdZAo4RrnQq5ceQoS8C/mYspds8mWTC32rdU2ZY8+Ia2uZmZEEzSg2VtifnmMdN7chiudE
ycWVgJwG+2fsNqk96g9NIFfvRKyXN6UBJ4m5kd1r46je+z5oPT6bMqU6cp3MYFFQLN2YShRynzGy
FhqVVqkjQE/eYYIMB7Xqu5UuOOosmEyCVXVQFeprsgtyb4Byc4UatjUdRNjWPmmLni4GbFG2flZf
PthKn6zZDlFqyKOu+p7B9roYjAnkVHfDvS7gQDtVzhetNet2U0Vjvqt6zb4fpdS4hhqj33Ogly7o
KWoHge2HQjoPOt3LNeXdgkJQtAE5YsoQPqP4kOJCEU6fmmZwocVx/laUpdhqCMc4cno9XSR4XhuM
q3z5hxLnN5HKzWIM6m7re7V7sFK3W1oseu86gQIPlpH2lERS8B8q/cIlobK14yctX+RuwL4chvZW
If0M+6Ab45iCdv+t0gssLgVuu4WO8H5Dk4HZ58pmPqw0ajve1sqi4sEslehRhmSwwPUprRUpx/Na
AWtYlojK8kVbtcEuq7DVj6lc3cEU1S8s8UtR1CkFPneJlRJhg8K5tpbTq9BSaxSaOiUzd8Rz4Yct
UCqCaBBha2596EPkJ2mu2vsYdtFjSZW9XCi0r6+93BAXfWN2L1Uh/xhGNXgRhvDvzNqPrg3DL5ae
wtlPjpp4i4zHuERsUK3JmDPgiltuvs1piGxoobFvBVg4rVv0NVEKe6+uDzVvVXOuBu8a4kJChjr1
TZmU6DS+yWLQn7uqkdZSr4WXlBegCogmXpkqOmUvs1qohuDEfvDhNd8NCdfNwJt6TVFD4IfSm+7K
l8rhrZF679CMdbiCqiIwimUUNYotbOOIXWYSgBfWdrECr21Y2+SJhBBJAoIEvodhpuQXIR8rH+te
pxcVwU74UeIFhL2kUxalZOrulexHGfWDmCyp5g5FcqCFDuyghCYBxx6WQ6azbSUIo0HrMbuQzyU3
nKJGHeiR69e4TDk9j9UVPaIoZiVQOBVc830FBbDIjBhB8iVaFKJ01yM8Ho/dL3T2tTUiDb2T0GNm
H18Dho/wiw0bCvRvaWO116FYM8nmVlzlykZ/XAB/OO/SM5A00JPE7IZc2TM434qq36elfAK5fuyu
1b/eNYc0YcZxKvb4ifFPbqq4Pi/CSjFm+QCSQMoVRaW+p8RxW2mjsajkLj8TbD7LBPUkl0JhGSl7
r2quOes+8507QYc/NiQzTPTgoiJEw6rsOftANvDupQh3xFlPch5vb3QywioFT1GWuN+1eng1edXP
vPYMzU9LDlGYajaURCBcqZnYBdKZQS3/lmmv4mFWaBHtfQwoSzVQVHhNVnnew9RnOH68Jlaoy3BD
2CriCIzWKAXPi8DQJxb4b7MyKXIoJoGec7SGrfeihsOJ0Z4u8AncXZ/NyVJksi+HZr43ECpJVJwI
vGYbWK8DaMtnhhLps9mpmdQlkfTxQ0T0U82Ta4zzy/PexNns7KPGCiuR5vvYtl6jMrtBEPnzvEvP
52ah1lFCnWTPN/Va5giXtedFY+mzqdkXTUn3NRj2MqkNVn+jD9F5KQzzUPsGUipYAW/YewSALjUx
RRHZXnfeCz7PtTdzIRfUyXumvaVeIy0qdsiTm/MepTaLCfIrhPiV1XR7o2sPlfA2chbenvUotdnM
5EmORYkCdJ+y1yDr7Ftl1meO+GxmWiq0zFpU7d6tomKFKk1fmcWgnDnis+kZtAI0BEq3vRhC96rs
ObqS8RCc99XUZvMygnRS6CrC7mqCKuSN8eG6+pl3PpuYIVWPsivBK+s+MhlbyjgbJFp0Ytma/v2f
LFvabG6WUpKzmRxrEKxmjXuBcq3rizMf6Wx6WnblRyB+E8KSTJwt3kWpZW9nvYjzjHvJq6yo9cpi
j+YIP0ocmYtCQL877+qzT6fm9Tq8djD/LOAQVSTvMezD7rxPkDqbnsTOjooeNfneFWLybppsZiO4
Y+fd+myGWgLd1Whm2d5LRwuqTHtFwypzzrv4bI6mAMNCwXl5j3MqWoDRWQsc4WdefDZFm7gKkqbl
4xbI8QMoJE6RaXMq61r/leD+yZuuzuYofkdZHUKdgcFQ/qBI4SbTmida7uAFc0JJhZCySd1v7nJz
3PcZDYgqHS90y07GNfAV7wn3b7QLddpmplvZnHWmWjkHHTQN1Q+9Rw6G3rGZ4hlKB13IrVt2vgPQ
BOmVhBG7HBDwNkhy9UHR98VAFkLXvps9tQSsvgvO/tZNl9rRdSwj9UXm2V9hXQr2JuS1he9Lu7jR
7oPSvg6Jc2u69rkffApVY4QIlaPemPJjczOVugcrTaN1bcjeCg2avY5KeyoL57cRXqxV7DUC8bzf
7gRqWh09D0EDw6HvTW89cs6rHknL2Kpx2WULPJDSD3jZJhEmeotcCHR1q6FHF526yRGkXGDbzqg4
hVCX/eDaLlz3GnjsSvaq9ls4KNiBa2M5kKS8wvxyEFb5MqJt2GlNfC2lbbWmXC9xPs/6t95mZ2DI
h4QqQyG7ubkVEvQqDMjUh6xgwmKbooWC0reolaWqR3SYotbC2J7iZtMWie9eBF6Dujk7iDzecXBN
73vLdTe6BCnewPNxBecPH+iAHrYFn6kpN62u3rSW3q05BCY4rM0e62Nt905KO2pF+6dxjNCOn8MA
DWJQSxuBnuomggYHsPAqt2EOJ1n4OMaJ5bA7S4c1zeAtcJ+HXBo6qiP4jdlvLu3YioYlMPIbDcua
g4IaMljZD1sgG+Q+RL51AcK0Q5IzXEgYkzGK6o7wXNexePqFpOomfVij37hgeLeGKnDkpOYasWL1
REkR7U5LR5SAjEZg8KPO/QC4OcDsC6nOgQIkr42OxqKDDR3jpqGUB0utzJ5OtlaAI6enXaskF+TF
UF+4dn2V8TJOJOeVZcO03FgluyygU53uJO2wpcZ00XnpY1cPGxFZTbrK6LUYmm3EdxWylotBly9D
sK2rCrS245s2/j4BZ7YFynzAClg7dSE/CuRTaxlkPC9aSMldt5JoT+PJ2piYUAwLW7zmbUiX2NC7
nUQQFgOaNz9tWtnLxAReYFKD2jX4B5cFXc6FZ1gJ8S8jEO1G/hi18bauyWi7sT2zgvlflYC4RH9B
v3cAfp4yhWmvKkjOFmLoLweSAwEHDcWImZhWGc3GulX3Xh/rL1rTYBkuLfkehotxoXcZ/U5Az8lz
BxqJQdA6h+6nPdxDerrUqWsoj27WkAqS7SLVkC8C+McUfSp53Sj2TSGFNFu68AL+3RLm185QEcHY
fbuuJmEGXlCxKvRy0WhRyCMYho0VeMCkgHsAF+GddiYfHIax/jYCm7VOumBfR+qBEvt302utKxEq
oM7qkpk9jPn4MgZxDEMkCPQNORmKk3Wky7eFv09k1fhJFMgAjwUeNJEsNm4LQzeDcV20gXqhKzT5
l0rTy2vg5pd6YCvWElA/Ks6xNVdIkFxpmQ75tLN69X0SYEACxY5Oc/9DuKkUAjcqnoJAjraiSmkR
Yo6+aEf3KQ6MyUw5tsm1RulnrSTZHsEKcwNStd1MdaxMQ2KLw2QBZIplxtW2WHLecBOLJ1viEIe/
g/hkmuTFUoLuh2AWrTm/buVrHSrMqu8GCdFKPikBzVKSVhbWsUcfa+HKqkpzaUUlYCnTK3kWPk7U
IZDTi2qIr1GhuZdknFxLLOF5ShFQVSWcDAjOCN7p4PGxHAh4+9+EkW/TqNzygknXHv62tWv6EMJd
egE9osasTJDS6AXIOVyxTGe3GH/kKSrCqFKje9SOCtLbznuhPgU+zOgDySnTRrqUM3TCTtfUdNNj
O2veJaQjJQyqtHhwy+YDmad0gBSJsnjgWdIfafaeBMBx4JEui9oc79hVjGuEHPm4RDCPwpFW2Hur
lRyoW4P0Qgm7lpzglxu0+FUM9UAAcBthNc2VlT2iBPHtMiXfoLypO2yrUU0wparVHqqssufRaJlh
A9K3X6krelu5LoLnWFbrbN9KWjs4NXrVi7BrbdNR7fpbWaGaVsHu79ukQ3waVdZAn8ao3xpwPU5q
1yMiJk1/wLyPnqrGrktjOVkCA8J/CdEbrxTAJiEs2DRA0LY20o7NGGXeRRt3u1YX5R7XvA+JoNBu
IlNOlqpB+Viy5V1FYtRK1UGvO0Pi3VB4JM5r1JoOvVKo+muDhJw2sw3zIMHYL15NcnycqC+9jZ6b
wO/s8qH1Y/Es80xRwSZ4E4G3ZFqu54+QzsZmadG9VJdWqJgvcWvTQitk2boqknELvXzYajpKuZ6w
lE0R0hsAoB69eZGP0gMqakprVP0JhMa6y0raonUc/FBlenBoUEX20gypfMhb23tpyzpZFbjhlzEr
MlSWzDfDBZua2PGDpsYkFUCJCWPRXksNmoHGTWC5mbWl0ktSHvAzip2HtvbnQEzWo1nkw7UUJvRq
Uz1BP6/1YmUrWDbVpKanBBrzOqzb8UaTR04e9LtY0TwAozGik3VexWZI5gtqJ5q2Sl84iRyXfLMy
FeeCLXCUJHlaHTy/B+5GjFlz22ERfsgoll/g90kfsRY2q1pXvSdE3Dk7hCbv6jUZWsMWdVGf7SNB
ZpYsVF8nm62iH9f4KYtQGGeLLuf0LI0adifNl5Ac2KvALUieMAZ12WXaZQdWmnY7Jp6oix+1yu0I
9nBvaahIAqtfGW8UPqVs7CA7qQ0/AR0SAregeHTZiTkoL9ObwQt5cokp/StB9j/e+//jfWQ3/9pt
Vv/8T379niFjwYRUz375z81HdvWWfFT/Of2t//pTf/07/3zIEv43/yN/+Rtc98+fu3yr3/7yi1VK
63e4bT7K4e6jauL619W5w+lP/k9/828fv67yMOQf//gDF0paT1fzgiz948/f2v34xx9CZrf+H79f
/8/fnP6N//hjm6Xe3w7T//tfd/939b//7W9+vFU1FxHa3zXN4P90IKvwATnqdh//+h3175YmC82a
Xj8LW+UffyOTofb/8Yei/B1FoszWQkYyr9La/uNvVdb8+VtCFwYfLBtD7fT3/vj/d/iXZ/Tfz+xv
aZPcZEFaV//4YzrbzM8NBl3gWR1fxkfQoeOWDx47mWjc2+h70Lf8Nhx//rD/ycVnB812qBCbKJ18
6AidM5rqKQ+8HZi/M2oH073Pjpq0+QZQvJV8sHHHFxKdsVM5y9MNfjYq82OmnIeQpRr5UBBbE8Pr
a+kihVhi2UcpOk3o9uPrEZpOf5/9oOmx/FawTUGnK+7IDyotTIkXBEedOCgfe66z42bWKGgYFfwc
jYJuR4GKS/hgZo1nnPKnoZ8dNwPVaqWumAaoXxr5o5mfKHxMk+HTAZn++28DIoVg41EciwNItLWm
enubDMIWTEyHAleP2usGNOOUFYhlZIvR7MYsC8eq8Qrr+UVv69eeIK8gtg4W4MrQ52Aq7w3sI+wr
8+3Xz2x6vT57ZrOiUpbrFowPWT70evhCBtQiDwFdRD/5cO4xKW2+/inH3oxZdQkrn0CsyQiL9FWl
QduHJ2bNkTdDzGa8h1KoiitmvCk/DagyjH6dWCcS7o/MGzGb8F6f9RzMuemkUVd888yRYBuwh2AE
S2XrZif+Cb8yWD95BGI28z2oCXRmR/mgqx9GXx2KmIhKoozRzLpA1UAUSBaKIhO3N2IRWV97onlM
onQ1RJNWvVp1g4wWpFuWnJ+bNF9LuJvJd1uWQbT0dQwAnrQKtPSSIDVoxqTNuV257WXbAWMAOJUu
OxbLkWZ16dkOkahLv3zqh+e8qdd+rx/c/BJ820LC06e3/tUgp9cTgshiw5opSDub/grXOXeiL9h3
ZJmyjotoJbx6ZUblhoVnGSjGjiaOU0XdldS8gtrH9vcDigcSUbr/JSGS5g8kh+j0Q2cqslnaXTiq
nHPL269fwGPvyWwNTLtQ960xlA9Del+Ur1p4IZDzfH3tX+vEZw9w+qG/TfMwbMukiZlDxuRipT6E
+AUC2iTXr8JtP+yGmqgH7QYYttMooOMAq6iDtewC/5D3KOBVTMyx9KCWiCDqZh/ZKQ4+P1kSqeQM
TXviRZvmxGe3OVtFoXMXKKp4n9s2X3XKSwS8pxxeBSTjjFrPVIIEsPz1mOjT+vHZD5utqUxLWMhS
LR9Uy30eQqwv1o1RlY5Les5oYxOMP/AhMLX069qoKWnIYgn87IA9beli0WlrUiQa+dmLYypqAPc9
XvhS6Icc/IqllpgxcrIFEkexNYfgE5TLaNfCva3iM9a+6bxbYIkuRKU4ev5TcJESfKQwUARHwPKR
GacoqiibODW4BU++55yaZZd4CHGrPFjRR4ZBEhrGGQVTPjFi9iXAxNyA7WHsFThHodxzQD5xZeXI
2irmKzh8dhx/gsdKGconA6KByytTG5tCAcSqlyQHtW9MCUUWr9aARz5yBvRKSjM4GAZJF3zuKbWR
qMjnRaD6uAUYjQYZhJpCAMHX78Oxm5x9AIwsVAuCPXA11MMWcdhlKL1/feUjHzB59gWwiV1xOfXz
acF8b6srCa+6+iMptjhMTuwPjiwe8uxDQFZvCAaUj0wt8cV+ars3Vfr4+u6PjIs8W/tRELRRhW7n
YNuLot0O+okP7rFRma13eYyHPxdc12AZcRvcERRhi3JnEdeqlfdf3/yxcZn++2/rnhGnFZhJfggp
hplxFRbvRnj99aWPjcv033+7dGZ0hAZ4JOf4JblCVF6XJ657ZF2S1b9euLALy5RJpjjk+I+SsNxQ
4Fwh+gXeby/ww+zMgOpHTgvgMQh3JFY7xOA9dHW9NHMPXWi1FCCTJbI3uzLatm2A1UFH3DNhAMq1
56rrdiw2UkI+QCQWfmnsguamCvrb1rxSkIdXyVuFjF4adhia8jrfBd7KltcwXjUvPLGnOzZ4s8VG
ak2CdV2TTVHJKbtYl7Z05pVna42RI7oKgmQ6pNyFA3nN8Yn14dj7OlsfcCfGiSaM8ZBUNVriaC23
PuXH254sSDOWTz39Tz9Khj1bKwqimSXCC1kqfTyUu1I7MRE+v3sSUP/6UjVJAG6TxtQhwvwzehdj
+DwOPwevgY8uTozQ5w/VsKef/duMgLdDmgZpl4fYe2/EwSXy5MSUODIo86UixMeioJUk4HyFsJDw
9q+v+/nqYNiz1aHrfWGarjIejCpfT27DIfWvJe/EmnxsOKb//ttwqLpeVrgPeGFqYlfaNUTbE+Nx
7L5nK4QXyW5GwON4yNz7qpIWmssunAbb16Ny7FVR/nrfMj43De0zm30bQTBEAtI9tMAh6gn43o+v
f8axf8FslgI2Txqzn35Gua21RzOiIUMixdcXPzbws5kaZHHZEIjC8KTLgjl66ox/5LrWbG769BZq
K+G6zVuMF/vU9ujYZWdTM68tCQSCPh46eetDQBmXZw2DNZuOvV16fYln7TClq3XivjJOfPmOPDxr
Nh0lJc/1Zrqw51238q3gDKaeofEwLMOazci4AUvbglQ/pDnUlKWf3Z03FtPY/zYX8diT/jk9Optz
zbjV9RMz8dizm8/EZIR/mE/362/Mu6xZnXe7symo2JxDCjqVrNaXgeq04+a8686mXYSZEgU41028
2159LbqP8647m3F1lAcu3zJWfvOtjy59RA1nXdicTTm57wotzlhDrZ5Eg6UfnTcQ5mzOQWsY3bjV
xoNm3CvjfX3qAHtk7TRnc84PIHOZNQMR5rdGVN822FP7jsCT0trRYT9zVGYT0Kt9MhQzfoqPZn2Q
9lnvnbd0mrP5l7cgBUCmyQcaXzWWof68b6E5m3+Jj8U6iFRe6HhLuEponzdRzNn8a6Q8xMrPdQcO
DQ3pA2ftIo1fhbDf1gt1FIgkItaLLtmn2to979BgmLMJ2NWJaMbC7kHcLRGaEKb79TyZ5sO/1zIM
czYBsThnVpExDqP91pU/EcRsIDI7qlstaTZqHtqH+ubrH3VkyZs7ESJRCrctzZFzMqWk5kGk37++
8PSOffJvMGZzMim63Kxz5qRMpCb6qo0y8BnQ119f/dhtz2ZmRE8PAyJ7vR7diog1x38978KzyRiq
MlYmk6Fvy5Vhbt3mzBueTUVYYKT69BabU9NajMp1cO4Nz+YiHjBQ7zUX1kihT3ZN869+5F/akb93
n46N8GwuYp1PQtPn+aX+IW7gQw3hibf72Jsx+xyCbKxUe1o9bPKbTA62jXKTAmP/+gH+qpZ/9uLN
JqVsKp0HXHg8iPAVVs2Nb9MAn8hP6UIIci/0x0wQYBFVDmykxYDzzhN3MWne2lqVyK0e5G0QeKfu
Zpqyn93NbCoHTZBJasndVFjz3ISc67zBh7hvasjszIw6DJzGvCN067w1f+4aabNgIoPFw8GN/Zsi
z67LE4v+kcemzyZ0D8Dez2P+JeRLhST8ZO61D9vn66d27OKz+VxXtK6a6W2rVeEUMZ4r+T4AHvf1
1ZXp2X/yFOamESJ+1bIiY+GglNRS2h7vm7dOjcbxs1ey7ZYSig9PkfbK0BxwgU90lyVe82UHJKTO
zYWuKGvieq6yVFrGIVl7pryvh/bE7R2ZanPfyWiICus3U9iHaaGHu344dfg7duXZ4tBjXIvZrLDq
EHea7RAFfj2gxx6Xyjj/9kHVCCJEzMp1A1zpEOM0XKykkZwYj18t6M8e12yFQCg1pMa0pnXYMidC
KChuGc91NNHBlHHTh+pPO3yWW3sVtt9T80FTNsBnSeszlmnxI+60Q6uth/xZG5NVVUVLI4k2OdGa
IcodO1Z3efWkS3dfj8X0ZfjsZmfrTSmHlV11yXDIiQOJgttqIhwJYOpCPTE5jj3F2RpCuwfssCoP
B9J7oan9HOrz1vi5kSXW9RwbcDocoPIPHEzOPFrPLSwj0hwiT6jawTB0pCSE81Nuvh7tI2Mx968E
cd5jwme0wdzpkDHaE0/x2HVn331V6GMJI4wFyDToLBJBHp9ZSNOmSfTbZCmQ/wqtyIaDQdMT2ebz
eSMxm9t2i86ZBMPhADlTufHO8ddxZp/bVSR6vgMSruFAyI5+dfZlZ1OauKYaqafbH9qHMWi/53H1
/vUwHFmK5iYVRHZeXeJpZsO2DaVvvQUBR43POzhos5lH3kOg+10/HIg2omdYnrfJnBtU2oGtMcBJ
hPXBggJucd7dqvMvtFt7PD4uizD3LuzPW33mlhRiWoK81HghUv8GNsprLKWnmnS/vHifrJ3qbNaV
hvrnrHMrEkHabzafZh2pYuaujXEnjQOEdu9WBokglfpCx9401DYgoQ8ga049xVK695IEuyo72NYt
L64z0OBQHqLyGU4+f7hdVLg4hywlqKnY9QA50vC9K6UdrKWt5W715q7GC2dtSY1wQwtQfgOIUKDj
LIEqFOpCNlZTwMiIfT+Ry4XtC0fyH0v55eu398iyo87Whlo3kxLq43CAF1QRVlEuv76umL7En43s
bHUw7SAoBk/uDx66GsO893zPIWEFMfiLK93KAVb+Dym5L7pnvX0lM/HMl2W2MfB7uXZTQhEPFuy9
dEvI4tf/nmPjNFs+oqAj/sCWqDi8tRk4p/O+Jurs223aPZQZfbrsT8w/TXtie3RkS/DLZvTbis8X
Twzx9FTd8HnKFo/HO8N4d7vzmvvGXHaoQiUwLFDydAyeVGMRaCdKwdNu+5OXRpktIAahV7g/xp7W
Nv6GyQSAeEIL73Qi45JTm/Ejj3KuO7TjWmUHThFQtBuvXbj5iVf+yIdAma0lgHGqttSmZ0loriwv
wtQmsPZUc+nYXc8majRYDZhX7hqWHoj1Lt99/WL/sph9NubTD/ztXXHjHE0ZGR08ywtCo24VbMWd
tnSHB9l/9BFjjVq3lFt9HWfhTSAErL8ryGHrwPcXYVVsCQLa6tqwT2lckq6wKgh/kTPzVkj6UpI4
peSLLP1o8m0ZPMjkDKcC4wANICBgy5jUgq//GUI+Nvyzma+1orUUKC40VMG54IZuco10Sd3pih8Q
m5yM+pLnqbSHgabJ1gqc8GIE5Bj1uzaGid2Yu57dflVetWDuijhdWtqUBRxj69iG4GEVeUTMgw8D
cqaKdCtX0gsjveh1DTQsC3YUk6v42Gs/wEmiuXkxc+leE+1aV5LrLPou109mo6yqHt6sR6aoZKxV
HCdpGxCQ8z5lO/gSihZjXWc3PlSfcI0l+FK047KHGWjpu5SA4Xa8bWNusoYPAEO01MXCsh4x2y9L
kjvjiSn9LU4VpwIt5Jcw7pXSAai16M0KrxZ86uQRjrGZKcQSmRs9ChcEFS67eDXKGAEtJ/G0VSTr
V4b1ZKkXUQbHkhwke7DJWQErDvMzlG+sEDyhIa3g1C2y5Kds6ED4XvHR31QqMMOiOm/NlWcTCjeW
l5ETTZ2GOBA4eae8nL+EQp+88r9eod9eeZrKVmx27LXz/CGzLqwfGVji/8fZey03ziThtk+ECHhz
C0PQk/LmBqFWS/De4+n34n/ORQ93qxVbEzGmZ3ooCKzKysr88ls2qCfGiippHaaboPxme32xKi9K
9D93V6yFEYpCbpJBth36wG5x3Mac7t+L/r9Lx99+kas1P0hCX1r4+e1EQbL15o2psHj+zJR9ld1n
JUg0vKJvOoxmLOO9De/KatxmLRYhq1wb7Ro3rEFvHK3GH1A9cGlamxlQiL7HEZTSg4GfflVBXLvF
PvgxalZZhlMcbLBchtCBolrAzLFKfTRoOKWMvScXNeK00VXlbZQ8xsZNEfqdAZrxO93hFzFQvDqE
O9WYmFYVWRDiBfBMF/zmmxf593NHvDqGg6yJmxEP011u4eF4bob7f3/uF9/+fzLpPxbaEulSXF8K
K2a7T5otFsLC9I1W94sS/X+Vpj8/GgiuhjsQ95lURSr4G8tsp+gku4iS1UDEnvV6O5rfzZx/kVDI
V/eQQMFYewzmaZcGZ629b9KDqmPvOXzzy3zx8deiZlOKqwVPdPKVeMJqKfaq+bW1YiyZvxux/iKz
uJY2tz1Epf6SsYjFTi3gA5mboAXwu9XTb36HLxbntahZhvjJlAsHNFc1pV9lP7Hj4D4sXUVBuPSg
zCo+N9VWYOXz7psT86vnvUooRkXuNUWn4qmnm0l0wAf8e81/9V1eft4fC7Ng+E3C13TeUVB1jaZA
Pp07rXruL9OP//4RX6z9/+4cf/wIvI8HlVFvynP1Y1a/qsKxSUeYBS19HiY/54vg+LvE4qvXdBVz
Sj3FWjahRDV1hSP3po/Q7GdR51rH2s91WahRO++YGQzjXfJdt/GrtX61WaUUBgM8rYmWWnuQxnlT
lrFT99gEi9kW5Kj7729BubyCv50+l6/nj68Bf2ww1zLRzVD2hcCcigLPoXYW8bzglTpnpV9Zv7r5
LKClN+O1wlCm2DI+DHCvXuBdYaM/r4JGYla3dkch9pvYcqZqua/qh0Lt/CXGrLL4SHEtxdBBiJsV
4DBUHqt/P/9XVd5rlSsumoViNuysonvOLpyyCYpdzx07H7wi+pVgizbp+AnQZKirmyo4ZfqNYf5q
qoZZxtpJ8LkTF6g1ab1bqKsJluUOyarD4b2NbqT0Mb/MgX8Xgb84Sq51s9Mk4BoPB2Knpu7YuQOG
mD8rwopXy8WMJEBDl0MqbH71U+/iIv/NPv373tGu1YcBZvpiVF8WiPlelGdhfPn3Nyd9IQHXrvWH
SydG/WJxwW1olsgNrujNbTq+5tKpKaiTzeFrePG1rF5vNLvpNddQt1n1KIWvSo3bNACMmmIHDA9f
lWMnnD+h7tli8pyNtcPUADK1F2ksXaC6be0nYYEvPIb9eI3LneYNBmbcoYTBLYMl0/wRXOheO9hY
Yn4rVQcNWHFxEJdDpu26+aNr1hVWy8KLnt7Fy1lo23iVAZERUZ+L+IqaUnhrNCYrvZGgPqfc77aN
/jKPpxCGh2a+ds0ef8pweCqyOsb/xvKWqgXu82l0tyooqi46LPqIdz8XFBXFO6QrxXAV1bIjpT1E
nYgU7t6YYd+e5fG+Hm8XrDP78CwWdwsurMEGh9W0WIeMjdenGUdddacr2yU23WgJXSPaJXViW+Mp
lUOqxw+puquU3y3AIF3axnPg4/Ttmhh8d6MnqsbJrNunmaGnSAe/Bm5cuOHR1f73v7/5r1bUJeT9
EXKGUBnrEq7hjsGSpDvG///w6/9jsxmO6f9+roopRV5OfO4oM4xyWL4Lxf9VLv7vGKlda0Ixi2OQ
F5ABarwAj+IMdK3lRsFNCPAx0h4yyVXS5+TpJVhpy14wXgTtPUgXezE3lvmkxx/alN9WTXajQasZ
0jXUPYkpfo3bKaR1VfmZMEqzLu/7j/cKXGusYgkVBoBYWzN2YvjNVr1Ubv72+1/dUOolVvB35vdf
oE4QDKPaH6YHZdoOojsR33+2LK4O6bhW0r5pO/J3rO9nV5Z+lCNp1tW9ANfXQsXzmwtHuk8MNxvc
fz/vF3VnRoT/932nmV78fwKbgelU3JFBi71FMIA5UgohdXvpdgrfFeO9nrdVTNem7Zkb3+Y4uEAQ
NybmZdveMTCYiQeA28uvZj5S0shMHClqkakmVy2OQntUdCaIvE6+kGoyL5Y/sTRfF/mHYFabviiO
VRPYmbRNJ8EJzGUVxsBeq4e2OYHX7PqDEZ405QisFFTyz76pa9GrpQuzlAfc6ev6NpX2BgWMf7/S
LyKDeVU6TIYJm5OQFSzJnv7ex98kCV997FXAgaWjCPmlBiEKjR3pzwGVq5898FXImc2sEkAN0Sx5
F2BiTUbzjej175mCdi16LfopFEd8l3cXmEvBTTnS74dp+OY9/3ef+cuONq9CRVREihhpKldBkIlN
ZOzUkWGqTJSpSnWrUPkwaWAC2G2xfVfsPM1IV8Tcjuvk2EELnkPh1SjiD0sQf5S/aOZViFmQrucM
Ocy7XO9+K0+Rov7+2Td0FVVgwKegOsYF5Tr0eVf+LpX7ak1dRZXQlONKafjcnnQ2cqOPnz3uVUyJ
sVeZgbctO1l/asTtD0XJ2rVotlRyHeAIj4vBymSu+m97H5cH+8tKulbNDmLSV1HPA3cBsgoDlLH+
YOZYfhX71BigM3wWMxeLzk1qaLrRDYVMJ4FdbE63hfkeJRpjvTPzvvKpTJhCyZ6rebgbGaPEQdnl
lAlyJvokfzIlW+zKdYvobXhe5ONSnsPaz7J1L/nLwG29O43tsxL+xKYYzfm1ajeR8Zmp8cHfqa9K
ta3Hn4Ui4ypgtDOen/HC6xKwjB58sf1m//z9uqhdi3SjQUmkTlLo46unEZNSOy2pj0QJbR0zIr38
2W661uyGozL3DOMRliDcDUa3ao37Hy38a9UumBBNrIzLfprWfesaP+tyadeqXaEMwqU0+VxJ3PfP
43fzDl+976vtPykKPjXGgLq9udeZ7S1KeqQPQJXL9u5nL+QqEih4meOv11Mb7PJD31KC7b9J5744
W67VujjaS5Ym8+y68lIXiy0r+8a0vjlavoiL14pdRcPTp718OM5u/bxqxW8+96uHvjrDZRhJuD+R
g2rJi259ZrRTcDbzfvSu9atdGQelNo0yi6RmGjtw1O8e+quXcfll/sjIDThXUOtQPXRwG9dF5f/s
cS8/7o+Pnaw5E/WexzWCt1Daq+GPejVkRf/7uYvQ4OMo98Q83LxFr69/+LxXZ7C5YFLYiSlBTwLe
B+b+GzHpV6/3ahPOQBhaxUioOPvBeXj42cu92ndxrzXiovOhw77xvjP8+OJJr/W0o6VaSwZn9/Kk
lH3+/aT/ZWt/OXuvxbRBW3AHkKZpN2qVk6QmCpNc/zVKPb5h7YUMgcfkDtjJCri7k2JCE+d0P4uQ
LuK5wgzJbrEMK7lhJDcCYrWiONTFY149Z2q4HnFdj7XFjcPxHbGcV2MSYcBJAcoIQKVd8B+Xty2W
B1r8YMbnhImTZqMNRwW+Na1SQOd9peGe+JQN9SZXKE8nLyhEnEJclE0aachf9UxyREZjnAkzM7BW
G4izm6FstxGufdo0V7B9jqNcbM3O74LbaaKgsovCdZvJvtz2rS1NwOU0LYS1KrhVEJ+XsdzFAiD1
cS1zogAZGm01XzbgCjeWVfhqKPkmc8vFaN1DdNfsKgp1sM/Zz64D19op8OixEYwlrSLIp6VdqT8L
ftfqqVpklU/wRHdxt2/lZx22VCf+TJRAu+B/d70V9nFVKOzOSvvdy3dzfv/v5flFxL5WJbVVKiZd
tjBdMa8GU/LU/rlhUf37w7/YUMrlv/8jBLY4VmNwGnLMMMeYuLH6TePjq4e+CoFNPjfVIPGmo8En
Ewcnv7pkUf9+6P/aPX/ZsP8V4f946ibOmg4DJc6ZCaYKUMCusIi0j01U4q4LjL7HL1UK3TyX3d78
FPTnCt1r2gY+OMsb9Vufk6/e3lXgTMxQ6hKdQC+az0L5mP8wZ7mWLMViLFkhaoedXD225kn5id88
yfg1DELq2ylPRsKnsgof5l///ja+eAnXcv5StERALzFNoVV4mL9ZP5dN85dvWLs68dW2sup+iOad
sViuSk176VDICJgnfzeveUl4/vYTrla+1gVKPdaMZiiBviqwQRK1yc3I9uMLHe/5Z+/mahvEyErB
nvLCs019+FmPQtOu0oBUCnQ1vWhAMXp4qPlnePezp71azkIL3VOlDr9L1M7LlduK4Yp/f/IX4eAa
/1D3YzOJTCDvumbTTyotJGT5yXcjCl+swGvlPPo+eZJ6nrtoEeXciUyh/eixr6XzsrFA0J6Ijonx
WgvLjZn1NqZXP+G+sB2v5fN5ULdjEbM66uXUzsdv/dkvPce/LO1r9oMwl1MqBPRSAzNwKlRqNIVw
zUww30wdQRTdRo7hk97++yV9oW7VriX1YV8u+tDSFVYif6kstytfJypt2G/7Y9b6aj5gOK17VQMs
wqQr05/TwP33z/7qm7/axIpejmMbE3vSW1o23+SD/53Yf3t/V7u2SRCZWRXBpzDDXYTzKUT53tRO
wC2dIIthvTXrQtU8iJ72nJeeKApUqjc4qJP7Ff5smsycvPAJzlj4qfmYi9Byt2nIvPLwmJj9JmQq
JUBBGEjDr3F4S9u7tF2Ly6avh9VkmE5j/RaM76wlpa9e0lW8SCDAAwCGKK5I1Hq2gHztssq9EQs0
sS92qHDUdDOnJ6YXgKA5rXQTy9+sjS+C7PU8QBJpjDwn3Dbz6NCHFwjbppWfMms3mj/sq15PBcya
qXesAyQhj/gor360rq5nApomabNMMaddlvJdGt6A6fa/P1nmH3/fnteCYXVEcwNqmuxWw/i7d+Ty
lz7uQ/HZbN9H1IW5sg6HU1pZTmG8DRFk7GSLhgRP0MbpwWcMA1i+vVlNeJU9jcaTqW9H6ZkVa8OK
802pdFuBWUbs1izxLLV7Q9ko/F/6cxGgqNecXml8aLG+gMCv1Nf4u65bzNC6CJfuaJvpt5MabCur
2knNu2ENdlylDj72djDhtaJ+lFq7kY17oTGPZYeKUj1SYvdMzfQnsfLlGBeIMnZBZt8uk+ym1bYL
zqNUUHrU3aAIXBFv7UZYBwZXK71i/huMrVIcSguk3th6tJwdRuXdJrnNKUzkS+VMuJcN4XgbVeJK
Ex6L6qMypAsLYqVZ/ohpdWZmnhzcFeE2yORdAL51Us7LskfYDIASlkNrG8IB1AYgPCcaFafDWFnY
yxAhSkCISbhq1Jy3OdplWXp18CGOb+Nk2qqB5lNKPitekT70TtiPniDCiFuLY+I1dblOpZCBqmay
KyhVwyxupqX1ZxFLQ+FjzKfzTNSti89a3KZdu1bM1/GivAVXq0YrjV5aIj/l1c4aP2Ksr+NHuYSa
mAPBjSJ3Fo7A1MEwa49tcJui4W+a/BaH7WhmA1u0ssNxhR+CO6a6q/WfY1m5RVcxsyj7ona2kt6O
lWMNgVEgLNnjvJJCa5WFoqvBn1CIRgLs7s7C639+T5ODWkm+bCpOxfSDNFUAHxdXNe6omlExsmFe
+MHcOX0M2ZM+nSzvmibFMf7DqOOjumCfxTTnqBwXHBBNLKDRYtqK9QYmFf2xOza6v0SSbfS5x0GK
GqSFBGB5qpeod5p8bq17yJJDgkH4eZhXE3/sLv9ZEy52kk5d4yz5UKVH/hUGejncW37vLfWKzmlj
eU6KNz9183zsqJ37rdzYMvfsYTgO6FAi+nf6MW92tfzczTWqGgJx8WnKL236rrSvUAyG4GUOXqT+
M+N/MyQ/xfouNnIny4RDBlI+OwTLayCvwWJrae6Ew3nKTlV2lLMN6bQj8EIlC2t3CTWmG4yHPD9g
aj+Kt1Ys2jqTLLVwDNBSJBHEjflEHWcVCvW6NkO3zZ+HpOB8YVKK7KJ5zZNN0TeHIJsxKoQNLxer
DsTKxNBLJFhrs5jWuXpCEOx0wlEbDqMOo6HzRnzBpfzN1O6LuXSNNnPnpr+fsC6TqUngkncgT/IA
t+chD9xum0Vw8vRpKTdaN4FY2vWl7OphbcfatikGW2WRCqllT0QdQQps69KYrVcygchg1i8BPaym
SLJ55WOS2j2clVRGYLJMDjxMtzZ9OFF2zJ6Ksv5gxWdNPRniOTfRZbsI0umJSX2Ed8Kb0dxI8rQP
Vfl2ylChKKotpI8JdVUoxkJBb5d7ulncpV28thrBxT7CwyC1EOgPo8LN+tu8+t1M6ZkcC1QuZvRK
4ivKLfBjO0sbuxQwCaFBMrW49gujLeca99HetcZ7y4IJ36rwq150zPbTGf15FbpdOD1kFFP6snET
6Q5fXltTR7uxHvoWDRR7zwxV14omxzCPKW/Ayt9iDeFNbUBQztf0+B0Bp4+eYWZF28MNdcvmQZXQ
5bXxeso2GnPnxuAyb4DQClqF8mjpd4H82MfNUcZ6MmTeEZyHIyvVCmm9V7Wv4UDdpWifG3H6JaHo
MyzhMLUcAsWSXbwzHcDiNriBdSJmTqh0m4Yb05AygyBWLyUS+GyqbRGRRJ9pbmVevJugC7T3c13Y
Vh+sprl3G7hMsLZXybwBJ7mrshXG651AiVj3i+luGRhLTbyi32Xt86ie+vpRlxngvxGKJ0qoQrXV
SHj4G5MFJUd4LaKbkRUEg5jr28UyNrcTJPWpcpJYMXJ/F5b05OVwpQ9+1HhmeUpGClWPSXynslmi
oqNVvw1ka0dzDOxA4urp61RWW4K1xcyZoERU6ET015JXibeDJPsJJ9+gPCjGLWDRWczcbGTyrH4q
A2Y9rZSftBnDQ1mUnlqrlNUiz5Cn+1h5LZqtBDdCiSo3F6jGMV6GSgsHWmF8bavfmrxRWpK+alNq
N1X4DlGCHbHHRGed1Osu+yV124RHKsMtYqmNPnRkhLtBk+0guR9nXxh6dw4eURBJpeRakHmqaiUa
aK/i94khO2u80Vo3bO+s+rkxV/l0EoZtL8ebrrul2MMRms3j+6JK9tAkniwIILBZRS968QZhwY6k
hiKdsR0IsUmFoUKykROmqg9FIeGqUJJ8NeuwBAxTrrL5WEJrqguiV+S20llKS7/ADbZuF5AYiS2F
oRdrZ4YBN1l4BNniZe16FD50PAwR7Yglu1+i8Nk4lAm5GWk49IUM+BXF7FQ5bBvizVK2TtB29z2H
fHuTp6s5PKmKO6X7iDFLI/ZFxecwRjvmpHFlx5krSm+iuJ7goasPS3+S1EcpOytZT3vsphYQcDHA
3Kt2IJ8G01xJ9KDwwUg4DsfoqQtd8Be0kjB1uI2HB4GzrzFxUu8q/I+XhuItP4PRD6sIIcyipU6E
XdO9hYPAxlTtcWg2ch+4CcKyUvQGi4RsWBtlfzCzFsAFjHmTvGCpT3ITZCxoWN30Icha8jR1sRd2
wm5DeD4a1a4nOpVV5cRh6ERW6wuQeGRjJNXCVrUYPJnR+L66s4RwlQ6HZGx9C9KxLvW2Fa+YIztH
FK+ilvIsbd84+hTnQyrv8vIDq0hBOmfRtuvvgryHVPLSLYEXtue4JgZPhyp+XGIscZfGNRX4wq2j
xi9t/pTIK8gKHL2rnvkaMyWChRzvfbIy8GqBL0MA/2ySNYNKTlzELCLDbbnDLESA6cmy7jNjvXTH
WoMdDpUm63ellR+lajymITotjIEmId7XeIp16O2FmPNFnwxuRh9MLvtT2d5Wde1UQeDGS+ZHQ/Xe
TfV66j2DXzqwGqcM6n0+jjjj3pAcEgrMFWobPXsDNGNDwnHnTnDbsl1J8j3qH7sIU7Bd+0H7JUub
PLi8V+XcBrI9sIfaLt11vAKdG0YMgTmBYa76hVitivR94XzLyV7g/XqKSQ2CRayQYdeQRcZUc+X5
l8ABp+MG3DfHOXwrSabBhfVGtF54y0A0nEhbTr0meoWqXjaAFfXrsLUOHYNOivbbgAKdGqYH4GUV
B8Wmm0VbaSynZt0kVbnOpFfISK6edSQCjnSQOgV4iuw1XbySYt0b2nUDz2XKGCYULl4Y27Q/pHp/
l+ifunoO9Ns0P5OAdm3rN+XoLenOCpGXSLVTJmtMYhwdpo8MrwN1WZLkh0zSXBW6ea5rB7VMXWjY
Z3DP67ya7XbJ/TLjYKszv60ZB9MktgasNMJzp/LWemDPmuoP2u/RwutvpvEwGNWTYhyV6aGan8kZ
1oM4vgKD4MdDNZJSh7kUgtuIfut9rnwx1EBlhe6iH6fBsCWZdB4gk0FaXtXDOc4zp5VvirF1Ta1i
Y3SOQELV6xMi7ZELweRLxlOUK6ulL/ZDodmg1LB3qm8a3CqjRjqrGkfO2Nttne5kpeAuYHhhsotr
N6AWYWWW0w6mU+eYhOkgVlhR1kJ205hOGxuOIW7qhmwx5QNyXkrTulq6Ai6Gq3R1nvtTXRWrKm0P
sQGEyozWyMgdAfcLkw810GckFUbR+kKTz1wrVbofMPxWeM2LsOytAv2Yqr1kBNQGex2JpGiRPzsG
/fTAsOGVbtpxo02ZUzNBNFlk+J1qy1rmKfl0m16w9WxOsxwwYentgUx+SqMzXCy42JhvKJrodMVv
3ShPcrxryrdWCTzdlDm8RlefW0hHqPSjY1sy42TuqlSwMaH2cNLjbsucW+ljbWwHn0MQu0H32OvW
WqyLFfblO4Do/B5gdCIt8iP44JOnKBP4ISbPFH/OzY9kwCrHKrzUmNwodGHvANvqocKU86ozTobC
gzPVV4wI1fv+WFeGp4+3sjz7HTWgUjRtnPhWUyzfNFW+rzsEkQ0SVoBVXGNkPaI59tBxRQz1xzAq
nRpxPJkjpDLPDEsvXgzGVUEJmfWngTe4PXaENqNvD1V1h3sL3LSbHpR5rkbnmUjDFGRR+/ESO8gX
8hxf5GlfSAPJHXbgElE7bqdik2Ms0ynl0TJ3GnNiGOzYo14ws1WiTjbXQXXbNuBqdKLjc2z9wpiv
siuMPNM44kjjBhR3SPiJ4ngCK710HE3qPEsD2ryeVpJYummjHEY8BgxJcdlbfrU8FExLhhy82niH
jaJXmViVB+X9qE33Iv7dfQalEM0Od5RW8jOVH7gIwCLnvSWM3jAaK1gRCAWcfgzgDfW2ntxLYeZC
R3HmmfsEF8kxWZyRLTgFhdcvj0ZLSpCrTq7rawvEmC1agl8ggswJlWmH934znS1IOzg0dW6tBY9L
kzq5Fh0X1XJlcSOm6dmqP81atVUGOFtlchfGkxe05tOkOh2Xhdlsj+p8vyinYgx2kLM8uWI/ajsr
uFm4lEdR5wcWt+CwduVOdeDM+EVkgJ8Y9lWpfqq40uPSX5fnTlkZxRE4O57QtiW9yPHjEN0MVmSD
rCJuoWZv4kOdUNaoe5TQKx1rfV2c74UocYJAdtIyO9PmIn+obNq8vj5bN0oSrYPZ2nRpeFDzcaWF
8u+UDFUfov1oPM5DTbeKjAHSXYEUK26UFZhhp2A0FmQZBjuCr1jRVkSK1Q4zF3IKDPi2YQ4t24qC
A08OEpO7BE3elR4Iu0A/Ktw0WoNm8njfGwt8Gq79xqL4oXIYdAZwL1725WRneuPJ8LQ0s3JSop2s
SqdYiA4jLeNRdFVGwQQynTxkRkl2BRnQwKy/TuanlUW7uk1tKf7VFfEDXZkTVRHMG6RtEXHCZb1x
NNXmvu0CH7kdt4WzWZanKrpJptvLxdTJSYbjTnGS8ZAVNJgN+aCPs2MCA4wJPXO1C/XmWAUcA8sb
toiOUShwNAVvMV8Taooju4i6EXrcLKJFPix2Roe4eC0zxtYvlZzotmveEso1uqqSmWVuHX5Cv6Cu
FYIJY5AXo/pZeZsQRsp0fXXrHUDbnTmwgmdf68213nNVqZV9lCpupQO0uYzSwKnLNT+3vIYnM8bP
0tBtoTXWWnWk4uhIfPVYifuhuY4Kw9YziHVCDGOSr3FQueCzJ8ACdCYz2tMl8GyUsF3jVqR1T4He
EGQ/FwJnx8hnEgA2E4Z1SNIKNdzupRQFcuLIcfY5Va2DNB34wM2lLCJxjo1qd5fIa7M+0nRjCgZr
s+Ijrt+sNtjFIiTCmnNHms91lHtG9iksPky9lRzA0FT8KbKcaGl8kVWbKOSfk7bWyB64G0vK4kXz
QswTlU1tmNxrSzfJw3WeDefCei2k/lhSjdI0xe4HcvVQPC48Wsd4awuKITae82UrGk8DEp1Q+Cjn
M2WN2bzT3NQb49+NbO4tqkKpcZxbmKTkVMWYMuX9KmtvebAdqbQ367Er/FZdtcwiC+khJZMb2uek
2JQUMdTegyoZxB1IwJr8/FeBkXIS6Ta8VruJ1dWyfE4kLAu3ywkzbqXdp9Lo1RSIE0yVNMadqK8h
2x5P+Sg8NRhb9mlxTIjTdQY8Ic82Uc1EiwUNMkGOVt0Uw+SmsWKX3EuXyc25aaP93sNX3BuRss5J
4XI9tK3pNe/6nRicqjhmEv9UhqYr1L3bWW9qq+KaFR8SWhcizxuKOm9/2HRqehK0msz4MzcHpwsG
b6jJ/srWTYfBHcIYrk9AufIhWIK1ZfomPS4dqk9sZLu8eayKwLEWcqtS2/UmIzUildzuco/UDnU0
b63WYS7AaQy06XruCBnSkjZ3ZnTqVqruq4kgDqFNj1pw7BOlJonhh9HJyQqmWqVihxAV4Eo9sABr
ibkXJpXJnJoS0FjxaIQXa/rkFM6GJ4LqDHXL1erAzauRv9q7UVI7kTzuR5OFkqf7cD5Ocnab1NO5
mQom7QliibBSpdgfyoA6ALP9xbhOCVWN8WroKfQ8yVZZLrJIGiLEfBpxQ3/qmMuSBOmmVq1HDVcX
qhMPTOk6eL0f6sV6SItxo7bSoVOHwxxMfouUVqSyLQubPMN2nwLk5a8nqkA2XnjGlNjZAFkXUOrc
QA41ScfC4dDNv6Zbs1N2Xde9yCNSFJlbaA9DLpQDSrqlxjywcBf1lNga9GgSxRHwcWexMcl+m4UD
Hk8GY4jX49y8i1blw9h2a5GRvVzd5pLgdaUm+GP+ugTqTkNuMGugS1JPjtOQCSiG/8XQncuXqUUU
Xc9HOZDcYtiXmHRMLwrc1jS418LnsLG2fZXu8LZ7iRYitzX6zTID32SD6E/mAO5G+qyHpxo+hxoZ
3iIA0ekCL0orL5fHU9tkk23o0S2XEtQB7lBwUbeeo87cjlHxNo1Id/XyMNfaRgKoyeChkNqJ0dGS
og/FRWgkEKUJOviR9TV7oyo4Rr0XpHGvNLzj+S6c96ZwmhK+snV7IZiLwLQNSL+k+VYHpsDEq0Iu
dVfVGmAui+jUzY2Gh1svJCFJlOYswfG2jpfPSvWrpgKlIlB9a7lnWE23Grn3R9aD2NwaSXkj1LVn
pfK2aGfq1/WqxdYnVFBDTXcW6WpbW9umkrmbscLMwcIwqAIZCr7yLqdwEVjyVuwMKpt1aXeNRs60
lJAaj0m6CU0VcyKVBdCUa1m+UZcjnOCVCUCyBNIAgRzwezjcaiFjLEPxBsnWmdJ+FVkyTbB+dfkz
sJiVQq+q5t87mgSXP19mRYNy8RaSwVEy7YoxtS4uLvce3JL44LyXSBEzPCXVix57A8XaVup9R8LQ
LtGNIfe2oEXUUrXPKShxF8KKpgVGrHfMtOhnxhndlLZOuhtzijANqfSkNHdtafjT2NgjXecAsmvY
U3+yTmGsuCKil16snW7u70C5vFUW8wdN4fT5a0DLdfrUmnsjeF96jknBWHVa5dcq5WC8Pobqt1Hd
18Y2twbO3NZrxsMEsrHtY0/pT7oprAz+erV8cDv2BgCufdv7raW6mL0yQ2HZJAC7rocjdagbgM/z
azFvIm2Xy7mdF3tLf6zF1qtGSL+L6ApUDRLRM0VmNSXZiXWD0fy3lrVfUeKFS8xlgDy8pGA8M0sh
ofqSIj8Wmud4kB+rUcvYjqNP6es2N7dCtU6N0Bu7zawtbyJpZzN1GE0xABlugnEd1PW6FzD2LMRV
FFOl6vtVIGkrkY0w87L76PeUFm9xm7PDMlfQR47a3+YMS3IyH2MFm0nLSO9MeMxSipheQH+2JPIB
Q5hVmErk1tth3HFsbFjgfteIm0YiDqTDp06UKlt4wdJ9CLpE5/lr3v4c95QYA8OdTfWt6waUcvGN
FYJoBWqNTyJuWiUFpGUp1sVg5q4hqu603AAKkhyLct80zV7xfzg7j+XItSzL/kpZjhtZEBfKrCoH
rjXpdOoJjCqgtbgAvr6WR2a3vfQKkm2cPHsRDMLhEFecs/faRriD2nIkM2Yn63jnWOMqCPW1p6gr
NXPY1YldEGZHDSFX09RLMmqnXSoWZdytREfyCG0LLdn7xl08POTRmxu9RfLFZwrQYJvEu8Z4yYnQ
tpsr3zxI69ixZyPCWPepRFIwUZRkHo9vUf3gDg9x+6vHbpUNB9GtqOEjE1SdBRVUIzDnVoxNYX9u
X1eajwXzmoaiVmUc4drXjw5VGVJelWbTy2Nc7f3iIJK9FuxDba8Ob71+5nmfeAxnXREvWkU5AgXN
GJpGNZomHsbkWA6PAcbO2j505lVyngFvyyC+GSw2pGU6T8puysV4z/O3ylwUBvLGmhmX/HWSR3si
4BfSgeASnCzWuyZF+CyA8enPSqOYjkhTAARubMEGDK+ssTGSw3l7ObjXsXJVtVSPsr3iGTejUe1M
pjRf0ApcgSWn9basTWzDrP7Ha1OuvfQXkFLkFrtWfdMUf2UYvFByH0XzWrnvw7uqJ5N+Q6kggxoV
yzOnpt7q5rIwXJLKhw3b/8Q53+9taxsHJTzUzZUpQJfQ7aWZ5lO93Mp4k7WO8RSN+hJ30TbJn/Xe
3Rntjah7WMyZCo3GfWnz9sokaXDmdi+met8E2oKd1sJ3QxIPibtqyCB9Zcw/jr67EoqxP+Nxkvbo
BA9pi7C9vVPC+5R+UXNyillUOBsRbByW5ithvyvyZD5l0Vqp6nk9iGWtHrT0Cis/bY1pvXQ65Kb+
3PcA9tTG7ZBq04TxWHolz+3BSLpjGB/sOpgDSF8muvdkBceAEUE1AfywRqRhwMbPCSeZvazWbGdS
S0xb59QqyVox2P+ofFBBMtMtSsm52lKVVE6F/5766Ztb5vOxc3eq4W8tnSz5gtZzXRvT0kbbC4A1
YR3uhs7cZPgOy4VF85EklJAqwClmSyqyaCEbInQap51XAbqlwJjp3R25gHCCa3rOW7V50yu5QDc1
0Sl9JBQyzFSdNZpy6ot37FdlTS2j4CdZdNfK/OS0J01V5l+rCT6RdlwywkTg11UrEQomNcHR9O+/
YY99dtyznuPt5SbMfPJWtf8T9WnO/MdxnXpRuvvC/pky/hILpoahmpsDx41oZLYr9YeCyXPq7F/P
NyPCTC8cFGBDBUyaW/SNAOwzg99vz/1fLoSflkbfpAqTkmGto/C5U7q5ZmnMsXRkdbHs43LqJ/oi
dT8crz8lQT0pqL/6bjXzsbxnr1Ycf3Mun92TC1USLn8zic7fsTRpTc3iH97qC3VQF0vLiXNuiZoe
BlpZNMB/9mxeqAmd0XK7ME1xDGmzNpqH3wl+PpGGXuJ3QqNyYk/H38xkQxr20nAObNsnXjJ+I/75
BFBtXhJ4QtVvlC5UJBRTynXltB2bpV+wxqY53mlrO1InvUIGoWGs2TFuQ9OcC/3BGxKWoVeZS2+l
YxymMqJ5+UGtuqsm/cap8empXTh7ky4e1cBHcZxS9SYuFq/6CvaAXxS7uH2nB70u21XW3KH2Eda+
AKFuQbFQShuMQzxJ2EOwEyIVcOelt7r5Q/vuJe6H25FTTHDB1KYzas4kpf7oEdLOj8Bf3r7SSdu6
VlG6NrRmB/2j/RmX3dQuxguZV7ldjRxYLJWGXPKfPfK/FXh/OV9bxppQXAtkoz5VDbahs59dh4tX
365EXMqw4nQHfeajPjQpg/zs0BevP4l4eja2OBGzZqsmi7D/2Uh/yfMJiBPI/G4Yttrb+JC/f32y
xid6Qu3CVKSFumKbg81wLFBnIfPozDONlvJJP4Y0rpOrMDVYAnpHVzn3rAGDVPQXZbIrxBMtCEXZ
iWgTspooImKxdLGmE7GIScotx/esAysr+8O5Ox+q7rLTHlXvpStvXF1dWspt4HcIojbaaIEf5mVK
tZuvv9b55f2D3vQyxNLWo0DTqfhvE3kaYJXIqiOLoZZPRlG+hAVfMfD6nz2il5yfITZTKyl5lOzo
aqwWtnP/9Xf4ZHa6RPIYmWgzTYSM9v4uj857ha+P+8lof8k9tERbwNrk2nRKzkBMCqPiUVhySAD/
DhD724v8p+t/MRp0kWqopck7EOnBdMyOWb5TxW3ePTeJS5XRo4G87oxdne/s5Dmrr5jW8+yhVBSE
bvGEKial62Sal29p9+wqJ89+CPUn4tWtgYItiRokodfnrqUCZsentJMni7z8MOiTkoRt6QXT+V0Y
35vhDC3zxKFlE7lLDfiSXQbTxt7r7dKW1yp1RPU1jI6m9uaOT1Sfp11wpfXXo3XOYrtOK/egVNs+
OoQ5soO8pMn4XFDfscrq2s8MdJEoePwbcIZONZKxm596oc6K9L7zNiX6bHfjt+uv79pnmvBL1KOF
KayJWphEZzYHm0GET7RqYGsOPYV+C/GjOzV9jcSNfFawExYU310/+BF+zlQvxsu6d3NFYvTa9uXe
91byOyn1Zw/5xWCp574IFPQD2/aXc1t8M6d/NqipFwulIVRypyuR62fdg0m8KFJQymNTqFvCx/lb
U45rq0XvazNtsCaqOpIwTUfCt2dFvQ7iNbt92SzNZKBoyMWmq2Gb+t7Px0c1rK9ckaE2sI5OFswg
Cy41ist9aK39cZX6xjRIw91APTk2dinZLKHxnbP7s2t1MVQ3IpHZGGusCTYQCOTPKDTiEqPV1XSz
q4DDhge6ceF3xJTzq/6/hwBxydA6hw3EacoT45m05d4xTqys6mdzobgM7wxr2VYl7LltOMJgmKfR
NwvVz076YnmkKSmO64LjBn46dTsqHYhJ5M+yE8UlrUklriNVW6Dl2hvd0R/tNsQlW6lW9KxOerwi
9qN3a71+Pdr8+VET7sXrHlt+rXTIdM5skjqa1T/bcQn34nW3ZJ178nwFxsfx8B3p488TmrjEKKWt
47rCS1nLueWyctGjo0GyVWQSTjP72fW4ePVExIAiE6Pf5s/tLPv40UEvYUURNGY1dHjYqsfSnlPF
+dlhLzY0aRXarpqzTkTFSJvL/YbN8MlVdi4KGLrpV4rUdbZwRruyEQCnfjG1a2NpJN8BeD/7iIu3
L9ZhazooceHK05T46KxjRFC9G39DLvrzUlc4F4uSVo0CQ9Eaxs9B7nq/m7iJ3DqUMwf9GjPPj5bp
4hJgFCVCWn0MOVdPkZmv3MZf/Oy+XryTeim6dqg1PPX3/q3yswfbuXwhRU7DVqVFYGremqI+nvav
z/aTkdS5mIItzwe9ed6thPEqRuTE+ioPsvnXB/9keHIuXkfdJVI4xe14rtbKbj0YP7salyyiYohM
KuNc4rpeDGe9+OTr8/3kybtEEYEwKHX4YQORcIiCG8D1MZq5YzlEc0+M33zIJ2/PJRdIt2LHbyI+
hLLoWddBf0Gg+jLqn000l4AgwyQvxK9hOlhlHU4soc1y5IZfX6BPbqh98Wr6pqPFrcMNNT1ocJAf
vlk1f3bc89//pXzgwBNPh4Fz1s2ZfFOi5den+/s7/2Fxc8kEEo003diV/VbFEzbABIzQpPX+LoLO
qvTvo9+heMRXVOPVGMqZ0qtYuNYWmktVn1i0s5IcNdeVpTsIgLF5lMEyKgyanulSjnciG86d/m3g
6FPEkmc6qFEEd24q5s5gLfORqqyx1KxuRsFsKkBoeNnr2R2hxCpSheeRTRZpDjsLYF8/JluhNkg1
TzXS7tCifw5NNrVfaNHPNXZZPqU+i5ZLkGTLMenXelPNG/h+TjZTRmuX+MPajfhx+2HSTG3uRs1f
BDiTuvS6hufviRtHR5mQ6vhR7wDYoS54/foym/Z5tPjTdb4YnrAKaxprUwm5u8Fre+/1dyZ6IwUB
Ze6c8oHr4z3LSFnqrrEe3GbRxNVmqC16GBu7GejLy1Vq7zMPcjn6VAG5vHdplReTznk/VyXifFPZ
mIn0fHlGkPTGPEYG4KsbpIJLX2DY4afDeFXG75H+gvUBh8NtRuMwE6uR3nPfLnqBjmX0wRvOZJnO
QnTeoXzL8X2BMJqKup4kiIXtvscHtBJatIjpboyIkhIa9eY7qdGW3BrtU5e4y9SRSzOgSIJCe3jN
9deIpJJeriN0GdpVkywUF90NPdtSm1bFutd/UaafSqu9i+vsqlCa7RDTVOroVGJSro18WiEp89CY
xAYMWHk/1Cilu+sBybyfciWig01PDoMaGikoaCHYfaW9qYMSDZhYJYGY9oNykzdoPl80bZi0bDaL
IF/EY3zfk/+dhPf52M/zamtYi1ylVw/PsdWqmc0PZXo/EoUsTXlUcJCXgl/Www6FrKLODATj7aBP
eA0K6wAHa9IXK6toJlV9JEBjmoXt3BBvSbkzB3MWWdnUkNpDVpfYFNGkc1ZdaLxaYNyJmlqFLtR1
2bULdSTZGk9KGtQ3fVmc1V+GWd8MXTNzcFK0ujJDt7Hsw2t003aazRMA5baiTWXYrTtU+L6dTImV
HAtiJ4JxrWCwEgcC9mYJcnTXjAnKcKYap2Dy0SVKls5HinVuMM514c2EV601r1500oJ06m40rJ6u
1+OpSueB3axaem1NGMwTxApx1S9L61fTeYswdFcZbE09MN4yH+k0Bi2fBq2TqnMr1GdZchoq44yI
mVoKaN8qOST6e2hfD1gZKJJOKYcgTXXJz0unjt2um8CcDmff4eghJnpM3OLojDCZ6KCYEwU/gqLs
3ajZFzR+y36eiseB+N0x3Nng79oVG6Fr6mVXzih3mnujBR+9j1tTQ5JQoGw382kvblUpN268pKJE
X9Rbmugt+OhJ7y/o0tmuNXXRoCMLcmsiHPZSU5GLZYgwy7lMxtvWwRBUIhtVxSTjjonsoeofVJ5E
pFE9TQKv86aplyOVSie1r0yrAQYJsS+ja08M+QD3uA6DadxjMUlRpo7pQhobFZmD1QTI2ehaFqh9
E0wAL3lsYCtcl5ExCWyDnEQwfynOxmoXDv0CChTowXkUn+LUQTjw0RnOhIQard4oGeZ06kR9xw3v
rKkBL8hQb0xc1xh3wIfr4LNq87nO00VAN8OJbtPhplYRmPvulJuBxmqr4xh2M/T2Ls8xxcgmflDS
CjKRgRdDXyXSOfqme+rsLfKtFNlzEW4kRPOiX1iVtW8ZoO36UUnwBMZ4RcN6phbAmiOWVhC3aJug
nk2CeJ40j73J+9ki0yFxpDM+IDZOdRUD1iBmhflSom5t+vumz5ZqaNN7PcYO2ExnhThIa+JpG5Ad
eTY/dvEmH680pjAtfKhbVPHRi2uJVVFYyA2rlWurVOe6SY6VMzG7iaLy0mH4ubLSYx7zGPfmxEHX
r7qrwd17NnFttQ0xOp92zZ2jod5EYz/L4+BDjZKNH5xS+uu8S+cJUZoIoOwHITOGyGw+Nv6DR7er
QRacuune8p8dHyk8D1yDfk6SDzMZEA0VvKKqcx+h9MiI0Mnj8doq1bsUTfyQYi/uM8blyH1OFUbE
oI+rZdJbM6vpp5VJ7dms8qeqs9adukOUGkCLgfGAdRgCqZUtjHDbdK9atQ+Tva4+ObJfRDmzck9T
sj4jc+VWF0z770NTruvCWMbRDVrD+eBle3YAU8F9Iw2mik9mAZMZG2Djoq9taB556Uqz3X2l77vq
taQj78tpA7zeauAY+sV8cNZm1U9K+65xnqktzaKwm5XWvZn+MqxTFz2RGzYTWEl8Fh1t9mrjYxhJ
3tFr+1hF10VNXIp/iqr7NFzwRi2lx9HMJNz78XAtyQQLlU0sbbR0jMBocGGrTum4YMRD1RRHNZ5g
Z1Nn6lSmiAfSOpq30Y2XN9suw6eBFsdC5l2i3bRYmbCZslz3yRtu1DhDh4uAxQ9u/fHEacxUREeq
070anber1KMi7mS4bKgJY6XqQ7lOlI3tURN29zEtpAIR+xmXkg72W5sz43QfOd68cEgWadvvGhur
m8v7Wz56rrbuA7qsNcpOhYc1UVX8Mt7EpEl3jrRVwp6lsGShdmO23xH0PmFaCOtihxMQnuhhiJFb
dzg0tTYLGZvrCmd4+UvIaJmxtGoQuoRVRggUdnb8A6T/zn1LmcoA71v4a9TTm9hjcvNOVZrOUtNn
nafPcl7PKKfu6KybtkN0heE9bKZVoKyqNkcV7uLVPLkJytAsX1gNoiqEwV8vuYT52ZL54mvlTdDG
RdBR6e3QKya43oHXlMdAb1e1Us5CBmOcxitpLMti3DnaU+W8o4Gd6Ik1s/NuEox4LzFiFag8+sjE
kX1FwshkxBYhRwykyrwU7RZZYdgfoyKZFyDnrfi6zTCtRvq2PmsJCxaotPoagSveLqZJdhtrxwbw
wdjImZMbc9UbZuxV31NMqG48LkIfKhVNg+FIYPoix8gZriU+sbC5NlExGQMZROpdB5rRxkwSefsk
eENKaxbdRlo3EfNUJLO5z17Sae19FKNIo5rvsbLCwEafIY+JSZRYp+sNpCBtkpYhlvJFheVe0p2u
EAUxHIzV81huYf6wEsKubOcPqgL6mlLiGUPbKjuz9G8aBq4BJ0BfL9xy75qHqpo14VHPx5UarQfu
e42by/NRFSv5ytD9KeI01gUbr1h6yVqX9dSygtnIcGba6DkxWzgCcbZWzIVzlTEoq2U70ZucURzJ
J0Yi40W0NzK9CfCfUYXNz6Xq8FgglIOY4VbuIoxZgDpLxcKnZqi7MDmMyjNTBopMOTNYORXdzRDR
J/UXqrcfmTyr8uSMzszXl0o/kTd2vS/7ceKdey3q1h+PenZra9dmXM0JO54ImuRhu2/txxpfZrLu
GdYslsvoBCa/dfHwBGLu+xg+O8AmYmz/9cmT96p6DPzXrtqG0YOHtzrkWUh5/gzzUPivboWXigNH
t3kVnhOvWWsw4DpY92lpka/g+c51gAunt9EtE4Q2bzEiVql62yfHnL66TfIAQtu5k+prV9cWjuXd
EMo9j90tQRhOXC2KAvm9ru+aPFhn7H48JOJ5YqGc4va4A+2C8j6vn1PvVId3WupuMAkBBDRuvb59
VNRim/BK5/bbaPXHjuxPkheIeZtlBJ/V1J/a/FY0jBAqRoYg33ioP42QC4BbOlT8EwKvaY1NtFOZ
BIZjnnpElfWTzjsMpHcWKN3KF0+76fR8UmHEcG34BeLOBFCbhrhl1XgnirsuWbb9YxQPs7zdgCs7
B4WybEWFJRgYNWOf8SoaxZHU4QkvGR54fMxEN/Cyv2jRTcvyQuXuu3f4u8gdaeRL5W0NusL6NeUS
lvtzHSFxM+5NsQu7fuk47gwCSKNuB+aPVDxHOB169144HxqRflaYz/0uv7GFf5dh1g7BjMBAacDA
z1oPaXzADBSz//Rhey/5Sy0B6jAEy1R785ph7vQsA1CFTyuxEsFykCVO9q1GEzOx2PvWD3GUY4iO
0c21mNrBMHT1naPUWzUnNKYMGvbMlrcaWV7nbf0YAMi23BYPVrAULiADukQWHsSuQeeZNnMf10Et
ylurddcw9Q8SV789oGpNZqkFPk3DeKe5U0nETnTeikuWQrj/W+vaxPwfeIeziwZ4iucsmt6lN8cw
7uNWBiyQjsECQ1PJHkCeF3PE6rlKvwiQ+2Z+P3MwTdj1JlR3en7fU0AzkgGjyDiNPVbkeDk0y7kp
RnJCzvfTHZZZt6q79XkS0pPyVyiSVeQZUyznU6fCECFOAyWElGqTgiVrTPwZhg+QFeuwRQZtrfp+
U0fOlS1SjLXh3jCA5CaICstmHvjLCOiKU6c3niaWDU4Yv2oPnjA2cNOWQ4B0ShL2VvWrUThru1W3
dcLzyIjkAGKW5pOC7cfLGKDqGx+Bf1U9d5W3sFP0zbdk9hSDtxsy+5TEcqU5KA8B4XwznX1SP7go
FOJc4mLgmd4OGAvxRQfVx9cH/q1c+kNl4hJVLLXOkkIv+63TNncMZgcPTE9vsQ41AEOQETWw/ndS
RJ/OB7gG1iDWFHPZdlS0q7h31mo93gfOr8j1D6736+uT+qTmekk4rka3RD9vgQ1LxCRmEXSWKMsi
n319+N9anj9954sWgIidrisTWnqFasyaUb2T/ibTiSqSv0Ll5Lcajfm1JlEaNxvJnNgO0SGxD+W3
8bu/89T+dAYXHQIA5bnFM8g3pI4y4rDXhxQ/SDlHSbbxpIvrgpTJ/KonRyHE6VwzV6U6s0y2a4ot
UtceqoKjqz+r9VsXZcsAI1gY0xjfBspSk3dj+E19kdn1zw+udVG4tK0M/wbz1Rbz/aQkY5dqHL7E
FdKIE5tnzCHZlgUQUR7JNKPrn4VvZQKoXpupY33KmVHGQMxKTGrMBXOBVbrHt5BkbH+PXfFk+GJh
Wu1CjGITFN08UJ4ECvHccK7c/FEW3XTww3ma3pejPZUxbrhiXdc7b7jPmnIG3cjFEas1V1UUTVOg
IhWF5tK7NpyNw2jKmDYtrB3Ov7J8iNWW8hpsG8KEegxljO51jiEoHqd28QQqJPFws22aDiK3OkMF
0qY2i0ds8krzEDBQ9jiO+jw9VxKmnlJPzpSBsi1YVbzEAYvFGKEuAI2kwRkaOPvG6teKQNF/JnXM
nWTnqnNMrGLErlgegnxdD97UpESoU4fojXQVAeKK2RbkDWZ6bS2KeALQDY9qPtxFTT6r2mBtuw6k
rSfbYNkeruNyU1BiI2op9F/G/leW+9sCo08ZoJ/GxQihRTeWpty54Kpzcg1oke3GMTxUYchszLqd
WVVqEe9KOvN7HOASO6O/9Ba+qUGbsrnVWF/7p0jo+yz/ZeTlKnGGWdKe3f2bIrgNq/Eplix+LHyD
ljZnyzktQmYcbHp1dtvFez3eIxQF7uRFC3d4NVJtPqjRjd18uMGb0INZIYHHpTaFj4i9VjypdHXa
ZyuluGnsYjYaxS9ZZ6tGGdmzPdlii5Acu2uzSw1jDs+EjbyYQlWadFZ6PWIml/iNqq5fyNyjgJTs
MLz9Thj3g+TJQVgQJDmZuY8xBeL2bK8EpGiPEWUke5tqh2DcN6weq8G/M5WHIaq2bvZhB7hqzXTW
G+V8wFfQSvcgAmPT+MZraFCBQLjhqh9KZ+A9JlarNsHWFgStP0T4tqCLtcXCha+RpeI6stVv+iCf
NHOsizmljKOOR8aTrDo6qoan3g9mioOEJMAdN36ncPhkLL/kckNrzXQgQnLbxHcpMcNmvXOxtX49
kn+yx7vEc7tjxiaFldQ2V1eRT2BeP3y3f/zzuGVeTBG2r4WCyq7c9vW+7U7MAN8c+JPu1iUT13KN
XGY2lfIWPETnjZDBgMgRdpyp301vnzQbzIvR3LSzpI5HkxuLk6OIGzIELcplmwhkSRjdBepyyBzG
mXDqCuebZv1nt/linM9GTbWH89eqghfDPq8M8fSBAPj6Pn920S5axk4cBOnYcp99UyWJfNvrDQZU
IHTy/esP+G0z+MOEbOo8B39psEVeg5LWNJgBreE8Uq/DKjzEhXjVfIr0RPOGjKyN9mZ3Pdvb5JB6
j07FluSchIfhDsrSrC0Ah/nDKi7Y0ar5q2ul6wa/Jc27RdVp8yhKthmr6W/O+JO7bF1cE9UafNUr
elqNOAytgLaCle9kcoqDJ1k8+n0DZc1/GkFyCaAfbgzTx1ZAmjUTRaLqKrB21piRnFylpfSSKW8R
EPivz+180/9wMa2Li1l7kQZdzqGWiO6QSWSgPvj1kc3zt/vDoc2Lqk7JPlhrBU9Ck0XXqTksy9Sf
u41c69awzLGlKVoxqfNkBrgeyg80jiy/dzEIaRS1/WzlRHIaWc9ahJIyNzZ0myZegCY1mub2qx8x
csen8gwqoaypaSwzyARVcQhLWFB+DU4LXJrrxavaaeZG8BR7L7FZzPHHrYohvs+HfhUjN07Ca4Nm
fkbMaus+e56Y1u4yC0E/jP2r6MUNqdFUCYxvrspnr8fFSD7EbuCXIPm3WpJTBEmmPcBgwt7o5P5L
v/6f/xb9V//jv/jzW14MVegHzcUf/7EP36q8zn81/3X+tf/3z/79l/5xeOkwvueX/+bffoUj/+uT
Zy/Ny7/9AV9Z2AzH9qMabvCjJ83vw/sf+flf/v/+8D8+fh/ldig+/vtvb3mbNeejAdHM/vavH63f
cS2dJej/+dfj/+uHh5eU31tn73n2UYcv/+t3Pl7qhl8X2t9VzTUM3SHFSOjnrZX8OP/ENf+uq0JX
HcMWqm6Ic1pBlldN8N9/M/9uOarhuo4rbE0Y5nmQrvP2/CNFU//uqqZQiSTXXd3WoTT/35O7/uc7
8M87wsX415//I2vT6zzMGjxYxkXT2bJ03dQMDuTYhuM4+uVclhqampllZO1FZAw1NEbFrVpgiUOF
WDS3fOb7nH4U700hiLZrw9ZoANNIHbloKqx6Pui5Ym10r+tovDdIsigEOz6RPGLoCLisLezZigMC
dQIaSiUgLxDeazDWdTCL9dp/jTzy1yeyrk1MmnmfnrFqaVXaa8eQqO3HeQNIQ3lu3VwtXm2aVtWc
xDtdn8gwOKMGBod1XU+JOjglY+vhwHd0g7aV5dCEnZ6//7gKtbZNbs/fQ50oFkhVHda/kjkn3/Gi
e++c3vRaSDvLx33XxFq69fs8YesKh1o5RW4M0yGFRXts3ajworlAKMu/MQ3XJz9L1SuoRZns1BSS
VKRaORxKLbPAghUIFPagRFrlZBot+4Ow7zH4qqV6/pU4tIZ0WyVuppLKEkXYMz0lEPqTtCOZHzlN
/sYqE9JEY1HSHxZxxYq30vn1R9k4hQO9yfbFyWsC96mtFTDdsVV0YYUv2jaB3tltFAdsHWPZfhiY
Q3PWn5kG7cooyPda25ZhEFXJPKTOVSVS/Tll37g/Gngly9egbCC9GIOIi70nEy1eduHoaQ9tZfoP
pUhimHNqLZpVAxq3xhnam/XCU02V11bPUqq3/AHXmW5FW8v2B7kOJTCq+zQdEnmljGMUfZAMoor9
qNUZYuTKyPtlXHPpnkollMpJesIqXzNTaFCmoySD2ptzJ7fSHv16ItsiShdkm0iPDpFX3gd+HqTr
pDMAwuRxocSLII71mE1yHprZo6G1ELQM1SzMg6mWQ/uRhAX3OgPZEb8balWDiGmFiF64zsF4rAOr
+X1ja5WiSlI4trhvUe5TBbLLNKmfKuG3FsyJbOBBi1nzs8CMLZW+ehoVo35Fs8ANVpnuuYgBBtd2
l37YBOzLAtq4yUTjLU+3iQOtlWDkoDZmuR4kwbVfJ1y8LstRXqMDAUTT9LZ7NVBMzbax73odOzjb
2oUqWMUHtTtT2nQ3S9xVm1gGpmMlbnihnEhp1lZpIs4PBoVv2zkRn9dxt5ubwjGxHGY1S4+ZQvjf
A4h30M6Z6NyFVhhOsFdzmetLYjKDYhWYstN2MkYtsdSakduMj47/hmGRjvfIyRrxPqh4svtKmPH+
nyed1SOPb2sZ4F7toOf/IYmO6r3T6hCbZEJjTlg4zY6epnIXVHYVCqwpAk2nHQ1LLlynju2H9vuJ
9PVWZtvRs73yKa/iqD8OWRJ6c1CXsbLKbDlYG0KDpPJcx0H4nieAcOAI+SK6yfzEM4JJa4YUgidW
Rht16ysdh+CjdHM9lF0B1l5V6C4GhQEasTDifmJoYdxTs9UHKrveYCQQsmNfpX8uc5qxyHFsf51b
YTTe//Obxj2V2GMrYqN8LcAk8/xbWqNu8qFR56kf1epzBxtZ32mKKeUSliaXim0E392jjJVuI7DY
KGIy4RlL1xdcMGcQjfrYN1R3K9+Fb2eqVr3NPKHHWztMgCfZecZI5BR+0K5DvzXYDxtNTpUzEY17
m/tVdiaVdkijSt/ojkhuwNXUqYXluTFNHjxNG22uTj34oC/Y0zusEXp0LMuxZUBeKN6o8QaGBU9R
q8SFx4vfxUuPbmQ+iVplZLMu2/ex0PPgJizzaNy0nYqPtur0sl65bPMnQOhKYylhFlF6Tngh95o7
KuXNIPwweGlHI9CWBPP5Hp+pay9+WCTUuIK4yvpjEvGt1lmf8ywrfco4KqQ78PJgELWNDavrKN9g
hQkyji3PwJuMQlGcYKYeNAZibSiV4J4OXW8t2Cdk/aGzvQgAVKfYUPono2h9/zqqurbbmQ7hgBKU
mU7TLoFb1yEyTOvsXCu2tBQaYqyYOxrKhrUM24T70ylWz/K61020JYrdG8gGBoSDExkbjAKh3fBf
P1FCxvfBGPRyWdc+bBgeSculXlPX1KpDofwPZ2fWHCeyre1fRASQkAm3VaoqVcmSLMlj3xBtuw0k
85BMv/48FB3fbqt3WLG/i9PHu9uWGZLMtd71DggzYMBtv72ZRw/Hyuv3NbcEvd45Y5TnL2Sv9fJu
++56NsD5VkVOitscypjwqawbBTYg/H75qBsXjKDO6948zFOb2U8mL7FszUTUiHdVl/Lz2EHgR2S7
KOrhCN/UYcpXGgfI+qwbmOtD8BSaMDZfqZlU8bjANcju7TEAdHSYDAVgV8JLo9vEGwKFHEk1vJ/t
4x+yeuDoq64/sVlqFub2666vB+tl5lTnSM0EtNMlrfDrSiuZ1e8ceG3J/bZd5deDLw+DbMFPc/1M
4iHiCJ4kPcl8xHl4/aCnjBwdkOdONT1eR9j64c38j1Luv1RH3q/AZEC/raiyPCo0VzkieD39bt1R
GJVFzmW0eBrnhelsdWqUhYNUk1fZ5ynIRgwH7HqKekaxRTvshOsu922NeQhOUUsbjChomabeq2Uw
7wrOJvxeRYlhDOSuGCpAHiyH2g8AipBSpH+EkWDnAM7mExwcw69bSpjmW+cFNvfuB/OIGeTQOV8c
E3DsYPzBDw/5fLP7xe5TD3LKoD/g/yaqQx/NNT6BhA3hJFknU9djOGvMH1aezNGPrOvV8mUewbQe
wdAr641u33V/BY+wjGTgLqSvfMLlfcd+LVAslzjKdYafVdJFqTgl9lhnH/OYaJtnD+nCcqk8f3Xy
xf0XT+k848NKEoI//R02Rt6n1G5bcYMxT5YeSFNDZmnhggy3imlt3u6bTPIASBApFJHLqoLRWesQ
O+12xBhkmSND5Hvr9eZb7XqwwyzdF6BABiYHoQd5euHbW168ijNAD+oH/oGIKfz8IRVhcZjDqsFV
LHue0uWLP6yGTpxTezaPnmGUvy97/8Gpqs/5slLrpYUZq3N0s+RYwSljH9pPKiPNd8UEg6Z/yBvr
ydRUVhnzrc5lltjP/r6Iwyd70sG9MBjDFqFrdrX0BgyR5uzi+OFxXAxxAialuL/VttNNBySHz1Gk
UHFjVsIwFfsuv5yifemOJVStbHgCsjwvxXAuS/mHrMdPkLYmfEzwgiF26tnBN8vyA7WDx0azLyWY
rIQMaHtYiCaO7P7yHUWm6xj7qbwZ3SV+n0fl0H+3VeXrhwTwudtvBZ8TB0H/UtTNQ1vikD1L/7ac
8vtJqfcK4mgsrHsg5sfYhnOZCqs51fX8zbTZnZzgWKYhZqBT+GdXyvapQdxz8lsvvRF69Ha+wdYn
FsxxkxmHQf46FjGcKrsZyVpy7ZtBZO+ToX2xlhRn4+qHmIHL40Z1uz4XH9oEYppD+yLHhGFyfIGZ
/t6KIOjJ3FxcBwv5adDfEwFDsiHKINdwn8IWsLxrHjjW8RMl6mvO1Pt4mv+QlnxBJdzd1Wogri9e
gj2lvPiUme6vAGr+Ir3gMMerRXPufwrC7qfd5RCKEvMjjtuPrjBAtMKqMbkcf7rR8iQVFD+++yex
FLj0hgdA4+ilTimnrfmL6ply1zWUGIYHl9Ff3BvdNEN/sEIMA0/dwLm/HxvH2rEdPjhRcLI1lDrf
/iGkO7yjgsO4WGssCvvxHsX/sfD0fYKL9E530XKjemw3C5/UjU6pP7Xn/LXk9VOTiRc/i9gMeEp4
VUa4WRNlfyD9j2SZwt/bFnFUzEgM58joNek3xlFuyiJvKzJuOrF0p4aBB3WRJymJSbvpo3dVY00Y
wuLcoR7zNsKliSSI9B1Urg4TcYdT8yaNHAeHGw66g1Vk+gcjEVhRbez36UiBvNrAMmrs/1C60PdF
vODgHES9jN7ARl5lqqggsNm9Qun49MGOcl6rlFjgTm16Ag2ydCC0Qzsh6Sjov/G3wrx9Tm4bOxbo
ZWeJIzyeZhZb8rKg/8CnO3Xd2xGOWXSEjueD5sgpUc+WV5ovTGF6ZjiDJdAFehqDQgtFbXY/LBPG
fw5FBGOJsJbjA7JLOHC/P76uNi7/wcHWu1I2541P3gg9Lzvxr7ilDYmxVwFxH3C0qfgW7UN1KdpI
2zcOO3PzdUystYyf0yl5HnSuFeLa2on+1PmiY0gYWW45pAlIJ5S3xZw65KjJiVK1VyPnTXJtVBTy
qL/mMCcTCEM8FKnv5rSlpghI8eH31NiNPQ+Qd5tbZ1kWAios48SfawSZ3SO14gAX3LMoH35/786v
Rzf37jiuTe5IGHDUec7rcK9+CSrHGeAaLF5JI5VldqjwRprRAHh+Dw8Hl0+IDpEKfA9uYkZvMHaD
CzV2rhQuAb+/nF8l+lyNDAJP2Cwsz4YQHb4C4XAYDhsIXy4lvbGrT0II+JlW7hGgYPs0sMck73Vy
zgptDYzcJEZv/8sF8NcrIQLB3++yHlyEAr8uBemHhSvypLx4SM+03vmhWe9bt2F6SF2B/7tAGjE/
9m0jBwx9fN7v76/g1Te2XgJAl7JRuQR8a6H3Cp1ttWO3FgFGZ6NbFXy0rbnsQQ2Wefo4LyP+cNja
hcNz6WUDF9jUjdUeUk4z7zZZagceeBqLTx2JvvKSOw3oLdaco0fy6ujQk935I1LZXROmi33Kxq7t
7rt8VgI/VcXPRtVDLdXUIiEA/fc39iuwut5XgNZQgMehSw39f1U5dDRSTGuL5UGcvsfNeVAXWRBd
c+lagkM+RkPYu2/M5V5925SmnitFaLuOpzyP/3v1NMWYYNVVRN5F6AEfz84b++LbrOYguaR1N7Wn
UOsoudNSt+kTdda1AQj42slEpnXZQK16qWk27KnB5Kr2EEDgHdfHz4kluviu6udEfIgx5KkYaldY
gJtIzuY4VGVXf/VwYlUfq0Ivw5dBZaK6obyz4nc0VCo/jGqM8SEYpql6Y2zw6wzpet8gJYGybR46
n9Kr2Rt7C5t4aHuXcNasFtW7a+XrFuH40XPB9b/9/uVeDUd+2UNl6HgAo7ZkP/GpYn/9cBgTdxkd
OXKtWcXyy4w2hdWJLhsnn8BOsDOfoqb+urgVczQ8JIv+fjskUp3Y1mVBaVeNb+wm/74oBfLL7o7O
RAVe+Hpj1wXAo3La9LRhRTBx2EB1EfAyE12x7QZ+yat26qKPv0flPBa7ZumX5ic4dYefGWAjLekb
T2rdQn55UgqgmzaJfiQEV34tzeutOdWOk6WnlpFD/x2jtbL90STjCh3gERCf4pYmdi/8yLXfR2JQ
+hZdoCjfFWVu4/9GYA0xwZ7hwtuMqJU3vph/nwjK9WUg8QTngHdd59UW6AwO7sBTnJ3sIiTAplfl
0oEWViVWxCr2IRwHoXS7D/4sfAwC4qwPiBCR0HzvlD8pk/1vD2xdymwILInrAYXhLqOBf44V86IF
iAYdpAjE1AMp/tQN4ftcxPUTzg49tH/G1gqTpurPxA0yKMK5dgeKfpwtv41DTUW4z0Lw3hMoMED1
79+n++v7XC8PANvmxMCnRnBsvXpeY+/kYwbT8SKKVByKoLfLu2B0IRUqq+va41xFbHc9aZcdIiwM
9FqQTLXLJVz5w9xGfkg2Uxy677DIq6dzhi1tcu5K5TD4Sk0k5MFroxHpQFkX/NAc60mJYUlKANvi
ipGoqz7K1Yc5i0x0+P29/Xocc2t4ewSuVHwkNi/h9dBDyMJOtWKgmwPGcb7IBtnHVI/wauVisLOV
RAyhDFvKyT9UwIrmDS7Vf1mMgm/YD0PhyVB5rz+WNPMsN8qA0mAjSfdB2SoZz/1o8uqxGWe3OHi2
aODdXJGXht8iT27lgTJgiFL8/3y7VAfiOosSav1Efl2KbcVYwq0cfUoD0ihoZ9qEBKmxFPe09i0c
eSDgrqbxySOl9s0VkpCLz/tvIoerMrHgM99gmiXwmHr8/oW9MtJbyyfHDoWjbHbj0OGj+fUCY6z3
PV9H09mQ3+X/OVp+VH+13IEy3RdOUt4ydsEC2lSStZcsuDN1fdodirEb/fOQFFW/6zgxTgnQU3Gy
jYu8pKxYAZWAR4g3Z0n8wO+vef18/7MfrpfM7uzyhqVNPRe8zmtUsnDzsspi8MkZ5CskuQGQV4aN
gTGa2MmRyVtx0+Q9ZWGxkNCRMrzp9r+/CEaK/7oMFpoKXa7Acfx/PblMeQ3liWOffT0zj3FkvGbb
zZi9nqsZSdpzW+UcbF2Jw7izZo2E8gJfiZqpBnHEREbknfuol2khiSjpMk6XOh04bqM+WHue1Oaf
VhotvtxhqAhkyUyO+IZjVZZNeu+XQRKyZ62/lyQ5aropNBzTpW1kc2T6qUJmTxFFndngrrbmi2xD
zd9QZphHnPkm1py7cBZkmjR9/V6ElnRfeP7KOunEzarvTVWO73kIxn0fzXaL/fX1OuN64m+NgzWX
zQHnjI6dKKb4BVja71C51fbnyZPkJhmO8AoT4tQzH+fJt7rDdgtxBxb80bGjUv+0M69fT37pFcR0
eB6G2EbYGdEpWdz571tvsnK0s05K3IhJuuTe6qAGdNcuI/bBqp5rmSB7mgbpEcvFpO1Up23nzfsS
B5nqaBNMnt13ICHW3s+9MoDMAupVnXrpU7puRYWLi437WBuqj4OGIESZl/mJw+QHk+f3LCu3ZUqn
jfvYypS7JrRqARof2wrYfevanMkK/S9xsvahVtgMdrLzWDfvwkHqCZaENUDEdFIxc7Opn/Lntl5h
7kZWg1XGln8YkYrKL5S4jQPgKalutYoJhem9gJ8dlg19zZL2XGQQZUSrWdcKODDYJRx620/nI0A4
luqRE08RYS8zn3Fr0fw/bn/WDSp/eBZDRW0H2ML6ozbj9WGTykLZXqWQDq3BFA0stUlNLJcwWKL2
S1hxnh0Lp28kevQo7qtzlkdOfVtdn1phSS7OCdJa/xwnE1sk7S6Je3AQ0euffVzbmrXJ3d8Yb823
a4iLIJRsYSaUE0sE+PFsJ3meHhQuqul9Euflmi3jYr21oF1XJ9KbhuyuS4PSXOgLTffiFIpgkWCS
5QT7Zsl8tD45EFjRQBMsbRjsL1HeTbjUMxs/I/4NnyYd+4jYtxeNPpx7tOBZq1tSx701i4gUmu5d
26quuRdateKTyNo1P4oXZpJ7AsSEOWdoY0LGUPXc6J+ySSP/S+lM7njOlkGW94ktoRwATyt6g6XU
fPfYTg/qMU5S+KtlKTCkdVSNibtb+rl7ywqYWmyylWlOjBUtCDFpCSnfCpIyO7TThGYS58V4eGmr
lscr1cAKkFY3KsI0koxZrp8DlyFTXL/FnKUWMZWBpSehzvi88YVrQrHqh01NUkvgZvz5JBnh3nZM
JvvPZdDyKQgv0P1blLsrIPDrdk1/6rsORyn1q3jtBRuHfh2koyfOS67Db4Hx0PQEWvW4bvdqD1YM
6iTkwD+7xm/sc0l380WLss0BZUtE2VFsj86JiXu6DjbBiauY5fWxdANvupmaCZbDOqcsLrPgu3ku
rT7Knq2OKKH9QseWnxqrmodHUZi8uWH6tWCrPTjhd68pe3USFIvJV5jRdUoO2WSVcleRXkRaSlOg
W5Cl9OYb24RORLBGDiJMTzdJRB5+gbNykqQSq+SoCbLnvHQn3GdZzuW5rgsygfLJneQFgcJU71f4
AOVDjDQZgHHASTyo5EPe6lq+1cm9rsKC0Al9HrRYWTAAE69a2MBdUOwwfzlvD5cvsHGhgUffJ8Oz
3fXM8L81WQ5jNrMADOoiiZ8jAflhp51hcfZxpPGOrkVNrA5r08Har+Jcr9Z/gfq88t7jT6vI4S7D
EMOGAu0ebxivgRbEVb8TUyLifTUXIr10nsqxNTVpb5x9AQWuuo+TIRmfteUNz7JS6B3UYNctXa7s
X+JhCADsfcNMVtEvADV45mmImvDPPuvs9OwOs3+cWrsU0I3pUFFs8oZvsqRqi722x6g/8NUWHyQh
O8Oejha3inY2Bc4Nid/cjxHbx4WSn6mQA8vg7C0SR/pomSLSNmPfq4BAsuFbkIfmrNq6/eP3VcOv
gxtKl9DxXf6BrJiC4l/gQhEzO6E08M/VZE1fU3vJxn0YO4wIakJSMYPjEIhwOZj6DmLU/2NP/ZeR
25WZ+M/PMOSFhyHNrZDS9sPXpblpWlEUUyEuI6fxeDOHI+MDKGycVmE7rZGJJhiDWyOUwSA7JMPj
noay/rOuJVsDV8SMmGQAxoWid4kmhrfjNZ88Co/gaNslAS3+2mFO1+alGP0Z+8I6hhJDhqrVwKMC
ZQKxrdkTVTjb0xrU58yfNdAlbnfQahg91pmWw4sbWOmHKM4Y++ZJsg4Ah5yfrNXAbjg4TY3uN0cX
+S6z+4ySPY1cSAcgU8x0US5xK6VqGcGrCabBU5eB4D3LIm1/JB2T6L3Vlnb+aFXO8uKaOfzaSEOu
VjdE42WGTvbghCWseceLaiShfOvfh8Ba4kPRLDyH5Mq0kUzh53NNhYAOPI2wns9WqVswN3ZxW41+
OP8RAKp/+f0rpIV6VXJSozOk81eMxqfufF2s96Kpu6WtGV+4Vt19VUUBPAESxoVtSHTWdvy6z9ql
/E7ZRtqmYyjHH3XVMWKOZ7Cvk/KY7J19Bns/rWyI15iQMFoOnPckD6U6QqfD4BX7L4Kf8u5zrovJ
hykghT566FVCJBGyVAdd40qwswq/I0/DeEzOti6lsrQ/HvTIfewAw73oMawnEb90JrTRQNL/xXvi
HCSOvEZ21e0wVYhRk2t7tHG9YIGBt7CNt/W3pRHFfIl93BFtEfHVR4yHiYrKl344tP6ivQc792x5
RufsrPQFf2aBeWNAs5UOjZMysgME/dCX9L+fTJkIoBDG8Y+qwv/lFMDoyW6qgPJuJ2XMKhtjFZC9
FaXFD5aXIUTuyiQB0phiopCsJdlHiUemmOWyESJaaI089CHDk3OmneVPVhMsV49sUmhlgWyLm8HV
UD3UQqDvXylUrOywzaLjbuTXG2Omyhr+7o7IrJ9ajLn/IIdJnlVkZfENhiXJk2rxcz1trbzjdxSu
XFhM9gm0HJQc/tKsbxaaSASJy+5GbCensdzbRcv4VLdYVbq5DZ4YNxEWk6HbHQEf5dlaWlefAlIF
kbk48Zwg0mlg27y1cF+tWywWMUyDUsnMP2QM9ApbBIyQZiiW+bgBAkxKULiUXdSmz4YpCwkEKfye
e+J0MMvMudzubpB5eq4V23X6P7aPXIxwPRVI4Ui4ma950jLyDQ6n4XRMx5IyiF57IB9bdIF7dDvh
PFhFzpiRTkvMtykjmpKIH88Y943LuFrV/3ND9gmcAX5QMCEEIOhr8zRTAwAXceMfSQq3ftqRmhC3
+3Xx6I5xha3KbJn5JI2flI8Cyyh8F1hxJZnZbTjly12PXSu8Rrtj5W0wtLpuBGqq2aO1Rmp/F3WL
eDCyns19hG1G99DOvilfCuWKRtxAx/bnh3Cum/obhKiyfgsYFO6r975iXKEjOenWfhOUgf/+D34/
o7vYinsicnGdoL21k5C8VspcmxRIvmuINVNMUmldwqTCY0H1q8TK6wuE67RrONA0glR3vv59lTgE
HOl0QlEqmcIyy3eKyL91w9onvzkSY3VLjN6jt5b6F02dpYlva2Ezls1kV5/hsobkk1SRhefH7HQP
Pj0904sxtAfIDE772R9KaZFyRyGTEeyY5x/njqL54pahqd8Jd/gYT0381Wcs1+w4cPLlM8NKiqOr
YuVdLxMsJIeCMjZcEso7+r+uJ3MlV8NtGS7TuIPvqV960k7CvUybNiD5x14FsjYsMHybuEDdt7Ig
jTpAjRZkIRcIY4y48dGFQYYDkt2gw0gpTWMrIVCJCBs2ImhN0v8ED5i4J8BNwp8dzeI5J045MA4O
bKK5jCls9xivyuMoSxfS6WNYe3dtM5HFMzZ2U924BcXguUqJDpuXqtI3uZWT4pj0CXWhsZpevySu
Tck0jkMC0Wu2YBAQ7gLjnpie5HvgFvqhnHHdf9+G+eICtK2BcAvUgLNMo/zJIcKRty9ajzZ4KQJg
4dxRPzLZsmOXcxeO+AYF4XJj2z3n+VZrbJuyWy9BynRYQ/tknK7acyGmPL5ntLee9o1cmndS+C1c
l5XWGUvwocdZ5n7zjd3AQCJ1Fw61KKx/CjeLrUNuaPPQiWjrFsBA9o+dIp65VEaOx6qLSBzyrLKa
yQ3Px/eWbvWwTweJSTMWP2RPRX1pyDWaKfXuqym1bgRNaMEwv5k/9qXFhEZTWsxvQE5XL91/7hgh
hHXgRN+jnfKZDa91/z8+pwaOew+rr8GCsi1+8Pnr6SV14THfMAFuvmzNbxA0sjnJK+mnHHs82CBO
kcw2Xalzo22R8h1EeaPP9hQMUFHgl+JPcQWJnQ0JTWDpfiqDCjSJx2Vld1Nd2x5+IYDP5z4NW/cM
s7TJP1r82VM72+78AE19Hxfa/oL11ch3VFtQxkl/WkXrKV4E056KkhfdNjiBvlC+eHW3cx2GAel+
o313tSlDHDUnOgVXzLE4Ojxago/rGOeNahA+Q9a2QHMexU1w8rM5l2RPT2My3vhRyk10GkXmXTxr
1kASRWsl1HusgTSay3AfaWby98Eyi79I90zDgxAGBxSyNEml0SGsz7/rBjvKINdt3NGRG03IJJfs
tdW1EhZ1DNzYQuAtv+qQ9BrUsyuLU9h6xZI5W+F4+ku5kAcHS83cNS60UBQpQ7LcIq1NPqvBa9Ea
LzGIlpjtLLlh8jXM3+hE2hqWKHJYZKxl/mVAwUc+PJ8hk5vASqx9rGq7uZNxT1w5hmzazg5eT1zA
83adUVdTUixC5vo0WRbzwnqYO/zNJt3AuO7QrPjljWMm8odkO7vdG/D/f5mfeb7iiLeZ19JvvJ6f
uZAw2dTK/JSZvmyIvQaIqPAxtB9LnXa8RVqM7kIeIithI2SCjrlIisIhemb1LcXd70uPV1Q5CAIq
gBlPp4X508qZewXAq8gk82jI3p5bpSi9UI4SEOx1q3+mTaZuRKXWrbK8+B0iWY9x5PY22Unyk0du
J1ZOkV/kR3Ko5mQHZ4ZEdNpjVkWRjWLfdzq1DlPQO4oatCdHcta2fSprJun7OJiEfVt7kyRNLetR
gmV2UbUnQl+TYxvn7VuWpq9eQCB9+DaMvSD5MMulvX11u6YGGxwmHR1bWDUpQe/wsVGeoKf7WA+2
3xwH7Ubjxw0H3DC+LO/S/oPu6rZ5bHs5T2/0vP/iJ/gOFxX4gbSlHXiQzn/dtgYrGMzcS32CQAkq
WVseGHhRdAQmh0XWPqkqL9XeXqbpLwlV0XVRUnl2dqxgM7tfWPIi/hl2WV/c20vAc4+vGPSs6OyO
JmWqs69ERlNgmrwLdxsRiORfINERcicY2GCFKwH59yvrlY8Bj5qHraTND3B9mvqrffw/duO+bTth
2XZ12gYQUln11+5alDVBTTXbD3XdXSqVpe7fnFLNPJAO+dqogkUFjzoI6/kyJ1A9T/Ok3QY4flUX
vHGlrwcmXCnsFOUy5eH0oPz99QW0CaswgvpyKqqlKA59YqHdqAJ4vl8tihviKLXseoxXlkqdAFiH
HNLYYHdPUUifvasHz7nrCoFxngngAZ66XJKZneVudeyJbKwe0VegaNFmDT51M/9NssAVI/zPyXf9
iiGuwiNjIUkq5lcnn3ZBSEeUFCfingvk/td+q3C57CN/81SddWlh1xJirElnYwf5hJHc2lINIKIt
VrOmQtdEI5XeFCFn84HRA3lslTsut93USEIP1EzZHBZViEdjIfGTsoACOSozvqRT3PSKoQMFEOcP
we1e8aOCcDa8YXfMYc6r+M+NrgBRINYti+0KzQFz1F9fVQf7dJjKNDpX5BaylTuOLondzrV+Z6as
6L6GeVDA4t9W+SYCaX3IPp8mKLb8BzG2KzdelFV1P82ubT41pc8RM8RuyjcgdQAmUirgiTUYT07z
A44JK/HfykXHGVG7CyXVciXI+6qr5TkfY8d72Ngt3ZU/sA2UrELCON8EFV6IpAQkBlZF6hGjmMfD
X3VCSu0zIivcSavBM8OlGIpGH+yFE2E3XDEdO2Ake1d1I9qOOIpH1qW8gho+LHo48WKxZm7WH8Lu
b5wjr4v1as2yzN57B0Zl8731Etvc22VnENZFIgfxu36AMsI0Od75c9p3f2QMtapHT1ZpcVfTsQzP
Udt6wR8ZNErqxoVR32mDDbZFNMcFi6suR7nKzkrDujKrOP1uO46bgaUAfWFlgyQqqLqvcQgJ+xAg
RDN/WUFl1R/8UPbWTcEiQL/Wa8c6o15KcNXJI7AIPkJmCBLXUX3YWCVzlMf6Juu6WZMhuxII8SZg
UZbJSC+HV/CKV25T6u0D2IbD21UDqPPeq4wmHLuPGSMzWorScx/cWlmkxeY9+8r2sgSBuzzo+lrU
gHl2uHMYhb3eMg/udMuM0igSUq5ilkxqgCZkInkx7xBNUAtjijdxv1kKP/akxzGktdkIrJOW+Hal
zP6Do7Nt1ZvmZIMZ4TagalLDEOI2CsPYSv8SdYSqrVxmB5pGINwxuskVRiMTcYPjkk77stWIFfjv
TsaCMmMHI3ftezc6S6EUTzJTEU8+FDrGH9vYA1tRT8B5+CiSMaTbvQrBZIsE42IjM6wONTu7PKHt
y7qvJvXNihuV+cj/QyJX8xGYOV7/18zgV562nmJuNcXJ1pRg38HLX+cA/KZtOy8hy3v7Nh+74BzH
BUND5gctw7I9Pr89Vu4V1UW2YygTThg7W1mX7BhxQQzdlDtUjGuFZtkE7N5zWFbF16DqtfuE+zc3
l2zP0eKI4HflFY6JX42pXd51X+MX/8kFu7EvEzII/z5oE6+483IVAKnaZlbZ/eRGbBFVAnej2s15
JIOBLtH1ln0LEqAvXmPwBE6sOor3hXSt5ljU2kW/bVy68SnuyZ/sLdXk99vy3zioMizUquBLayv+
4RbGW575YPr8xGkyq51HKRUeutSau6cREII0ds0AkMzIPqdsthjaVt+quCCv1qraIcf40zUVtbtI
F652zupVzcfAxmtfQrsYnzMRp8V9Qmu22z7PXtRN9Zh1xvmU2VaqvkUJgeRPYwGt8ZnxlmIMFxNl
Ywj6LNes6LQmd6fJ+D73s7AWwUBGzQOZP6vNJg83XW4N006IuP1cBTcAEyY9b8A2zpdudUey6Wye
DPq3HdwOjAqR9MjlUKxT3aOCWeget2+ho9I+NXmZsT8IyVljFCXzrhSNhytgr9dNNpzqr/JaC3vY
/a2Fe8nVM5szDTmzVHkP279HNsm0WAEv8tlmIDugqYEZzC0ukl5KIH3tu8W+ZHy/vEfGi/wIvGFC
rMWYv/4i/UA7H8Ira3j7eWStcQigpIqCr62Yh+SuttBPPeVV4CynDYTdIKVy8HgfBNlT869LpZ/O
Cexs2DIB7Kmz1kg/8BTLXfyxFteev0IyQVsY9maJPtInxv3OGeL4voHldCPTVKOQdULs5DaNZi3F
gGwuNzo/icSTFuPSVRG13ujyKQzssLot4YI4FzuN0hHYpHV74nHWcUCVt4CjyAr1aoU8D5/ZIoLw
/Pc3e32e269RBbAZJuhf3WPQu1PxkXfTREcYYlN6iOsxtC7bRpv32fJzYppf4wkEDwEX69Qyd1Be
jbnJyhxVTJU5uXtXFYEb7IYrryK35wwQBqo9fIeNDRvYINIVPkDBqqfSo83oJB9cJLpBrAZ2umoc
2I0x7uAnLpW7akhjhEn4YQ7RcOfXHa4SOwRJYPaDqnigSiv+tPYWDkUAU/6wD7+tP8f2oinLnJKW
/aItm2GODEb+2MzDL+6EzezlJSjR4RILvfawyDf5EdtH3FejFaB6Vr28neuFczPM2RkvQ03IJqNw
l7YXv+y8HaLPVuxwRG/KIBc5Nzdh7KJrDhEUfMgolR+Y95vyMVrIGrqXkIhFf/CvtVgRpJInQSQS
TwJv1czGsN7CYHu3bW+BP4Z86k3Q9Rxb0drLbw9npMfSe9x3uDh0P6zFcc7oVoYIvdJOWzlv9o1i
+fWMZY17WUcsK5fb9/zX3UpfWZbt6CpnmkzxgfwwYoPwiqxIcHZyWvZ35hB4FaNuncxPypCVyzBh
+TTuAG9pTzKGrBhczwGWV1uHFYvJ925/f53q9XVCxbVp9UBVbWh33msWlN1WsKOlaC+brHTqM8qD
Jkfdg0FoVsuLdvz2qYoFNS/CJsP8HdZ2e0Jz75D1qpf2ZisK8s6smyhStpbsbbeIjyoLF32zSnmT
A6EAnHVQEJLx1Ft2Ph/jxe3d24r2B46K3YvyRMsXQX+WdnZCjjujZKliO7hUKBRCvmiXlzRoh5a/
kjYJPlh6mKo52l2ZwdExkrMjnzRJ8BkV+kdd1BFLusk9bNHzoBxOXR2Y8lnHVM6XAtpfRMxUh208
4Zshq2rGbASWhF0FWIJYCtqnkaCznzbG3QqOdkdvU4ZvZe0M7wbB5HUXqfto3VS3sdFUGOqCTRlZ
OgEB88YJ0/GABHvpbpCnNs3JtXH5+TQsJWt0k2f+TdRTbPMnk1as1+ZaXwRUfhD4vJLPjsaUf596
jML2eZGa+eb3q2H1tPilb2CuDLtQSoAOn94hXFfLP5rRJHeqpam94GK7hjOkvDY/y7V+2aC96FpH
jH1Rgo/6ERuPl02h90fVl1XxzZT+tzaAOIuV6MpfmiNmV+RlrpqtJJrfaZjy+IMyVRA30zxk79K0
y160KRZcbpPMmW5GWa33X0r3MQEdxzut4CTdO2Hd7rquIGdANxHvqVPdeqJcNeyN49tn7Onq+eH/
KDuvHbmVLdt+UQB0QfOa3lRl+ZKqXgjZoPf+6+9gUhe9VQKk7ofefXCMlMkMRqxYa84xC9+R77pM
PNowndKDE+1lPaQLW07eP57Vn4/KcUzeGLTuOspMd7Yd/OdRpXwpHxyGODHzF/Kz8HNVb+niEhBY
+n10qeyG/sRYRC1Crf6qqfv7j/WhJ4VKVp9fXjQAnu0imv6jS1YVIzSDOjmXtBKH4+h45edauUFO
OxCpyl2kEjpLumta6C2ojIErYKTpDosjoV1W2rVtmzgh7NE6dQag7Urn+dqJpfvnvCwMfdPoFb3v
ZYtVyaS3t8aI6GrVVG2sDowMLYOzXfavAoBtsk+wNsfIPmZDxz++8bz8/nut9WyP7g+6g1m3iQnu
gyI7ykxrtHKZnFUwsDyTwGActHiubZV58UwN0cMETgAtl33mF2AyOq/Q2x+9pfgf5JNH4oFly+xb
X6a2vv9VdV/Lk7jRKRfZYVB9rxctnmbErGILsZO7ZQVq/nl5M1NCGWaYSM1f//ev+MeqmjVOBlpa
T2NNodf/fVUFWsfFy3Q7EEl6IDa5YSUPQUfTcx9qDTJQxRGtH5y0NVGiWRZirb///VeV/W+PGEkA
igCmrJ5Egf3xEbM/YFoZLULGSgtVmxP46AMl8nf0pteOWx2lrdwWbSBAFY0l88Q6kN5dMYkgfnAd
FP4nLGoUmm2h86//8fE+9qAQcOBNYlzKetcQFX7oQfl+JczA1MWpu26Rnc9pPlOS2TRmqFb+1IhC
HRGuRf2mtkdGfqnUosviiA2k3sFGmKz0lDLUGm5Midd1O47hxFmmZdF0qSDwaKcxzmlBLb/137/A
B5YmL60zG1V0V8fKYTp/vLTDOLi9QAN4NpVMkk1tCEVH/cpjSRNN73dVkTjmpbiWdlK3xgaZgtVD
JHbzpP6eXl8ulcQd9xuZ+Kc0zit5/+vlvA6sBKpR8bQ0V9BLEXLhpw3W21C4TbVHJMsREtP8Tc8i
N+W55ppEGkg6hdEdXB8xN0Pn02cCOWKfmnpwvv79EcxL+LcVhrDD9WjzoR7SHedjZWSkIeI9t5LE
sqa8n1pWELCgG/NQFz7oLBdtO5FaD6oY9PofZdkfywf5kmUiH3QgM/3Zxm9xVpdT5QhgHrnV/2zC
KmnuOC009miThV2v63jgpQpVSL5mkPDPGrP7FMp/GQx+fwq0Il1Ls2bXJzsaS+rjSWuF7KDNDI+F
1D1Ej73A/cv0V5czgAyZ5xnBlOfDR67N5t2vqR/WvjkWyWU0ezt5HipjjL6UVZsSGYKkEwXnIgoP
qjJ/FYq25L6dlYr/egHnLvt/fz3mMlcFJq04Lmv8ir9vUGnKrV/Qptsv7YGM1GEkMiVl2dF1ZBm+
/5Ld2COXYxNtofPYWLmYdlpgQUd3VBP/S5L28VRgVo5/ViLwsGbf2UedYlUiMwpqukhjH3HmLHoM
LW8cde+Lwo5f8iSNCKPoeuYB2w6PoTypmnRpPyQ5pOWaYR6YYHfo53NXJP5qUcN31/1LdqXbPS5S
e1xSU5WtStWiOl98oUM2KEr2RQqrBmGSyHQ1S5LikzHDnyVxTPDahP3TucruvUEyUrDG2X27/EVL
rdS0IQuv4qeGjpQO/HecoWSYaBORxHuYsrWeeoyxjPmMsSHWJQ40f7NMYJjVjAwowFKgKZfX/8Ei
G+7qllgD6de+eQNjpY0ecyNykU1EDDbXWVGXxe2U0EJbLTMR4et8CKicSL2XdzEQaYABtFWzQ5kw
ZV+dyX+I/JsCA7u/s0086bvEC/x/bfXXn+23leZaBBfO3kmKnPnc+H2l+cqqLF5Qsafl02XPeTFM
5pMVa9TktjZyLourxmjZEZeOhF2aoUfkVIlMatuUPf+lKYEq9VCjdKY9gd46IclgVvilFZOd3RAr
Cxh7NyAXFVEcV89B7HBRqXykBf+YIQLU+P2lpy2PoUx6NFsNE5OM5n5wydTNMML3EOqouNQn47pM
9bzTz86gJTH5LDMp45EoDZ4lY5Ked3oR4PeRw0P2rlZoFaGz3Symj94w+W2WUVyVoS26EwqRwc9i
qlgyKcKVrzHqxeLCfMh9sky9LI+oT8y3GI8/QWTZXN3Ek9nFR8MUNJBR1HPDjH0uYk9D1FXNhUYF
SyG/VhpeZxXvoU0zc4v9KG43y2cJbA/9E2wv9OP8H+tnkgKTPmM06mIUUtal1ibl8BLNHyt0Pbt7
jGkIFiQXIC3eugHgpc0kPQ65vtfM5mEppmtndrEzwpu77Ne3RpsCPo3jSJh/jm+b4ie6z1FuLf4Z
PrWE5jrr5ePEsT36L3aj5tUZp8yPfc+en+hie1jezpGoIV5CYeLTiC0HcryySgD8eFRk/orZZ4gf
HTEAGtKyBn/pVtog734uPtbFt+5Ale631cQX3tVaI/TPWuuSxRYHMydm+cmmypoVCzJNdbRp8GLw
Lg6Nd/IiIm5OXSf8/jktB/9l8VQvl8gMMQB3oFJnO6hHVH8zXnuwHdrUmjvdJp0WJu9ak2rl18qa
IhqRKvxRqMzJ7nUKRcjamviM3MfzjstOVVoQZl40L+DHYjLmNWeZGuR2mNcqdtnAFp+3DODlEGtl
aeLWb0vfCFbN1bOy1BS9wMZBrFpDERNMSv+OerZL957Zg0C2ScEqwLvOicAr0ykL/pl07hFcS11+
bQyWxyMXdG88pGZAR1lh4OWrLXaeNAvG9DDFjda9Lj6QjhcDqjNhNDU8q6uHJWLHlTsnbN3wSVWN
ixpQA1F0W1ol4wU4cEFkfzainj1tMfeY+JBHkH9jOB4Tv5mBaj0cIKj8n+hU2kc9i0gCmQzjKXGt
cm22kwUxqTDQr1sOCUvBJkH/gfbHv8Q9jJkq9cwfyhDBuuYo2faFmIU7hYNLgLyCLBbBOQ3H4oa+
/rRuDMVPE1sg+grwc00iG5A5TTzcIzd2uZnKWh0Zn6lt4lX+RYbOjwkB+S51qwaR8vAYd731NY8E
LoCydp8mNbQo1LzhVErbJyF60G5F6KKFxaPLWK5SW7Al04UqOdiVtdM+FPXYrzVtHIEwiZxkF3c0
nVvqDKC3PtkufdFuGfph2s/IdGq8VgOMNbUEj6okeK+jdDo5KEo2Jh3LbTZa1a0eTAHR7nZhfTa6
UPtqRQNpH5rjrTWyzVDciuC26EusaWVjEhI5WPtI51VedVqfvbbWOB5lWT6jASYfjDIi2/hFGZ1b
dvVzLqS56zivLhXHAqxjP0VoQubkIJSxq/DdGESVtO89x+W61kb3wS9F9NlCK3dElazP4UVlu/ZH
ALat2WqbUucmTCJSHGMw7P19LYZTrEfDNpiSYGuHWb8pK3y2s9JBO2gVLajJGxNzQ/lOWhQ3zm9s
wrTcK+AoJ2FE7Y4yrH4QjREcPZMyS0sGkPGd8alMc3XnBoWx80zkpmy3N7kI74Efk8HCdWPrRyNw
Iye0JtpGU7bTRoQtmyAnKo7mhmq3FU7aEG/Xi4ZCfj0G5ARx11Ffpx4urOj15KXNhx+anwyAeKhS
Izf7gqFNI8PRoZZ4ggkbGOvRl59ip1MHqRN2hheJ3YbnXJO+NqTTqqr7+wkt8UpBJcTWmxmQj+EH
b5nvT/t2zBt726KxqDbjkGIgyyY3WVd4gZ+J1wT+Y8STt8tVYeL1nFzuU2SHBpKxedsQ+dmH7G9T
baMIMzlmuymoDnA+nHdce9pG6ql38HLxozI1RdaHtNe+U463mSAyyBCWeM9jK3rBSAvmryubG4ZX
0adItE7BvMnIzpZPFhGTmC9pg4pbmbm7z0BObKAZuSXUphawqcPOi3eUSJHCoPFOa9zXNo5bOQ85
pup+E6BWfERloNboNnnyieFtkWvrioII4Lve9up7H1oPUaz739PIGe5lQXAl/rThc9upTKxNu/e2
uS774lOrxcYnf/JoENDksVesr4jYoc67wb1qnK1GPPr4Yrc+rfUNPO921QbOnXDofh+MlsRwyn2h
4SYoCDHA4SB3CsTlfiQH6egmIr7glin3aH6mzxBpJXYfogSqzplecLckZzvxfN5uCPyjM1joREVy
U9g+UFFReAfHnhiFRnK+2BSRdKJVliT8h07TlD9T5ai7xmOOpOtldUqV/WqFpXlvUpEkcM65dmb1
FnVRv3ZbghISh7yr0hyfILP4b9RthC6FHQrOWCfsoU7qe5+ZDzDLUd0Ho3ZvlXG1bpO2OkZ90RzT
utHhd+KLqoUCopJNXrdOjLjed24eboqxexrjJHgwG/uH240D+1HnHaUvx4M5Dt7Bb+OQ3GKLjTaO
kuE9drJdjVrgpg9Da23kg/7FLvXJWDVt362xppJJYXfq2TTRbJpyjmdq+tR4LeWkX1SpdS+ZF1Uv
Hif1Y2qqBFcJ6t9L0Nk06Imz/1YlWbaHqUv7g9cAuJIT7wvdgzhkI1l1ZW6uZdiNn4ZYEso1tDbp
eqN0n43AVjvfZwQ6sZ1QZano3VPN9GkqkIPMGuxk69GzZEXhe/qcWUCu6aywFTYBUXGTyBnP99rO
zYr+qbXdWxez59HEd3jvDXFzB0gl2hN84m9Y3OadxK+7Grqg2HcGpCDyv5zuJgql9xqHwKKQFhqv
EF2CnRZJ81tLK/zIaDv/3tate3bKKs+IhBmqXeVk2brQ2vCC3sIi4HN0yS0SzToRXcksNeia1dQn
IOqs9EtaaSnhCtEoEIF64kaMFWEvHXcnIDHR3gh6TNzeAJxqKLpLi1MESlrg3WYqUJ+shrgvgCzT
p5ZJ7lusruFBwbTnbRjfSTaIO0SisbONS60nEsNEkBGnifOtT4wLZILsLRs185gWPeB2u8o9puOK
sXnatsGG3pbHhBhGzU6PUv2LVIq6zhf2NukNMa0MJSq0725ba9jUEpNxC8Gr8NSC9i42Ca8sxzJ/
SBLMRVs8qqHi+hE3u3hQ7pPj0AfMi/aQ+bm196lmPmmY2KUyu20ykhjSuwOXeL3w1pku0S1mbOwc
k8UDp2N9APk5buy0yW9iatFVaypSUfU43XHoJLvcTHZeSoSJFTDOH+REHd3omDHtOtrznC4CVdKz
jvi7WfkomS6iCMEaT4QnMmoiZDDCcbFP2+ZNMmfct/hzjki5vG3mBSa8G2h7cVC8DWwx2GTHaRNK
m7RNu5H1SU+HdxAa9i01xWXs2RdQLohdaRvHYk7zSEuH0pnyc412vT40sBy/cJNBek24jk9xRv5z
n28dRrc7r0Zz13OhIojYcjamreq3MveTCwQ+cmMNO7nNu1pcWJcVlU9DXGJj03gb8K9xxhkhA7m8
r3/iI8z2rjNOUKeVL1exxM85mvo3qSLtk52KV9uI39u8NQ/tAH6MvOOqeGmTqJ99mV2wBQObfYnj
Njvgt3YfrDi3nxGuhnDLSFXLmHGtlDNwIwjy/o5OlFyVgxt+w68l956vtxvClFBCRaOb7FyiZY8c
jNmFGfFwwBEAxtBMOZ+C9gJVT6PRn9pnTCD1JZFWcHbR4Dx6TafvbKdNiHgeKu8J+VE1HqKuC281
S1n3/FkxfKDaZCJtvwkQuusM4ifFhC1PoumrbF1qWTutpDdQXg4Ew1RWp+/HMPW3UWuFj3pol5cC
6c12LMu30HLYoUsci41M7XVRetq9YY/aQ53bFZlgVXpXxXp3MoO45BVhGzEZ07yw2Uy3hCiwM3fq
Tcc6iRpFhviO8nfbJbOK+B+1BuGXsKIJS665Rtaln+6MjngTJZm9c/EiV80FC71riojAGQYz5IBF
BbVn5E5PtNvSb7pdibcs1fgCWeqdAVOEz6ZXEvY1B0SsI50bQoZ/7tDCFP7sFyM5Ndgp3j30gLe9
LLubKSQ5mQ5htnMw5s+6iLQkd5WIxrWV9trWy4SdrDRXVXuEN2xnoX9bpAW1Hzfll9Lwk9t0oBnE
zyHmiUaKgSOW2GP8SHIO96eOSe53UeasUye86+VYvA8ZEHEIDOnnzAgkxTZ1Q1z2AA7DHqqeybvi
kLxGBi7xNV5nnO0xICNyIrMjaZJbyV3qFdhzfdKEmW2o0p2vJY5sBuK+vHRBBJ9bhDXBtm7yJqzA
8HkdiHfIAs0DUkhY4CT5wOVgomEvmPl1cJOdxxGd8gX/1sCUg4hOu3fdm6rF05GbBqbttJrOhltX
hPgSgqYxsD0zHK1AIFqQ/CLdPo9e5m3GOvum+bOvMbO0euca5F1KVY8bj9Er48bJDV701E1OkSb0
jV9NcudOTofbrMDuhgx100/x5yp0AjSTdXFWbGIZyZlZs2mMht/Q7LyX1OhwmYfg55CqyeakY3Db
0hcGNzwNWnEP0CV6jg0HESDE2DXNazI4kjawdkPUjne4bbobLajm2Mi4aN+m2JqI3Sw5RJ0o2aYN
1R5iq+ZkBXkZPMZtKncYFcqNSuvXMdTcvR06xqZvgu9FqZqXZEijL/jIvE2N0GsNlclY4yMMj06f
ii3TA8CwBLXRLnSQa1hOASt0SuxxO+GQPAUW+qutikkDlXHh0Rm7EgeRPHL2GaFN+yTtWLWPXu3o
5de2g9tC+ySxvDOTfpscxSYGYae6lsBEeoN8eBnGob+vvNjLLgsMTcNJlN738VRquwIrc4r43SUH
BP25IibLx3S47afI9A4x7DzEmgVp1ZvGCs163XJHSp4XNsLS05v6wRfnEC8UtX8cRe4OVP684Otg
1LVnJBn5i27UEUh+UYnspRzkSOBraJX2Nhs0t3hN+1Hc1J3Flbr08HU+Vl5OR6WiGTi80DyhHWCG
Mi/3Wjt5xwmqutqHZhPYd6IMPAL6YuTkR4cMle8Gz2hb1fRWcUPIUDsvooYFK6FYKcbewHyTXZaG
Z+jGdr2JixLS8yx9p3OELYAWEzpIvznlZmbn+z4IVfbUDEiO70Td8mmWHmu2dFHVYHPBCKJB3LV1
k9CtxUeaYQ/HC8J+XgJS2JEpTluE07t58yaXcMlwTOef8tqESdy6c9eDi2WYh4y26vPCTxiu7aPp
ygccEpd2zdIgGWRAIScqGq43HaeqdbDTkWXQasNonrCNdvbdws7wQJMYd0lpAONap86VM9pEtjjb
PVznp2LSCAd39WLYDj4cS0nyqWizF4l3eTpiQTCjTe2ENKOJQKM93Fx/ouVXb9BQ+s2qQAmY7sCE
02laYEoIl2nOhZE2fpnxb9ElUnE2nEPqGkBRA/5a0iI6m16RCMe6/JEG9I0KKugBHQq1oDiYsBiC
GTmKExM9GH/aApnJiR+Qn/WxnVveCz3i75OjDzmHc/8U/7Y9y+VNqeMB/TD9q/QiFy1Nw+MikNIU
h9itmqVFe68rerWuERkV6xLpnXvTWfQbbjnS62+hU5bTAclb6qAckGZx8lEz4/mmZNZQDHm0HZmX
JDTQ70hV8bUDtBM32PckHNS7v38J66ObEZICp4dHQgi0FWbjH3wMw2T08DeN8LTMpAtdYo1K0z5o
dyUOcfdBhpbxYLAcJFlncTtsS4biw2ct5QJ3ixnVg+g9g+WaDYpJ5tlGySBtj6MLX98Ut/n0sPzJ
LFg7vVV9CTS+bT3UXkrKhG8NVKCp3XU14Et7nTp9lo9dJ56jFRqkRI7FuFGdNN4WFbeJprXdxZ5O
uZhksnKOltaZt1qbKP3W8NBW1NAHTIaOZSiGnu8S0vxTSqBYqa8SezPJNR3GwiD/Mc/7wOlinMqc
2oRBRMNSc7nnflAEMFhz9VyrOF2vjU1RhjqDkKVrvWzNUat0bRM30MPWILvmAc6iTdBCxCn/GI/9
SSRH4gBOiuG9Afzxj1lUVOhZ3lRwFgVdk+qSBU6mbuiK5fEOurbGbCmVbvcuLfpBD10UzNJfDUGj
+F5mJYLU+QUjT8yuYvkgwLIOD4u+etFdJkkBXmRtBFE4ro2BmuOQaXhH5oBxrop5Lt/8hm1eM6Tg
5oGsBgNwZxnONkwsVCBpVwTGCTYHV8bcEU7MJuJ60a628vEzphsNu4IBwGvTV+19p9OAPzZSaNlG
DGA/b9FBoHiSY8RYatll/v5q6H+8GjNYYh4sgubil/v4fheuXU92M3lnu/TozFth0qY35OJU8VEf
7JCohdZ7rHXb1TcGOqDnsiHUZ50N8JluutTKaILgx7X/rxYdBAeMqkEKw7y4rqjfJ1HxKGVbmA6R
w8Kh/18z+MnXOCNI2hmRYSEhTKK2+WrQv1APGSNHkh2iwnw224Hz3VJOy2jR8WOnueWXSa0dJlsE
Em4pG65Vf3+GfwI6+KiaDlQNeJ2m8178/mG7cOjme0V505P/HL3SIukcFOldhi5I9VQ6NwuKY0kB
iU169XQ8h+INNSeaAPuaSLIcZDgOEAP+Uqxe/WwL+kH/JRHCZbUXhKCOe+ZZTgXlJYiTCzE35P12
VB3+oaVIJr3bU+U0XxH9ElCPVzV7JT1DrPNaP7VXAVJQYlg5Sj5dcVObZk63Yt4QcVLm3fij18oY
Tr9nmD8y/D3tZjLc6ZW3qfJvTK7H5QYxCupApKyEieW5omuBFC1sjmM8ES02Dd6cRQryIlgrzer7
VZT1Q0LD0QlipsBpnexsAQNsbXoZTFZEN+G6i3gJV5YKhHZrVFFHJLKhlXV7I3t6COspdBnqYC9h
8wzprPxLQPqHUgH9rWaxEzMttCxUpL//jD0sBYZsY35SsB6mS2wMU3TseXZg4Ev9u6eYHeGUxTt4
YG1Sq6gChtvj3xeT+WG0zr7KMkLnhj4BBiJ72u+fog6DDDGCMM7Laony1o5OSi+K9s5yO2VvHEH5
usZezdJRXBrzE0lPyfvEzA0Pl5fqLgls3MHXix+SXBvy9+ywlsUD8o7qabFtE3rB6+7EGpOhVeTV
gIJxahVfzRYr62nBVaTXJAWzDhWRSIAfB9jEUvuy+GKWcCO7V9l0N6UDstAKpbfx1CS2b59TU+vG
f1AJrl/9P+NpHg2ESKQsMGfRREjzQy1ClYyHMw6cc2kKke51ezD301i7mFIwJJj6QQ+7WL8zBp3B
edr7unOpnaBTmwins75bLFB08Qtnw89fEFxqIj6oaQNAW7txhIcIczC5KK/ZSwILmKJFH27shpJn
n7mTvqkSnX8n62AqblJfx5KAkb1TNyNDyZOmaw3tZ5X2gocpWzJB/r42/kQ+Svbqmc85L1DMcB+G
2W0p0LXbY0dfJI+Dg0Zg9uNgD0V9pqQ2BrKR2jgnaVdLj3qQDj/EYOGZrRrYC2sXuhwhJGxUs85Z
ThyLRRMxE2z7djdNVMKbUZgiF//YHf88YTQX1aaGimEGXevXCMn/qDZnrwtkI5+c5ivaboa+p6Qy
k1wC2coe3F0uSr/Z0cRsyAcZGCatsHw0wQ4yVdbsc5du42YZ6P7jcc7r5X/WE5sXWiD8QlKDTTgL
gj4Ia1RVsoemRntapuowtmr7wVOK032ZAi/cwKXU9vQ0Lo4lS/ORQCLzjXIynIschrnr/w0c/A/Z
GnwTjlX0Zvw/6ekfcdaVh7kPU4b9iyQ6aYDhP1l2ZewwIhct3lgls1tEvqQQRxDa3FNQOkN/22le
66xd4HYzsTeZCHTP5XNBoEamVl4JfXDn0P/FUleS8vuaUMbTh5CzH04TBfMuhw7YezwiXjWCieXe
o5rKzyRuYPii/KoCc0U6iWN+K5LRLH4oVxNMArlC/utgxRfz2y8015oE9KDM9JClUJx8RNbb0hg8
miH9qUVsfNN7kJXui6l0iB0Q/ciEyOgSl+F+MGZ4ajq0d1yGKoWXxyO+ynji1y2MwxKdRppfQccs
jbw3T5Lp+UoasmW/0Mewhh0QO+2O20gW0vTrp/qAmiTWzyXyquGBiTsQWg3cZ/1G6V61N1wxvXrT
9xnUaaZL5cyfHRlI4jnrS99cl5WfeOeWKJfPDaQUbctwnqk6BqFIW4M5KLtvWKft8mS7ossw12ck
AmDJImObNcvjtV21c3Opshc/J+CZP3xMs1UYaNn4vSm0wUAN4I+C5NQiBmykqkSYR1iA3KmIkUNI
45QSx/Kiqa0HkzvVYiOpUx96FCzR6IsbOiNXsGs1QGgPdaYti3LaWtgPQoCnYV6uNfCI6cZmfxj3
ASFNfM+kzTMmnhlL6CAsGWbbWJU4dDo+l4bYJaLlT6kRn9yhGMWO+pFrEByhzjuHDpk/sLmuBkVB
Je7sc5H6gJmWuyGc54ZeaU0f5NUwp15dZklhuEY4LwiGJTGtYKLNQPrss33MXWu6a1uUPySGugp+
1FrkNlS/rtZL6yaU2PjIuwrHijwwkRy6yKqrQ+MVaN9TJ2sMEhEx8vFS2xBqSKVLdrFD/+TILiww
Fl/11KhBsmkzES724KVR2uzDyTY5c1VTzrrmcHxAkZtFB/RqGQixsQ5gZUUomwhLbTxzvxhlDUyV
iILov8JQhrT8Mvb6lGx+eWVkOxH6VvUDMy+/BgCdG0OWvIeTbMMnPGKpucrSPHfvoHp2/zpV/9A/
44AnlEibqWTzfvih4ADvl1ATeVC0VYZPI8nr8kFyz38W2hxcCO+jDw9MwRLx1rgZvBlf78eB34SL
0dbuRwTvUUGk1yYMhU4Wu0ML83ZsFIsTjGtdbHABxuk9nZj8Hv6l2x0XvXthUCKs3cKXGz/K7Aer
F3IHyylP9zl/3Qs6GHSOlZuzMP++8X/gGswbP/cVixxTj/kIZIkPhYSczILqqzNO7tXIVYSecoCA
BVSjdtgU25LGoTzQp+S1ARqENHfxzpXGGMYn3ZXhoxzLejxY5UCGRipEI49gXxwYCSwu1L/BALdQ
mk116JOpix9wKBbxU5LQ38+UH6p/XIKND9ke1OGOiThU6ug7IVN9RFL1oz3p2KV1VJZzVGJ8NZSl
Wp9Wt2iniLGkoi3DE1Ndqp6ialt3ZfuJ7h6LpupBrl6NypNB4syFtDnGEZmOXLhAiSThf1cVk9NE
KY/Xj58j/0n4XExrG00zl+m//zjXh/8/pzJ0BtxblAsz84A9n2DX3wvggp0ihS5BwIyO5+6x1xF4
r/EIKXMbmrwEK1tpKSkxipieZqUpkRn7BW4cFa7ZPUJERs0XcZorWAlh5RArqs9Mc1nrOL7geKMS
BS6DK04Bj0EkKpGx37QBK3rjN6ouVjhxEI9WNhiXndWwllcusT4It3oz8bdLk7PKEiGOTlyr+PL/
725aVG9bw26MJwWhR27+8WSu9d1/H42NwJFixZAkAXHVJOj2NwPMVDvCYpLk78emAPRjFInp7/Wi
FZ8Wj3l5NQKVvRVYB6MII3VZrHfa2FIR2/Gcutb2jLKIo6JJeZ+V3OU2xGQ1t0z+i7BE8V6qdG0N
ASldoQ/yEuWHOyW/un8SWpc8tP5AvE1tqPprN7WWuc2l7z4sWYT5NT5jKQbCXufvW25tgzXK8RGD
YT0ixGXgsZWFlr/NVB2s8VfoX9z69F6W4j0XHobz5ehY7ssAWvjBoDdymAB4TIevRo2ozFrNvdR5
NBjGrbX7Ze6/qngX8CUImbnXFiEAe9Nhn5e08wb+jKKvEWyBue6Q85WUsHALry/Bwhv0XZia51Tz
a/cC62qGf1x5QsshT3wEHohFLNyECMqgacw8q4jpPDOWxbcV5A53i6VqWOzOi/V5oRQsF/0FkpVh
7QiIzVWwcPYeqvx4u0AhKbxmJgHNh/RMEVfWb77R0B/oC6r7h+iauLiANplxeYgG0S+l2Xn5m6cC
I7jYBNY4cPEur1m0Syzmslxb4fG1iNtjUJYycyzj9SisUOO4VY2h77vG4YrdUw3CXTAmvh7sHz6a
bnYBfIU4HJtdMswJn15SZgRou1kfPLi0xQnrdr2+5jXDBRoTIGA1HFsJJ2bx0BkZzYOsQRa0LfrR
IdOB2/a8mI0CQd1G0mZBsYVcczJ+pjol5ktCQ93ZBI5q7aO9WEwnxr63pXT5ObWYwWu9GWDROJ8K
6cOJy0khx6svREeDosD9O8v/WvvGFKbNoJSrt1tvcfwkRrdyVMrQaEGOxFefG1m+/Awu0lac+lej
cHd1AvpBPOGdTbs5VZak5LdQmGbzNUCD/9lq66hl+IhtDT7ChM2aowJPV3ZlgSwdWVsPZ1Px4qrk
mp6xwPs6AL7hDhQ7j6XtVLXNTDTtt5jxuLhxenlg/NNWEWUimpqYW3DIWHcRPFFsY7bhhXGYtr6p
oS8OODDA8y2rBWyX415a+LzfNPpl1V1Toh3fR8bod08zMaF+s4Q7t0LTaw/KYCTZnCdoA9B4F2V3
h5tWfM+iXiLErOLwFfyXRmpKgaRw5QmwNIfetyO19vve0Y46cubs5HT0EzcwGCoMSy7RFfuM8y9a
/9ohqW5ng7CsExxjeQChoDCUYzwPAD9YU9dkyyGrYt6Gugwop7Vrz8fxq/kFWdYwqc2z27GfO7VB
BGK6hh8UhdZrqst6zTRCvydWhZasA+tgfO4z1tKDwl4L8EC65mhDWVXJiw0zQz3ofd/ZKC0xoPdf
HXr+45pVIq2fS5YkWaCg/NxsPOVYQFyYUah4kcHMdrvFdUk0eCJ5rnNT9Fp+Lw/PwnWr1mGg9IG9
oSTJNbdqgsM8fCMsAirfAF7mFIiD35XhSCNGUuZUY2H6F1Ssg/PQD+TmngPbwjUx+JyWDE5NLx/e
J2k5ebuqyYOpPqXXPcupJGoDCNBp168wq3BPsRnMTxeTP9e8jQowfK9LORtfA57DttXdWxJd828j
kpP8VtMs4htNx0WD4etDdzByfV6tvVG1xqqwkEG1a4QMZXCweR3kjDkxLbkq9LiGpaqDPgkRxM6o
Eu4iMt3TS2u1GyeuUL0PXVsOe3YKu97bVMzZmdZumh+8sZkSNg4nKCWEyDwgRAiBA+x6y6w2y56T
tPW8BUqTRbTQFAhG8LVbCYex2DK9GvO95Ch4p9obYXglrTd9D+Hr6rjkCA4eDvRhGm3lsscmdPam
tDxUdLcRXDQIGPZxB01jj54WV3Xuarm1hqXkVRt036PJXWFGSjAcAsy+ioss7W4srN3h3rT+H2Vn
thw3km3ZXynLd1RjHtpu1gOGmEgGgxQlkXqBkRQFwDHDMf9Wf0L/WC9I2V0pZpmyr1lVmmmKYAQA
dz/n7L02z8LVYsXscD8wBZouxHDUzRaI7JK1ooCVKMBjR7YyL+peJSUpNSELKCwisdEZ1edRsjdi
Ua67pxJJShpqFuKvg5i4eXbE3Y445xSAigFQE4s7XozNCHoEEoZPYbmhacSCDGVsOdq7nFa21QB1
Ldsk9/H3bZL/uByD6wiMXqm/EBixPUbbGj/fkf9p1J85s1vDflUA25PR6wyWDrYWbLJzh7ncjKsz
ZDSiydUyXesL+J7WuQdgvl2LeIWy4+Way4ZH2AS5kDtkzgyAfOZoufvNUadpLQKjL9rlww8HcaqB
Mg1SZyg5VYLyXC32Je4EA/b0Vjv/4YP9fkz5cYT4QRT4EXg9qZTviJIQLZ/jFZPeXYJETezK1srN
+5Ft09y3btf9jT30L7Qwl1UWq5PmbDA6rBbvukTaKJ1Gmarq5NmLgRzRyIuTCrjpQeIdLD46JnHY
NM2nNFq9KssOZGsn2hkhJ/FIeiOy6v6Hradh6Kff4++abn+YPn59OvwLQI5k3q09SEW8wVtxE/58
OCQ8DhCNQtBa3rkM5GHEYvUrUcTmN6ldM2K2jBl3yIxYn98ZyfP5mBBYoL04BYXttx+n2l//TMZ7
6xq2Ud1mK4dc5nECeV9bGonKiq/E8vQjENwjKJgFIjdbEnNEKjex1dTEIcd5uZyUZiG7DoNtg6xr
xO0KBzqfC4ySgLkRo5nwEIy51IyrHzDyH76hesi0jSw79tnuB09cQzHMoTLr2/3QDgvQ5o6Ob1Wu
Wr1ba6Ayewt1WoHmfXOy/jjgLNs4JvkOSPlB5f7+RfyP1/l/Jm/15ccZXf7rv/j1K6Z3BtZp/+6X
/3qoS/73X9u/+X9/5+d/8a+b7LWrZf2t/+Xf2r/V5+fyTb7/Sz+9Mu/+x08XPvfPP/0iqvqsX+6G
t265f5ND0X//Kfgc29/8//3Df7x9f5WHpXn7/bfXeiD2mldLsrr67Y8/On79/Teob3+6Y7bX/+MP
tw/w+2+n5+Z//6+//oO3Z9nzby3jnwzsuat/+8f09v13dP2fpEPB39/GbXDWfvsHe1yf/v6baf3T
0gmTxOS5TYJRjv/2D1kP2x/p6j9p5m8daJiuTHZs87f/+3l/um7/vo7/qIYSqn3Vy99/I6rlp5Yk
5CUD/AAPGPQOqlP7/XIA7hYm4phXl62GvXKVOvZFHmMEydR5hyR6DZy5J52nnz5ypjiTCBIv++6J
blpYWPYxm+rrQX3Gw4lGbHiDRDL5Xop6zz7lZbbbrcV6ZgbxhawmP87uPJ1T1uJMoa7iRyDkogwb
Wc5holox+CZO2nHJccyxxLOJisV3ViWLCBoskZIz/wdrYgUSu2HgIkkNiJdJsuJxJQ4qrIT+NVkW
NiO3I6YvuZVJf5WJ+hWLLGExi1L4q+EkYHY+bEO4AHUYIsfOM1Cq6Z/denk10UAcaASnZ9Kzi0jW
Y/GZgJ/yxqDQPghmjvlFXDAms40m12tJ9lkXurl69NarMU/uFcRue2dqG78CthyqKASjNUkeW1Vb
feBYrl++ehwKnOlkFHtHPy6mF3jGTqTEg2xCWPN1yKtmV6aW6atMr6LZWCrCnytC3KMkoemIT0hx
0F1N2Sb9ssEJKugMXwVezjGg2jYqBHG0kbOZuUkra+1QIVAeUOsb3xB6dLcJUrkQu5r5iFCLyZe5
dQ5zMzJZ/AmrXgUmrPKrkJIMlCTWo55ixl/MNdnrKt08Mx47AskbZRev9es4zG64JrUXtRlFl1za
gnNG2/qdaU0ho3igX5Wa3VCmTtFUY4f2tE4PYo78D8R7i9vBlQ6jVcJTcmVMr7MRFDUSkceknSRz
weIFFFfpo9UH7zjSVtVHvDNrPBaPNs0jHn2tPDMB1q9Q9HwpxiX2q6WCQdz2y7UxzQ4w4fpla5xx
5HCeqoIyPUkwFVutp0cEu8yBgwVtpxfWBy5eFlQySU69yXHAae35QDTl3WKxqsOjiKMWBmswWkv9
gTF8sp9z7yO9K1LNkWOD9NWZTgyVGbrTJE/rlMUXtY/JKCON9Koyp+SJVoMT9dU6k5CgIVTurI0w
XQ7ZM+AZJ1rG7SYfcpNWNw4Hld6abxAdFA0JI1whK+dIrxv97CjtQGldg4qiTIJhWkz6s4TaxjMg
BbiQjZ81A5dvyhvsWkMCoRG9ZSagL/pd147fYi8bb0rboE/Wr44eEU5bRxrdB7pCu0zb7UaKCKRy
K95gfU5vFS5klOWYT1wF2G+eEUuQr3C5Ee44O6k4PK8ah+bCob0i6RXuTHRxnBvI0e45TUAfzmFC
p/iFPG31ggHp0F53iu6KuHPOk8Ll3JQtgx6yNk5BXXf5ju+Bnp29FtGYzn0gtnBTFy3HMdV1iXCM
enge4iTqk9o4zrS0iRloNFBqZYyN0dicBGKzimPRmJsGZLbxCTHU21IBDS1V45l8ocxHvfQ531oD
c605QeZk3xwzkSHa9CGYoBEiN1puq65RqCATqN9daZ5Th4cZQ8YUJslUBEBhRERfVvOzzHb3S624
4djV7U1RF8aRjLMltNCWwwmay0inlos47AwwoQmnr+qKRwXNKGnYyRot5ZRT+fEIw8wZEXhCjCQs
5Jk2sufnucMcn0+MK6fjZIqy/UBJPZKHtz6hEqsCYXpJqGKWQmnT5VzULglplNdR10jnAPPL3rWC
lsqf9rc/9pM/7x8/N9t/7B5w9TkVsYHRKH7XbFeAD+GR7qqL4xlXpTeEFg+D2rihp5QfY/DQAXXX
8dfvuU2F/9015D2hyG4IABCepDzSLf35YDjoZt9xWB8uI164AF6ce65V4pQN4h7Ov36r7aV+eivI
CmgGHRtcnoqWa/v4f5r1Lorjcf0d44Lq9UtbLTuqmBPepZB4vHDujf2v3+4ve/G7t3v3bWrrkCAy
dY2LkolHUyyPSoqaOp9PDW/9334rXNIa01i0GYj/3rVejbrPyZBqPb7Es6Sklmdh3tXK3xjW/3Kp
GOr/+V3eXSoUBXHdOryLGD7PFZLJOzX9m3nPf7hEpL1xCyIw0cmuePdB6tocUnJQ3MvcueQ0nEyx
wrG4U034eU+//s7+w6dhcIuEFPCvCgDkXVCwbStYDjPNuxCAotdBpoXp+jeDj5/VMtzbbNIUFhwT
GVGZYBp/vuH0GIcFaiSFthfGnJCDwK8/wn94fY+BBAdK3mR7eH5+fSS+pJ8mo7jrMnHH8eJz5cj7
X7/FX78lMr/+/RbvvyVrHjKlhxNxpwnt8yC8o5ctTyva/V+/zfvrzgrA3AAVhqNrFjXt9mP86dEk
cmKtp24pLmkDCvSWdDbchEscSOVvCub3n4c3Yq3xHEDmwIyAfv/8RotFgNviJtnFKUoYqc9K9iE3
/2ZJeydCJeEZlI3N7I4by+U2/l60/+nTjGaXxNwVyaUSxEMMDMjVi/DusuK6UsdT6eC5tujHx59+
/SW+vx1Mx97qC5Yd7mc6Pe++xLSaYLaiYLm0INbeKhSfv379d2KZ7XPZjGK5pZGkkJPqvntkhDFm
qWZ0xaWqMex5wIaTZOdpd8zrw8GFnqwfJ07P3iXtjFCd/k4p/W749uP9KWscvlzAX8Dof754mSuW
ZU2FuMzJQt7cONY3nZFjxcaeH+hqPEQl6hcf2rWKDR8b4Ii45wuuWixlSv2oq5NB4INVB3orrLuS
htlxUe03+AHZJau9MnA8kvsqZpiRNlpN4Crs+DJdNYqodmLOlnGkXTcZYJO7RgTvM751R633R8D/
O0BZ1qHWrelvtq2/3rKcf7mPDBD8dC3fY9bzTUnRtE52qdWD1568+qzll19f2f9w5/AWLBdkztJQ
st5J0At6ijRmE+qhOw9I6Rz+d1+ezRq1sI4uDEGT+u7GRDwFH3Rqh8tUr7774PytjOuvP//Pb/Bu
oYWrpBTa9gbwkbvFb/q/+QCsedu99efDA3JHpGAb8F7XCKz8Hrv0p2dakFPGNLd1bhlaDsjeK9JE
YPAfeqiEhxqVW4iVKn/UaZUGPbvBfpJCAz2c4sd2YLcws06IxAP2MLZjBEwl9tfRy3ZNlr5a0rAv
XuwNp7QQMRCdSX9SVUG+4QytL2wxNB87HDaoALuOIn3Sz6g05kAO5RIQBoK3SVruVdJC6/aHQdb6
0VILBjV8Keex7suH1MsacEiE2wQpsQekW5Z7WJNiOjnojqIOz94Bt9W866ZBDWZAOSG+2I/r3I0Y
4kuZVP7IkdgOvHqdTvlqFjtDlg2H4BQAr9s8NbNn7ccGXnCjerwC0qgzDMEyzBl3BPVMjJGvsvj6
+dTHn42U2Y7wlnZvOGZ6I4uWFgUWmFsXO+o9us+aOFPpfrHzQZLY2MTpte2u7UcUDS2g5tI+OXbS
RfiIPQC6U7HLUEu9ZKwZJ7RiQ4hwIt9bhet8JcaKCF/pqCFEXjWaaT7gXNSQHNiuenRdzvVKYkBZ
c5fXMgMKJavxySEtKsRpsfHNdTsoFnI+OgAjmIXTe1VvtjTe3DfkbO9EQxw9dr4ZtWuihH075lao
Gzid6xZlGL2X5kaVShVhVSKh0x1lQJVj+7jUyPgpzPXcZiMcb6sV/oCLmtCopT20SdMA/XR6Kj2z
8WmZDId6zNNIa4wJLzRjVp/0UZozvepAOsmZgUNDCD23cO+QLvAGYtbFYa36T1qvdgFMjHwH2Y2I
KbzBftKCEKXd7V1pxWBea92kXnf21scsrPWED8IDl5tmO/wgDX0d1aXK9RSxU2Cmmm9isMh2rHAi
lirGHjWv75FXmtwyg/nmUPqZUep2w5ss10ewRvFxdjtCEGF/Xa+xzIJi9Nb7GqfnFXE00zcCIl/G
UusCNe/snfRYh420mXd80cotwOz1Lp+sHAmVnR40oI6Riw7z1oXUxzV1jFsaFfZRONIgs8GWUGFa
Sq2EILLK4p95ZfLJI61ht0h7DOp+TkFoOOU3AhMYHVkMjssBYk8KIA0cLZqTVeuKUw6dDDU1M5uq
TrnAAo6A3ZtIgIQ5Hitu3/sZMX8WpKY07rpxtIkddNcAKUcZ2PFInGuZNBH6xn4H9Efxi1w6BOVY
Q6Al+nNnalVUGWQU9WYjD4O6dPw+Pgu+5JIIzCp5c0bYxEbNlMtyYeQ3feJgJ629Y2WpcCvWKrRq
Jq9pMtRnZR7bY26mY4TOzDrkiBWPFHLLdbdqFIpMBY4a0RP8ZZsUL+b2KFZtElY3Z5ZvrksRVgw6
Ajah6YoueAeRf8Aun3SY7bsCiWVDF6CpSUK1S40uy5KdWgknYoiXU6zQrHsu7Y/0Hc4KeTcBAJD6
2uaQdU00FA0feAZkeie08YREyPbgTlaIsT1CjLeVyFMWjUb+lSPTh96we4XVsja/6MnchY4cP042
8dZVFWtH/JzFjqxNcbuiKz1kZTcw2lvkyUIXh9ZLpMeO7uehrONmXyxtfzOAnw5gntbhVLjIhhRU
Ib7SF+MdEtVXBKxZSLKre6GPQqsHvBiqut4JM2kbNwtj7KPR16pvGoPYhupeNBVoOUjUg/ZQdWMI
1RpcyJzNjPrwyCdB17NwaeCMnxWmyFerOxN3y6q679KeBF9y1QKGvjyWRBUca7sto6Iomx1sZOLE
aU0xB8zrizbRzyozozhUhLrejKO17tK2/bqKhpBMoSgnI1OpyzMv92ut9k5DHT8OlvdlKdSnqVox
KyOS8jWCeHfWCAGnmqtXfVQBn+iQ+afeZW3Mi/xlXkp5mNHu3WntNL6tapqn4I5MIjTxwz6MG4SH
VbCFTG1aoIUG+2ogvC5IaiqZCffcfvGwnA9OE4H5noHsYAaatPFQJYmzqwcrO9JqUQO5NT6HlMTt
dMW9RgJathsg25/XLiM3D9NFgHjce2L2CupOJOVxIT3wYNoz7nO46ZFdY/eI9UFcJltxo4xcZJC2
s4YVOhngE4xlMEOsX/xW38KsGoEKXmmch6khFBQTpTxIfdv6Yta4wHIxfhVK2SPGzS3oQa4yscSz
J/hLP7+isct2hdrZCNiN/INXCw62EMaZ32ixelqJ/Tv3xaWmiyPohTrTqyQu/AEGDkm/gikfLdP7
Vq3XnaEv405LzdXX0ukNAA15FlXlnTpRwvGmdLwhvARoGrb8wEV7CAc5fWs8wa1tr2hn40o9KCk0
npLUnIDNM7vMjvFSZxKy9TgBmZKxvHUdUb8IppUCl5iShbA7mrMjYBXRIiz2pUEg3ZLqWqBok7ia
XXUjWm1j21q8DghkDNy36PZCZCr5XeraC9/dJBJGz0sGpgAZekheabYnFSe5LB4mSr8C37Yjuxka
HMeDyKmMIpA9uJ3W65x9IWuBWyd9pQ22+OaM94BQ5s9E2ms3WHFeVD5ECICGXvBCLxidLKqOASoR
8hLYl/UH06Q53GYF+3bVoPK1YrsnWoZQra631LOW9cWVqyZphAVhcSELlJ6vmtBlfafszZOCFieE
Uqpc6tjGozOq8m6GOuMncducZcVe7rq5RHqEu00OqgwMIy4jpx6zR7KLxbHcGqF1l/LSlv5FRWB3
BXbfDVoa9lEGIR6QyLL4ICVARY1Dh6BXfBNm3D0j0nubtv9PFvN6EEonshq9IUBm4N1YyfQsbAYq
GjNmH2F4cZi7tnhjNATwXDIkR5/zaor0uZ4M5XmkYt7BRR02VLr+sNixGyCSh9pVQI06ExbElAQ6
alh4RnIAWCyYC7hTkHmpGkwZkYiZuyiBbPU6kupYhAQ4cMSQ43IZCvU5IYpxYl7fvRCG82ZalXJs
Bq3rfRNBQIDANruaAYBFdsmMYLLHF6Nw+MzqxArSw4AMdEiyJxr909kmSdPXO9hAFfUSgPcGCJOH
p3lKlrPBFKZXARGZn7rk0U28KNMIAlZYL30EcvMt4Es7jIfmm1Kubx1aVRqjMvFVzbADnWHSFcyZ
ardpzqmkQUkt9TSEEsJc0NhAbF27GwPT69tI4tbdI9gt/ZF+M45FB8EzLPibmuXnzESq8qEt1oFp
FcC92gbHXseFoCuvcqSytG4/dMm0H704CykEkrAU8bIbPD05IkzWAvzBXyotLw6LGHLSp9HHGzlU
fKUpvVPb2yA/SLoNGPTp0HGA5RQwW/bmGuf+XKQjgYD2qyF6svlUYGCuYDUFWm/tAcOkHxWvGrGh
cnDPEYMdcyRC+KTSljg/z7tOFee8hV8GdbUqn5JiMaOBQcinTCuY1FVMBFu2WVrPohLpacC3SMMf
9bzSzPNpk5AFbWu69wuKYcAXykyLBWgFiaiv1Sjj6wnC3Q2G0GcbZ/ku28QpbkmAuZ+BNTlkbgGj
ypnqEPUkhveBuLu5GqwDSUb9yzJX8XnW3fY6XZop0MtGu++Qmfga6z8bbnoUc33HXWeGKkozosnG
/FLANvPtuf44p53Fvd8RoiUgAlSd8blxexM4VjlHXVx9XTgkRbaXcat6LEIY0jRimNClhXVpLjjl
baY7hBf5apONEX19YDglYrIlgELT7pAHQtxhQtLRSarB4+k5dizNGOQuNwjwmsYuvtjFiC+FNNgb
FrrlMLYFuidLkN7UjhglO+ZVGi4H7l/ihFn14/5GTm3hN6Lm1LW0OstPB47IT1GO3ktpWK9llYuo
bEzENoDXHkzMn7dJ3Y57Ey36x7xxskhvCSzlZmwQS3VcJoqhMVAok0ghU629lDyGrWaCx1Ddr5We
2KguGZfWiQ6YvU0x3Io52c36BGJwthQfsr4RmGYGxGPVD/HaFUGW1WZEC7+54TkvwpLqgGFZm+3m
dnnJ6aT4AiDLIamTN2Yb040UG3hyNRU/zaz0vMxW7lOclL7TcW40zFHZpWVFQzaHuaY3Ug8ZCqXk
GAp9/TBnWXsbxyNzIRR91T6T0jswy0UMhniv2bdryvSzicWhWLTxBSXQekNsQ4JOWx1gg1bLhVyh
5ZOoMv3UruMSmsoqgA4u7Y0SK9axW8z2CiqY91jYrfioKBokLqdHyo6WMt/rFFh7htRYmz3j3kqX
OmF8SYYUnuf83tAahFUKfRsNtzvPKqVWvee8lp5Q3ZWfhNpu5LcqJsvaTHasl9XeMuQUkiZtBND7
6C9txjlvBSjXpwtSenX9QMllMx5eLL+vUyRmMee6wxIz11szbXquZAU5z0jkLfkqPfy/RRwzrG+h
qiWvSet9YBaq+DPUGT+ecvtQGMK6GZ1W3NvcO6hJ22RvSvYrDqTibFrmfG7R1+00Y34qdabrjYcW
Kx30Ze/Z6M3WlZp/1FJyxifmohTPpd9bBZjgbJBhZnMaVRfHuOl67ZsNNvY48cjubZzp4ZRpYKdY
HkMK8juSgKZj6qagp4upu7LVOd/hWkEjkI76tcPwPKDaTc91ZXd3lV4YJ62qrGix8XXqta2FhSyq
Q9dw/VBFbg7VbFwZAEIuwh6V5T4itqcmzd6UGmFX3VjWoVTcmGmY96UveQ4KzfxsM+Q/tEul+Wru
ySsd4hgFpveJkopp+MjJaSRqK9LhkHBZWnA0RAYSOm/guVk5ndvmaB3RGCPa0cHdFSTA+lrG91KZ
9Pprx9TRFUACSFObQf76oGQ65zCLLQEd3nQDJJQGoLS801ha9kczm8Y9YC9rn5FIFMAWJah3sBuw
y9Lbz54u/HhVKAQGxfo496UeVtmaBNOkfWVAnwcNLrLrUhQvwBi745gvY0DG0IzyNZn32FzfBmfw
zkujtOD5vG09rOdjUlaGn3Ys7KkiqqvacLxDqXdTlCwckeTisOEBE/zQMzE5jRC+HqfFcMIZMsiT
7g0udue4vOeLS/jK5/y1nZXttii/mKMxsz4ZZ54T+7qGuoe7Tu0jvbdgGxkGubK1bYRdTQ2aNsgO
h0ovw6GW/Q7leRaZCluQUQ2A1oqsIz5Wtj4gmziAY0Pk3wBxighEHRWjwrjVgQdBKMbo22P/Ftdk
18PtsUOpcmesWEPDNKe0j6chOXgaqKAhwVRcJ1OOyVKQeQ8oqNbkUW0r/cAjEmSTeWS2bt0Sz1k+
KO4K2qpvPuUAUyMTTq7fIP9Dt5KJXatXfBatoA1v1VPkKNI8NkJ7NNPECDGpTVHrSNWHZU2DoIqX
aPDU4THvOiVSRYnzUDWmPS1+MtzViYa6g/dpT8/LI4WsIrlnpSw+TmqO8T9Wqr2hbXmhPVKLUWe5
04rtaJpCOhWImkMnXrkFJ9U6Z7JnxQaYRA+w4qiPgfyIbPYb6F2sesRo4OV1ZCQJJ/dzt4TUNpr5
fQ3w1ndaWe3TaWmPeAzlXgJmPJTwBA52OwLow00fld7Y3/ARqqidzeLGRIVLYtDcPwuhPTFYx247
9yKyzAqsx1SqO2GSDNamDlxWIM0MJpLl8N0iwvrCtHtNymtPps1GMcBpqGnfao1qSWtR3doj8qB+
Qv7hmaI68HN6QZnrnErok0bjVHdnnQBmnxQHeck6mV9N5vBCer3D+kabpNCz/JbChcSe0SUVZllz
Tj/cXsc2z2vYsRNQo0bWV0lP233qER6l4IOCQrbi5CDmfATWrz+TX71EbKMDqFGYhxLh5qERPJki
bRxWbKdVrmOSIINmtmidsTL7ZjN+dJHXkvMtxlB2hA8lcik3LJF2y6SAB8EV3V4VrXaHlR5hySpV
DpNxtp9sUUdI2e1dEg8e3kJX+gxN+DTgKPdiHYaDnRTjrs3cp9bU+31F8+vSLtkceVmLoFTnloVd
kd4KiJH7Op61PVps9iqKuZ2TdRqJQwSZr5ZtkvdnP45dBx0UuYpfUqwEZbWkd/gx6iOUU/sGQYoM
Y2Nqj0jkbZQVI4C6fkblkyIRINk9P8ZFTu9BuHlImHXl98b4Mqd5GSRJZh8STBh+XQ5NxM3J+tiX
2g5y5bqr3Kb7CqQh/aA4XRUS9aqTCUbjOs62ljGF4gSo1NitKR2OaU/OX8i2BodXspEM+AInZLoH
GGD6NSzINqgcjfK/SWLOcElVXRHFQXr8oD3maUtbQcSQsFqIqNm0gjDJldhP04GO9caltRFJXOuq
Pp/IqSnRHq9d1Dg1WGW3h2pZmNUeb2DuW+SlAHmHjtU7dk5mUq5dUmRChylhh1+V6m1FmXtkyR12
dUV7bi2H5SRILeIWizlRJAQNckXjw5hsVaIlvbBZLeXRQHkclo7CUZTgvRPCoPqU4Zx9aGHm8cIJ
4iE3VXe4F15olas0YFYFoiDEyqVsyHhfdQEujW5YMCi5th/MXAT95KBc0YuGNnD3SS3QOy1La0Sk
9sakNprOMcHre08wuy81c/IXpZn8nLOUr5nNEpBrvwQUkD1dPQr3gnr4c7nq83VjKA82dAHoRrEa
NMmkslOgyUlUp+TEIelLre2rWdA1GBXpRBA1NJ+8k+6ydfQDT7ps2LoDakOOTNBGffgwe3Lxsy3h
JydHIgSvrXyOKROu9Y5mZJZj0edcrfrGrJq7jubcvcgvanWVC1N5ccs59xVTehFWKL5arbHPdC5T
GlhcW9NQlptUy3OSSV0BI2gg9Lp0hgcrjVH0ZepwNWequZdG0u842I9B3rUdH7zYJg39Aikha0LP
0NsAPTQ3hz1kVxNAm3CE5OoLfOmPWY50C0JC92FoKxf8qHTnoCny4aa2MCLpeW4EilLrn5i5jH4G
YJM1DL8Zs4TKoj9aZlFcotrxiAXsi+IyK/JzN24t/wlcaZ7WIxd46q5JrsRB5E7d17zxxttYE+2t
XqfTFW7vae+u2SeBA+cKARyJp7isG9Yz+BQ+pYsTOnRto0rnzGMOKKAB7urfzFh1e24ULyENBXrx
5NJv661ahTPpPS/aau9bMWl0pArOh6CPQouQuCttWtdQZ+HD/iHG3URFH9BnJVtGWfIdlZ2Jr4p6
bq69hJOvZZDDOqYl2rK1SGbf9pLmthuq5Alog3KGYDeEPYELAZAVoIKVFV8MCsVdkZT6Bws6pof4
iU4Z7YMkTFKS6lxztq76zJ7OaI0Imq/l+lly6972alOmlIYQCg2Aye1YoW3SuubBZHRnagPETQ0K
e8muY1hZ8ewKVT9qcTrd2hy9fCPOx0OcrkpoyUz74nql+o3i8MnK4+nMtE2FD7mKT8LGC4ohNJOf
ceEnR0xgxl6Z1AcMEolPLoTD8kGerCeNMzfdJ0MSIh9q01A+qEPT+GbaFHtJHjDp8gSG7jEX2BAq
lqJxI8xrAOQH7pNS1PSwO8cinSz/ylo43MZGpoEg6u8ZFqaHgt2Ati5HB7xlJj8PPTHb6A1/sYQd
eqChuJ02/KhrijtCY1/UKSuIF6CwwJYw3nZg/dlpwQ+mkrYh2hhyl9rpBU2VHUHZTveDoY2ND/FP
uV4YMIQu4tRQcoNcBO5eHghrpG6m3tdMUKoE7RrXpbqMz+iTKroGifWyWVYWmmfjfJt1thJBsddP
muHQzCgUhKQKjWpJI7QLSgb7O23x1G9rORHs6unFvZ4X4kPWpu1H27T6GyMv1z2HijHUpNdjyjYi
0JlR8UXR5vWgiB4itNoapT/NMxlEIk7ZnLLhpdcKE5dzNl0K1eVmdCeDRARJyZo7XfrZy/LmZKxD
fzWxPaLPX+tQpK5yUy9MfaXWH3R7zUKXmVZEMYb+YFGgzhEMQYx7oxtkfTRy37iiDxrYjJz/c2dP
aB3mr0RfZjILp+UjtiMBr6GlIds5aXNEaI3W1+21PYJsF+C3Aeuj7tw3ZRn7HaDHbYum5tK3/1RZ
rey9rObzGszGmrz5Ehs92BddfFXSTLtzFJV29JC6xsAMUFFRZaZ69+AO3geyxtV+z51Z7LeYyGCa
ezkHqlTNT62imV8Fhj2AjonuXsfwqTkx0J+qM0h+Lnaxa1nUxt1SrCVzq9bBN07I53CTuXqzV8nh
uuHnWP12FgiV9RInpeLAsjNyBMVyjSfqIO4RNA4iMUA65/Oy77ksQFCT8SkVhrheCKI455LxS6Wh
csxKuwjx5IhzrSVrE+VgtavIZboY5l5dMovzlM+1rThk/kozINYK9HFSd7uM0fBu1Crmg6m6hlDd
08hV0vQqRpl3UlGTHNKYLgkG8JYqxsmDetIUQpRz7kIGH3cb1v/QtAvFC9GZ9xRhyEJbE1OWZ08H
S+PgDBDei4RJUkPZx8muLkccfyOPPMFXTWiqLjO3pV6hchox8l6dg35iFsGYuDnYT/AWQx7b4TgZ
6242XBk4X+PyTihPY9ss7NkpvTUDd0hQet23TPFWYnITHFi+gHWMv48jmgGJAjj9+my2nfqVRrba
83pL92HsKjcahmQO8rrod2neA30mscOfwZne9DGmLCCoekh41wa0dSxMvA4kWyzbHPnohEO0/Ep9
DY5tFYhCt+OY9MouzBLaFQZzmEBtGC+p/fLsaimldbnOnC9YyzPXzxF2BjS4XiZNl2iHVZvmTvKB
Lc78FG9Se3qs+We+de3Va0vaaB1htnZuZFekF+YMKmkysYi/FraTXwzGSRHoXDsAA1jcL4NnPeZ9
OX9SpNXDCZmxUJIXoYdylI1fNqP02542MUCvR0vWhu9UVMyenaQhpjr9aq2g2QK+F4xnHAaN1EC4
X3uHg7kAax2oDG3+D2nn2eO2km3RX0SALLIYvlJU7qROtvsLYXdgzpm//i3eGWDcasPCxcMAg4lN
iWIVT52z99o/lQmgKwEcwPK9Vk1yb0zGl8FnUbsEnhBD3mDOpyhNdCyMI8Z3HZxHQo1QEkNIR9ms
N8Ie2h30y5YP0PW7LBiCA+Jz8Oa5Jb5PqSahgIcGdYljDbddVUpPh997xNGmviipQW0kG7/YyHwU
K5453Rt10WG0r5VHC1P9Kgwy+zh1EiUBIMJvTs2THMtp8iZ8xqvah9LOuQFTKI7sQ6aWoFJSxOnE
vQ6rVtGtTWvo2lqBarPl04zbSensjan66rc6r2iBq75xiHEiPaQwJB6JVKTAj7uWgTfzx2hof/kQ
O/Fr5OQnl2pJ04/osLBs8g05hhn68yg8KLPB70EOt+JZTKQLqrpatp5FrtKjMqXxGyNA+1foGzFv
+7H/AKVRbDiyD9ts1JKHePKdnaZW0a8xSejU1xxhaLIBdvazdj0Tmv5oZVN3zzSRcWmvILV3nUIT
xJT3YGwEHfoBWhCBGDN8Et5+jGHVBiNn50cRZ/eBA0BfYw/pLEil/WRvJeSXjdPp6tqm39GtNUWf
jrQDZ69fIjGizpg2Uk9v9Djvb0ellFhB9DcgKipFIf3pQc/bIzEo8X6me8uoqVhENYp8VTvyL8bS
UmkFyl8TYIq1FQ4zmORMfQ+p8MkFVoKVLgprgyfUndXcDfth1cNKd/tMhBxQRxpxrULDByp5/BDy
4Nwn6RC/0Y3ruo0s5+iOwSFCdpYL/HIxE06MuDvlEcdxq4kJRHMd3qQM7mizz+oefKn+TStSZ8fd
bk452IDMhSZ7F6k6Q8jSvO0pcE6SI1qFsibFiEkoz4bAmnypd9U1DLlqXyQpNrt6JxR5DGBVIbyZ
WChhBsvT1NVmPadtRkPU0iqMHcwkrqJcsGNXYXbQCYJ5I+oeWT7UraNJhvSPsB9jxPgpgI50qdMo
TDY0+hnKWRCEGAI7h1Zribad7J8GcFgqqG6qVmXNdlKC5qjiICSV13+PApa6AZb6ltmD+JFxwJJe
PVOnNyM9E+YYyAJSmKf1iszp6bkEhbYTmkGfwSSue5uFOm15gi1uEpJOOKSE9Rr7uWRKhRMF5CX3
wtendivrNv3oNcP/7jdiPhEyaz47hIpTAwVUXUrJZCG17geYa82KIrO5JJc8w54gl0Qnr8EI0TWD
wcS5cK+C6a62Mqju4E1fW0x+O4LBZZcdZTXdGnr+1Ab+i4rCoCj79b9V3C2iY2CP5KIilTyPgu2d
Sp0jNre7cDXXW2e4kAr6VW/n4ILAzoa2lUncOf2LaoZ5vez9W43tp6Px+y+F04imkdmphCL+49GU
Z0r9dMzVAUq+D9YqvU4cYoiUfvMv7xC0NxVmMGA1VO1c6rOWFOjPXHXFMN/RzmqThtfGhZ//LK+O
8DVUuLgNiPa0+CcegM9XSLoJlIhZVzcCPia9KsVcOpPtcEzrFuuLmTUYb4x5HTR0xDs83Ne+qiZe
mXP0VuImfe96e+b424dkpwdkrNJlzvdpC3FfqEF3V6BzeaHiYLRgFZRIFz7/Ih7/XfD4z8d3LLRe
JkRd8AyfP34q1Locray6YQ7p9vltM2wji5Bf+1llJygE6zVsLugsz5+r5ZqAngRJnCYxxP+4iH8T
WfrQ8JlNVdWNT7NvLB+M/IL8+z93/fPXWsTZNE1MYI3w25aP8NslVCUIJF3p9iYwmxoPk0WXN9Go
CBGCzMMvHhlQ/AZW3zxGMSLicPkJkMW5lE30CmfOHTOc90e6ZHJHNpO9VADDs49fZQVNECuiWHre
hAo8hDR7NiDt8h1UBU48hp0We+QPcqNFYr4iZbZfyZYKlAkuDNNMYyrmNPuUI72XC8VZMR9/pvWS
ezg9SwxamoJGpLZ2hTLRal2ymKDsOYe8BsTGn6XKVDW3CEJhrAwNdRSlLFs4/r+t2ZHnZGPx3gHS
b49W1BYbOATJTcsSf5i6rr6xBtYZ2UuPBYrKm0hTm2OuIwWz91oJe6zF1oYpUVTbshwVD6THK/WQ
g+a7ap6tAcgeLvvWqxGYeDFxVXth1wfKfE4eIfmxB8VI31kMNunFNioDs5+vLTur9hYJOt8jpig0
znvT2kyTVvK4c4adDE4cLrlTyQbv0MeUyhSwqKp4gyAapcnpelWyIWoowts6tn18k6JHOZVlkMjN
mCXzfqo5Ged4t9bkcmUHx5kCwOW1Fj1igiQlsFPGFTXsqyClEEw9x9wJt+4BdqbZumNu4eSEJkQ4
RGpeh+nEG4JzGGVMNMLVS9J0ryhTfN9ASvcGS+vBWJVoKLPGf7dNwsSG+larjLUdZa4ehMcpEoyL
ogxbpTrAK6Ab+i7MnCY69B4+GAmFuGpnpLBNY1p7BEXTVSBEtUlzQhRKBUKIozjGipKDfpHNMePo
mN1bREv45MRWuW+smcOJpsQ3UCLS/awLy8tahyi+tqaempIGm6GvKqtBNOkpbopprTYVQ3u7mlDw
9PAiNhOsnSURJeuOLT1WT2t9vHuVOZKj0dkTww9zfu0V/jOiNrTEDYeEKY4lSiDGM1mijIuikoFG
2H1HUc7735qTbZtMxVHm7Qsw+egpKHqaUglSLNwgwU3VqqMXx3V0XVmSkYXSq948tDoQj6IsXBnr
8DFStTiVyo+p+dauIiFIm6X+3Y6AV55svbyDen5FNMCqz/zsOpo7hIth6qEzLJ7zsNFfajhMD0HV
VNuZbte+hLV06LQuvHGG0r6i+qETaWso/mMZLhLywjIh/sNaM5jafytQTD6RLjZloBdrbaiZWca5
to5wITDYssaTajGEDHL/Rz2Nr36jl78UMAerWFtGoLRV7RsF6QsCV6kzqww0QllY+xgN0j197eGg
WuHEuK2jWdGQ77JFQm9v66oDkikaLxbrlGAjkMPf7B7Vq9rayKfHWWMqXTsRE3lHAZk6O76+YRYl
4CdMwSEwlbcSIMMWt+l7gAzKa1LkN3wE/wO5T7khQa9HfVd3KzHhwYYS+zH1HJ7N0KIZHyxqWZJF
diDGHa+XYjgIXmH81AQ2KLkmHm1BK2Ewx58m9eebVgfiECRWhC04N66V0KmPijnl61k3qiu/GPp1
2QykoDUp7QmnAughsUhOsBiZWODYzIyS3nYLDOtCtPLyJv9tx0fKL0zDVtUFlKFjkjozB8z14NcB
Kap3ghiGcY0CbL5V/Zy0SFi7v1rbbJ5qGy1ljpI+uvAS/ezd4M3Pe9+UgshaKlTny0tUhX1tA8xx
bioUEcNaZR9NLpR6y8f/39dbLqEDl1/MMcSza+If08xvLzRwAb4Gb8S5wXU+vtVkoYB5u1QtXbrI
2VtzztLCWMJbboyJIZfHAF2HxBVfeP1fusqZT4RuThon2eDccBCZhxtfrAQSxO6CjfFzkcENc2yb
SHvumM7tEud547GO4tnow4gXR9RtgFNVNzG0pe3f68vz70LOgMBaqBuYJik1zsunJtGaUlWr+Y4p
b+B185RsE3QxJHboaBRFmlx40j5fb6k28ekBjpTLP0v8jJ/rmqSdQ22acsHgN1yjv2pVT408ltfq
79/r8937ep2zunnAUsnBvBDXxtzbt9FsT2ulSPyXv1/l0rc5czZiJitQDvNtSngJIW2uVwX5djf9
u5vG6cjSNczO/GN5EP4x/fy2djCHgJEiqeeBoTA9Tdp6k0Xz88IKPTM3cgbUNda+bZooOLk/Z4+1
qPB1MeSp7n1elZEOxzE81OMu5l8N0rrwlc5+n+ViBhQQzMBYxuDsiM/PgV51qWGXXXEvXpjO1k9/
/13+8Nd5mvE1UpYBHDo3iimD3jqzr2b3mbqnblV3//bPY5tUoapgwcDCaC+X/+33kHIkUwg1230P
9z06Ifu/cHeWW/2/zXI5jluCNWIaeJVMdHRnq6SKhrQ3fE3eb6bkWQ11tBv5BQvzl0ss/Fa2ZHin
klePc2aShO7H4hzb+mQBkDX7dY8ditrw7zfqbH0wysQNiF9WmMjTWO5nq3CsMj9SxVCeVDms22hd
9SpS7+cMwfPfL6Qtz8unO7Yk0mAJJEcBf6B0zn6SvMxFk8yJfjJTcukioR1qictMtogDiy67XTRf
9HePTYPZah55Cw3PWFH+XUOA7wsiAEYt73ATkNRC0Pn9wUhKQ2ZNNfb3wc5Xtrnyb5+75c/bAmcw
TQHaNmd0Kg2sMhoW2d8Ldf4pS/kdiMvf7+OXhUOQiSl5P2u0G7iVZ09F3KnInhHD3U+Z51BhBpv/
398/u0F9F9uVDm7gvuLYwxwI9e7fL7A8UZ+eg3+WJK8Z+ibGUtd8/gXGYUScys7ykJaVB2D3yNjE
wzGyAkqyJ7yADDiGLH+/5vlNM2gUsl3atkTZxrJaltpv24HWFLLL44TSH8Wftaai/v/9/WWV/fb3
DVEWDYPFJd7z5DBcLS/UAOf3bKk8af7Am2AroNo4+1Eih9zqmCbanZz9Y0sImjTgcPbWIpDJ3Tr1
UfCPF+7Z57aNTSoNbxo8vETTcFV6N5+/kzYEEkp1mJ2K8Bu+r3n47jRMBO9E892PcowXF13hn9uc
X654/mgj4gUvK/IMHFSNY9+Ir2rHJD0hfEuGBg1gyTAJCdlBKZpjVnanv/+G52S5/35hbOE2W6Gw
zs3Fkw5X3x4ChnSEFvOW/d6RHakjeOmjKPL63jdpLOAhm0rzAMjgUWHuc+Ej/Ome8zqk1OfN5eDW
/nzPo6TWtZYZ00ko+g1ww+s+jVFriPnDLubv1EsrIvB+jmN9XYzSg18fE61HQKsR/4wVc1eTN293
2mrM7JUm6iMa3Quviz9+QI12l9Cpe9VzLBjIOeyaCPlPacZGPo8IIBzHbQ2kTTk+IrOYvNpsX2Mr
uVBrn6EQ/vNwLPEQvBJJiuBV9fnWNGWjEeCdZqcEB1Uz0bjPOabQB8/kE/us3r/YzRUR7Bd+kWU3
+t9u9fWyZyt7YvQS1iUPhU8UKK+LCr3b8DIFJxk6XjR+932Mq80tmhnsn+GFbcX5vO6/Xv2sylCL
qMBllmUnJWHUiSv1mJJ4wOwFM5OZ/eohXTPMzzkCh1gXkAu8Mnt9T3vzQaaEY+jqppqtqxIfFe8i
wtWY4Y5aiWWheh3CWkFDoN5JWk8brcvhFHMNyKF3vABIOPcZMjnhiq3J3kx991FkeJUI11gt4m4Y
mp6W484h/jjOMX6jorsJyQk35pnYzuZoJ2h/7KHETtl4GbFLU5t7us4DE7DVDwJgqV/SBtXTp9QP
Hs1cvfOTcoVBfHR7hIWNnDytzA92pa2NqXoYTIckUIQeIwk17pCZybokmpo6Akcp7t2VL0lBmLTY
qwqxrU3x3lfGT+xWuE6Hdl1n+qqmdxShFEWLgg46CB6rqCEcthHftCY4WvZ7wgyeTuSzadBDBK+4
LWeW+4AUknwrDeVTfzUVxuOoDFfQndfFRHu0x1pdNsH9hcfuc1n23x+ecQuHCgp+3vWfn3b2ARpv
tMpOqmnfMeGFyQW6EVWRchgDQPBTtZYZ9iJz3urxfNRG/4lArJWGaoBZ2M+8U2ABR5d2yK+LAfEp
w6B/ql7gGWfbk14wL46Mojwl1ZvkTcDvZCAvUbSnKt44qB2U6WfbP+ogQaf6witQ+7oWUCIx+5Ic
t83lX32+JSB24h74K5UqPq7jjCproyuiXketMaMYHdWPGnXSr9lp8WNYdXlLIucvtA/hYYY3v1ZS
3Tx0g9Pe1hUppNQYLcGutkF6XtK9/f3n07++yfisBscOuDAcbsyz97WNRQKppCxOtbOP+reo+GbP
MBucJZn9zkBIEnfXgfqCiNQtKnjE6q8afB/hU1f1eOsDCMH/4un2zzxBa5d/kHXupkrN2sXBnDL6
g+gQ6FcjEPNRTe6c+F+BQpanj7mZJmy5/NZ0g872Woj6JQOpqTzNRnv0p+QuiaoIeICSXNjg/rCr
Uy0Dm+WazDc5UX3+UQEWarVAvHcCzi+WSUT4hrAm3bWK9TYSv3cbOcZ4DTNjOiISR+8fjcaFgvcP
z5XNHsZBlynrUld//gimBYnc75ryFFXP0yDvIagikiGY3to56auhphde8l9foXxl3p90ciRTo/MY
PUUNClUm3Nwgd8xXY6EH8wSn68Bqw50sRvGUJURJ6sTAQGVAefD3Z/OPX1fn9MO4kkHTOSBJUTuE
fFVenlDeYKZmMugGRX4ftRl+x0ndG0Hudc6l0LnPBfg/T5QtDEdSw7Ii9C9xb2oIsX5ebnIInbNJ
4VWO/75C4Mb+7xr/LMrfivDI8ktl7tvyZIitg9KhnYxVKZ8RFONpG72ewHot2k9dfuEBWlbD5xKB
60JLg0as0zo7rxtLXcP47NvcUc157G0NMVj/NCOR+/sPp329DmcmuEmcYQjG+NICriJ0zoI0xFOj
ydvGz5+Uoke1nO6CkNkVEil4R49gLvatUW8YSFNB12ukZ73rZOX9kGgXnqRlw/38vT9/nuVJ++1+
45LNptm2ayqyW9mwO/HkIHx2labeDMnj37/91xficjEiX2hKUhyfI6lGYEAz4X64xKJorxYIzbt2
T9rQDuH7hYPPHy6lwdWh9bk0Qslc/fy9oon9b0Johoo2JiuqcE6JVjqbIBYfgT9ZF+7iH35VrmYR
/sVwfKHVfr4a0NtOg+q8XI1ii4wy1crXmbiw6Xxd9TQkaE7SslaBVX/RWTg499pwbE6lrNdN1v20
8PBL3WYXSNZx21xhGrmwLL4u+eWSNk1RFj3N67NiQZlqKx01LpnMg9hjFVSOaqUM3/7+XPzxKiD+
ODSpSz/k7FWlO7CCcew2J73MT3lvPOh6eOHe/eFgSBKNIXR0JGCzcO59/omQeBsYs+bmZGcfNYS/
apjQ9r6NNkfAkiH+6Bn5acbEFTvhhafjT1/v90ufrTEdz0xg28vv1pS7SmsRA/b4ef5+D//wCC79
MN5+kHMEfZnP3y8vcTYhOJd3Vt9XcI908xqzeHacIyjNf7/U17VF5QZWDsw8jdkvP5cS95g/zDg6
ddKaefBQWoc6sKKJGa1HNst8YdM826MQqBlIcnS0S6oQX7eNhIwTrSPp9dRrwFCVPCu3c6cCt02n
cu0gfuFQ0egX5oRfLor4lzmaI3Us+jz7Z0++n4oU81FnnWy/6Ta+5nDgCafk2MvB2ozc30MyKMml
p/SsrgBEqtKrWXrSUHmYNJ+vhIrWSTqqykkgxd6rtZZs2hYaQ1douMubQLtVrGj4xoESXBGl8sEO
GoxbdZ8k32crwR9JDmK8crohPUVQgo5Z2oi7mSCGUzAW4aFgTv73h+Hs4RYI2mgDUibDQIfr5Jzd
pzGOnDqQGX8fuo8Zbnvx8PcLnD1tZxegyv/8YBv4ge3epNYJTNKuMtSCEc05owaQdYmgebaG/nMp
xFm0fulv8ht8vhSvWuQolVacihlPwWtM4sx4qXP6x6/zv2tYZ+u0bxIIKYiBT7hnDOMbJAREISTa
XNgOIJde+DbnNaqljubkZ3pxIpKpQA7t2DdpnHXeWDFOaXD37Acet5sEr/ox7tGEgpfCp2EhZ5FV
HXslrCu6Uvw/wNbZ+7rSkABnzaLYTZU02hk6YWNGCSAAA6kBLyfI7Q/irs1dMVg/QnY9Eujn90Qh
oSNG++bFaLmk14UWs4FIly3ID+Hs8iwFBVgHCT3jzN8Ueja67CGLaD4kEnHULDeQQ+vWOLUw/z2l
SBQmcHoeJthyi5D41W7rECunRoJ1Fb0gO3kb0P6v47FqISc14KcaAxPXPJjvCLz4niKBBsCMY5sl
AOUkZxroOXF4msfpkM/ZbmhadWUDDVCwCODnNxthr4owpxQdhP0wILTrsOjNV0FlQY3bTKKmSLUU
/RpuQARUqkYRg48EVkJktG4k8EeLxHRcR6tyz5KgE9jFHTgt4GPIbvZ3pozLO1Gkr3oWGGt0+9YP
C+PoVgcBtc2rsLvFIoJ8V6BCYmKFlU1tB6+xM7FuIvYiNUnAlkRmvFbMVt43et8c1RJ/Ja7s5gqE
TUlQd8/6iSpjp2l+8cMiPW4rh65aWwJTo1OgdbdD3TrkuLe8OU2VdY1h1LMQA3p+3b80RmCuctlp
HwC7p1XYsc9P6mBAXDMFruVp7GBcAXiajJoX6ryowevSx/JiE6QU9V3kzVWgAfCdhspFbCW3QQV2
yHHy9qloTcNLstwHbwdC6yodQnElguyj0tQAaXhh7/uuL1x00uamnuF6dDnOc1wnAsQjG8MQ2eML
5OYle6ZK16rtm+spj/RdSQIQSV1lfR0ltn3IhrrdSWdijsyolx/Z1GBZVb94YqxNKiZ9SdbAxCLg
D/UdUYsVYlE3aKd0HdfTmxiOA6DuPp8eK8uH8RTSTyPrpb/x/dLfytiPiS+Y5W7spjfE3wouV5sf
hTBKz4SqkHphCvusRMa3JYw+XttN3u4bE3ER4SK3WnTVJ4eociGeY//oMsvFsSq2CKCDXd4Mxs4v
OmhbICjQxqc6bqnBSFZ60n3Ug/JSTZLTYG35W9+qxU1jZDQEmzJky5ys71BeJtMlcxHvbsQgPRnr
eduktYXgu4F3DD3L66NQucuHwj4yDWk3rYxHNxc4D7ouGo8D6JmNWYKta8MquG4s411xVITqditX
WoWbqk9xShuJ9TJqMe1ryuBVjm57kyq+6vqtNu61iLDeIdSja6Kz+n3ja/69H8zRvikLoPYjYb/O
hN3VmeFVYi0EkZhDSlcEXnjDgI+S4ClcZ2mk4YHV7ZuoDaHi44fZ2qF8NWFZYqZD/JVU9i9ohgDv
sP+s7ETgPsl8jh5FWR/xhvM+VIPrASDFPvdtWrHYNemOhHe22o9eSMztc5CZFgls/bjRjU56Iyi5
TR/PFjavYqZzCRkVSAoOKGUQm7KYsKuUeelVnQrzntQ0OJSLr3DE2JOlC10uo2eFujS4Mvm3q6iB
WBR2RQQIrS5fAwW7LFgugIeGpdC36Kpp1UrrPTTN3A2aBaxv2yHJCMESVWTj246TEeG+CfjRtskC
6IPCC1vVxDXTNkfi5wwX7Vu/GoKqewjonW3axR7blXNxCG2U4H0OmsEkbROL/EzTn1A5l/+Ff6fN
MHbUsPwRd5G+SqYA3EMTGXzkmqOhDuoKskQL4g3FdxgCfYkdYixg4zvrIkK7NsP/2mRKUtGBzY1f
mT+qqwrn0yqqrJcao+bKiJK3IW/eSUdcRM7xWy+Vb3rZQUQc9dfc500AKwUnFvNll9/nVUraOZbw
y5XWdUBU9Tj25o6ZTka+5AMHzsT1LRgweas81snIx6zMFM1diLwuU2dkmoC1gjZj3WQ1hks717cm
pAd3qKgpwiD0ATCFI+GSE+ovmAPNE/9DVmIajRhwo5ojAzvGU2Q1uH5klT4T3PVkolL81nUK2TyY
7Q7TTMB1gBqgwroK9Klb9J3WAkXAUKa8GoHteFmO4RBjIIJHJ0DX6CgYkegEeFpI8FEeWO+GjW5r
xml71VgOXDDiH13qY5X2eDPiA+f0F9Q943ezjLdiMIx1H2cwLVgnG7AG5n3cacMWMVJzDZoMOlhp
xIc6Y+9dat0riujES8ZwwH8qP9iESo+EJYvtjsSW3mwrUtnteFP2zrQFxDJuQmZIPNoDQUUBHi8s
X5gvDX1a8RaeD6LvBm9uGvFQkkrbI9HtOhjXwCS3EYJkd1Cd+NnwG973opD5axGPJL/NVo4HXB2C
UzwujFzRY7NzGH05hf3TifPWBVQJosOZjRuscAnsITIoXIEBEk6nkZBtZn23GvlDdt3zJMG31Hoa
3QObTDAgUBnKHsygaU6OCwynPqadEtwRxJYAB4iBljU6B/UxwbAy+GPq5pBg8Q9FmqHvSJnk/i85
Zoe8JIORFqvEtRUEt4IfjAmEE26sJCfChcJ306b4hfIFs5OnrHtOX76bMmtaWVYHoCTMUzclGeQw
WkR3i1qP9w2Gups+MRhABgZ4WN94zypmYA1OwoPatu160FL7u6/1ZFBEZM+lkhkJ2nud1LIKZxaR
Dd8bKGcYtZGcYZSZ5eM8kf7mdkaM6SXQ+vsMkBCPu5pfE2yqIexMP8qZvTGMUTU2qlkDP1Wi27lA
ZZzJPtkxL5lvSzQc/Nd6E1wZ5oAAFt/mkTy2eYUQP/B42fkPTZsa20A2xrZV4XKlGMixEHXlc17R
xuqyysY2pGsbBT3cts2xPa6I4K0hJffOLVZxHuGpcl7tGvuAXSuaBzzNuQNqa68NdUAjPLYs1JTi
CYIyKdlW+UykXfvTxDKIoYqwd2CIcybxSc7s8yLpIAwYg3rSqoo44y6ACdJV4zbJNd8LnHxamwGj
Nief2ZB9m4wSqWTkyLVT8KjCG7k3Qt5+yHvhCNhj75VB7685X5aPxmKpBO1tr1uFfQd4EmPCUY83
iG/tbWSrsUc6Ov5ch4Z33NkPZt5AhvKpKcPBHgoSjqp3csUw72EoRlOAIz7VzHfVYCZGaipJSnDy
2Gd5tty0T4pfEFPlhtGW6qIVNTZRPJOhNM31rdr2qG1jh++KlrnIjoShtY+VM/00G7Wh8OnephFm
2TTq9XVfC9VLVO1tlMuPNtJwM0uB3W2wSW0BPgFqYwp348johwkVvgGbHb2sQu0mZELjKjn7qN1G
86asJSMDfK0bY9LGB3+cypUSshjDNH0aUHx7tLk/bBGTKMkY9wAy9rbLNE+gb802r6UaPqqIa8EP
c3DHiTFth4qImwFchKuOQ7dFg0xgdzwlzHdMbVPVwbg29DlFHu+nazLusH01AQAZmxqYDEONM0Wc
tocoSqt7WWXxrhpNfQU4ariGJ93+5MZPW9EnWNEG8PDr2PrnCF013IIxPRIOFONQTvxHrOA407EX
bnPOtzAObYCxVB8aWvqwJq9Q6761hQ17FU2I55S5fY2KO9jImapJL832DqIVBwQVFPxLE3MY2ST1
NJxKGBM1dWpf/SAG52oc5QvaLBLXqa5zrFGyaiPd80vGP0sJB+gYd+zyPCY9AIFGJ8Mml/26Mtve
lWrvZG7U+pq2FqzSiRUPuejaHHgr96ZhuRk+/L1scXsKmCMAppggE/qOpzg3zLVjl8UumSPTlZry
I21arHR1Vezt0qy+JZXG0cbOQrDFtTEzrECimnHMobj2U+D2q7TVkz1dhGndZ3F4p5Xk7kA2qq2H
MHKg7dbGQz9g3whCZmJs9fadGeE78S0AnlVd4WgC5W21P1BaotVkCmIfSgq/vd4r0aYC/rCPUwby
ChW1l3J1kleGN4AhBC6GZKI6TQJ9y4AMSrsLOE1GyaOaiYM1tdT3cWl9c1CHbVS7DkCc1Rhj2dGI
B/d/pH6bk8BpCEiuIvaSYdkLMYK6pUniJXBN6XLUC6+rZuIPQ8/KHzMwUrHnQIejqLcVPqmWUsIA
FWHLlPF0DaWFKCMtlvO1rZV3SZX+6GD47gYTE6Xb6dgjldSpgR0AyLFGtSYFOIShoxvZhggbXg9g
cHEy8mjifw2fqQJoKUENfTPDYHy1VL+/I5E53vEHxiVMM7wBmohoMJilBo3Z6n12Bq343pLH6orc
1vdWPFo7MYe6q/iguag4yKuPOus28WtWe76QEEmMZY+kxvHqZoKRY/vOLR0tQGey+RFY1ruS0ooU
HEAOIxlk3xxhK9t6UoqfzuRDZGC+5SHMKldhC6ZCycIW76KvMBDVcXyyM6ykUik7jGd0xRgDuip0
eK/yg/rKHHAEqLqtE3/Ga8qYFKqDQZecpMpJ2RrDQOKUCX/tTm1G2wWrI9aaD/pHBuS8ZAloQjLE
aIDp1ryi2SNwEunvTgDroyxgeWt5YLi5YQQesdYwSkJfo7giGqlxcGmpkwFDUNXHTca5oqy7jVJV
RxJNx4dW0OKoorbf1ZLpiiHL4KpuJKb5TNrA+qLuNslkR1ya6F4AmNtHc4yVG1xJsFQHErQz8Pvf
Q7aaI3iBxIsJnCVgi0nsHaUtxIwihFXnFN0DdLb3foDSH7a94zIym69E+NClG4Ls4hUHIH4RkWg/
KGF79hjKn1KR7WroGobIbWmtQ5TpngiEdLW25OCH0TXxojBM+H62890oTKzlEjbCr9m3fuIpGp4C
kRf7VipA+tVsKqI9Mw+IQrLSoMjbYWt+hIkc90k9sg2NcbpOVUbQZekjqNBwqJKa0RQ3TSveTF1X
DqDxRpdcZIFMDT8byyuCNdCz/GeCFeBDmC+5abU7PS1ooFiGRgFYYxAvdEaQeUzLBGfxs6NO3yys
OJRYE4C+pqTQU1JlaxHcukqyEcRdTs2KUAt4UVIUq5oEgY2Jv9u16pbc93k+0cXo0RmiJWEWbd7q
PX6zyGISGFew/KNMDXeR4Qc7u8rr+1DY1gNfSndNi6czspEVNcMLFDHcagY2a5VayqXJC9yj7bv1
kGTGty4qo/XUpvpLGwpx48SJiNyKEKqPuU0JD2MrPfYGopy0baD8qP43rFPIJ0KFHDkBMKY1euhA
aS12jdMHHnbZX3Od9GsgNbixbZ3tE0XsJnYsHz9Y+WsE5fVE6wnyDJFgAEprAGsGP/E0TcZ9boVP
czyQoKio4JR0u8BVjmKUpiTLyezeB5LWVsQal7uwqw32H349NSR3pZhkcy/7XDnWsrCOsI7DG8tI
502W2Ml6hlBMQ7fka2jLuV/54RR6cZtYIwVrm9c0/QyaF4HP6pSvvFzeiTaBU4VKYmVMmN5bZcRu
NUjHMxctURBFFi/Qhfhu2t1thAPxysp54+XwP/h8ZkiuhajWger8ZLJcbUjfZlkqsvk597QnERVT
ZjXDRhhFdkNx2BMoBeNKr/3Q5dhYwB+U9dbPumTBi3A2mEsz+TFjIt/keU+5MclszYGGMAF1wpJe
tmm8awtg6IElPkB1IL8r53lVVhL2nGF/lKVawUZOkwNbrrxGXJR7RjugmAoCvb6vsm7kBJ+2+NfI
O3R1rCgbG9ctiWQ+2d94+lw9zgjhtkKWbf0WjhBiQBRo+sHMefq7WXtdbPluqJa06YA9U1WTy/Ce
+OTNFI3Ubkmqq9ZgrunJGb3ude0CAI3tK2sG2qsjpT04NpsCfa2OdCKS6dE+GCvG472rK6HynMJe
P/W6Fp7qRs+vncS2vmMSpD/FudTl5pYEQgIqAPki/4+j82puFAmj6C+iitA08CpAWbblbL9QHgdy
ajK/fo/2dWtm1hai+wv33rMXTrcEOEatEDJ7GQpJBqNuZn2gxYNJhFXdlR99L6MTAYJqn4Dz20dG
lzwQq9gFFWC/3cxj8YdsMk/WyKOJZWxuCMWyw3oiA6uMsnVXZ555MokvCNVs4Ky0iGn3PKPe/c/4
UHG3Xav1S0sGh4FsM8tDP4lkiziVnCiqtq3RkbDQwS/es6YjAstNeBzFBFEkFfIAY3zvNulzi1kY
EV03hIXo6cv0JIOkbbZ3HpHlR5PR7WklrJSbRRnibyyc5kO6/XvUFMnJILhrl3ekGM1p9hN388SP
z0BYrDc0X9QPOEXTLiIDRs4BW1EGVS1tgXBy/Z5weN5vm7SCJfb0sKytfs/LaW2BkAgscGZz1NRc
PZlR5rzPq/uPBpfvi855g4ey39YO0U2zVrkHYbc1Z0lbPXea2wWQm4gjqeATGbmWfoym059BbhLO
m2pjmAxz62srZMmsKXDjlVrzsqY9OATmEgS8yz6KnngYBs1f0XhgLklXcIyGwGSJNtDopP2xrPZ4
tDkwiBmcTfKalT69cNWJ23DXPKDG0O+ThtGE6UTjfhmdW/JiTiBMiaUzEyS4lA19gM0s/gerUuIR
T9aW30lMeko1FOUfc1cEY67iQF6GWV5c4EePCfyZq14KAg4FWvqMFJLArrqSGgT7PlY4chsEX+x7
NWtFEDtzzfCiV74bLTMlaT/al0EyiltNsgchgb5jCkU1MLe/OA2nPfgdQlLmqUc+oaN93rK3IL1n
aqqtZVjJxVT1RL6ms6LYIg1dYbt5k4t4Z7mmU641n3aedCQKtHT/RND0B9EiBNUgs5pRNPxYpWfE
jHIX2pCsb/qj65ElVeElwUvVq3ezNAm2UWUXjBiRzer9lr03dU9mLbgZ+sr+cznzz045faDobI4g
djZVl28YAGofaYkoeY6h7jA86P1ZjTSWEFxCYow5fql+PzKHcCuzxNo79E72NBq1YklAzjTRi842
yqpkPzWGSbmOVgRuSnnsJAtY3jg7QRw53Njm5uCdGs9oPuy1URHh6J25XUT6MngJHYo1fSTNLaRb
8Pn5XADiyWVeQOzxUKQBpo113JVlKfqtVVrRRs+ixyaZpksCnDMLGUa33UuK0nrYZr3qXyxTDL7e
pR6BSB2Agjax9COpo+5hJrP1LVJ6F/DWsqGUXXSIFybGppe8Ruyy/cqN4ZSAgttF2OX3tDfRASeJ
EdhZDJq4BtqzDvAmtbgrdtkwMb7zxvqWVGsHrdv8K/XqX16Xhk9oKG5022G8dhrpJVVYRMND4RIb
ObjEVINXyeiZEjNsSW1itpv/GwxOxbEpixuGmHWKPjjRW6svNaX07LV7CBShl30yPKujc1UNjnUh
dvoGUYXine4UK+K7FWsrgiiR7pDcwS8mNQfQpyJJpTRI6Jea/FlzcnsrDFNY3+vvqIhvI8lX9VZm
J9lujafbL4AiOqjrrZQnQeIZ8fyEZIm5PKxcIptstZ/aloCIOoLQYlitsZMGIbY96yQSpLyJ2reJ
OBQ5JZZm6I8OUvc1HrXNkuUvuDjY1eH73maFaz9Ck/q3mMZpyfPnlfd9pyN2hEbCQL4g/R342UVM
iwExiJK309NfspUx9jgnZ3woMSvaJFEy6TRLSeFeFtH7SjF2MUuWPL6zaMlfI6bhOZNu92mQIRd4
C8kCWJ+NlevdzUSYlf14dXRrPbpm+ula3Wvc6MS4F+Qt9MDn8UBrBLTPteIBV6nvkc/6bNVEL2wE
EXP3Q6NPJ1ETtMZceNrUqQZMU2MaXaVMJ4aqjhn99gr+Mq0pSUrsSCxCN62RuHoSEaZNUYH5KQzG
+kyMCtYbHMILn5YvJiKixsYcIRcM6ZZ8LTTMXQk3ZakSAlcZ2AAH4VITzvDczSxT2jRxTmAYPjjO
zZ3DvsO3wAPc26WbBRHiGb9Coyx58XFGb3TkGegCmQFthMX7rJH3yRyIu2dTlGP3Wzr0Slbu1mHd
UasRPgAjaop/Z2dOQkhZaxWy5HhvOYB81iskUkXzF26ibGMxKWIVo1OSEOa8NTVBZ5g2s/5jaF13
anriIDLoOJuYWc5GjYBtGURN1KVNfbWWun/M0gQ5+EjGy6NjlhWl8dq0/lJNnxbnVFCQEu6TbfQF
SZx9rCnbhXHtIAjLzsSXGbvGha1NfbE5S/hB7H81HfEpi+VCJqxNurPNNINhW4LRxWBjW0Y5DXrx
ocdxu8cO5R0ZPP/rk2Hin82YDmZVe7PNd9ESFP3YP7WezsQ2yhU5ZeROpgWQZNuJE+A08XBfleqr
dFczFK2HNjHjqqaOKzY5+bMjUbuOWljBDG+ixA5FbmZ50QZVNqfSzMuLzh7JQXrezyTzjtk2H3lA
Gl79sIr18s6aC/O+YZJPGF9FragP/cuEIymwMm0mY765UR7M15pQD0zsuNsH286Oq+PlR6nfym3F
s2CnSgttxu22jfMkUF7fb9XoqD3rGihXbZVsqTnIkag9k6Ov0jcew/Ugyux3oypegea5vNVdEq5p
ZO6hb9l7bzap36J+drcsKpfH0UIC1juTdSA+Yg6nrivP9awI6uzcFasZ/lwS2vlMrNgDYib5Kgo5
X7TVc09OzN8AA/xZd2QlzrnBNkA3oap3CoQLbHKfvpdDkyHTNTFUogI9koqkTz2PL4pYdDYzjrlh
zT5uiy564DQR0Ksi4yiNIt+PvUj3t7RemhsYikbm0SBACwnzmdBpxPKNPy0MsgiDQudpI0BAyq/Y
PkLuIEhPY92BkH9mmLvtY0bjOmaxT5NSiK1GnPuz0XanGdPLSbdT8yuHTbUhWJ2BjCKHjNTUeu+K
sbgaVGS7OBuuOajUXSZbeBSiMC59dtNxC2sMElmsJxTV4iil3RyEhvmhdiPQYipVn0maNmEMTMcX
1J7A3UuTG4WjHzhFDrJGH5+skUUMASrdCRaBImq370K7Wjk+EgOlt2EDZGMgqDbeAtbJy9d173mx
DMdRJLupmFgtr29rO6o95JA6dEYxPHI+L6yJsI5meHr3lhGl58ZUzYmAFBIgrbG9MlJ02WYtA2Xd
yha2jbP7Tk1PglJzr80W07BeE4D+bltpoX/Znuoui8BtUTm9PHSLuTw148CYiZrCd6hjKnLMsBGW
9yqRbqh5009KUMd7PFXg35dbnIPMOQmaKf4px0VuczeN6JennGW2zl8Yb/GF1SSutBDxV29b1Q7U
HCykW8SSiNvMzzNnvENOTAS/3upcYVGLrCv2jtCmvCO3sHmI86xBXVGSS9PkIAu4idcuX3YMVVVA
Vd8CcG6mS2WU+d5x3eFWGWo+/B6K40Fb9obWVOgZJBXxUhN7PTFFlZn9UjSDt2O/o46N7G6Mt1an
3x3xZciedM/II0Gljnwtnea7Zo5r0rlv8eCWVwMQ8v5ATH4ruhD20t82couDdLXibbJEfh2XZfJ1
FQ8hJkBxD/ZVhPnISte04+qYebl9JCIu3WVl/pIJp6D1NPRTZ5szH0BP9kqVE6LCuoZdEzI3OaGy
Y3W1HEw7it/yePmp+vYDl03iG1z6fll36ZbVqb51dMonoYFRuYEF0Lg4+n0coWL2nLzb1vZqbgDU
mEHK2XOpii7Z5MvCYlzOL2NddDvNSwpCmFkETDIqSco2tFcycw+IM++W2ki37ALu4Fy623W0P0ez
TwJ74XJ1Db7ihNQlZ4+nuqMzM+48sgevyFlzX8zM4xyPbPRoKNwfajSDJFKnZlmUExmkueqwdKTL
WIv9qajn9khOkZF4EQnQw2xtKrrhbQKnlFfB+nQztnsoYFsCZ2/dWKu/r2JKz14VDUfaGEwOLMFT
LlptQpTGPCBFhu8bouLr0mTWFXhbfjEaoj/XBM/QmiRtSHgK9MZaGffmbWHgVfSDAsHcxpYwD3GJ
l1cZS5e8hultYka65UuWBEy6CC8yOnu/Rh5rd6mJvwjj9O1F4O/TZfiRlxEH7mg/ttQdkjCbD28m
0iWZhuGSc1jvM41fJ7aY+TSdeEVAkNx8Sut+hWfry7W8utPav0l+tIB5FE9cN6OTBo8xyPvkA/0O
Sc3CfjbH1AmMOJme3dpx+C3IGLZzxkmkL/WHpnfWbUdWj9uPr3XEJjGboDYZakg3I8LLgG1H5Ltq
LEMvMfqDORT9w6BH/a7L0+qZ0DErAHpj+kZsA0Ak6a/yo3aSn7apd/vRXaz3mNiRF61xY9I5a+iG
LEtcLGIFUzzkQX5HOxW6CePBpaUKIlmY4PhGDldlVevjOI54jhg/gUcYNgmyx4sl2+4LaFl1ZhIl
2O070TMhSby77UTSZVwxik1JxIFV0tNwKv0771y6HNxU/9Y+at8Lw133c5I5WyuxGCiyd6w14df4
rU3yV6jRf/t6eku0+BkyGCiNmzBnLpgAEtbjIkuT06sb838gU7EO2471IS3RENwCy+7tbFL/9L4d
Xw2dbiejwyW5exlCmpOcWS0Xa+dq+h0NYkyY/+D4Qz6RZ0ueSeA5gxHGHqqDOapiErqk+WwM1q9u
exmSf5jDs2llvmG00dXDCbXp7Nq4ZtRjm16yuoD2AGvHpNBBj0oKM4uKvWE1bPG1Mbu3omn0gQOS
klGqbNiM5LG/o38yt+novLidNB8t0Zh7ui1kOTJvOeEbrhbXjs5R1q7bZSoz0C7RU0rQ6IltYfnS
2+gpqsUtzoY8IodSBKlq2RvwDsdvagfSaE3HI1ykZKwm9Ecr/0Q9ywTnGvX3VAC+4m3VmTenxBHl
rPyn16zcGuiIWCFe2up7NLK7aF3IL34Ai01agm6emMyAZ6ZUiX+IiueuZNpbkD132+i7l2F5Qdy4
taXaC/kMeVdLnzPFbs9+aoyTbTOAvI+TozvfQ7Xj/bpv0whb7W8rkAa0lHdncBcR3BGvrGh8BJii
dwGlydL4kPdrsZflj+dcabg2qU7P0J2ZQBorTZB+6pl5VkOYKu4Woo14Zl+Vc631F4tuqrpP0l3n
MNazD0sNy6f4Lad9wfSp03yzY0FVnxfGSenBmB9uS+eB9WIx9n6G4ivnhlP9H9lZlAq/nRaQ7a2G
81z+DLgjzehujb+NUsGsgn7j5Q9VorZx/RyLd609G012sNlYS3F1Wm/L5Xeuo5u4pg4bPn+inQNI
oSd92M7dz8Lkws7RN9JR6dPrwkiqi8NpRGJAS2RRdzHSLqa9kR3FcnITFq2igFm/14tr1TxXvECK
Fvvi9kz4SfYc+yJoLIjmru/2blCPP7dnJ5M/2kuQoHieV2gZoe3e1+pN59iMm/yYm7vJOIHwOZQF
Gae0z5wPg/6dJYAgkacaBC4vBN9NT1GMqWkg2Xf+4RzalCQoDgzhRHNUE9cPEfk5eQN69VrLg2QG
Adtyk0bTprWOCUIjvjdcJwE/dZ5sW+NBA3ArPuL6oTAOffJzy4DHduRPNh/gRTOhQF288rb9+mC6
MjlXjwidzobV/i2M52V+xRy1Yb/RiUvk7hrWWAjfNbQ4/S5DPlPaYW/8FOxRSy5XUsnTVQM7dqmj
u1QAvEKqlV9crnMJcEp0erutaXSJyEf6VdaaYm87ipdktKsDY90vMzfzO8IxQ2elrcovEwBnF3Ie
NVivZpRQ4sG1Nb+0wCkXMHU5eog+l+fIbE8J6ZFGsS+cajNBTCOODdoC6B1yh1DtslUq88CZLxZs
KMHB572MLeevx16tYIIabcT4QsR4wGbYbykKs3yXsk2e8JuhZN0vcYrB8Wlm0VZeJBicmdbe7t4z
Ar8JtWG/61qXnDAlLyfKrL+35xfde2yjXYb+cm3+GEzuNPWqr4+m9xKr3Vr8TVAi2FzVpBliSN/r
Y4YYbXfDj5g2EfPLR9q+pCAYR30fxfNBTrqfkw/V1nhpPcL0mdZTM7A6OCwobwTqNw+8gKqeOuO1
s6gytT0l7qE2b8wL+B7prwBWULBVqfmZmDBsmrHalPLfLHl82XnlaQ3poYkZ5iyRb1cFkyTtAWFR
QM7jbJPf4f1A0eMSfnDkD9o/P0YdezNpG0zaV3M3EJKVcegubOIPNxGkgFaXXLzFoDDhWOQ7QLcU
aEUVpp32OqI+I39340bX3H4Ay7LPrU8TuftSkR+MrCFuPusxRp71TKLg7UKcb72/sIJCQwnQbDyg
MVlBYVoaaFSeocfqtIiQJqrlIoA+Wpgm5ujN9pBlJNExIhXZiTZ9+uNoME+sUMtOLawv18Z8Nz4Y
BPONik04myIqV07/NoDbflJgrxaYhYkdxNZrVUMo5xOZ6XsQBNSS2KQt204e2LOMO+Ydd6QLC0y9
sfvZmzcV6nyXL31QatG/bmwChspQpS5yOWjl2zB92/p+KXcGtVNOoqX3VdsPWIT9lDDg3CJ2VB4V
DWJl7ypgThNordzAF3zldk0JGLT9YtL82fleOXOn9lvlz459psvY2M1HPHwgJwttVAMoGFBc3q0Z
4vb9pF3ceY/nvHd5Hx4GQFrlu1Z/MK8KGkFz63xp3VN8o6il27LcmdlrN347VbNbUNgiNkDeRkQp
DRDywkobjqR+c2ST7FF+ifjB6QgRrQ8sZvD5P3XN2+KeSjgM//uYIfHQBfIPI2Ic/zX2ww1v6Gl7
Wz4W8x9bj7r7QV67J2ycxrnc6OZPucBy9HZLe85arlBO8Z4saweVopXt1vJ5cJHFrvfSfuB221JW
+6QeRH8ts5I/koihAv/2ZOfEr9l41Zf3Em2I0Z80Sq3Y8Xr4WyJHnpFyIkkilDMUTCF0qv5YQFna
8fR7QkVrwOyWTE6tVTxM+KZ48MmWKsaX03WcEA4OTAfLO8Nj9pjhUntNJ2id9rcz/3bITjICwe2Z
DOcVIAePhC+Dv2S/GgsHFwhTj7R6SkSAgHSxtR1jRVAib8jKQhmtd+CBduss7yOw2Sy0QyPHvY7c
qZDDx2JY2y4+lO47mwI66mJb2m9J9CvveoJd9HLffbmHtr+XDf/hRMu8GctdzypuHePDlBwk/IOG
JOZkPd/EPOPyYnGq5iVnxu2AED8l9xSIcKK7HpwS1xhsuPrRhbHR5DzkDw4xDzwguXhVXgQSwDJn
i2vgy1k/YvupG86Z9wsfoRiP8XyGM7iR/eX2prGK5iU6eNTd5l3aPEYmm3jbCaGk8a/91kW4UOsx
JJm6fx6jMNYnXD3KV7cI6/Qryy8NogMCEVYZDu6bZt+Z5v1iHFRHR6vvxexsR64Nyz0aGpuIbiuy
O8l2ZFqvaFORpd8t6nGZvhyDb8xHkX5qCRR4Fz09UJ9GuwxtwNo/JEDT18ePyTmt9QPBkjUbwSY5
TylUzC+GPlo174kcLdtn3UJ5+aU7Jykeo+kFylAdH1Z7q5JTSWzYusPF7ovyzmMkW0/3RfYgENqm
/WeR9nwJTrb7Mtq7mVssjbGwvNjmc5w9DONZj0HII5Pq3zN5JCxiWF3qlTDFuso3lPTUR8+EREpW
0FaONu/j+2rce0NIPxfY/Tf3EUtuYgslt9zvLPOtVZ1d8MV2ASFBL0JFTirtvuivSU62p0nsbyY2
hr6VLeYZdFERl7N+g4ddSnhZcX0YnMdMn86j+RkP0a4wPYbUEMbUHX2NLx1F91NtRnYXs77DbghW
sQkp1imbmVrTB2hSB5RMc5LcASLZOFzAbvWIFxoB6gt8bE677DiTcl903ymi6bIigb06lMZvMjqb
1nzLOABMPcMZmvlMo0vK+Jk1Yjz9DksSaOmCuXe5z7qSfBDGtwbXHL++0b0Scdc102HwHvBTUBLE
2xWm2kLFMTuhQwBsI59MWWzTqXscYtL+V8EpEwcq+phtNPvTS9Rcisj2tRZQFxOr1f4buzJYE6wy
X1FCdgmyzozzoGZ2qbQg1e87z35YvfzcN/F2EtxYcbmJNHTSfOgTlGDPRKAoOfEG86Ut+DbXBUH0
8bew2FVlv+1YsYVAsY+OhhsROPxwHLG7sdPmzCWjn0lzxT9ZIWqJAPQ6zJAy9TSO7yDZZH9Poj2q
C07saKuqH4vNOtGp7Dr/ajeUg9gZUUSIckY/3h4ANG9H46dt1SbyAAjeEnyGUh0aZp863pwN0srO
0961bD7U1XBAY3Kb8Md/KoItvTdQt2luullmLrLkeTGJ0a1VyPzv3GNM3jmrjZr+r3HhbqrXXlqv
Zt5+rbrcFNCohfXTln+J7ZxsEBcxoRxl8T6plD4dvRv7P5bM6wju76HRuHiT19R7SUwjHBS63vXf
jCAkeq6WP6+FFIbZxvgYSIgd+ImTvVgPN8z2Qq9YyM8YAqsKslXfj854HuTz1G5lSq1CME2mbQx2
wXQ8uvqBPTm0X7Z1beubZ4wtzamtt4VxPzjkAR9sx4BJEWDCCJFN+D01oqzS3QBAc0LVZ+rXXp0G
cVLsw2XyU1q2PzM77rWDyY60YZ6bGS+Ocxk1Y4fqc6PTS5E9QVYyTx6zCpIAP711ZMxvhtfZgnYx
gFMtrrP7Axbs3woYQ5SCBNm72npGsbpJ65nxzy9nvIjulHYynEOZ7YYcwCc/G/tye3307L8BGjPj
/0Jty+RtciJCRzmNcCEdNb5FrArglZzZPFv2bxU3yESf2ZOk6NzQlxHhkhV/+nzR22cboWp1NjK+
nDgIY/1ONui99upGPXFPTUfvY5/H8s+SMoihkyjGVumzHNgzAYZo2odIvuST7Y/LXd9G7Pkpy94M
JF8LiSEOE3aaPr4AXXRxCFeuq6dyfNXaJ1c9TstuVFcYkj5DYIbnR7vgDzQPqvsw6WCEd+pS/VAz
08gXKiAciGXxCk33fk7vGu2EVxB++mPhnEr5nhHrvi6970hYrdC2EnKJQd6tBht5fHkWM9YS8WRC
XadnfyPi02bYx80lA3KZ1rS53N5V9ePBx4BuvkuNHQhEy4TlTiB1vARtBogxbvZD+jrW8LN0xdr6
O52+vJ7fELmBZr1X5r9WjbvEWgJLP4B6QMzF93h1h+uggQkmsFXWKDVI1+5VFSboClYYQLLFfiGg
W+XTP4Gib9FzspeGM6auI0OHaIPH7xVWiL9yUiOqzo+Rx4hfc+9wEvprXp2LemFTjv2RqQ8Ul3QJ
zbE7doR68Xk4iqYnv9Gy1INFDMxgaH+RaMMywvPfCj+P9T9XoUUy55Bo7A8vxjvESLaC/T6W1Q5F
xdHpl30PWEa/CZoAgaGP7wlmz00dhfT6bUTmvSLliDhwWjBvZ3U9pPQbAmQM2krs24WX3Vmmg1vH
78Ncvwuh7b11DF2pn+saVGqz+gzFNnIpHhhrhtY4Hxn1f9gUiNIbj5OVXYEcBtO0bNMGsrjp1EQ+
SVL19EPvaucyj0+JpW0r9v4blhq/SpPboZwf40Vnhc+majL91e4OHW9N6rlc4tYHkhdqCRA13MZq
k+aaT47PU2JZgaH0S2W1n3PuytCsyRLwCu9ocOEi9vb1wdq0mhWuJJr75EDj7vtbymvfPUkxUiIj
Tja9WzdXvLMXepjSfGvM2AWc5biu8R4Z3EPhsSCyvF2lDFaUMG+M7lKV7PUq1vOD2s9R9GCmI2ks
ZLENa3c3rOUJykKQs86LdCBKzJhhHJ9cDuhNvEYPSAkvMxE/VWy/mU2/Gbk0+9zE6Icgx4xPuJPA
m2QvBoFZs7m+dGsXevwZHVnksMS+N2eQcctNC3JxXVaUOQB2Yg9lxbrTbOPc1eXe6nhP0VJOifSV
64TsLD9azd3n9XRRxuzX9vTSgbBjnQlvebmFaerGXqr5kaHk2zQOR5FHASA0CJBQfUlOoe259bVT
TW3XMZ2H5+MuNRJeca8PP0Nkk6qi7VPuk0S3Q5tdM9A6ZkX6Fjn7VbO5giVvb7+sp6Sges+xwPXS
eLD0MZT/A5gI8xNdgKzMTxK1b7se4FS/G/QZ4BBCW1Z78GgPjlkHEvefld/eH352Lmb0zL8exLrJ
cI6dsQZkON3JmoptNKenkSFS7zTbWGMmpzP5me05KJjFM5r61RfvMSXLyLdHWOfUcL+q5nm7iIls
rii0ta2J2syihAS7DIBbAO8lPhZZDaqPqc8O+VQEnioOul5h7sx27Vx9sE4ugJYnMb+NtlWKjcxN
bGhWJO0D2wmcaSYjMNqyLxbhgB8/yWKS7mtwZxG3gaQvNWV6yt0JklC8i8YZTLmnISdqw2JuTnXM
We6uLwLJ69hTELek9gOlYws23pDEHtNAXVcnlEWHfCFAFydf5CU0JLDo6/WAZmigrYOZK60nsHfI
p+Z7GE/FJsODUKr4reXLCyKBTJzhWlkOAX6ibLaakT1Z/Ws+0uV1mOUNiTGQj5Mjo22e7D7/yBaJ
CBCkvF3t5zIGFUFlNTSUdfhBUT5WqM3KYGa3FBnFWbEUa3qOZKofvh4Z90c7NPcLcsku4aUwKt9F
/4ByFTc3EvCVUz5KoZTxJjQtBQYNjq2SYxX1myxqgqpmqY29AaQcWkhS62suIkLP0Fszom/CRLl7
kwErQY5hNs5h3jsbM7d2ECIC067uKDOPmHzptCiKe82PSdRyTUztSuIXwmjp4IFMK+ZhAhAoawJU
Blnt2wWmrL49etm4qW89WwK2uDS6vaDqVUP5Bz4CvJy1vhsTW7dxuYx0hitj2cZB7uyS34vE2O3J
7644MSX+oWrImeyZmPxIk7+YnovAtmW6Up86GsKuLnxDm7acDAcLPd3SqcBElOdNxWszZMdhznQf
oez9mkTA2ET5WNvoE5FP0BniXstE9d7hSKNfY91iIYbNDP3SjozMXX5QmCz8kZ4tLSXZjYOd7LBm
hVPGAnjlKTIYxaMURNHsE0q2tSJnM0gXGQEQxUJiI4PPO6EJdxjM543FzAQ7Ks9zQdyUTtm0QeLF
w7lx19cobAjuKtap9KVmM9fIygD8x65ROtcu7qHEDdBq+fF869db36qqs+5iMjY4WequQqZkwuCW
PxbWEn/JhZ8INv+6i2Saq1QH6VdIXPxd91tTiDf8vNo68UCb0yxVGK16aDHeawzrYrAAaPFsbOKR
PNFYmadKrM9WZu2Rde9grjyR9HllOXxp+HDGWe4GLZy9mploNu0TWNJxL3c4pgK8ZCH7uaveU6qy
jnRxBxLPcXVK7aOZEIe6LAANfaXhwIYhExbIXgAt1xfUcMmgPXoW7dtUHXoqduCVgCPtmUhXcPOd
wulsOjtv/nez1owNvxruhw5xLqTvsQx6idmB/2qQu5D2lMIiXhG9i++F+C6U9l989zhgsQ4LZMe9
078XaBytIrufGND1c8JuuMLkFZ9S1e7w8rPo6X055/dC1AdjwBJXjztTZo9Yv5mHsqRlf3/QpXkw
hPfXyhQ2b475JqmealJHb5t2S/eYyfBSzF5/GNial5F4qI0+wD3PT9mV0EXRGVocSLbzvmgM4vvO
uaP2+JgQEfqR1l6LYZ5ZDvEPVibrJe8tb6LzOmBRm3r0lEn87FXzpS8G3IOo/u2G6NthubmPxnrH
iJm1RopVEMZsmrFi4HIQmBNRXN8WKhoxArgc56kG+bp8mBkYa3dEzUP2AtW2jkkhLQZK6F4/Qvpg
FRA1pDHYCLkVe9Yw6WdgYEjWIppU01v3N9Hm4nQXmNI7Yo1OzrAMexZtP+5sbe00O89MGXGehE0s
3/R43A6REnfTVDM+dEm3qD16GjdwWC1HEuTPSFam07pBfGsdy4VeHl+qTjshVXfXFhEduHG2mvSv
ttxfz10viuzPBpydEB11YXWcVB6CBCURLDnacbG/yWCoeYPFRYp2GwIxU5IMYgxTMTOZ141lxxBG
GcDXGje2yyCXAWV8uww108QXj8pMLaiOoGK3eUIpB08vk0RolG0com3YziaI7gZiJNv77Viwfu3w
klezqg8iEb5JmEI72xTdgvEKaQmrxUy8H3dOUaGuHNCaZ5Uow4FsmEdtwZqfYaW7qxtJzihhzbRJ
+tXjBW2KUgGsdW9rotG8Gm7duFsgpf2uTBMsnWB5v7PO/acr3bvT7ZYdhEE42etqscYy7XPXZY56
qZF/vJGiU+wmrFvBZA9ooiUyIYu8033kgKHZtHUO294q7muJ/gsBETm0uyiJq7MYCAnEwqDR7djv
wyjaE9CY7zXvhh3+whS/eCVhJKkcKGES3RN+jcczXhO+01ZiosRjkGcSVKG7r02jzHdjid0HUyxl
7g+zMneCmbavueBSjYqJQz5G2XE07WPjEYYhFF7q1ZyM/9GWewwu5aUlC2TXrawoTfyXe/axfdjm
DtKlDrXeLLEV9/gh0RBV2ODtvLuU5i9p/OhrM/AwluuYX/BCkWuNiOHjpmfXl8XRsUtp6st8+I+k
M9txHMeC6BcJoHbp1Ytsp537WvUi5FbaV1KkpK+f456XwWAw6KrOlKjLuBEnZvKoscPqiSD1E5a0
/ETjL7YlJy0G1NihfOkaZLqATHi+K2KkY7oLwLo4RHQeSwAcEfSSzDyYvgi/g8YHUrJMKJ4RFbOV
pujY9r2UEiJpYcA2yzO7/yTL6MkMlxC4g6SlSFFSgiClTfMd2euawCZvdqIG3EEi6XOaLZPhjpLo
OhrMAPHJXVn7mN6ZpiQn55I/hqvq/lWr4npbdC0XUM8JYtzXIYgR4sLO8lLhltibSTw3s/npxVje
tL592/h1evAizY4c5sg7iBs+tSoiY+zDVnmIiz48+LaKk3U09gf75/gFW/L8BvkFpD01FrwPiz6P
ctRJRqfRWcTB9KqkwxY4btYTV0iyPBizHnlMvIcW/sC+E87wIzBJHoZ11seWrSmsxKDgNSlTNjtj
5jKdG9f6CYO2PtkVQdyp4EpBlOC/J76FRMGJVpUDmeVB8Of15rsSUFDiGXSxu7jPRTQ4B99gIWFs
6SvrBruKQJeWaNV+1nA+2ejBSIH1G9nZq+Fzbf0kLprigjHG2dHcM930hFEZxVo1n7TT4PsIpulV
z5o0Rhwh/4m4e6WNkMlUWxzPFXEWsalLbzx4JZl33IvSwxPiq0N33fD0Jg6/4mKs99fQFxQAPRBG
rACiBpKJrO79GQ0jY5gu8mhrU5aKVsvJ04KyeuaP4GRyWH53opnunElknJ3zdQ0dZCTr0BQOUhe/
EKkLPM0GRaitYgIKA6uvfGj4b2tPAWTd8bexXRkBhaXttG4WvrYSxsOS47SNUELLclruLerNCrTz
m6kw94VNuZxXAOEuQ4aKMO6PfVd9u+n60lQz2ZVbXQQPUQ4ZjjQmII54XvD64a05ZmPHKe70zyUj
FGVFOacoLerm3k/99rGa3YhvEZUJXEa99ETV6ZUmYfuv1jwhaFJAmvgpP+kqjcmDyGB5UGFDb1en
I4y6qAu72aFpOOb2OjH6flSL3ZGxdPTJvAIPyHXCX308FXIdePORXhkGp27XUP5FrWyd/bhx9pfR
ZL2157b7qNGEvOU1q3u07nSTg9NIwRmQLs+2pE0525o0/TeKoX4SU5T+qiWwM/bhaXEK0+g+5fP3
bIw3nj0LY2Fj0SEG9S3mKLmeF/Vq72e/2Mr0sLhMs15E+LQepT75ns1SP6NafMfAU/pbkZvYBsI8
BdNejjUYA3Ku/dElRLQFkIu6umQLy5FyECPhW1TWcnZwO6JZ0biX5Qm/1uxkUTJOVRTfZLe0eQBX
y/bPBpoDvicuCZd6/GjGj4TQyM6kLVlfD/+ww2i2Rim7WQ2N2Qpo96qUxbwcDOuHtbLp9ozl8kz4
f5eZp0U5xV5DUMINy30FgjMektzCyT6ibvWu/GuuQJIm6OR2GL30IK3RQ/cph2RaJNiQIUqZNozd
MHVjvFKFTWSlqZnqCE4wn5PpAzku4FjlaUAMF8sPb76oEnyxvENTQ4KINfdmdAq+QzTi4oam8Bny
PAbNK2sps8LPlbjDrhYTHeAVNRwMcDECVUoOZFJ1u+2LBTrR1RiYxuBVcNsNW5mPGb6F4DEjLpJt
8x67xDSqdIOuVXYUU6XpuNNrf9sb9Svg9eqngIEMB0JaPozGrU9y9NgRkVDyENFpTivkDEbeitPX
zHLMv4ZPORgw1/mizfAHGSve96bhesW0X23jlM1fnOkbHX7h4sVf0AxOD/PAsTDZAijmi968t4Pv
PJJumD6AAJG8vVrmTeT8Vaor3X1RG5vBT0EjyyCdnVgaqFO04rjxQLc+DFf/Y+kgUoXcbfahqpqk
zvgKk8oipOzJ+GGoHbyM0j7X1SzvyQj0uCyLAdEmsEjY9PVHtNbfmRX1n9xcJ9xJWdXz/jOZ6JES
2S3LATL8UZlXt4AKRrayfUSWXlb3/Rr8S6fiOtv68zc2359+wQY1D+F9HFjzbZqnpHnpIx22oRi0
2kO58zLYDIHkASFjhUyFsD/PwXVjHlvi6Hal/ZnOKW2IQQZWeombBwKU/qWZgDdsTGxydqAEm98a
7LB78v5oBzQYW7dOjgUyMtRmKz9kRUxWYlsKeAWXLgjK+LHIYvbVHuWHSxYg8lvsSQK4LNkc/xkU
zk1AFUHi+8V9hrI9TPY2cz5SxVUCoSXtctYDVJH+Uor5NPrmafAmBMJeP7jGurRjNbylqV9iexgQ
BSbtvriYr9mCSP3TOFKwN/ZejaK4ug2bN7oH8lsvz6ZXnzsI9/gZsdYloE7J9OPSd08Eq17qiPSU
R2CS7zjH6WYdhndVzsFdUzL9eYEFyagAqlN5nfkzuBhUvwnjvKzkA5t70ddvQ3YNiS0hK63WWDZV
IgxGV0pSsx2mleVAxCcjQp3YNFr9q9vmV3hliyCFRSjwWUMPMKh4Ycps0tveteAwCB7T9GAX1N9S
Auvh5qfjaWMU2WnNTLodBqs9BMX019ENZHNZRbeLyq5FCzEGBq8E3DbmiIcLN6QtoC6oadJ1jpPb
4d0vdNzZu7lsXJs9q2cD1C/lP+rBm31dMd3UK97reg2/C9S4pO2KP33fEidZuPz0tbVuShgt22kJ
BwSElX1HBPJi3y558903ovkEkXb1c1cok3tvZGsWZiEe/MDrObidhQ2kO4X9k+2UNjd7kQ8rfLXy
BUmDWyefMSwJkjbbosv1cLRM7C/JNFYezZ/RbJ8oRzS8/amN33BcUoA6GV7xN+4fwWnse+ASysY9
GJgqSnwI44gTQkB4pAz3wc7M9F3zald7K7LezRJ8NRXbXrhxbQJrG1pUqP1f7dZTt20dc2+01G/8
UzBABxKPVJFfSQLwV7kiyhdWuC+CgOSuTq2QOJKjkqFmlc/YnZNwEG9uTlHJEfOIR/dn9KsjvhJc
dsK9brg9JwM8ppPrr8R/62hp7uWC/jaEseT/5HN7ctmNU+5S3uaVfFxHwn0Mcw6TWTV4jw38QFau
i2BXyvC0qdqJ9D9pDFZQ/E5oaWx2hVQhGsrwugQmerQoJ0l0rptzGkzOnslmQOsELB/5IPQ3oZfH
FMrG42915bJhPWFi1KH1MIGU+oGNNV+U5+mz68jxlM1RukP6QaaMVXgMvNXbWY1Q3EXEdOEV67a1
x7MGFsscA4xJtzoOhlMRFdGpHildjbyS6KpRHbKZ7bHomNv70XC0NBqBDanSvYrGBI5GkCTIeRY2
z+vBkepMf0C0CbZVOPl3XesMfyoh5c0wxtWjnMv01nF1+S5CumsdY01bUxVLopeKvRNIq5uQfQbT
4eTl5E/G5cbzxTdlzRh33GgjOtjqTRlbJ03Y/OhlzrT3Uce2Zej2RyQSDAuO4DiP+KuluevcmLYI
Picx2NvFL8zOAXSwE1b5Wv3f2oVFkBAD0T36MKb9XFhobLGdJra2f9dJfQQLkXtRiuVvhHRzdmey
22ziuxv499XzKvDUiXqeLxi6A7UlmcLeWTYvq18AgAnQKD0LG5kVlF+9NzImMXltZKy8f6HyeSeZ
pbc0mi9PRLic7cyiakPOzN6wzEdjbW6KeLkyhKx+O1fF1bGuaw7/1eR7if8f1g/zmUpJDsmst5No
jukHFaxWJ7n00BHQsHx8LY2v9rz90D7SPjyPoe38Mw7xZjlPXI5UYa1JwRD+UwFkelhigWMtH7gD
wO65TLP9QDHzL7AyuRlzxYaKQTdmcqgCUGu6TZM5zDzWEIP13IeVv6uCmbRM6rbUkWFneKniMf0I
pj5/Y+KIP2Tnrci2euWdI9Oc+Isd5vxgdPg2Nl556AjYEPwjWYwwNHTv+aAkm7uq2krQpcmk7eBf
IB58bI4r2dKnoQYgmTQZ28I+zmBuQqO66XqkXCscDRlMJnAIa/WHZwawER1ZCvTGpXin0GfhUkI2
krbniY76FVnHB+V6DqwWcSXH7sQMzt0bAeWmtdo/APeqHfW5L7W03u2Y+hU81voCvGp8xRIt79hM
u6QRM6Qsu0rPMeE+MoRD9o2WQ0W9ILIS9elIj0uf3TaNiF6GWmJzqw1ayzr6F560Hr6F+1sPo0+Y
YGqOeeOtztl3sk79zKEVFPuujORlCjMbxd0pziMmrhuQIObQ6MDgayrB2ygipWFNQ+1YLmhOYnE0
wy+JpnQbc+d2jy2UXdLeTYWjA6VF18nYcN7ufW+O7jJZGsRp2z0PHgHIpUmX44o3/tlja4oFX9YJ
MymVLgQQLna1stgsg27nxJZNG0IM/bQu8n299tZuDUMTojEJ7O/j0rubMArANFXCx3K7RO+qQI2v
HDerdq27vrmryxIJiJSLZJpmeD8XLEl92ldHZdufVc6HaukXtg9yWFaWn2U/fqxVMWGsdzrsA82c
UxzaTzCcQtt9iOxRI7w73l1OlfBjKoAxzRqbzDyxj4Pute6bXI6H0mTXPyF+DVWtvhwbzU1KAgIO
vrMdS4NmqyYv3jdrVf9QtTteqr5M4ciltQm20mUXOIaBfb96fUS0e/STXpXRvuYed9P0uWL7x1JK
Bi2TQm77d/TpxI+D8CdmewUT30KzMxj2lgIO6rzW6ytI3u64dsZ+sF0r2MZRqR5IardJ76wwjKRN
hSS30m0feOlXrZk+0CqZHVZXHEjCYuCQnPZFWYDfavHMpcAMD3XU2ZDQUddJkOPZomqPSh+fAU6a
T1PK/r5sG/8bigAQNx85v4HzuPJXZtu3zoN1yCXvasD4sCPFr3fBbDe3a79gXnArHieQhjRZa/gy
FVD7pF3sgih7lu5UGGSvbslGju+H5b6J0WqIsSvrQlsrYz5fiQOyXXeYpWiSYm7tB96C6wYKZbPJ
UUWhoNFWoJsYetD0dxrSaGMRQjsg6dZ7WxT5+xwu4qYR0/jSTDwhuC4aLJYBDduWxZ609oSFgzPv
YaDCQo5gnACaZSlWteNfOy+GH7MAC0KPn2h2p+JuyJr+rtXztwiC7I6pouG5wtUcj1TUm2Btj3HQ
m4e1b4MzuWDAeawhd4Hy4cy4WUuQkKycjjjh+5GdR6cH6p8z9nNxgfhVKIqg606S0xkAAWPrWw2e
ZEDKQIopQm7J+cB1SDLJy2Yj21936oyYVXZ9gDnDlgVRQxG3WT+qbPJeZc7gZnIiGq1WAcDHKE5q
32uOAgVrUxbLO0w3NHFuyIA5AoGAQYPKLvSc/nWeKz5SjC0shMDAEKefDx7wxH85VrJN3Zn0KBpi
pH6DD08D+WARwP3GLoDqe0FlEMDjImE75h4mzrYrG6m7v55bm5D45ably7tvKVMghdyBq5rGv4vA
nVv46V0aEGpPl7bcjcCmcK/k/wpG101gzx+LxmA8jql7zE39ytSktpGwnmuXAW7TGG94n4Ia249t
7MtUjb8ePRwQEwjb34YOadlosZo7xyUPqugVvQ/h2H8MfY1S7bkY5XqbdVde/DZrxJKYIrm3nkzk
zqEk4wROyjplqSeJLedsgoQHRS8MmxvgfRhJ8jVzrp84vlX+HIkvrrLISq6FW2VWrrO3eD62ecAA
N3h2cIg6LsTGtfVbVrbpXSSn8dIVrd5zQcLZZ5rimeUGOfIRh3ABtzjfrOSjNutYfMVN0Z11N9Zn
rBn81eEoGbA1WKW7SdmXuurRWyIFRsrNYBkyHXj1MxQy9zitrf3INgiPt2xxpGnCCrh2rr+HzC4Z
RFblS3TXwf3rG9He8cwBXsjzX0gamNcKt7sPUxd7RNFRZlcUyt1JFw0V5QPanmr4WvaWs4m8lkkd
pnQaNe5+Jo190AMNU9kwsmsNOwR2px22/HYpE5ukC5/Rcc6rwGXj5viP8XBiB1MdsQssSpsZktbB
WdVTjaaCRNI8z5P3UE9ZvxddZg7APsVneDWVd9eIIW8PI6Tnj5h0fXEbaOvLrs2YFNKbh432+nFf
lra+iavQwMkvP0lbp1u+vbh5nYhAbzaIJI6H5ZyvHjKDBlwEb04nw+QIbl/QccMp/wRx0yQZFguA
Z9V86dqOi4aKMTVZXAV2udcz1wvcFHHgNIdileE+W+pRJVjTWFCv8bx1A4tLpIOHKxpn1pmzOseE
ZZdLtLRQvVIvzq9Hf/WQo/t/Zf76inJFEEwaJzj3XedQo1crGOesUDH4s3mTR0ep8deWKn8sgih6
SHPcxCN1S/d0pl35VOnIOVlXJXJ5uXQd1nV8uySQSNbkV3O5wu/xw+bYv0vbOb+3I7KBLcIySBN4
XE5f/4qcLSsqNuE+dtusyTPyls3qvQ1Uvx1z+CUHMrJE/INMQB+h7tb0IFGD7DrfMaQfLIdEkLTR
cPHPBjvPzT4Nd/ajp3vzmMNK2pUj2QhrGoqt4VTeVnMcnHVLZ1Q4t+8ZxbNJFpP4rZbOkBbKo72y
F/dl7Kg8V4a5yrZUnTiLudox+bU2XvenzCKMwZHF86x5pVxb/nC7ZbG6OuRqypWkKbySZ0ermHdb
XIMJePF5P4AWGanJcTD2+B4qcp0CPW2UqwB7+DI++YjrOEebELBTxoLkxSUgr/dyLZYPsh1yG0sS
z0Ub600aXMHl9sJ1ZozwVbg9Q46pK8ZGZcqb2J2XrddOz+2AADXVwtqExmIbDDTq6IQ6uhiPXMDG
6wb2cUMneWjKzJlZco8iWM5N4YCO1XP5kvbNDwcwQPM2uK6GuvJpWtL52W+mjlOpJMgZhbjEg9z5
WKCvXbx5qZjx8fvEDO4avbx4bYcSWP+KnyMN5zzJBaq+F6QCn8fqdgf8CAz5Ufybhc2n4rbJD8Uu
Div1Ced+Hqg0NCFzXj8uPB8g8Pj0FRgEEB7FawaVAvsaNl8BO5u0zZrt3Jkl1KZk2bDLhrVAXLZc
hao6NPZWuPzI1Bo6z0Q87Se3KTF/uPxzyuIv2kHMrbrRu9qkTAQzCSCUovS4EivA94uLbu5R8KyU
xUepWeuKlAO7LqxjM43539oKWB+glh0dax5v4jrsdngu8FK3gB1v6sZWfFYtNfOrYaSlsqC6UOqJ
S0VLP+GHlCeLH/9Sh4sZfMjic+2O3Ll5Z4CI9ytX8MJCyY1rKgLGFDx4lhJZRdLWy7nWA0j9ossO
NnewZFk08uWcXYEg8CZYKZcDeO5M7j1XdocyKv1n4wb181JkkBXCvrwCK9yNL4lcZoaVz8SEEjqh
TPLR+aPpzbtfYMtC0rbJHqce3y3XS4x3Sp1fSKF6J/QUgN4LMvs5m3P5ZkcVrkxCPYjoUiEhSf6t
pIUNQqhpvBk9q3zxImZkR7kBisk07ccWi1lX1OrPDFbyqVMZ+E6+359RQXS10twSAYYDJDU4BCpP
OrB1F/DWEVa/VgfugaUAg/EISRLEz8wSsJwfoUfbN1bgq8908P0rX2weH7QNGMSKKrm16/4HlcH9
1ZPNcc4abh84JdfnCIbDalVYOMgPkIbxgk06cE+2p7z5DOrK3U9mVh/txKUCGgkztom+bZcvxpSn
bsIIgcsl8ke0ejlPj/kQFuduQjW1savNrr7GWlyTc+rY1Z+IpT53d/wKahmshyGPmvs6CoZHB0EL
RRVF2LU9Uj7BihNzXgIM8lVBCQPwfKIgJmyTyC00CDs10Wphwl0unPUu9hklSAyi97BXwda0n4HO
7IeyL3YTRRN1Of/iMG+PkaXChFjxcoBCOB71QJ2AwKH1WTvGrJivPXnsODF23io5T725uiykk7HD
2hTzlqDp04EOrrpGy3RxeNw6C+N4YUjhwKfi9OvsX0YfhjS/vn6Gx/FGWgwUK1Vze5iRtGlKyhqf
0gj/LZy1/MEmcA6WH2bbaXLL6DCFpiHIHgyHdFgVJI5w+RwphkiIy3NeAAXk+CfOyrZAvVEqAUjL
awK2Add8CePB0Wbf9DIr7OPCiPV2HhRlobSjHgC/wgQWfH6N7Vh3TuTphKuXczSjyr/a3rZOblpW
27Wbv7RPCZ/qmuJfC3QPz+MsE7s0fWIoo018xC5oVpmb2CuGXTbF3BnpAkg8OjlwpuJLyztbeod6
QW4sC+cwQ+beLC45bZ35bH/KVO1XV4Z4TCnN6JQOPsbeINVdD9uFXN9Ju1ZKFBkNfFPM49/K8qK/
3jKyUuyCvjsBAB53gePz+wAikGV/mgn3Ic65ds8aIj2GJbmblO6UfUu7MqCI0DpWeVbui2yyOFyz
du8uWJMHJ/qnEE621RUEhtADuyevAJrYwHTUOqAZAt7gvyItsPKU1lMmOu987QJ+mqFXgVwASkL4
BK/C5NuntGKRZwInenSVpm8nCv4wWTgXqgCscwBXkCEFwtTWhay8Iyz8y5ruaqEKwnBbiBDykuwo
7qiqCQBkFZen2sfBXUNQC2JIzCgAoNbrj7C14DB2aU/1F+mbPF7ts1X1/bs/wZwJCJ3tJx6ne5cR
6KaEBrAdA1wpdVlmtyFrqYvh0ecjpQzeBxIBbbXuGt3BDcz9L/ZD7gPx828Mf0hzlB0ftAnUbsjc
4BBz/buhgMI+R84iE76//aFeOfzKsY3JfDYGWJRXJEUl4z+s5OYN90ixGRqsv3FAZ0W7lHJbjEgm
PIBb2GXoJQ1+yh50yIYVTPmF+AoQiSDALSMiz6MrSJ7Rfb2duw7fpaUR9qPWu05y4QuIANIRQIMA
z4E/JNiSX4PpS37IA0OzY9l22zKwvvnIFx5wMQ4mU65eUqZhdsHpihdwRSa1aJPdjXbnJY5o3tG6
sv2AprhdtGMxcFrFGREv3y9WyMDU9OLfmsevI7GX16C2eKXS1o8fw2kWt+SLxySuC2Yq4m4E6l06
egEXQ7TA00cVWbQbV4w1eTP7x8zBXpKBVBiBfIQsYu/YQkbvdgY7mluJPjuCp2Pt1n6XlytMr5zE
YCuyJ5Akx5UOPVJbA/s6GkOZwZYa8YsMo2O19aFqSFczGqDhSUvsZQ0ROA+F2XaiFSe0XvAUddGf
Rcg5tI2vfTuuWcJ7S+AKUihCYMAI8VRdeGj6fr2Xa5A+2bUUF9jb67awkQfioOiOMZuMI1ZbCAc2
40zSOMAC5qJ9ky37cg7c/OTCUAwx+S8MzT1Uy80cqXBnaKfZu+1QvHvtQgcIOiGeTaT8m8jy3Xcs
Tn4ir1OF1ro/KAf9GSXMO69EyY8lMK6kmfHRFoUGvGEwD4Mt6N6qImyfLJ/MLVfmBc8W+ndV9y/x
MjsJpwQgOBYwR1WJ8LHOrS7BzhG+YeqE6FFHLKRwKLDx7Gyiq+xp5nqCLN9NUyIqkB6bmXXpLrou
h4I1dldArhX25dYesHrIGNk5UnwbMJNeSw2F9epVDdSKOh9frWYGj8Wq8A5WND9i1TePYNyhc3gg
JOXay13qmx4WuECBr8b6ktb9+tIxgF0opX4wUCt2ZTv9cqhwRY6ziXkQPHxKpwlkEaZcH7vPJmBQ
pCsDoRkAG5oEnRmq1qceTOAlbVBtxgFNkh8mpuPZtXESK3GArv2RR3wWNu2UAzvGA5bWuhe70K/+
Af3seFxBFBAUHXAoYeCFz2E/zpn5JFjyV8K5OJk1X94UcvmOtaxOlgx6XdGqmIkgD25ZrHUHmWqu
JiSlgSrQlJPRf/SfKYuENFC2GM1iC10m3lQVu8WmD7qtK4MBzjCfoJFu92+6tZvLEBWsEDXzrBBr
fsudbuB2gu/tqY+q5hDp2NulC/LQ1ZND2FdTs1U39T12P7M1nG1MzFh/dBfN8DnRMmVbYAnv0vAy
Oz2B2eqyDo9SAD8B5S/++P3kfxXOFaQVkg0KoK9sS5int3Zqwm0wVUvSrmmQRCIe30sj0RNCrsdU
NgvUmXy+4Di3vzkBCJ2WdUj9TEUNB3eDWxCOfEydTBLVYRVdt3FzwT/aMFl1TB9Db32PV+dwN4DR
aTH5HWjvDs8s+6q9M7vyO82n/MfqYFGWVVok9lBoChqvyMtK44jG/AbW2kXO0v30VuDxehcMbfhw
CZuGGsVqE6d0EZX9lL+yF04Zy+vqydAs8hiDpMdpvyjQVYaKMX9gZeBhveE/yjcTut7RxyFxGib0
ym2FWIMTvq6xwxbw8i9D1Q5IJkNz4rRaXx23t24cVviHepg4YhhW7InJCXMMt8MyJHeXik+ANe9S
ZI8TKHeQ/uhLdfzam9cuRNezEXHuhzmMzhl+c3waGOpYwOY8Ll33Xdpzva+yqqMzObwGyGkAfIrX
TpycZqJHAa324DpV8eJcE2EitPMLeln127jsowVGsjvR4TUd7Wnex2quz9w1uod1brzEogUtgdJC
N0FQvRWWO3RbeSw7al3gxcXItBHqOsUoOz+DoHxsor2L39E75c0t8VW4JFPKQqRXDhGPEh0iAvtz
JaSot0JfKRsRjNPRNLhLsHqyBcDON7vFunXCsdtzmhR7RVMEfwRFF4Z7626hfpPnwR2x2nfp+p12
tccTcPV2tMVwk8msxOlqQWgX/G8Qkr1Hf11d9rNzt4s9FR8il19XMAIkECmAL2A/b8jL4pNOI/8Y
lN2TGOSQIPf+30NHVpve8Y09x1QcVfOfyET9LTGn/Juv23yLKwTjDlRQwqM+iaqJogBAT1PzgCa8
vOuO84BFbHc0dfg6DPO4GUP+IdpOv93Vdgb6brjewZ3GR+At7wvX8I3brMUBZl90hbeRoXOd645H
8cjwsp3LiZ8FbHiaVwijTFxKPIiG16oVpKj+nOGp3xQBc1as8v0EnrglP2ucazuMgvgbx7nZqvBB
V/nw2nmAea5tRtk5nivvBldfvwuWhQ2ocJfboWwiPuAqurNbtDLK/epDNsU8NTqMsQaxh2ctSPHG
Eo+XAeX5gaVGARy2/cLbk+0BR2cPQT7Yx1mDkitZJOIvcpqbKMvI4DZOd9AuoLl0GrP7eQi+wdO3
N3anCfi6JoKyn66bhavbHQ1TnM94yjkzuLHbc5c+BQFeySzsUVZayI4VG020kJHtEfeehzkkY1DY
6A+uAUekyj66G7XkOxp71zmN7Ec5iwrlkF/dIggxVRV1Cjzx1p7+yOJYRFisuL45V95ze5x4J4Hd
cmAZFdNgWpBGgZ8hn/wlonyKr+atlVG/hKnRIo4DMpOLa8EnNeq/susE3Q6D/o0cPX03wZQlNY1f
cOYgsuRWqg8ImO2z0EtGNYynWHBBni1LrDqhKxYkayiEKWaTswrJXVMvSreEA2DAW/iXdEZ1liF5
AT/2ljcZDg4CY+rdYMshHx7YfyKYEmWJ5AT7UPmQ3GgdB6kZH3ysE3fAvAqCWXg6qLczO3q8JlwY
PXJajZ/YIlFtp4TMorqnXKFNZwhQkHxUXAs6E23vpseVnwSujk9Ds/YHy8ZMM63WeOTtY6qWiO2q
DItd5jTRucYZu2O840hS00ePvfAoMdA8DdEqebYoUoSkUCbo0eYE8JN3NpTM7YuIXlNbPIW1b3Zl
t3iXNfQ/HO2Dk6/5vKqWJQXOy+hpIlR3qRQfvU7xfAw+Du3amvIj25UScANtGUtMWfY4YMdiucpL
gmrK8GW5AGzZO93+Z242lUsCB+A2dxtS2XKRC4e+7M52TFrAnciM8oZObKjb9ghdS+D+nkrWov7w
yeDKuIMrFSZMVU+cg55QJ2hbPLgwgiysS9xhmy/PGwXkwHw4+qVV3PJcuSc62lZgUmtImDCX1PN1
7Q+zECnZUPV/KEUiPaytKdzY3FCxLjrETUasIOh63NJD1+bAxHI0VyOZpIrwjIUH/cnl5eIctL1d
sJJc0d5I1KpI5fs4jvJRSLodsyGqDtkyU2Wee/4Op+4nJgDWgkA3Lx0fn32gMqjrPQtnj5T2Fn9P
eKxLYALuFHPiL87faQ6Hi2SLT9CIFZC0sTDXWLs3muainbHN56wrcSBxHyVR402/tBYFN3Zcsj2K
xTe4viYZ4a4+xSb+zMMIc9uIgsAC7Qejr71ne8NFtagpzLagvUW9wRbiTVRp6QDtT3QH32NUs8mC
A6vx0yRcSAV6NHjtvMwiOx/TytXNTscb37vNcbLc7MHxVfPkcW/EPa5mhHsk6hsequ9Bsafom44L
RJTzNUq12BtHYC2VttiEodXuZoK8NJW0oAqZ47bzSjATZ2C3nzI+fypl40RBX05ErpgPs5U7BIEQ
ZFBzFkVlFjzE2A/VTUnnxY5fBVfxXCz7qG7/OTQo7uA81V9qQej2w8n6HCj6QmxwFSlE72lgwrxj
wQaHSqTzX8a+P7jNAkRXYjHUoM67cUI4MhqbQll2P/zL8Up3M1GPa+FIV7KNivpc3sy1523kOIyP
OcfOMe/hZeL7Y0PBXtVpibHjxqFZhUWGQySu8ss7n5rond0QovUKblDhHE9E9dMlPTm0mzBkhQv2
Yj5sYgU/M1H7gWkKZ5MMx/UmjjW04zyq3lWKch05LB1kxafBF4afIUrYVnWWhfY2jpDyR4lFx/yh
bhJpuapDACMCjj9JknnujqxprG1VEYHUtrvs8VTz1RSEKYShc2htSU/GVD7tlFbuwakkCfVxoR2B
XeOZ/Mn9/0g7t924kaRbv8rGXG8CPB8u/puqUpUky7JKbMt23xDtts3z+cyn3x978LerUtwkLDcG
Aww0zajMjIzMjFixVhTH9kcQQdG+zErrBMwFeieYPfak+wP6B1rOfwD3NM3IAI8tqX4wGrOk6ADW
hjKBzkOjHQv/xu6sH77Tdj4V0mGYn/sSVFZ0TNFFYxzyftRJ/npAluHE7ainmmN7bwJY97kFRn4M
hL+MK3RmUcTgWtfUyieQR5/KB5QjW4r+CPnUkIMDW3CMjlKrARujNGf8QqeOv/QtGC3VlGA7h8oQ
7Jpv3NeFT0YFwMY3sx/aH74Jf6EO0a+UFN9tErMnYDgIY4/2OP+69EetpPqh0yjmByq7G6IIOAVn
ClOZALwPbSi80wDeH/mPEg7NXV5RobQTvT+UphyfKmC5dzo3KwQSubrtao5b+t6s+LZC7gl2U0jO
Qpu+ldZRYQeOzeqBItb0YiKM4PL/RbmgCaSbtA2lG70NRlr5wCKBSJS/SS1ITBJy5bfY1EJeCrHK
G7VkarSZ/0Dv6OQ3NZtzPtOMd5YJhK+mh+WOV2lHn0FU34HhgMeKxpV7lZIdnCGaBUFIZNyrShyi
CDoctZJW5ILqKIT1XSepL5SwaY3UVZKSpmXe6x43Sk4I+poUzb8p0rF6D324cVNNaQlBBPoAVhXS
1kaYSwcNZiCDj3gVF8kin/k/SFCDQAvDvV61UNeYBlBO35BOttKFJ9AzFBFodafYo3Vfal1v/1Ch
6YJblczSudTAl6FzbOynwoNyWcP9qhAuF1QmX2wK4UfL++DQ0MC1bpYkkSdQrqUEgsbg/flAchAG
YrrDAH7OldKs1f/0uR58LjMKYlOXyA99kBlPQUoyVgJ3/ywXBU1qg+PQYQ+qFTxkRT7eoKZL3ZvW
K4DflqEo78yejklYyr9M7YyYVGGllUO6yXk/tjdNE37ROQl3SUeigrS6fsLfScbpvQ4RDXC1EB7w
E3x2ACRkKNlmdlZJ4toRyQ6lVoW2I65vznsDCRLgMEP1wgtYOXW0htMMbXvefakobJWo4yKsRMOt
ypkFGFYaHi0y2/LtUAJDRmkstopzPtDF64GgIgSRH1PVyt7ZScJ+K2yWLUW4J3QMGPCNLP0EpPzF
akyiTJeiaBwiJGw64AOg7AXsxKO3hkvWjA9TOsIohgzxzilpjB0DArg0QFPW8EP3USkZzxOYKCB5
YfUJaRj1ZBdJ78aBYXKQ4Ha1Sg2V4tlEGRkmGTtU9XeqCqCd41oBqKK1VFPJYum6VcL2luWnqdFs
JDEbBDZtSgO+B1hqXT99UaBds22dflPd4p///J/i77+eQ262//Mf5f+CdEM0OYS1GHI0aArNT7/6
eUNTNUc1NAo/hioLeuat7us8tMf8TBf0H/5U7HNl/HPdxCvJdH66bDu6bqukjoFNXY+gkBOV0lAu
QbT1VzwekPamGhSP737PinptRS+NKZ5brM69Y7vsmNw1A/KtQNqkB27V2nHd3NKysCDQCau2o+m6
dm0ulnl7a6FVnjkDOE1Hb0MAfuv7898vlp1G/lQpZac8l39SNEFo5/d+/iw+f/H5gtQhbdL8fH28
sZJT7h3Wv6/M48/hvsyzu2//8x9blQ2W+2J+Zqe4MECzr0UXmFdCgftkvzjK2e8gGAPOR0fpHo4x
WCtq0LSfJul53fLWxAn7pQHwSITXy7NkQNF6KNqNkW19374eWFGkfWDKBgsD7JG+7+A3F965/v4I
14gkT6xMNtGa/UzS47fmx5Cvv2853E3yhu/7FH4VnVba07qB2XVer7yFeBa8FgqZxmsDNVXgojXp
JbdttwQBCBtX/fe6iXkNV0wowhjIfiMMlftwJenDDXCIXdtyu7E/SWAPMx4T69Y2BqQI8csGJQQ0
nq1I3wog9b6+q/QNp9oyoV7PWa4ljjbOux1sQ0bXNvi3acPEst/+uyz/bNiLDQmfla+A2SvPABjz
bkehYH2Wtr4///3i+x7U4hkoo/Lcc8ekodxd//zWDM1/v/i8IvF6iSeWHL6hsKVACGLtN0cghCwk
BBMzTOzyXHHbIzptLMD8r79yWls3LIeLl23owucLDmEqj3V1HlKY+rkkR9G+4xnhjef1qVpciQtD
QgS0aykFTldVZ4cKGtrzUCytG1hcCxvVcNDzOvd+4exLLeqmSh1B8z3TD3OXN8sPqfX+94wI/oR0
5GCa6HqfzRC23Mmgy9iiLpfdr5tZDCWObtugx1XNNITN3aZThyaiRrQ6gR4E/P2kjTBcPq1bWVx7
x8aCAkWHrAhLYnS1ZCMsxHELuZ73TkOQ8mB+XrextOyaqmqW7vD4NRzBBoJmTeNpXXWWIN+zjwVd
iL9nQDj5TMqf1WRiwKn3bflnWFYbBpZmSZcVXVY1VWEI4gjg9GUGp+Kc/lUj7TecSNoW+cP6KJac
V1dsw1YVOl9scZq8pPGgiW2Ks9k+SMnnoXpslI2r6DwR4k7XVUOnNVqzFVMTYpXtJLbfpTGAiAFl
B6d8kGT70YBrOvb9ezopJkSwhmxj8paW/9KoEF5IEnclObWC1NTfO9X5uj5ri0tzMSRhaUbqXH3a
JcWZ/Lbp33khibJD0354gxWdawPFHKp2lhBYMt+OuJn65ZnEUfjBDv7W48+TunGSLE6USY3GQRhc
M21hx6syie4CrPjZjO/ppTc3Fn/Rvy4+r14fVJNddyO9iCw+RfFIPXNYwaG0Pk+LDmaa5uzFvNl1
4Yo1pUUeqfpQnH3KfcOERpECEeJcQ47Jqd0a2pum7F974p0RFKiZjDH2Eq4l6eSOwB/WR/TPle3V
nnFYdcvU5xgp7BmrSeGkbr38XFkgPk4ByFz7CMEaVWT6LNOv0BitW1xcpwuDwn4Jgzw10wqD8FWi
uxHI+zS/XTexuGkcapWOwfmiiQ9fw6gQzs4wgWSlMsDSWn4rDWtn3a2bWfSGCzOCx7HtjclKMQNP
AvpsJ5j4IRgZtejQUbTyMbxub97r4lIZsiLrhsE6WargfSV8CTRbBsW5zp5i71vq3cTWQwmBfbcx
f0s79cKQJlzzqaDRHmNjyP4R5g+a/rg+jiUPMGTSEopBIlR25nm9uFLKQL0UpAD5vIZwG3BidEY2
RvDaA8iuGA6VSU01DWxcmwBeZLVR2eVnZXoY7RfYgcwYdjZIn9aH8npJyN8o3CxJtWiypgnhOQyq
yRhTJzsX0QeQGnrhHzhv0Cb5UkKutG5r/s3Xy39tS5i2Cl6XkIa+7DwOXzL/h4NgjgPWXwFsmKR0
2b2jH27d4tIs2pqlKKqj8V/a7CcXC6W3JO5LmsjONC43IBDyR2qBtJasW5l/tzAuXSY9xRXNcejZ
Fg6fVgHrboRSdta1e4NiBhS9n0fnNlFvy/7buqmF7AjOcGFLGJHfGAm5PmzlPVyT0B600xkOMTo3
v9MbvW8lMHYgO/tvjuMOMdiyemOwr7cWP8C2HM2RVYX3iBD9EPtOHTomySreW1TRsl/3+6vPC/7o
gJ+vtDGexcEfwhIcyUny7wtz41b9egNfD0LwRNuxFdvusVKm935wmPS7Vv9rfaUWXM9QFZxP5y4H
0FjYwMkApoh2jez8Ncn/7HxQAw41osO6EUV97XqQ2qhceeYnFUIx1w4egT7Ta2h3zvFf1u47FdzQ
erKTe6J3K93r7SONJYHzsm50IWRc2hTPdJpZtBSq6exsIXRH425cODc+wJYkdz3nl+9ExpUt4coV
eY46aUjQnm3gYD2MVjpsscr4+Q0jAiuq0/GmO+hHXs9iNllgwgw2leq8zPT1/UHqkCUx6JaZvq6b
+uc6IgQLg2jkmAa+4RDbr23Rk231csOIKPShHntGgOBo/jAQWd3/Uep/GJp307UfA+NuoPEzhFsH
luEw+eDk76lxhB6wiw8JZP7DXRke13/aq51tqbIl40a8NY35P9e/bEjKRpICR33m0fm5Uj/St//j
9ywIwav514KWnzPn6Te/LswsmDIHQjx+f6XQDhUfJMpe67/fZAau1k6YofnvF8dJ5Zkg62QsWMAj
c8TQ6QR7F2/t6UUrNNip5hxeKXheW+kUCFKQgdeeAYLQmAVTr+rBwdzRqt/2f0sqrY5+fVaH5E8F
bPNglC5AsCc/Sk6mDQ6hS6lvU58+rY/9tXeYMExBxmFz0Dmq+PqNc29QZLkI3Nb5ZJofo41sytbn
hUHrCE/EPcBVt0LlJT22v3pqWUzmfFxpssq1ShXiSBmHBb1IBlCz6bYdTtGw4RkLP5/vkxPQHUtm
UwvHVpiBbvEkxXsG9JftTPsNP181TYsDBZVB6iPXLkHXrFJYcm09V/X7Cu2ljSi79Ot1RddhKFJJ
ocjCzol1DfbXcfAQ+bgfj9Xw62vLbZ+YR+pSJ/IJh5RS5EYRSYnvmugMqGycX974vCZs1aapSiN4
acL3tUCna06ypOcQMQJU8UppI6O4ND8XBnThOQFrnzJmlU3bDGAY/5TlG9fUeX6v44oJeA/2TkWx
TPNVko/GP3KMTe67TsvrC5aN3Wi8wUHpjTJl7gpEeHse4kXoKuQiQhuSzp/a/+a8V2HuWw8Pr4MW
DyHNxDe5bquyWA02pKaRRsC9LhFo9I90E2qIG6u/7qhXVoR9oEhj1VSaFrohxNKwmP9yKowcwuUo
hCOQKiVEDB3fb6q7JrwDo7Y+SwuOdPV9YRX45VxtQz10xxcLJYVyI0YvLALHhWOTntQdrtFCEA0N
FKdph0jcPDuoyMi844UlhRsJl1fXP1xUcwDzmjrZVgxde1JdVgl9CRiR22bnAebMHugKq0i1Rxuz
tbAt2BE6O8OSFRrGhbCUhmhf0gJXu6n9yDuRhg3d2cgbzj9W2HlXJuYZvdgWZR5ERPWydmPabY9D
BizZhoMSVfhJfnLi1q1rA4kWqKgBxaWg69b9Yck87wMZ/IRi6rZ4GQStHsAIolbAgiGTqCYksEzJ
Nx4L1Wo+RIXRnuQpjGhOko27mlv3RkZ7wR0BV/w0L4w+C+RJ1iWlco/l8DmWPq8PbvY2cW51/uH5
7cik34XNZMAePdIuXLmD8lJNbomylEJTcXfn2O2N5N+tW1tyFh2ZbwhvVbImYmnJpnOLjg+7clv0
s1QQ46XxXSu2KroLzk/Jx+CMn69Bpuj8SZNBlZMblQvxj9eFhyH93vflDn0xAHLrA1paHMOg7YLi
D1kgEb5DD0RZ2v1QufCoPFemf98b2sa5tjRnhkm2nFOBbSbOWZWFw2RHVeXSW9k9o0ChPsVKg45F
hILx+miWnMFSVYZDWwoZQOEC5gPklCMtb1xaYnOg8J9py7/tTYieG9omE0v5gCbyzbpNZWkKwRKo
3Pv+CYhCqIJ7p6UtFqMpXQ8gCM1jAEg5+YFOxdHHftd2n/qoferhaegcaPnD29TRj2VjPa//kqWJ
vvghIuygKfsqALPXuA3U+WZ3Hqmj5+WndSNLweTSiDDFKHPUcFFVjds2h0n6EI/3hgWGH/o72Y0C
Wrg39vfi7GrzfnN4qyj6POiL2BnGkM4WI4OS6f+pmnPkeRtHzZYFIT5ZmdcpOuRQblUCkJ0MSG4H
b2Obva4fWObMB0CzEKl2h8PmehiO5ci9boy1W0tPNOXktBOFypNTflG07Fb3bmFU3yk0T79hsS6s
zvvlYvI8q06zbJxqNxlote7uMv3FQ2hrQq8GkHCb7Er6U9ZN/gM3EQOyZWgWFwPNoLgoBGSPpmuU
Z4LGzRJ0fJS7tP8SeE+Fd0IRIA3uupAmOuk7rdsbY11cxgu7898vxuqHKNUUfojdQP8AcvuTl22l
lhc3GOApW7ZsXNIWdnqQN3UvFV7tarxfzPcpiijqcWP65ul5NX3z5NkW5V/o8K+H4dm0q4dEFORh
O1DVSGY4Z7N+UtsHxbH2Sv0jt74q/gep+xgUj+kv4+5wU4ATtK8CnAC8Lew2Hx7SqdTYC4iNyPDX
lG9YpMvvC3vNjsYechG+T88pTTR6u/EIXDoALr8vbDPaXeIkhmzKbUcy11A05IdS9xFtsJRmn85d
nEEyBq40ATReX7gl97u0LGw1PUDtILEZWY7S7mR0uzTfuHvMcyN6BgvDu4esuE3V7tozlBFSnTQt
8AwTKrgXu+aKg8znt18dhyXLvOAs3eD2bYl5IcDSQL0ivXaVo6TBegNv57qB15toNuAYivzfQ1pw
sQn2TvrWOwwMNHScVFjYufe+wcac1KK5j+uaLsQCvU+GWA382u0Rw4pvklkIfuPUeL0aDINHCpdO
sj6OeC45/uB1UNXXbg7ioDnIPqfhTRxv3J1ee9W1FWG/pLQuV60uVW6qf460D056sz5Rr09zvu+g
4yH/d6aExWgHjetzYXBAlJ+p0nF7OdHuRCf/Q1rfjuWjrWxdl5aWf76ZWSBPiDViDKUcQiVdtWt3
pH9f0pD1AGPfbSzOhhFHSKUonTbUY2LVblB8QATeQTFJeV6fudeRhuciDqCQ0pJtMk/Xu9GLopKW
C/Y7LL9Sg2DPvgO5HyH0h3DPRlRbHs5PW0JskQc7gCQ55YbSnCyVQtIxsjd25fxzr4PL9XCE4BJF
8jBBe8LpicRMhM57a1FIMtSd2sDQU209SRduCVf2TGGFBojvfFjPGjfwnz2iZSjdy4W/q5VDY99a
eKKUvCuH+0HZ2FBL2/Zi2UTMQ+SVA/9wndSUhy7+oPoH3Tk1WyDsLSvqtXN0RlvRb4oVbntD9MWP
HoLqmbNo3QU33MIUrgoF8hGtA0+vG6DRMosy7O1fxpzOSZGfXm4KgXQwS9hBRtzChu0FyTZ1Ywjz
v7/idmJqomqHZvLqkiEMnwYPloqNEuzi92fggQpmR3sFcclzPZcheG9cZE/3Qf441d/W12DRgKpb
JMIoTMhiwUKK4PXrS43sUfQpOEbFyxs+rxEpOTAtXg/CEleDHLVdr9QuTP9auVc3gtjir7/4/Pz3
izuzTtnTngY+L6uIn91JbXpc//2LG4GuYirdnJavHuS0PGsj3AWVa8Fhnk0vFbknsg03Lexl65YW
A9icoXdIAKiv3omtLZcSZEFcK3q6uUz/qJjQ3FYqos9NS6t8Mt2uG1x40rE3HIZF85rKjUwImXED
eXZk6sh+J8bdqPf7aOzQlztp1n1sve/TWU4OjkVpw+7ilFLeIPc6P0VeIdHoLkWqhWxeH6PHBKmh
3j1m6RfbuFsf31J0mUuDJGENalmiZ/vI0YwQSJO0jHnp695NGKt38aBvmFlyQdUCusmTh8q4WDOT
bKOlwV1rXBPWUpSz+lMSTs4bnOPSiBCPC1jLGimZJXpICrZQIcIxUJdf8u5YVBtXj9fYGULmpS1x
y1ol9BSRha3sKfD+gAiRFvTjKCMYLbuy9UD6p+F/JzLiFt4hTDcOuOX5dABazRm9VzVC2E/p9KM2
7Ro0RE51+x7GpC/rnrFkAkpHmuYM0GkU86+jBmSRSqzVaeuS1ts9oQS0sVpLHn75/fnvF1Ep6EOI
kHW+b2nBPjEn6H0erfYm007r41jycLBoPBK4ANuvkrlJadl0qOetC+T3FoldeAl5lbb9cd3M4nAM
HiFz0dPhAXc9HHmsEYCRIF7lHbHzzSOikKq6q8nRrdtZuJESh6jLoD8LeFxMvHT9oPk+1Olurhd7
E7q6SbnryzsrfFSrQ7l1J11wAjoSeB+SqFa5xgvRT4qGPirSZnRN/1uzr7K/1gezMGkKUBnVMDk4
SCOJu4iG984IrIHAjXzwcUrvmgmKto0p+yftJtw/MEPSQ4UNDVS3EBigb7cStCGYMxQ+Nf8j+G64
0J6l+Kxbj6p/NPJgFvLYFZG1zxG6hllqr9MFjPaCftBoCn7DqHV9zpZzY7HEEnCuy7lZNuHotumJ
Tv4YwWbvPvpz3cjiyl0YEf0x1jull6ORAJXuPubTGx7fCh2n/w5CmFOooKPY8LPRpZW+h40+3WnJ
xs5d9I4LE4J3QKDQGJB/MITob6gY7AcJgWLIy35vouaJvIhD0SCNE0q2oxvUtwP52vq8/v2tUQhx
VG8GxW9ArrtRe0/rtNe9n5wHx7r5PSvzr7gYBdxqmhWF8eiGxjszkPZGB5uMc69v1V6W3YrdypXB
oN1eGE2udt4oB/kIifJBsfbqrwPHgCfoP78vjANMgxLaPW6lTMdBu42SjafCwmlw9f35gnkxTwhH
p4AOqtH1pxtPgdYFhofj+lIsmjDAj9AbQTXAEqZIs/00CVqYslGv1Yob+o1N5WbdxOIqXJgQZgnu
B9r3Un900+rRhI68fP697wuzFFRabAQ9Q3DavdUd2Hfr31+aInCsGj02isaRLHxfHqgVdo06uYb5
HMl/j0UHrdUGvmP+hhj0DZwJEAOnJECq65UeIfnJhrCQXUCt6Bi7Pn0JUXRrWfdhN2ws+dJ6GDMx
gs6VnREJkUqpiyDN+0bmWfKulqU93TcbUWrpHcID0QL2RBHS0sR+hwrW2dznjeL6Ooz77PIsVuSd
0cB0aKFpFE1w4tdfYYG7n6ItQN3SnYNx0UIA4a7xCjzRGEbjl6AbXKeeUdp2dK/SQqYfHRhwfply
wLLY5DI3Qxo75n6F62VLUf+YyLiqbqvLhxasIjIt6843L7zoGJcWBMeop6ZDsQoLPRIjj9Fx+OGn
b/BvavoUyPA8/Fzwh37MUugBdcWV04Pl7bP4Ntpqf11yOZsHKSU4ilSvW5U8Tx9gGZ7cHI7SFCkY
RN/W52nRAr5MuZsuwlcdNlIkFcGU5pPbIPMRNNHu2/r3l4IA1SeDxAHXIEZxvdKQTWsNFGijazTR
DZI/XiTdSL/cvYM7XRqZB3kR70Po4XSlKUZ3Qv5N26nqGyLx5fcFd22ScYpKh0Fo/gmausE4rE/S
krNefl9w1mRUEb5EKdZ1eB4pBc116rkx0ptC2wiXS6tNiYBcPY8KmzzX9URpqueVfdyNbhxBKaHW
7OxfHwrJOXCDikJZ61UmhTvWYMGc2JOGio9KLr/XkLBNBuMGaMrG83jpeU6HDoQo9NHM/YnCsqRp
oMETXvYuegLZQXZg48xzSLX0zEamSk3DPfrx9d6SEFMp9cI5t/VQ/qGaiGMP5MNhuZaHbiOELyzl
1W8SlnI0ZLAwDb+pzMJ9k37rpOdSfbTljTfV0klxZUc4XMNBSktZqXpXg4NoiM9yhFZGuBuKp9I+
d9JN33zUUdFb99PX3SOWRdc3qAfwoFwNxYuhoZB7haqsc2MkyC2HkmKFFNABiqJiOFl+spsiGL+y
PxDkrLRiw/rCWa9SBiQDCecLP0IIJZKT9I5kW62rOH9FyM+CuoPxLcvfecZGkWZxEensoDTLvYLr
xfU2qeGPptsh69xJ/ZHAAzljYgq4DKPil/F0FoBIecaQcljx5L82FCX1BH1+i1x2dZTSXTBtBK55
BwinIABbjicbxODrtIillZKdD0PvthUCqJp+mpRqX2lb5ewlMwbewO2B9Murq4OsjWle6uXghukh
DSHme1a2+oK3TAj7qqrCmO4hTAwOJMJ7Sbm3tjIIWyaELaVFMPsPEyY06TiG72iEU7ZceCH+kgYh
Ks4JX40aw/V6o36Uw11eDy6sRDJ86r9+mF9+/p+gcXEOBqqVFbLG5/sXW39s4l9/Vl19Xjg9dLNJ
B48Yyll+E0nvMghk+l/PiF+ZUK8nCJmujoZP1sBH8vMfEul2l201zGysgri9p6nJHHTNB7eFjT9C
0Cr6vh4ntwzMf79Yh1AJ6s6a94M+/Cl9hdLzDZ+fQfOk7MD3iL8/aArdrmHzdNGwSVpaOWHq+z0L
wgBUvfTlOsNCWOzVOy2+ecvn53cGT5w56Xg9P+mo6hkqYr1bTOVeDtP9Vq1q6agACfu/Bixhn5V2
0tm6x+loW48wAaPHc/Cn9CANu9zeAIT/M9tijJ3J5mgTgogKXPb1YKAXnOAdHls3qVzFuPG7Oy36
6BSnTn2AlPGmUU9+WNIjfdPTfBtZL+tTufBqmy9ABF+4XgDpCSMtfC3LK8RUXBVxQqeDVDxp93OY
DCCwRUVr2lq7haklo0kEQ1CNrLGIfjThYOQPTuEqKVyf3q0evJcqNAMQUIWkc8MP518vzO2VsXn0
FxuptDUPOhC7cHXe9Xl237VHqT77ybc4+GjFSMQM2kYIXZrPy+EJ85lwxWkh+C5cL0s+1w0s9oF6
bOrxXtNNmDXHnTr17voSLkQL8kczmh8SOx6SggOFtVM6g6wUbqbuxm/5xtcX7jJXXxf2mgaladZa
fL37kAwvo3WnxCcn+7g+hCUMyJUV7Xqh6t6Bu1fDyjje9sid6OGn2keFyvlRgaFGNlIaTl59X6Pp
vm55a/KESGVUg52iJVu4M9Uqqb43HKlXA5svDRceKNWIOUw007mADhoYVrcqPfO/L3q4TV8MIEBu
TrBCXX/fC9Kuoaqeu4b9JSwfVPu+ir/++hTRBcjNWZ47Y0RuiwRV+lALksJNHpDMM4aNHbO0Apef
F9xXtiKalMa0cOHb77rPHXpgb/j9Bi0NFHXoPjGFq1/bw+MkSVrujvqjUz95lblhYCmkwawJMylv
Gvi5hBFkY611Bk8ZN8zzd0MIBX1U72Z1a7+2b9Si33iEL+3IGWsAj4oOYEOMoOSms6YJ6NPo7Gcp
R0ItT+Dtca2Nt8WCZxlAAaHoAttAh4vgWcgWFn5RZ6Ub/oBMoP6b1q71dVkIlXR9cxCYOqgJDoNr
1yXDNknNlJRuApP2rpL0+7yP4Uhsjz0EzhUE6LH0y2QSIDQubQrbPbYNx0EstnTL9LsnSYdZc3h9
VAvufGVBmLZUQUdF7RlVAdGqnR5je6tncMHdriwI/pz2aPpGJWOIUQUMwmMLzX11omHAMj+tj2XJ
Bciuzh1BHNfQUF2vUG1L1tB7fukag2s370so/Y3TuomlRATEM//aEMkd0PIu+0jnwKzqu6ZG/kn6
mEC/7phPuvch7RDjfjLUrVN6cZF4OJMOgFXrVZZJzjszRuSTe4GNdvAJWvz1UW18XwSdhojWpEXF
9xP7vY5U0vB9/fsLIQBmm39/vyNEnKALK8X09cINmrlApdqHOH5gsn7Pinq9/H7Q5b0falhJ9zUc
7eiENnvP3EiWbM2VEAZiVSqT1mYsXdd8LrX8wSui2/WBbJmY/35xCFO9Lf87XUVwU1MebjaOsK3l
EPZ8KJm1nmtM1FRTN7qREBOSdtPWbtwahbDvPc9r5FLGiuWfUgQsi8PvzdIcdy5mqc2Rnc78+SrE
05MOQ799GDjJXtatLEavC9cVruRVXUDMmDKKuNx38oNKE718jKKnaAvSoyxGrwtLQvTKwZNoWsom
dKgOhX506ieE5G3o2VQt1G9i2ysQFVNPnhzf2VILE2H9KQnlW0QTEXpEGrULrC/rg193FFCi11OM
zik8GRlTnKc3QbZv6of4C+2P60aWsqwX0UERs/RTmYZyErOjvFZRDlx+kp1X+O0hrsN+FxTJhIak
8Ryz2DcwPFY7O4SPr3XQOfXpRd4I8MteS9lTh/GL3gjBq5TAdMq+5L3nVcc4P0pb+Oql9zOj/WlA
cCgHgsSJO3zhRlr1bMFbFuqII0CLUdbKja6iy6Q7x24w7ntGqQbOkRzmqSrl8/qsLy/tz58heNsk
xxPVZM6xvH2wOpRdC1QPG+j54RBat7S8g/61JOLls0DrTaPCElLoU/Aul5+y4Db33212aC1voJ+G
hFPGsbyqbTtmtlMP8CtAccimWB/L8vH/c/VM4YyJvbjPvIwXepkjwqh8NPPHMn0M5fd6gQ7bqfe/
jsF4s250a1zCceCrdlOQ4OH0dx60+jG1eZy/6ej8OXXzT7iIpVZTmmo1m5CQVVKq9mxARTrm9bHq
reP6aP4/2/2nrdkzL2xN/ghUojQ4poPHRv2W6h8t62VWKJcb+O6Kvzv1ozP+mRgnqGQ2XHHD6U1h
cyPv0iWdhofUyqlujrLzMYNisd0Y4eJ6GeAlIYAjKyeCNKREK6asmVgvCw3cMy+E/cbRN29O4RVN
Ff6nBWEctmeoUepzVBjVndPe6vneKP6IpWMZ3PjKu7HeqDwuxsQLc0LIgvnYQRum5wxEKAxRrl9v
QJxBBT+HI8Qi+JT9IjSZsDI+fWq2IvrGZIn5AMAXsTwqTFagHEhqVU+h/90Ld1b+4O/fgvS4HIom
xKAECRVFm4diqAG9aP4u2IjbG86lCQGoTBS9NtFhcqXk2PpApT8M3d36Dt1YbhHDECfdEED9z9GA
9ORzFw0bu3B5CDoZRKhDzFd9woWaRgPCdIWrVbdeBwutffKRfnnLIH4aEYKmMeSOljTzHbe6HaOn
3njLHd34+X0hYnZKWrdZzvdH42iEd6jgrP/+xVB18X0hStZ0G3JGM0lKfY6leyv4ovonK502pmlr
LYRIYjnUCux4nib/JkLix+ROtWFi8fw3LAIhoCGwtep1vEf3roEChJS9PdxI/Y84OxkR/UDWn0jt
bZhanrSfpoS3WUdlNuwNEgB+dDvqn5ruc0uzfm1tPAGXJ+2nGcG3MnRle2iBOUb8z8gXS+a7ON44
Q7YmTXAvtUW2NjO5hvYNUsg3QPvRQ7n3antvOm+KKD9HI3jaWGZQbv2TNUEPDh3mdL9J67S4LqYO
T6/CP68actK+kAaeNwT4Mj742oOdvc/L92a7waGyFLhoeIDYGISB8qohZ7BS9GmigeCLHOxwkrfW
ffH2d2lAcGXLmZwk8jgI2+ohTr+2+SmxWoi0nxvrbNR/W11yyLuNQS3N3aVNwadLXVOHEAUs1zSO
CDd68VG1btLq03q4WfK3SyuCS1PlCWKlZWSq9Kkc0a8F030MkW3dYonYGo7g2GljRlWd1LzaHc9N
G2Qty+qYKIG+i7Nx41Y730vEa9LloATPtqzWSPOGQSEHG6CeHt9PA5Lah15+stWP6xO4Na55gi9u
tcrgA6boGJeiHsYQAPPtNLyPhzckuS9HJNzEslautTHBw2nNsoqDNpJEfcPBo9OMA0Jn1osQewOV
Uh6c2OZEaE3zwSiKZ8XuTyE3S7il3oAeMy5siXnHvPX8QZlvS9WdfyuDaI52W+JlyzHh3+GIqUcJ
Dhm0wUlh2OlJaR5t/Q33gMshCCGh9cNkQrOFyxIkP3L5V43w37pnbY1ACADT0CBQGWDBcrVpp3z5
va8LG78FJQXygftkmp/M+iZ7y5F8OT/Cfm9TP/ZNf3Yn+VZqX8z4qSq+hsEGKmH+yuud/nOVhZ1u
BGaL5rpcuH7+lMYvcvgsdTe/N1HCBg9HywKyytYbxqOv7beq4ovpv8uJEra2IXtx53gscxvHhzJC
RDp+CYA4ZsU7KX3Sh/QI7HhnW1/14b5T3wfOd007poge/N4whbdYXkN/YaFW6LYgKhr/KFfuuoHl
QPm/SwUo7DpQ+kXRav78gFGV86DfhulxCD4o0cu6lfVNA1792orH9WzKU6xovPS0W23cuAJufV/Y
9ooZ9klV8EZSSxoj7pItpOSiQ2sgi8ExWrYpgiToVDJRIa945qUdYFdtZw/VV6/YEpxYHMaFGWEY
eaioo6lxatXVUxV+8mDnf8M6XBgQglc4qlEJAwj3WDRnrea7mX/+PQNC/Jrspm+6gRGkw0GZYHXf
iL6L7gr1GUojlK5lEXTdKRFgKAhfwP/sowpt55Mi3ST9xh18y8r894vbg4r6etjX80FIW8Kg3PTG
l5wrf2JtVRK3DAlRzOmysAs8psv3h13t/6Fnf3Swdo79yxuWhesDSiaEJU3ssR37JramiLA/SeCI
dfwX+NS6icUt8q8JwBLXc5bHchJ6EzFfdkjt7CbvU7WVrF/cHhcmhCiSWp0H8yK73Ph7gozh+/oA
tr4ubD7PkuxhGHniN/4zULl4I9BufV7YepVU6aWasQSSdco0ONI35n/RlS4mR9h5XqOpVWjhs5l5
so/5l7O2VRnaWuH57xe7wi+6tDTnsrSR7MfokWpuvnUaLU8SjJsWxMyzNNq1CXlsgBAZDILKdNzv
482CweIY2ACo9AJLJ5ZfGyi5gKZJXJInSqMdUis7s38Xmo99oByV0NlpYXdQ8mer+ToZ97H3UNDX
FzkPYB83VmvrdwjnutY3ZVJ3Bb/Dexqbo4kCy5ZDLM2lDZHozICvqq+6bbLIazKj61OAPsqtk2QH
vf6+vmOWBnFpQdgxuTelA8rzqTtpP/z8US/vNMgpftGGTVIPVg/VQsEI/h1h2xiJp/bdWOcf40IK
b4PcN9+R7bHuitF0Ns4WZV78q2vrP7YMh7wY6N1XUMghhuIsyaf8Y1qr+yiiqWfYw1tyaNPbtn5o
E22XI5Fdj2hHN/H/I+3LeuPWla1/kQDNEl+l7nbbTuxtdXs7yYuQYW9N1EDN0q//Fn3x3dOihCZ0
7kOCAI2wxKlYw6pVAdpaJLQ6a0nxxcwqL3R0v0kyoNNVyRKsggH4LBtWB9BFBieYEJagRi+ySal6
9h41jmfY7VFJryWAvVr6T+tKPNqVFhFkCVqE9rXLnHxk7677EZPMo0bpx6nu8e7q+zf2dlb8cN1o
k0m1M8aQ2323o/A4xamHo3ocpEVDm4vnogIQ/jAQiGLNA1R6bnUlY++p+UepmJ9rr0kUeeg9fChK
WX+b1ZXD6qEcG8fUxr9WYGzmhGkCnqLqHfTcf1tt8txnseSQykQIdw6UxbapIPnzHrblr0xxz10Y
SuI0GyJA+oJWYfiDGtlP1+hmZ8ypZ5aSF9V7m6l+9eEWjWQOG4dsIYD/fiMACQddU9KyetfT0MuG
J2iN0ziQoyV7c9fJTZCl3E5FsK8iJB1QuZNhQ+ZXS4vBfNp64BvxaN0c5vIRbSROadseDBo/dCT1
snpvqg6kJi561KAtHmcoFCusmFU6fRkP5bsxF48xJtupEs9n43xzwLsL8kDgR1edJJ280qypjqv3
cQwf+lQfvXCYvR6dcby8sUKvbDKJxI3jwYvdNRMxKSA9RKJvV3GjOA0hsVB0vNC/Rpn1vSUAjR8M
sNby4mOxzM/pDctMLat879ofU8yOPZExUm0cQALKK9CiuAip2aJGbbO+LVHcXL5bcHfVN++gJX/f
1278/RaeEkggKDNH87M1XRm1QME/lmr5nqA7nckGz05+F1bz3NLR19B8V3OPo6wt1Pas/iNTUA3Z
2BoUhV94KkcUf5pBq14TrfCt8eH+3DblcOYJnDgHphT//eb65n3VgVmhw6EG9GlAV85jlAIaN1RO
7+cgs9z/UBBU13K0Muo+UeeyFBc3HaVgDsze54Eh3UKPAxBJTN1NUAjSMNicuKtgKVSRCF2KUbqs
UEhIUt7LajqUsiLFrUN9O7ywOXoUzx1I+tP3itbFa22Z1ZNjS8N7K4sMfPUAXaO1DAfzrxii6inX
FaD94/d2iE9KXBzRAeVYazJW1LWhhHJRG3W4Jnj+wVwnbEltjCWa/4ztO+q/DqlxnrIfTvxkWc8q
ORX01/3jtl45KAMLYFtOfQFaCkGHN3bezXYEC3CaIr8D5np3hxAXraJA8o+4iAs0uQhV752y64ZZ
qYBzMU/W8HdJv6QmuIbmH86wN7wriBKuzjgkVVtXTvWe2x7JPSar59hYKw24RLTWA+Ya1F2CqRgZ
FHxqQMO+p3k4eK5iU6+pi93PN04NKFWgml0YCCI9GI5VOrVq272jd45anewa9ey+K6O/25gKyhS4
1YvKXlg1gofUAFqoJcMcv4fhoL/UY5EfLTepJJHqtRQHoSSAoWHsgDBARMNZcMLmOmThNapb64Ce
CnVjHvae36UIQbG4aqwMGsh6rlYc5OOlOf/fhhcUS6hkE2vB43itPk8tzXbXOMF/RLkI4RlcnjEW
LrtZWHk/tsy9hj07Ti9RYx53z2AhQLgUtgFm0jqq3evs4ri6aCG4N2crzEDQIDX6XZrwNtzrWDYH
oHW83ySHnTTvptGFradzXwMdZDQbJenLJyTJBnUqKjd/L6bnqYgzz5gQ79b3n9mlGOFATeNQTuA7
yt/1BxaPB1OVEYKsLwVQcijbQYAVDiciJct5GJOuzvVAsncU/3ruuVeH3U86F8AjkbjhMPTEHbfC
MDM6JXu36CuKtlLtR9Jd7h8qPsTSAMN7AUptMFfyIg3xOS8arcwzt8+wFy3KX/3S9Nv4WJFMogw3
1mohR7h+qRbSCd1osvfQIl71M0lljKMyAcJmuJnTVM0EAdUIP3k0fS2RVIStJIBK0kTMg3euMmAO
C7uRRcyYtN4ermASg6t8cGcZl9jKLIEES+W14vzBWLUhyl1Sji4dxqvZHdroEDnHoZYYpVuTuBEh
3j14WmlhpxChITH3SmTkA6vjtJyBJdy5tA2dyB0wfKg9df+GKSoBqqdydw0FlwINC0sUHMerxnrU
ynIbjS3Ga/KkqGggi+r6nbcCArgbiswmNNWqKm9U56ZJjLm/Tm+9/diH7+H00cnaM67LcfFSQEWh
rpSXfK7qowqID2130EFAgBdjsJ7znvloWfvX3KEvOPiNFSU8mZP5b4lSLVWRPbjr3O2nfAvxMvCO
cF6ppf4q2BylLst1sHVQr7K0g2Gc6TT5SOH5g/lUxV/76UvSRujM+xCCk3NMznYbdDI9vT4zfBmw
2tZnZwTRcaEshgOY9vrFKSO/BaVzE9ODg3q7YtxrA/AJa3A40akXyy1CRBlqEtSYTfrF+lD7s2rt
jWIIw/O7d+PwzYOGPhgVhjeG8QhYfdzKOgFuHxmcF7BDqQj3ihzRFlMa12UWZjDAwRtKr0QZd5gc
TYLahCOgwpV9KgbHq6T1EGvdhLW7kcx9nZvJhfOQGXQ29UujPtXz1yF6dpO3+7durZsgAn4ypqdz
6j7hPKLYknVlrOuXpPF6x8/mw/3xNw6aruJK47UDCSH82OUUQFoSRhVMdiQ1ji070+eGofOB5KHb
WCfwNCO2iSlw0jxhEmaoGHFiFOZFqYfHROm/JMb4lbH5dH8uq8AJZ9hHnbUL3wK9kUSzP6tjtdXU
2gRI7HtnPlrGvy3KYULy2ugnygBIUmWFxBu7A3yVhjplXFNUGQkTY+1cFKQwrEuZxH6tv41MEk/d
2B7EsnSoAviZyGAIJ2yunXpkYWxfmvht6Gev/FED0llZ1/srtzEP6FvOdGyCRVEzhXlYxuw4JVWs
S09OuuIbklnIhhdmkemEIWiL4Rv1zUL0JZslqYctAWgxzvH64IFetWStGUlqNQyti12X3h8nk2Ef
Ng4wj/ip6JjOkyniPmck7Ouio/YlG9/rJARfg3Ygzm5bCo0DNBxh9D1GRf+qmU8+I09VjvZFBZKe
lD6N/uzeZQfWAQ6Uit7H4Opc3vVJLxJtHJhzMbVTFx9MGSHyxi4gBoLVVwlvDSDmSwpdHYwYobxL
jlocpBWP6XHvBMD0jVohKBEIwW4sJ2B3hNERDKAXIzw0hc/o7sdqMf7KEAzxUFGEEy6q9tz+Q0uJ
flpfZvTMAviE32P0kzWE9S/I0DitrYWXIU88RuYXMjYvTv/DkTW2WR/XpSD++827ZNZu3IOdPbyk
0bF8UsajrF3t1kw4ubsOsldjzbg66k7cR4wCdEIKX0u/2+Z71Htao0oejvWJQigKMuBigNxiRdnT
onhaS80qus6mX4TPsXnZfaAwPjJuOrqygFdSWChajTpruja6IjCY9edURgq29f2wqhDEQRwEF1s4
sO6ARSqNJLoqQxFY7fiUgVhSYpdLZIiHtgBHTtSgod11Qj3toJ6IIzu3awlApsOfdx0Ltxpm8fI4
kTwlSkE099IegL1uZaeVa/+Fu40owe3w/LDdnFZDT4oYQRH3MmXHQR99I1d9o3tpDccPDc2P9rt7
kAdrBD3UYe+uyDfbKKlYrycElMvuyW7JSaLH17dvOb4wH5vMtCmqEPOZ0S7nEHZf1f3v3VKE+F5P
NDe0DCJ0+6S0XqU/3r8X/P+LW8JpqTkRmWGv3tNwHptodjLlos8jWg7A7izPbnQewhcSRrstXMSJ
bmQJUZAxyWg9TpDlNgGiwqSQoQU2ji8QLDrS+HAekXYU/O/Q6R1SKVZ4cf9OQc+vxru5EXlnae6t
Acq5Qe+pRib6nThteGmeSpMcZ2M43t+OjRuyEMBneHNDaoAqmjpswouWZg9R5zyhZ4yVH2r9YOvt
OTTc0315Gyd4IU+48LYyUmpnmBC11D9x1p2TOD9PlP5zX8zWxpjAHGi8MTf454SL0o2sqJMc00rp
G9g3bEnodnN49CGBX4OTvCKITnMzAVagCtE54XuB4vtid9oP+w5wEZiX0KwUVpVwsIZEa5jtFuGl
7gGUOjF9t1WLjuJotIk8Bmh3VqGvxOymzm6IdTHqQ6/5lB7ur//WNsNT4gFncN2v4px9CdxBVNnm
hUbFS2bSL7rRPUSM7E36c5fsRox4weO6HDq4h+DZOai/VVlRIj8lgq5aDC8EOS2QjIPhkJiXApSM
LMn82Un9yMJDJSMQ3FwvMAZAW7lIkIrJvhZsUWmZphZqEudfaka+NigMatP04f62bJ1b5PrgdMOT
BSpDUO591XYOuK7ti9a3flOeBur8NxtPEOHiiRkOpFrqE/BWJBXolXCw5hlNeRi4RI+TTIlsTuNG
iDANU82pOfQQAj5mpGbe8mRv/o2fqxsBgldZpYWbRREEdFOOaorU+y8MhYUAwXpTmxLFG3yZwCR2
IF8dst+f4fxj4KXm2WlEbQU9q5Y0NePQMS5GOT8OiXKcK4nnvXFkFxKEndbNvgt5A6VLqHxMzbGm
5/1HCcrVgJYCTZ8GGJFwlEpa6Wqb2JcoHB8VNBMoR+bp/Wn3lUC3BRNFFMAxgmFAOEt6k3BO79C+
VPEX8xW95vYPjwgoWjqAkQvZBiH5lttNOPZ6YV+G9G/3VTE+/ovhASFEHIeDh8V3Ii61shg6nCOE
i40fyfTr/vAbCtDRAO0kHC5EVhjPyCA5nStFudg/bKv3NWr7lTX5JZGl1ddFswCJ6Rqea07BD/yW
sE6l5tB5tjrloibzUR2ORfGsspdkfEi0zHeMg4qAuFtKno+NI/zJmo4gNUEDEUcQOuu1qrBsJpch
+mC2dTSr6kyj3Y4gAGOw3f6/EOEpjwwVrde4kMJ6LU90NzQWXMFYOCAiOSf76vxOhqrEM9h2L06G
Xnhd/TWL1WPT519B6CpxmflVEJ5DYB8A5QHExkGZtnBVsqHO5qQLyWVGvbxDftl2ENJH4+9UkwHi
NzaGH2cwK2kWsnNiqkS1k7bG4wLDvZ8eavhRWo0ytkZ/uH+81+8I2IltTgIKhktUrAlKEqTgcW2G
U3uN7cYLBlXWs3NrfFND92wgX4BMFKNWo2JZc9nn7bUw/uQPVvV7/+fz3qNQ72jTDdbrpYLs0BVn
HAu3uZLxLzf2tfL/OL6ggMNqLo26wfiR6zvvu1u/EhuNYvi64/vhOwnvx0DmcR5DEr1P6mNtnZrd
Tzg497H0cP85EFVce5KHQDQ5SX3tz46dH0ktI1xab+6neQ4r3dQQVRVT+Yo+hQh35+wKhD2Jj2q4
O2K4HF+wbVs1skPTogyUPdnX3EsKJhGwvmRYeRAqIFyH6LYupufcTItmt2ira0mqn203+aTntQLm
j/undP2GQKFzBYUcL1IoIqo1RhWBWvS0uTbD98w0/AkY4BCAgZzJEk7rHfl8OmwH7HAECDD++40v
S+o6HqyqxXXuHxjxmIwRUTa+oC6SplcSo8X4RnQYHS/5c3+hZMMLF2K0XDRrHJr2qiAHbP1AFy9v
twAAFk14exZC9ateXfbQVCx01faagzi8ftTQmX6/ADzeKOz5vBFiPW1Z9GYyTw29pvm39ljs7ssK
CwS3DalY1DDwtr3L/Z1td7LzqkqvnXto0G1B8hps3IfF8ML6J5EC+SWGP1DrB3ssuu+7V2cxvvB8
0rwxQmXA+DqIYH5Wbny6P/7W91sEhobNm2Ih+LxcnmnS9HlWsvRK46M5PWjhcdQl8cd1tAiYNQ3Y
R46uhR8pvAgdyd1oVtMUkLWrm5R+W8d+m4Ln2HUAAiq8QVZYu3EngBsFzBpaCh1hRL/Y7Etaz26c
XtVB9Yr4se6v9xdtLYCAbAaZY7gqSE6KqNGhCVGdqlgocM3eQs9sdztJy+G5+BuVNCVZikAPhp/T
8WSNk1dqLVq12JKtl81CuBm48U2JwEJxZV6ZHtB86P4i8ZO/NPyWsxBuxgw+QzgyGJ6ak2eZfyvH
qfsGrO9u9YEoKjLs8JVgjSMXulwsYP9AYZHQ8VqXlefQxKslT9HGMvEcH0o4ERFc44xKii6DnT52
V9s3uzeq77b0eQcbpEDR2RYehehzNwq6zfe5Oly15EuZEz+Oiv37zJ0JIDZU3hBRtIuRzainqSHT
NUmeooeY7I4KcmfiP8MLBmWcjlEc9Rhetz+6/Gof7x+jtYKCHQaCDdRooKkeLOLl/tbVxBTLLtUr
yOuVp1LVcg+hLhcopLaW8nyKe40kLnoew6O0LSjDVVchk8LvypkxX5n2+BfVzvenIt6Iz9Fh3qFB
OKJ2sG6WU7G1aZjTis1XN5/cVxDXV4Gm0ObBZiqaONMsZP59gevpYCoueFZ4fh2wHWHtOteZUaeR
DEH8rXSPEZN4wuv5LIcX3o4YyPk0rTG8MaGVVPtNN1FwfIplyR/ZLIRly9S41iILYnrTr1xvJpIT
Jhuf/36jbuFwRKRJMH5BkAafnhsq8SrEIwzLEtBd3D2gkFE9J2ZdtRDedT8OfaCxq0YOropL/rZ7
p29FiJGQyIiVrEZ4M9B0r2Z+LLFyNpaId41AuQ3h11CsxUiJ0bHMyPugUx/c4guRpVy3xgeOAUkL
DhQAqnO5BZ1Sa2WbxH2ACCeY4lJv//IAofFZ42fgNmiCCaKDSsk10CQg4EWFCWqB89/315+bYbeP
HbYYaR0463j4TQCwhDPaJn2TWIBPBFb1qISoAvVC9xFvXaZc7wvaWClUEXIeOlizvF/RcqUADKa4
0WEbJLYXRgdNYnrIhue/39yFzHHRVa3C8AP9UIYf5l5ShM91uvl8flVux5+SvhgGjK+q37U6SIP7
q7OhkQBvQEwWEXBevSxYy4ptNe6UFV0A4pYfrGpOzqB4Suec0INAYndsXOqFKOHZy43cQDIh74KE
nbT+D6XHsoskMmTTEY5tafWlbY+YjhYfwvSg0CNhnpJILrdon3/uyX8WTdQd6NKR1CiU74KxHryk
VDyw9niz1fhp8q/GHttENq2tywJDj28UqhpWlX2TXaFZY1SnQRU54Q/NHdEQMq4y8zGm4fQ8pmx6
otpAZfQLKyw1JsrpMgDK+x8GOmE5lSoF/qJy0qCuM/MVXc3tEK9J4YA4Y0BfF4f8O7Rxdwqpzb5U
WPrYK5R2arzRtYeTUnfooxemc4FGJk1+qi0nkrwT6+3GmQX42eEljyhZ4b/fXo7eSJKWYV0IOzfj
se2/2lZ6qEtZl571hkMOor4oWeFaRHRf6nZ2raxJ08Buv6Rj/Fgo1WEAdWYCHoY8APZXcow/4YiC
doQdriJID1MXWH3BDiGU5TSN8yxgbcUeHNTAosl7q9lPVTEYx0kH92zrmiBrZGN3Zi7KjKmmRSc0
kPkOjKj6T09ntNpSKuVrgVCEl1KSAX2as3/ua4+NK734TH25/hrKnUKGUpugmeKXziz+UdDoQ++d
x/tiNnQsekfhNQL3Fvq+uYKYNG1HMunQfvqbox1399nCKXfQp4aX/gKUQ0SDeU5ayx5rvQ7akxJe
SRXs/3pkg4GRQj3EOukc61rOzIbVAe19ix6swd8/PjLBsJRgDMCfE1R4PvSOyvqsCczkOT13+X+x
+LfDC2o7TBurNBoMP1lXK/9gkljHxt5yFhme7wAAY1XpOeWJ0iaK2gS1cXDTY+RIwq+S8cXkE2uU
IolDjD9kBzP0BomdtHEDbj/fES5q0SZVOYCiJjCb5pF26MFIWn+anfP9PV4rOg1WsOrAn0as3f7M
690oupTVU1uqVh0U1nlOLG+ug8SqfZL+ui/nM3olKB4UYdgmSExsVEaKedrCCG0WaW0R4GsM321d
w9cKO/NJSfVTrCTEr0AzdaTQXM8xKeqDTcceuglcvH+A3q8vTjx+N8Ip/3eekvQVPTSGa8ni5EHr
I/eVpc54alK8lGo05ro31oYje7Q2dgRZGl7Jz/13ZMaXOmlQclON3IIGfTc8muhvfmY0mQ91aHy7
v1ZbglDriYwzgEPG6lEw8zJ3SNLQoKmK/i/UEajPDtjt32atktVFbGw/dh34TRNI1zWhhOGONMkr
pQiy8dxlj1H1pU/epkrinW5cFQ4mQRiQF3mgrehy5ZClQNfO3CmCKvmiuadMVqy8tWC34wuahKEd
pO2WGD9lbzr5ytIXN5NcR9kUBIPFYN2IqluIULWH6dWuD/e3fG2HoQoG7hAoImCKWSLshuSdHre2
MQaJ6enmd2RMVf0Yxb/mP/flrKfBq21U3qLWMHjUdLkT7ZzkjgWqmqBMz8kxqyXaZGN4YMV4z2yA
Q5GcEjai0VniNmYzB2P3b3yu91YpoNcGN1nwkAL7jbMknKOxt/pMjUgfNOi5YHwUu/Gg/yMA/ESA
tiLutLIHetAk2hYdgqH5ozt/6O4HFch+RBfh+MJWQqhuufr1NCPfqEwIAkWhnz2AR18iYH0RIICb
8gCiIVdhCKd0cLIIkFY2BlZmeVEduOolzPeWDmORTNDlAZ0E6DreVQF1QVEXljossYIWfT2h/1pJ
lHetk9DUDyQ3CPuBngWJruUqzR2NUW+U24H1pVH/dit6zEh5tLSP+1dhBVnh84BjituAJeMWjiAn
NMM2ZokT1HGg/QZztGKe6n/76Q/Yh85RKfEoNq4GpHFqI0QK1liCoYgRnJ0grYvBkRqUxX+xLZgM
8vFIEOKRFQMrc0TcUh2LNqCa7X0lbC9nMJYL4yObwz0VDiZaLlePXid1HLdtACy1rx/RiElyeLly
WFoIPDmIQ+XqqKwHKncpALxGToJy6Daw4wFozdc2eW3KZ/dd+bvK5uP9zd/YjYUs4YwVuRKTLoQs
pUSQLvEVthd7ypcLvBaAdRDu6oodtM1RMe2pmdvAUl+6xji7We+NjgbiFFknoq25ICgPZh4gs3kZ
pbBuNc3hwtSI2P1s7YfIedi/VHCPoLgIareQAFgOH8ERV6I045EPr3OOdrPbTgcY6WZ8YStKLQZu
LEy7oJifldSnjgTBt3WsYN6iUgiewDpgWlUG2l31WR+k5j/l9L2J/1T1L6r+yMd/LU3W5GhF9si3
HYh+4JFgkID9h2voG3va6pVhBt9iF5CReIV5VNNz8zaBv7JVP2zqE/pY0KfqF2N+NflDeEjzC8qD
4b+hSvT+vq2Kn8VPEc5FWRLS6YrRBZNTocv3S6/8mJIfqfKSUd5jwmqDOX7Vk+t9sRtPEC4w2DGA
XIVZKVKhggTeqPMshhr61vwAygJYiPsCtvYTNIjI2+DQ8ETacoXHSjUUE/R6geO0R5aca1I/9nPt
6+Y5J8mpdL/fl7c5IYtD4UEEwctelvJUlyW00UgThJb1WivhYaym93434wffLbgXiEaAqYFrwaWY
YUwLpldwv0BeoFQPigxQzP+/qF1ROgrLDBYmgh2CaWDOYERQorAO1PpLE9uHYfqrc7/Y1WvL2tP+
FQP4j9g8R8hRjcupFJUZdpGuw7GPmXGczVL34mlg6GvpyMhV+WYLswIRIq+DRqgFBqcgygqt0k7G
oQsGcFR9K7KxOWrxRxkOxkFnkYyGfGMNOdhNRwIPeAYYDcuJ2QB/ODmIwwKFAaaZgIf8ydXP8QyS
ut0eE9YOx+GzOAXPoWBIx6kTm/3MA8HRkbat37uWd3+TNl4N9zONjvQqPA+RRqLRwiSPJ6cNwjLE
w3SIa1lxFT9R4t4AV4dzgAO97kBOUpqOpVIMQRvlJzDteU46vqh9eu4n8po55VfbYMxTI1Vy/LZm
BlwigqqfHInizChKb6Jed7sgc8bzd8WW0WJsKAS4yuDDg5MDhL4q3FRdjSa065j7YAwNz+m+oR2x
H03a/v3hPg5Ck8Ce8zql5VmrxzbsjQqxw+Rv7df8c+/mI+KM8lyoadS+rWDnvJrTrZBjDfo+e4bR
9YxAmeTZXa/SUoRgNnRl44YNFDL4Igd/Lt0z+nZ/RWslCeRB5+p3ecogB94IbiX82RWMs2OjORm0
SQIaNiX6gY09SOJD03fm7sUh5aOpfYtYc2j06OjWdvSFhdn0M0rS4peLzgsnktmDN4KK5KG2zYjT
uvReWRbmoSvc6ESoKUN5rZ8v8IxiOzkSG7kx0UCIdDqY0xwlQZLmD5FZ+672UMzTY++OjzbMaqAr
7+/1Rq4FEqGFOSMdD/QJJ6nrGSUg8UyDjKqab2qZV+pfvENbkUOqVsPRodHg6QoxDqlrA+EUGb9r
Zo6wEbL+OLRJJ3nANwwTfBAnz3IABER5tfAUzQ1DThWlWEGavk8UCSf1yLLnMnxyh69xa3hUU49t
/YvYskThWn+jQhnK6JNd0l7VXMezPszMybLAAoXtXI0fIOdsvXhway9rjbfCaA6Std/YbYTWEFxD
v7INc1DXqypHb+U0QPs9b2qe5yrzY3LuY+tgjh+dezKVr+gpdTD0JwqS6kL7RgjoSK0DUnDJ5Ov5
t/sftNaNHI2Ptsfw31DhJUZhsxxUFnPYZ+hJfGqicyRzQjdu/WJ84d1i4HAkatZlQcvesqbwmo55
mZS7VTYL4QBVmUUyFLZnQZRYx4r91KTk6JJ5mILRN+aTHVlTkwWT69fl46g/ODJQ3uYkwCbHTUoY
FWLpT2TAG8zrKQv6P6l7IprErdqcwc3wgv5tYMwSChaiAD5nD2QnaORkFDcrHmxwdfLEMbKkOFLQ
asI+DJZNI1sxsyCZngZSea11yvsv+Nsxz0WeHbLCd7o3c/42hjKCvI2rDEIRXm0JpQ//UVBqhaWP
Vu1WWaCTL1Z2Subcd2CKqa+oSJDYE5ui+BPM3Q3EygVRpt4j2WAybFR1iMJDl3lheM5Cr+p3Z5QM
cKf9RxA3dm98x063WGFWEGRqb271tXncf/dtPOwI/iJ454gJq3Goe6a39PPud9lpkBy4zWWyDWwH
ynHgYPDfb76+HlrUlFp1FiiGj77OyovxE53eClnnuq1zDd8SQVQNIVTEy5di7MRkFTXxeEzjwSHI
CXuoeL+/UJsz+Y+IVU6s1HK9t+00iIojdrvU39zE78MjlZrIfEcF4wU84f87mc+X8mbN0nAKB/Si
B8xA89r0RPvThKaWeztm8mt6K0VQBXXVMLfo3TRoE28YvFKWGNucBdwwOCwAphFH2JJMdQdFteMs
CGffQIRr9Ir80SqD+7uyufGAEiGMA2gxyiCWGw9u4hL5Swu7gl7FdvS3Mz6CMuy+jC2dDL4zTgoO
iARELWXANuqMyaqKAC2ZtOTUy/CNWyt1O74wh6JGIdusNUUwk3cLDKIJgoIRUOUZkXXV+XSyhaMF
MkYEohD3ApBFXK4qz8PEcaMySGnceM5gfqexi/4buq9WwJl35dkGvigz4oeiar2WmV5jpMfG2VsG
hcOH8jl0BYbKQcxGDNck1MxcO0XiTA+PtXNyU4k1uXEsCCwaGDSwbOGWCUuaZWPHmJXngU6rlyoM
f2ekfczHROLObJwMXnXjwFPmGVnR9dfzBtjXtIGY+PdPS5Ydl43Of7/RA8lc16ilq/Mg1v/KnEAG
3JYNLxxrYwQUokZYLiDzBzna9P3+rdnagluwlPD1A/pDRVPbpIHVwdS4KtZ1b60hP0S3EoQJzCi2
0RvGJZjH3DwOH/cnsGGlIxFkgaIFkDTUGwpPV9ODN380kjRgeeyBQfTJyT708S/FPobVoz7IPLKt
7cCNQPchdIpAtE8II6VTllvjHAP8lp5CD4ne+7PZ2g5k/3inGCTcV4oy0tQ+H3uKFzKvDoX73BRv
s365L2NDkSHDiKwZSEjwCIswsqapzDoGR0FQOa1foRtq2F8B+fSzTDncl7SeDSfXQ4aOV5lyJNXy
avRmTWDuQ+3rWf2gF++droGs/9/7QtY7shQiHIDJrlu0R8WLD4ynT42rWcrCObJpCI5ROIZKY46Q
QPsBjfheCfHtstqtC5fTEB5iu2kKu4hgGxn1Oa4e5/JZlXEJb84DqXGUXX8SKgpJU22KZnBfYDsc
5TTPmjegrp/ou71UzONGiGCwjBGpEO2FkCH9SOI/dSgJGm1PAv4Dv4LGij1nTk2LqSPWSdEzv84Z
mAmQBmxldtFGoIPP43/liHBe2PMdOM9h3rXf0s4zs0PBHsb25J4Gx28+0PZVl+F5N5LaS5HC/lh6
Pyeoqk6DpGi8dIoB4X/s8y9KSnxkBkvtRMGCm7W71cFSqrBhxjjM7TBCas9JzQ7VdHaoZ+5PdAIg
g7JFMM2ha9uqRdBUt07UlgqWcwCbf/iixb/3qwG0CCRwwjhwUExcKGZddnGiULgwsaeFf4WxRJlt
6RmEc/HIIE8LPJSwO3M4oOVSyvJAqZ5Cohzconu4PwWuqZZmnwkdCVNFA+8HtLMgYXQmfUajZBp0
7YGa1HfTL1X7NKeJT5L9k+GxY5eHFmFoijiQPAcu3K6GKIi08mjEz85sSyazsVwLCcJkSDRPtFUg
oXypjWPlnO6v1cbwyOLwxiYmXphVCkRJWTpVvRoHRfNY+lW225lAEgIkmCimwZkCLmf5chXmnGhq
TKuADT8puPh+3f/6DSW2GF54GNGZs4qbCsNniR/ieqf2cLD39lQDfgEknqBSgtPFCfKEhxEB7D50
m768qOahLKoD+k8crPTc6rvN66Uc4Xk0x6zKlQ5ynPoyVHgg/9xfrPVWI1CE9CBBsgCYIjG7Suyc
AmKXJZf2t20/A5Vxf3i+1stbh6gnx93gMnAuDOGgdqkzqD2qjgCrc7/b6nRK/1Li+gEJru/3Ba03
HYLgl4KVFCcW/bWXZypimTsleRcGjfJX0Z2i+WTLHKqNpUKPJ/hUgL9B34pz0UuDjBUgH5doPFa/
Slmlomx44akwC5OVOsHwCvtwf1WtBGa11n9IXgFghRw3b/AjQu6Luin0Wm/oBS23DOMS598IvdjJ
IdyvPMAJA4+Twx1xN0xhHhbQ685gtfmlUnLPshXPcY7393pjpcA4hRoUPBjIl1jCBe9NI7E70y0u
r+Df9ka0qfq/jS/c7Yr0pkKrsLiY89EczsUg2QrZ9wt3Guj+AakRfL8+nrPx5EqWZ+MqAMmAZ8dA
sTa6qwrGLtOYipe0pJfU/cmU2rNSgMkTWdeHjUncShGDpk0xFnWuVfSiEK/8bX/s3oLF6ILeyMzG
LXO7oBcwYszjsTF3P0GgFQPVE+fyQ3BMBF73bMD+koRe0GeVpYdJxtiyuQc34wtbbGhhm1ErphcH
/eB6OAR+Lgv0y0QI2zzOClKQwBJcdPNE4kPiPmiyTm0b2vt2lUSET9rTsXQAOr1krtP/mdDIPDAZ
GntYTRUeYWLN5/u7zldFeC1AnwkCF9TbobeGaGaOIKxQZhROXaxxRG/o9BCND6X1T2NlXmF8q+e9
JLSA/KAJAfCBEAazWXw0Mj3MU3SDp5da+Zk0g5wlY31JlgL47zfhq66LqaFXDMesfrPZIxtO9xdM
Nj4/IzfjW9YYldOIqx7OZ3Q8lUIc12ds+f2Cpi2jlM0dwQJF+aEyDj15oXubzGMPoMO5jWAZsM11
QdkWoTUYE6pLAgTIAb4r893KHOMj/g5UAUpHYG8ul8iJozKP8sgO9PqlOtuyuvn1s7oYXrT156qq
zSJTrKCsqxfXVP4hTvoESqoDQhoPbp8e7m/4+kbCBwPPB1jk4edDvy9nQxntRq0Lp4Ae4l9VfOoL
fyISGRuHCpVIvJ4HOVi4e8IDnoNcmjT/j7QrW5IUV7JfhBn78grEkmskWWvXC1ZdCyCxCYEAff0c
sme6IxRYYFlzr1n3Q1rjIckludzPOe4I/ZW2L9O0s7agaVvfV0I11hWeWWr4fm69tv2LaW2s+DIH
l6dIgIfwIl8B7h/itMX++aYgy5OsdMVr3SSWnnV3U9E9QxL4F9iCv9nU3Q92n98H+Yd3Lg1YSdCS
BAYOrgaVF2VpckNos8zN4VXvSdjYodPloe59zsTPP7ADHCSyM0u/RnV4nTVMmq+DcF2AaM1FXLG4
tdswuW3laudjFJCBNpdgF2Kr6hstnQaPVaQBVqw+oLybe7HVvvfwgomF/76oEy2wF+WOBEtzyA2o
dL+irbaMiiGe82De8IUrX1tsoMwC/Ro0REAe+9IXiPBLdMayAbpND1V//Hx7kla+DnYp+pguYLFr
tWyfQ7NLm6v5FWRwsc/Y7v/1eUv58ZoQgpcSnx/9R+MwkPeGoWDhnv16leZB6tRyO4HP99o+2zn2
+5cXn0d5FUriC/dJ+fVl2YJH4Jrzq3g0mqPI7m5PzoqDXnxeiRBL001F6uHz6IDg+082eSreq9EF
lDqe9pANAlQTnDC104WrFSBUNkx/LXgaVvdzsIVEXxkDDACDht2MjaDWO/pmMttxznVwTNMw06xw
qlgkxq1cxYqbok0mLgtAM+1FUvVyEzgBEgjYz/pr5cbtFPtbBJi1YZx/f7F/duBOQg/afML3uX6q
ipe62ctiIzJ8U1e5ONSxFqjVL+uAMuMVDxAS4j5IxZZ8pdkg7zS9bfcmN8s45SLLcdbyJOf+wfaH
r7hbxp/MlATBxKgzGlJqGq+FVtSRbVPD3kFdNAfL36dhwDm5I3lWRsCT1s85z4ufeLUGU0htfdT2
JrQ848Eb3XtfemIvcrM+ILeHdhtzU34Dgb08FfXYTkBxy/7ZmwIeGpqXRdQfnVdqmby/r5w2DjwW
99bMnMjVR7+KvXrm+5Tr847MmZbgrWzth9LID2jCXsatPuZ5aAEmtEfv5exvc8rHJJ2cbxoXU+gA
lBgSXQxy13IPAGszi3RjKo8y6CQJLZMYj+CUamHfyb6NOs32vuRNXu7svMgfOkr6qMtLnrTNLH9m
tiUemhw8bVrJIfILI498jev7DhqjEfCp7EPlkyzqyoaHfmWIPRoE8LAHreaHPnqQLGlc+3WyWjmG
kD9Ko3lu3BOaeRg/qO9PJGrLmSU4+/UMkBRHOKGWpsHLSCayZ172d2+n/ha4+toZcelj5yIrB4fH
Y+LSGTtZ2n0rCvvVsqGNgb6HxS51f9w+e6431KUN1eHHgXUdADevRhEHzzl798mJzy9JJiQ5IB+r
8ql9q7WaZvKsV3fS7nnUAAP6B78f+LSFcI5ebOrBptlNV/cZli5D4OCbrwPZGIGLSb7crRjBmYHl
72cnggDJKzMmx36Vzi+oGoUdyUJGwfXZSgWtGkLuElRtPBev0G7CBqa9TJn9Sv0P43SwUnQt/+qb
W72b1pwKHYYBr1mO0SuQgytKcxzx/gU7kYd5d08AxiXdp9urcvWUWGRmln4rIEIi7FKRe4yia0jX
TdarnKxYelXYTM/MvjOGT4T+um1qzYEBrwTwFlhXVNyVu5k3+tjrw2i8WuzjpL2Iw+3PvxVT1PVH
lyBEdsjv48GiPOpKcyoMIxXG61BOYTD/pmw8oIYU5fQ+8H+a/J6wx1HPIo17u7Z9mPpPoKmEzO12
sn416uexf67ZD0ui4fJG0LO2kv/9MujXX3qm5INvZQFGXpAXJsMZ6EixETqvTe5CZgVBF9ctlLAu
TZTuRCoydiYY8Ud9fpAvtyf37Y2nTi7CBWww1wUnVAVl6Pqgm7jS4POWHnmNH9ZmGU2QbSPHsuSR
OZcx0548Hyp3WSzGfdn6e6P4lUJJImu+NfXR7I7aVjh2PWhwn6HWDY3Wpbe7mkrxXOm7HI+xRCdd
FNLN9vTXG/3y+8qR2xqiIJzg+zP7PVrezjb73Vze+b1494vh0pC6eiy17HaEIQtXE3SjaSHD2wu4
OhTME6B6gG9cgWrypb6fgSuZ2HbzAiGpD33b3o2s/9ZNW7iHNVML1RCnI8SUroRHBzy+0mJoXCgR
jc9unx14hwIuD8rINLNPt4d1vbPMRSL5X1tK2qBJqeORErby/quF3YzOru3WG3vNy5CxBaQRvXEW
lcrLrUWDcbTTInUS5qHdY9+HW43h1gYBKW9U0bGBUHlTooc6J+gLgfsmye0p1HHKt+m4w+a5PVWr
wwAqdOmBhKBWheZp2jRLCvXcJIDMsB5qaPZy28DqMJZrBB2K0JtDzUq5xOap00sMYyjRM0GPKeEf
B23a2CvXOA503EH+6187yiPMM4UP6KbuJIWfRtUCNa+MncU+DGCfljshhmjWm5BXXy3/8+0Rrkzh
wl2GuyF3ACaYslCBQXIwklw9YRleTmFg7G9/f2UGL76vnDd51k8um/B9bYisILZpVHy5bWFlb15Y
WH7BWYzkFTQosh4Wxm5v+H8VALz+IFtkh7VpsqCIidsCXV6RZLk0IlKo0vrDqCeedyrz0xajcG2W
LEgToOAKXjOi1cvPa5nL8sESehJY6CMldiT1Q7JVz7qqCiApfG5ESaylY6v1eooxFLLGA+Lvcm4i
z30x2J4UR842luV6SG/qbwufH0avTmcQkzKm01QCE74rxrvMClm1QWdYNYFCB64AaCr7as09d+rc
NpiUgCId8HwT9FgMGwfAtXOhpAHm39KhBzlJNZbMIIrQWtSRwIW6kdHtqfbsmEk9vbed25IiObez
/I4zJ+7gX5JSV74a0KX6KfnGMK7dd2nmZUHxDiJ0wIcr7ls0BHKDWgdVEBbJMgYR7PYe3Pq+efnz
2eT3SF1w75VWO8eBOlZpbx2RKyuBOA316kUPdYEGXpqY+tzMqUvS18mQ2XdO0zSpfO97CQGCL5VA
b1BqNSaET4DiDKtBk/uF3hwGxHxI8/pOmHokmParc9BXcvY/3h7+tSNe7Cz1mug6Txh6M+EIKtjJ
q93v/sju/S7f3TazxNSXAeulGWUV5w442XHGBpbiwUoPBX/ViyczyIEu3Ep1rZoCEg5EdCCwoId+
OdvS1IzM6qmeuPT3XH2RZhWPkzgU2Wvdlhs5qeuVxbBcYCWB9wWPW73FQVXkEGGs9QSaDHGtf0+X
EBzRlfH99vSt20FkDUwFGJqBcsh6FVTCdLfXkzI7GF4RNWSX2x8s8vO2mVVnWAL4/zWjHLOzPZuD
2XM9GbI8qrSCh7WjhaORbQxnzc4CxXMX2W8gwJY9eXZk4JYibsYKI/H8Y2bGrQyDP3DrcwvLLzi3
AJazgVyekfQeMLj1kacAXm6MYvmVqk+f21AOPrSwl3UlYYPaoTfH1Zb4y+os4XRd4PdLlzjlhZ7N
yKgaaWkk0v6OLpOI2AOx4b+rQ4CI5XK0Is+k1l+qbGwCkddG0pYiFEcfmb3bHrVlQPEos9apU/Xc
SEbny7Dv+YYc1jXDfWHO/DeAt7+frbNduh0zB4Z15vUDQ/24H3CdWt741WPi6PrgC8v6kE79l2rw
YqKhUa7t7XQIyrQu3VEbrC9ao5sBmeIcTYd7XsQlbTcg1auTgHTAIpSCOVbrz5DTLzqnDYxE5Ds/
i8Gj+INJ/u/76hmeoYPnnFLXSArjQIo7tnWirv5+YGRA/0Dq/aojLKoSZSZSE7/f/eT3Hz/d/vVr
Z5vt437E/xBwqbejK4Ny7urMXALIOzkF0ewehjHfjaOIb1taiyJBN39TagK/Xt1Q5sAdK+M6TuuZ
3HlBtTNq5262/Wg0tCGcJ5Cl/S3J+NXRndlUbiOn8nkxU9hEgSzUgjtZP5gWC73u1+2xrR4WZ3aU
MIakbjWXTOrJXH+GXoXjfMuyP8haQBjsv/lTHlzC4D0cDTaQfXoaxvlpMFAUa1FzSbfw028FqavD
9czW4pNnG7uig5fOYtYTfSripbsgffTYrnDRl2BudxJNVDIITdbd12b63Op4A3y4PZ9r64aOlogf
kIZB9lK5cXu9lhYUejCfDmKyE7T40YFXbLVlWvNINIRBsIIiPv6lWLEb7qAqhVGO+RMlp65/0sRH
nn+EOMxO5xvPmmt9axyW59aUw5gwK52mEdbA8Lx30KCigNjMZLMIMczO0Ns75ohjU7Sx33WR7stv
01TGPcuOumXEQyX/yjo/6hnbOB6veRmXv0s9xOc263NrWWuPNmEQ/LLSO+ohyzeEennMaRDqBtml
W5zs1RX+b+7VODH3zaJIGXamac9xm9uf3VGL24LvMrLVXHLLlLI5ewBi3ZJi4/Tzvh5f2jFu2NHa
orWuXoZn66sKmI71LBm69OhJiq56xJj2qVuGbdU8Gl0azhnYxxlYaMX86tTlvi/rFz659zOD2gWp
9iTrjh2oECSnsZWVISFTF7EqO97eV2v5IvQsx6sX6twQSFDVXMeiDTgJFpcv75sG/Qu1vWHfDd3j
3IERX6WPOUPsWbNwQgn0tu21e+zc9PJyODtTfDoULtxfTzq+o/dE293+/OpmhlDZW1YeqBnlqHdR
r9XwHMCRVf4OEKRX1RAWBBX9/ps1fc/zLWzIir2lnRQka/EoADZh8bqz4VAqAq4FBEmRdEebvf67
nQ6ztXeMj9kWyHA5GZTTGI+pRa/RgqgctMsuTeUl1QM3rzBz7vy782VIoD9T+8Wrn+pgaokqBlRz
P2nz/vaUrtxqsIvh4YRAHVftQwkGTd6lVa4nIju4JHbyyNrqTr7iFBcmlL2JxKlwBhtD08Y6MtgX
IOve73YXFpRrs9BF59EK6+RBQQgKMNBQEv9PE8ptWdbaOJozTKT0A+f3xbtRsuhvufQFgldjA3kq
TsjMsqysSIk3NTFjIXfAxMTvX2mougEAuhDJr+rRvXDygQaWTGpmf6NjGQMd+KveROitOZRv4LmO
KgXa36g5Y9LlpK+oJxMtuA/cA9OKUIL0d3ssK8c9lJj/M6KshlbjFEZRVCa+14Zag3Yc6GBtPNJi
48DZGszy97MDoKzHmgTUxmDsXc6joAKHccPESjJlaYGCmjcQ0kvd+9LEhAJM09uBTDLjbp7uEXKJ
z6Pz7mQolKsB10SdYgFsXCVDu97NPaHLZDYOXXfo6gOgPbeXZC2ehDQ2ON8eoIxQhFXmiugWx3U0
zwkxzWOqZ2FBh9MAtI4g3k40wJsb5qHiw+/e4g8esSPRVVFvbS3ZymmDnwGcAvJSUKJWoSl6IDTf
ZtacuBEpaWTLJro90BXfuzCg+F5u2AKQY29ObGCQy11r/81LPay692owwr2BHQS1BIRNQC+U6Ux5
1gpU4qC7D/3FMKAbp8FalAClbrw5IdEBdV2VHYxCcg8BQG1GKCMge0uOzKqixnuglrYH1TWcjWc3
LcPOedG9H++fQXBcgYoBAAP3quLyQ2pSJC10K+Huvvd/eG2O9P/e2ijhr2wsVM1QX4RIAEqmqiKQ
AHJRMmpYCSkfq76Lu7mAOMzvugkiVE3/YESLpBl6o7nI8ihxvwkNZGseLDvxx5NMv7vDqTSADiNb
EJk13wPKE7gfoEpW8gSdaedlOcEO4TvbuedNaA0hyBwbPr62ic7sqKBYPpulJ0CgSkb/2StYOLy7
oQG8+9yAEsmh2AR8lAUDOr0Hw7bcgvBfi4MtBiAQsaCGbWCJlEi0GHOI7TW6nTRmqR+4M3RhawxF
iIp39WhlyBOlkrMDc5vvJh+NEE/HNuLAEoRBLrYKRcteVYI7bGMD23jpRYaU7OUZXzmp1eTa6CRN
/8jQuKN+NPqNJ966Cdy5S9Ee1G7lVBr6PgPqoHUSl7ffSzt79IMG4sTO7rajrzoGsLT/Z0Y5lUaa
5bLXYaawoXXrj/H0B/lMzNV/FpYtcHblVoXfF67bOEmJPsG7yfxwewArIT3kEBfdNhS2rx9HhSHz
om4NO3H72Ekf7AJByp7QB/Ri3ITTrK7JmS3FB2c+4arAJZXUgxmWZuS3wLlupYxWV+TMiOJbw9DN
hL8Z6aNf+vvR2dhGYHo4UJ5DcKoGDi5BcVsUOQ4crLXVaI+mN9/dXpHVM+3MhDIAbzT1WmMFdmre
+A/g1vLI1SBDzdGNLGztetq/356HlL8LiDNuP125fYDX4u6g17DX2zEauIWWPURoFRjz92P/MWEG
ergthXs0rVAOOW9uJy1oWzvR2LElx+PtcawtPK423AR4+0AdXNmK1HLLqjIyHKFlqH2vtuRD1pz3
/PPKPqybwZ2LZVmEvXMoenU/+vYGTHDlzYtg8b8RKPvDz6oUzdswgqw+AC/f1KgQHGttB2J2E05b
ze62BqT4GXp6VBm0goA5a31kwJ9HwwCw73B7UZaPqCc9es9Y3lKuXBSdLk8vSITZfW0ROynoB6Gh
vSiowZnzt2l9bv0XimPgtrm1vYPSPRCzeMEvDT4uzYHv3wUQVLOBPDEBwf/sCi0uRoJGhbvbhpYP
XY/rP0PK5KXQdi+ZCUMzuHj3nEynIYdqHM3LzxWyGbHPrK1YZ9W/IQEAFVFj+b+yT5uAjy2dqJ1M
04uf74phI2Zb/76NNyqSHyB5KbuzodMiYiXtxMkPbRkG48aUrfkbZAlxApiLj6v7E8Vz5pdtaybW
uB/qPUoStNx41q0t/7kJZY+W+TiWoACZSY4WDjKezPsmBy9iw8nWJgqKDwY0DdCQF0W2SycbZAbp
atM0E9qzLiwMS0ZBz7ZAgYoVMCAh1g+Y9FsT9Gu8juv2AwHVNjghxaXbL7Of3PbgtwjozIXfDGCy
gMdHdIHTX/EnvTXa3sx5cKqrqDOiERJB9h2bI2p/sK2Y/aU3+9YK+yKCJJrcEoZYG9258eXvZ1GN
389z11p9cCKNZH8HrC/3jPhbDbKV0+dqiMpKVbbfWOhCF5yc3A4H6YXG8BLIY10+G8RFYLsRS6ll
hX/sIZQCcghpCqCkL0c1AtjFWDf6Jzc1gR2ygTYB5AsKaQ70ijvaGaFfcv6AMj4/GCbz7yqddh9v
r6tyMl39BnUPFC73CzH4JwcoZZNIvCXtIAKLCFwIMykdFt+2p2zr/7UHsBTUPsG5U/NbAn2C0IC0
9E8247uasLBI07jLtlKa63MLbjC2BWQBrxKzPVIDpkhhZ8rqZ6hBQ6qvax76AKBfYeUvQ+N9B3/l
W586kc2rjUld3PFqr5wZNy8XVu9RRm6Cwj9Z0n8iHbkLSLWR31BfaG8TCUgPvAZV7+vEF2W2VtPO
c0+O/hLUTSzT+3FKTHmijQzHamcO4y41g8hws0NvbMmPKEfnP9ZdvAIWgDhkmJTTP/ABwmETrFei
21uy+u0F3V46aVyVbCMRsbqUeIz+a0uZTepClbwRgXvq8OQMkQY89Jn90azlx74Hlimbmru2Hfbe
pB8kkmPvO77/GSmaeSJrsIxV1aTJ8zTtTaK5p3x64J+srYfnmqsEZ59XBqenJShxOT4Pjepw7+Af
791vuD1xvOAZgmWC6tClKzJ8fUyn0Ts17c+6H6OpOjrar9s2rsew3NAAuQDGDT62mizoZqefPU+4
JxoS5w6tfG5//trXLj+vBE/ubDYZDfB5K9f+qs3+OWPNo2byB+a2G4+p1ZGgoQoWZGGjqvJJxJIm
Os/M7kkGPdoj5yH9eXss18ctxgLVG6QyPBeFCiXi1KB779T2AAIi+kegfshQw8a1KdoHy986alcH
c2ZLmTfWyIIIoLdPZp3tm4rHzpYi8vWFeTkaxbly3vVT7mI0BNRWL67R64YHTwOEC93hl78ljbo2
HsjVIxGPIGSRX7l0ZVl6fe5NxD0J8EdZGhzk+PH26vxD+L48uSGJCqlgXA//9G65tJFpsz/19py9
AJPOPHQot+pjZbZD3OO25tHkDA7g1r7cVebYfRw9kcdkYtldy60pFNC8e5k05tzprKxe6hriF5lP
7S+kINOHpu7nA06w8cvgQ4ujRs+jowB87thaLtqeyCCNmM7Rp7ygeRumqEXsqG6wHfX6+QOvOdYw
zW1AxfL0kfVMHCB7I44liFWx76LdnsVzf1dzj+wtQcdQ6jS/pyUFe8ObBlSTPfEXCKG/PVh/4Eap
v/RuR/eVSYOdUQZ/Sab3h64kAs2EADDTBlvuofxvPwxQDBVhygSiO9HMp3Jys5NTcRpJiBNFDB2u
905O/p7QcSH0mtyIstYaYpul2nMw1+MjOAR014EF9WC0FE1bRsjRyWJsYhfVBWBEbbDqSr2JmmlI
Q7PI812QEms/e2b7mg55FeWCep9TzW32KYpjx2wAIoAxPj60jKBMISfzjnn219aZ8ghEXjucG5kl
np6KSMvMPjJ4UYZ+Z1QPGtP/zkYjj2uufUCiUv4KtiqRazt8oRqggAJ6L47dSw/yenBubSBSX1Lh
oAUNfXBcK6Sm/cmf+aE2xPsSl7ieFvkQQGKBPoe8g1r/6j1uOKPhZC9enu8rrQZnO3sovekPrpG3
ApuLDmcg7Ch7L+shEa9LN3uxIe2CVEP+iMU/jYO7v70D1/Y4qE1LPLz09VSHQ1KS8dnB/kNjmSlF
WnmLdbR2mUCObdF0BD8Rb/7L5YFKYQotcJ69kLQPG12GkFmPWg+yqs7h9lDUEtHb0oB5hFwGqocg
OShzFjTpNE9Wn72A734MyHTAzn1okcXEGy7UiB7zagRewf5O++opLfWN9NB1pI2j7My8ElkM2TAU
UzHhKJv9v6Rjfnby/jCKrRzK2oqhNzgkMt8axqmnsiB5ZXlNmp4av/lhQycg7I10I9hds4EkKqwA
k4PTWdlTXW9WOkqh2smctdBEqqQrN7IZK0Gm+dZK9n9NvP397IVpDJWNOGbQTsJt3TCDvh5knugx
64NPJhsSt/Pigc937oTjTXM2rK85JfJdSzyAWjaKr5dOSYn0ncJr09PklXtSfm97uivn70RuzOOq
HSS8kL1F76YrQlrRT9agVzI9sRptC/gnSBCFg/dq119vu/7qennQZrUW4TokcC7H085ly13QSE5p
ubPoE93SsV75Pq7uhTqBdg+LkOPl97GvC7Dqg/Q0VK+gFlevt3/+2s7F94GrBNADp6ua6yg0Gfh1
WmgnHOYmPEJYUa1Z2b0EDPhpsKiIdV75IRrq8iMQCEZcj5N/RE19C2W6OlAIROAdi7m8kvMcJbjg
tUnhlTz2npwtbuQbLEoJdwB0Q6UfWTZU5VXHa+xutCbLSk9zn7c7s3Bl1DgBsmE1dDpIaZRf57Gu
Y7Nm/gFER2h1iJQc2kJ3cMem+c8eQcZ+olkbeZxBSsMYygOUNv7yu8yPqZEiMqB0DqtGQyfEdvhd
BM5DIZxfAx3sJ8nNIRakACPTmcf3X1gYmbPkGMCVu+rWbTOjLojupycNYtZpYe2y0kv0ujnedpXV
BcJlghMQbBF0C7v0RESppvR6eIrlpyEk9SO2YUDFTC63yIJF/D8LKtBgzNpyLLVcO6XpGNcUsEPb
RKxkeS+VdCK/rx8GroWdWcdUGgfbG16E4z/MY3DM3PrOdYZoEbP1p/EJpaEdrYqjUW1pMK5cNRAz
QViwdF3x8c/LWTAcxkhm+HDT9sn148aAksa8EeisxFUL00QPoJmC17iq+FZ2zji3uqGd5uE11T/V
ZRmbOgtlgLZV88YBsPKuAa3FgnwZ0CN42SpBgkvt0amLMnspWqwq+6H5bpzTw1AcZs2M3P7u/U4E
ez52OFJ+wFpcTh8ZasahlaqdpvmZAEny8/bnV10Ij/MFWYGnLfAPl99Hgq/hwhy10zg5xoOWunqU
OxaPSAv9ISJB5av6wExk05HH1PP7gy29Ms769CtesVksByvdVaDLfwCiJf0xlZ4RtZUtwtHTeiTm
hfdgdyzbyI6u+ZSxqO/7aBO84KIufzRDbGmOJSal9z9lLigzJtA06RYkduVGhNb6v1ZUhVhn1iht
C0c76QYcKyLfhvGBkI0M1qoRqGdBjHvJn6vr2/sOc6e6xiHBnSDGE7OK+wLto9Ezxtj5rNuC06xt
FTzMcagj57Og4i6nTqIlJF5BjXbSXBK2SOmOwe+SPvcMPcD1ja2ybgsZSGvpfowXyKUty8qrgDcY
m7Y81IYsNKohbqSLuwCqymKrzLG2M4He+dfc8vezMK1EO+LWKTE0SZwwMw7B3Ide8Lk3k6Izw66O
bm+dVXOAkwK0viCT1CKXNRoB4e0SeNaQecEJimZP4cF2oJq4hS9dmUic9OhJu2TrlnTd5cicQeQd
MxCbDfkI6ZPim0itw6gVu44XKLDJjeN05eI6N6c6fjcWVZP7E25+GUIXbHhnr8rl2rr4vuKDpccr
b3bxfdkgTgqrrfKmqjDzjwFonAfoxeOjW4IaA/YLYLIeMABu/zS9OGtCeXAEgpMdjumchsWIq290
d3oVfDAJ+6ZXInSMEsGG93kax0fWtsBZFht7fcVjMHAQCHDOorDjLfN+5qDuPJl60SCikuleoD9p
ye41AKJonh+nrAJIZqsuv+o3ZwaVeTBmIqjl6+nJ18STQ4P7usa4A0RW8xxLzdjYEW8hoRIyQmwT
iXCINaA1nfoWA9okrakcMe/CASW8Hp4sWe91/s0tPzQhg+zcCIkrcWylfaAm1j1rtzpirc4xpKHQ
zxH6Y1dJ1Fnrc6jYLs+YIg1t7XmYIP+5d3v05flS1hv30LLvrsa79D7DOx4anWqI3LUAydLlbQbQ
S2yXzs43HrPpZ2MXYYpzoPKj1N14pr01ZriyuZDx0cYO4NI3ntSZExnC1+eh6dJT7r42Ew1b14gL
CL1IG0i7PvGmr/580KAdh/92J4YgFOjW2s5FxI0m0moe0SoLmxxvPPlEPT0O0CO4M+xntAg+NNOx
B3uqklbEFzWB9KiNZkTsB489FPqMuyIPtR6q9VWopwffeSZ4c2fjc1F8d9KjQ9Hn+LsWfJmdO8nu
8mmMb5+4b4wydexwLxy5qLdgAhR/5vmIx4Yo0lM2feNiV80nUHRDL5ehIX+4cx0OxtF0xYvmPNeA
ajQ0Rx5l3pkQRGxHPXR1AgU3/3j7V70pPF/9Kvwk1PEhBICH5+W2Tu1ydo3KCE5u9jSZfTwNXwJE
/NQABYlZu1lqQPzuW/nQtN8sE3fSjJZB7C9Nl5HjQKGf/J1xFtlFG8kpEb0f2+ityef93P9OyWPQ
2HHKtjIzb71Nr380Ylh4LYRl1bC8T5k3EOKgXzt+TU1aUPJRcch+16OMTeNeGz/Xdo8H35e+fWoq
b0etnUD+xswPlr6vbIL0pQVhnG+OW6Nr6oOhlYeye5bex1YchH3iTcKDz6N9lNM30Zd3bv2zYhNS
u/6xzTdC5JVyp4m3Prj4C24XShXK9ej7su5zntqoU6Mlbv6s8fuKPsxd4sDlSfu5Z7/s4g6Fjnc3
LF5uGhtHOjBooJigNZtimnfz2IkM8C03fRnapza57VsrgS4U2BCaQ4ADqRnV4W1ORT60zDlBOewp
mKCw6SJPJ9+pgvLPKKxlAEtC8opY4nEkC1vWOScoD8Z9+tgbbOPJvRJSYCD/WVCuvgmip4LzwTkB
Npw5aGBlfbk9U2sGIMEMhg+sAIaiHg22W09T7zgn8LnC0OPlHwzAB/MFC4E3wVV6zKqhI8ORnT5V
0A89Vj/+4NeffV2Znq7jgTX0+HrLPtbms8+3avIr1yIy20i4LcwNOK0yPcEwWyKrmXtqhf1kT8OJ
TP4nMrUfiZnGs5cdJ4dvKdevOS9SHw76VIAtcJVAAvp0NASB8wrCcSlydABqxJTtajRA2VidK1PY
+Ev3MNz4uPlR77g8gomLJEjBhjLRrfuuBlZvL4cNQNiWCfPShImmqkKgFUKS17O4G0xw+Tq0Rzg1
pr8FK7gK2zAapC+X/AJUqVATvjQls6YmWQ5T+pjFbOwPOiFeGLhNDt6D9XMApvO2+109QheDkEFC
1xbw5ND35tKgMTLHSoOWJrT4krv3Rv69wwYqtvJVa+MCgBNi1Lhyrtu8oYuBWQ1DQBOgNrp9n1f7
1ucPfjv+wLPt6PTe79vDWlsyC7LpyJoj+XSFoWLSGrM0cGnCZxdSezn9yDP71JpbYNtVO+g1hrcZ
GALgGF5OX2lWeG1LSROwRcKOI+D8wfqN8+1qA2OJrDMbivuRDEhxkuo0wQvxp21nX6Tl3gP5gNp6
/8PMmmdI5Tobu2rdpo2GdvAJSKyofoi6x9xMNsU9Cn5P/sEdW+hAf0MhxBYPEI/fMLc+jf+aU5VA
tHIWYFlYFGKP0BnB21AXDL0N/8ApoPiGgB1nE5ZscdKz+BnI4YwOZVcmJVpE1pOXOHOQyHEr7bm2
pQCpAfcQ15F1tYdHf04Ni7RtQjnUuu1MOl8Iyw9i+FikOHJvO/qqMQ/drQEhBaVABc7NTp2VSA80
ydx1cWOjNNUUd8FYhbO2hV1fM7WwsYCzQJ92VHEup6+0W6sYKt4mA8dpNH6e0WCTyx94Ktwe0prv
LYztRfoP6FU1d1Q5zUAtS2sSVmbGXqOL2K500GXa+Oma5AOi1ke9t/uNibyKIrDL0G4a9ySQy6AV
KQdhrhGuewRWe/PR0B6DjQTA1ueXyT3zvZYWQ12wrE1YOJIYQM7bc7a2gc5/veLaLmm4Zjb49f63
huHdJqbI3Sgcb41gWbazERCnKwd3GYEsdhrfJBZufV45cUZid1UHLgFEWo7aM0ittydo+c8vHj1Y
XrDEgEhHJwHAlJUJ0oHuEJ5rt0mvyUNT3U/jvq2+kua1no6OeWDzlsGV3YILD68T4K8RvQfLeM+m
a4Aadj2Qrk5qnQGs22fao0c7EOkbU4uzGXz02wNctbcQ83AZoSSuRg5TJ5uUDRPsBXvyAeXPX/UW
XeHtzaFMIu4hxCZoQQ3qjTqJzmwUrgbdraRywaoPIZOvRSP2VASQEjjjL12u7UgzRloZfOorbdc5
xamkM+QPAAIa2YvpoGrYFgYJcUwPHxspp4fBz2kGKYas/YAlNKBr7ZfWHexModuCsNSKSn9sLaeI
W+bqu7YuutDFf3KX1vYYunwoHrKcpNHUjfSFs/8h7cuW3MaZLp+IEQB33lKiareLUm2uG4btLnMF
F3AD+fRz4O9fJIgjjnoi2n1TEUwBSCRyOXnSjv0uNiLnro+G7L3kCY652tixuS2QMLXnOSiROhl8
9HtisEAWe7cJIfMjIjntDpC7aIvzyb6DNaCkO2M0kLgG9sRHHSLKfL1hn6Pb0++koZ9uFf2oUw3j
EDLWAXyY5iQYNQfTfx0M1wQhomOWvpG5f6gxRG+GRnTfE7FNA0T8L3bd5vuiNrOQ0MQrtpmNwcHR
nPC7jBqTn9CY3qPRM/rp5bo++H2MWaBanuqbwiyte1Y4ciwo5T7FyIdvTEzGdqzy8RtnzMG+jHxF
txbuJnCJqLnIHCaqberVdwZRGAis8GD2j1+spStZ5wXdRTcpgEQo3IOnw1O8KKtzMTLCMlkYm5Wf
zp80f0rH+wEbePmOLFhJZChx+VE1hweghkLZOPc86tIyLCZwu+ePNXcB31hBbSxsFh5/hCJ4IxFt
GYq7llADhK81ZyFL7qKDM61lAc8NGXq8AZSXtHcIR5VXuJqsuaWNVoRO/DrmkY+JC8HlXVpaAPhZ
0A6NfMB5YgO9dSTVkrIM02Zj9W/2Whl15ftq6bpm6cSiAd83vcALkHv8//r5lqJMsZdHFpnweecB
qO9urQdaPhSKDQQFEFrRMFQHmR/VBrZTEfMkr4twtvtNW/d3hvEdvjlM3R1ZZale2qpjYcrFc8fC
YrlXFWCYeHBhTvSVLPbSxZNwOuQHwP+DJMfpI2XmTNguoARhFwdV3vp9VvmMbqvd5SNZuHcghkeX
EJxvAqIU5UiGpDNQ9mG4EnO8NWj53eTWbST0z38jBuAcdJ+BYUg9GjiIjWaZKQsTow9RZPDHUb+t
rTVynwVXQjJHIEKHEpxjK2P03TA5nC2ctNHXvT6wxyww6VMyf7czkKYMox+t9aQtKII8Ivj4yNeC
dU3xjjKzhM7RiofJs8bKgFfV9ZdeDkiXnCkggsL0llNNYE7GXaeqmtCokajzrbV6ycK1sQyk7SUb
Ey6NysSTVp6R551eh5a+Zfu9eONiuzbleEGbLUDLQE2NNiLg9pQ1NGZPi6yI6hDMjIehDjACC1hU
zfXnK8mX8IYgDSiZH6HV+L8aCjklNZsME7BCwepNj3/hZU1eOm5JBSx79jHBTi3VTy2OqMQ4inBK
is20FdPaVi0KwMA/TAiDR4xE3elxEw0WHrhoHqIQ1GwL/Lt+AXjPESjCfOFdV258QSvPGRnHBjn6
bd8lO4PeXZawdNjHEpRntnMayt14QDgC0rfY0bdwmgJt+IWhIpcFLW0Veto9D9E8sjwq9jhJ54lP
YBsM459NcuutMfwsfh5+O2oxgGTALTk9CUcbYjLZdhO21dvUbHRnrdVnTYBy1NmY131iQIDJbii5
ia6b8i6vAuqtyBOhxQdjedQEhNk3zLQbrQ7blP8xWnj1enm9ywPPHzNjZBkE9kNRJvT7zoApjXVo
9MBkA+m2csILqnTyfUWVWkr6pCvw/TFp73JtfEXyZmdH6S3Seysv4cJhnIhSvDdDtEgOJRA1cZ9g
8tjrZV1deGhPPi/FHwWdVT/rFddwKRzMyXH9CGWptQbsxRWgh5uArQQZfvW8tZSzpIu9KjTtCmV2
QHo0b7py+ItUKuQ8gT9F67KLuEN57pjTa5UdVTgRswnmtv1sTXPXdyyI6rWJBovrkfhxaBbKiGq2
iQonAZrXrcMsf5xv+3wltFk8kaPPK7fPJk2i97aNz7f5nUOClgYjz1ds4doalO2iNhsEkuB1WLKd
W+zG28tatfJ5dZY2ooGxKTKnDu1yA6ZTbQ24sXT/kCsx0P7mIHOh5mX1qKvzpIJKNeWQfhOt/qWl
Ufrc5TG5M41xXnlc5ZYrHjz8DwK8mGSrObNYVTsNwkCkCSbPkj7NnZNs9HzwfDb1zobisdpGeep+
Fkaqr+HUFC8IFTjwlUvfUTJSnyP6SVobMAGpHqKeHaSzfecV3taYNFC2JWiYdZrNVSf3H3kouSAh
RIFEVmvUYxSjPYqCo9oCCu99WKM7Uw7uvz4v4b0gw0cni/J26Zx780TREO5McfTmMGHAM+Us9a3J
1DaeNVrXaeJ/BMoIHoyLLrCF8rYd2bdx1ipqGi1AqeajU3+z1uBjym39r+/jRUOCS8K15E04+j7H
NNCyYwQd7pRtm+Q5Sr5kj//lQ1ncNVSmgBxEwuNs3hh3el0rRxu7Vls+uqe2RkR2Zg4Y6IrtWRKE
YAHhKkwbfDBlNe1ge5Ob4vT7AQC33Mpf9VFvfZ1i1I2R025F2ZaU+1iccjiowNsZ66U460fivhZs
FxW7cng1vI/LG7h0SqhDIJzAYDCQNCn+AAUnV254Gnjd+w9n/IzmHU9XvJrlrftfEYpL0OgYpzIP
EOHwu9QL6vnObO9oenN5IdIuH1miv+p2vBDFG6Bl62aswo5hvt0sdvEDOjxH5wbwNeMP+A/+hTAo
NRovQVYPj+1Ut+ta0ztDw2VlTTfdEbuwDhlpHfB1MXoHihBQFzfNaG9BM5oRAHuEs/IDFvcU2WCY
egB1zyBcjevmUeIyPaRx/9Tw/JdoI/QtgETTH6I1ZVzUkSNh8scc3eS4QXFu0gpYPh7wf8rstlpL
Jsrbc3Z4iNBAxANOVgz2PZXArGKuPGlbB2ufpt/sauVRX17B/35fWUGBBEbFSKaHAFz6rf4PL2+n
fzFuBD2p/ytD0Qk2ZXPrDZDRRrNAG/P8Ds3X/bQa3i8r39pi5Jt8dBwD2g4zauM+ASx+A9ZU4DOH
baqtaNjakSh+UJMI4FpMSIF9T1GOd26j0v03RhVABrCD4X9ozDhdCRsmox4wnhSKtY2fNLLhT6Jf
Wcfibh3JUHbLwQhjTUPTAAZXfCZi19HbfvjzLw7EkqN6gQvSzzp3C6+Mc1phq/Tivox+SNwqGaOV
l25xHUdCFCsKZqCCdkaEdQD9xT0/E4GZ2ivPzuKhHwlRjGjWNykzLAjRtWcH5LHXk/Whho94B+kx
lNbOskoYdj1kYrQMBOhoNfk5Akl6+SjOF2DAGcUcFCT0QWepVgpnooNlX6NGKB5mNJmW3ZXJHjwz
MLmYVAIaDvhprqdci4hOgmuor4RWRgJX5BtkKi8v4dy0o2yD6J/IBB/48cnppWiEmMH5AICfUU/x
I1rpX5E5wyiUotp7PF1xAuUNOzW8CD6RpEQTM/xptECeCoujMbdzAFTCptvO+Q8+w5BsSPxpGCvX
cOlgcJMhAxiYcxAREJ6Jl/LODKMnDByIyhUDv/x5NCMiJw58jxpJi05vBysDVRrJH4BcTNvD5UNZ
/D6Sk4AnYtYkiCFO94mXQ2RpKcbBttOmGG7QDHP5++e3G/sClIuEomNmuZqkTJxCuJmXWGHjgBT6
NrUxkuj6q4GGO8zlReIHFWc1frEqzLhrQG4WUiboS51646cmkjUmGbV5QV4QeMcgwpHDU+GYKBfE
K1Fp67qJhprwMIkJqRli/BTCgV/y1lgmCt3shqf3rUBbDIjX63+KfuUCLZwVUDWYFYkQ2AKxsvIL
6KDVsWVqJNxFJrmp0ivRCH9XePR9teY2g/miJzpmfk102sVtG4gy8XWuBQBwX9aKpZWAOtPEfCvQ
TyBRdKp1Vj1zrSrxdpntFHzrGxFc/X0dQDs8v8grozFSeVOoWWZVOuZGqLk/hrBfm5+z8PMBJEUv
KRovMd5SVw6idwijJlCMoYtRW+Obeb3HhS6B//3+GQd0XJSOzV0DucY/U/WIgTmABdxcv0V4UNAi
iSgZjDXKEXA0qSYWHQ1gOm0/Re5sLYI9v/kAf4ANHskM2BVc/9MzJiAM6Lo6G0Kt2DHMhUj9NN5e
uwaIAD2uTMzp6JpS3Kw4iYqhNpMRhMWvUZJt2m7FATp/siAAOwQ+NqDmUPE6XYPTg81PIPseGkW1
wyO1aaptq+0Kd+U+rMmRfz/yfGuMkaO5gJwYbjzXtoZR7yLrlq3WihcPBTMJwScABMVZnaKjOitE
pQ+Y6VhueUd+D73jG3by+/LBrImRF+hoPTrIQycro0NYdubOQCqzqKtfrlH8vCxmadswwxZFacwQ
JGclY1oi9p/rvg+zLHSMFLNHGFjEpm3Lr5+uJnGawE0BpoVciUr9glnTnd05Rhda9k1pPQ/erR13
vpu/jPHPKbs6dSGFAaeJnl9w16kUFa3V5UgOal3YzLeJE4LryWhXnpKlA8KdRxXcQzH3jJETGU+9
ABVSHyaZ6ddkLznz3Tq4fDzLQtARgYSt7PlTrDBQV1VOTLMLkVgyxRYNaJa7YgGWREiuELjeCFGR
wTpVNJIAaaaZ0OeifukABCvJd3ONS3pJy1xUGhAAWbKvX5GRcVSMUYoYYY3ze6c2v3mVtasHvq0t
9+7yjp17rfAg0QUDAjHkC85ypSmaBZGaKUTozr3vsLsxDSxP3xrjCyrvK27T0tYdy1Lix4h73Yix
RyI0x1fXfeMViBfSl8vrWd46qWRI/GKKk/wNR3YAGBhdoJNsDNGQR9OdyO7reeOuJczXpMi/H0mx
aFzSrIMUUxM3NAYLGaZdOvo30l6Hz4WDhOOBnqHajiZrhDGngsa49xJutCIECa8/Iy9VTCuv8uKh
HElQDsUStZdnHhchN36L6j7KMLZurX1kwZM1AdEG3h/3BtfSVvarjDruFlMJIeI9md6Yfj/ndmB6
BeaoZT7auTv2gR6Tjabfc/2R983KIlWOnL/7CJgKOi7QwAKCEsU1cGM3yQZHH8PWrj8Gx7jPSnrI
6+b77BqBgWrh1BgPlsww2hj0Ntv8x2W1/L/8ACDvCAji3bPkcG1hVs2oQ2Ncvi/1P3QYtpztGu2O
9O9uFvT1bUcfTePqrBD2HcNu/1uqYg/LqZtaZkPqZNV+A8eo2U7pr9haMSJL1+FYjOLZNVnRW9lk
j2Hjftjljxrkypj04ewu76F8wk8D7NPFqE/8VFkJMAlj6DmZn9Spn6wAtZZsIQaV2HgJgQU6S0Vz
dHjE2TRCSXhWb4hot/Fc3GieG6Qk/qE58fvlBcmrdbYgBHfyHUHJWrVVBuzUlETzGEYgUtWbO8oq
vxd3dNS34Dn0iyvBVP+5BJLazQaBEkovijZ4DLhfI45FWH9k0atpr7hg8lU6W87R5xUtKNBG4g4V
Pk/q57JPtiBjScBUj5KS3wF47IGHSltpgTtXPDlMFAGXNJPnUZfBkxTp2xhV/+rVG3XfzII0NjZ1
+nb5pM5VT6ZDwHmGPJWE6iqqp/VD2YPDqwwr357ijYd/lwWcqx4+jloYoE/wLADSPbXzc6KXIpun
Mkx2Hg3sP96EelhQrJjBc1svpSC1gzQX/lP9CgweTuZ0gBTwbPq+AYaVKwGBULETCWpAX+VDYblS
AnV3RQzXeGWfFg4CkR0QYpK4Cfkp5SCS1mj7GoPC4UXu2caIw39xDHhnTdlgBuIm9RiYNY+JMeLz
DnjAUurnww9N21JvC/zK9rKspcMw0Jwvh7Vh6oF6+8VYgMklyUtMSjw4iCbKAGMxLos4NzAgUUYZ
BYPFUJbGUPJTreKD5eTJMFYhSfMt7e/b+cNyagQRfZCWOw0k+JflLWnxkTw1i5DZvahFgU77Bt0B
oGn1Kys9mMyjPqnBhFqiU/mywKU9xHh7JOOkFdDVlEJnZx4IikkZZiR910UGNynbTIW3sq4lrZMZ
MDnQCeB2UzGcZla6rE8dXP+59O+mZC2fuLgMxBOyGx0YejWm0IaJuWzUyhCwI8ymcL5oCa4rEY2r
RPPSBp/aaGQTAagFLSpAnNi1U40whA4TkGTgQuCF39V3WnNXzpNPbBEY2q1t34Fdfu4pfkTl6+J7
UQaXD2xJQ47lq96mmfY92Pqq0M7rn9ykjwwkuT7ApruYl89m6a1g9JZ2FpVlDJ9DVZ4C9Xm6Xh0U
rW47xSB8LjYl0GcdnW6b7F+ox7EQZVNn8AO2oC5t0VO11Ro/2l/eswXtg04AyIgcCiyeavPayehR
iGY8tPwUlao1O7T4eXxcl0ktwOfkFh7FMujz4XNUTjVGC8V+O7xXK67v4vclLx1KCYAYecrl4VqU
iYzj+1H9xtA4/np5dxZOWFLsgV8HLBHooVN+fhRRJ+5ZBnR1n+xswoMclNtrhm1pDZJKGAGMfKTV
MVIAYbYNkmWAy8U/uyH1O7HiyKwJkH8/OgQytNYA76kOdfu9Mf949HB5l6SeK/devmj/swBll7J2
SEarkwBPFvmDdSPQUWY9kPrjspiF6w3ELVBKAGEi/6qCkquRDVU3W1XICMeQVm42vl4m6NY23qPB
/dDibuVuLJ4+GkQAIwNZHRzp031DN1JVdC6tQgtk30hZo9TTxM6D5vEr8crSs8GsJ+DjULIEFYI6
1m+qQN9dCr0J0347vZRrDKBLCmAaUC2C5il0GCsH5EV5wVwbtyTG6Jp7MTGxr/rkygaBv4s4lqKY
wzKZhggDVOqwItp9PppPdb+GD1lYCFgHUAqBF4vBOypw3LQBJB5ivQvJp2jvRXl1QgS1g6PPKw/I
3MDAJCk+34Pk8nkmN5cVePHXS8oOQN5ltlq5h2DXRVqnwefjT7P/YWiJf/n7C/qKNxyuGEhhgLRT
jWFWu1qTTEUfEswKI6jZF9XWWcNvLS0Cw1bRPgGTiAq4UvZ2UqINzcj6kFn1Jg+itF3xwhesCeq3
skEL8Ypkez29dVWVsqS3oi6c7AdR36fiYcLQOHN7/V4BdyP5bTBHAdWDUyle1zZxpmGvJnB+xuUX
ALg6pqxdFrK0V0dCXOkwHRneAYCWyh6wV6310Wz6cuXxWzhvjANEyI0hV/JeK/okMAqU94S2oRbd
ZPqGr4GG176vmA1aE5dVFr5fd/ea9zIam7leMbELNh1BvQ2yRzmr/uwYdFBmUuHmXdjihDmdtqb+
0ZZ7Ue7j/v3qw/DAjOICfYrZ1WfZTtJyilbxmocf1EMz7Epwd37UABugVwZYGeACzlJwfetZnZ4S
MwSkub2NuhVXc+HzcM/wBAHBjQZVU7GtdNatOimFAQse+5xn/hoefVEAngYbfOiIstTurp5omCdi
TQCYxF/3Q/LPtXv/nxmZgLCgynxGrVIMTUdpNljh9FS036J6xQFZ+PESp4SGJYS6iKEURTUNNIeD
4E1HE5y+M8r5jTprpDfnVgmU44h2/yL2z2HfWWm1qVlSoAa5n1gb7oGy9ta6knUJtgjxn2RpAT4R
MBO1m3NKk46wfqShi+bUwg4yh+xK273awkIKHlBsFYF5UsnDGrMRbqQ1OkAso185d9oU1FNIzJWM
59KWgSsORhx8JvBsFetXxbYzYQyMHla0vCUWIkG0rX1DjhUzzt3rh7Ujs4pOUUDhYdDRgndqal03
TgotarXQ8Uv+nkRvlxX43BSCOhCkFjIXACL8vxn4I0uOIdBuQ5vaDdOhe+3Rgl5yw/eo9npZzIIi
n4jRT1eRFpY5MadxQ6ZXIHn0B7FyJgsCbFRJkAOUXFtnxb/e7jCohuIimvy3/qLnK79f7vJpJIAb
AlDf3ywaYhnlIkZGpttlpVshK37H3a7+INWj0Hdk3qXiz9VbhfMGClknqB6fVZXB4N6meWMAiRWQ
+D67sv9H3kQYQtRi5cRiZOwVN2e2jGQeiGaHpe5nqJ+sZUuXDuL4+0oy0E1JNhGaOiE98Cj33Xht
UvjC7YNbg+QVMGSSOFw5isFrvdKpYhqWaF8aqw68u5nf1AxEJbdXnwTAW/BpMR8CefK/nOtHdyPL
NdZOdUPC9j4bnqM1tvuFnTr5vLJTg95kqZa3JAT1aeRnfMUYrn1euXLgd+KECXw+tbZZsknXqDHk
PitXAsy1AA2AVQLgG7XI2mS9NWdxNoes3/f2s5l/iux644R2JGSV4fnLJL9y1JNWD41WcUCOM9dv
0VAFAg5TrFT7FteBmALeJji5EQ6fmqbEJPlsFxkFV1Ts5yIUrQFS85fLqrQoBL21eP8AFkFR5FRI
bbi9lvGIhDX7PltfYMwAG8fVWBE0b6FwCacZBWOA6k5l9FmLFKEFWKCt38d551vz91FfoxhduH0y
TwE+L5RCcDGUhQjWRFmUZwRzNv5U+mMEWhQNiKvXy9u1oLsnUuSvOLp5ZHJMXjUJCQ3rqyLPebS7
/P0Fcw6mDEkzKqk/kOQ//X5SZACHFyUBiHpvZm9ae+exOwM06Z3V+OVa/9HSakw4PoA6Iqw8K6OP
mGzogKuOhBgXFjgjiJX7NSVeqJRjurXsBcJsCVTK1SJVNKC82zBOQp1Mv/ioBz0Dc/Uc1bcFitiJ
1dy6wgzsyg50dKdxvGYrIeGChqOJAfg+wMbhT6q1uGacMqKZ3hxy7dWanozkrhjuLp/a0j6imoB0
PxrF5NmdnlqXRrVWxvoc2pnzaAzdt8gbVmKpJfUGCFrmk+BJnsGsaYRRqryQIppfOjP82iv9cbJQ
Il25rIuCkD8GTkl63qrV6XAKVt2MMP4Es1zr0jF9MomtnRrppq7F2+WdWzoclOYRS8seEUcd7eam
4LhwwbiFtod0Yw1IoKSHKE22l6Wcx7xwKI6kKC+OW6WaxTE/NGSa9cSq3u9AU28NP7W0u7HJiok4
X9Jf1xuoT7A5oHlAKsuRiQC/ecxTkcxh1teolNMNNTEQV/u4vKRFKZJCRTr7IJtTHocosVHEKpwp
pJEWYzz0/DyPJSa7VfHKK6QOJ5PZGoyf/R9JZzVgkk41uvUgieo+Y4fIeffYHyt9aVuwtPfo50v+
H9IU52qINg/QwMFk4P9n+t7nGjGLUZ/QPu33edD0YNLyMXPo+l2UvQvS1CLGUIP8SLcFet8EbhX4
3oppQqD/7GW/Lws5tw5YypEQxTpYfdOCqGuaQ60nmOI1PlpGu6LgS9rw93FFQgdgdVUb0jHrZ7u1
ptDxbtiMMezf++Hm6lVI9g057AKAadTrT9V6ztFl1WZttf/uctNHILJiphd2yUFggawU8N4wpMou
YcAe8MZeUu2tqPRdimm+K2e9JECOUkGiE/lHR22/0LmVMUTB5b4vtlO5S1au/crn1SxtHjWwpg4+
n+iv8byzk5fr9x8TxYDqlWyvZ1DlVHAwGrqU7ecOfFCo6VYrEPKlBSAC+9u/hXSao1gUPWYFn2LG
9rnfRh9VdXUcDIAHyGcw0w6dW0jHK/pDytpxBWn2emlu0B9OyrV+xnPfCRIc5OORMkKsrb7CpSlo
Ryva7DF2LCF+5T1k1CfsscwAg115Jc83C7KA+5OlHbB5qO+WMaRjXZGOA/f8WE8Pzcyvvg7oGgA1
HmphJuBdqiOoJ4D6JbPV7JMp34II00/WENznj6KUALyVCesuk1+nB9J3WjljHmOz37beN8/b9v3G
9una7NaljUISFU4RQK/nxCeMOGkbj169NxnZRrO3waNx7cXAOo4kSLU4em+FW6DKIyCh6MvNmJLt
uAY3PX+LIAHlwr/THzCHQ67xSILHHCuvPFLvm/yeVYCk3bb9fXcl5Q3eWaSIZIoQ+Wak1IhiYOMJ
WNYZ13zfdvUOw55Kay24WDgLCMF4IABfJNBOMbFOkiXCi91mb6SvZfXcXu0FY4YExn14IFFC4ly1
4FpUzbRIU7afomeRbcrrDRS+jxqkHMOHlON5qNp1jldExb5Lmm1kYSK0dntZlRYOGjPLkFcBpE6e
hBJ9UQtkKVNnF/ve3NXak83vvXxbrNGlLEiR2BUL907ixDz5mB+pU2TTonDHodxrfs6/vnLv95rx
WJQAqm6kJ0AZAGt4KsHu66ohtcBJGPe1+zNJX9Djj5bDle1aMLgy/yExiC7wRyqSJUcWWlggOt1r
Vv6YjdZWG81t03k7QdCE7Tftx+XjWdDfE3nKxhVJEw08g7whmQLb7AKy1ghw7kcBwYeLjsyanFSg
MrMMJJtFLpxyHzU7N8KII9dvzKsdKRSMgZ6RdOoAoP0dNnN0/HFFwXoa0WrfT5+6/oVZp5d3aWkN
QOZ4MFeYGYecy+nh08Jx+sLVy71zMDrf4w9psVJ5W5QAHnNkOuHSgGnoVEIBhlvRmg1cHfT+uGm6
8SzMP8vWarlLWgzc9n+LUSlumxzdVNyCmIoFZvmsZQc0AK2NFFvSKdTuUV1HHR+JZ/10LeCBq13W
5eW+8b7YoV/rxFr8PMpjiNFw5/FKnX6eF4MDjAOBQnnwSMYiAHXkynkvBGhQKPTbQ3Vl2K5mvoje
aG6b0XLvEs2n/a3lRtu4/sqyLGAaaJ5R/Rlr4tdijT9tSQ9kjyxswBJPklskJW9ni+3r+cvwXmnz
pk9/LivzgpMCew9nDrABoBzV7nUzSfuYjfB6beZtaGV8OnF+M1vlP24Dpuv4ej4XjDvGvcT8ZUx7
gaN9elxmhwCnbSO2H9DNatRgIWtoYHgrkcjSvsl2MJkuQgpZdR6rLBmKqYGUZnh0nZtBbPW1/uil
uwMSVDR6A6UHvVCcOxEXWuY0eGN69gBkR5A2zG/Hb+24Bk5ZOCDkiRCjYzoWHn1T2bFRN0ugHadk
3zHxMZR0C1fQJ7Hm290QiNF5v1ofkEYE8BMuBqJ2dVK613QGSN7LYu+xkEDfstdaN/wJ/0j0clnU
wtUFBhmD8GAb5CAK+fcjO50LBgd5sOAMOO+2P+jXP2ZoFQEHGLp54AWoShBNc8Q7HMu+eEn7DWaX
Xv71C3lXZAqhXMDtgebNUr2luJpxMhxucWb/ip0NE9mN27FNPuw6chN7u6jNgqr8FulrHv+C6p0I
ln8/2jduO+3sGFG9F9r41Nnj1hHGY8WiO1C0rFwkdTCb9JkhC+MRZQM3XFvFYSNVUoCCCZ65AZ6x
OPvm6k/m8JTVP1jvBbb70/ZejLTeRna36deu2IL3g1QsgW7ArmO0kXLF0NEZU2679b42/+n4g2c8
og0jcKabqLmNx3ltqQvqCH9BWgyE5tbZiFbeeKKOxVjv4+p5Eu2mdgUSs/UmztmmsL7s+BYkli36
HHTQe9XNs2cElfdjRakWbjvyqDD4MpmOsROKb5HWjZOb+sj3FunueNO3PipU2yhJd3psvBhM3/Wt
8YHSGPpPMdjZIMGAIR4xAgI2Ybhfh8EMNAVzHzeqn5d/2tkvQ4gsO57laaArWR2RFDN3SOaINIdR
fAcyxsdARM4DM7kh8dWZKgjAm+RJmh6JolIMgyHqsee8rw8GY5ubOs5XjnppKYhxZBkLeV2YoNML
ZE/apCduh+9Tv9LBy1zybfu7bX4m1a/Lm3amU3KrCOI1Wz7jWNSppCLPOkOUJj/Ym1kELNld/vzZ
DUG4ZiJfJUFgqACqOQyr1Cc6c3s4WMafvDyk4oZwTBXeRxb4h8yVl2FhLSCItNCOCbqI87Hpeq+N
3LArfihBSkvu6fPltSx9HoEzuPiR7QGIUbntLcujwSwSfuDGnzgwyj/Xfx6lI2CqUKfC2FXFaMrc
vZvbOj+gWft3t+ZwLP34469LjTsyyXXP7N5JDX5o2M+Nbaxk9s7cGeQTjr+u+Lhm1sWD6eK3f2bT
Xvsc+7fr9wb5IxgcE4wvZ5VdrR2LAYWq5lCUPzrMl+2pebWiyjZmRAFIrKLzSK15VaCT0WiKw028
JyHgNtuPo/mP4TxM863WXh3XwEvCoww8GKJMpEmUR0sz8TC6VcYPY4KEG+s2rNxZzmu01k15fuqQ
gxkCAEKYSJuovjOwLl41xD0/0DSo0mC8Nl8sl3H0eSn+SKkEIUVbFvh83z6m9WtxNQGX/L6NXnnQ
Zni4F6rSml6WxBG+TzCxVlTx96ZhG0rZhrggCDbcl8tadq7FAO3Ag0B6GkLPRpwVXts58SzGA3CN
Ph2/YufNHlf4PhdORJJiwvXHaDiw4SlLGuc4h1uZicOI0TpWxbf61UYQJWI449gyfP+sfyKO2gI8
0/0IRcY8vadEu/77KAuDjFKGLSDLUBaArWsml+TWodu1Xg283NUYKkxTxBsubztGHZ91nMwsLybd
SayDl39a2SFlO0wDXutpWDhq3D1cdMTk6JBSPTdA3Sf4N6l5aPcgSt52LQuSq/kCsZBjGUpeYeic
DtoGGWmqb9PxrTHW8t7nryskAFCIqpzM6aohnln1PVpaIaFOtsz4hodlV5RfZLrTzCAnaxCHhT1D
tIWGIzkCVSbHTm876YcKsBRDP7gzuc0JBi1jUHd8c/kOylfuBLmFaBXEJZJORkJLVcsYJzUr9dwl
B0q/BKYnjgITt4YUaYx+xcdakIQnRcYOMjY640kZU4BOkEuZDt2ke5rfjHx40CNH/8zH1NvC/Yqu
9h/QKwdsCHx3RHzoOT/dP3eOJjxwnXlI2gCTxbu11tm/2TBl7+Ar6vBtUR6Ud+dUADecSFRVaRyo
11lBrFnFhqWFi6iAt08zRuIIFO9rEE67SR1vNUHHO3M0Hb+bafMwUze/q0uW7ilvOkxc5+kN4lPn
WwTKiUeDTUS7mWy7/05Jl38zxCdIxYDLtW9zanW7gsRjUHIkAlNSOxjXbWXtdzI7cSAsov1qi5zu
s8xeIyBbOEPUlJBbAyk4YiK109ED2wKxZ24cXPAteMXLpGOi/HwzdStW+zzKlMUriALMAv4s9OZ0
a0WOdGufmsZhsFLfGJ97IC5M99fUuuB3iP1YPPb9jc7u7GbLAGG5fCcQwCw8GxKPKVuMQOJ4xqLa
8H6Oxsg2DkCDvOm1Vz+VMSluRYrJckBo6vuo6prvva2zDXTYuOH6BJ7gEQ2OvjczwTaeIBPGNXp2
cyMsVjw2XferdZ1fJAe+s7YKrwsoi52fM03S1xmDiDlm3qMcvDGNKIKaGL9tE61fwNgZd01eOqnv
eSLbZlyrg7EvtRuP22KfiF7stcmzf5pIqjR+XzjarqM1RWdU/Kdukl3vZCBxS7FHTaPl+Dom2A+x
g+SxJ+hdGmW/Mi3HLL3O5r5n5gXmuSTNVy5o/yhAk/lQuh0S8lxPP5MSjTh+Mk06bHcHH6GIzd3M
0fC/aRLrk7POQsnUST+gznbug1PiQN3xrRjbajs7c/7OPKfa9ikddli+gfF9pdgMNJpv0yInPsbv
5UEdaXD/uvwVhDrxYztpJDB67dc8mS73h27WE9+JXfZHm0Ti9zbslJnX9rd6oq+YzZa/cpBh39Ka
6xvX6p1iExezTbcJGt2MoPcz2rz3eed9jKjutoHLMnJD6/5n3gzv1CuFT6tJf3A9bLpfephOyrta
/MjqysHhVNaMxmTGXqe6Qh5A17zobjKMdsP0zHx20hET7lxesmJbloYbmr0+olqWsE3UMCB2csrj
Z8eopt8pGb5qHre7pm4/yxk5Yj8xtJj6JklQYSsG922sizfRuu/6PE+Jj1ZGEnZOXvtApoLuXZvi
LZlLt/bZEIPX0vZExTe9ppX/2C7waUUcxZuhjcp9inzlrenxF/RcfFpUhHGZJfp2bEWQtuSroyP3
o8oW3712Hrtt6/ZW9dRqVX8z8vJPAVsV7dDUAqqLdrBe7HRo+k1UgxFhSzsDpMLx4LbuxhVTegBu
6KO0uxI+lmYLpAfHfc7TT9o44ZR1detrWfkx0vq3SBoY/zwxN/+HtCvtjVTXtr8ICWzGr0BNSSWp
SlWm/oK6kzSDAZvJBn79W+Q+3ZcipZTS7+gcqaXWweVpew9rrV0yKNAoK1ZBZKaOn4rEXTbCrjee
1tnoopCKcpGLLClCHZzL63ZM0soXtILuSkyFr6eRXNh2lq54Nsa+tFoRGiDF/xWsFxvGigc0A4x9
nTMTrSHjp67R6KNdEr4ZhuatsttG+raIyyuRD1rQtdavLqajE2oObdx1kY7GG4xP5PO6Rs/VtGsX
BPrW9R7mGJqCFYTLCtUpiIYyDl8/TcM8RmIGtczHwgAhZA1d4DiB1AHrzLtIB7pmbOrRr6yWh31E
GV5Zzw6dPP1rZ1UZOk2GEbhr5VD0qsp8CVTNiKNkEZ8ofZsNVC99czCratMMhelD5tAI7ExVQRlX
UM/LORonGJCd00GeCpBebUN9YHuSwFC3Zv8HUsrVys6LOFCRaQUeqShZqgQ136AZ3Dc6ak2xVay+
YejzcFOqMiM4GvUDKYrtkGn73OFCW40SL1bQmLqEgmp6jPr8xXAzGB6VWuYYWql6FlAoU1e1m2Zb
S9Ywa13JpOFrBnTaiyxLIp85cXUjqA6qHfOYeij1Ilab1tLitbJEfBggHaKBJ9cJxCBW6TMtpiu8
5vGmaosyXWSa00UrHNU7VuurNkKHzY6wZ0eH2AP8wzq08QuCxhE8SJjWdX4ck/SGuH2yq/uIhUpK
WS0GS10rvcLtK1Ohi7Dse/eVwINc9kmkv0b1ssuXErSFhR4pXADIE9z1mUkiANbQi7Rsdfe2TkmR
hoxb9ZNb0+GIKvkfyKHr10Urd2WO3dAMU38GYs9FS6C0SQIPXbliX5ggwSdJU/qjyvsgByhuG1to
8JJbev+7a+toRaVbPKDv4MNYZi9glYmNSyprS3Kbbt2K50tcZy2Qlox8vKGtn2l6GqJsEEHhoByW
I9CDW41FWnlNbSl7Py/GP5DQyrQVRXWHvFWN40JRsjVJyFSvwg7W3s8T0w5RQTfDzq4qYPNaa9SD
3Oaer5Tp+dTNX2VFVZBrEsa1BPUJvVUTo7hhk9jMtiuAUxsA3mjCOtdMDm1+K/EWvIDeR0t0PETE
VnBie6gkpgKtCJo17YYXPuRuiFY3qS/IWFzHY71tVNL6rcyBTjXyPx4cKOhVJXetM5IQTVjpwrLQ
iUJXsKyWkqbfmEJ7wcPxdzDTVA9azrvQJUONFZaIfvyy04XA1KPUWDl4/1g4olEsWw1DWeCcJjFH
x6OWJkHbpbmflB6IuRZ/0IdKCPR9RZaZtlEfAky1zhwtGHOQv42yhDwqfqJOC5yqXNEV1yhZpAlx
g7Rzsxvas8LPu3wlrMiPDOxLK/HD8FR3ByD09R2p4zIAax2X1JQVhGUyCJb7Vd6Wj1DazZdi0MnC
SlmEQxs1B7vvoQAaiWqvgAlZU8jibwEejld5Pya+26q/A5YywIsrAhfV4Z0N5YvVlFIPC4+qBTWV
7LAJkXqpcmj76Ua2A3orWpRa1r7ADqoXdPUdQphofsXdpLl30WQXxsExqyByFLsl+TA+p0nO6Y3W
GeoX1LqJP9Y1DQArxn1rjeilrotXo7GtpQ2j4OtTd1vZkygQWsc26OubrzynezNpe68rA86VWQEO
pbkHV2R06XaJXQdpDwgIRb0OSUs7Whu0bsJIJDyA1moamJFHtkNiZ35sl80GZrj0y8zlC5bWzhFv
WXWrKOuuLAaxGUZwOzrCnSwokIpYKWZ2q4gwde15Uey7Se8SBG/t6JduWd2AfG++UHQYbombPKoW
fTOt3q2uc9gQn2QZqIoNHCfhVLg5Pby5nTtWnkCDup76cUbLt6bVnRC/FQ960+To1x7pb3GOenco
hX40277p15otWXsnTSN5bQhcGUnrq9oj+9Ys0i3kUT0U+CtvZCsDzUrqYOT1Vk+de2YrhqNs5L5t
1S+x2+5EVvG15hUpOh0lK/hrrtVDI7ZfwtCu6qaTG2ZrZmhovb2BfGAbAJhf+bUuiVymHMp9tTFO
WD082XQomoCU0E7orOI2Hmm8iMykXvSaIfF/NKEX/64bpwi6SqsXOCKQQLJpmAqR+b3njis8t3/p
YPxRQi0hKVKCR4EiGPNWZuaGVWS9xbTU0bIxAh0FZFbfqVOwnbICueo08b1MYRK2aAPkO8YbIdOD
UMk7aMD5shdoYSpJ80RZlQY5sV/GwUqvWGvdKUqgk+aKvwUv3dss1rs38LT0bepG3XF0o2hl5CXE
LTSVPZRxyxdFpA/rWNjKWwxmrmc3aGBR+Vrhxdc6lhw6waDku47iiEnrzmp9yjW4Xgw0mIWnBuCv
XTxnVtlxOG8aGv00eCufxYC3ztcrmhxMqCgPgZZW9HennPqFsOYX5Ih/q9iOgmJMGrhtGfroqGM0
8P6+qlt4fQnMy1ZvWinCnNm5HmSZ6uvAxYP01ruju4Iiu/wNl6EOkcq0/MJMUUXM2rpaJLFWLawo
HxboKZ1dQ9yhviOF0ndNa6fLyhYWNsFmLMjipvB8kQ7RA2sF4KwRaXJn23YOJ35synEMY0cjS43o
f6OklXc5KR9q2y4WMLsIGPS0WhulHUEHiAMsJ7Ui/p02ZQsPtbZrrE7jJSsOcxQoIGJ+mVrNrxE0
QMBu1JJebUuzqMgxF3ZZriFlm6IVHzxbKNhH2ZLlFQtZmhxRbX7jDD4et7KAWt0Ae9chmvDGv54n
W5hwC7bGwa9H11FrUTCXPQGN6G5HQbJFn4EEMOA2H1p7hP/Oq/ZXSqwWn213uVF58OudFgHQ0AVl
gwaHC54X0FosE+MIwIbbrowhSzM4fSX6hl8zD2LSOV5ujXRwTVFKa7uqgsM4lstY6eCGdZr9IrFB
L1HuWfGN1aLO4gB9udbTnpsbIY1blPElRDkl5UFhdvo6zyzaLRK3RtIzHlA9BHvBvK3s1AU1L38l
mQVnFrqTt4aXKjiDKrlCD3Ve+Qays49ax+NNSqNYhYJAsEUrbYiEgQnDr7yqgLkROUueejt2fc3J
sQ5ApUFHTnBQcAzKFx7Rf9vWyHSQMeAAm727E20j/KZO0KOyGdOAxdlRN4Y0QI/7Q6G3DxwlrSvT
E/Dv4rHF++42QZQUxR3XizLokbR4Ku1yN4oEjpiOVmt2p+M+JzzZGHgvVqkh3BX0TAguM3VDIPPL
K2h56vU9iF3Ed82oKm9ilVTFLQRb7ltb/4XmWU23jeLWdPeRrkNpa9S73I+q/LWwuqNO8wdS1RbO
qymfEt0SD27eGMLXyDA+CbPrb2VVb90itkM8lAyn3nN/yXR8Qg6hTEq8gULT17Ftab+yMtN9JJLA
dUidiiTLFP1N7yNIIj3ZMX69ybnzR44dEg8m3UOx3FoMg3jkWZcGZYZ7UbjNeyPdGLeMP5mqLwNj
RCyY9BX3HfQtXlV2XgYNBd+r6z39CL/3IXHN9Amy/c5vCNglV6NlVHhAGyf38z7itxEnfRfwHBFs
DhbSIgd4ZdtBeExfGmMc3XO39MoQnTlKsR7N7r4pbaa2KZskWXMbQV3igb/YqejdkMM7a7trWWVQ
QbeL34MzHjjSFgwBk5DFTZe4rzQqTb+ogCVeVEmH50jpRgedRhf4MtcpIXLoQvYM2IWWY8PRcoBs
vJY7YI6Z1cbi+h+9t/6YXpcFvISBtAr9D2lAyCUwRf6YYjFQei0AgugTrFkVtY8j8FnB4BoRblAu
/1bmqPm55cTBUDsjIqA6ibdtKbsrQbWO+kyJbTTGGoirFiBWGZGWEbLYfuoFOCRGOuz63HZChPYI
9VSawbB4x1qPnjSRar5j5eZqTHMRDCPN16NykyXPog4/La32tiolYngxMW2irP4FBYY2TEd42IhP
YbCTgd/2LsUcFIinbMzlUVNj/puho9wziK+lXEOArb7LALX3CZ4eGSjHPIyQTXuoINOxdpDZywKS
6GwLXT3rQbA4xQ236xZwTXTr8uEv0hcBrOdmJL3qwohrTrUseWGvZFctLVHqTwiIVVgAAHgrIRW7
aAregHZCjd85b7thLWOw9RE7Ad4aw1LgFfR8r9WroHG9cSV69xlLH/nwR8AdcuGoDqN+5Lmp1ixF
9O/INSLBpZe23pVeOwpdP6K0u21bVptbD81HF52Vkqu0cesAOIs6NFX7iJIBXdsaefGSqvd77j0k
EhOjzPLtxNpGmX5QUQsHnMWvTiNe4JI5izGh3kbV5p3wAFPpHaYOIk7adlHXeh7UuqrzQNP1Mqxo
lIa1i3imHaI/DvTbAkvLIVhp5usiJ2tS2WuuDUUdwEWufMceFxUcK8/O17R+dum6tRvfGKx30sf1
sqmEcU2TBJBclCLeLWQ+fidOi/i71OMutPNJRzkv7xBqPpImZgsmZQGPs8mWynMan3VNvkXu9pAO
lf4yaKm4LgrHKUIVid+GNqoV7Gq6rpPRvo1MU+1VHUcIKSGxpDvZsWjH1yzm1kpCs33wG5pk2wxq
hg/Z2PHfeWP1Rzf3HkpNzxPACW1k3PJUhgzXImCt4W2qXCvCDApd3EfK2XyN8Ig8AIYkjfWYZa8C
HsJ13FP9Jo2REe1VL30dNuZ6dAW5a43CRK6m0HRfmhH0mV3t2SNqZ46jsapLUy141qZbRSAkHYGC
6Kdd+ddNtPfa4qbvudnBYRC2E/CUQ1D6/0RRCWndCBi6aEydTWwVtn3VQ7ju0RyR72qQzNl0iLr8
mJsPfVfbLJRx7bqBFRstOsRnIzQyLAF/wNPQoTMqHL8zpIBgfiYe0jLGmInzJD0iQ5m7xr1SVLyn
XYVWOhEsKAQjxvFZ4FlYtRSh7bJHKLivbYL40baFeG0og2ZuU93XRkugRA3V6qDNEtUGBimPJbP7
K7y2qGrbFUR8kcFc6vgP6aYKORnxp48ZjJMtVbfvGlI9Q0JphOBnXSziWvNu0cI2XmZj+c5qhIsZ
mLaOX0dFj7yh9wtJgSyI26J5GgF1vLN7EseB60Yjpgj35comVaqjm07kLFU0qEDvMvRaIO7j0NTp
u4cU6A76Yk9IvtvrkQw0QEp4hEFJBnMxRvaTgRxePsLQ2mhtAI3JhL12NWmDwcuaHGkFmaWhEtpw
z2jD3p0JiJNGCkbRi+mvFsHntTa61VvUTcdAN3f43U3Y1yg5BBUyZiGa3ssFcHLVMfIQ2BrSuycy
iQJpcscnlONyloXyczM1gx5GaNmaPP6dAQR0D0WP9t5omnFJxvZG2oruAO3MOl+RdAo2NGbieNG+
h9lFVFzJ2liV6YgcCGDsgN0IZKiuRoqShakXww78UffGVOgkNxRWuZqMx31bK28MM710/dzTpI/U
M25TTKGTbQAkZQeVQdkFnMK5Ihwkd4yp3AeK0xz9KIRpwNca6MGRT6OzkHTN1c8rvJDzAVYHwi5g
UpmzuiVzXHgbBaMoUYdGto4v0fTP1TKAnJqqxwb+mcMSLeSwKHJN9FBoi8YKjEvKy2e+P2EqgGoC
wQXtVWcItYLpkccazz201h+YVRzE78sxZ7bg8/fnCGG7cRQSb/h+LiRyRmuz3MTIwH0/yIVJ0Fkt
D9n5wUXaxwVyY4unRbtQZj33eUCM0FMB+FMwIqe//4TcIMj2oLeO7QBPf/UeX2pB8fXr0H8EvQHI
L7TrhVja6dfdwaMaTTt6AChS27jF+vu1OVP1O/n8bG0Q0pmkSfB5XWw9ZyPHjRpWDrsE0rk0i9k9
QIYSdQ+tpYdyfB37Y/rn+1lc+vysHExEI2KgJ+hBtGtkuOmFHT67SKjXQ24D2ADbmu0BFPBKOxUW
fr2+dJk/CN9855fEeM/NAYyJScAbYeMXUatIGAkTGcAgRY9XcuA+erv+fJUmCZdJDxbg/znnOM0a
lKShCX0wkZNMzUXBf0rjBHvz8wDO6Vm1Mz5mAkJyh45KX7lhpF9iFJxbJFBL0IuFgsSOsU5H0CpJ
kXki5uEReTTfji6Vh899H0I3U0+3ifwxR4Eoz2UpFZ19UHgP4cU7SruwCdMazIAFE2AJPx/g468d
fTtmoo5qts5BqtsxDqFHolb1vVf+/EacDDNDEWpFxmLPxTACpYMwzn8O+CAA7FpgdYFF8qXPT8WR
AkkS7sBptm5YH1rFykTJuEZi5vsz+/WBAIYF2BEQBkBjBzPndMNb26CyEB7iDXNMt4NVHlCjsO5E
J80LI30l/gCwBviKjUsI9gUO8ulQdAq8S1ePDsZd41iQ5o0BvXgV5oOX8kATgdEh1XBBDuLreQOI
BTAEsFcwMJmzy6LO5q7Ti+iQxPEq0rTl/vvlO/N9cKpBXJj6cUFbboa1cAZd5XYk0mPF1W1pFFfU
+Kk2M3705xEm2/np9eNF6zXQdkyPHUpK7UKzf4yLxPcBLJsAZtCldGe7wiz0ROooS49ZBosYXOT3
nV0hiL3beGEBlpsz1rxOdHoOQbyDQYAEKFZQt/2HLfg0wOwEN1FviqHCAEJfNkedXDi2X38/nDM0
ZAHYFvzzLyKFumwjypEdOIDWxwRUhX9s0/F97AD0cic3ec4EYEastVxF2qFwrktjpdwL9vDrBQca
9ePaTUKwEK05PT9Ea9EAwrDY0R03pXfM7GU5XP10B06HmNnCsq8sHRgAdrS0ENSm4pKmy5kt+OCf
guOG9/vLJYuhWsysEs3nTH1TXPH4xzfAg5bfpKgydXH4AkWTKslVMWrZsXxNgG6WPz9A4JgD9QgD
AdvnzFaHVQUpqsFjR4rkIPH5088X//PnZxEEkbXdOhKfL8prt7upnQs/fzofp+/pRJH/78+fdzE2
UUVh0sT3jS4QDkqyxEd6EtXCIHUvCQWeOauIEgH+Bnhs0sCaXeU+s+0k94ry6NgPvJN+j/Zml5hJ
X33NSWL2/8aYDtsne1oVDURVgJ86aguhUl8ujCl1s/jxppwMMnsWXLsE8T/CIJyicVp2PZY/ftcw
C2hQgagLvhxAqLNZVFbUN1lZHmHQF6M5XEV5t/qHOXwaYrYZqonsMory8vjYDDd99uNnDV2nIP8D
dRsLj8/cLLFc1n2MAtehYH9aHlByAQV5xmaAfgZstoeFAn99ts05B/6h55F96PUw3QAJ8OPFOfn8
bIOZBiYr4P72Qab9EiJgnA0X7t3ZCUAqFTIk8FuA/D3d4Zyk9ihHhQWqge9y0MxGXRhh+o2zmw20
BN41dJVC6mTui2dRYyD55DoHVS8B6rHZMpLL75fpzGVDUw/EE0hxfNzq00lwgBgIR4HnAFHbwMxu
uXYt4jrIf9y/AHKQyM6giydUGydm5ek4AtDhFNKQ7iHOxHV0VVz0ks5YwZMBZkY8IUlSDyhWHthf
oKjadGmlgZODK3rh0s2dZPAtUAyHbhVi4QkWPWfHS8OMGtE72rF14I8R1FjJldY9OqAudN1m9IYQ
2BYkY5P19zv1wSL4dBomIgnQ5YANQwsLePZ5pqtsU2rEUU+PQ4/SOmiZzPRj1H8fvHGgqxQNppGq
5Y9pa6n3qCDdu+K2d10KFf0tPLu4KiP9UaAhxrIgkedrdCSoZkmgb6gGJGFbNdCnGPLEvU/aCj3M
OpLcQaFXocU7pPaD4krSACwTVcUow/YPmluiPCuaBXrNeysUgcXK6CgAcQBdbRrU6tHag/WA5xYe
y7eA1yX3yrOOoHXq4fcLM+3s53WZeiEDbgi8NjqUTsjq06OVJx1Hy5Es2Xv2H89aZ+mxSK/M2vMr
r/GVc6lHxuxSQuoGw4EoMaVNIY423/+GA0AZqypB89WNUaMN6mNPf+bv/GeI6enAnrtgDs0uCzNU
BZfNjffA6bnGocx+xh2Yvu/AbGG50NF3upWnK1YayTh4KLXuKuC9DfNIup/Z9o8B4I9PrTSRNkVW
8HSAvCw7jTSmtyvUQl868me2/ePzcGhd5GMN2F5rdtcNVziDEVveLpe3W2n9w48HwRQpR2j1ky9K
gb1OS0PnjrdDdw9uPaniQjg0M7nTr4eUI1LWMOtQypoH9JmtZXRIVLxvLD/KXqkdEM+v45+5/F9G
mT2vsdenpYplvM/zcgWUz2+nZj/zEP53CPAO4TQjWTTvFyn1SBZQu4/39jCsUMy8roHV/f5un1+r
/xtidreLGNpVY48hYnJFtdC1gqRctZdyEGeuNN4k5LzwDOLUerMUsEelqCSYwLu8tvyBQqxnUx2+
n8jMWZjWCjEqJHhBdseNmHe4NdyoHWuwjXdtG5j1GiWy779/ZqHQtgLpcTg9iGLmSfJCT102tDpu
HH/XNQVMwpWQJFA/FDTCPHB2IQtjgLWMhXJnV6/PXSsGrtPbja8tu8sfO/nj24cB0IDSADkXezIX
PQdQuKyt2HV3ZbxNN5X94zM7PdxTBhgVSzyjswNlaA0yNTlxd6CSDDdWtvl+G76cJFBwkYT44BAh
EzGvFvWW5kZ5WpFdx6/Nd6KuDfentg8jgIkJwjiUviYGz6lprbU+qrWhMXeiTkKzAXBg/Fm+g+Ic
YYvBmYR8KWo686YPQG+6SZ0Z5q7IfVlsCvfCUf34wMmDjR3GNaMo6yArB+2D0ylYMpZNGYlxl+Rd
CNS8nyWrtgcMLr0qqwFgxNt0OCj9JbYWdbSOqgtHYK5kMk0QZn2SlzEgBETmzDYJrksNKOq4M6x7
syZhElmQK7geAQWCJ3NX16H3d4wvnIwvBgDnDkEtgma4wBRpntNJK0ODbwxxlJ1dApB8zdoLBmZu
AD68Q4oSGZQeIGk337WYeDDGjqTH1Lp+XvFyy56/P9rzCXwMYEJuHdM4k4TJm6b1dL2jR13GIShW
tSTh/2+EWcjcFK1BzARTQGstbRX9wwQIVPxRoMGjO3WaOd2BpEThhDcGPm9qqzRL1he8NnpmC6Bc
AHkKE3IR+hf1C6pSVE7cih7RyRTy5xFjt7FjiAej5fFOtyD2qFkjmvfxKAsjiCcGFhPWDWBJADJI
5TRLh3bWlSDMvi8a3q5AqSR/baVuoiEv1jpRLiAcWhZWmSY23tgYq8zSwAhzOiTFjAZIarcRS9kC
WitBOAO8OumDIYU4QADIV+ML1ulvFXox+F0E8zcOcFyBT72k0H7GBuJ8ozQC83qm4t/lmWYWnRh2
OpRcuhuzudKSnzqwuExwz5AlgqAzEiwzCxKVyqORqfe7nLwZNAUC/P37ozinaE42AiNYiO6nNwiZ
39PDQmIAaeJK9TCztZ+2CtzXYGx91d5p4w70xRcrsxdWDwB8E6+/H/vs+k0CRGgJZoOHOnuikKLn
Ok9Fv6Od94heyc9ssA+0vhQ2ze/zNEMC9x/qtmj6AafkdIbFgGorpGiHXVPpEhuV1puc5ZcQJtNX
ZraewsiisvAhozuPllKv0BqZacPuA2TY4lXU39E3JbD0AlD4++9X7uyUPg02XdBPmUM7BuivFDEe
lgaAqyIEeOPS2zUVur/MB5WAyQlC3mc+H6NG90dPs3C4vYObA/Bp56uuehGG8muSBMUQ+0Wz1C+1
IDm7jHCDIe+IQ/mFmy/BOmCQ9xl2Sdegc5i0jz3KWczmQWR1qybXL7yRszNownpRlOAR6IINDX9s
ZiubgpVZ0VflfjChBtWu63wdA/32/XadGwR3F+0ipoQKYurT7coLtJbtUj61G38vxK9Ioa3Y0/dD
TJ/4tF0f8/g8xGweLgNW37MxhEh/2zTd5N7Kjbyg9xYFiZddcqlYe3a8KbYDGQ2Z33lIlBSjWxIt
LfdSQ//k0QxMyBNrhQxreSeSV+2Svzk78R/zQ+6UIswmQFjNRbAHc9CoLRP0bQUzVjShM/DF9yt4
doSPrmlwmqChMfNbtMhVNk0qkEyiZay9K+dncep/ZvDp+7NHPxMma0sIDexNRn3Sv7Mx/PkETNSz
Dbh6KE/N1XG7NiO807Vs79AA4V1+Cdhz7hQDNg2PHLeFQjvu9BSnTDe0Eg1p9swLIrnRtEVFf/Yi
fKzR5yFmewC0bal7MdqXK1Ut3E7tja66Sytn9f1KnZsJ8s2Q3jQmca25nHMq7FR3eMf26Fzn5UvV
ropLEINLQ8yufNJ5pPcSxfa5HMXKhTbmCqnCaMGai2nBS0PNrn41oYj7Cixh7NvOUcmt3W9GeeHF
mbl8HzszVUdgkae9n8tsVRII9FrqbN+Ui4yuR9vX6yD68/2+nLuCnweZHodPz5qAsogbe4SBtem9
gco8gG2pLuz9uTGQscOLhuiEAFNyOgZaVhjgZGb5Hn0YJrbHpW4PZ3Zj0jtHERfPFOL6+RHW9BGM
xFTsteZZ61sEEPctCIo/XqiTQWa2pK8TN4uNTOyhPwF+CtEuPFhnFunk+7NFSrSxVq6FSdg0Cy15
z2r7wgzOLtOkAYkoZYrwZ1udFoUsithFg+zRH14gLMAunKXzA0yZLgBapwzC6T47FDzYQo58Dwz7
1hrEldvybRWVh+934sw76ADR899hppX8dGSZhO8JaSq+R1DsS7kabRL0fecP8a1pvKTJy/fDnd0Y
CFVNLWgRf82LrSWeRq4bmJVK2wDpV580/zKhTyPM1i3ill41jc73RumuPbQdMOy7JhZB7+xMN/PT
4vn7GZ3dJwTb6KBmQmltDgtuYgtsT1vw/Ugy8AnHv4OqgP2JtM3340wHauYgOXBV/jvO7F6m4HEJ
q+r43pn4djmR9sJoBugu9GAmSafV7gFcLS5Eyucnh7qAhbLyBBo+PR0oOlUytnE6FKpL1aqLruLu
gltxaYjZQ5NW3BCg4vO9B46UfRUfM/FPd3XCbusWsi5fQkSrtyVta0iTZtZ9Kd+96jYVi3/YnU9D
zAIaUYxQqhJw7zgfA2bt0xbMBvstYW9GFv58KKBip34w0D/CH073pEQXATOvo3LfJV5AeH4TFRz0
QqPx89F8MgqQ3b8f8NwOwakxJ2cDIfb8RaATH8gcnHJPuAFVAShfcAhRsEudci8NM38TYLKNxMG8
NPKWceXT6tUiv76fyrlL9HkqM+NQjHxARtHFGGh30hARWjm6zFY+aiMLe7z/frAzLofzebCZadXi
seBxjgl52BuzfrQGMIkIX0TiwhU6Z1RN9KSBvQSm60vHZ50UFhDhMd+T0rrWaLwFxezCEOc2x4Ln
hMDCguLnPBvvxPaQxSnOAPM4KPp3o/bYeRdC9nPT+DzGbL1qQ2kR6KnlvuhDUfuQIvp+Py7NYfr7
T0+dNdgmCNb4PsI+vxmhJCAlFDsu2Olzu44i25Q7RqiHzPnpKBJpqsq2+2Jv9GSlmXcQbwpp8cp/
CJuZHFoHWS9ogsEuoyPRbDYN9GZQKGPFPtLuU2sTjRdW6+w8bFgYaEl+2M3TedBCNV4Kqu5eH1dt
LvwuQSY5X719vyfn3A/kYUBrQvoMGcLZA4O8Z9xDIYfvtbEMErHuxl+0Qk90GTo0RtXkkuP5kXCc
P6M4xqAuIEMzaQCeTotTJ69rO+d7dGAfrx3keYNMq2mo94a2ytzKXEOn5gFgHr4QxBoWMbWzBUh4
ul9DzMU3KnsIBgr4BEk1HqTE41cRKtTh98ty7qgiowi1wCnG+6Jp7YC3pobWg8ktHxkR0Np+Jt0/
vO2fx5jZW7SK0TVD18q9TvZadQeWpa+JC1f67PZ+msdstYGxKWNIWvA9NEOvHKLuHTpORP6rKhMh
WpFV6GLJLuD5Lq3dzIwUBpG5crF29XPh3NZFKKt/GQEAfMRIE9J/bgzR2GV0IOIAl48jNyo3ifxT
DvLC/Ts7jU+DzKbRF+7oDEPE97IUgamlfmXVfpMd/+GgwbsDxwPFKHjkp9fBgagKFI9sbBBEMtS4
GokTGAhpvh/l3LML54ua5pTiAzb4dJRMVLRTgwMfT0KED4JdfFV4tT9UxyR/+36oaVnm9/vzUJNZ
+2Tks6mXiN3B1+v7RyVv6YXPn9sVmPZJLxo5PEA6Tz/vlFbuMKDYkXnJt7FLloaKN1ri/qxs8mHc
oe0KmbBJ8uFLb2YnqpDjkSPupglZG65rO811/3y/Uuc2Bc0EUViAk/I1iSQMyLFqI+N7WK+iXXrJ
Uk9WVEA1ZfH9QGfWDDk37Dva4CDz8lHl/bQlNY/LSKMO27P2Nc8WlbFkzoVtmY7pbNehzgkHaMIx
4d/ZM+LxTLMcS2N7W/xVEUj3XuBpEIApN5DzCw3vrrrUKf3M83gy4ixsYQzBIMMhwDnrfUZvqjjx
i9EObH24cHnOLZ87cX0cVCy/WpsklcCMQKFu32qF32fLGvKDhXvBvzs7HfOjATUkAnCBTs81+hkk
o1MnyCrFz1YhVsxeZ00bGvxSr7uzswF1xUbnGDAHzen+fjoMXV2V0B7DYTC1J6gl+Ib73FYXvPyz
Y6D3DHg4QF9CPvV0jBjyTfGYYG/KSfMnpMmdrt6/P9Pn1msK+FHnmTCN8+zM/5B2HUuy6sr2i4jA
g6ZAma621Wa7CbGtkAFhJGG+/i3Ojbi3u7qiK/Z5Z7AnHYcsISGlMpeJVcdSuKFKlE2iPBU6c72p
cAXSpPnCZxqf2dHICp9DNylGUyk42aIhiWaX3vTySEI2PHSx+dbVZaPyKOA14Pa181A25T1Qu1vn
yEFsc2S0VUiAII4DFVKI/NZfEs8VG6KXIetaHuN+ujRf6nJm+3HxxR+JrsGWLD65FXEfHCxkiaBz
CHGtqI3QqHB8vUcLeToCTdtk/ThOO+GEvMBl0R57WILd2tGBSIYLOT8ltXMdt54DnaYhID/d1oQT
1LxSUwTG+MWydOMfHfI+D9p5/N1DzOmF1hH/SZUiewVZvEOkasDHIMeyA9T6hdvGZooudM+ceNnB
9iXcQpkH2klOteD2a1XmlaHYS8Ga3yYAoNiBjiUE2QDBhk73Jf702WnHdwiTQOCrgLl5u7IGDmla
Vml8i90Ollt3k5O1fPfx0jo739ApRA0LaL3QP9nL1CKTANJ74lgDs3vnNv3m4+e/H8MKG0L5GJLe
QJee8lLjuHOacMAXCN2v35D82ehefh4r76b2kwtb1/uhrM15uMWA9e8CynGySUYKEt62FQi1Kw0a
LheuWqe9fxyTeD4wYqAjojz57itUylsgIIg+SI3uJGTvB2RJ3YLukbJbKMkeqJqup979NpfpjRTL
DtIRX1wuLvyMcy8U5yfEt8EeARTgpDLniqZ3QfTFluaS48T43rW48Edq2EP9N/948t4n1OuI/xfL
f7sAI/AwgogF4miWfqugrhovV2LR27Z/TPv0ll/ars/OICo/gG74YIydHqyj6ZMQFwW8YVtuQVy/
sX781+sdQ0J1CasSct7v7I090ROdotII23lsFfT3UF9yqzs7CMCbcd8DKRBwubcvzVZOA2BIwI/L
lsSH/hJn79z8A2zlYVvwgVE7RRpQp/dVZNH0qytzLyXZeBwySAyCO32aXEgMz8ZaOQXr0bniNd4O
ZQQmVpCu5Ee+8PEKOqfTtk+GqbAJJDkr0rXHj9fb+6MUAEwUGHDTATkK6vxv4wk7l4SMHGvb34kU
8pIok20/DnFudiCvvpZKcAEBPfRtiNh0IOMnCiEmmmxp4rcbA2nQC7fd9SmnGSLaDQD3usC3QFT9
bRTp180AYUK05uZnbnMN6VxxiZH/PgZeFvLMCIVg+JOdukso6YUCokXomYJt4tafou5Humw99J5o
fElN5WwsaCMAeuti94tO1vSgwVWMdCVQ067tc4y6Zh7hto1eGoTbdxAITX4sZRVd2OrOLodXUU+2
H4LEwyvB1z/qatqvGQQ8hYyXw5hEXTg6zkZKAVZHLgoS0ml5C5J3QgycimOkvjbTAHWeR/8SxPhM
DCxpgItDzBeW+cniHqGnNvcVYUeGe9xiC9L4RXipM3Bmeb8Jsv79VcJLV1QG5whSfw/TruAofHz8
/ZwdBVrBmJYIozlN3d1ZubI1HT+2Y1do7X5uZ3nrU3Oh6HFuHCA3g9IUoxfwDpQJdooZgMfGOCBN
9uKwp49HcfbxPvZQMBlRIj2FGKW+1Uiq8fgS9gDx3odY4scBziULuH2uHXOwJVftj7cTAfn6YfHd
iR0DyNPfSN95Ap+y3vbIP6GjjvQ9mdSP3omiW4huWWi16+aQKhnftJZDNv3jX3N2uGDqAb0R4vJ9
ekVpnBn6d1PIjpPvFHayt9VYvnwc4kyqAOw/WpJrGfF9n2gee6+bHSw8GXwCGbiQbrirhpuOk8KD
+n4bXJjBc+sQF3Bg0YBHR1/85P1WbSxtk9Q4msr+sY76O9KxvR7pl4+HdeYEXBnUyKXQ6TjTjSqn
2eg2YMe+7PfUut8qVQJjOx2ZCb9+HOrsiMh658IGhnbbyYjSgTWRYik7Jl2RuEBC3I1D/nGIs+vg
VYj17692h27N9V3owxzt6KlixYhBTV9eWvuXoqwDfRWln3rq0i7BRif2fnAXjfv/3yjWOXv1/Frb
Xg0pnr9AizAA2jcCjvrvQ2DWgQ8DKsWHzMPbEEMUWDhYlNh+mk3dF/xCnnPmOIVfOooswJsDRnkq
bkKDAftrmKLOpvd+fO2nTwTKqNN1Evx9toNNDrWJAFnC+4IriqRcT1pUR7s4W0vIJgjk39FC1lsR
QqDihtsjaiCnBwLg6xpMTlYdq2co5v+lftW7p5/MtSQziynD04mGzurNcKlaeEr6eBdgnapXi6lv
h1lGw/rzva5QMH8Wg5c7fAZ/FwafFaT2ajP9nq2+peH00raX6qLnDgpAnxIQC7HaACA+WWrY86We
TQcqm/DvIwth4h8NeMO+hOq5ZjLnQbRrNNyhPSi8Uu9JeP/ie339C07V/uCdVHZhg18wxOGDq8oX
y8jfZ3KAwqG/hDUCcv8pHo7GYTeOvU+PLrmZnNu6P87kwjd1ZvtECGjVeKj1Ybs+2duqNO4SGcT0
yKLtUENU8eBcEoc4P1c+bigoA6yknRNMJ6T9hYHmEz1COb356icWsqOzZ/dOqp0bUPDoLoRcaaaS
0slHgrJU1cFAIpmpcyUC2MR+vEmdHfHqTZ2AjrpWu98u3bFVfg8R4uqovQdZf4m631RdKNSestrX
zwOsPpS4V1Yz8uKTz0PVrkVm3LAj9ttfaFr+rGgIddbfujNbL66vTdO/QHkUFkkaNPGPx3fmHEFx
GDlLCkIWjsWT2DqtuAhEWh1Ty/Lp88KqC8fh2Rf4KsCa07z69p1+hgAHGDfHdrnxBMwl0Zb8O9ri
f94f3NgAzQCq7l26bNyx9NyhRaK5dJsR6qV19/wv3hLYBR70E9AjOE00U2EaPTiWHSkfS/hVTm4G
efdLqJyzc/EqysnXpXkYQDEAUbj1sxAYFtP5F6b7TAYJDR8CPz4APkBYPVnOpE0VSfqaocgNUeOM
QXD4icMI4npZKrGfW2++hz2VXwTJdKlyeCbLwyEPEh6ufqgLnOICoMTNyRgiWXc6c4gnfZDp8uyP
9oXO4YUFcXbNvQp1subKCXhXmGkgBUt0mVlTtXe+WsY8dfml5X12ztDPgxog2m7vQMhLpAL4TyHr
T8yueRL6Qhp27qVBI2BlnyCFASz17ddTMkFbYhZ2hMqEVNNdGtx40uTdEF9IYi4F8t8GCtwFkvkp
AvXypTThtTM8ghoAzsYluMa5FwbZA5BA4byMe+fJ9l5OXPNGOdWxlPC2288XikJnH4/iCXIkqOih
EPB2HDOVol4geAF4wt34Unb/4gBEc/UfHRLAs8jJykLbqPX43FZHE3lgYi60fZloNN7EPfgmH+85
Zw9CD+wt0BlXkNZpLaOdIRLeTn51nAdH52UDbOAkRH+XlHpqs4B7WcWq3RTDJ4oZW0Qc9lytcOPf
wWgusfTXBOltrQ0sNUCS1qYlClTBybinKm5HA4+so4GrRYE2h86rYGm3XtqkRZLYejULk3DkIi+w
OJ0u7FrnvmdERUoDrMEKn3k7qeBDQZa/hCZHPKXXnmSwsiuLSu4+fuFnPwHIcoD/vtaPTpPEqoZZ
x2Kb6ugq/TPlClL25Lfo0HDTw4XKy9kBpYCthp57xoBV4USOxhSyKZ4gdjN2c3tvoq45jN14yYR3
nZnTmVvr2MgusO1j8t6+u9kxtpsZVlEVm+l+kADpRN1DNMRzQSfPv+1pFxYB1CMuXFnOLl8Q9SAm
gLbw2pt6G5g4LO5cPlWAZTUPbUWKVeBByxkCtm2h0YaUCay+koGAuuPrAuL/23IO/h4onPoAhiUr
RwTIiFM0DK9U2i6trHHhh9UORObo1+7Sjf/cwnkV45SF1MJbtfRTxJjMTo02i+I2i+erYOQXtoRz
mxsAKmCDo6AVQbnz7Sv1QT/yROOjRS32SZgn9dPffwGrJBjgTjifoaXw9vkoMc/9HPP6KCu7G7ov
aItmnv7k639xPkPyPIbWLQRcw1MNGerDadKWc30MqiVbZXoB3naAHvr70eCSgh3Uw8X8nf10FNCG
EmHrYw/XOh+CfFcw6g0vOTefm/zXUdY5e5XfQkatb4IAQjUjbO76qC/k9J1XVdY4v/7FcFArASgY
lt0gX78NZN2waWpYxR55UCR9rglcFL/P+t/staiYrPdIVMjelU1KICD6uBvk0XjGZKSHdU6gv5lI
XLj1nNsCEeMf4dlVOeVkX+JsCsgEj5Zjswy4zQW0ywKidks9vHz83s5uRK8jnZxdgEvYnniTPHoB
zE+gdcHd9GZ0SCZkdMVYXMTU3S5L+rTAWaKVDA5R3oUP69yHu5Y38WmtgnKnPT468MFz5CKPSaq/
wYLhQVWXoNb/1JdPN3o0PPx/EHnA5Z0ckl4bwZ6RNfWRdNFz2C2FWGDZ0GF4QuU4bACMDwdISk83
AWBAYiKHWvGrabikJHF2YnG3QNsXFIX3tRYObTPoktVH5XdwfnW6AhZHVTEAbPzxxJ4NhFTkH+Ae
MqST3UrUgjFjsFuNk4A8acToFnRQKKSVJi0vxDo7gUC9AiW4pganp6hYeqrhQQsI+LAjd1r+i6wV
bcb/Pv5kidZlAir5hBPEenE2wmHLfP74Xa1f07vFEUMaA0Uo9OZPe289N7FtfFofabv8StoDiXOn
bg7BEm3GQW8+DnZ2YqCbC60+4ETeoSc8QvXkEUAdk/QexJbMHe4lJK0/DuKdj4JkDZlNioGdHIaa
qAS74dAchxBiekQt91GZ7uAOuw2p3YYMns/ZnMHqFXaK/uLcqsq7L1W1h1rdJRHbc28XbTT4l6K6
CNbY+lNfnQF1WY608cDYT0HXJ7P3tVOwkJxxWdhMXfLHVNL5F694lbP5B00KQFHwNiJ3R4gHoplx
nJ2bFVRE2JfQ//7xGz53skX4hgF7jIFLON1QWvjcaTsh5w/SnS82XrX1Cdxj/0XVcq3IEuTB0Iw/
FedKKKx6ZBfWRzQQd7Dh3cEi7G6RrPh4MOfS4AglLpSH1oQ08d++MFZ6SLUJqY+195XEVV7S3y5c
6qrki4nrzHjzheV5bsN4He9kgkIYfcKsNcWGAae16I8PT8WPB3QuwNoQcHFGo7l6ugKUxffXRWI9
p68YvY4e/sXjV+FtpM+QQD+9DNV1anGdSAXy5jGLYbbcdpe0hs+O4H8hTkviqLXDwCsFwrepdH01
T5288yt4dn88kLPV1VWqZlUG8rAZnSQaZtRz7/aAiUSsTr7O5cT2DnPqPArtuJ9EKXYQb/LgAC1L
wHxYuG3MDEe3j3/Fuc0KZXO0blcjD7Bj3i4/ajsjdWyR7ThLDmDPF7FM+wYOzR+HOfdKV6F6KMrg
m0Ld4G2YBEbm3lKvDLiyzGfUA8ZLVYlLEda/v9rqZjo0Fcj98oj8M4XMRrT9NyOAJgVK4cDbuCfP
j8ohrRLlyOOS3kp4R1+4eZyrY6ChvfKU0aN/p+MqA2X50CK7teFNynUWJ1EO/8wMZ0Pl3BDu55F3
YUTnttHXIde/v3pjFKk2UwRgX43UJFVTXvdXPrp4gd1//OrOZoCvI50ssiXUgPPVGtdDluybXuxh
cbwxNd8aFh1GKLFkMqGHFBoGxNGfmyYumtR5NiW/cPU/u0aAoUYiiyMRZ/PbEScUPthqRGofTsML
keMBSPQLYz0XAlQKtIeQ+OG/kxBR58SqrQETBfWrek7LuoSzrp0+ffxGzx0aUAJY0yZw9sGsejsQ
q4CZgWWwOE7xVFT0JeSovt6q6EZHNkucx4+jrU87zdFWOw4gcYBngV7l22jUXegw1UDNBXEDmV9L
YEdIriohb6kIrgk0wS8cIef6squE+X8jnnxsxBnQP+dAt818uLVtXeWN2x9mu4CVUJvrqaNbx8bZ
3FvYWSchzBD1WHw86LMT+eonnKROfj0vC1tqiHj02RQUVX3hmnn++chEofaKztopkjeyATSHvA7n
GH305U/4Kl94ied2dvBU/hvAfztrkRba4T1mjdUznDJVcwVHj59BeEnV4WQgqwL1ioeGEPlKhoEs
1Ns4giO7r+IpfA78P+Q7DS4s9ZNhrI/HvQbt47Xx+l7kqtVlSuq0DJ7hD5SFsBWdpgP0Wz6ebO/k
g/pPFAxgRdWCofYuUV4SaE0SGj4nc1IouSuHL2Rnk0yH32C2jSwjUIX4TeCeGRf1/Cv2jnHyzcL0
yrEXKrCna/8/PwXcZBQnwZVAIert+/TJUMp5VqsAs7rtO7kZw+rBaxdYOEfXbrXcBSWcjJnJA1Dk
faUurPuTU+Fd+JNlA8gvrq4M4e0Ak3SRTc2D017T8BJP7904cWPFhCKxXoG44DeeXJOWwZCoxBl0
x9Lp3gnjLG4hVj62YhvIjm8ABL7vUvZlcjbeIB7c8FLi7a/X8FfbGgAx4AqshQ8CexJUFk9+gBgD
eNBIl977BvaNyhAv96FIU1DVPtedK29xw1dXaEOHhYOC9BXWjoYTO7QVBdypIndvUklzaqELqnlU
8Jq2MASHiljcI4HzJdi7F1bputGe/mK0kuN1cQTpOxCp21uBrgo4RoN2og2bvO6R9dNcWE7gBRDH
5g6N0qYY+iaBfGoMp7Fg3LYwtHdb+4s1RvzlWgGHGp/K+u6AKvTeXS8D7spe1pIdR+o3V1Cj07eJ
x6JcGqj4LCy+5AV3ujb/iQdkFiKCAfGu6UjcwdQ9VfxYVUXrZX18DEQxBhcufqcb2mmUky+A++28
KIMonveLQN4RJYmP5/F0SzsNcHKe9lZOAFUgQF+u2P0Xzz72l9TQ339emJsV3QoMOspCQH6+3Uag
aVr1pJmAiBnna8HUXegEu8TpwSIy5n4KAEOOyqJk5QPuKNnQpC9/P0gAThOAU0D1e0d+1zpl8BEG
WgZS/AVlwW5I7tv5y8dBzi2I10HWqXyVwibcEYFXe/Toz5BZYDyrZlj4OUfHPn8c6NyUQVd51erG
TeldUdhEI5FLQ6pj3yU/KqZ+gfQFwUB74Rw6PYbWlYFdBVyLlS37ju3tNdOoWBNUR84YLv+V3Q8G
HtnMe2rlCEO54E/nXdoHUUw43VagQg50D8jKaEbBUeRkPdoWtruRWJYHZ4FFxlCK+Q8UHhMKy1mv
h9qUgHpZCuFMNsm7RTRd4XApCxUBlSfg7wrFAGPzqQVsQ8flskGCOEMuDEbKS2MalDBwjV11CLu9
Bbkqk0FjnqgJYOtrZL9ntZ9u6DiEd+E8escAEkOFlja9VVNq99Kjn4J2GD/XYTD9GmoOEwonGeUG
Bkr8Ma5EvRkm9AkTiEfnXjRCaDNtfrTGg2UvoANtXRhlGpaJqS73C2nrrUO1uurYFO9p2NtMm3gp
dAw1I8LmedO5kXpJBsHysOPhxlS9c1/NA8thYO4VcBSDBXfVtrdmUQQE9phsB2mSQ2lhxO2ppi1g
8wh9R8LdzKvdcZN0KUwlrXb8rV86Xl6JOAV7qjbH0e3ZPQlhHh+G9I9KXSSxUS/v5RQB7IjdOy9d
MPGpgJqHAgTitg5EuGlrQYopiMaig1/3xvT6OyCCPA+j2iv6dPYKaOqga1HV5Q2EVNy72m/cx6EO
byj2yRau5nMzHUJS1htGRJxVTU+vYqrnfQAnABzX3pbGyco0TH9FUb0UjPcsA32cFpIzd8PdCK90
5M6GmEF8acCdKKgRMp+ixsVnDkeXLIynxLvRjD0C7BzkMp7KI1gJPwIlxv0sbGvx/gcCv258UXsn
NBVu69VXMvcQzp3G9ou3sHTMtQqpyft++Tr3PBryxkvreyd1xgKQMf8HxOmGsBhTn3xjKXW/+miG
b5yxd3juzEny4s9+86NMau+ZpIO6cWssxc4nv3u30Z+XYKkyvJ8nrI55U9b6d+1MztOiIMWNRcJe
0lqFaMuF4JFGdOnjIoxYmmEh+mqPnftPZZf4cRxgsM0ogU19OtM97q02t3CR3nMtvWPj8rTNSMfN
J9xnhh+sZTZ3nQo7Ve+P38sBNT8IPDtFCd8QClvtysntJJPboBufmIThu1KOB9v40NAdax1ov00g
HULOm15Ndd1DWEqHG09DN7daV8ocJQo+6PNDGyqL98x+imDm3xqamvsVEpEBMO+9cCRj8VUJkNh2
DNr4aS7x7rMY9S0UxU1153gNfZZd+81P2vrz0PpfRYnu0zzOLSyxF3h0j86wFZilxZmiLSZpuse7
JZ+DWfs53N68goVKQ4ZmVluYqKWFEu5XuFZHUTHrAUZqzLT5ELX4p4fQF5WafIIsCcs8UzeFC3T0
Jpnc4RvF59nmJKnpbdhpg4GuVZ10BObyR8J/WOjqQgEzs8FvKqMli0D9LLyxNpjkdi3/GJnFQ8J3
Xs2HPB2JLZa4VEWkCd/qOZR5A05xDrq7tw1s310FioSFoFXyMoTcPVhW0lzSmebNEISQYUlJNi4l
HMfp5OZLN4AYz5L+0JvRybmMucA2OMAclY1sB9XS7vNgQ+dHjNpatoTwKK+T1uY+k+AsV2zcLTKt
UXBpwgwfspuziNe5PxhYOXYsHJ4AZh3gE8/SXS17lfcmmf5YyD1f94B7/TCKyavAr6KMaCUoPHVq
GKLDz3mP3cfNVVSNoGBY7xMPmkHlswJOpBWT+BE5KNhmDFYNecD7ZUf62B4C3kW7dnSSzSg9+9k3
wuh8SluvcKzVOzqP6d5vdJjLqfI/4+aRZlz04tmvNdv1DJcjC7XZa4vu4nEqTYs93Jn2KHumOfeM
e2cEj7bSAXCrjuP5yOVgCqNTndFmiQuTCvVgHR0fHGiC7bVxlg1tY/FloGO95/PswXY9agDQcJPr
mSl1iAdYuZe43c6ojqXyWtdheKNmyQvH1cfIm5qcl+RIHa8s4EL9C45uLGNjgx67lJ+RFdVgeTtT
VpexLmwdsq3rJNg1SLPciVGzzEmVl4muw+kwLOx26NIhh+eCzXwJ8KHSAgI9YdlsBqlaVOiGiB/6
zsdvwo+6sVybLdPC3C7+QMAiT/tNAAe+DXjWcw5pXlVU0RzuKXW9bQkgwAb9Zki7UM98w9ErN3PF
2WaZ4LOQOC0855nDN63AmrYqjK96gBbyKQ7hueRAtbZCP+u2s0bmcd+QPIb8RRboqn/oU9o/tryt
d0OAuInpo21auk1GqJg+NVomRTfqJQN/0b0rKxRNA8PdK0FKvWudod1UiZkORLNxI2sbb3tAvrYD
tv+rfuXOOr2Ir0JYOT2Z2oy5M6A9iGQP3JUWi2cQib9JKhsXSw3JeWcG/DIfW6jUT8FAC3Th0OMu
dXgj59QB/wr/RGXS5HOFJhlRUEeuR+wasyP6Q0wmb8O7RjwOHBDrYOjax17JFoTUxbx0PWoz3pyG
x37w8KObXm6sY/V3YeYqm9K5y4hnYSYR6XHXGJ+CzoG3lfmENpsITbpMtKS5kn4J7EKguuu2geFD
MBO277GK8U0z/RSCPPWTx4YXtk/s3mdkzEofChl8Mb9UFAwZXL945ntYZ5NQ3jW+2TKHG5G/bRNR
7SB2gc1bp8se8DB8ZQCMFbzRQT7V3ZIFiwyvdOPYO+A44/CAa9M8ZhUv+TYY4ifBaXuYrOk2SrtY
tPECelWpIBll3PjQ0sBuuzpKstT69e0CCHweD21SOCqqYfOF3Ao6d24eTC1UwWnzVTQukC3hEl5B
0avcdmjWbMc0NJnryjSbm3hAV8igQdlGZNNOMYG7bPwzXezPHsjbr9aWHtTFGfY847u73iqOaxis
7mbWQgulb8NrPlf0dnAqtguEUZ/E4pS5Hxm9E7IJ8nogfdFRxgsXzhTbyFX9roGVwQ3SAqzBGQD6
yVTuFrR6skEt5GhoRaIMpHGWy66PdqxUcCdT4BQU83raQLICczpPSCImET5OIarJoXCguItOr5OH
FiyKzrdjUcZi2pTDwPYNnN0fFi7LvRrMcFcvKO44vY7v8CHNm4lTeq8G4d71jaog3OY7W+45IxBU
uGrP8FlIslq6vAD5u91yoUtdGJOYpxmEchmpXAbRfYcsc+OZavwcp8zOuYLGxbcgmYcHrzPiV9hq
8YUsMd1EnCzF6FY/hSe8rHRGmYsSsgJNR4J8sEho0d1FKhBZstV96W5QEK6yzg5JES3ptNGGTXlZ
g15g25BuuQP2L4Qvwj3xjN5Ix8Oigwp/5ln1dVYE0MyJ1PcpMM9F0FSo5obLDMpwm2YTzFk2NFTO
pvJmtokjWrkQ6Gn9aBc282K3kLltoWk5lVlY0c90CYFZ07r/ijyiijYhbuYPVcjtTQQ3CXnghLct
UlrYaqAuYAoeQu8j6slwR2jya+zFmLUKiz4s22o7mQmpKfAF+5KMOHdqnINMqngzc6uvUHQ0cB5H
nzehqvka+DK5AexNPyfakYdhUMtD7FAWZwJKe+q6p0vk4kZbdjkfhgVJN+pJ98OEDaHylyk3UL7B
mYIaE4i/GlSfSDwM4PM/IjWDlkjZym2Fgu1NM9n0xXiybHM+tuYwTRQ0bl26Y5eBmsx+g4NoHkIH
aDdJE3Fdh8tShCrwvEwDlpp3yO52pdLOlvQzdoaIxTkUI9Ji8b1xL1VX7RUZhyIUyTeNZXBbtq2G
rEJZf5rAU7+xlYJja7360MyWvVTczNspiFVhljSAZGXnPqd+yx586jDorLAK96HO7Go7YwprUA2s
7OCpsNRNTlqk6A0xCcpVETlUemk2irafnaEfNg2P65uGm/Ya5pX6tgos3bdR0N1Hsp+ekrijV27P
sUqGQFx1Ef+D/4sX1RgYOB3is4yq2e4IXMKvcN/qHrq2Q1bfeymKeeFYbipB7YOclZM5Y8I3ga9l
Voe4Y9Toqb4EZeRv4z5y7wm+6WftxmpTVWVdNHysCubWkGSZOnvtiqXZzrGdH1lY68cQGCLsnKGX
NaMZtr0o85SnV8DWfxJl6BSGo5pH/VHkvG7snT/hsjRgJ8wBVhu2vi/DrUd0lAeDO+6qyHpFqZvf
pegN9gnbHVTPvDvlpzyX7lBMq9JSv4wWdddU3wRepb/LZgCAhHXBLTTmUjSwGq8QQDXhmJ7EoXKV
yKmuWoCd3F3lORlU4trMWfzlMIIDsdEl7w4OMXQbRCUEKAFpeITlGNp8gFEVk+7r67VBsJUtp3m6
jOmN13JRtJwQVPoYTnTQIJ9Dr/nFmU7v3QA7XExapCxj56AEEsirmbL0u997Nco/pSl83ev7uG7C
a68h+pAY93ecKOzNpvcOfAogUjrxMENJWm6XCJ6iFRzccoLEL4t6NW9iYxh0ftJ440yTt6ORazIm
U/4n9A08xQLq3Hex4AemTL0VdHRzkCCrzTDyJcPu7WyGHmcCi4YGSAqNBJTAIxOg5/5BedGyd+Yw
zSrRpgUUqJxckEpe2Qi+RVNatVk5tlUGIFX7VXeg54FYU14tPtDdiyuXA/Fn8R2l8Xib9t50A3XX
PzMX8iUMHLzLSHwayeBslSl/mmGon/qAtw/oqsMuc/L9B+UnNkMqSjfWj5sdknCar/piBQojYwGg
bpB5mJ8rwxzYV0LS5mAopGYylEzcOxeeM7nRoy6k19xV3uhdlS4JN5TMzn2oUZWIeaiu4Wylbm3I
x2PNnOkl0t7Tomt4hbZuTZ5KEt4H1nVeQKH24MgjFcRlOKkeQr9D8g800bUCBjHnYfmHNMJcA5I+
HXzbNVchjqucVRMyBkcsJnf9pflUUvnYVnNyEJxDS7nhbd4wN83Goad5yaL2Oug8d2cbN827NrXb
uipF3gXRJ9TL0/3CZPMHchxRtsx6vWJVciMianH16rv7WIOhrn2yRJlqveUxRhX/KjYez5Hhursk
qf/0UpC99TtRTDRGGsaG4LqDkOG2drybqh3rPKWt+9AFdn1tyXyliUMKSM18r4Gd20lctra8lwZF
hEDk0kO1qWkcZNi4cUUHVP2mF4XO57ZcXNwgJ15/EY7TfwaCIj7E+B52LAA9JGolOLZInzImSlqk
XYdalq29PXzblzvrgA1QqUg9dgwVftxUy2uRpv6mbidnH+pEdtnoDxWSiQRydbRXOPWlzlhbk00D
+5qMmu53ykyXSXzWewd1gw2Un8H4m3pns7Rte0R+vGQOavZZ52IVURKNmd9P3m0KTN1NVffsQrPs
fekalTzyD9nM81bw2dt6aD+NcbSQdHkA9ib2bxa1/bgMeu75q/QvngymDDRU3j6/GegQo6i8PGhz
N/Gryn/6fz0/PEFOjnCgSj2G55N7WebTJcjN+yruSmVcYfcr1vUdWHJKUpxrU7k8jEqiPHgI3O3/
kXZmvW0ryxb+RQQ4D6+SLHlIYiqx4yQvREbO88xffz/m4J5ILUKEfbCRvbERgKXuru6urlq11hit
1V2X5ujUyJzjPclJ10Zq9GaHkTjYxtJmjfhl7fPCEjiUVeqh4fMWecb8WPpfX78EzizRBboKWkax
nDta5WjGZJvctP7m1toKdG/h1wOpA3AMe5U9Q+zPJ8er+kaqOlN2ITL6ppIOIuP1OpAHtQagdNQ8
kMmCNw0r5ybQre7joi4M15PTR8OAh98ctT/XJ2nBkbBhGPyhawiUwLkN2vcdjXqa4UL3qNRulZGZ
eLpu4rK0wTA02h3gt6DuYM9/f+JGrZ7rVNZzw225F2EM+GQkHQn55JtFn8UKVOCy7DA3p84QRID1
JNuEY2MksVhORWZwKQ63cdrdT157pHvhSa39n/LYkn5c04NbcARMmnCk0EOmguM8H55cSIMd6aXh
5n60Se4D/9f16ZtX4KxUihfABsceh6cT6VPBCxI1JobJPMtVs18TmjXhuCF3uhnY+LJC1metXVlE
8/11O8hIKEpidm5EPx+QUThOkgWy6WadpdyUqkdPkVndG5556PPgJg47UrTZ06BJN31WeNvrw12a
zvlcs5nUWbdh/vsTbyGL20gm+9kdG3k79veR+UoO8P+M78TCvCVOLHTc6UEfqabro4Cc4pLW0/Uh
LDk8nBhzKQrtL+DZ5wZyAmSb5BEegU4ihZVep2wDI63fvlKxZZbxA4LIdP1lG6eV/9zSqBDr91ar
uTUps2DcSORtr49FRLz9xwR8zSAFZ1Fw0f1oNajkpqxUd6I+5vMoy9ys6jcA3Kei3Btp/SI16RfZ
0w+1kx0C8nf68Pv6b7hwCeD0HOO0tFIE1gwxFojl0uDV6owuqM5tHKTvJq1eEYRbNAFnO51fdGUB
HTmfyIL3F6kDbXT7uvgjV969ldqH66O48Ip5FCcmBKQbqsWRn1Tq6MbNdyWjgz57HLJkE7wS3jkv
2Jkd4dbmzWHbuYcdWpl4LofE2iuH7NJkET7PUkoKVSmxzTyg3kvTYYiFOfPn0+9Fl9Eqcu4C1AI8
gh4buLkAFXPPiufqWOplmaq9W9WWn6FbDYCoHCqbV75T15ssCMrbJMqTh3FQw+fcDO291mc/ri+a
ABicJxO01tzUCCxMpSv33C9Syc8iOqgQqyTvYdFxYKsEvnq00ZR628VrUKJFc1iZ8fN/Mcbn5mhh
Uq3W1HrXgAsP2s2hRZ+EnH3dvuhrnBgX98o8NHo7gOzZOIy4sa0Kml4lH3p3GOTPquHvK9OsNgaF
KcKMMdoYfbYLzeSnMq1plixaBq6EvjPRK6DP81H2ulZUNAv0bgsqq28tlKyUrZndeXTed8e6z7ae
VN5cX8iLwIDRAjOCMBGH4igTLrWgQ/uvU+yeh2g+7bIx/WDCmBnkkOXYDfhLDjM0E9VXMo/+9R8D
ygJOaZggcaPzoep13dJ16cDtxB2QmodA9TeRpG5brm7+N3+lqMlfe7grCwqqiHeTcI4lzpCTw9bw
V5DQKUnANX3ueW3OohHmERwMxbVZKp0y+vmAtCQ3srbL2fs8qm2HJsyGPHHz6ihgNkNdbUZj0m4n
hqVsAbAVaj24k27thsl4hPD07rpHLJximOD8MjRrbvAQzuNglChpVN3gxkXeHkebxDHvEf/TdStL
fgcBILVMmGCRGxWspI5XGYaUDy4uScnz1qjm+tl90bbb1rgduq/XzS1cMvqpOeHwb9qxG0OvHFwl
ALcx/LbVp9Ex91P087qdpS0MXQ+oKGJs5QJI3cqFE/hGNriksz4aXsEhPH6NCv2zVSuIfIRbp7M+
pH63JkB6GZziGOwndKgRop+bDM79L0+6JEEGb3RD5JQUTyITVN4YRk127lfpPOfEpr72Q19D0i25
vQWkiRIFzxi85dysJDlGU4fK4JrTs8Krxaj+FGvdx0uh1iyBM5Ph4vOECudGTDmkXNlPg+vLjwYn
sApaR0oeW8/chla9Uaajmd1q8vtA/SP1d69HC3IUcyrzb53HMlQo5+b1Pq8SLZRVt8xgCyPR64fB
7XW3WdhzZyaEk99uyjlXPamundbg3w+SerxuYOECPTMgnH+VriWtETAGJaJSpO2D9q6nRyeKvrbq
SmiwOBbgvtyelG1kRVgt2FxULaIQ6FrmT9P7vqYsvfL5v5jfk1cKGO7JHrOEz28KNdpMyVr6ZcGl
abjg7TCffzwjBJcOO52qFb1MrlNV3m05tspzCSroPu4VY6VDQJm/JdwaFvKFxPD0ksJXIdga8zqb
lFye3IbyvBJ+1bV3kxTug/yzHvyyp7lEVt7aoNn0lRTKwvF7Zlg99+nIiDV/MNrJrSL/k2RaN4H2
4vVuo9Yoqty2ycozYul4wh5snjiGyQUmOHghQVRQJvXkFqr/w4zlHwXEzFSvKDcE/iaMsgONQz8n
r3yndeBbrjv/gsvMbN1kjKDthjde8MjWKQw7bVHRVo2NBxXH1//p8yJ1RZfF4RiofJ6swSYvbxr7
zxsMEPLTPw1ulMfm+WL5dVhHdt+ObuojlDbIRNy+vdbUPH9EdEVAxP9vRBMSs00nR7LTl0iNexhA
iv5jFhvPZO1/DQElDln+KjlTtMns4XB9dEv7jeZl8ngma3TRTVpVFA8UL5pcpf5iEmM3Bwqo100s
3P5zf/R/TcwOcnJm6LVpDl2dTm5o7fTvlQLn521trPj4opfRFMbBAfkAUea5kVpJVa2eMKJNO2NE
SXNlnpYH8e/7wpb1RkkuDHro3b7Yd87BV/Y97KJrWbvl1fhnRYhj68Ye26zDilbeyNom/KKtjWPR
wt8AdqaBv8is5uZI31Lw970vd7vEDr4lav1BqYyb64u+YkfkaLCDoNanchxdg3fcAJGMT+16YwS1
+xY7vNnAVSMqL8bLXlaD52st7OTvM1DStQse5bqJRddCm/v/TQjRq+NXFhRXmPABNtVxvjHWZEIW
nYuwkZYT1NIvWpIkcA55HZkkYQgfs14FomPukJbs1eoNY+EghupHRU2HA+18m8R0DYyjpFM8IX0K
1G7l80urfvp54V2R8Gh1UmCsbtBaO/V3BwBXf8NpMhMuMEuENxQhzkcAJZoWjlEuu0G5C4utfwfi
xFx7ly8t+VwaIJGJKiOttedGrE6aorymTmZPQJLkpthEtvF83a2WFp3MG7owpGMve0ztxPPAvPuy
a1v9jRNVt5GXb0JHubGj/XVLS6Ph5p+FJnih8Dw6Hw1oWRIQ0khJq7K7g4J+ws4n37jSWLdkhc5f
G1IKNNUutD9k9BdNKSSa6uu9dAPe6PoglqZrVsg0IEWk9ip2EJopgAhvMiZ31ACK+uU2saybNr81
m5WwcMmH/zZDQmTCpSU+8tU6M3QY3AeXkv6mi79noHqydOXJsWJEPB7BG9daW8xGcrj7ypdOJymy
lq5YNMKzydA1aBCgXDpfd2L1rCNUGViRaptKf7C1KZtP19dlcdkJ8GZeR6p1Ym1LJV8XOTa5HRtQ
8H09FerB89s/143Mv1QMj1iN/xoRPNgrLa+tTB66aUzqsfyaATootK+sjJO/xRT1U+QNqZ9dPEB6
vUudyQLmHw0jChxy9eBIyrHLp/fIbT1XYJ6vD21x/hwYROk2hxNDPGqKpNKruNRHVzaKja3wMNRW
DuXFnfPPgshSF5MFrCF7GV3HOkTSbqKtHBzgWgCmLHobub2ZQIxYW2SK9NC2LBqdicto6CGyeN+b
aJsn9YtfJc2D15badqJgQuY4tb9ILd2bKRCITToM9qF1Wnpqul1kpe1K4Lb01oLuYcYjkJuhvf58
E3QoucRSS1mgSKsfqRK+N4o2oMepCbcN5bCNAwnzoczS17/DrVOzgseOftGDsglGtzL6LVDEm3L8
eN1x/vK+iZvCoDWUTcfocNfzkVlO2DoBfTWMzOvJeAJOy0Y73RNsmw/yqNQPEBc7H0C601oRgo8Z
Mim9idK4vCtRFzr4al5upVaPVl5kS44wUxRRVZ/f8WIhxpggW4IYlx3UPwRf2nInBzfXh75oAVpu
2vjgdyTTdz7yMKB/LaTv0lXAnMZ2Ba73Oa/X0CxL+wYRK1SyVTr3LtSfSxvgeOdwRieDssum5p5k
b93QX/FKguQ5PU6u458hwVd8O8uaLsKQNwLckPMd2KjHIR1ouXT0l+tTt7QdZtI9cpSkh6CYPZ+6
PvQnzmtKipkkvVd7mPgd6QBPybFUqBslffQiy+G36zaXJnJep5mqbaYiFaIpv+wCz67of0y8x1yH
K0vewJCJpud1MyLf3995PLEjXqqyM0ZqNRK1xQho5TQe1SDSHHT95PizlTxoORkWNnx03yXyXdGs
8d8tTe2peeEJmo6l5wGim1yQqvW4raaXvL5XjF2qbmRrJX5YujW4D5lM7naox8QdEA9laLYqD8VK
dQCZNxtejuHKhC4OiEocDKoAfcArnfuKHYVW7visG2+v7qBJ0vROK31v62kN6aM4sW4ivY8/1Wkw
7q4v5aJlAhdCPcgDbDHI1xK66nSDqazq2wpWgIq6waQ+hYqO6purWCuh60J4QaRvUd+kHDY/K84H
Ws2t1K0H5suQjjzu03FfVA/Mqylvro9r4eAiMCYSQ4hGJx0m7D69MQd6bCPZpclhO1W/6Hpogs/X
bSy4hk11isqePDNtiGoQtayM8Qj62M2nJ2/aG/3dG75vzF+HpclxREbBIvdTpRtKxa2hpR43pb0y
R4u//+T782lyki6Sq8nPWi1RXNWJtrEybODvfcMIYA/iGITzhBtKsED+I01GTXblIN4gZPpaqvP5
ILJhUIBEAlmYuWhybqCw6z5NNUtx7fdjpG0kGp2uj2D+gHD146rzp7n7Z1m1cwON3CW1p3eqqyex
tWud9M6LDLpz2wdtMG4ruGm2Ve9M9D7GX65bXjjLEQABVTZX2ChZC0NDEU/OpBkeOdF+0G/Nz5Jz
02Uf32IEXBkKf1ScxKSOFntKZA2B7CZyC+f3ON61nuxtA2d6NrV0JUBcHBEEhHBFsy0vXkl678BK
ArLMbWvzI9wsn+bOwY2URo+jvRazLZxrFMH/2Zr//sS3pZpOVnWIefN335Lkm1IdIXEHJ9I6n1On
XnGSpcOGUiiwQ5gpUYQX7gjNymyrskCadjT1E6pBtsODNnilEMJfZ6c0B5oVSoVZzvR8TCr9IJY3
UVzItGbrODSSvz61S1IBMTngIPN5Jjh75ev0vkNK6c79AcZDNKwxpS+dOKcGhBNHMydgBY02uXq5
N/v75vd1b15aBx52nDRMkYW67fkEDVVvNaNHSSv6Osr3tuZ6azzkiwOAN0PBhylBi8lvx+oDNDao
J9npL3SdjWRNu+HygtSIMfAjMuz8VzzzFdVLoqCKrEcjpFXAv/edLyGt21ow7IbIvT5dl4PBlgHr
CEAgMlbi6ZxntEYq4Wg+5sp9+BB6r/am888LWzDsodSYMj6fvbPzrbMWMy2Uy2fWVLJsINAotok/
3ylGky7vxnikpSeoII2YHlvf37TlnWLcFaq8M5tfytwrLT0o9JEqw9P16bv0tnP7wvgcqK3oluuN
R8l5LullrsL7NlVefbRgBMTNXNcDvyQmfTqnz8opZpBK+LFs6cZMN7F1vD6Qv1Cv80tuRlXSjwUe
i0hDhILlE2CLiBD4kdx8ua+61OzB9WnGp6ANoxdmmW7XPP3ojHXzuS1UjUC0CIONlCjedkoKGu8b
p34YVKv6ALCW6uPkReFLK7X2odGH9kEPA99tsja9myI/PRh+FR8KbZZ7HUEc0BiOWDqhSD3ujGwc
7gdix1ufRMOmBg9xh2hZ8r0rQ/9I5Wmglm8rL3B7Si/+aMh7awwKtwsglWmrKdl4ZkKzgj/Fmwz9
Sfj7YUHr41bJDlw8HS1tU/EhyqMOKLOuPQ+R86nJmz9hL6kbKZATuuSmsJn25MGCu2oc/a857IQP
1Wi3dyhzhWCdutL8M4Al+52oo7S7vhJLLjXfxLy4ySVe3PlWRoeVnBqsdvmY0CRK7/YandLSpj8x
IT7dtNqrsqDAhLNvY9ql9tdHsHR+kY+YhTeQfrwIKPKcmRxa33yU5X4fSrdT+btIm43u3ft0Hl63
tTyUf7aEDTiUjZ74FbbGzj748m/QDivvsgULICRgMSXPRhAoMtgpuZ9pJTf/o9LtixvDv70+gMuA
aGYCnJM3f6mfZPX8vrL8gnShr0DhPXxqeQKVxozyudXXsjhLw0BLnggWLsqZ+encTh2Ffikpnf0Y
yt+6h8z+8vphMA6ajYmUL2WnYJmSisB3zEdFq+3jYE/QdUAf+jQlWv/B6Oj5u25Pnefl/LyCe5/L
ESgn6HrwFufj8drW76akykBJleWxL8Y7xaYh+qYK4wnKIluGqin7astFfNNPcf3BaiBOirIs2HhN
JdOWSbqgtmvnU84RZd/YZlLux0rPmHzb2mqFGn+H/Vc9zkwH21zK26frA7jc5vOJboDyQpaTKovw
+/1EaTopndJHOALkmee01jbVq4srCMJwqJNPIFq8KNcGxNo6TZzRoyWX2wmgXG0OkEfsro/k0rNm
K+RiiIcWwpWsCnI1aq3oUeoeFCfY9tPrj0QszPrG0GciSyRegIHvj4MuZ/Gjlsobw6LPX243/fDn
9eOAk5OHEEI+vCnFyDEfDYp3efKIOHd+HFeZyS4dlg3y7/PzNJ68RiKl6YPe4POe8XUKb6TmHdwZ
x7I5RM1BKV99LOpImRHRcWqRuBLfdFRTrFEe8C41S95bNHTn/QrF8+WqzxLj5Jsp20I+KaIhoZez
IrvJ68dCRX3ikOcr5+J8Hp3vb77PE8QBighEV9wfoS4HoaNF9aOi1tH7TraDJ1nqgvvYMKt3utf1
d5okW5sh6Nf6xxZHhgeQ8YbMlirb+UIFeqHWSVPWj82vLtlEz6/1snlc/74unMPyGEPGEVX1Yxmh
Ad/cdW/Ih1AKof+D8AFBKP59/vtRsIWygiPvcYCjYNxE2lo8ujRBHFmsCtlCxiJsFM1X9EzRWfqx
+iB572RtdQXmV6yw+OgQGOQHUJfDjYUhKK0Kz4Ltq48Ntm78rDe2XgX70lZOUsu59ac2fOKdl2/p
39W3hcQrY+s0Xcmr20OFi7PBkL7nnoN+j+xVW3b2Mx6jIGjmdzJtI2a7l6ijHuNOtXdBHtj70kkk
CCDGZEfFAVpeTf3k943xwfYM6TYKMpB7sBlOz4NjjuZGyVX/tqYvpIA+zqr3ch5ND71a9s9pwx3e
m2EPtKSWLGlbV/K4y6rCevXLaj50EayjQw9CSjEsUdkL8FcH6iOK5KUGu+KrT5Dz7wtxSVgVfV2b
8xKMn1L9RTe+X98Hl0Hi+fcFJ2o6JcpSXVIe+ySU3b5q6vcKiAkYFuVOo1k9UMMPmSKXrz62cCjE
Q7hFYOO96KeVy0Btx2Ys3Xa6s6Inu1y5ci/3xvn3hWkr7ar1ipbvd7TrKhwfw8q5uAAvxQLbmhhm
zjaJ2YE68Id+6IoSePPHBHSGMUCUB3UD7L2J9L4MEtSIvo5Zuru+XiLBMAkCJGAwjDqhYzscMefH
ShH7qa9ADHL0lAD+gRRRxGKEBDAPzVHaDN7Yf1Di3L4pW/lr1MXpVvfMoxxE/B6tA4gN58FdCY/r
Ls3sT7xB453W+rCcpVPz0Pnts5XAU3b9N4s1qovfLOSaFDWtDSU1smOhFxBmSS9OEzx4pfKCbN6+
0rpthpqYow+3dmq8AxG0bSf17vpvEBzi4icIt8noeDFUrkybPH2VpHsNIr7/zYBwoRhdMMjBPMb2
M8RZZbzy+XlZT47i//x+gkgepLMDiNVfLoG0KWBmOeZlBknT+yL92GLnDWM4MTJP4klsVEUo+oQy
RuANHE26WFecd20Qgu+GMNvVyTyImcVv2o2wE66JBgrn2cU8Ca4G86ZtR72cHdP+W9Te6Up505bv
9CDfq9IarlBMe10YE5wKDnlZdSqN8YzfaunBMwrIGT5n5GrT5jl3HuF93df6n0629mH+JfL315dr
Hss1nxBcblBzmMY9zPfGxtLowLxP4t3Urxyli1bmpCTNAjAIixFmn+RemfR2dpxQjle3SnGIW6L/
m+tjWXQN0KbcoOSML1rATE/ySVawfer0RlX2TrnP65W36uIRcGJCmK5pyqGks83sCB1n3H11rJXv
L02UPYO+udHmaF94SkIzVJeBUudI7zzqwwHkz3CoopWLc8m/oWLRqG7wmIez/HyLQmDkU0FiEIX9
2E0PnkpHTf458Z8GeIuuL8k8H6J7UUOhPGTPSRfx8QJNrZbpsZMfLZgV/dznenvy+/t6/Jk3t6mx
gpf4+8svzJn0S1DtgG9O1GYvJzIGPprgx8Rruo3ZFzCpRplR3fLbik0yQDEYGG28nUgeQFlm1zuA
jP0h7WHC8SQpuXWgeYHikCvF7tPg3tTaZB8bdrIF75ZspaCAW66Vy+KpLoz+k4Lg1w0MwtaHGi3a
j3JdPhlRGd/odfPDGJP2CQp66ykzzWiXqfZwNyihBaNqnZWbMrfhS4Oi92cVRg0qIqV3GE2PNqqG
LEJVTNkTzdL1Wj3i0n/tGfmAi0HHSRFaCNU0qD79saLGnQ2fvfQr2NCV4/9yD54bEI5/wCOox4YY
sMcDbDM7CBnlZo3ef9kIFxm4XFIIphCZwX6WTmbjyO6oZ7tyaraT9FGvVy6ay60IngEc1iwiQP+t
WAWEBN1sVKktj6zKVjPfj9lz7Tx7er6yRS6XRFXISMI5BiwAEOA82JMLU1aboJNwgmNub1NzO65J
7V1O1vn353GefH8qrCYYMr4/J/LtvTPcONkKDGRxCDxgOLhQQKXycG5iMFDEkRwvPAaNtavpCQvy
lXNxaRDoccxlE/b2BTQuNQs50MssPJb2QxgdsmwXpyuvsDUTwtHe+VIMtVQaHrt2q+bwFvJYXdkc
S/N0OgrhdB+tTG60gFGY9b5JIfTaXT9tV75vCxXlHAUOLTeRvdCTP36KxKO/EgGvzJF4jw/WaFYQ
1Iak1F7M4k9XVfC6reyHNRvC5rbLwlCtBBttuZVHONfu9bUYUlnY29ytbLn/kK2Ie26ECraQSjTv
rRy2d6VAJv62NN9HSBF5z6mmbhvtDv72Nvjdmr8k53cW3gbtPq7q/fUFWx7rv98h7E1H62oPxs7g
OKm7Vt0j+mp2bzBBQyvvPPgDLiGfEsmSsWii8AhDuWYeOu9TtdaFszSKUxPC9reqrrPiOAh5V2xl
6Aib21XNqKUFOzUx/4STQ8wL9LqSoGk8htYXJb2Rslur3JrG4fpyLO2fUyvCcnAbKL6U+syVRwP6
bSm/ZS1AelDl0MCSirdvaExjhDJZcMzlO1heCzgdlZs3DOHEhLAWGoncrk4Qr7ca+BW3dnb7hu9b
RKfEjWCIdSGAqCUlLpvQDI6+uZFkCLVXdv/iQp98X/j9jla0Oemw4Ng6HyiOR9kHG3qq8C0LcWJF
cCfUP4yw8ozgaCR7NXqIOfHttSo8HnkeihLtnpgQfKkfIdmqUouF+GIbW9veAp/N+hUj84VxzYjw
eOztBHh1xmz1QbYvGxleKghdje8tCiHWETa7JP/4v62/cEsaQ6AE4F2C4zDuoQyP1o7mxS14Mm3C
FdlpNCaaw/x9bQvix4xXbvmV74v1cinMHDu0+D60mfXvZI3xZ+3zwtNKayKrqiIWZFI35Rfzx/80
+YZwNapxo9mctcGxae6Ncr9Kx7G4+eDMouWNcg2wvvNTtulr2xq1MThSdzVKuOk+hFApay9vGMWJ
FcGFhj6werXiFIztrZFCrL27/v3F6+jk+4IL1XC55b4lB8d6uuvcKL0b+pVDdmWexDirzVVPr3tG
0ANLo6SMkE7/u/C+vHoclAXoByFVq8w5h/PVKJsYaPng+8cm35TDtigOQ7PCp7Dgrggxos9O8/dM
HyUsBVCcUC+CVqJ73ts41q9SHlZO2oWpQriQLBefBzEsXnmy7skx7xPPHXptN8YPTvTJ6m9TyGmv
T9b8S4WT8MzOPNKTAEHRJLujCOG5ifSNMieiGUfVyXcm+i1D+U3NVyZu3gnXzAkXiGr7A0oNmJO1
L2nkesFhTL/G+rtIW9PWu/TmGcNJCY0+LDiORYi9B2naNMae7BrmLRoKVvYBzvrrc3fpBbMJ0mbk
BBaSTqbPqwGCJsXN1K3l6zdNsBYhrlgQ4fuTnUR1+tdC+HVW3FhLyy1NEkgVQCsoW5FhFJZDaVB7
ybJBcUffBAdlfCzS8VbKu8P1ibpcdRrN9RmzS4YRPLKwI4uIzgrQe4qbw9yDONNBqopfilfe9MAi
y7pd2TuLo4L9waFbC/I2sUwzFcOYjjWjSqXu3gi9jZ3JyGH8vD6oy51DxkYGTkRzhYFwuTB38OkD
IA6IFapgeIjK/mNtVQkZsuln7xkP2TR9Ql965Tl/eSpgk6L8vFY8TMQunCDonCrqExoJUujTpzj9
PnL6oC91W2lxuHI0LDkfWMj/ZouEkDXWtMqI8kBxnfqumR6JkK5P4Mr3LcErosyU2sljh9YmjYQI
zbwSGMfRyWwB6Qf/Dn/rRfOLYXbgesmsubH+KQx/JlQ+ro9gydGgaEUsE7l3LAkzBHdLCdTLgBog
RKzC9gLzoBo2XHqdZq749OJkzclnyEZmdb95i52c02XfF0onsRi6We+o8G8N7S3LcWJBuNNQb1b9
qbTxZ7n4FET5J2q3a2lUsYX0P0uCZhWMKdTtL1ocNbnvY6mxmDEz8jd6xBUTyO8gcn+WAm1jKZO+
9av6dz7RgxMEIQKD+a2HMmgdSRuzLG6ur9/SdoKMec55A3KBXPN8UtWw7eR2oKvF0LblZ4kOI8Ut
pzesnDHTg8pwtsGPJTiJPI5W16KL60ZakN7aA3p7ZWGt9V4s+YcB5n8mQyBFIzZFxE4PrINWLDdE
uMx/4k5/g3ucGhDmyi68ruM8VFwrehcOD2/Zq6efV8+XotINP67GSXEnD+DDLn+5vtJr0yMsQjl1
RgfxluJK1m1X3OXyyvcXPQkYI8KJsIhrYrTRFkMWp62uoNW3bcpD7Tw6yjuEdt4wihMrwiR5ZUqP
baZxIpfRTmnD3Z/r318AC8BBQRckkSUUq5dlNMmICGoAo4Tpi6F8yswYLRU3UD+oYf6uQjrXaLwd
arfIHz12/aufmBinVQm8tAmeTry282YqqoAmaNe2oVz1s93t9dHNR+R57Mn3OXTo47ToIhCTsAhv
5kWi0F0aD7kXbgzZrraGFLefByKgfafK2Z2BXtVKxLvkGRzXNHQ7Km1sIogvi5S2bsFtuX0GzK3N
k+m9UVNeyxujvaea2K4UKZfsUSmmUw5gGk2mwj4NxzjQKr/mVlXMQ9rYtzVqaOY+8lZmc2lHndoR
fHEcAejnYzmPy/syxdUtkjKfX79gEABzjbJu+kWEVSJUOTkKNDLemB+MIHoPIQvqqt3wPlFRTpeT
1yfRmLITg/PcnlyySaBEgS1jMKu/GN19bpa7Ynzq9P4NZyn98ICnIeOhb1M8jVTJK3tLlmGoK7at
s5WnNdH3pdUBLUz4BnQAdOr89ycj0aaxoKI4ksgK0bUpECx6fXmMwMagvsfVCeJdZKlD/DT0jWn2
676gQdstTAUVyR/XPWAhwDo1It5qY9JUVhRgJO/pyyUIRy/XAgGhqvu3GJpbCmc070X/d4SkbZzO
9V2nua2lX17zUPVP100sLAk3M8UEAGvwYclCfBXHaRhayFu7qf7Fd36DVbv+/YWNzysOFk5ec/Qw
iRs/V5qpkiQ69KP8fVV/6cpDHBjbdK2jdGFJCJfgrpzpnLnuBN/tylLJRzrz3RDxHfSnviDMcX0g
ixZoNVZpMFTnwOncd5E0MkaSUVANDMVNmPbvm8G7Kau1xuIlMzOaHqJUQKRcCudmCqXS7dHmrpuk
9/KEIOgUbati5cG2sOh0LoMcowYCDF18YOdDNmnNxJ3m5R/k8UPy+/VTpcGxRVEEYa0LFXNTchC4
tWnvT9DcQ4fFTQvnefLklbN+caq4viBGgP0FY+dTNSJqbA9tj2t16mGUun1cNF/CIF4phy+FHzA7
GLai0o6P5I5wd4F9jSsz8zl/HcebFTnHrZaEd8BC9jGqp5smCm4zHyWkYnqXVflPqCjqTQul6fVZ
XQgU+Bl4IDPKy1G8sgczQD7diaAP6YZ9n6ChbKSf28h80byA+sCa5r1ICzs/igATsXd5rcIwI6Lt
Oxo7vKRrYIOgbXA/FUr0q62cDiV1R94F5dDdjA4AsMGUki9Va5m73NP7apMjpfyGM4Q0zczZRr/M
RQekX9kVHQb8Ej8YNvT9bUbP2fopDYRrTbcihvc/g9Y0DTIoDF2w349GGpQ1Qs+uaubt+8CPX2Jp
8JFrjNvgkJh5/iGRNPNervR623imvWsl6w1PXjY+T2pwY/QKiGeZ6SXo+LY0Sg91cKPZxbHRrFcj
+FjbExPCRZz19FvVGq3epAQ25vBed6Rd5aNi6K8hIpeOmvn5AYkYbUjglM83aTA5aDUryeSiM+oP
m+SVtLp/F4zgiNViY0ADJWzOuJ/IhE0QbPbbzv9gyStx8nz9CdH53EkBlRcIPromhXvFiXgjdyok
TkpSADv7FibyTal8Sn2fHtyPCCJc3+NLtyWn2TxPNB4C2zufLbTrAifzqtF9UK2XPdxAL6//Pu3C
BgcIRV+63M6/35Y6Bca4GV1aepudGXyY1A/hWpfpwpLjXSo3DCfInBU8N8IjbrBKZP1cGHm8p6h6
vj6G5c/PrBhc9cRh4hzpfmtKNF0jofItM+5CagLXDSysOb//nwEhJMq0WqqSDAMcBYdKrRhFt3Ps
J9XobgYYFzvV3123uDgk2uXp0rPnep3wagliux/lMDFI2t6E/iFdue4XLkoyaAbqVPOu5515viBN
31VZXTUWIlgIlG+7Yxa9YQCnFoQpi7uiM2ujttxs+hVTDQo1a2VR1sYgXPZt6MNIWVeW23o3inIj
V7t6ZW8sWwDeCmc8/1jzIp0+TjzNyEnbW25Q35OazeN36hoT5cL2ZiH+mZh/wokJKSvlsSbzBl7T
2aTSfBrq8bfs+fXedGpl/hUnVozEVqdqYiChfGslB3UNbjG7i3AmosyIBIECkzrwF+H7jplnwFoT
yzWC72Z+Dxd3EX7Xv1bT6wFwlEsoV5ComOsZYoeDksHoY2e55U7J11r67RSvT0qcfV9Y8aJsFZPz
1nI9u9v28k0NWtPTfxXjym27PGH/xiEse1OjgdR1jKNXDp1+6wVoMe+9H057c33hF92Lu0PR6PrU
L3D5iKlIIwkf05WMHwkNbvZjrG9f2SY5X7hM2j8jwllVeq2a6bZnunJjvwSpegsn6ffr45jn49LB
/pkQLt1oVOVQ6yUT6ivra9nFez/rRhqZ1jq2lo5dbkPIpmdJD9TLzjfKkPvIN0FP4Er5Zix3/hqn
6cI4IBQl5wVzMhGl+EApJ2R2h7GDqc05GOld+8ta4yhYGAH1tpnrncobPczCVavqddf08A26LQLl
P8NwxaGWBgAps2LzRwWyIFwcZik7SNAa3IQFyPuo3AYV0ghP11f7cgwOFrj5OEtmrkxhDCbEUzLy
wqpbD9tR2zjd3fXvXw5ipnictR9ncskL4MWEwjz6Y6Sna9pHwS7c5Gp88APz1ZscM+iNzPy8RLpi
EdSmESCvFEl1xwGAh7Q3rWOqvGvigyo/Xx/Q5TY/tzRP6Mn5HjSmHOcVlqThk1PepyDBFdCaCAlf
t3MZB53bmSf2xE5hRlKaJw5yLTDO6NpjWyabonEHLdtV1bvm9TAcGlgoyBNma3izuFtsp9J9aNxU
17J8vAAdbv89Gpcbdfp4fVxLDndiSEyx5GOR2PJsyEOGeWi/VSDtrlu4PPDB30DbRNPSDPkRXbqn
ARgW3tKAkrbcTXqMWlDU/yiaeB928Q916r9ct7cwIoBFpG7nV8qlWpwEG2XXKsPgWr31KzE5aqzo
/0j7sia3babrX8QqgDtvSW0zoxlxbE+83LC8hSu4b+Cv/w7myZdIEEso+b1xquKELQDdjUYv59xd
BhE+BtQYKJEigS+jj1GjMoHaZs5hZn1IdmaiOJMVI6UIjGzx8EGQaki61oNJV09ifN75nA/HNnku
csWZrO7RmQQparGcgc0sAkB3lOf+0H/kquBuTQDInoWfxz/gzy7NhSSukxp6CbzflAd1b/tjfCfR
Fe5eJAXOREhBMItde8a0J0heEDn2y2ZCfrCYFNmWlcQPpIB520Z+EEBt8lHHFTf0cYA2jd0DWOdL
wy+bvR3vYy2AOVp8C1YGW1XkWNk91NcIMrcIKDFELV018diyvO17pLr1KXC7AbPJ998DkIBEOsre
6F6TG/Aik3d0MMCYUMY/3KREI9lmzPe3DXElfwRmMCRvwVwn8p+ufqkERWFExTCiVlPXz9ziuxwz
YKS0fVI8xMNzXD0WI3uoq7sDWUhFvQPpewFdI+dzkeh1k1lHkr3LwTS7jD+nxtyS0vwGpJu70+AQ
haEzROSoECEbfrlAPbUYJUOFpKt3KMffE33R7kRuFVp+IUKy1CyvMbwzNMi39tomn/hz1+UKXVjT
NsAM4PfjxsaDW4o5Go3RJtdS5DazMQbuWP+iExVA7Mr1icAS0Duo2yC+kUtRSTkZiyC8DrXJ2zGv
OLHGDWwGxMsm2kQUNNtp1yjc6Oq6UDxAWgTzMFemm2sZnvklTsfoY99ChvLXbf1ecdNQJiSOBLIF
nhKSj6tsd0ztOuJhlT6TJgfPdeaP6f1XDYBF8HGEteiRlB0pOCfcvIuR0iuAV5S1S8BUD6WVbbqQ
IPlR3i1aNlJIwIm4XwfVmKz43y/fLwJczcNgCFI64FWTFLjG/I7eWlofJlbzWLHU9DNaAZmevzSZ
/uLGje3n1ATJiSrRs7YujDciF4pRKCCdSk60mZO2SoZyQAg1BV0SBdP9vUlYGh4U6M5FHAAncGn+
RmRzc+DJEGr95FvdkWv7efINb3tbz9buIMgBFxCYzpGKl3PgFdHQFKFBjgGMwaHakc5+Jtqh7R9t
dznQPtnkZbmP3QUTkIqx45Xw2hApB1y02MerjDLqVYsWG/kA4pM3bcmDYnjkAzrbivubo7CXZ4Kk
u4IbvUiYF0O42AYgnis/K4BQe3sj1zTCAJgZJlIJXibyBDrKQ6mT1cUUsuKzlqOVTWGra5uFkBOg
Ugh50EUrOdJCH+a4zlHia5i76+FL6WA/GLELeg2FaxOaJRuVuLpB8oBS3BXsFNCILaBJl2M4dR+W
eNrm9fdYQ/Eiindp/fX2rq25OTxC0ECL16/oI7jUctNktln20D49cQ72DDgjllW/NEIU4cLKFYHS
xX9yJA1YupFOIJ4YwvRvO+6e25/Gt36qnpuff6AFSNQ5uLYp+i5syW33VcYKo577MB83gHtU0USt
bZcAPEKlBCyshjxAMeUpG8uuG8KBF+GMgbuoaT84rqp3fk2X0dUBNSPwPcjbXJ6KjUYFfWI27CVP
Nr9jqppDX3PbSGoCnAvKjAKrfOpVWtApjYaQlGGV/W2OnxHA0+FYY+Ar++aUu9tKtmY6UGXUyZHe
FDy9l8txNaMtiwJ+JurAaJh8beufbEHhWJUuWMEkeYf8/FeQ2Nezd7w3obatd0IQezG6bGOW83FZ
ooNh12+NMfgk7k9mXu0YwHACs/iVxfYGh6zQwZUyOn6Gjbw6HqpiDl+6OjpSu0tPcDmVevNs9f3z
lJao4pKgtWygCvSbnjGwbuTHbiw9H22jh9Q1Pv3BnsNXoRiCEObqYV5P1GurAQanD6bPioM7vjrO
lypScT2+ewjZW7me6EtA6xbysZIujXZhzVoED2JNoMiOy6eKz5/qacSIZTv5hNsblpmbtPzs9vGP
eQAHncVAtb6UQUvcnzoBbVw1vwwuSppUwPEWJ4fRbUdUcAVrpou+H8wjmOA/xwviUjeGMkbJPcWG
FPahao45xszd/P7GMoFtKhIHQNVECk46eWRxPQtNmzw0yXNJ9/T77UNd8QtIG6Fsg6YyYHPL8WIF
2vYB0IAzWKc7v/5s8fubjPFghHvDJYoWTdsRm3hmQAsgzyKrxO+v8jRokA9TIgOuuB4TRMUIeN5T
LPLUBiN5XJNmmkOtMALHZUhHv/b8p2F9SsiPiD+5zcc/2LMzgcI5nS0prisvdyO88RvtqHW677Iv
fyIASV14OJy77N1Q4wR+Y0zm0DK3rbeZ/0Bx8QpFVzMiXXQwOdICGrO1OCD/xjB2PP/F1d8Sqqia
rgQckADNdXQ0yeOxI22R3ruV05AR3DLZF23xdv3Sp76Hxsi86hJ/tFT82ysXwrnA99zC2ZmYZpr3
aUvH0AEzUDHvgKod1OlH0t//hL+QI/mmucqdrgU4e5i73jPh7mObDJ8Sr93d1gDVcqTgpqWTXpbT
ghOakHDTX+z2Uzl+nVUwUWvWb4GtBveK4POUM4e6DYSloUMECnL5xTpGneLKWPGQmKEB4CjqLKjl
eJLzqpYpq5tkmEOTj36no4UFrR/d19t7tbYIwe8DbCXEUUTGmrZN/o85lksKbtUPVaWoTqwJQEoP
+WjENxgOklbhJXVLiqmdwiFBeNkl+/t///nnpQCzdY0hq5ZuCpt5szhBroow12zx/PuSLZIUfXbL
hO+7JgiH/ajcU/pY19tJVXJWCPKkdqWprWyaYRo4NLpNW4Ck79XjQWEhA6p4Za4LwuyNh8ftdYmg
dHtLc5NqCm1ATHtmGsSgCcydDwQw+fOgUK81HQapC15OQNK6huydKg3/Pp1x+svXOv/okmNtKpyK
OAEp4MH74l8R8sZhaqGbPXecwqVL98BSm3tMHgZt9VTUR9tO/UmlEmvu5Vyg5MXa0qRdvkCgPX5n
xdOUHqvma6G6BNZ3TpDvoIZ4DTmsccdEryyZQs3DpYzxJTMBWDdGTv7AfnDZ/H8xkv2gxh0V6AWG
2lWbpTP3nqbKRq6eD+Y8kI/C8DmmxC9vM1BC0LmN4QCalkxP+Tg2z14/FUGkt+WTMzsUWTYyHpyO
e4ck59bh9gLX9hHBP1KT6M6+xii1eI78/oypyir6SMmjMW9G1eCmSoRQmLPrs6sw4osGXRLS6ivP
4w31PnoYlbi9jjU/+t7NiIZG/brP3J6b0madjiKC87XbDEQRyq7VD9DZi1lasUvX0IpuNPGoXgYM
b6NDz2p8cHqUw5EXP7mV+ZX93QQOr5OqmquEesnGi1qv5yCzAm8k1w8aEzwgrjHTcKBfR7fd1nTa
1fqTV24A7hwICLvbu7h2VEi/C84D/HmVp6yMBOww+kLCHpB5AW6/4mW2zfG01JoKoV6mIxDVBEzZ
Qo4FXARg3Ijfcq4WGlqcyYyyjzvyXdeBZeEV5YUdUtmB1W56ugQFHL0xdX6LZLYGzhLyaIMaY9qW
LPJN+qOejn35kwyYVsofmkZF+UHXLBNDN6Icgej/KtXp1h4vWwOjUYu5j3onqCJ6MgY7wDMdKLhH
M91jthaRMCANv1vmQ968wlkE5owwxHgdxwcEQJu6UKXIdeEQrnTChstDkhI4n/KjrXPKKAdFJRFZ
A5MdvdT1e3Ig2vTKqh9amb3aw7axKp85x7l5TqsfS8LQSjz69dLuI8N7HIba19oYPN6nache3Y4G
cTcpgvT148X2ibYLjMrKqbouL8G4S3G8TfaX5yY+X15I/2Fpmh3ojYIa3EYs2nrz38zameWRGY91
GSZzgsd/udFpu20LO7AcENdUkY+qwKudvd6t62LEQtQBBBvs++zxmf5FrTvNEcOsxdh1/AMHPvlR
8JZs7ZKrOihWzBj5FYwZiVAYvfsi5jgTlcWjZrUdjqzWuvqYdyBwnLORP1p87AJ3qbtPbj7UH1rN
0x5uL3JV8jsmKJKliGaEjp9JtvTcohlqOuHkAvrMJhvKXzr+UrbxbgJ6x9Le64aRl0e2Ec1VmAuA
15KMuqR5ZtYZ68PUfdL509+3V3MVWuDrYM0Qeo8KFEzrcjV80cyJ5BT1m8rygnLIEx/9wEMASt/0
AADUWDFhcuUOJXnyzTU1Wjd5Ux9OwNeci0T3S4IOCGQDFdt2FXQKQaIyheyXoHCQggDRGJr30zyE
tBntACDy7hOmLQzf1dI3fUz4Hvut6ota3UwBzIcRGlSM5JpU5RUDM2yzD+l87EwwCmZPS/XW3f3A
EUs7EyM09EwDEcH0oz5DjFFaG2LmfjJ/va0VK6eEoiGsS6SBoBySjne2UdSULm3oLMlfw9IUH8p6
oYHhRfTLbUkrW4YRMNASYxJT9NpIduwyG72VaQlJkf0dAFonjXkP0VRsx2JQgViurMrEoAG6+xAe
oeldWlWZLtSJG6vB/N9rNbwWxQNxPt1ejkKEnNfA/KqTsQoiqPbYgQOuoS+Tar54VYYOSCIbhivy
TZfHz1BPTdImqsMudSbkZtiIIKYoXli0OAojWjkduATHFazDGGSW9UCPG+71Vd2ieLxd3AdrOXTj
YS5+3N60FVNFcwKmpUUrOgJnSQdYVCMhaGdt6I3MYn7V0/kwaODRoEjdPFV9UhzsYUkVjSTXSfr3
O0pg5KJyjbys5CEizobUiLG4YnzEmEgdPdXOyaGw15OJ+k7/JU9PUfPAXIVxmTifi2hDyAWaOMov
6C65yrIsQzFxTa/a0O7z/AG0wEvgOq7qiXAdXgNXAyaM+rWYfLwCsG4cNs+TvVRhPPSfCqp/HnUa
jEa8iYCTjvaafJMM9YY2Fg88UKHePtJrHdXRHAaQYySpLDwnJVOjEXA1ZzKxMM7GTU5iYIoQ/374
J0w/n0mRrc00WNXEZGGhV5K3CXm3aHG3txcifujlYV2KkIwtsWyAE06UhTb7m1cfBlTGgS+zN4fn
If5WJ6Fzd0eQtCYplZjUhq7hwcDCxAg86vjavbRMuJuwJJgb1AIjvmC5v/Qfi1c3ndtDQvV3+1Qo
rOpauS8/Lv38rHdLN+f4eK4/cboZow+3z+PaI11+XzJaIP7PoLLAeWjuY/OJ2weWHcz6cFvIqvba
SFiBixx/UumCjW1Pi63OYGHmPMbtkSdPtqVoJljZJ5HHxayHoCyzXLHOszu8K70yt7OEhQRQlP6Y
KdR2/fOoH6O1CL1Fcod2m1WmbWg5C2fQkeqOvySqNM6104ZfETCh/0gQv+BsAUwfR3QYMhYWur2b
C7gWlhzqzNlTOzpyzhTnvrYgNBmj+IV2cwTE0h2RpINddSh3hX3l+pORgyY8uH3o17VjOEmkjcW7
FFhsVxEjiSp3yuYZK8qjp9lLv8QLO0bWAMBu8qT1WtDbxd6kw2NCtS1d5mBuqufU7hWPKKFckse5
+BnSxoLDufOqnLBwscY8SNP5hC7VbVf1ewfQgGjx/522i+JKuoaVfl87RksRUwC65Aq6ACjFrtaN
LLRGJ5y94pB06RHMB7sWILN8YVswvDzPCfepV2+MbgnyOUPNOjslgNIlbb5tMB/t3z6QFSukYLwE
KaWFRvmrO2QYvM5edFKElLdo5AjBLLApalXBc8XBQ4qH2p1FBRC8pFi9U4GfzHEKtEAduQtKiVOS
fUhKO6jb3O+nD23+1+1lrQrEiwRIUWLuWW69wLiPtrAxYyFoI52x8xO+a1DXS5Pn1nT8ribIJOT3
OzQg9YO9HfQ5K9M5mlYtY9bDHRjNYSi2nMaYK1ekJ1aP6z8Z8qhBXOHx09tYV4L0nZtAQvotXVSM
YCtSBKYkOk0xcyASNpdux12Q9bWZU4Zx+XluPufsLdffbh/Qiqu5ECEZYLqYTk4nqwwHcvite/vb
X1ctQPz9md/sYUwRabGARD/aaCwGp5mWDQpftnJLXixBul2qUc+o0UBITz/3hO0NlgPTiwexCpRY
JUiynqZt2xl3XBlag58Ymxhti/kDM1TqK05V8okX65EuZDO1jSUvIcZehiDPfzkF6DctsKgmO6Tb
t07xw2mQOwQNnzs1+9IufJvtywmk0NXJG7SgQPRLjoQtvq0dmwX8etVXPG6CaXR8z8sPPJ+2rt74
M4CVywed7fS0/7RQvlu8LfhRfE//DaASv8w/F+CGLvUSKa1N49BNzMkmAwmZa/0i4195Gft59oGT
HzMSG32lo4PizUueCVXdvis6ClNDZkOU7K/519JxBj87K2vR02Dr1bazMsWer0sQcKG6GM6Xk42V
xcvatvI61OkcTC5mElWNryuWgDX8J0EKFWPMl/PKSeuwop/GaJ/Ony1te9vYVIuQvMXQj47ntkUd
UveHrh/bcnP7+yvqf7EEIf/MmMe+JTXJ8f2JPBcTenQf+LKLe4U1C+2WtP9CiuQyiG0Ns6njKBzD
fkJiy4+jPWIh3653mjZtveHH7VWtygMaI4gJkSkBZ8nlqmhOCo3oeoWJARbUceE7VUjsXT1FG117
iu9GBLDQwo3bCaNEgNBBt9qlOAsZE7OfoiqcF+PJ7L4W7O6SvZCAXgOAhII+Gy2IlxK4buAZGtc1
HvXHzPF7VQvcqpqdfV9aQc9Jj6nbCtZofTGLH1WuCH5X1UxAZApMGLynJXduFMMyN60OBQBjUDV8
SPW/igbFBlUzv0qOdPDeaGZpHtE6jMBUkTrDvhmeIhcUUYrHz6qC2QDNwHEjtJM73rWsywG4Y9dh
bvuo/nTLoaR+nX3WqmBRjQ2vepkzWZKJUpYaXlxh7yLu7mq2bIYxfxg79/5gVYBn/rskyUbLpWZu
qmNJWrR3a8ufy02fqTD6pfNBzcxCazP6C9E9gwliudGszHgTj71nnixj5JveaIwX3Uz5HrzE5TGZ
h+ZOeJ7/CQSYDRaGa+YK7RhD3drSoCB10ouNTXTM8t/pod8lCA5yAXWEh7Zcf8ipS2OA3pqnOjFe
KUc5SysV7lMesPifDIT3kIAQGJ2Tl+Y/gnEranrLOCW1tQCIwpx/Vqy09kAGGgI69taTlU/gyUka
HUjoaLi2Iri62LUaxS+RC434JS6o8YBWjtoYyjkyrhWqjNwovLYLU7QEVHqJImLpN1G2TebPbfS0
xHsafRntb1GdoVX5MLmY4s4+uuPb0ic+dVhQoNFkMv+ei/mBAYCqbp7NUZG6E0Z+dtuI3dJF55QH
GgWQVsmzyUluOkUdW/TEKzAXJ37rDZsq3nbexiT3Xc//iBJ9YA48MwRfHkzXmnhKGiZqwDYQMl+p
qhn3PVEjrQUN2Biyhml6aAWTBKBqViV12dJTS3L2SDKz2VnDOL5Gdk+3aFw2uD90LG198NcS5LYn
+zHjLt11Vaz7psato7V4/a5FNP0yM95uKyuJP8W2k+7qBqH8fU5EVg+5sahzq7G3h74L625ba5vK
OfS5YsvFii935EIDZcCipDBYjcp1BxSFz1WK92Dmd6oufJUMyd4c3ppJa2AZILTUq2/M6P1RNVEg
XSH/bBVQ3xEFo3hgib8/i7w0zrNxaLIOOOzJ9MIZ0U4Z0vn+4KHRJ1sqYzOP2htnRXu4HRxdLw45
AjEUjkHH9wHoS8FRxzujjQzjZFq7pX5EvKfk+JHCCWEI4n2LEj+KBAJ65lLEkqJQW6AGd8rGfZVs
uOoNLVc+hADMJohmX1HHRtR1KQCEprytqTOeQJ7RgYI4at7Ar5gUvlfV+QcjT/RPS23/5DyqdiOb
6R6YGP1LZjPg+FRepEKtWHPQGNnCKCeQb7BouW+F9I42dY02nTIzHzb1QIpt6aI5B20qs/vQcpCX
g2k22biJN3zEEJPmT31nIQx2+jtrhGJrLn6KFGpZIJjWG5LPp6V90LxdbBwNVUlh5XjhWxHLAWkE
3bzynFrGu4RPLUTw8sXgqa+NP26r6EqYcC5ADnfzJYspKSHA+ggQx948oMLkTQo7UKxC5g7QrUGb
5hxCNM/PWgDP3u0LxQ307y45khOxOY5Yz8v55JJvLA3tZF+qGKGkTNz7WQsJwKATliDnkpKoB7jx
RPpTW/DJBAMVY5OP1sDyV2N78U+7S2PwmXpLMDuVvviItFTc4NfOBI8S0QwNSj8UAeQymYFxiyTt
jeE0T/oQeHF8oq2DKlZ0ZxcalnohSK6U8WVZrDzSh5NGN7Te8GI324rg5jpuQASIegBSBVjQVb3R
MtlsTi4AaSfuI3FdMkzk7nrzdVDlPlbcxaUkyffX09JXi5H2J0//iy5bK3nq5je93FnIw+TdprH3
af9YYLzntllda/ylWMlrAm9qAJM7xGaGtTywxLYeUUIeHu6WAsphIPKhC1+UuoTKnF1shCapOdJm
OIGv1V+yz0z13L72DsA1ORMgeTgWt/PSFt1w4rnWBHmtjUEKsoI3jeUTMBwMFY3jtZUhvKd4e8PQ
gOsscza7Loj38rzHgt6iN8oC0OvmaPgLjHLf3glgL9Qc3R0een8xzwx0FWnz0hlsOouT66cKD/1m
n6gIulb2DjUv1J/wmMAVKpfV6ilnlWPW+mnqjlm285yAdjuucN8rTgFT4CjMAn0M02ry/aBVNF5K
3JMnTg5N9sT0jRL7VSFCviG6mKCYZqP5Mi/wzghStFqYCmtRiZByIrxjfekx0d85P+XfxuyhVc2w
rkjAJJyOPnwTf1xhx4JBUKuMplxOOenMTVnkD6WO9lbbUqFwrgoC+wpgtQRymlwiyvVC87KcLye3
rR8WXX8aY5b6GbdVwceKCxUw0shRof8CVmNc2v5gdTEQUTusKJ237vLWkSjQ0/LZTGp1+lV4ycuX
AB5dgt8MdBMIaK/eeVHSTZXhVaGdZX5s/G1Fr3P/xR4e0ioKnObOBAlM80KcXB4ah3SpWANxw/LN
Lh4q0NcCUP6277w+qEsZks4tvJwLS9eqsNSei/JgTh+TOykAr5ahXx7RDILHMkmQrNSsB5EV72aF
9V/fMpdrkHQgs2nT6zSpQz5me8BuRyDFuL1L104MHkwkH0TzB3qf5OeFPtqZyfD4c+aJ+ByzfXFs
TH5cO7vIRGHltrSV9VxIky5rs4/mbmybNEztaeu42UtiKUdKV1QZc0VIUokXGXplpZt5HEZQIaRO
EnK2qVx0H79aWTAQv+leefx2ez0rOgbAE+SSADyJ2WS5x3MQw/9N4qRo3CC+Yz+2dew7Kte2tmnC
BQCUCpAgiAQutcwck6Ez2zENweb80VIRh6wu4ezrkg4TDBN1GcXXARf0yl3+QivtJSLRnaB6wlbQ
OooeF0wimOh5k9LuZcq7ap5oGtJkP2dPcfGQlZmfa08t37SOorF4TQfOhUlbljSjMTgdwUvB/DpZ
J7Jovl6kQR4Dd9b6HXWJItxd38T/FidtIoaKMWpmY3H5aG+iKPYzpOdSVbv0uiIgqkaxG43usrYx
4DjGCHlSzKy3+VudNe2jow1UodNrUtAWgOERdH7gWSrWehZzpvWgJ6YVpaE1fxzmwHO+3LYZ1fel
kHMxop6VaZqFTCevOvvaF/pftyWsncb5CiSfRipjNhyKFcTsgWSHmuzTSlG0uL6cgfchqEYRdMDX
yEULZ0ybmY048Lb/1JdPAlqPmbpvg97F7O7Ey3k3nXNhYkfPTsS1NLzgU2gzsacNr9yA/7y9YWvm
ci5AOnJA+jlTnOppGGkfZ2sTZzMK4aXPatBaJamfaorukDUVACQCepYRSAEsSpKnR5yWeH8mYfTI
vyrhO1VflxRMJ32V5sWYhIZm+i91owpm187+/NdL6tUvjE/Uw69PB8RKwxZZzZx8H+PT/VkPFHjO
tkkc29m5L2bJMCQFQadJ++nutOL77WNXbZR0U2Za6aSZie8D6bAZA3t7+/NrZogUHpgcwEl0HcA6
VWlxwy0STMY6G0y+bcoOvYeGipR17TjwiEWeAVMWCGUkZZp4HLvxmCRh5u4975GSDwad9ppuBHP2
6/aKVuwEdQOMNEFzARMphxZVBtLnyOBxWKKol0TTjvf6I5m7N1qXB8AGPgDKMVOETCu7CAo2QA4i
ISoqVtLyaFSSpvG8ONTijfbD7faWqii6ogaC5QQVRBQtEWRIl2XO3B6IgC1a66z4jQH5hyyKKtKK
BHTUi0E/dLihSVSySMPQJi01qziM0sf40ZsVzvh6ixAXvQMKQdcA1iwZpD6nrmab2hDW1Pa1eG4C
1x0/xboKZU78zMtHEuTYotVGjCt78ovMZMyedAeIC1XuGi9sLscN8tiNH82Vs2/1UTXj956IuxYo
kIOowGeSQTWthYykneMxTB3Xj4zKT+jW7X+mzrGvT208b7V+CXq6u63l16eFByCBqqFahoqf3IJR
DLhATWsaMeq7gEauPCUJ294WsZK1EzJAjIWXB5pr5VkSV+dOytN5DIty9GMNiJBVQOtDVVVi4iwY
yspPY9efMfFrMk0Rrb3XTOR9xWNX4I85oIiXuy5B3dQ3GJvpQ7e3n+cUmHqtu6F2CZTi7NFOhsoH
WpLfGMaWl2T24xZpS5tpWxOkvk5d/65TE/852WAoVuFh1lQZ02IYtBKlSrzFL12+1nFWLVbThzEx
tIBZmfWUJK7rd1HrKXZhTZtF6RkZMrz7EU5eispco+gA+9OBCHVTJUAqWXYFevRVdEpr2gTPBegp
UXG/AoRK3KFItUzvQmbPD1VBP1CtUET7a5tm6+/ldAzEolfpciWJM7bETjAUqVlbjFz5Y5f7RaVQ
2bV1nAuRvCTIo1vksIo+9IrjqD+rmjSvE6OijIhzcJCpBFSvfPCkpyhO68Aqs1x/SH5jGtJf0u+V
6ewb8kqLsHVjxc2yuqIzkVJ4wRbH4zWhAmqSAn+MfmKGivpbJUKKMNBkHAFcDqsiyzO1Hss7SZYQ
GV/smi2dfB0NZmRn+H5c/mbGz1rFQ7j6+5F1hTViZh9zYZea1cNIO5PkwNhxpyDDqFSpmoJflYDz
RnoX8TAgAS4lFAWxGps7Q5i1r14QVffROL1vENgFMOIoetrRI335edq1jpk0xoC8XnpgJsauWgzB
JuORFdFbYmTfc2psFL5dbLrsXcWwlwDbwDyd7FjS2LSTjnmQme+9+QsI2zDC4eex6U9pvE37r3nT
Hsx2f1vs2kYKTFHAPGJmA7mYy5VOtpNQkhEAzxWn5PvMX/9vnxfiz2LxhGPOe/AW2Cf6hfvveacY
lVrzYYiNTCCKIt97Nc7fC/hPY4Ex6u1fKYZdB2v2lXwsqwHFuRQpT4GewoFyik2KXF58LzTTfGBR
bH1qmlZ7qRZaBjaoN3106n9NvS456QZn9wEyvWukgDHFFYco+orNzyzBFtgvALPMzdEvdpam6vNZ
38l/Bch9M+7oVE5cYGizsjeZvtHd/R/p2tka5L4ZzYlTMs+wKrNPt3qnberf92vbuQDpnJDsA51j
gzX0zg/rR2T8yecx8IfbEvmdK5zmNkt7bbEwDh8fqI6b31XleddiCxG9GNQBajaQCi6txbHylGoe
hzEmX2Meb5mb7239wWgVYFJrRu+C3gTtwu94HdL9Yk9gEmwGeE8SvaSPpP4D73n2eZnv1gAt3f+8
J3HZ4zAV+073Tnaub0nNX2IL00EAxfuDkzfQnoZhe4GPKt1oXlGiQ62E8/QOaccQlKlufbH1kncG
8gz4PIHzgLE/+T0JbuMI0B8e2m0dgpGH16x9GJrmgQyAASn/pIeNvJfK8F7CciQ96Opl0saoa0Kv
MoFZNu6JPh/LWpWRWfNryML/1wAm6YFee5pl92kXOiwLGvNg1i9e2W+TQvczM3TAV1qHS/Ll7qPC
gCCCNiAWvaOcXCp5UjRtSS0INUs0Rj7R+tft768YEdAWHMHJ5uJFYElXzjTiytEHNCtnRRekzbfO
sP1Z243p/1GOcKhnV1sfU3eKqVGHprkjts/sY+rtaarI+a24ZYzWgRlG9JshOpDi59qwItY0Ux22
Q9DXD8WyjVTIaNfpGRcZBjSdAAwVA7tya6+mm0bbRVDtApByFv3gVifgPs/tX0n1kKp6Dldcz4Uw
Kd6IMlKQxYUwk/s1DXJd4QjW7PR8MdLpmzzN43TA92n96rGvvDnE3a9OT1DAUDyf1vQM3QuAxsRD
UISJl+cP+qFajzzShUby3Um7oES9LLM2Rvvztj6v7RjufBGyo7v7Sp/1ep4BCdR1YdRrvj/kd0K+
i8gChREoGEClUfyTAYcwmGsulZfxcPyi06e0erj75yMLh4Zt8Ra4ZjjJoXhTaVdgZzgm9jfH/PwH
n39PiaPN+prdM+0R19aZN4dx+rlJM+A5/YkAXJOYGEGfxBXCxYxMjEsXoAWPZhFo2nbulG5YuFnp
bgEHAwDKAX2L0RpDcsMuLeyZdcCmrQaP7lKz/dhE3WcjaV7m0QmcFDiiQ3uMuOaj4PhESvcXR2LL
nfEyqJZDBg4XvbAfU9b+qk0bUOQqltkVDTz/faZ0uSYxodqYGGNoIpdG6tpXtQStCUDVWVys8HHI
2V2aktk79jzXfAwdzfFz9Kz2ueIUV9wCqtvv8TPamq7SKVlTsWlotRHDj8Dg4Vbz0R3YoWl630ly
9PJ18+a2Xq54BwgE2DD1xEC0HAN1ul4W3phOYdSC/qgblh+T2zhBitHOuZv+vi1sbf/ec6sAAAJp
wztk3NlVFOt1koPkFjweoLs+epXC063cQViHYIMANh4QmoX4s88bkVUD49QFkH69LbPdpG1MVcZj
bbvEjCSSiwK8Rr7mDKPuXQaOm5BzenIS9jpkUzCDFGKuVEnUVVHAPUNrONGvB6eyTnMxE8/GMDOz
L82SYsao+OTO7qEfVDO3q+eCexs9aKB1u8Jyi5GWjDgBpHFXF/62xh+3z30tgBPIO0gHi6ZvZA0u
T8Yz4QCiYZrCvAJUFhmm55k0z9SID02iLw+YyNiNNH+xMmPPC3b/2x7kW9BtxHIE2WgpEZZXxYRq
r0A61l9t60OmuMnXtA51AFTyEAEbAJu/XFvhZKRlE59C0Cv7VfKdmKfoTpa697tPcDrB7+AaRKvG
pYyx7UqONzwwp3t780NDOvv2Aa3p2vn3pQdpvSB35YGLHumJ7GHpGWA68+9TPn7yUCu+LWpN1zDO
T98h4cXQ0eVSqnoo4mXJptDSvo/5QVfNf64eBxLRomKEwQ35kkojOhO382Chw1Fvn4z0NHR/oFAi
1/2PCPme0ZK29XgOEaWXATgX1AIKlVo7DkEHAtxvvECgU9IecY1qc2/z0Ip2LnvhOoDFDuRw+yDW
NgoTmaiRoBvEQN/WpZA4t8GF1w88HPRXvXkFvHGraj5aO2t4eSoAHGD9727hzCHTljcV+EN5CBw+
LRjmj7dXsFZmwvMJ/vh/o3Zy+nMGuui4FA0gRp2GfZnQgropTAeMfmlj+KRfyi3y3vyxX3J7M41l
vWFl27y2s0cV9rOyUKCwooHLExR5YFm53MuyNjiGkvUF8CXIsXm9z9rt7bWuxF7/j7Pr2nEkR4Jf
RKC8eS0jqa3UPTM75oUYS1Pem6+/qAFuV6IKKnTjsHcH9KJSJJNkMjMy4sKCcoiNXTNAJBEWqnrX
1CEjH6j+mCDE6YIseRy0jQGtdNMBaXs2IsUFOQEejkob9J6sCdvps5aZO9d+9hIa2HxHOQ+L6ZW1
0w5SG2FlxoI3oPqmgWbvWT/u8/RUaFuIg5VtgVcM4mcPxVK0TCmz7EIz2xJaiRvRKB4ztzi0zpeK
5sBlpv/cnu219USUvlBxovkdPPmX6wm/0uzMgmROW/ehncWW6DaOwZXd91e1CNz+UH+6QhhxH6yL
zEWswogH5oinlDxrdbGxiivDAP/cwuqAFw2IoZRhDGaDYKlBfWOU39Og6L+8eZYuPq/4pBxzV7qp
6IErYmGzL9Ktq3Xt9yPYslHgQMh9hf2ox360ReG3p2YK5U5/o/DScquCHu2/zy/+dnY8uXIyRVXi
8wxkR9oRgtAbi7z1+5X5T0uolJUpBZ3r7AXT11luFchWvAiF7oXJ2ANmUFcXWLOQohpGDrJ4Ho5e
IPOHdtxI6K+aAPsXsvmgTMLL9XKSptEshinBo68uxT7HuQoG6eIdGWtU6xEfQl3YAe5eeblNkMAS
tmCQbbFDHuRbXeFr63D+eSV8Yq2VTjO45086i4o8fM82Q+3YgGALivpoSLmcorR3O20wEgSYLUgW
8c9GvLG2BEi0e9AyWo4KNYPj8mIGUMweT3kfQv+yycL57c3/qNggq+YaaEhYiq6XQ+j5SBN3mJGe
sPUg9hGkv/mocPBwhlLbchQBZ6N832NW1zvteDLGsCOB5Bteuhw1SmoCTW+oN4HoHcwC7uIBZ1sZ
T0JHjilWmLKn2WyD0qxDUzx5xYNEU1UybpTzVm6iC3PKdCFfDAlUSgds7PCH9r0BO7jznhkDERou
YWTYr1qp0r7uNRAzD6c23c3Znn+6vSAr8QQ63LDbFqIUvIsUn237HI2veYUFH3XygMShe0i41/w2
5tIKQd5AeECmjD2wuXDiOan4BqjreksizYb3zELTspDEKwuW+MSk45KrGcRvTQ9GaALcHuCWAWWJ
sq5tbUoMJINeJuOBj3fv+Dwk0JbsPS4ntUaY6zqizwTPGHdAZcX6bNgbHr38vkuPxgSdGTAuPboD
Pe5APSRmrHo39nEtj6Oxf88YHEToCz5QU0Epg+CV19YeBJOqZ0aOdnT782sjQJoe7yRwtwNXpxzq
xLLbIeuLHhTM4nHs0dqOcF0gbza+Oe+DnMLiytAag7yp+jquawBUQRDfnTKtiN1M7DX8M05bCZkV
jwI7oY0VB4nJIvd3uSL+1Ijc4qBPb48OCLIMbSu5tGVACRdaaUDbOjVhAOJ6g0fBsrbhVH8fdYpX
IU5AghuBD2SI1YChZy2vOx8mZMHjyX4p7Y9p88cevmTTQbO6gLVVMLVJWDZp0E11NNE6Tt8Ou0HE
ArSKjmztgoZQLgMkoHIyeaV3JNUQeF4VOvZGZXfF9fCitRfmxeV8U4MWw+2aseta92iUZmB2dZwX
xqsNaYTbHr6yYEhrAfuMuAV9iepAtKHzrTKt3GNm26GeVWE6tm8/xvB0NqGAjqYnpJmU0MWiHvSO
fekdM6cMiswMU22jcrc2CCTmcIyhwQmUU4oFU/iDRnThL73cS1tI//aTHqH7f99XDjKXFNT2e+kf
rSls06j5/PY1OP+84kxCc/thavH5oQzHLA+Ft1XlXp0gF9zWizr4QpJ2ue8r1g5lCm6YY51lYZYB
v7fVC7plQbmr6noqhsqABZ6/zP/gmX17iq6DI9yx0I8EHxLKZ3gmKAMwyib3KMfna/k0WdBLroTf
gx7R+Sm87lBDNkO33jOmc6PKrAFjjL7jOvGPYyVDcMyF+VZnwNomP7egzFqbGPXk27AwpzsmQ9Hc
ibeHrajBLG2GIM8GjlbdGyOXSdOghH+cTC2wNQCH35xowLrgMAZlnG7jvlfvFLNAdNRR9ziExfix
ZR9ur/x1nHr5eeVGKe1hto0en8/BPSLHA7fBZXSXbPX7rvgvmuPQ8r+wa4DaT9nigplmOlgZPULH
1RDPdv799jC2vq84cDHnwLEiu3ecwZNe7cy3vw/xogHCGKkeJHau0HmQQsNNNNf06I6vMsjkm99v
l59XpkcyZDHyHp8HQ0vXBd4cmW+PRi8GoExQ2tupNXewgN6ILk7f3jKAASBsQK4Bzop+scsDpEem
TOZuS3HPacGdlWgbl9yKmy7UgIhJ8D+gKlKuIE8QjeZjTXD+5XWQMzvKivzUtGaA6tBGsLhqCxiC
5TZFLVJ9rOuOSMFENiDc9X803Vfb/NAbX8kWHGbNY3Fp/9+KmtAwoPQwNBmszF4WOb2PcvQ7lhz3
ETYdznY8FJTzdUTfhDC7gR4jJ+tCr90iIl0fwX/fV07XqeS2xr2eggGFB+zBnN9xQVgL1SkakwCI
A2Lh0qnQTkSSHl0Sx5x89/h3Ed0+M1Zuh/PPq+LtVmM1dEhwdOvjQ2r/YPYPg2xE02tTtEg1AgkJ
rnpgLy5H0KRt2Zh9SY8pLyDLpT0xsNveHsVyQCvxOiqX4GwAghxT5Sw/4SyvYaRuZeTc949Vgq6g
2WVh5uixXfh712A7sAu+kRYUOdGFOw+lJ9zPqJqqeYHR7mzW6xiTTqywgcKtB/59Mz9VfCPsXB3Z
f4bU2tCcjWnXjzBExKsxvPCiicwWymqDfyR064Bf2/SL8uBfRg90kCm+ZjikmCwdzmy2sRP3h3R+
mNxft5dqzRsWDUqg4JZjRX3uVpR1IIxDEDenEhkb6MWx/W0LK1OGxnqEI0ua9LpdoaOm1EhaOEfT
+ySrQwWGNs6/SCICu9gwtTIYmIKY1kJJ54K//tLvii7xWJ33zrF78owP9pZw68p6oHqKqQIszbnW
OWsqjzBZSxfkpnoksp9ZXtx7AzSByo2b5a8bKRvIWY6XhdH0by/a5UAMtzVTrxyc49gXU5DP8iHh
+X3nOBFPxh/jMGh3mNdPhj1Eg5PHtxdsbZho6kQOD4Qo1/T/LE8nkItz99iP+T23DvzZL3Ys899+
DkGzCennJfy6zg8DI23VXQEznb5ncddt+MLqHJ5/X3EGexiRYaFYrRpk6Mm4t5u7QTtp031RlQHL
yqDvDnSLuWTl/L4Y1LIZzk6+uXEKSWsMihwd/x/AyIZ/bi/Oym66MKAENciHjaQ3YWDsplBLAFtF
coqXIgC8Ef//421rKxsKMjyAzS1aZGjEVUIc6dSU6w42FBFHh3yrxFa+c2044I6wUCgwwR6hpjzy
fPQK9FMSEKU5QUk/2WwIbHvc6Wm+S5Jqd3s4a6tzbk1xiURSr8WjkhyZoXeQDkd7OUseQB+7MW1r
dhARAlIKtq9FluzSC7KcUy2lNjmW9XzXlc2jQKN5km5V19cmD+hStOfhjkWPjpKqrHxzmFmN4Rgi
DSj6Ro9IgwxtgAaQjQNpxQ+A9kaKCwED3uMqEoo4Q5I2FgF9jVUh2xYm/tc3rwwY0UBZg4ZsYKWt
ZUbP9k3np64orMw/sjSy/SCfYn3a3zaxNoZzE8riu3ll2KLMkdF54Q6YlTd8a+XzIKxZOvBRJ7rm
QdHmilhd4XlHMP/d1UUZZxnfyA8u971yK6Bch0IXQqtFt0x5L80IPcee40HjWyT0rU+l81I4O9NH
+9c32jw3m20Za2M6N7j8/WxVRDGPvmXCYPulYWmIO2DDr1Y2CoSVcTShpg2CfXX7Mzz0S63NQZMA
ihJy8JOAmBvJhLUxoEgIGWfU2YBzU4KofpBDPpgm2vzvZxe4j8Ntr1rZg2DAQ5yLiAPd6WqHH159
2cxanZ3GOjfDrvWCio+Hsv9FzHJpmJs/3ra3Npwli780F4G4QD1aKn1sRkCGOLRdH6CTa9y94/Mg
Q1g6fXBSqpypKAqL0epqqMa5v8dWBv7Gz19bcHz33+8blx410SxjPYUqXVL2U+hMZSRoH2ut1YS3
B7JlSNkrRQ7+iCrDQFAYbNMwS8Om3zCxQlKM9qFFlBmw2kWVSnEtY3Y84TYg+ShGtmvc8jFLIF40
mlHmGY9p7qYBymERWpGqIEfxgus+MrETmvhvD/VvJlQ9F85+h/ookYx15txTdrJc0hwbM7GLGCJ9
L9BfB1dxaicxig7lgzUiCPda+0vKnPZhBnttUNaT8UuDdObtX7R2UJ3/IOX+qxI2J26BicHltdMq
HrTpR3AnM3YyFrIrQP2HeeNhpgp3L09AIFlRMtcXbdsrzrgC0WTuOtgYPlYe7BffAC8KXL36MKLZ
P7DKvtm7Q1GGulexXZf4ZWAUwg3nruuDqs7GSGvKKhKsExEetFYkpUgfUFiqd7611aR1vWJgcAaJ
HjhUFnQKutAut0FNfWaSeqJH2pY1cBG6/kK5+9sqSL5vptrfiTqtA6qzItLc+k9P8q9oWGOH2Z3s
IwTbx0+3F2y5+648CM/1BWcMuRs1195Kia57MP2eIDD3YqfDazqLI7OTyPfLjUzW6sY8M7UccGd3
it4zJyGt5KfKNRF+fedA6NFkY2uunZJL0QAYAcBzAGK8NOJOs8aGZqbHJjdCOz0U+dbNtWVBiSYI
HW0KrQZ67LtTP8XS++f2imx9f7l3zqaprRPJUwff135nMrL7jWtr6/PKM2LSHJCf1vh8TpG/D61y
43G35lDnC6A4uNNITcs8nR4H56FJp31r0TCRL6m1RbOxdv+ipR/ZXYBYUfRYBno2TzmVZWZ4lB5t
+kT8u0GXkdfpQZWAnXiLDmPVFjwKjS7I+wJpemlLmKOGhLhFMCj+5HM0DpUvZTuBk16PDXejALk6
gwsp4YIbBdWyMoNllWo+zm5yBMFTDHX1uLToZ16QXwOr9rd9bdUUnnegPgY98VVGUPRVlwtLQ6K8
EaHJHo1mig32mIotvNaWoeXvZ4s12CDBNGcYMtJ7AW2RtL0r7Bbk5RuXwdoZ4wMCCzA9EJhXz9YS
Yk2W3yPLPBN+V2byiU32oZnYxhKtILkBhD2zozjE0OHNRP1uqcD4H3kivg8C7VWd4cdmNj8RYYSF
2+yKxty1mrZvzezL7YVbc0isGxTCcOOhVq3cs8wmaY7SBx4ESR/k5RCQEip65FOKXGH+4batv6ln
9Y44N6YMtnBGyMVNDj2y3Ol2qWUxxBbur1J63b1Je7GvytYJzUpoITF19LHlIIM6+PVyfMGjAqNv
i2AA5iZ2J6P4Jbj7mejZg0cdhAhz80gdIwv8KTUebR0VdyhYyF2bEjvoNfBWFug4CgkCl8CeWz/K
ENCADj9nr06S0Luyqf2HbIImpp+BuwmSHH6YJw091BrtEIVZ9JnnElQmk+4/+Cz7XiZj/TADbRWB
90Huh9HyIBiaDHdVbhXPk9M3Mc1bI4T6O32qk/TP2IldJ7ouC+whq0NNOv0zaZsyrJMJmpgGimRT
3rR3RoeqCbDm1jQGWfogZ78PuT+ZYUFRxmSOZHFhseyQ9OLLRFoeQUEdP9iZfyB2q4NMTORIwau4
m2fLD/pm4HtrztDLa47DH1t4Q3R7Wa8uAmA0NBygqCoh3L9iQC0NbjM/yxJIjAem/ZJbp7d/H31n
UA7Aqx7XsXITgziK53PiJycLUl3HOdkACVydKPj5S+7acdEIiLBMPSUbXvkjM8BEZH+3inDY+cbO
oR9vj+F6ny9WlmYQNJuh1UwlVU+TgRrVBCtL+qP+MMrIkQ8pQ8gYEaIHQzsHE8R3QVF82/Da4oAI
DM8wvGAX0OPleQngqw7dpxl2sT0+DvXd2z8P5BmAdMs75go+S9Mc4k71kJ4knq9yJ8SPN38fpyM6
S7Dw+K1qfmpidjt7pgCDZ/dqfa2qjXTIyuxcfF6ZnSSZ8kH6+Dy4x6UlIsiLRbcHcHWPoBZ6NgD1
fIUEV6sPKdJeDrXum1r7MA5gIrfrYiNcXbUDLQAAsZHK81SMnoGuiia3oCGiNXXUeL/b/lFsVV63
bCx3ydndm8nezee0AGHzCK3iHsJeogyTfuPmXV0TQPQwEDDeayo5YFk7YtB1KU5VNeMm+qgVG4Hr
1YaHr/o4R0B7hSzbFflVBe0TKYmHuLsPrPllF/bGtzcv+gL/BGcjXg7XuCOT4hrpWhzDHjkN/Tcw
62Xdxl26MksXJpa/n60F8QACavSZHNM0LOag3BJT3vq+cuhaE4rrwsb3wZz7ULz9REeYvdS/Ab27
PnJbCdUx06fkqAneBXPqPhGv3pggVe0bS4uKITohHVR0kbdTW9Nm2hioU+NcskYo3lQuz3eoytJ7
r7NQpmQDKu/ekAYAEJRhkclpl2tGvU80KUNbL8VPrWz1yBQZxHFnHBQBqfytZrOr4Ev5icoTyuwh
sls3KTv1fvUTOl9tXHXTi0v0p7mqQ5F3Gw/n1UU9mxLlqnO0kc56ItjJFTy2PB6K4edtz18d0cK5
gbojWqTUa84oJXFKTlC6cj5Pvha22YON3pO5fAVj2m1Tq4NxEREgtbHIyCiDYYMlshkMLycqp09p
Zn2AttbutomVA08DWP//JtTKtgRYwO4cZGZt/ujn/xAnTMV7JuzMhHIDCVrVcig0uIAHqu3mV8e7
yAV9qPgiIJT+juHgekCZHs/dq+S/C9k9qrUNgxYxJBfze2P609I/t22sOsCZDeVcKtGWaJtFx3BH
kCiboH8x/CjqMmj6h9HcajNbXZ+lrR6ZUxwkanBjoAcPMQO2OEQMI2Z8GzJjV2n0HdMGMRxw7yz8
lQhGLo9aqJd54PnCm93TyZ6NdzY4v0x3f3ve1oZybsS8NDIzwa3lXATWloXgmP3RiPG7NvKNeG3L
jLI8RPRzqVVLWdH7NCWnYn7O3hElLLsRig6LxscVmXSP7JxRjqjH9mUvw4l0B33sJZTMt1Z/7QCA
WquGsuLSO6eikCwT8ELXAnjO2Y/2P7m+cYlfhQmLToCD3Dx6uHUQZS6efnbDlgMB81aHo6yf/GfT
1w9MmPdi4pE2WOE7Fh8gdNzorg+Ii7L4OEyhVkkd3If6V4f/ou6Bv5lLehkNeofxUEOV4aojlgMH
1HKjxm2Y7KmILCNmZfyOUaCYp6PtFq3DKklMVenWCElMcmxKye8mSHDtnX6k+7yptpKzy8V4kUhA
TA32UtzXCLKQhVcmLPUgJdcWYCLRu+lD4md20BXsy5yLDzixf9czEmujp2+x/61aReUMPRxLY4Ka
T8vRjw+BuVY/lh2PmbaX+RjY1T+SxtX8MINq+PZ8rhyl0OFa5MlBGgPvUBzQ9igjfeFrR1r8YTmY
YwQNBrS9m+5DBTLL28aW2/JqRsG8s3R0LFtKuU2pNkH5TeYQy8oH+uCaSONNok93tQ7xVItIMEa7
dmxljggs6W7Jta0cS4DwLAlRzOs1LAqkwPWQMKkfe70NNeNLXb9STjaGeA3nWV5i4Gv+W6O4pmpj
suS+aHT96BkvfDaCbrg3Ci1g/U66EaMxgmg/+XF7Xv96vTKxwHoidbHUjpEBWIZ+doy0FEm1NK3s
o1UkVQyRRVC5m4THomq1Q6Y1ZtRl+qdkzuo+cOu52fdtm4fz3Da/vdobI0cU+rNf8jrwS7cLEs1p
90bN66+92bQf8rqeA7OakqehQocsbinj1ajmfKczRNbalMFRq1G81JPzdZyq7DC6oxFqWtfvkA7L
QhekTmlUpKKInVrjOzInY9xU6A8PwI7EwhFHyZHOxPnQ1S4oCPVyC+i5csxezM/y97P5Ya2p8cZq
7SPkh6NG3/EidEB2iOzb7YVYcTE8JhfSQeSS8LJUdlPaWX4x1rp3tL1DoT8UeA3w3W0TK0O5MKGE
8yVC4iwtYAIJHRPAoPGeT3fk1zuMYJMAlA68A6b/cr7kXCbQ8e69o5d8sPSDrMIigWvwjc2ych4A
A/ufGSVQaCs+d1oKM6mdRciW6uZvPkRjdSzLKciqr+AgvD2u61I4CprnFpWNkhqEFE3Rekea+uHc
eqErAfilIm79IqDZgzHtTOSoDf3HmMWd8/bACJQX+I+HxyJAZIp7jJXLSoOk3rES9sNYOQ9UNB8H
bwucvXYGWVCKBIs04BfXbW28nqzEJWgBTKoi9EeQRTYB4bhHSBE4/LuR3OeWHWzqYa55/7lZ49Jr
Msjl1slQe0e3+NjXe8lDf6uxecuE4phiFkR0c4WGPVb8NKfkRz+KeMy2HjFrm+x8JIpjQp20cHWG
CTTHz0V6qJZkubYfzPi2O66NBs1JeFgCJQXmFeU+dAV6x8rJcI9g4QlK47UXH1Nvi1hwbSwmcD8a
OAggg63uZQ3HuMtHIDGt3ozzyQ/N2QjL7HsjNkZjrVoC4xHIZBFMgvDucv3twuxyqTG0W0GycjdK
zw3Lee4/mZmPdlhH1F9cS5Ad1bUpaEcx7GyofR1kXvl7iFxyFmAAYL8hxLwfRF7d5awsw850ZVza
PLmXdZrfOwIwjYFYRjiDX/ur7RRj6FSlFgAJPETd2Dg7WXk2dAy0IWdBYcv6te1n57dMi+phtFNv
hydismtKCxkKF1SdTUe9Ry7IFNmeqHeycMdnfZbibvIl7qamE8/thHYAdEkVQdk45EnW3ZspwpYM
LtBSyyKhdVjt0WEut1hKTTSI2jOihD9JW+0syLuhcHPb5VbWCF4AINgS26IioayRtNuq6EC8e8rY
kZt/SPenHd3QmqaNo33LjnJNGbULZ4C08MnUf+TpfSF+1n3ktlvwqZXn2d9oUl9eA9B6Vc4DratZ
Zs2QEhuMKaI+RxPvFmxpdSRQtV66O0ESolbTZz2tNSeZoFiFMl7gaOXBk/kn0yUHUm41w64E/385
w/6/g5RZs+aazIRgr1bDJxCvW81j7ZhB19yX88uQ7d7sCguYedEZAHUq6q+X27VIxsFBeOccewnB
mOyQFd/h58Ggv962s7JGaDwDNAALhCK3mkABfq+WsrGc42wXIde/oYy34WxrFpaGmgXcCBIBdYky
u5Ny6ph35GHd8cDffCWtHdQWGIshhQwVRtAUXE5VRjsAQwqOixsQrSSSyUHz3rEa5yYWNzwLUU0f
+tHWYqLRXxIIYWohlY/sy9uXAppx6MIEsdt1NsNO5WTNUkOvgf1K6Elu3QD4jcozBF28SLgvINmF
LPRyDIMhcNP1DdwXFLFOAtqLrWNl+YJq4RyQpljo69aVgNfQI0SqwrLvf+E0vSsaLzA5XhN12W6s
ypY9ZUO2faZBPxQIDZJ2z2Zt7XPWHZiBSjz174u23ShLrfmZi6gNdydCAnj05QRKTTY2aAOBEkLH
Pfndd2D22ACDbJlQQhtOmt7NtAUr7T+Z+mvavhbeBqhqbTsuSI8laY4DU01qWVIA4FwJehRj9U0S
lCI9Vxxue/Ja5cWCKAvIYoGmBK2SktMGo1Yz546PAps369C5grzXAXVCh4OnSx5IXdw3KVxDyD3V
wbgx+XcOaePOpZ/T1Nrf/jGrA0ZB4m/y9lrabshNrTeLFIgIroNgS6afm2aryW5t3RZOXAh/4QTC
fXfpGqStK2blBjzRXphQy2pXddYYzETfiBBWDaHxEoliIHXwkL00xNux9AQYq46tmz11urnTk/TZ
mbfesYaxnGjqXoZa07+G1BW0NJ39BT/6vSkeqlI6O8MT6T4d6Gckd+edBjiJJLX5NJqk2s2TSe/a
ri/jmdrOLudNHXt21USz3ldBVyZ4D1v2TxOImX06Vew+n90uainQOsSgWYyWOSvmItNBu+L3SObV
BLZKx/9qD4ULLTU/i3hTAG6DaHqfupqIy6mrg7pN66gywO2eVjp0PVNAeHK/7x9SMYo7v/XHIqg9
AC5cCtEUQDrrsBeTvcvLIr9vmenvLDFPu7EaU5Cl2HlARrSQNyBX2ScFDkgmm+GgcekGKCfPn7zJ
RdjaD8l+rIV9kLpOQ0cDdmdoWu3VcpHunlFHBPFg4Jba9KxRBm0Qe/6U4d96bno/j2d3nvdNZn11
nfTHnFjuzhiJA9Vg+Whp2T7FCzeWdsHQiVGV98MwpqFZDXkwliY0jmaGqv4kCcip0ilMwS0WeB2b
XqGkyIMyZXVYl5JGjjvjD8hpx1Dx7iLo3haf7JzXUacXWtQ5RbpH25wVQll+DNFW1T6jo9rZQ2nQ
iTtPYwfQEo+RqNFF4/TlRz/xBj2Y4fgxMiiZEQ5t54SoXAE+1ZRI7zPBntykFFElxjkY0aoVpOb8
u5rcGZe+rsVDYVRoz6rbIE/weAAQs3vu80KLrXFKo8nkaWxkVv/QDEJHn2/X40fSb13tGJ+o7PV7
v3YHP5wS0n9vc6bbUU5MNPlA6slvkzzQEbnvIMz0J+v7MQAPc/aHdeS7MdT505zi8dL6uXjtJiLB
0z4MIbCeLt6/pQtQe+m/ev6O6/cD/TDmnn/iJHP2s91S/NbJfShzu4sYq9C6ApWkNiq62X5McpE9
ZVybw74r/WBqyjYy8qz8xA23Os1eCmeEK+V3IKcXgTaMGhIYAk8UHU0qLqkNoLV6V99pQgO4v06+
Wmn7x63r7NnrOjNERcL4Y1XM21kZY3tQaAyPvjS9qIOkwW60ijJK23wKQPnaHNMKPRbEYOUur5r+
XuRpAom/ucljp+lI5OImfmjswblHtQwDHTMRpVr6e6hpt+8HLl6IFCKE4Df7ZDiD3ga+7FG4ZazX
7twimfZZWVeByXR+r0viHwyttUN35hwKS7q3Lxp9jAp96OOqrC0AdBsazvnA74TZlPt+/tN3Rsjh
tw3qa5EJ1qC3B5ig7UPbF7qMlry8cia6s0trY27kqbZi4EWs+Pb9sXLkXnxeOQm1DsT6Gq0lXjEU
MH75LD3tzjC1jXt55cC9MKNcIZT3TTuwVp6aOfDot1LseLmjdCPG3LKixDBiwmr5tJKnmdzb5R2x
PhZN7Ghvv6UuxqKEMbrF3bL1sSICnLllBZSB9dj4G9HfWroQVhZUGFRrkbpT1r1oACbVLF2eplJP
sQMgumAIpM9AWDQ9dQXyr9gwCagCMisLZZdpkTX6MspYsgW9WgkxLn6J4iKQ1CSs4PglLo3MKSba
xlC3vq/4Rss50EquJk/GFDsRuMlue/hKHI12QKBwNDwDkSFXlmsYEmLIAcs1Ni9Z8mR0rzQ5meIO
+jkbjrE6kDNLy147e0eBbUbHtdbLk0V+Axkwv5ktZwGinn1/cf+z79cZcdDMik3k12BToZaVhAkO
zNvTtZIYhxHUqhZBXjw6ldWeegK2gx6rnaW4vsaQkx9zR+OlY6BhfdBlv5qtvtCVFVrgj/ai6apd
06xqQ+8OTlHQY+EUi3p5VwVNznf4l/8UtH106i211mWi1PBv6YRYOCqxtdRs4cg6s2aQHDpWo38w
K3ShFWNzKGqKwMfYSuKseMVCV7c0RCAmudJvKSbTK8CtRI+cRbh4yq1uodXvo3wKALGxUE4rmdyu
lkYuBfpIMgua5rX+0kz5VpZj5ZZYWNLwLERlCRV2xbPdHJoofiOcY5LuNbAFy5gMby9QXJhQnBsN
FgmxJ5joip2XG4EBdeH8zT09yHS6eLnhRQDSELwALndQijhZN7nADgKv630tN97QK0uBBV6aUZbW
Y7jy5ed7A2+9KbGxd7zQiZw3N1Th1wMag05dNM4DjqwclETT5zLzZlw8WRMMLiqm08fbm39tAHh4
oSEMyBCMQZmfTCfc4RNymg0Law7KqY3DZev7ih+Netk2OHjEyf0srd1INnxo5SABOBg5bDgqGK3V
lGzJavB1CAB4S9u/F/4/IAKR8xi2LkrP7c93TNWZLWWqEM/buT834jTuJuuDpr3e/vzqUFA5weWP
1N8V+Gf0iOc5UyFPfeq+oP8D/22JYofsVpRvHflbthS3FbnplAOeaCcTDfnhyOSXudeA1mudNDSS
3A6gvvP59vBWDhQX9VAENks+4QoRRLSJme0k5YnnYHWlj5Mo7gX9etvImrctDaQQ2sGxBae43I7U
NSetR1B0svxnOwvSrR6qZV6UawTs7OgMwdUFOLSaBzJ8YUrkoSQkltxgxBuy1X7qdIip/3ao1oUh
ZeN7vfC8tMTGN/VfnvclJ1ZA64/2lszSih9cmFHCZ2ho6LnIEYiJ+VuBDp6ycYMM7L42e2mM77fX
ZsUBLmwp24d4UIxKdEOeuvJk0n1fnsSwf4cJwED/tiIunW6Xy29x3lpGieVPxJfWiiWiS23DjVc9
ABAtfymfAaGpBEv2lDk5XgPYpUk6gdQuk/wj1Jn5a9UIyMybpfb2FCqKTv9VhJQlMqZKJDXWBL1I
hh/4FaPILxIaGTad49vTt/YCAYXvQk+LOMm5qjyQVLLW5j0YTfDS8BGQgezit9eQeyMvIpvzP0aj
xSOqLgF1/bin2u/Eou8Z79lvUI6mHHq3YBTGeHu9d8I692JwNb8gWfCOZ/bFYJe9cRZbz80sPVpo
/JQLUsbN/N1sPLIxoyvnEVrv0aiEUg4ytmoLed6kWTu3Fj9BShPaK1viQlufV7aU60wjY9RBtdCL
dFzeP277w+rnETOhBgKPh/Dk5QwBISxow0AX0RN/QAOfeNRHQN9vG1nZUAuf179GlDF0kPHRh6Hj
J606meZ37ph7w8hC3fhw287K8YNLAeKsC00h0meKnYJPmd0sdnz3bmr3SOIgL7QF5VibMYA3sdKA
/SHZrBhxhQcx2ypBP5H5BwgBpm109q0NAqmYhbYFsbmlArcHqIw2qfSw4HlcpJFfxFBnvT1Pq0M4
M6EsOs+zOW1TmPCrmLHIjW5/fn0EiJmX1j1AD5Rdh5yfUbIJ8XjpgJ4VChVTG2fFRlZoeQAp17QP
jMu/RpR7oNBSaPk5iDWQALCbkybuCXkk5SFJv3fVj7bfAHptjWn5OWcnSZtUDZMM5grtI+UCBBt7
e4vufX1Z/h2SGtnkxZglGkrbUMy9S9w92ViWjRlTISEZmXOv6LEso42SBRkPkxgPldbFXto9NVb2
Wg/WDon58LY3LAtxY6HUOlNZAVLdjAnMkm/M7AJJT75xkvmwH5sqAFD4trmNhTIU3/aHqXO0DJPI
JrIvyMxBgWJQ9El2G8/CLUPLap55xNDREdcnDDnF/0j7rt7KdaXZXyRAObxKKzqNbE/yvAgTlSVK
oqjw67/iAHePFs27CPucjTMvBtSLqdnsrq76lWSPLgQAmvl0fTAyx7nZ5GKzgJeaRt8bGdLE6T7P
Tx25D7qwUyEFpPsOcH1eZYfUuShYU6R57nozXiUahBiSstjRd7TOcWWU/ywIF76hWagzAMsVey0J
pxd0i4TXJ0o1BMHluEtf+r6GTUbLD82JqYi5pWvNuS+hgYB7RZQ/6b0GWW5XAyrItsN8fuyWL02i
aHPjP/HVOdnY4L9hs5/Sqq7p7IPS3wjaqGG/V+fjMB70Ff3Wf65PlsqSsBqWN6QTqnV4EUx7uvYh
AdeAabCoQEFoyNbDdWvypfk3d8LSBAV1rXTA3GneyYV0TK7wL/zXXps34SIAiNipDM3Hk924K5If
fvG5BWM6K39eH4bUDCQqkD3ljLGu4Fe6cYTQ7jojn10H8ZS1t21uhp22RkVpK15RUlNgmedd7qAG
FDNCaZd2jseCPF5rF6CUxaR3ubuOR3tsptgHTbViBqUr9FdMCiX617nGsqV2oaNGH/vZCi3ERZtC
u1E9q6VG8GAHHBHty1Cuvdzec4WOe2TR8tjufhRQAWyYIpKVntGNAWEfoLG5dYvezOM89U6cj7AM
3GcnS/fX94F8HGgUAx0kfyEK+yCvqh6EKvA0xXTQUUVVEamqvs//vnEDfb7a7ZLgWik/Q13NUzHR
SD8PfQTQtnEVOrEQMGQezUFDjQJU+cWmR0Rm75iezfeFpMaMymZJNbydyzVK2SPG8b99X5h+cx6I
62ddEfvTLqj3qteW9OiBDZqzKgFTL6JZV4d5LTiBkEpef5nOEs0NQGDul2bVFfMk3a2I8fGOsCFE
p/MfslnmYLBSgtgZN6LhhjUQH4CbRM407a5Pl2w8gKGg2wy0a0jzC2ErGecpKesJqV9IuyORVYOF
ZnV242AqLmBDNiALDFE68sto8hBFcK2CEDOd4bT6jB2zpPmoDejGYlpRg84NAIsWuiJlxnZNdpyq
dTcGS9jV3n2ZzEdQ2B09FdWcbKPbkC0G+BmJb/iFywlOUyQ/Gx9lu2U6vdBJEZipvi5sc6vpesYS
3Ab0q7XsLFXTl2wytz9e2OX2opE+LRekBrNDM+yWBkzoL2/fGZwwEJUf5FFBKHE5P6u/1NPUIdwI
SjskH73bsY7mXgWv5E5XvJw5+zm06oESf8VaUbb6TKmH85SkZTg6DxRNouVpap9IEIBCQVXRki7L
xpxwB/RuPy/gjytiI/+Et6dBn65PmuwJhfQ2ABvQN4UCDF+37anNXLfMEz+NV936YI3TsssSIN0H
a7oh1N4FSHumyfgyMtV+k4Vs4CiDY8IhRnpDMDxpulYEBsgDcbse6mneWa15mE3vZJr0uZ+C/fVx
qswJ3mk169knDcxlwG+TaT6UrrZDaQniussHgPne4aXAbAI4NGiWUePhy7qZ1pIRkKGuObhdzeKl
s0qAVEsURbTQGVUaYLKThVoYRBMCwElfCSbkWj85lA3gYXV3rDuCAgtwo+uTpzAhspLqJLBd6nEG
1ubFaD8P6c85+HXdBJ8Q8VhxRibO9w+8quhsaenUTpCiJLZ0t+XwNVPpHMmGgKozsjecBwadHZcL
MudZnfpOXsZNh6eBPd/axhPxVQhU2ShQyQEPLGyBNEdwothlSBD5ZQnd9B9N+nV+M/E1DzU33xe8
aEO0AvsVFF/QZARCqewVaWzZ5br9Ph/fZttW4MNOLAffH4JnABj17I+u/3RLxbtQNUt8rTZW0P/p
QwawKeNp+LDcOVQxCJmH3g5COOrpWBY1KoQYBL2boE3RFb8rSC+k4y2aUoimeqir5kzYWdpCmGdS
mJvHCHIlbfLkLEdlRkNlRbgHIKy2GAnlO8sewmJ4yWw/XNujV35++zncTp5wibremPX5gNH45E8P
yZ1JRQ//WgHycg+LzqTROUCxrcq49IITZbdlcKslZy351Oa/Cn2OWPNE+59WcB6Ng2VoN0x1iBRT
+ZcibrP9DC9faVXgByQkWuZdmp3SFX3a53dMpM8F3FF1BapaKOpmlWdqk9kCwuUcbWBeFJ+X3Wdg
+Pzv80IwWA9B35nAhcZoSSqcQ/m7L/eJccyzl7cOA5A+MO8C9MR5rsT+y2wJqpqtqB3jTR3aSG4y
RZj9ejXQ7IvqMyTowPGJV+ilM4C/mb3Mp1WMTs9wyr+CfKnXb+ZKpWP5+gIwdLAzOzAEaNqr6LBd
ClToPBDwEfLClqfeujEdheORmbBtNKdwAkakHQXvaQNuOek9y+NGo2g/gFymIhP82nHiib4xIDjO
yV4aq21goK1pCNADVXbXSSwgYQJ+BABrHBAJCqtRGD6ja1bX8e1CPvXTx+ubSTJBwImgWALcC16J
IjMJ0rJT0Gka1roaQqo1IMWswqBR1UhfXwDYUOC9cZGWAUmIWK1x085dSyerUO1+rJM9EN+PVf44
I1Cvhxubvvn9fmlN8Mxa4/ZO78NaeXIeclX/v2RBLEhRcAAK0OZo37w8HrMZ1HOX5iTWCj+cn3w6
Kc6fyoDw89FGAVAjhQG/2IGycB7319dccr4vBiBcKI02e/pK8P2GfJ2dm6mO6HxTOM9vtwKFIzRr
AqKI/lDhZOTFTLugLboYcQs5Mevcp6eSnK4bkU0Vnt1whvgHAZ6wFqQ3EiPIPRI7P7vgs21+uv55
yenAz//3eWElxinX29lwSUwqFrVDVI87P1mjdxhxEWVDpgPYOfH29TxtzYldkNgbb/osCEc0g+aL
IsCTjgS8QCYAunjg/e2C39ywrZfnWtaabez1y3wq84q92HkxfrKnLthdH49sTUANZUJ7Gyqprzp0
a9I5TpGXJG7L29jU3lwRA7Bk83W+uTcDqd21cp0SX6fOTZ+T0NJJ2E9v7jmAEVCGQtkXIC1wn18a
KQ2o99UES9KmM+Ce52WJW7TJqHQnJTOF2j7mCN4XmAJRj9DRlsTzwNoQ2/ojaeLy7Qtx8XkhINFw
8WpDhc8nOB8kVrkpyZYCeAC5RXRNmlwv/nKSQIrjed1stUB1oOWnAybeQSFxF6wGVURWUksOqHqR
MeWmhCvQ0YvasYq1jbHnwhLE6QbLowm0INc3Ll/Vywcvh9j8M8OXa7O1EkShLLFgpiSfu34GnDEI
TedDot9qWmxpNJqWn9ctSgcW8GoFHtg2epsvLXZD09B0tbH0cx1C2mRpP2i1wg9LN9nGhjB5UDDT
25rbyPtf4IffUf/39UFIrhOeDQO2BxKHgEYL+8DX3KasoJUVm+RuXZ+0ZjzmY3vSp0GxPrKRbA0J
R9+rC18DIBREbVFeomFuVgW+kuWAeg4n23LRbo4Y4nI5mFcRtLJyclrzRfcO1DrbKiiUZLIcHHmE
7qjwvqYvAPf5jKcpg6pY8GwX4G13f1CvC9dpf31RJHN1YUeYKzR9BvU4wI7tTmFbvXQqSrvXrx1E
1FweDa3SnDRTuBqbNF+AgoLoTGB2OCl+RFIzHAYjAsQvtPq3M4BcmhM8MqqHSdkQ8OKW5ZfeuQ+S
/ZAdG3t3fdYkHET8nYCaFQcSgJNB2AG0HWy9MzNwdBrg+u/Rw1ofDEhdUPJp9r56YCUvm48Jmd++
s2EWwSTn4AJmUTijJUA/SO+SNEb3aP0yF//j5/lm2Ti21RzroAtKMKmWQ5SbvCFW4aH5aguu82IA
gg8YHL0Mgh4cimiaq3Zue9TyL3qG/uZ9El1fIukZddAqgaZG1BRE5DSimLKocrCBVrX+ZGhBdgbj
4XA2mncUSbEXNpYE52x5LRpVuSCJ34NeK6qIIpKRHlE4GgeUFuDnEN9EFmgYR2cCRWv/U5+POVHs
ZdlE4cmIBDT0C1/TWi5T32Z2CbLwOWUvlLb70gpusfMVgaVsFFszgh+g9WTTlXFOcs18Ybn9vIzv
OR0AKOm4JRG8gizwcvsmnjP0Y0PzOG1vl/40H6/vKJkng9C7D+o70Blhri4/P4xW0baWA/yux/kc
zV1fBLuivWmz/GxYittYuir/jIms/bbekqBpPaBU13Kfpc4XSH2EbLJ/Xx+TbFWQUoe2sYFg2RO9
MxgKjLbyYIbRm9+Frjjt8q9jvgC4BVxJrFD5KbHQ2ww08uLuBnavvV0ZgJPX/vu+cHmZM23w7gKi
2qZPgdcfwcwRgbZA4RVlS7G1IrwdIS7od7aOUTjtx4OWfXE9hQHZxgL7LQReUXcCzF/YWLmeMza0
OBqeiX7vHnzfSf1E9flcBNo+0wpVkkW2LCCwcZDJQVoNkdLlRp6agFhegnOCcC18GPGUvL6pZOOB
2he+DNoiKEAL49FrvbJztCfEM71x2b0PDnh0kwS7/Nd1O7KFgVPkgTi/VEQUjzOulT2aHez4dRG6
Y3YyNXLvOyqqXOl8QU0aYsw8RyGqW2lg3+nnDvNF7krmh/noKiZMbgAadOAhgOsSaWrbgNVowZ7B
j9Znex8i44WKHlkWTiJBwVm++CNCBAqtuV94iz/Dd/XarpiScLQfxynbgYRAMRa5JcR60IJBcCxi
etLB8AefLoj3oJbj1SELSzA2zK7ieleZMS/38GpXZep7MJNOqDsA+9QB2t0Ow9GfP1/fZXy3iiEL
REVRo+VcbK9QOAQCgua8Uh7AhtQ6OdPBNu7QyeaOePFHSa+47SUyNwgmNvaEW6xNQDMNRoo0XhAo
NwCqWP0BXbFNmB8qkKXtcsD82ndkGC6MikfW7bIiAxQztqqIVDtNpaUuO6oeCPM5646LDK/gcgyw
f1lGC6WBILjP2bJrutvMV8lYq4zwPbMJX5m+uEUFDoh47T4yr4fY09lbVI9/2VlFGhHoZPSw+4gE
Lo1YgTlPpYfHZeu+UPa02Kfr2006iMBDZylyDND2EDb2GFhmG0CSKh6t/MM4L2eOs2TQP7luRtJ6
hRQGNJI58zueZ64wWdpidj5kL2GHaAPUpJObtEsOllbGqzNHy8KreXbUsjGElEc0JtPOrd7OqHb5
G4Sb1TVzp2idLou14ODrtwtTFXhlN9F2kMJZymwnD3qLNxRNt0X7otnNwVvdHRRKQltXOD7ZxvAN
HY8N7G+EiMKTcJyJR6bEQ5hOT2t59s7XF0y2L0DQCBlNcNe8hrTx29ZHbiuNG6N+nGb3XjOnxwHN
EtfNSEeBlwBIuHRkuUQuwG5FWG4AdAjxiWU4lIXm/TF7J1e9NGVOFTRpXNba5YALYeUhaDKDPAGx
dG8jZGuNY0POQZWFKRjOMmfaOe3z6KjiLNmdsTUq7AaNmjU1qZHFPqfOajLA/166LIkyXbUXZIuF
TBcfINwEAMaXTmKokwZ8JgD2TH57n2komQVtHuXB+PPtq7WxEwiVajTzr6PF0GMGKZddOhu7TEX9
IL2OuBo8UukG+NJer5Q2J+awZvGsu7dkJc9J7X9oRi3UWRqDIeAjJHGBFXXjshx3WtHtr49QOpPI
fCN4waECaO9yJnWfLYleJnzNsgfUHmMoLB8T33rPBQWuTo+jEFFgEd0hup9nYGAniCWTBWWuPzP9
7RFVYlIyGOxqkB4A84WSuXh3tEXKbLOv0FVhQr7U0c7rMB0hJ69wFZJ9DjMu1LAR7oE0VDhcKRiw
asvEnOWzh2L2DPYgN0q1x3T89ebFAZsKKIKgjQc1dBFhwEg25S2FYprZF+eUWUdqOJE5uIoqi8Qn
IegGBgAEJFBzcIQ9UBs2OB3AqRFr/inNjqrSvHRV/n1epAQ0s7mg5oLnF9HAOrdQ8Dn+ZKahuB5U
VoTroQG+Nc1L6OQNzoDIJAg1JMCWRhUDyTKTYOcHTSkULwCVEPvFtR58ajOyrnExfgm06tCxJKps
siucNWTgVjTKZ8PsQjt/vL4XJFfthV0hbknbYHIcikVy0EiXtRn45z4l7blZQWeXqa4P2Y6wMDgw
L2Cnv3phLmxetY5N2geUe75VdRMN+fTp7eMBwBUdVvgXjdTCIRqpO5muDfU2g37tx36vA/AW/ACu
fKdViiZbyXn10I7GX8zIw3niee28vgU2vEuhAIko34fcV7JfR3TYre8oIXMn6gL0CSYB9NddelM7
tZGLb5HKqJdhX67GaQSYJuic/fW5+5uHFt5MF3aEm7Zx6Uja1ALqdNHuE82JoO1+mPXhmHdPIJg5
WkYV2ckYMTR4oex0GnwSza2qDYD7hWu/QvAbtICSFsgAcTtSK7RpG9UlKubzbbl+CZIpLHXwTa1P
14fOR3bFpogdKwajBuQKgY3nDsgUPKR+Ec0jvR978+i0U+xSRaJQchQ8RBkgHIJzfC0EODVFRxuC
9mnssF1Jht2gegArLIhDGrvCYhYNEMzk9wAxhy79/Y45A6wBMDVwwOLlc7krl9IiE7I8aWw04GLc
LRBcMXZB+bGbjtM7gF4oBvyzxQe7eSOSKYA6oQWxuGTZp9atVz3bsyLTLfGEMIF0KqSVEEyItaHZ
ROkhCxw8Q6dbozhU5T1Y1e0PnqoIJV2XjR1h2rTRSO2Elzmt4HElED34cX1ZVOMQpgrC4y041fD9
Pt975ql3I9D+st/B2ymVeM8H/s+hZShqCTdjp/UapKdqvGxcLz35S/KZzPannNk0nBZqnwtwAyou
Y9nQ8MSBjiOuSCyWYHLSG594MwLYwGnSB38J0l0Gn8VJb7uoYGtwCKay/XN9PiURgIf7JIDUL7ij
XkVL/WCbAzRhYBQSdaT/gdLijyRV3CVSI0ggIZWPmB3/XO7vwYD+Cyhh01gfftBAC4v5E9iWFNMn
23mgJOJ9aUh+4dq6NOI0M3WHBc+bpBjC2SGh6v0kXR88aDk1FcJkMYhpfG/QADDM4jb05ts8uLU7
VFq+vD2uRJYFYEOQWgMsIr4tvBZtGW3R4G2hvxT9Tda9veEIyYB/BkRiVTgbe1r1GukH91fu7dM6
skrQ3IRmFc3O7vrukq4JnCcK7RgR+Dou12QsqyEYaYoXtXaj7X1f8aaQ7Sv0g8O/o/71uvhFoTwx
Np2vfehcEOMsBP0wYCW6G6dE1TYli4Y2lsTKF6TKLZq2qODzlr11eGQ1jSB2G1bO29GfHhqbQXaH
yhc028TwYNETly24CvwU+k9g8/dvs9VoFHGxLCDYWBFvz9qpgrHmeRvPr15Miz20o3Mybec5Lf0T
Ys8oKH9d3wmypXJRTOJJKB9PJuF0dibt+sXlAjD0WGc0TM3IshVzJ1skdNEhc2ihKvJKtNxd2xJA
L+AfzHENDf2hNhBPeUPoG/vrg5EZQhUBdZG/mohibMC0airmFoYSh9wkbZqEma0dwVu7S9v1HYUx
XNs81YFNAfEQwXmmgcvAfIC20dYwI0jBeW+nb+Vl1n8G+Gg30UeA9gWH6WhunxzwQ4P1mb3DDcAC
GLVsoM2hUiBkhFaSJlqb2uh8LUCgrTehYnNJ1gMwAaD5uBISWnmFEaTOSqnPOI49W6qQ4oi2phd5
KfvdD9+vL73sKQtQJX8ZYTujgiwc0HotyjFxUUdMWHLn9+1vpxujDDz3aHY8pekas764CYi9py1T
Pdf5t4U4fmtb9EJuNed22sL2inKLNd/VwPlN+i3Vpn3jvHR9HlmTwlNIPDhMIoXMW914BvZyc1TI
gQRphdRrl4MjfznOehFdn1GJZwDfI/YG0u6YU/EwDc0UzEHSo1PPcyIEPaE9ObsqUNVLpWbQrMFF
NxHtiDlk1ATnXC9XpLks98YYjcj3k1NmB4o4WzZfqF4g4841NyGUezlfAGi4rcaZPi3vNKSglVdE
ORLPjbsOGOi/iadXz5K6Y2TArkRBpKwjpzsm7ASeMOb6YQvimNrxFKsjCXp8JAXxPsd7Do3QwtG1
6m7Qh8Yq8Vxto6UoUdEG94p58rL01Hv761tBerjQK8I70lGWe0WP2dKk74qgK2O9TUMNUmRZFYQZ
M+CWptAE034wQkTld+2onkd/m93Fo4XSME92BKipiscaSUkvG0z0EAJr5t0C9FSFWd/bt7Sa5xDp
nnrnWsRHOaptowT5RchYjGXInGm58d0axHNuc5fkfdGHNPOKJ1CSDGh2doN91/q/M28hN+Nkz3uC
+FURMMo2Nod6c7Y1eFkxYmhMf3T8gZS49cqPrb0Ay2TjmmhVQCZZ/gQNYv8ZEoMGt2zJApavMu7c
YA5bPT8PXX7n4SXZQhqYnZARveunZjdDk8NI24PmVOcBKm7X94jsgAFFhaQ4p5ZDv9rlAXObLmWg
46nBWkCPU6adsncUAMEE/M+CeWnBm8m4jh4sVG046LejSrpGtmCIgBBO+vgfXkWX37f6zqpw3Op4
rNebvvrogw4iNX++Y5rwfLCBKgd3hsiLRQyzrC0/qWOHcRKeXaXCucgcEUi9/zMg3Ll5Z1sZKWEA
KJTDWI37aYEEB07LH9RtbqZer8Ol1rLd9WHJKsTILqAJkis2oUgn+KMZGOTOL4IK3LNtZBVBlLrg
myp/O3kTUu8Gms0B++C61cHrfuWA+lw3L1u6rXVh840Vaxwn8dBwRu6SPtjXVnrwBxXYgsfCoi8C
1TWqGEjyQsGN/4pNQAbcow/pg7RGDmUIQWl0gobpOck68IRU5nlCXqDklW/bv1lN9qVZzFt/Lu7b
Mf19fbSysMr3OUaaN4bCNV7+Dgo547EuG2zUDk3CdtCTvZZSsgcX2hhmqdUqjrZkdsH0z/lkAZ3C
/cbnZTNuraktOgRtgzJvEwG7F+Xek8E+vnlQcO/IeHDxZjhu4XQHelPPy4wLdCgAOAJOL6Qu9Gih
kR1CZ/K6LYmvurAlDAiay06dJH4ZG/XBDsLSjK5/X3IGMQywbPAcK9T+hFjUGtFo58xoFSysp9xw
9gm5o9Wfrrof628Q2lRYMyTh59acGAskYw+QdAJzvvloQCmzOxsgc82qe0eHgPV8ny9QUvlO/DFc
lmeaPi3zvGsg6zt9Z8mfxj1owZ/r45fO77/xi0k6a7RWhlbfKp7ZYX002Pn65xXT+9cXbfajbUHx
p9fKCpQiWhSsj9SHItMja5/S5HOlf7tuTEIPhIhxMxhhs3iNMTA3yGEtRx/5+rVPb8nyTdd+E/92
SGioJbdVO4QJNaO2+FDRM8ozYWMr4n3ZGdz+Cj7lmzF3BsIXXO1VrA3PIwmrNFxV1BkSt4KB8pSQ
y0vOHp/2jYnFcyFRO2DVSmfcO6t2cPTqVAbmB6D3TtcnVT6af6aEAzJC4srRa5jSq9u6GKIF8icq
miBJhIxkA2CSqF+h4CwmNwEhI3njwFsTH2pm7rdg8nfLXRUN6cv1wch2O+JwfNBGwx1ayS7nrZw9
XGg+rr6qOBCIY+2vf162LNvPC44xsyntTQvj6IpTXu10H4ynAB0cr1uRrQjgQri+dd51JVYwsSkC
alGzjEm206vz1EPpWXF/qkwI+6sKhpW0LUy0ub2r0vuWx/LvEEBFjgkNCkCQoyNKF7vf9M5d7Mnw
8GAIc+8urd5xdXBMFW5ePIaQ+rlcbM0vRrShLgi2yRjOD6CzUTwkpbOENwOwj3hFvmqAtMehcDp9
wrMhraGnpEcVu7NdhTeRhWuIEdGWiGc3KoGi4K1umGxpUswSIf7daOTnVgf22lkjAukA5NEis9Og
uZsaYdE1z73bRCb0Ja9vOdnGBj0ApJTAcOji/FxOZWdPLZmmuoLmwqgfIJDm7KFgUJ/KGipo1GXN
8zvsIeoGEBPPE1B1XNpjdtDYPanqOMeMLsjMHFn2FYWq61YM2e0EoMF/ZviwN26Ut2lYwQxqhWLy
7qbaDf20fqjKbN/Y3m0GOhc9K3cN0kOZt95YxDyzBmz1Nvvu0OKFmtXDmJM9sdx7t/M/Kn4bd0VC
BIvOHXRroxENFJ1itpenyEx9SaoYWd+fbkcpIld0vo7QKLlJS3B+sNIuw05foKljFHfu0B3Bh80U
u0+68JtfIdxlhp6sJnQT4TAXqPt+XvUW2p1DONif3jVcbG/eCItVFw5rhuuZWJ1TxdZS3Gtac9Qr
42hluLSLhkBcM3twZ/up95YPZd18chdVoCIf6H/2RcRdlS3gbklhP5ifrfkptUK9h4KJYsfJPAYK
a7jlPH6WRNedt3XXUbtsMMousuhDg35mPT9cn0uVEcF5DzYkGfUqb2Lm/GjoSWM/V1PhWmUXNudw
RZ0YsJZXddZuWAIvTd06NlFu17u7RQsi3Z1PWnXT9a5iPDKoIqCk/6wJ1yqY1Ga7a7w69rJvKO2g
XSqLkCQPmYVu8yKL0h70wvWNbd+juVaxYjIXsbVtXboI0tlEr03YLkYnrO1nFmQRCGZDF4dvKD6h
Nqe4VGQJvIvRCkfOQw5Az3q/jqEAfJgHkHbqz8bc7Mfx0ect4t3esKHmOKqkbWXbxnHNgFML6WhP
FnIqrG9Tr1opcjZo6vCtm6X6bowqqK5s4yDhjz2DzA1n7Liczol4A1lSeNxu7Z9XJ7itG+OG6i6q
WbN3zhMVlkK6d7YG+ag3Ln4Aa3M7gRg8HvtD3oUgjF2t3eAf8xJkqCEzHyv3RFV4UD4K0Xfzq5qX
O9EPLxagLXcdJ/AIAGytReWxNffXD7j088Aa8OvJMF+14gSVnQ6mi7aiFmxgNbnvhtN1A7KtwJGZ
f1NTSPYLq1S5NKBrDkwjc55Ye9aGp6RQRBSyMfz1giB0NJAg4f54sy60pXPhWxC4MJvbmn3xckUE
Kzu3CFT4XfJXCVOI9JM5N9uMYQgNyMRa39mRUXtEggbdDmts9Wxfr/XT9Vn728IhLvvWpuCnigqs
c10O2CyI3A9VU0Zg4TmmXFd4KPclKHhTZLnHutqhw+nQdtkhcfMdUsJIBOOt4zdxV61Rjr/5tL2r
aXYHCpJz45AdRhNlNPtV2OU+N8dbCpo0re52/kghIx/cWol37mx3r9fr7vqYpDvBgjdw8bJGX4yw
TEBpr+Db5S2F7Dy2e6891m/nogZzBLKreLbAIwAxdLkTEMEWjp8TdPeOO2R4NFdxWqQuYGNALJ2a
6LxKGSC6sev4oWOdFxDQOrQ6uNpj5e2H4ZFqP3uQm+m+avakm/Df0MTsnwXNJTQRAIE8auDA78Le
+5jOMRnipKVRpWIdlR6pjTVh+9XJ5JqpCRR6TdkzzZYdK0vVk0eaYtlOpnAfujOAiUGNYmbilqdm
cEPWO2Hp9mGe22cXnHpds34F/OGTbXaHovYfKwedRo4VZTO4Ayf38/X9qRoz//vGjbAS9SKf11a9
HKyVFHWlVXEfS0/AZlb53zcW2jlh6MbAoTaGKVyS00qfLBW4W7VPhFPmUi03vRErV7QsSuyPC4jq
0uq8lOxQtj+NQBHTqCZNuOmHkjrES3AgtPHWgkpG0SkScbJSIM40Xt3gg/lb9b6ctLQAre8KZfE4
hY49678mxUckE/TkYTYeG/bgO0/aOoRd+YmRL3XVhVW7t6GObVs0rNixrb4a7Q86Q7ZbUVo2+Ey+
ctGbHyY4m3zx6rRb8MNK94G1xc4HZD7tY305m8OyIxZA7W08mj9W8ktvvrPukCV/iuHcsJfr+/b/
c47+3wyB0PFyhtD53xh5Ba9XrUbUae7DDHhfmBvNwUFcslI9HMDVk9r9TpvpcaVDZOPngnf6ZCT6
DXidfl3/QdKJgaCVA3Aeqvviy4QtUDEjCxqJh2UMLXpGq8Fpgjrc4Cguful52hjiZ2FzntZptFdj
RkOObS43DerSQ9PfjkqJANmRAlYSHeQgIQM4Rzi2c6ElWVbh/l8cJ0Jn3eBOEXHSEGJOoLRMj1Wi
apCW7q2tSeEUr0uW9msPb18NLMrHQ+B/m5GHpsFjmevRrKNPo8x28/B1zg/oFopMbd6708PQItwO
VBIM0mcExL0cUCsDZ/UKRWEEmlUR3pPUrF8WcoSWZVhPp5F8cFgeMvLdpl/nMr6+iWSOZWtTmAHX
zCqDccfiBPmJhNmana4bkK7qZlCC52raITHWEoNyJrJHu1fUkJfA1cJ1oDvDfh7T43V7sucKQkiQ
y1soJr5iKKXDWMzegl3Uk/zIunk3JQ4KNNO9y9tGSlMxPPn8/WdOjFQskxWjbWIHgWuMAFvOFMOR
nT0PxO4430ALgR/k8uw1JRj/PR1OxwS+12FHB13AeXO4Pmfyc7CxIoQI2Mv2OALXEBOG6sfyZLu3
TV0ewUAz988Ne7KLD4l5B/nT0CMfCThsk+Fppoe6Pl//IdLNsvkdfLY3ngZcGKaWUPwOtt7Vn4Mi
YkOoW/vev3M91ZhVMyu4m2HUzakoYCvLvmvVI3N+wX/m+ddyIVAH/Nw5MV2ObvHN747MIyFvvLVV
zIjSQBfKWlhhJLsBuhcmfqXNqrUgR4qt5lGnn/RliAp6KgonBJVwFCQQlPPs0HUfC9W5lAFb8Kjn
jU4AlFioP1/Otb+SNQeRHRqQqqnbU9vwnyhbvhUOqUO01v923a7a65mRHByXFgBKF3/yxeyfx7z5
MRWDKokiXXrsclQVuAKyiHDxphm0irxprbf7fZfqcQZhSw2vsLwvD1Vf7kamev1JSLQNTME/m8Lh
ghfuA+KhQQ/wzQcAnfasNPdV0+99fTlolO3suvgw1MP3uUhOepvv4Cp3hOZ3zDJ379j5m58irIbr
M7OZ+EvAXrwQ5NpRzrX++tDNq/3kn3Ty5bo96e7f2BNOmqGxRmMm3KQ+wO+jvxzqOX8Wr/p+3Yxq
VYVD5rNs0ouRx639qbGCXTV+JhQeLOmiVEehDXvtukEeDYrR4nZJhfvMaToKZn/44zxtnpOu+VXP
8zlL2rBZQPprEzsaG7ZH4URxD0jtIgmuW+j2RfgiJC98zZoqCJogf5SN90Y13DU6eYHAwb6uyltd
a855ue489o5+xQBPfNNCbgkyICKqqvWAuzQa9BebQXnK1/bcAbNHgZUhjqOYWemO2ZjiS73xzW1m
tImd4bBY1bJnhvZkrOOOFbUCbMQX6NUCopvFc3R0er6qI9Uzze1Oh5myoeGQ35qAUtT7XoXykd7b
GzPCPmmW0SRaADNmQr+Xmv2naD3FSORb4t9IeKSynTArTepphUcD1eJ9ZmV3JhmrUFscBoAdGgSr
/staLvt2gWzo9UMgGxzGhuYmEyxWQN1dWk7B7smmATJBTl9GEO0Ik04RlsgsBDZP/QAcC9VbwV1N
ZCwMZgPw6zVn+kCK//HzgncKeq1AcgKf1+pvS/49UYF6pD+fk20Ch4HHhlgcpZOGn78CUo5G8Ic8
7R9xhBTxhey4oNb/nwlhCOhrq6zRAMDb9ne5E9UsylSzJNtgWxOvlrml+eiMiNpochuA1csjDOrc
y4d6GSPDLn/jGv2gpX10fXfJTiikLnkRFlSLoPi73F1tuqZ9k63IJ+XIyq10b1njZ7tKHwBuVkzi
a1PIlQMTh+4JQMrw36WpBlodII6GKh22IHCP+bcOkciQeI9t67u768OSxGI8MY8w27LAI2uKVXst
r9eg4FpK4NuO1vUX4A/huhSh1h6H6YtuEBwj5HrcfF9oqpeodKDgS3QRCAZcvedyoN5IV9NOCISV
3An9o8AxR/pErCMitN4IXfDZqCy+3p8YLYr10LMDINAUa0fzBLw0MfGo7ybtE0ihoYRbItGjSB1I
x8U50n0P0FV08lyOK5nWpINkBMjOFqiXjk6/rwz7phqDO3NREau9Pg4Y0caWcOJcV1sDp8dd+H+k
fdlu3Dyz7RMJ0DzcSurBbVueYjvJjZBR80BKJEU+/V7Kv8/5u2WhhWTjC/BdGFA1ySJZrFq1VuWV
4MbXbqvGjLkM9j1N46JpdvpInmjDN9o8V4eIu3f2GGgWLd1GVW7vgukBDZLMjmk7oV81E2FQjKeK
QL/vupOurRr00lwHMGBk35c5H5VOvdO14M0x+5+BBIoTO93TNmKZj6cjKJOQfvhDgqh/6E0xaWqQ
fEBiyZFqQlKLoPBGtvig1oyYM6x+lrKADy5uR89kUtgjAqbOf0GnReg0W5wDa3N1bmERsAjhVKk3
c5Uo0OK0Har3iP6K1Nr9/ZJAogzgXRf8wx8k2DIzRTsEQ+VQpSei3bRuOImNE3f1aDq3MfvgWSgB
cq5MpyOiWtmV4RRAYuKtoTJ2y0PKRCjMp3RM5DSEhv3p+uDmObqMxhBBnA1usUqgdTRqZeFZUlp0
1zd2mOtfcjSc9qpCGZODgGDLL9ZX7b/TuVg1bTQyyh1Y7AvnE2vogfA6LkGRtrGTVnIel0NbXGO5
NwDnLWGoaQ4k+6SXbRR0R8P8neffaV3FpL4V9hsaCEPbOjWg5LYZjyx24+Uv1+d47QA5m+MljqWD
JBxk0FCu8HSah7pwns2WnSpa7xkxb67b2ljPYHHPFCTzA9TWkeUPEkPeIb0f6FWYIufpqi/eVvvr
lt8G5qXfFgPP7M7B808FD1XxSzcpGorgsP0PBgWxtAUHSDtj+38Y4un6QDdNL26eAvImpinmWSWx
3r0DK130v0TwyH3c6OkXS91DeSN0Rf1/Ow6WcAkDrUJVrmHIwbhr+FNv3ExsY2zzpruyKZfddqT4
f5sSUdFbZZs3Gc2PZQ4NbVbHzNM2dsr6Sf3/d2SwOHxUMFmp7WMmufEbvN2h5J+vr9XaxX2+ARaH
jJ9rThlQnKCa5Ya5BmakEUS1vBhBQ5HfDpqfMHt8FOwfcJrzEYAHNFJwGN8SsDfRrtSaGtGJ5eeH
yshDZTSHgfNItF2k+n1lnuqsiMdmX1q3vtiobK0uIxgCTDBQINu/RDYrwxicqcEBFOjJlMZuWkWd
fHG1TxLA0OszvG5qLu85cw/lEqrXZmXPeY+XggBxnBmNXdxlh9yNna0axur5AgbL/zW0PMtsr9Cn
ckYGpCB0Md76joczALHJ7kz7t9c9Xx/WSsUEC3hmbnGcEacpK6ed9S6Dl7oFrq3pIFH+6vYn3fo5
ePdNeRRk41m/elyf2VycaVmHfv8OWTOQ0HoH4t+ZxAmH8d4JNuLK1W13ZmdxgEkr13PoCaOK7SAD
+Eamn9cnb2upZvtnMYVd4m1MTIyDTnTHejO0iLfzeBBL0MpQs4tzipr2dZurl/vZmOa/n9nMZOC3
LZTGHx33mEMnvY4aK75uYtMnFsdVS2ymFw3mzVHqofWLOGudp8EqTiARjBu8JXtdP6AEfjQmuWF7
9SADdRIq6DPwZvmmatEmq4N7EQdZO0Ree5cBFwShmPwlLfneT793fy8RBf9H+Q5cyCgBo3Hucj6B
fzZzoJcK8GYY+64JvommjJGn+3V9TmdX+HDhoFYwt8FCYWlZhAIpn839FidVXfaRCL713gb0a8vA
Yhy90XHlZrg0R615nwSUz93s+/UxrLr72Rjmn3Dmer5WiqFpYcJxZGgVz77yDxknYTc+GeWbPW3F
l6vHxJm9hauXlaeyocOcERPZpU+50EIR7LcF1lenDqk4UDm7qAUtMwd5ysein8ACUbII8kqpf7g+
b6tb9uz7i+NO08dSQq8SgCg/ysQzVKm2Iv61ESDrMgcYMx/CkgFqyMGQGUgPIyjcXYcCiz7Efz+G
cwuLMTCpsbySPm4lsFYEGIht9QeUNa9bWbtk0baqozfGD2bE+KWHKdZ75dhquGTB9WFStpPii5YN
obKtqBo2Avn1SfuvsfnHnLlzh1d7aQ4whjb8PS0eNH9LcnDVAtIAaMVF5uYDYHwkfUBr30XYVwZh
w4Dyo+H1CduysFiWvqjHhkxO8fgpUK+l93b962sbEBgAkLuieB6A5OByhlIPnKgZMLGPQ9hpRyki
FFSnrR6EtVMFNJEmMjKov3zIgyubu5CWB29V0fzqGxyORRGBbjGssOPbLLTKDbjGqo/5KDEh04B2
suVuD0gmCk/AnoRjpeRrb9hR6X/uDPsg3S/XJ3B1eZAen2UO52rMIrjqAIh2phZpIGJ8HoH3+Xn9
86vrgzZrpN+h4QLhiMv1Iaml1XWFz7vC2WnjFCvbA7l5ERGxYWltkcCagBjfnGl4l2E+QdXaZDoi
ApM70SDKqNTu2+62p2IuQiZ5Xv2DY0MaCu3cug2diiWtBpM+JyC8RG6rjXlY69H1mTNXB4T03B9h
h1lm53Lqgq5O06Yrq8dSMh3tBTWq1plCnthyUNuchIr7AkxzKL2+GwC1f+UteAlyJyW7WkFcu8m4
iiB3bxzEUIqdBvK1EH24PbhHpHgo3F6EKkMPbBoYP+1OdmiU6/sY5MjoItKCCaViS49rjflfeJ+q
DQ9f3Dc2UvDIguN/SMF7ADAvTlEirDHVGiYSRoqo1RNqf7UV2ZjBRaD2xwhytch+zxqk0Ce6nEAf
IAdWl51MSqr1uNkgmC2pTmugLUxxysdOe69sO3u23Ibc2qBk2QqE1/YWqr/urGQxw7QX0UFfjsxx
QUL8qOWQStGhv4ZdsFUGXEylBTY1/dzIYiq7qdaIquEmOP9IVYY+EsbC+oeL6NzI4iKSHi3AhwEj
Wtj6+2mrc3Z1ovCeBCAQb8oPhRGrDcDmn9MKtCHucNKJAwETpZUb8efaWWT7oNKa5ck8ZKMv/cGW
1M4An0TfqV6e9FoLG97u0CgVqt7eOBtWFwWEXWjCQm0WPFKXpjx/yISTO+WjbvfyOLl1Bybe1At1
ry+O18+JP+m1ZdwOeCP2EvinXTAnX9qyas+tas1GD+iINiRHYZ83k2c9OHYLTYncF37oW+0ElGHK
doNKkUCeBv8zpvqLLsc20rndxQPYl248jdvwHa5C3ektZIEDmuDOpbGla6D8Gan4XBcQjy0olSf0
ctMwQ/X4Ryp1noLaitoPpB6/6Fzmt8HEmxiJHXvn1wX6NW3m3/soREUq973HBlFN5MruM/gypmeq
t+rgWOwzElDfpC6rZyNDr2cJMNWt9N1qN6L9CPRPeNzJ6rsuSXYYVTmT8gDH1kqFBJ85vfCcllAz
Zubd5DlpOOqFE0KvKAENuHsUneeEo+iw9+umCEdef9ED+TUH0UsEDIna59VbM33y1VMHjCTYVg6g
XJP7ijJIv7QqzNNSxAIYLcicDhy0TTLqMidKO2iEeYZ/6IOmicmAXk+rs9CZbSPp2Vl1Fw3m6J98
gN0igjrcvuw78i8HADAAgA6i9/wj5w7rasUqjievAs+HSZtI2e8d3ziw10KScyPzZXUeibLaHOos
LwEc1yNoJb+ZdbBTDYRlRLbHim/snxUY9qz5BgVbEyhPdFMt7NUjxjrWY/lYmiMP2yIVj0GudTed
G6S3HZw6MnI57TzNDG4NpucvA0EtLer1SdyjH9fdW6SsTxNSBIcxq62N7NDa9kap2sVLDJm9D9vb
tdB7IwNSPk6Bimq9iwsdDUXV68bOxpwuN3aAvCGa1SCr+IF9oW7TvrQpHjSF7dZzQ5n4hNDwR+2r
LqSj7T5kDeMHAzfMneu2zsbtuRjjfHtCXxvRJ+BOoJNZtv9g8w1+KrIxYW57ZJ58oYEXCdAubSz1
2tkPLNc8TqRo8Qi89Ky+9it7HN360ZDv6MpLNyZxLYo6+/wSulsbKLuoHJ+XxYlMJ8CEPWfP+51V
/GiLf3ALHyB9B+23WLXlY2SYOh00SujGr930MfOyexfU2qzewmit3WOogAMNBuAzdv3iMmZllxks
GNGSPePmW/QS23HeOXuNbVwtf8qzSw88t7TYhS70nVH3ZLDkZg8lE3rINPMmhf6qI4sIiOi4Guow
GMTR8tROBGOSm9a7m0+RJfvjWDexJsxYiK2bfOGbf2IesC7MLYSIIBGDX/pMbupDKlJRP1Lvh21/
DdgvZ0uvae3AOzexCKtay5CkL2UN5v5v4/CSBQ9mv0+r5wysfde3+dZgFpNcgzw0NwkG49gyDJqb
cZq7lzd287rPYMLmyAftP4sgYVAF2FvbAWwxSJunE488ZHgK7wZ1yQ1Li6j7f9fmv5YWUbfm6rRI
O1hCQ4kegbCERmWhrJOZlsU+tXA/FR2UbrMet6MuUW29Ppsr6waoM4Ju8MggYbocKDipelCBN/Or
CRBvp/HvVFrepK1zJKX73tra7rq9FeYoEHshGwySKvBS4KS89MXUAslswLMJCDPIx1XTrZu/a56x
L4cEYBgtbXZD/pkENPTIb2GLqNBPPf3hWy94MYSYRrQ7Fw+Gv0Vp+PHcQyQIQRo8hefX8LLuBFk9
Lc+yVCat8c6rfueSz7KwABz7pQb71AfP16fh47Rjuuf3nIcbceZ4vpyFibiVptm6TPriWTTfSfOl
Bu92Y1Sxbny7buqjg12YchbvYhBm086VSiZVkwKBsw/KXQWEse+9suyRyBicfdcNfryhcNejXxwZ
JnB+oNx6OTaj1swcChMqaax9yeN849ZY/TwCXTDEom73IbvU19KS0qlVQrM67ozfVvpy/fevVMkx
AH/mcUIJEumKxeLUkHxDTlaTCZse7BGaO+aNJt+pn1TjfrAfG/tXLZ6kM24cbKsD+6/ZPzWcs5ix
V0AF9FWpEuDc3OA5/wc8HQixAckCQhFgPoj3XS4ML5w670ug96uRRja5LYq5VfGg0beNCfxzc19e
hJeWFme060qWF1WJBpkWTcoW6v97R+jfrYz6rw0UQMFf0Lmfqe+VN03d2zeV7fYxA8ng1zZV9Lvn
ETQZO/h5+uQN+xHNbug7seS+0Yc3vBSdBFgtMCAUlbsDrN17zdLsZ8U8h0WFctIfKtAliJinYe/X
hH22Cu9TyToz6ge3PWSOzT81xlROu6wMigfamebvQmR8OLp4Dtyi+YS8apySqGcudP9E6t8VTT89
k6ahyAZp41Pua2+5VwVP0NJodkHd6YdaTkgOZW2VJyJz6QEVX6cKoalg7bwGjEcRL3x+w4cKZNRu
ruGJyYBerM0sCzmguAeLV+htYBrkJDLb2vdDym6bfOpvSsPBu5FwdbJdkd3YHe6BUo35QYPDgHQe
7fIDKBD2vCZmnI1m+mggqkdZBX1Ipi0R9Y7DEJlWkQUhc3T/s2gb7SEvqSShIxz+XfiiPulq71P2
Ow3oNxvIa1FoR1VasQeml+e8dOntoPOnXBvtQzsRdlO63bTLO0Cf0Jyi4yVHZMR7e4w8UCo9pLyn
CUMx8ItjFtrPDm0s+2Iq+YsdaNqtCoiKpDV6X4k7l2eKsXlwqKSHypUlVthQMjKkk3+lzPCfOtyP
oLwqfiqwbe4Hhbyh79rFvunJsDOD3NurwumiwEvFCVUfKPNZTXoUedDjEQtNA8BdgDvszCkyjKq8
QcOOi68IHtHJ/M46vwXpgFSxcvw8RmA2RloLtEj0qhdGVGlT9ayPXvOqOuo/V2ZX3ufgsAo7VJxu
Wy8zHnhag4MjpQ1wIBBh6o2sfycNYwfp115Ug4f+4NWpc29YGbpX0AYBMnrkFqQ5QLMS0tnonvfG
0HBq71Q7rfVNl5b22xgRRwUlSBBcNLne0KZiO97p7aFgOiZbNJDN8EW5Q4oOSgqyG/eeZvDYdAZ2
46adcdIsRg9eBtLaIsVrXJMGiciQ8sgsS/Pg2gRBReM7G+f+x5jpctMvjk071XqP0qp8QFvX3gw+
k+IQgEM+DX5cP168lRsNSX6wbaAr1J6p3i/PMSTXsqlqp+JhsnL3G3G8soFskjOcUstl2ANIUzE7
9XeePqojLhI3VMIM4t4l9OQZVRBOTaVB8PsrcoyRAxWS+4mWTWSyL72tQ9LWG3esQAO+UKN6zBtd
fPcHeIzpFvthFGYEoRQzIrqwH1q8lA5QE552pUBjbsmaISa07u7HdLSeUSciB81U6Z6nEAiZTCUe
C6ZpcT/U7zIY6LFwkBnR7NKLOePgcQVN9KFsevadjXW7b9zgh2yh8pcR5Fo9VQRRF6TWvSRIStHA
35sOG551qcTOD3wCLGfl8hdiVfXRwkt1R6vxdzNYUCehIC6wpM4O3G0oogCN5lFTwyEm0L4A56Dj
JZJaPPSGYvw9FoYd6iUXh3SAMlBeQVeV1EPx0Bisj9ohJ0+ilVv5+4X3/Of9DFVuRKG4d4ETuFxU
DeP3AsnGhAR5H7Kuu0UsuG9NiJ7o1NvgfVp40B9js3gLso0zIfIy6g3KKmgUKviJ1zjx5Gj3IKt+
hD5lE6W+X6HVzNxDguen2Wkb4fbKHY89qyNjjlYBFF0WV7BRdLXmcCN/wCnXgZYNHXUtGMk2Ngim
ann7ovkWZ4MJOcIPRSQzzYCVlyp/MEVscXBr7lQZo8Bfsvi6odXRnBma/34WsaRFqSmcnjDEH1K7
CNtmI3ZdC8WQowO8AmUdNPUvGTXb3JDQKdXyB2KpJJf5a80EB8+3+K0K8ZTmDjK25j1aOu6GXPzq
yfS6McI5Ol7MJZIsmEl7PnJQ0bwcIkSYShv0i2niqU4WYe42wWEA+cCrYzZWSKD8EbvjUB956ch4
YB65o0097EQvIAU6kfIL2veNe0hPp7saIo6RcvvstTO8Jg44PIBCaHafpnpwpKmv9rggfqN7htyT
oB5usjHrKZA6Rr2vHMKf21q5Tzn6WiJjqOWdyNF4aqLxLnYLb4qR0kaqVgXV9EViVZ5Syb0nEJFm
v1Pqd58yHZHU9clZoor+s43wfrGhfoGn4zIXVRmpM0ozGBI7eNG1IyK2sKBtnGoVlCPjXHunIsOR
s5FbXTzV/mPVBhMmYD7o0/1QSKxI7WW+PkDUpY8RdHA8jkFD0GpI79ROcOi8Jj9M6RYieeXJ5s6p
VaDnZ06pZdvN0PgDB4KqeKgt775Lc8iXpOab9MgpaOtDlqdPG7M7v4QXrueC/m2WsEFDCvKLl65X
TaRpW93DWdF73Z1bjNMdQYZrJxxm7lTrlCfMgs5xVprBgzW6wS1TuXZCWTndEtSavfzaTzEXP4Wh
o8ngbv4wE0F0zXAKrP5ZWdNfV5wgmemhDAQIh4eX3fJ0ZE7p8crJHzzDiHBThYP7SiQKr2Lj+b12
cJ0bWrxPSEU0CdnW/IEF7yUIjWpATa+v3poFZ5Yth8wedIiWxTNJgt7tfIZUhTGFmqNDFmjjlF9s
AySOAjRGYePZYIrG4bSYrEAF3VDq8EelIYL0FVj92pBqWojaVwza+8jcUsZYswgOTUBl0WmDft7F
WdhIZKWLocfy1L53i4e/d6ccXe2MlgRJ3ru4OfV6yF/UaG7JBq1dBGBp1JEqAZvbnKm69MBa8kr3
U2UlpkHkoRSW+dqA7+vZM1VzExAgvFzUWyCQ5fb7rMSVmpMi2JvKyH7/9cKi5AokERLKf1gjL3+I
4UtLZExaSV/Xp6LpTltZ5BXPmcWd5kY0ECMjXXtpwCRtVWUy85L2znAe2q3m6K3PLxdRaFMxWCDq
Gfmpro+oeV6fn5Wj4uLnz3HeWUzQcbs2gPLzEuR/W/4TRO/Dlua2uXIpA58Ar8cGw4m3xPoDemcb
sincpPfqKgUdgOaBhamAABwYAoRHdh4UCZ7m/KM8kALAbtRj+5OWAtk40OwZUp4hmh2tfcW97qnU
DH3HUQj7VpFWfiEFAqsQYScS9oazBYBczP5/7i7sngAAex19oovZr4JSCY3g7uKShnnlvgCK8f36
AixMzOfCxeQsFgDEomVdoQEv8bzn6obSv0NgYwTQvYdvAsUDqSaAEC7X128BCkhtZiSsgj5YOdzh
Af9+fQQLF5pNOOifBlgIuTfrAzRJWp0hA9l4iZ+bLAxGLX/T81TgAcbZhqnFZM2mAONEIDGLns2y
1JejAX+AJhBWcaQYsqAJ69xm3wsNiZW/HhFOL7QlO6C7x4N1cVZzEwVvvA058DtAGnVFxPh7bvz9
E+rPk2KOiWZK9aVzFQRJB6eVIkkna1eDuo7lO1e/G9lWw+XsQmfhwJ9ZQ8XOxgN8bg5egjoNOqZC
V6NIDIO1Nz1ElHc5BY/e4OdfDGy9+O9n79zcYvZI56ER2IU5QsoQGYF4UtnOdn5et/LxTYg5w+MM
iVFUJD/0Xpqs9Zip+yLhYpYfdw++TGxbhGX5bQDSM7Ap8HHV/rrRFVdHaIcX6KyIDiGERSDigVNl
aukEoxMNJ/PRpSQsrI2Aec3JPWBWQR+GAjxq05dOjm02WgMAbIldeKF6S4e/bCr94w/nBha7yJWE
2fBxkehvEKsP7b1tbEkfzmu8dLlzE/MYz64VCO3IulYwkR11MIBpPyOVIhG3cXauOTagiSAPRjUJ
wmOLFFarj37aMVhRPNSCwwRBmL37T7M1566AIAaI1FqseeZ5bBB5xZN8CPaoZYQSbwnb/XXds1Ye
Z8CDQHfOn9MMYKZd7Bp39CmpDHR2twM25r5AiyFHYjQHpOe2ckCk9ia3aMbWHO3c5GJkhQa0r5V1
PJH3VrcT7fH6kLY+v1gdgYc4MX1M3JA9jeoBYul//31g1GfGY5zRQAtc+ljvd6aB9leW9P4Y5nNB
YotQeW27z0JZNlC3WJllIZ6C0SgDtpsleflqZm5c869N/fkfRjGX32YAIvx4sRlV5UnbcSqWDCHC
9Mjut3JYq4NwUSBDBQ5FsuU1M4p0AJO4zpPGRMr9pgr2Y3v4hzGcmVjEMIy6nlEygyfjcOLyOP5d
jIrzaq7qIWOB/2bM+GKKeq5XfkldlgRjd+rH4d4dnoGp+9sxGJDRhqgMgnlUQpd3/oSmB6Mdpynp
xxNK+cjuXP/+xxMR3//DPo4I2AZhwKW3GkJWjAGzmNjg3+Lub4YaSa5Oqc13tV1vFF1XjXm4HgO0
VCEdMf/97Pj1IWpb6FkzJYHR3jTyPkCXmtSLUB+dUB/+YeZmtQzchwiU0ZJ8aawHuDXAUS+T7Ftv
HX1/Y+JWTkZgiwFynoV6sE38xfdNZbV1RbUpQT3s0TIZKJX8PgItyDM6s0EjS4NXu6peNJ6dRku8
Xl+2j7sHCVlj1qZFAQz18cUhNnGa2cxiLGGG+Vb3+ic0yPyyhnRjkB/PygszSxyX7VKF/h7BEtF4
v3UJViVkiq6PZN6El1cyTEDuCPlsdI0jIXe5TJVB+AjhGJZk6uto+XvkPMAsMsQgUYn/wRLSHYjV
kVP5ILeeDf6gGX7PksqStx7hWcQdEuUUoWA9DRsdyEsU13w6zFhFFzV+PcBdMK/gma+nQdoTy5uG
pO9Et4clEekNoU/CyLzbQJjTjrl6ZFcPwACXIfXb7FS6To9qK61eJIR4d7lZBGHfu2rXMdcOU87H
m+szsrIfL37jvDZnv9FWnVG3nA8JrfVdlYPvtxbtSYErxzbad9n0u+v21tYanXRI8IAHaKYQvbSH
9J/PUaQdkoyYXWhm2tEkfIemxPux3uQcmk+upWOB3Qj59lk2F8Svl8Yoc1qddP2QGOYvJX4V2mfP
euXy0QDBbot88kmvtBuHIntOfk7Wxvt2bWbPjc8b62xmqalpQc7IkAztgKKZKb4RT7xOlR5EqnWP
Ft/qI10KI/3xNw9ih8j1IrMEueBLi1M1a8tZw5DUejvM5UfjSKwCwscmcgTNxMrbvrbKB2aCHaKg
ThYFFNAphxoswt3jbKz02vmE1Apibd2eU4uLXT2Suql5rsaECnRGDL32UPH615Rv4d7WPOrcziJW
hAIzUl86Co8tuTdYGWu1FpV1Ho3tX/LJ/2d+Ec8jVJmLSMsakp/VvZ+mFMjcXMu+gyxmCKuqzH9e
3yGr84bKADCWLp76SwCZywc1udIYkzEgj7KVR6+fdsWQb3BHLZHef0bjoxowX/rA0C27dAY6Wnlt
Wqi5KK52gWjVLjWARUpHzQpbRP1xBjBElFl9/Ym3dbOTtqdi4FkM9BL0TkhMA8xFLYKShul/CZuc
fxyIiwDAQE4AsnTLKwHg4WmURTUkLWhEUCMJreykmSfuvF+f7JXbDUgmvGxACm3pyENdbpnBQQm8
4LDD9fep+WXQduNuW4sRLiwsYgSJxuhS1A1AidO+R++XB/luXjQA775QA30i4g1v99A1VXR9ZCvH
z4XdxdnXNKjQNy7sDv0bsbPIH8CBcRyq5zJ9+3tLoL2YSW4R13080tO2DYb5oHOqb9D2yKeEt78G
vOHV83VDa4t1ZmjZmMfM1AY7JsNdZUIX+25LJmrr8wtfCPQhL+0U45gAA7EDDizEVr5r1RvOh7Dw
BhQ9msbS5kuhTyTudq9L0StY7ZvxTZltDE+JKqPcS29j6lYOFTQUYDsFOLk+8n6aTqpB0TsfwMPb
yB3r7HE3s1PcZRaUU66v0popkL04MyQCQkPL8iba5eugM5CZDoLqzsvtY57eUWfjct0yspjHthEm
RLvFkKSjgorM++B9K9AWdX0ka1vofCSLLeR6A1rzfcRGuX+TzSgL92ibr471yQ7i/5ul2TXPYgUC
1tKxrzEclceFF+GlPThRNtyX48apv+bj50Oa5/XMELcUMLW6Qsk7lbd65jx7lfX9+lhW7mPQ5/13
/ee/n5mYaugTWxpmzcVbKGu/F5YRmQDlbbFzrA7F85D/QIofBhfxhTkSLyc1tlJVSueUuY4eT5rq
dtdHs+YDSN+hcRFI5LkcdDmapkLjjVvM8WrdBM+coppDK70DGsvy47FoyWnkir5fN7o2hedGF96d
izKf0hZbyKjvgFDJLYAu7rT29bqVlaGhz8hDlhqYFMhKLkJxmld+Bn1HlhSyU0+mItNRrzv/xgdf
VMx9OT6VAdvqbloLUj3ENUBAoOUUc7rYVFzHTpIG3ENpT+7wjXruLS3EDipQETrODsTlsZPfp3l5
n6ZTTNXGe2fl4AAdO8oNYJPGZbX0mo4FAAaXI00Gqw1FZkNm7c3c6tpdmVkYwT/cijbaqxZjhCaD
ThrS0CQ3glORASLX0zs2QaCvPvV8M8SYfXDxzAGRwB+QOfoAUG+89FG7EGNTZSVNaFM+OXWqh2ZJ
IRBafXOGGdpeVUWYcfu14TSkbh5NDSn3131pZTPOOQj0IKD2ZX9ozON1nlLZBATF7PJrQL4Ugm21
W85x/IdR/tfEsv0ADxSQQw0eSSrjiLzqfSldCPW8mKoMe3d8tu1/8BQoZsxLCG4eiNpezqpVo6M0
s22SFG3/zWXTK2fDizYhfLs+dSubHXsP30cYPgMxFqvHJsekanRJYpQ2Xmn3DfvExie3+HLdzNoK
IbuCMBeoB2SMF8cyD9Ad5GWUJOnT6Nz7W9rCa6PAG28O/wAh+eDysmUCK0EwW9pOkFvOvw0eYOEb
p/HK7gWQAeA5vCrRIbnMqKBfvdclYHFJUzunQRsixaAFVE0bZlZcbeY0mSFaAMRAZfhy6QGlrlpS
ZzqKadOvPre/pGPwc2T+XdNoaSiR1wkN/Cm6vkIfrc5lahSNAITzPsK0Cm8M5NRLPXHAixwrpvyY
mFroZjb0IaoskilaoQ25lX376BizWSTgkZMxgIKeMRJn93U9KUG0ttaT3ojtV24cro/qz2Rd7tvL
7y9uUDwscX/3+D7oQOsQNMJQooeMbcymOoEW4K5q7AMT4w+z6D7jRfONUrXvNSRpDNVGWj2ksTKc
/ST9RDEtDHITdGP2Y5lax9KfnnoeYK+Yw32tCI91i72C2fnTlGWRmfWHzuc7wyQvVdsDOMXRFpdN
uxR5uBE4fou5bxS89HhrF6ilj28tdY+VcCJXsyJjNG4rzg+4OTcy4EvQCd62aCqZub2RGsRJuayr
BK3rl24lMOF9Xj2oymcn0Q3mfTsZ/JjlpvEM2c+Ch2gs6B4CW/+haSN9kVkVuKHLDql7r76KnPV1
rBV+dR+kbhu7vf+D9hQ505HJjd3w0UH+/MyZ6d5DpWaZVtJs1nmAhLr30kenzecsvu4g4Gz/cLK7
KAEBmoicLHrpvfk6PfNAj1Qyl93g3Le+20Sk8HdOKT8PTEWWIXaQcClCg2QxSVFDba09ugxPDrXA
HEnaG/BYfkOrQzhMI6DJNH3SPP9msstj29IbfC7uIDaiV10EOgSEbnIEPyP4kFq/YrGc8ACnfvag
j2N1QjshdGFq+5cp/dusM1HhNukj67O7pg6eSEez26mj9yzvkDUuyM7t0DdSFofSkux3ZhEg2tNy
iCkEqcPeA1Fxm4rD1PvvbTmWgBNNST61IqyMYacZ9a05Bx+FRaxQ5JDOZYEabkgBrbFG2GbI/Vrs
JkiKx0VVxaan/fb7MprQnuMXLdp2OshfaiT0OKhnwGRUhJUsxn2KfDEJ07z+MvnuHW/H98IJYtH6
N3ZPHhxjuHfKMras/Hkc85sp1W/sMbhNQaBflMMJRMXv6LG+yW33iP4hUPSyWA0qrkS9N1zzvpmG
Y9mRT15Kb5ST3am83nfITanxS9cZsRicHfe0eyjL4FwWwc4RPYQ/5bGT3ifDTZ/rnKNuHFA9rpR7
l1EdWUgivtmt/t5ZIka+NHEbc0dEgAaXOmkrkd80Ggfy3J92Zg5P8M1dXjjfIXl10rORRW1QZlGr
giycZJ3vOyMr0JJQJMoqkXEU5XMxDbH1P6R9aY+kOrbtL0ICjMF8hZgyMyKpyKzKyqovVp0aGMw8
GMOvv4t8976OIFCgOt3SUXfrSLHTA/b23mtorX+0nDo7C95DG2D1IdPS599J6NSPVZzs7Q6mbqhn
2SXYP2TYiC619jTMHiwnA7kDAps+aFoAIzP+I4mj+jGtXWPjVDoQJE6/YcB7e6CdRX4Xlt9VC8Ew
m9MVPOvCJwjZMwCVoX6GYt2cSJjlhdE3QtKTpbnfjaL4GsmVj/yjXXR9TNuXIT4qFxcfIV4yaduo
jp50t9GfuWWGkDzsza+DVuSDD44aziZKNoa+4yhgD5tA1uaDHif6ts7+EJ3tc6jjalA7Vr+ratNi
U52KrkFXlFT2c6bX4O/Ym5wMcgvP73EDpfjxTSRGcxRwlFm5c26TERQ2KQAqBGctHhuzknDMIx3Q
CEOdbLv0G/XcwF2qLl9ZGK3M2u3JdR1o9oQCXpo6LRmRtI2HQvuNzlj095WOyxCASV0fjh3tpYYn
tDrFsE1IPpfVrmr/uphyHWJ2Q5c5OIflNF0i245wm9S+62vpIZshLXHpYXuhZK7jwT6RVmYzBbpK
yQEJpie7dnLgpMd6b7LuNQem04iI74KSRNxObEZ97HeuEZs7sxzbTa1rP81m2Jak23ARZdsQruOj
lNCTce3pcnyQmnjR7Py9U/UGJLX+YVRpihM2jI5JC3frQbXVtmzAbhRj9UXB+/rB1hK/5to3vSrP
vaaDBN6/ZCM5a0MO5TfrGPe9OClTZvBjG15sN9/KztqbuAC60nrnIv3uZtHXNMyoB46V4Rt1jaTB
VT/yRH6nRns09fI0WMYmluXJScuHsB99EbnEY9C2Gdr4O5o3SGUoPcZo7u2GMCzA4DSPLVSmRWN9
1geKu6zyLUl8va53ViRR6AJ2LJLGEz7NQ5yMr0ZKqNcn7hGF2df7V/Lt+xWLBSAAHNOAAr2pvkcp
A40plvaJtjLEZVaVXtkNL50ZvxS65nHbXnkD3aa+E/QcPTqKNh1I87OChxhEkUkxGid3zKG4EkWM
Pw65al974cKPFPxifFnR0J7yZih29wdrTz9+ffLhjLbBokeBZwFTyUy0L5yO96cIUm3HitTVFydr
s4eurYgvUV3ag1MXfUFPU5vsPOx/UgCvHgHwgfRoqJNHmB7UkwEpewN/lx7ruBUwrC5Ty6NOBJKP
quLSAyMvfh3yVG1FSP8pajN87YaiFL5ZNuEnlejyBS98uqVpCJEGtGD0N7Mk+s+GQ/fQki2uYXwH
UCsegciE6t83rtN25xaO+4VxEwfQoOUos1X90RkbfrSaUj5VLIpPmhZXG5SY28NgQIJYdryFJoER
P3WNgtqXKZxPjeTDZ87t/ovMS5zYyIN/G2YDvjR2ph+DL8u9KrK1DBL+dugnXNZQElVkD3XotZrr
dA7MFgMHBOpCOLsh8DPvGorE6vFKZvJEmva9NqNtRaXPKrLJcUpktNqNPX+JV3WNFzYgJF6nh6sO
WZObhyVrHI3FZtyfCoB4uvhPEX+J2oc0QhsRJIiC/ljZc7ejxBMZ+w0VRTxo551EvFeYZN0w4N7Y
dl0gswdIoFtr5/pt1oBW8MSAAcEVJ+8cJFY5sipDlg+npDoPefD38ENAXihMqiwYoePrmRUueliI
t5WOayNz+wzexZbmGV34Vbdhd/P304UrCjQGNLUBr55dUNBizRwVEnUy1Cszd9h0ynnq1+BoC1kD
4HT/iTI7hLArjLKfviWHxB68Efcp+dZOZX/65f5wFrKGq0CzidMqyOUWOgLpxR88ICCWqetf/7sQ
09a4yOaUyRQVJkII1w/VqbF8rV+hvt5eElj+6Qk7gd5vGaitsLjRZtN0NTje4CAZ/ahavwHSIP77
dA7kJIo4KFWbN/JOpaG6sS0MeRLUkb/iTB/3AkZRQZwQcwsZFuDt78/ewk6Y2FDoQOPthJtwGvrF
7KVFUVtdacsTdDpB7xYHC8PKgVzgas16fGEWAR4DbttESZoabPpTLkLpdLSGDDfdSTa2+TB28bjP
y7L6lUWueiWtnviO6sEXvT/AhZMB3JGpWgeIEg7Z2QAJV6KrtFSeqFVX23rQ9Z10Bm1l3Rb2OQX2
Ev6nE6XzRuOYkrqDQmcpT0ZfD58qNQjUc0JjO3RkDZrxgRua3RvoOE724SjYAU02yy+FboQg6Qh5
ikaZPMvMKjwD0jhBZ1fNp6gcyU8xtOPJcWj4XI+j9iOJRAxDYbsH3CzLv7Ujix85bu1tyaPRz1tg
0LS0S15c6eI5XhgchSSYuZB8HD07o2bnh22WblP4X3gqjaCRoVookFdFtVMyZZu+HsMjLvzOL91W
93Bx9odINT/b0pJAO2r4Zrqi2g6q2Ctd4bUpSwgckxyij7invcFW2zqC1l/PRIwsRIUe8H5+mdBw
ZymK3kXquA8xaXHyjpG5MSuNPnQ5LG7sxEq/glP821At/e2q0fabsm23rWV0j6bR820ctdU+ySsR
6HkHXbkOvZLfQMFrp5S1ZuoRI4HOiF03/blNeJ+v1DmXtgW2BASdbWBAb+pJZRaaow52yclqdX7q
i6L5LiDvcjTaYliptS1kEyiro8QG4LqDOu5sn481L0kkRX9qtC7fjTZlgeCSB5UGa0goNZEtb4v0
6Jgp/41naPQvRjpJ0EJxF9gIdJuuP27RCA3I27o/MWP4WXfgedsJvKXCdA1wvnCKXD14Z+PsjDQi
0BpSp4h74OyycMPkeUgCueZlvXAy2gCdG5hTFx2ueXoGtZbK1VIiT/14RtsOgp1PufXV0H7dP5+W
0jEkRxAYZ5AeQHn6euKGREuZcrg82YXj89DKvGzI3h0lfuoQLZw0ad5GKHOsnIpLg2NoYTEbPgyA
pM5mMUp7sLgSOZ7aCKiMMBjp99AQ/pitKVjfBAJoF48cBxsD/QU8sK6HB7C4a1d9lQSWe4ShCm/f
c0BAnG/3J3Epig2OOeCW8L/B4XgdxeBgvgmbxoGUcLbvoX5hwMDAAXArXtnni5EsvBMxGoCR58uV
iNJCl4THQULJI/bi3pKF16XFY2qzw/1B3dxcmDpG0SCZaIPgPczWqJN07G3o/QRD9uTsynElqbk5
m/DzLjRDkGqCXHFTaBvM0uQZcJtBreW7yhGfB1Qk7WZcgWF8NPWurqspDnzf0fJzTCDUZ2ujXB0l
CQVnAZdkG1LurBwl5NdYnHj3AsZY0r6WUPdBW8ZL1AtEh1Z2+s158REemP8JCH0LjGVtIbJWb+Og
6p2pdv1aKu17B2eIhJePI4hq9xdtcVbxavu/cLNsFAIpZRpRCL8Ik0KoSPgGfY/+miYxG9NsSnVL
9RkdZBzkfeM55NFtVr6nhVFg1xEH0vAwNcfKXX9PYQTcgtVjFGD2+m5m+Jn1lhUP96dqYX8jCKSL
AX50blGzmnAiyJcx0P3Tb9x+W8MKLCw8cFkWujggjQGRPvt8sO/0CmlLEpQ6igEaepFPeWjJHxAZ
sDdJ6iDfgU7Z5v6YFicO5gA6GB8TIXe2Mn3GwrE3cDyAb+2brPIH9yGK0r8/hBwdcNEJaI+LaY47
s2mllSocsf4k8jrrnKu3pJk041ZW6OZuwuWHKBMwFf9ABvZ6G1hZBCN56oig/UDqMaXv2hL2wJBx
+gLb6MrrwaD0raSk+/vTOJcuADoVkcH2ZiYq9dOfcB1ZqypgOkHKDkgVbQ3N2qOHvYO/wHdlNg+y
KH/XlJ6EPW6sKj+a3Z/74W9XEaUEGH0ARAjdPyD7rqNDUCxl8H4qAv3cKD9tvfCvQSSA5VxEmHei
c1PPrNJGBDR16UtbVfkPJUy5tlEWB/JR8MMRjxLxbCB1EnISGWERKLXLf6nut83O96fq9iMGWWu6
nfCkgwvCHNIhOzetxjovAytxGz/prXqjl/0alWJhPyDM5P4LCUsTdZF5WUSZiaiNugz0NH3muglh
sGhbuG8k+ZIn1pGNxiYybCjooAfYZisf9c0YASMBmgT/weNuAfDR22ysEmMMmka6D02iNTt0tpu/
TeBnUaa/4uJ5rE2SyxmbrMb4Ph6Af4AAVTawbZU9FOneGlsPl+f9xbtJZhASVSbgWFCRBk1ttj0q
GEvBLTfXA0cqfszx4AsyxZONCXzmxiV1srJZFuOZKG0hn4ESwryM5rp5MyY1HwNVZ7Hfl3Tr5NnR
LZOfHTTF7o/tZutPY7uINZtOt8gJ4W4E3/JyDBhp9rJWL/ZobP9NGFyRMMgAVXxer9PKEO15HERB
CncYb6xbP1Us96q6X0ksFuYOYgsQXoOQCvA6c64EfMUgf8YHLSDmcSy/ivqZtD+aJFqZtlvQIji2
Ou4VCMKjKgQg9fU2JFUrKmBUtEAvzBeHKG8UoEyMTzmFI2IGoWVp5Ju6VvQYabw5SLTOt0zCavP+
vN5cPdOfgZsH4FoYTd4oR2lqKADEgOrm2BmeHm7DYitjDvmo11xIuEjv7odb2C0Ih1TBmC4dsDCu
Ry2orUEDAKOO08eEQUj6S7cmVbsSYs4udKtYoxbvNOQjz5p4N+19s4bjm/b0Var9MWn/fxRkdkqm
4GGjytVrQZru+nwnxEresTYE83qWWFzgm60xS1IUHhCz0BlJPbN/u78WS0uPpAbgStQzUGmajcLS
i0zLNMaDlvyMWOob7qe+fTC0J3cY8d5fk7pfmjTU7SbvcBeyU/OncJ5EJgldkwf9+C2GXnZVr+mF
zx2iwYKAGd1FiGnEF0f7oMmyMxOEKFEWPdoZeRNgHvYQfA60tMwOzaBcT7RFXXuUjJ9MNxSw4B1+
EEU3EAj1OScvRWzDAY515coHv7SmqMUy02SOjhxv9r3XJCmtkHMepONTAXEqhVawu1a0mX5kvjFx
3k93DHCZNxZqsKC2hmbQWTCg1PDwmT+RNYkd9DDvx3Bn6AEZFbHVAJ0RmIoZwZCiBJtLaBqXPUAz
DUOxL1PlzzJx3J1kpH8v7KrYNoo4DxLYCcjGsm/gz0MNOQl/NUgLN0YDtRkdSFyfVm6ykRmVjwVC
PJpohR8q3ewewlxqqFhK1CJb05F7TW+KvZHhCw+hvdV5TO9sz4LI1gOEmZMNGq6xN0zYZGEbBswL
yso3rVj3OI2/O9I2tqqTOaqi1N40QN2k8LiGQCLTNlZsgUHqVwYYYvpLj640G2Thh7WKYKHu+pme
QvI3CTVvCAvHa2sYQUGN1HwmsWV7wjQarzRICfs9VR/7xMiOZu/0Bx2Uwn3i2sUxbt3MB2RcO2l5
/F7lDjCtBVPZeyMVaroqTosNCtoDeN9Dre2rsWy3kiR024qo/JSEBjmAf+l8zcKI7NH2Jpuhi9vH
vubxY17YKfiKWvuowT3T07N4eGocvQmiyAGkQJYAfELGbg9JqrcohpMK7x2+HUwnf7TGJjkIl9b7
LtPLrRuBBBGhurOBD6sN1E6TBuAWcT/mNPWRRWM+M7vd5BouYi4k2dY2yXc9yLG71tFgDcegEKxU
2B+LNrIeYwLUTNgZ4qBMXm7RKkBjIoIDD/R/XMhsKxMmtlbkD6VSGwWSrRcpZziWQ91hgbr+yJnI
PGX19l4f9e4z06Zid+LwoHYSvutRlwoax4k9Gvexl6LbAZUcoCUsXWM7i/Jnwtt023ABtDpwejCc
0fUv90/Tm2cwoAZT5wNNECCvkT9cnz2p7VZNzGobMoTUjzjbCD7sNYcfJUcrMxWrVKKFAwUB8Y1D
KxYX6RzzaRhtqNqxtYMEpkypNn62NP2kXPrn/rgWw0wFLFRo0XmZvwj0ckjwLuF2YFqV5mmG+d6Z
pN0XJi0P9yMtHl7ICwhEoibM9+w+SiHuLVtuswDGqb4TAZ7cG9kGqOi3pDO/3o+1dPdBCBtvXlTM
bpk+MaMlMr2QB67KmYej9MlKxUkzFcB/rACzSGyM1F1h7y+enGhvo9YIYP5NalmmMcyd0pYH5ncG
t6vt/SGt/fosaaiJOxZagV+3C/BeAMqk3Uolc2GLY74grghCBkYw3+LAEqbuSBUPjCx9DEm0T6tk
k7v0E7RuC0+L7ZUNsTQivEVRfkGnA8SeWXGCOX0ySrSTAnfMfkOSflsn8b8YErrAIPNPjQFQhK+/
2gHlqk6SngewpfJbSz86BTwVjF8VbbeRtuYQvvAtwYcG+qxAheAtOO+RgoDFk6wwXKiQg/YMHrug
yS4d19DVa2FmaVCS9BKalKMbjE4Qm5Wn9Q9ImlYeDkub4XIss0y+zUgPuAmCGFlQ9A9Z6RF1LIG5
bVaAqkuf6kWgDxjgRVJXdsmoJEMg0u1759wXL3YGda2IwOvvT0NXyugrczc/7ka71eq4GRBNul+I
luxbe3jiuMzuf6yLYWA3CpUiF6ideTkHHCrkMalyg2H0i+QTwEea9nA/xNJxOinTQUEQkrQ3PVHo
q5QWGyf53ZD7UucecFisSHyQAe4HmlZ6nnSiSwMFDgD7YFMzjfVigTjkn/PSgauSBrhh/ydGngXz
9ppv3Ri5INgYAPz9dxGnoV9ENHmVdDxCRLepdmUBfZzyrOh3GGl5fXGIzBKklrX+xuI2vBjl9D1c
xLR75LL1gJiVlfkiz5BevdkuUPZltmvSyu+VtfIKXFxAFMMA5kJNDlD564gDuu56GEUcBq+7Ee47
IQXMnH9L4p/3Z3MxDlDFUx8Cm2UObR5kGwo0qOCK1diQL4QMQ/k9dJsdb1e+5KXzfLo9sBvROwf2
5npAhiYFQIjcDcoafEK2jbs1m9jb+iVegOBZAe6H2wj9gdleRMM+JbVUdgD9nSCvrH3G7M9Vr7BM
9KVJhi2gPak3+QRAkzXauwn5dX8yFz5sNDyQBzIb3bgbryZN9CE14swOjAG6r5kMC38YYTjJKm3c
3g+1cAIjFNiEwEEDAj1vvAjR6F2Bmlhga19HdQh7vCSEfYjhHbIq/bA4LBxUgE+CjglXqOul6/VK
NMVg2kGTtJ7DyQ7+77u+WqtGLYWBBN0E1ISRMPrl12EAm2rKgkWAYXdN0Oim9AgIkztpRWtygFBE
xm/Nji1sFOJM0gUQPp1vlQkaDl/RngY1dBXPg+Z0UKXmhheHNRg8z1RKH8Y6GnoFUVVvKztGbwtG
zp5Wl78zXRZfQaNRlWe2tXGAWgUE92lWAwVuWOdKhP0Tkkq106oi3thJBuPqtC9HD7lh61OYKW3w
V/0ehAEciVHL11AWagPOUv7QV135EEep7TVubcMQJXSPUcVRFKSy8QFXgnJJrOXVc6i55JPJI3BW
wmzw7dgRKNuNdM/NNgp40Qr42bfh1oQbL3LBQm7DbJQw0Kb0BUYb9kMFUK5X65bclLAK8Gxa5PAb
7cZTmPT/5Bn+AhY74WMPTLff4EoEWFuHfY2lxCNoypAUMCYfkrB292Wlk1MrG5gRVfJz2Otqrwrc
aSFN2BMDgmgfhbzwQdJQT2EqWiS/IXggSXgYrV0CGEFhVE8U1ZkYx0KXb2OQ/fE4Zc5jiYbYAYgN
uU+A73kyylEPBscazlndu5/RcTGfmpDqW03Tcy8xhe5ZiuiPma2c3znHgERNxscIwKRNCmeTRxjU
fDBP3M+ihnsWOD7NfjLn3DEgtnw40BsP+F+jR0QX+l0Zd5uUtDkQ9CT08JiDQTxrwJEKCYjC7WQs
ZLXmJoWX7cbhY+fj48l9o0jajQHu4J9OOdo+57Ht6yRmjxk0bk6yotYjfFj6Z1sBHRRCzutY1fAI
4FaiHYTsjTcR6S02FlHKiyUzvuRpzVeO4oXbDB1HUD8AbAPKfN5x7Ckrrayx4YcUjds8/aJ1v6Uq
wYeA/k7/T9msNYlvVUrwPL4MOLuySQTTMo1RCo5PUGffFPkn589xdKDkjHKn1+ijL9egWkunyWXM
2ZWNrC1knYaYoNKEclODi2fv7p/BC1caBHnx1U2dHUAEZyHipIMyAeUOcp92I/FA5uX+foSlQYAl
CVUKuDBPq3V9JIrQBBkI2zmQ5JfB4dg1ZkDyrTHGP5Tb56chPLvR85v4kjfCmcrscKkCcxaInGo7
uGQVh7qEyJbWFf+orrOeYO5DvqaWnfgDdM99WKbVm7ROAIETTrnBCJpzkrXs79NxCB+D78awTXFK
zy4E2gsT/geYX8q8Qpd+hVO6Df2/n2KoQgEIDqkDwuYVTa1LtSRsJA3C6o8MYdK0cavf90Ms7ZPL
ELN3ZlmmLVEuQtBjw1I4Qq3hv6ZtMF8/dMagF4oy1C3boE94B6vklKJxW3yzez7C0FoNHo/1N1o3
yMiTNZLt4saESpqJejP6xfOedylomisx7ZjK+QMMXHg0iZ1siYCE+MrkLZ1Wk2cjEiuUH25hMqgl
i2gcWRCypNpEPfhcnay+wqHX9PXY+QUGT7bhQPRvWdUTcDsSsW/zZFLFgiLg6Frhs93RzEOXAy43
cRHvamPUjjESRfS8IJooByjFZpnQHzSWENh71ijSw0gOJUxX+UWcGQ9FCc48qpX2U2g39t6NVbgF
xyZ/iyFdtrU1rdtZ0H/OWgr1IFR5N11e4P/jxYWyqFCAvQKRi2KqQlFSWVvcKgBI65A/s0AFxTUg
cRc3ENpmNVRE7s/fyvTNZS5sZZIh5QYLnJ5CD4p/7WW1iW0z9AAY2teD9I0c3in3gy5uD0jNERsu
OLewzoIUdgs+MoLK4TiUxRsgdp9hauisxFn6sibB1P+LMw3+4l3mhnqlcljkBT2qAkMce9a45uq7
8ECC2Ot/QsxKHaabgiGNImgA3TMzfWoodrn1GiEd+6+m7IPlfzEUB9yo3KoxlLB662wD2cmXVfP3
jxR6flBcDGbe367gTpEi92RBWaBEGOefU1vzTKt57pr4l8jtV4y2ggqKdRAkPiWJ7tGi3Qy0XMlA
lvcH7gXgBwjAadO/vxis1uQwGrQbFkgt9TVQHjMw3SEysr0/p4uJx0SKwukO7x6Ueq/jUBXlItV6
FuiCbzjElWCh6knDOlgD+VZT61ebgE8+9g/wsFupwCwNEVkBsoMJlnkjp9vqOZFwYpnW09egyoq9
+XJ/dMsRgPeFjhRQEfP0w6yLMSvckgV2/qz3GebwJW++34+x9IEh94BWA5IQULJmCYjOW10iuXUC
mPNFcteGK7N0qxqJ1PAywOwLpppb1vApRK2yek60bxnrIL1woM5RF8+MbztU+nr30Hdwk6Knrjwp
0Xpd/+v+KBf3yeVfMfvIqwysRjVimHr2DINUL4kY3A+3ooBQD/Pz6LfBoX/0537Ulbm1Zr1UoUyA
rXALBE5WBH1qvzUpWzlUlgcGwDbSN7x3b5BjVRbB/yBKnCBRIqiq4YmVACxYRQlnU/5O4/QHnt2v
bc1/JiZbmdUPPMf8tJk6R9CUnir48688cnTeUKNAftyRSvdbeOL4zsibB9ZZ3cGuyti3WZh/SeOB
B02ENyt4WTmcQaBvAa9A+JiV2s9GhlgBIeUmDnl0MKTpQLJc9Zt0cLJt6Zo/hqG20Ud23W3n2gn8
lXT9TdoUcBbA/ndigCU3z+FX7vUmwNf315AsfoRojABoCCAPxM+uT5icNcAsRY4TmAIHZffHbrT8
KHvbPDhmaeyKJBN+V0DNoRoL5O5tzXZlZhZ4aw8u9rOWnWEspu2zqJPnHookaGCODqjkIqbbpOkg
STTwzPXQqOCHEOkRDhJbf1SK13sD1QYfwErNB56hesQj3Tq6MB+CByt1P3HeFdtSq8ixomikpvZQ
vbn1yvHwcWHMlxga8oAl2mDf3EB6wraFoH/aoBibox5Ruf/Ug/E+UgCZ2+LFaQX6k/ysszZA6eNs
aDVAaQRS7WPomemIMgh5z3Tx0JJEepVVHSP2J5IxgOpk7UtY/NhQTkUePkmambN1gkxHM9ZIQIIY
kn6EdlubHO5vheWd8J8I019wcafFrZUP1MBrRe/iTSaajZZBVSD/+zaia0N0E5MOFeobkAeNIgiO
M9MJWFl9NuHyNTrmSojlQ+M/MeZPorI3zDrvqBMUnfaYdjZqpvb4m8GPwFNCBpaRbJXSHnPY2Y7R
mq7YUr51MUB39liyWsvNEnzkgYLifUjeHftcoLIGLfP7y7UWZ1bUHCvg/IwUg6xggQ3vkfa5qDbm
mqT/0svsgwACW3Msy03XtIkgH13lLOjeihH4F/S2K49QKLOuJAOL+3timvxvoGm4F7sP6HB4UAEZ
H4yWT7BObOWgW/v9WSIQ1XYDaST8/jtkBib8y8ozZen3J4VXvPLxorwxvoXHKNhNomCBUXNoFrmQ
q9bEv8g6QVsCLgYILPRgZ1vLsFREQoEvNG82evYSvrf5v1gFvIonpbepoWxPZ8TFKmhlFEa2JA4q
5aZnF1D80KT512RbpEyTdA90yHG637DXAYlpcNkbCCLzw0ig2rAmdL+4GJCxniSs0cuYi5SaIorN
TLh4JoTFjjQ/eMhWlnvpu5jyyQk2Mz3tZwmXXukQCCoiNwj1g2v+gzx6m4hHqx4PIlw5zpbO5YtQ
H6fdxZpEUPMS6HKh2xqeDCf3ms5ryev9w2RxwtClA8p7wiHOWxeVq8OwvRBu4OjDJ7RcPw2tc/4X
IRxoSaCxRVBtnG1et7GH0KCSBZGOwlztjfFaY3VxEBcRzOvNK5LRSesQj6Uy85vY+xfoX3eqZKL7
h3bjDes+GrteZBx1HBRalPxdx3Bq2N+fo8VdBXsh0D7ADbrBqPDS6A074whRgeguUhf3Rp/qGyMr
dL+uO3PvmFD7vB90cX8xB2fv1P4GtvV62iRtw5ykExMYUoqSPhXySbGVp8LNZUVAmUYr2MBb+aND
dh0jVYlFIi0R51DXDI+O3YuBVgb81H9Y8GP4y/F8xEKbb0JA3j4rWR45na7l4gwbkpMzWJ9jK9s4
JP91P8zNWs3CzB5+QrEhs5tCnKmNp2VoojcFrb5Q2wqR4/zf3Y92s0izaLPzxtBzTVELgyptkFgg
2VaiCRzbK+nw/Si32lqwf87SIhNnTT6xcKfXQbFmEL8WYnYMwAD3f0M49cHs980vc02sYpr4q5T+
aqpAr7vea2Wd1S1epOKcku6oIgNv8gryavRMDB44Yf/amObKvC1v7wkbPimsIYm5DmlHMMJIXCXO
Ndxpor0odhE6oPbK6XBzvk0DgyM4jLVgn4kk4DoKIXavsUoXZ1d7F59Y8fX+FlscBM4eCHxMx9wc
TYanbucWUSnOsjSFZ8CADN3Wg+qGPavzlbLJWqzZGqm8ZZk9NOLsEPStDzCD7Om2GlduzsVP9GJE
swmrIlYOaYYROdxNoNikNm1tHeXIHnCQP8lhHFaygsVhwUkZ+ZlJb6tNGVSuBr0O03MEC2BxzsrB
rx0NVkoruf/iTpg4PoCLLDDZYQTa2maVpWemHoz48NeEwGmjIYWFFhOemqgMXG80kOTHKo3YtJ1/
6NoLKX/K5O1fbDZ0BSGZY5m3dR1elg1aPhhBm/kjfUhST2YH6Nvej7I4T+AmA/mEtyYKqNcDKUKS
ynBajzYLf+MO3RYa/Xk/xOKSgzGOZJlNHvaznazx2I2Fk6RnMfgFPAoghmIA/72ysRbOtEkxEL1u
AC+gyjYbSJqbXNc6npyNrnrAaE1UYtraq3rgghQ7Obn2NiQoStwf23SpzE7Sq6jT2C8yz6JIU9sJ
Q3EGeuO5AEYfh4dv0e61ycc/ptJ+aGW3K6L+b5858GuFjyCkpvGcArdrNti8pICAMiHOjD3VpfCa
8Mnu11qO04/cjM2myOChBjYpr1yPLVRIPDJminNF9uP4DLRsvCbTtLD7oP4Ajhy2B1qb89Ja2XZp
XsK995ymfgOAwN9v7qufn32lLM9LYXL8/Ai6SPhYOX9/yADpi/lH6xqIGH06XS9Wv5XRkOYWFPRb
Ap1gP18BLy/NzuXPz/KnroRcubLx82G2TZMvyilXdu/Cl2lZQANAZwGyjSAfX//9ITO56SZWfAYr
02MF6D1mdBjgNKSq8d+EQr4OlizOtBvKagzOUGWiBXN2rMircmhkmX90KBQp4Jfvf5JLBwHYuBPd
HViHG28hLpJaz6MuPne0OJPUPugtpDQHt/GsUvt/8st9s3JWL30q+LIxNH06r+fZzQh5G8hMlfHZ
TNJPyjWf+qb+0sNe9/7QljYE3v04qhEIFbTZbW2YRcmsOInPY3UOx2fy958LBCRg7gFnKxR659ho
OcZmmXemOpv1jn2L2+39v/4WvAlu4OXvm9fbLWN95QAmqc7QnRKU7krrWZmQf2OekT1K93NYv4/g
M5M1C8eFJAcVG7yqoQTn4rKeTVsGC4A+EaQ/ZxCBpf3PlDxl2gMsgsu1XtfC3oO4IRiXkM9BTWVe
fnIySXI9DPvzWJy17mlIALcav0MTvBq+6sUaGnZh1yEaCvM4oZFNzcm2JENXRWpEnjM3OmmJ/anJ
6Ze4XdN5Xth12NMoquFtOjEpZsumKjpSTbYSh7SEX/Sb260koWsBZuvjuq05VBLdEdgqdsXO+msw
PjQHLgcwxb84phvIVFNr+n2W/RNqG6VvnfDX/b29sPBXIWYnacJZFjpjPw3hs97HG+CBcNQ823q6
ZflTmeub+/EWtvRVvFne0fI26qmtJB46EH4zc7SUBg9/wU60n2q2Emyan1kiAC1QtNeRc4DKMGdc
x27Xp4VRynNSv9K9IT/fH8vS3F3+/Oy923W6xTMHPz+ATiAgZLRxYSBN/SbaV9n7/VgLnwyGAlkZ
3Hn4r/lBHbo0a1hVyDPpnyFFuanGN0jLrZyjC9cqA2TbRVIDNxCY3FzvNwjpgZFdm90Z8uXQWPFx
B0MwDy4grN/fH87SyuARYiP1wPF2I2GoMZFAODrszhFs3GPr57hyr638/nzly1yTlgrT7tx+aoyN
KDb3//yl1bj48+c8+x7OciJs8ecT+hAnT6N6bKqVFG1hLYANmTqXICVAfmSWojWN0lsHbJxzbDzi
bkkJsCDP2Rqy50PEbvaJIAzaduiFg/EzrxAOIs0MI0MDlFnSS8BH4NV7zv/h5luffgEr9S06SNtz
PkW/NeZH9q4xfBoe7s/m7VDxjoNGIuCBJvR+PtjzF8dc2bjwjhqj9mzhb0it/yHtSnbk1oHkFwmQ
qP2q2nq3qtvt7SLYbVvUTm3U8vUT9GCeq1hEEe05PL9DA8rilkxmRkbc5hQ6C9+b5t1RKXr7wWyB
hDtEjnCaznc3fkNTGugfwXEFMVyDHJuO4eFy151bkM7PTFgTtsICZUBhR6zQbDvl90FEg5AAms4X
aWqj9tvGzEl/zD6BgX9uvl9fh8tdjZ+PufmzFy6DANKWHWdmPiAYvHGyDbo1K/7ec49Hp4U8sSl0
xPFsknY1z4clcUHHGgOoyKFEg+rm9TFcTJEwEOKBicIN0GSyn2RJapqlUyRx+QDtEtwv1z9/MUXS
58VWPtmqaDCvFu7i89Aas8Y+yo2fqatJoOmGIM1RP2ZgME/yJE5GG4rFBbAhGj+vsgDINA49ko6X
dMah3aeGnY5h3Czfk2BX0fIfpunUgLg5T6bJa0K/IuEApEfXmPuuR0kWZUPngYEPXTNbqhWBl/TR
bI7aExb/3FRtG3MOee0wdqxHC/olrVVupkWTtlBNmOhBw4YCBxTKKedGFrCYOmnLjDjzR7obLd7c
l7VRaw6HaihIzwIx52IkluyLeVUU44Tm72MwzkcnTO/9yT5Yfbl9/x4WfM/guYEx8BWfDyYDqq2a
MpLESAbGIZ+ecnOKwlqnfnjh1XFUYMB1AQgRPKNitCd7gBHmG9B/TWJ77hBLTht3yJ4AEIeyR625
QMSJOLvEYAogLrRLWWD/hGM8N1WCXSThRZge67o2X8qw/I3ytr1tZ2eJ0LQFlcUkfDdoR7IpEmwn
w7NXa6kmTulx6/Rvdv92fY1UGw4JWvhiyEQBXSB93ZnaBcIFXXrMF8AlQu572zWtk911K6olCpGQ
Q0cgpEURh52PAdIjSzGAJfoYkt/98n1h35j5ba5/vNsKUqjo38ABBQG3/PgvF3fMh6Ckx8AHUTW6
2QeCnrFmO+S6XI1YZ2kfnFkSs3qyJiAUL2bTzOmxhw6v31VHTpY8gt7sj9rN9jnxXypGfv7D6ECd
A35Egt5AudlxynKPLAn23gJ6lgzJ7sI9mMtj5uuaDS6JuUTm9MSStMsZOO560vnpcQBT4NYOvXKT
g75k1zuG+5IZZIr6BcJZmVWvm9wELrphK43KsrV3yMd3Oh+v2DwYLir+AKcqSBDCHL3G1OzTYxO6
m7Z+NtY6sp2vdvj7+gQrvCJaLm2QDKInHdzS0nVoDQuxZhSyj9DVSjc2Wh4OJEQTXM2gAnbdlDhV
F/vnxJQ0w0MZeCFnS3pcFx4by1JvmrWEIOGQRGW3ghw5jNYV6E6uIy9Sblxwj4FnE84ST9XzjVvl
bCET+tDiwkWzwJqx38ihi+Qm2uDcT+YyfguSznn/JW1hVgFyQdkRlHySj5nbHNLSDkuPUGY7VKBs
NKt2mwC4en1SlfskRPoM7wukM2QabdbYldN6ND2W84KC0NJbTwXkWXZjuyybosoCzS2qWkRR5kSF
AR1AAFSdz2Vj2TzxoNkGdxP2dxUeoXsvXZonPj4a8y5vd7XFUDFsZ35zfaCqjYoLSKj6AOKEOOHc
cM3XmtDSSo82CBzpkhVR6607x0k1E6q2gxzAHzNAtp7bAePQhCAaHoe4exRvuvHHoBuKas0Qpv9n
Qvz9xJEK1RrPKVJ6bAFNbtO33n8M3Yci/Hh9xhS3HObrrxnpaA/IQRgzM7BU1AAusCy+g79+c92G
crYAFfmzIoBBSfFhGZiTzYMAXjMYdqv/2K3urhqpxopyJCdWyPmEtSBBHBcLa2I3kH8o1q68rQNH
53J1Y5G2NrSWV8aXBGNJQfCwAJjGGzyZB9QKrk+aejhobRQUkDbi3vPhOJynSJ6K9Z/D42Qid0b7
9wqxwfGAAARNnQSNWBfBbovCKqi9piQOEClGVl9XOzotH/yZmP+wNiCeQ0VdjOWCktnzGbSh/BpP
wpS+VI4H3TOi8TmqhSGg8DdBoy5ExqWFoSP8jTE0SVx1S7jtneXnZC/pfQgoxHvTQiKViXkDRgSv
t4umlyJpnRqN80ncC24Pm3TuAVKQG8SibOOVgQ4jrBoYIgmIwwAgjIteGlg3l9weOzjvbt4PVRt5
3g1HbeD6btMZEbvxxNusjjHYSytuCJAgek9F91hwzc2uMiFotVDhEBUi+RKyZxBQLFYGn5nsvO9J
sXd/vX8Mpwak0GHBSwsCIGl6HIuabKoEWn/O7M2RO9Y6uLNuLNLhhHZN4SYNxmLCWfpgBnZ/mTpq
dqUNnEsQb4Nw9gKtWE21S5oWAQnFbQ0B1/7Y/0OaQ8Q7/5mQ7hjGbbdamWfECZjS8xH5Jh26VnWL
nVqQrhcv7SySzhjEWuznydpkK9vVSb2xZ427VIUcp4akxV9B2kxIi8Wvwk1T3DH+FJZ3IN5wgghM
Q5kOw6PyzqAPQAgo2PWgAnR+Xmo7QPHZwLiqqGkB1591GQKVAYD18ZIWPg2yCecGSGJ06EHoYaD5
abE3XTVYtbng9UPUM5B/uogIp9HlQFO7yAwwY5us5KkcXptMR+sqJl0O5qGLKmhdIbp9QaMyYsWH
LKsRU9es4lFSmt4h9W00LS3g754nuhzKjE8deCWCSsMOoJxAAUyA/ifYYmR4iFuY5WB5pRE7UOVc
rSZyc82WU84hXu4gyQdVzEWwWeS46aauMGLme9Vxbszkrswb+6bqk1LjO1XHSPCcIVIOBZ2P5G+8
IWM1Z6sRu2CjncwvDhIqWfEV51dzDyhnLUAGBziLEPh+adv1Q7OiQx7bzqY7n2+pDj2s+750bnq+
0q5KByMO0wdwIPnt6/U7QPd9yd/YzEUM4ItjM21DnkdV8PW6AUu5p09mSHI0XdKHQy8sZMHGqiIr
i/JPxhvUXN+sP/9xY2s4UffbZug4jyAbn7xc/wXKbQcOX3Sq4ZWKZM65Z4AI+2JDoBROe9xB1QIS
cZZOdklhAslPSAnAPQB7d1GEXK0ZlGM0iJeRgItw2SSrDSK/n9cHItZC8g5nVqSAfapRX1scw4/B
1/epCqt9M6dxBhqlTVpNvxzIPf2DPcQdwFyCkQL7+3ziWtNPhs5rgjhxk304NjcuL6IauaoNug5v
yYBK63WDis2IBzBYKtGLAwo8mdLRheBXTWkXxH4+fV/Camsu7efrJlQrBcAIcHwIrAXNzPmY0t7J
Rmdt/HhYnwh9sZcP7vDtugnVMuEmEkG1YNiQ488+mdYlr/Mw9owmj+rSejJoD9I0p/rsQjMLCaf8
9rrFS65udMmcmhQTexKN9sRukzbLwDk+TgcDNEyp2+xoFTxNAGFaNN0beXCg+fBp5P0Hc513Eyuf
vQUSzKS8dWl3uzDd6/Ky61H8JpARQEYLajwXlCb9TFc7TPG+sKf0hRnZcaqKXc6ruyEBmzFnv6wU
P66tp61NdcRxCp8DCjfBGwfBYFzY0s6F0lCRAGERxvZYDgfHS4YNhPPYgXYp241V2zwwmv/Iy5Br
dvAl7EqMGl9Gvxqso/HufCXysoBwUGKEsVWPzsOKJObN3FfmYwb9vwfQVeWHBkxVD2M3s+dq7szd
AKTbrVUNvzRbQrkLIQqAfQggEe7A8x8ye342ZB2qfl5mu5uu6J0oXdn0AL1k6wb0Zvxb1ZZFBHab
8UPX0+6hRjvvtm4752PSk2abNnm9SdjcHsAGl84R7Yz2sW7T4sv1H6pcqpPfKR3I0WK2PWVJGAPd
QTeUsSVCZ6f3OixTsmGDRw9Tb7rbkDa6tVK5AvfEsnRorHZCxmDMknhY7G1AIYa2bA1d+VsRiJBT
I+JHnJzMmU6JV84wIpqXyY4G+4ZvVv+9oC6x67CxBFBA5CikXVf47mhM4PCMO9vZh7zbz5kuJaqe
rf9MyOiUCcCXGrFvEE9r8akCwBvtpcdp0obAKjsegHao8aB3BZqQ5xNWT4HheQMNY54+pz2SnrOz
T8df1zed6qKB/7fBJIJg+wLbmYOgq1wt+Ms6RwEAGrxz+HzdgmrdTy1Im8tbe5MkBSw06w0Lblrv
R/Vm62iDVWfHA5mIYBsFJ4WMIfXDuna7MgxiEzKMXQMAR/jNGn+upALpfLPxs931QSnXBqkiNDFB
Hg/8ZudrA+7yJMknM4xLNA3uvJIzBDsdxMLQcLC5bupP+UAOdoCH/8+W5L8qZKdYZ01hPDvBL5dC
+L33Hp1weWwqBrSNe4TS23cvISCpNW/QwLtdOIlnn+yv/w7lOnpIJgRg/UVriPj7yfnltDcgArFg
p0AUt4Msgu2+FR1attGZVL2tUGLV3OU6g8KvnxjM8w6cS+6KjfO62mXUON8zM2pvro/qT5hzMbtQ
fBN8p9g7poQrqkGqVeRZEcb96E+36OL4tDJigRtjLh95UTY7sy+Wbdd67quXlPZtWa1oWlxLtuHo
VIgzCsWHNQv4DV2r8eCwttv39sg3bh1OmxAI0P1U0GTb8JY84HJpIM8RUs0gVDecAP15yMaDT0qO
FvPBAP3H6idxYecH27tx3RvXhFoyejNKvr0+YapVObUlTuLJqlhT1qJDIASGpvHZc2CVyc24pPRn
QJthw3irkzpVOSgfSWaIJ6EMBcDLuT2j4VaOnvEknqe99Y3pOveVn0cmBi99ABDAB3/+eddgZd30
gOsExb0XW0V8fbZUZV8CyBq6thC9oFIvOYqgny3OKieJjSxdXjzQpz4sfpCjq84HnUJHv/M18R6N
xfXjwK+DH4thminorS1+9Kvc1wRlytFCj48Alw59Q0/a7EOa1JBCQ9replvT3RSGZnOo3DCCfXSo
OYKbTc6kr6ClG9yWIvFoNN/aZPpUs3o3NHPUoz066ir2O0t0MHulTdSWIV2MitMFHN3npB7YgA05
GQ+gpB2dz6ytNgbHu/B7a1JNBl/l+H3R5oFoHtSB8vuWocqR+gmOmr3GK3nLkShAr5JmGpXLdGJE
8vhm4xlZ7wZJbIJMtqFVpMvZqwwEACp5IbJCAnp1vuvrfBrsMUMstuws+zZoNJOk+7z4+4mPGK2R
ISbCoaKz/Rtsvx9QUdteP1iqdTgdgfj7iYl2AjVllcLEYn0I3bt0Ojij5uzqRiFdeH/IIUFGjGLN
k8lfOqr5vG4E0vWWjnaW+34Kx2aad2mffFtr88mHANL/b6Ikf02TuneXFGay+pDY22TcgIXsH0zA
o6BCYwEHKJdnwh7Sgyn3w3gJtoFxwwPU0DSxgHItTkxIo6jRUzn0PUxQvIJsoGQ0Q1Ddaigt4YKB
WDjYsiU3XRVePs+cw4mYhyRF9n/frd/aUoNhVloBCQ26J4G7QSR1vmntvApr32xxGYwb+qFyov6l
GnThovipckADLOV/RqQbbYQv5EAJJnFX10/UYVFb2I98nl8QOw9RGyDGH4XwyTpv07HflEwn3KCK
Rk5+gHzJzCKROnT4AVWNpE/a3s+1+zDV9kuZztDpcv+hrg4KC6jHCLpYjFtyBXnRz4UQQY6HLEJP
vLFubEOzPZTbz4aeHQwh+xeKv594myJE+0aT4mneUX9fuuhHgprb9UOkusbQO4gEEa4XwIikHbiS
DGAKvNDiDny7yEjk9ivqumRv+oN1l47FcINsIWTMWrTfXrcsNsTFhgGrAOgRoL+OvOr54GxoKVc0
gJ+ref4FVbejk9tbNqN7rGh2IWTFN4a/Qtwg13gm5WmABg/Uy4U6rCyi2w/2avvjiso++E1uSgNi
lT3i6sMMMccNkuXd/vo4lfbQiAclAMDjUUs+H6c1IBbLM6ThMvtjmv2m4VOZfuzY63Urqt0PnVlU
QRAhoC9cOn4+wtWynEgQA/W2sxD6TKBgbF7zFgl/SwNs1tiSMxEc6ffcyG2kpccfZfo6kYghU0Sh
59F+vT4q1QE4GZW8O0lqTh6fYImTrRVsOo3T0n2enC9NMXWeMeBZH+fB96n98u4OUySFwj9NBbih
ECFKftcAXw9BQzYyNkWUFhGfdv8yO6Jp4X+/L605Hwx7JQa+b9VfEmi4ZLmu+KUKFv6OAOmg8wlK
rSCdJhYEsdc82d7BTXZmcnt9EMqE7akNyQ90s2/jHSlyKGZ62xTWlkABEM+m174xnoNwurec6tkq
uLdtBvLFrHVUCmKWZD90al/aBF1vo+yKmzPmUHIog9dqPYSdH3H+xFoa0ek4LT+vD/mSZFJsDGTk
hdwJ4D+mFAcn8AbZUJdBbJhtxg8M+hVI967Z89glzs8Qz84PVs6RHGZZQh8Hf1kPfZfkj4QWY5Qy
+oUvU3GDhoD2g4c89o6zHBrMNJm3tKSfm7RyD0bjdcjUTPP7YwnUWF1Q9ILkGDeGtKdBZ+t4S+Lg
2Tgh4VU97Rr84+vwd4qDicKx6NAQDcwXeTVzyW2LU8uPJ0hpfglKTYFIsa2RlUctMsRQcHqkGHjt
vAXELKgWspS9uFn2fXHNHqoN1c31hVYM42ydxd9P7u+ub9CRt+ZB7I53E4vGRHO1KB0xWtdF8yUA
/zLKmbdh16Z+Kr7f7lGbPEwJdMSag1M1W5BcaUIF5WhOrElLjyc0IB68COKiusuLW7Ba/cNsgR1D
qPEJyjOxaiezRRu7tXhZB3Eb2rdJ179yO3i7bkJ1F+Ph+Z8J8fcTEz1Zuq71syB2EhaZ5RsSWxsn
uR/mj9ftKDYYCZF3QdudJzSiJM+cjnlDXbBkxigW55vSc40DxCVmsPsapcZ/KvcAGglCIZeA/0uz
ltu4BlA4CmLC+kc2VnskQ+54SZ/Xpbzl87s5p4TrCkyR8/bQ/Ck/4VPDsEsKZU1kem+7/Eb7jBCu
78IbIz0giCBBAyQT27hGZ7rZ0CEeHZfi14Jy7abxq7CMZnMyDtYQkrsVZZAVAGNswBbdrjd1AZxJ
1ObWEtGeGeBYLU1NxKNcT6CB0Wbq4qe50kEujab3uIeK8kocKInNe0j/dsbz9U2jPF+hkCVBN4Eg
tT/fnIaf5n3el2HsgzP8aWA6VRTF93GDC5AM0lZompU2ZeUMvDU7BFPmtxyYHx3vgOoiB81VgOI+
igZCgvL897OmJr21hrgarPmDm9OfNnj2vDLfBpnxkZYANvtVvyM+f25r+6FZdcQKqoI3oFuugJmg
9Rn96Oc/gHAoWLHGAzzDCyLffrShj9EPL0UlYM98DxXMDa39jekfry+cwquc2ZUiiBU6q8woA9j1
lx9hs3xhVnADtt8VvJy5rldVaQx1AwtNS4JdRgrJ0PswN4sPDMrgDN4tzRcwZ9I12Tr+9Cmcc0/j
Xojw6tKBBJoP1KyQ5gUcXm5VSlsy+qNfwZWh2/qj69L0Q0lG69mvbOt3tobgLwD14uehta3t2hDS
RSaim0cUxTHtvLe6WzZmwWOQQZQ6hwLXbUvNccOMfopY54zQCjHnaOgKf0P7bnqg7modZ6dLwf81
9Bs/TELoSuPpi9x0iSs6s3bXF09xtKHQayJ1LFT2LjgSQntNof2MWy3j2xFqWGazK/z3XwewgQ5y
QNcBTpJPRoNYMGkDXAfB6G/ScN5X7Qe3DzT3p+ImEFrD6IwQwIsLGt3OTMapbRFt2GsXTdS5SVLn
CQ2de1pkRmT5hia6UR540aEHvD/SHxd92WuQOT1JR1H9NL7xzH7xMnY/F9VxWUkflRXFfZREZmfs
stx5LsN3M0Yhcj61LwUkRZ380bzDXTSMd7xI7wdXx3mlOm1oP0SoCyyRf8H4P6XD2kEYDj3JfU3u
jJB0L3MzBofWK4Jbm86OZk5VPhrxD2riolP0AnKeEc4diyKpZJlPLmCgeaorWessSJNWMu4YLe74
2J73xNvpbkrl54VoOABkoAyUb0o6Q2Oopg3QA4DPGssY/b5+XFVlaawEFMpAZ4DUmJx2Wwyja6Zg
BtKqPnjp3fjbr/FC3EE1vFt2049k2bFmU/pb4+t1w+J2lP0gEcJd6GzBCZMDEwLx2aFp8Uwszacq
+UTcjw5vwAgB7vDmy7T+GHVbTyzEhUFoOQqeDVEjlK5T6DU35lwh5qjzao+SwwMxqrumgviDDZGj
aCgSd2cAV3V9mKr1A5LtP6vi7ycRctjVtOpBeBHPlfWxWsYvI0Px+LoN5VSCtRzq8qgBXWS9a2gD
ZhU6VWIHIoNFMkVZlUfG+rUajqPzPPb5dpnfrptUeXlIhoCoBu3el71Jk59xv6UuPHB97xQHr7st
y3+4SE5MyFmxdugnNAqbQZzm+Y9wtF46M1wjmviaAo7KzSO6Qe0YBwwCt+LvJyvkVpnDCqC74ylj
b7bLbmsO5UXf9n5ZOeB0CXPMw/XJU+5ESDAgrBKt5RdN+UhiYPtz5Pv8ZEZf+bBswyTIdjbNq405
DOYuReC1XZyk1cypaqyoriJ1KpQuXLkPLynbZCGzQ4/JetuRzUy3g3voilu/1AT4qm2PVnOkTjG+
yw6plQ8mVAI7eiTBZrLvHff9+DAEGIIqDc0X0FaRDnMduH1XLhk9Os29UW5DT3OkFPcUaPIgxwAC
JpFSkkJfkDHYKUcuIOZ8PqTcjGbL3dXQadMxzSoNwbEj42D7yGaLg3ay+8Rj02r55MUJg2y5ld+a
83oLoGWpq7QqVgRNCgiX0K4G/Ko8Y5nbOmZjDm485l7EhihcdI3/Cp+AsqGPBwsBbA8sgOdD6QDR
ndacuLHjTnFrFx8no/s4lO9mEAIXAzwqSjhCjPIirTE7xTisoLyI8+leoLar93tsEZiALIMIcLqM
M81aqwIuPXNjbkNz99AML+8+/Wffl7ZunhaMuCu+b0675lvVF7u+y3dB0IHUfIyC/v0n0QeZNTAx
Qlf7QjdjIF6xgjvbiR1URPG21/iyS30uLAdqaeizAWbvMhY3oFrEWDo5sbVW5tOcrOHXoC77aHBa
fpc2cDH+5HUPQY0ngV3VJoq+VnhokJ09BGOAGx+Khoc29OaHcNIS3am2JDI5aM5BG5AgJznfkgD1
tebqD04M1YIXhGk3bto0W99IdDwrCseKcrPooYVLQp+zdIyr0sxZ4tVObBc8gpHIRWNohyeQlUFS
IN9e30IqpwFmXRxlFNwA45O801qGC6uWyomJEUOJZ2uDfDVwXlfyD1vVRT0EcC0UFC80xIOg7p2U
tm5MwhfqVxExH1fztXAeGuN+1AWEqrVCMgh7FXSylz3ijBaN14alG7vpxKGIBx4ENxu9rdf6/9CM
jHzYX1NSgiFIQPkGFn64kPnFYc+hp4vIlNsBpHp/qsCXMQWSfTyYOhy6CXKJOydYMghMm8tt7kMa
iXOo14muEM1RVBqF1BYerOBwu+jc8qpyDGakkmKkHLdJme4KhPFO8AARG5q/Xd+BihAG+UoE7mCs
wKXiiB16cm25SI7WRR+4cU3q3w5lm9qvb3lnfXKC4fsy1R+TFkws122qNgjexaBfBCMnrIvxn9iE
hvIyhRV2IxixN20VW+TG9mvN0VJdk0JRGNsdzyJgSc6N1EkF8fHWdcCG+sRAjuYxDahKOQoHvKtA
diAAk7F1I9qE7Dn1nZiRrdnsWxJlOi0LxXsA9by/JiSvl1tZ50NizYlHAy1olREZmb/l/W/uP/Ea
SMX0EM5frq/NH/VR6XWFfA9CMdHnidSP+E0niwMt9H6sQlwDQOYMH9aZ07uMFt7BsVpn6zIU0D0P
TRdrvpqblXv9fReM/VPXLGRDi/wX89kcF+B19ui+AfAbD/XEP7CpB39HRaCJDPYI8LFf/9GqA4Oj
iPxmiLvhotzjuNzu/En85nln4AVo30B/lqJUqcM2KjcVMkN/6krWRcji8LwGehj+Om0hHVmhkuR4
ng4MqByNkK9AuQePPTnAI2ZDDL8dnXg1Py8EXscPI97+IB1Q9NY/UAj6aEVCwAoZOKE4c77cpEQO
05xWJzbXD4F/Cy3660ujmjEABfBKQb8ZaMuks96XtEoNgiDJYNlrV0xPpanrllFdoqcmpHCVUnB7
Gn3ixEVH1ijkBjRF4CwRwu5SXm2vj0eVS0dHA7j2QWFuo6dFmjDbNkqIZAEenPapt2mWcmsbwz3N
69002t+M0n7MqnZH6uzTuNbvR+iAQ8TEnQBeT+D6pJGytTKsqTNhuxm6bdfN/Q4wDfhRx5r2brm0
mstB5eKQLoWGCtpd4KylxWOuMwwlW32U461oTO3DtBB0csyH63Oq2iM4VOGfzD2YpcXfT1xO1tS2
1Xu9H3ttnBiP5fEfPo8WWJGoh3CX3Cgxt7ZPS/ARxs5yaLe1juxb1bEAiNjf70uzZK29Xzg5vl9W
bulGTpdXcbsu3ocgtyAmDqiCfejNZQEOhebtoU/MHO/cKokmnxqb1qzKQ0kquvcLwAUK9OtuHXPi
X7yuy48omqBU09XzbbM04U3aInloQwn4a1NSHeBE/E7Z86MGZonsE7aZXAZLIQWUwmgQj2G1KVY7
6sojA5nlHKR3Djrwrq+K6tQKFUO8ZoD+usRektwEk+UCqEFz44SflvusPBL75roRxQZGRQjvcWS3
cKHJKSFwM1oWI6gvVOVLWU8R4VgfHW5OZ0Q6lWZajLzM8SoitDo462HhqGOEmpEozgjg1di9CAtR
oZRhbJVXB6RnqCGGJn+FisHWLalOxURjQ07UJSmaxbsV5bq5Tl7SYXkIivX1+oIoVh3DAAJAgN3B
hCTNlZe56eh0mKuSvpL60wBF4vpTpnntKMcBQmmhZ4HQTE7LGV435mD6wDh4RCCbpOFaUn0eD1E8
l4GUAUBTugFSFObWgHdevMxRvWwbTxNYKqI+cBH9/b70qGmtZmJIXXgxZ82+9qt73k/Pc11tuY3O
lGD9jgaHr+hJ1ZgVUy8ff2wtPH7xmgZdiRT4kbQnYUbbIO6nXVVvzdvqi9FGU79JEk38r9gECDX+
syTvM0AkA2qVfRCHrXGkifeSuOwmBS9BTnSIMp0paa18OzFoUTH07VcNyBvd7RqwKFuRWV9+XN/Z
il1xNihp1awaMj9NDu+5uNuMQddYE0gpR4LnNAJCPKwvyrFLzVu00sOVjbl714L70/R34+A+zqnx
LxvhxJL4JSfX8Yy2bHMWTrMfvte1FfHwLXDmLSjMIrv/mevKA8qJOzEnXZ9BQpusdoD5Kz0Slb54
MWh8p8JBQ0nz79RJTsc1k2oJFzidprhZvD2ZPpe6IEA3COnwpPmSd3jj4KKZIIb9w3E0IZJmCDI2
GzcC9ynFJLHwdXa/mZkT+aUOx6ZqjjudKBknUrVd0PULaDXsfsbrjb06zvolD7oH3lgv0PZ+cYL2
F0uMg+1mOwc0hg3RqYyoByqKGiBFvKRIK6cUindk9oFADJ/y1j+kYfqVTabmNOnMiPU82eNpQW0H
/bMAi0DGpAjJm2OFqPoSzVFSmnGQeBPIA/uCeNgKZ0YCY/TjLP3cZN9Y+rvMNGlhpV8AkERgDawQ
FZTzkeTUrz3KAXWkxqMLGn7PRQdc/pGUH6/7NxWoAWnnv4akU1SwcZggneTHydJt237eBEGy6fmH
1sgisnxOq+Mw+lHf1LfLu+U6cNciXjCRnkLRC/W28zF61CpGlgGdWCePa3WbOZtcR9+qPMAnJqQN
AbFYL2sGmOi7yOUH2r4/aMAQkE8WoEdsbOkiskvwdKcpYpIs8b+ynH8mto5/Wr1CiEmEFaGkIk2T
21Nm2SXx4tT8mqaQ1jNYO2z6GqxpXtaDzwPyq/7yoWqMW74O+xl0Cdf3iHIvIuDG+EQYIWtClCTD
88LN/Xhso9bdel9KIA4aTfSgCI/wOPlrRJrJhJm1bzgwMkHzBG2znP0YDKf+3Az+9GyE5vi9XtNp
ly/9AOB/smre4Mo6CfyTYBqAIMIFEqUEIovkFfNja/buaFMc0GKyHdDHZ5HuI/qaDwtd3lia/7Tn
/hZcJ8e85HdBxUGfze+qUScYrHq1oXsNbXIAxoiG2/OzMU3pOvIm8eLVGNMopwN/SJusis28X557
GjqHlDBdVkdpFGAcIf4BzyiDWQzQ8ZqzWQDRWN5l9j1kY1Fpd5ybtdRc3arFhk8TpIlAh100MIMV
uy7xI7yYILyCjC9Dt5czRnnNn1e+mruFNPvUGm/o/A9dc8hIoLcMHfzoz5Yr7GkYZGa3prgh6m+D
8wYMsQcsuRfeLLrAW+V6Ti1JkWO+Jq3XLoYH+PjBTkDBsr1+KlUcTBgKkK24INC3L0f2ZlKuazla
XuyXrGJRBd6xrbV0ICTIevZ9pe0n3PlFRFqz303ULO8YNCweJrdnx3Hi/HbI6XLTZjbbLMbi7drS
O17/hapr8uQHyg8Cj+aGR0as8mLnd0PTgKyhj5j3Dy741IrkOGhhFQa4SlChr1AM3tq6vK1yFLjk
4eHR9wgNnvOTWPaOmVAblz1kwL71TnKXeM2XBOpS1ydLdfbg4QFsD6H6ciErVQIq6RkeIqQQrP9V
z8BMtDx1XvJm1dMXu2O6Rkjl9jyxJ21PfwjdwZjRcpKu5japmqek/QccjY/BIDsMiYtLhky8sgeC
goQHENImT7Z9u5+8XdFEpLu3de8o5Sqd2JJeNxyMe4tbw1+yIoi85rtntRuiC9dVFyFEIHDUkFJH
fl3aak4RoBk+Q0bTYLdNQqO57m7a3IhsrutyUA4HsELMHbJpF7Tz1TpMS+VOgFjb8xtbUEJe/RdE
o4frm05jRr7ZIXKUz20HM5azxK2T3SDZv7M9XZCp3GtgBPuDJQTTp/j7SVie1cXcZSAYj61k/pWW
zQMpHU2flvL4nJgQIz0x0Q41+kRbYQLJIXcTFDvDeOjmDdPV3BV7AIuPkjvQFLi/QgmPDlHYeUJt
zIu9HLKzWPt+j5px67xeXxnFeGBGwPo9XI8XMPTMAol1z6D6WE3mLbIHTgSSt0drGfc2HW7slWlQ
dqrbRGxqSGmCBAk6J/IE0sIcjaARbpQ8O+Qzo2/pg1eu29b36HNipvRuKCnarcIRTMSVFVdVsU+8
HLR/Tml+HwuzukWbky55qdihKPJizyCZjAmXW8JJN7YM+tmIFLx7I/k6G1C3QAnwHyYb7T0CvyvY
OiQXT3MbsicDSM8tNMeJfprDapava+1/wircuSg8XrenCH+guPx/9i7IkFgbNGvO4BjTAiHkNhiF
DNom9zcLKGsyvunW2+sGFQcQ7ytQu6OnB9ArGfpVIYmeDf6MWMTf2n1UP///Pi/N3zwUfm2a+Lw7
fpnvTP9fPo/CBXRNgD5B9f/8bAd1wzvTwOcr/z5snv6l0Q95y7/fF2fxxHdMCJeWPsH3y1ti7dts
f312VKuN9nsgPkT1Fxxt559fWtfIEdS6cV9WQ9R7wTZb+6/octzVE9/VEKmzgsIFlY4uMlK5qlPD
ktsNJ2iYzWQBCASKN1MxbrgLuUryNgXJ9voQVfsLyBVASYHLIxfXVVFPjgd0i4ub/lNuHkPNNaX5
vHxNTW1VT6TF53OzAGrLi8z3w1Xx1hKJXjg+uHZpibyeDHwZJzt2/C7Y9ICWHlyoPmmsqNYD/lW0
QQuWOTnfMdAULw9m2DGpDuW6n9ob0t+gEHh9LZRWgNsHNlsoSctjsYJxskrekJghMTDb/m1QEShx
G/0WxSydexbZIam6gMQ1+lJwE9rifj/f2zkQ0TO62UncL3aKzoAJWjL+5/8h7cp2JMWV6BchgTHb
K5BbbZ1ZXdXdNS+otwEMBpvdfP09lDRzM0mUqHqkeWhNSUTaDodjOXFCtuUbBtebfm57sV8hcL69
xKUbhdIsqI/BFDwNrb2UyjMaA2Y6mICei3sJnKYr0DJgsu8YmNwHbVp+Mz1k6tvcW+PgWdJEoO2m
bjQHGJD5K4nOswycJLF51Nv2JeHefTbylZd46cVDQg5zwKdp44BPXy6uSAeZJ25iHot6j/FKfqSF
bfJ2ewOXjm3CmqJ27gGoNQ8dQVwDXIBXAuQUI6vgGz3/yT1wypHCLv4mGJ21z8HuGUYlpqfclry4
Ojzl0Be8e1elW5DAWabQcQeMeuj+Em41fHGFnYeC9GuDehdFvQOtUI8G9fLsVcpHWxFHk/QYZeVj
6vJ9ZiR3UclWMrWLKvF/MfMcPgr4QyWSCmL4ThZBJlack+VlQA/QjOMBjza7YgZz6nKw8f2xepTq
ro2+u8brHxwKRrsiTkPXAdDClyrnakVal6itHruy+mLRfu+l0S/Zuv9NzDsG5+ydHVHnivrKNvGO
mzIsSeJtFV58JC0SeyUcWNy0/6/oPad6Jiqx9XZMCtc8CvTAWglSTKnv2CuWdtr5ufEDXO6fbXuv
u5wJqZG+TnUVA1qd2pL4iEC1PXdKulF1mwU6B46nN1ehV0tLQ44OYSF6szGrZWYfRswumPDp9Kjz
jUb3SfzIspWUyqIIYJEgAQ86QFGX+iBaldKB68Avj/m3PpJPZs43FqaCfVztgHz/V8z0kp3tn23E
PLFKkx6VxuVLltI0tDjX3vrRaNdEkYWzQkMvMjgwqWhQmIXug6Fz00xi64jJotTvUtpta5bWgXSs
vPXTmJUPfFRqWxayDN06sgMhtCGoMTITF1sB8Jw12b7BtM7NEBtW6/cYobur26EMSKnXdy6mtfnM
bnp/dNr0zi7liaE3+5POqgxDgaxoH6PdaKuDOjRUZYtR6OgnUbYB817ZP6PaLAvfGpso6PvS9uGQ
5L7X923QJyT+rXECGGqp/2VpuvYNESPZaImqH2o1wBlGERFN+hSdwkigGxitqJufrSg2fJYmaUiL
rjlUVplu9S5aS1ot2D6g97GtKE4AXTQP7LWMxFnsAAYojI0KQXV+W0EWXBl8Hr0LIOSisH8zu1SB
NB4IvME6yvpBT05leV9X+5SvNRIvrgLeC0b9IqdzFWtnQoKbKzatY24GmEYk9JVwb7ouMzuB+cET
nhgBAOC3Mz3vZM0y2dfWkYsnp3kd0SefftxDnjJtQKtN9RkwdF5eJdmg9oRhVxBBP5OHjn3cJwGN
CEAxHpKg153PKhacDBG3jk3yQ/ZWAMLs0BhX1rBw2rCmaGUAEhJbNfetSpkONW0Ayvd0LzRNEHlp
FVpqQXCReX/wpp6Lmp1IEidUen1iHWMPbCWPFZIYazzOS48D8rmAJ4KcAa3NM93NmTey3MGzXXbN
w5SeFmUUYxSd9anoXLotrDUGygUtnua3oUiog0DoihilpU1ctxo1j8DNfXcctQWS7OMJ/QsRs23z
0jjqutyEa2oYoTKsZ28w9hOK8fa1X/JOJz52F4xRGBR59cKV2aAVrWOCi5h/aQxxN1bjzuYUaP9E
hA1Y+vw8W8P9L24fTCcSrtSbeAwvb9CoxSTrUsQUNn/GWBirXdm7he97qOS9M80jbJkX9DDg18pa
W5hHZaPl0k39KkpXtHrhAiEymWrEGBjl4WW9XEI5RK1WDnB6bNf7GZNG/9yaXGy40OiG9oa9Es4u
rgjVUgAhEABezfPrm7ob2g7NW47JNhGxQtmtmJ3FBZ1JmH7BmYPQa/no9TkktEn0XFjevtWS+6od
A6ct1tzsxdVgdAcIaRA3owf9Upanle04ud9Hp/Olo20iy9jeVuulZwAh3T8S5oECZushD0MQ+igW
fY9tYIqHXnx1B1i5PxCE3m+gu+HRXzXfYtRXX+VRZB77RvzWIiPx3dFMfE6qNUnTpsxfNpjqfyXN
DkigoXUkChqnfWvYhn6Zxic4QctC8FGP6uOoGxAlTcMTUBJH9XayuGfagMHYaM4Z4W7TuvlCWbZx
eQHourvyWjsLriJk6A4QHZhlf8UrQslYNandk2Mz6LmvdA4QM+UWWkDr9pg2lhUWZav7Xj2az2Za
ty+WPijfhNPf+HbFBj+yHWn6A4+rXxz4PqA0om5LrGb4lruDDWLg2n0wRVUfbFcrX0CkmQVGHInP
OLfsno+wrRS81IEyZbJvugg8MJHifEsiWtxHGWqEviPA6+Mk1N7zqqk+gUUqv/fiKAlVth+b9lCh
wdONQzcPQTewizH7bsBkPy0Y4igsbPeexZI+wh9EkpuLKtTBrfOcYMRlUGp6dW+4nXWyajf+G36w
u7E8Vm8r1o9bJnsFQvPW+iJ6OL6tLdMAXpXztyqd1PdKRnwiWi2ktB42ZuTmW4Cm0+chNc07LyJV
2HT6uHJcSzbCcibEAlKPuk2nx+RMK6gcmUTnErolAGl/lnFYsE14+z4tikAbg2sgiQtSrOnvZyLq
qEooBnpZRzvaOJjvmeJ94OxnJ77flrN0m8Ak8q+cmYI7oooTtGVYx4S9JmKT1BvMYsxYH6QDhr+K
BoWCtfzdkk06FznbPcAvzLIEA8LR67cAH9rjNl6bKrq8e66OhliwGyKjdbl70kJGa/A6+I46Qp5U
Iu2dmPuxZ28aXWN+XjLiE5cYfGG84gDoXcrSRKm6rmYwseSOVL/jQqyE/GsCZk9s3nOzyQQE6H0Y
3dlqe1sDFj+PEgHyqeifuCIB6GwqeExKExhd+Xdrdp/aco1nYMEvRUCFSeZA+EyaNosURsmNwRMG
QSAc7cEkLnRnXxavqjpp+hocc6mrCsIwjgGEo1Pn62y7yk5hekvOkYYhzQYO8QsohLbgldsB0LE3
2u4Tw+BvavM4AOrq5fZevruJ88cJeC7bxnRW5M7mhDJDU2cA/8FbNWVWoduG3jeJuyN4DhnmuI91
ZvlGJtCB6WpvZLBsP/HiHTIBg89jMEqs/JpJ9a5+DRqK0LECskc4AZeqSZK2TUa8C0c7u6uA3Ios
6Yv4h2c2YYT5ZMTIwkQ8pvqP23KXLjidWg4nz3bK7l2K1UpuGdJQ5MjdezIe4uau7lbe5SWlPRcx
M4+iM8Ro9QMBLdZr85inK07g2udnGzfC1ZOmh+c4ab+ZzrePZ29RE/3//swMoCWF0aHhlxzJF2to
Qjs2w9sHsPbzZ+bPpG2uVAMBfNjbuvQRZ6zYpCUDSxGZwznCKFd33ndtlJlHNaDsgUhobb9POd01
ysBoHF0DTaTb/AER/ARFBWEtAiUDtAOXKiW5M1bFSAgKFFaYjArXRQ+6bHN735ZWBaTINAAE6SXw
+1xK4TGeXIGK3TE1Cr8ynl33kRd/ZdnLfxMzO55IyXEwFcR0BhDC5Nl0ngbEl0acrBiAJbs7JWfQ
uIR+/KtnEFzOhZOkghwZ5vkqCaxaa2BQFwgByxGWILJ2txe2pHdoY0IYiC45NJbOFpbFJTc8Ab0b
SNCnzKcwd/9JwnvL+ZlbxCvNaZXSydHqPg/NKwDqf/J9FM7BRueBH2WmZ65FUzgPJm5O0YSDlT7V
jK2UCZZQv3icCPrWKGiXrtjVQG1aN62sjaNKbeslGrx445Sl/poPVR+Wws6+GJZjh7qg4qXTVHwo
BFEBI20Uco6Ma5Wk1Wshde8RxJHp6+0NWFIZZAvR74Z4FL7TbAOqsTPjno3GMTGzXepxN9RJ+0ii
avCZ4PdNtVrOXVIaPJZ4oNCPRK/q+MgzZwqoVSgNmpG2Tbu/vaDFz0+DcCYqgmkeweWddjlIF7Qq
wRtYoKXA+ZFka7ZwactAyorfb6OwcDVkgTteQ1MnIkdtOLLyLyN2AwHA+Ejv2v4PSLvRjfh/WeRy
NYo7tbD1GKtJAox/2ec8W9mvZf/pTMSs1lP1xaAAiyfHyh05cqFl+ahJEmHvLAJiMqVvraYo9iVT
AsASNKgbUx3h44cGdfjHf5+DLwCPZgrVBuuY6Qamr6WbvlixwdOxz10j3EDMVUO8DQzWdKhnhoQY
uOelOSIIwXxWWj5PmGlMbb69jHd370oKkPSo3oOaCunFSyn14Micu6BEMPrC/tQUTu8P4BiwfKKN
rfCtvv0Zd6LYj5E++lzZcZD27C6zHnuTgma8z2kU2JJbT7Gnge6TdBENkKCqpF8qg8EIcvNTjer2
BoSZqB6lqt5kILBo/MhAzgLGwv6pdCc5jEmHN1OpLN2qwba/CR20vTH3VGBRVW46U5Jn0bHOj4mo
et8poycPtlu0IojjndbsckdvfydKsBMZ01/EquIvSWEUG6sbiqAUZum7ucrvYe4yvx/LfkuGsfM9
XIu9HrH8x+19XbrTaGCeSOSAHISjf7mtZt46TSky+8iaO9e7Qw7k9veXlAN9GWSqfaOKMv8+64x+
KCji+wjBSlVrgKfaB4YJ9bfFLC7jTMz09zMdzI3SbFILOqjLoKVhJ1Yiu7VlzEzfSKosLgi+b6E8
0z1Z5NSucalOCnyp4AYQFWgZwTOGLrt5L5KhDU2f52Axyc3YOXgtEDAJ8KJqBCdB3rjDfTr0bViJ
3trc3rvrtUEwOEbAXTF1Gc850nNrcA3wNFtgNkFYg7H0NtvA6N4Wcn1Al0JmBzTmHNjkHEJYteM8
iN2VA1r7/uyA3FRwM5q+r//dVZ+z+vPtn7/QxTX9fiSXkaFHFnOeBrHsXGIDmQWwQLcrdRr0UvOj
yoGLXjcPvDd3ZKC6D6p3jIvvih/auFaRuvaoIRnt80jXOlNhamZmwQeitay36VGvxMFEyOCrlG+r
gn+OZLOiEte7iXY4+O1IwSDljTLO5XUiOjBho3Do0aZbIT9Ha83012u5/D65/L5T9kNGHZDDJOoB
/2lgziNbLw1vH9raKma2LaEjNZtpFdwOiud2DXZ8fW+mRWC0CLIBwOa+J6LPbM4AyCxgoVjE2PhI
fzTFayJXbs2iCGsizIKTC7DcTKs5a71eQrGOaowtPydDjuY55HDNZHd7qxYPBKSrgK0BB4r48PJA
NIEwxgIq7+iBkPXZzK102/UR+z7Gcfwiq/EPeMDgFwNzimnv0LG5V4L5BEPDVQV7Gr1Yj2b/dns5
iyd/9vmZ/ppWo3fugM8bhm/ck7X68+Ln4YcAOTGl+dyZL0JH5ZUWLa0jwP202rO1nqXl76MzDMN2
XZCWzhSX2IVAXQiPprorNSAw499/sD0go/7n+5P8M82tiSp0rcH3LfSrP3rlSmVxUWvPPj9TpkZv
SF9Nb3731VW+pe/yNW6iJQngTYRxQloa7svMFsI5q6NxxNUT7kEYO1Nku1aIlTuxdArnQmanzCJl
xZYJIXZxL4NsWEldLa5h4q6eZoqDxnf2eZSAosS1hXU03U+kfKhJoOjm4+c8wWLAu4zCNWRdnrNe
C1Ct9q6F+OMAn7b8kxVMYwgwQh5Z+zm+JwLHEuC0wj7qRajS17R8Goc/8Osm8gNY2anFfF4Tx1QG
SxkU7ikGTHVb2rjVpu+rcn97n5asHxyfCQoNhtErxAJieI6H1wMdWoxZBBpNHkGwt9Pj9gFI3vAP
ZAGVh+QYstvI912eiTkoDA4Ebu+odW4VgLaY36VGVO3GvAP6jJiJebot8FqNAbLG5AGkSQkmCNLZ
XenTDINFxsY8NvUhdfdrj+y1Gk8Y7km/sKRrfiqw/yeUJyU9DmYfYGhEyGJj641rlZsp3zX3js/E
zPu2Uq6DD3MU8Bi0vHF20or40eyN4suQFOQYpyQDHi9v0sNYCgWS/SF5/YNtREFex5QfgJ/ns/1q
riWgEEP5P0IepxiColYrmrF4UGcSZk5Rp3UJMkaOeUxeVLrPyeG/LWD2qETNPwtgI/MHEeTFGkP1
pElXZ3S2gGmBZ89KKQB21kcbwB+SBLncGjWC6T39juHTHzYLUDo4Re5EgTd5qZeShCqzpOgQK1ne
D/eQGH/d3qqFvCK+jyQMsvJgsr0u5HEUpd/JciPy0jZfQIqKjn0we/p2zAOuFDq9Rj9FJZ+htNsZ
29ZO/Cf28QwtfsU7chzkQhPHx+UqubKUrBKUXsefBYVz+Xx7lUv6BsAh6u7gKEGD72wTY0+mPGoL
6zjoR419NT4OyUF1YWqFAJwNj9z89cn62mE1Ho9jj7wrKEhW9Hl6H2faBjoaIKktd/KR5jSIpbQw
k9XBYNQUmZ3c/DHutb/Qt+PnFNO2urX8/4KZA8c1up0ReSFPMn+ItKqwcpJJDxyjUSiiXeGKbR9p
H9drbBXqC9N7Ctdm9jjoSlBQiWHugwluUZQV+o9nA8HWAkAjzDVIWxBIXqqUTAxTtKXGT1x++ank
y22NWtikCf85oXwIAR/nzKVpADA0s0IVJxO9KF1YmH953YqIBaW9EDG9E+c2hnMWWz1EWFsNL0C1
wiOyYMIAy58AhNBcRCezA3CbAnTrbstPbtodMAwjoMYRFIhI7wf6uL29W2uyZvY+H1JM1tQ7ftKS
TUqwnED77mB+pvn5tpyl3MXFomaW3wAHr2Y0DT+15U9cKb9Gl6wpH1MV39noq4lzoMs6JSZkk193
3hpb98KRoQ8el2ZKMqLnam7GBoUGgbjmJ8f6JHynXTmy5eWdfX+mdQNlvBRNxU+63FrRK3EfLAnS
pf00hq9JDoJurPSRxitBzuKq0D3yXkOFVzBTRAQnAIOh3+GU9Hdi48iVzy8qxwSeJUCyIcicrtqZ
nntGaraEFfzEtMfOHlGheGEtGvwxyW+IP4wAQA8HgnAgCwE+Bz38payqNKSIc1BF8SHQW923knbF
ri0YBryiyCfB/UQfwBxNXVUAvKaDi4sE/iOjeayQMtHo2209XxKCsHgqD0yTluhsGbledT3GeuWn
pAuYEWRpOK49aWsiJqU4OxWRWpVi4JM9gVs0ZP0rxklUKEHcXsd1NIJREmfrmB19JvWCS451RHlo
uT7gmFa9hXN9W8qSgp1LmX7F2VKky4csUjQ/9aoNyuxXPXgoWfxM2c52Vw5m8Yaey5pZAF15Umgp
ZLmjRCONvtEAksT4F1914nfSqm3jtt9JLMPYU0ctR+/Lf1vrzEI4YM7xKLPzk6rTIEO6pmoeRLWL
5Z6yFaO+eHiUuo47jY5AnepyW/MU3Z+kx+ENFBhO86lygt7YWvaKmCXrA5rrf8TMfTeOgoeBCgEU
MSG+x6TfkJXa+qKqW3CCQQz7Xie9XEhKtIQnkmDPhr8asPIo9wdZ69te3KwzGdPfz3TQ5F6TNQDI
nookTJ2AoaQGwq61B2JhJY6OgTYI2wBgvOrINWtZgnE8z08d8IQOBtwW44uXfDgXAhf6TMjMMoAL
RtfReJujy+kpS38N5K5cg9MvlJMvZcwMQ4GMJoAMcEdEs7OdB93z4WfVxjYBjNe7d523eo1Eeenm
YlmA4GGiOPgb5nxbVW4WVSYF9AyVUNBDlNFdE98XKFK29g/beWv0vaaHerK5fWGnWzLz7S/Ezlwj
lmvMiWKIrQF/GqHhKIUOAVF+324agm65Nfd+QRMRSsBzncJXvCCztyOzvMxAnj07kTyEjQDqmo2B
vTa8cyFkuZAyU5LGFWkdKTs7IX9P1MGhh7r/XnkiTMFCVI8/bm/iot6jrKuDqQ3EG/MiTufYlSyZ
lp0K8rehvxrlU1+ueA5rImbnVPSlkVslRJTVtk1/Mr7R10bhLarC2SpmJwOsTs1zBxcLIcfeKP6i
7IuHuRui+2UVX3N2V0QrntfammaHNCi3Q+sny0966WyE+F7Xh0LvV16kRSGY5AUUzVTamXNJaEbX
qcgdYF2t+yLadSgdFs6fLORMxmwhPK/rrGlHWNc8QL9NU4YYD/VxFUOoiugCrCFYyOy1K4wsdQHC
yE5D8pwXYMH53H8cf46ELJIT6IdCIvgKeAsiLYKRYW128jRQQxyI3Jfdp2hYQ9JPmzG3OEAcIRmC
NOnU0nz5FGlZ3AHj0mUnqwtkt+f68x/s1Nn3Z09d5ompgWz6/vC1S9608rfbrCBtl3TqfAkzLysl
vLd6pjJEqyFrn3ga/gFzPw7jbBUzR8quMXmi5H12GutN7Bm+mR2adM0WL6wDqf5pCBGS7te1QdNW
BgeaRJ4KF+RcSg+Fey/JGiBhSQrKLu5EBQJw+fxl43Zrx5FVy5PR3EljT+VBJSsXcOFRgYP2jqww
beSoZqar0yKBQQd1BdXtQpPusyYHueOvRO1u69aiHA+VVMD0JxjW7OATrZdDWaAFgHqV3yjPd9MW
EzWUX2vfbkta2jQMogMQAsxmLgY4Xt4S1FU5i1q9OskiCwX7ngJ23xRkxTguOTrgkv2/mNnGyaEg
btL0WJAhwoQxNCyXoMDpgtjcZKrd88T1e2n6Sn79b+ubmUxVaf2otLE65WMW9PYTp8Qv1hLxi5sI
CjrwnuFVvprl5EgrtssRx1V1w12X9rtxeI2qj/ujiLNRm5umg4IlZmaZadMIl9pNdSq/6DqyLqcI
nU+3N2vBZGJmBPK6U9oA7sVM7YAbMb3BgXr3mTp4Vh6i423Fv1gTMbM38JbMNvUgwuAgA4+HXwTY
u9urWDgNVP08lMLxhAF0OtO1MSUtd0UiT4rl+6rmT0TJLXXX0kXv6ejZA3MhZ6ZaeU6ANkREdcrz
TN0BaP6r6hzQuZXcfMic1DgArEICoNicjbL6yM8ix31sqPPb7HTrJGPd2ouk717HGBScTCswklBS
tult57cmWIv5MxhxUOmiu6cjzw8VjX+zFkm9kWovtpQ0qE1WBPXgfkm7DjbVoZ9HnZk7TTreXnha
9DKWOnl04yT/Qo0iDezaI35vKTS4KJIGZgt2HEdGkW9UeooES+sFhTeW+8Quqq1Mih7EWy7dKy7H
bdFZQwDHIN4TW5ghigwlBhakyUvJsvowcqIHSW/QLx7Nmw3YQ5wX4BBrBDV6+7WTRRtEtt1u4qTy
8FdP/5SAM/veNQSozV0j/urpsY0uRdVnPkWbFcDV0z9jRvNNmW6S8g7TzLI79NNYYK/y2k9VSYu7
LJfg7cDkJH9wGJJcA9F2aWbrgaOqNFQFAXVgLkFn01J3c1vHFgw0bqDnomSF0gFIGi/NpiGboRQy
KU9O+dZln+px8CWipjVXeU3MzDoPAkzMGY/L6XXm3E+yxwRg93J7ezHvebS5JiOMga8EpOI0nvpy
NSqJYw1aUp44HZ19RDOMC0TZOihkwXzLHLTdaKVaSGQBcG4nU98lA/eH1DbuGrtqTqzh6d5s2vSB
Y2ZL0Cb6eD/YTbYZMUzjueEmCwZh0iBVOvCOZluFJG7yoHTr4XVoLG9XpP3oEylxklJ8F036u2sL
tusHr91oOhgZY+nGQeVZEt2uGIgnFKrBqBK5fs5JERgImXyD9CcaNcovisr1a94lK2npaRfmu3Ru
Vya7c5bbsOOCjRgtL0+S/S7iDQMjjA5SW9EfEm/NY1qIK5FYfZ+GCWt8BU6MndrQJYvEiQBFYquT
1L6aKPKC6uHAvAfj45RZIBcHoMDC3NcF1jjh0TFFwa88sQqeppE+sWaNW2jB8EMEIBmgGYPHeQV8
G3PMM3Qycerl2KG1lWnbpmBuuKLKC2eE4GWi23BwN+cvGKvSMgUQvDxVBxY/YKv+2+dnr5eqk1gM
qYbPW98fvOLH7a8v3XaUVVCKBKp6ClouFSxJDa3VW7CBx3WD4TZOyX3Q6FZ+GWkPyEGubNWSOmNW
IJrqwYgCz2GmzhRPTKr1CaSVDBmZfVbFfqPDq2CB1qxVjJaFgUAPdV0HMMHZm0zTwqzzKhenQmLw
/asF5z/20EAhK792V+erTHXu+U0FpvZfabOXWXOH2NVsSOvRD59Eox9rYeO+ufIU258lf4v12u/4
99unt3Rl0X03xR/T4c2TM0bSg2+g98oTLTA7qDtULfcjqgXNsE+HHber4La8JTfn7Ama+4MqIs5o
qKg41WO80dTDEAGlsdacvCJkDsto4qpptQFCklq/pzE79JrxKKNxtRlkfmIAQ2DwISbUI4KD6zZT
fUA2LL2mngBfaRV2XhMUTbOrkD6+vWdXajiJwSAFRLwg4rjyoZEGilyapRh/aAs/az+5CSKsu0qh
Kuy83BZ1dZkhClhY1P0xXBi2aOauOzYK5xGGWh/BxhEDBZYdikTzWecdknyNBuhK9SZZJgY6IikN
P3P+fuP/JyKVBZaFDmoR9nwTc9SDtx1mjaYrr+B0dy7u1rssKDna/TAmb57nUjaTHY0zeXSbV12C
I838gzMCIfK/AmaXd0xAyTJGTB6HWgvd7t5gbxRtVRiIZO5uH9GSNpxLmllAeL6lHunYNutz1ocC
wWi5jdrDOKyowqIcwFkwNxcRHAzEpV2XUad4rBJ5jM0KBexe36d5hM7m4jhScu+NyYq8RdVzwCIB
b85FjDGTp9lJrpcd1pWYPwv9p6GXftP+MOKft7fvSusQ704QSwIgIhJ58xddNuhpQLt2fhwN98HB
ADNQiYAL8XMftbsk1+6Z6a6YPMBm5toHmc7E2oxSHKYDz3HUGMqgRoH1HQkbjK1R2UZQ1kjElLYD
ss8utjdaXsRB0kbFIVIOfExVlV9dHnX3PetZqIFT6A7EKumW8ngMO5qikSCjdWB6OdsiFm2CSu/w
V68D81zhhLTOv2ZxD7KExNYwMs3twOKnmQDsM/K5E068qce68d2o6jcd7eWdKzUEIJFG/HZQxk7Z
ne2PTVI8qFHTNiRN26eGcect13Ntw8A+ppoGI52h6CLb1kaOeKjBRNDP5fBg9NlzVTqHr8lmTOyD
68ggf9YOWt6fbI0c0o7kG3CvjxsxdmAdNKasQI9WnJZYPEh1gUILrjZGxuD3DkPMwrRPo8DNwXY4
1GieYELpPiG5ESS8rH1Hc80dU1wF3di/mprWhJo07ZB7tdjW3dhiReiVT5vKCiTwNjvC4pesGO1t
qo1uUDY1yCvaqA90I/7tNDlG2aki32hlgzwyN7WAgzUKTHtRtdU6AFbIgD9YrcbCOlGlr8zK9IWA
RzBgMvu+1L3fZWoXvuSKbs1BoDDm0uTQMwynqeKIYrCISXwZtWCLzA2F2dd5tdWpSvyEpCQYLBTR
9A6oX02mlu8WmJkj2jHyTQsrZHZJgszO87DAT/5mOVZy13KML69ar92CHkf7hPRIEvuRO37V9ZQl
mAluD7vaaypUROzu3sMUKFwt2/QZG+meqareoO4GeuUyZ+mxluZPNVj6m9tYzUEykMYkPXL2g2Gu
kde/430vTDLGWBow+2gmws0AOvzSvoxRLqIOLUrHpK4erEH6IHI9ie6ttuwHjDbxWamdhG3eO+xJ
OCC65rsmap6V3Ok6eC76fMNT0+c2gwZEj7zyQlYjAARJa5GAPVOk/qiysGexj9jad4e3lv/qDd3v
6RCMMC/FnejiTYuZ4/AN4uwp7i0YuNyn0Ussu00kP5EE42DrXYqISVDr2Rjq/W1TdGVhpx1AzQIp
OBuJWX0WJxcqT6uRDcWxFr/Mpgl4V2yi8UecPGmr7bdXLtFM1ux9chrMJTWcvjgCTE6ArcFA9lR9
uNV+JmT2NCUaRWNoCSG19dXJP9fO2+0Nm37klcqcbdj0hJzFsnpjpDBz+D7yV36bfvfW3rw1AdOJ
nQmwE15HBI2ixwRGaUSzbHh7AVdv3GyDZjpvUVCOOx0WMFRwEp5LTEGrXmprRa/WznrmxOUFeJ5b
hZvVOlEgGuFjqkJYaytx34qU9+T52V6JYuxtrmEtmQxq+dzJLxFd8dpWtusdFXAmwmwspBVHiJB/
G66flQ9aG5K1js01IbNb6DpZieHoOPM88lNza6Sf8iqwP0ygc3nyV+ldXmDaWt8WR60NLBbQ0gfF
/G3lukaLz2TMzl16vLUSphfobdXpJqMa8qywsngxXXPj2jVG2jgEtESOjgneg2aBsA2Pb1nk+aao
6+8y4z+NxP2GZPqaYZgkX11cTCECfoOAXNaY6X1hKC+ndo2D5M5rXIFbtN8M9A3+BSiUA48lgdmv
pOwX1dNDxQE4CmTU5+6rakdB6jgrJra1lmzRLZv/Xtlv83pVKNMCC0OA/QaccGYtgIx2GzLY2dFR
8uA29yTe9vEDcjlBAYRkWWzr6ptVvfbsgbf39tCu0GsvGSswfOlol54aXuZZo9IFrUNXE36MnGNr
pn6HsTq3V7gmYXZsbTYgDdFhNEFuhtUYNB+u3EBhz1cwU1j4eeAiRGM5xhF24ThqvlHubq9g6XKf
SZiTywxu2eSNqfNjTO4S1BFkAhJ33QzRpr9i2pf07VzSLHypldkNJmrfaAwaNyWxN9TCeEuyBthY
XhBSDg58B8eYdxsw3ZVWZ5v82NZb2Z1ia8/Qlr9GSb8oBXlVINUwNuqKAlZveZNpsZMfGQjvSfm9
Gp5L/Vernm+fzqJ+AYmN8W0YmISxW5fPrXKKvskAjz6O3zQWdMOfqC8MAKI9jGWhdBJ/9nzQKK7r
EaDLYxt/ZsUTlHFFwNKZn7uwMwOg096ovKiBu+Dtehd8/Ru9WlHgRRHg5EIjAKgprxIyyH6TqEiM
4tgngVsG2uCX+h9oLoZ3oE46lR2v8jCcClc4HtyFOHoa+UmYbxVZqQIvHfS5iJkhGRpdaVk3+fpp
mKG+tQasXdwlaCqyzwA4XqV3eDkmLfXi4giqJb+PhE+9Bsbkw+Cc6YEFJgTGFtQvV9QYjaRt5mis
OAJttBHDwbSLlTf8ncT96qU8EzG7EnUb4/Vs0+KI3Jsd1pWtDm5NqV+Rpg1Rd012pipe+wL3pRlF
/wgeV763VF+HhFVg6FXM9Ucj+cvJCs8fLaSHZJ2g9JTHeTCmBoZ0yiHdIB9hb5wepdPBjVTo9Jia
iiF+CBwN58NN5LNNm17Rs1s4oC8zhfTiWFY4m/pTW38UIfwuAFk9isAVTfyzV8Tp/sfZly3HjaPp
vspE3bOH+3Jiui+45J6pXbJ1g5BtCSRBAiABcHub8yznxc6XNd1TqrTCmq6LqihXOokkQQD/8i2s
mVgUt9d18KJnBtvGre02n0zMh28wGN7/HOQy2h3QIQTVG4MsDnPS0AIPh/rDXxoEBtBnbycsxIv9
hPcG8YQoOSqiQ3plg4f76/32/P2fX64/rn+xDGtCdC0VYiJkx5Svp3hF8tHsnK+/HubjZ/XHMBcT
YntkFIbiNkz7jdSHIHn79fV/dqL/fcb/Z4D4gjHImRi7WYF3xYjYgzyYM38pFq++bTsnD6amgHTX
jhE7ytxlKsoQdTBfFL/+ER9uOcCd/HOuLuPLyDPaEAn2b9NdwaI2ncnDGHzWE/rwSQL1jt4CGg2Q
W/nz2iEUGKA55BzyFKjuoRDhBZ9pb394H++GOIcC75an3zAXW3PPr20Ut6bJpCTaYY/75M37bJSL
Nzuqy0HLATcCHZEMWjEZvKMgKL369Zx89rgu3m+XzgFxS4nHteQIXMZ/2xPt/N69e1YXL3YCRW9I
WQt+zacnljQone4Scc8+s9X6KPp6N8ylKAmPW+zs0Oa+ZigFTcJNFwrhRffb5P2FDOL9QBcxK7oM
Vjf6uJ/eI5iN6tAt1vdfT8knEx9cnGcVARRFSdxL78hiYAhXAXJp6/iTFvfHw/yRYF4cMi2Gad0R
CaYjjgv40Y1771Q3v76Vj6fljzHOb9+7lRKyUXtk6fj14IZprY+WFWW0meGJ8BmO4uP3+I+Rznf7
bqRKh1TOJe6GLF9r23rSC2q6v76Zz4a4WPY0SvrZMhhCzMuYWr281SLa/HqMjyfljxT8Yu6pvVRq
drDoFdyOfpT9Sn8my/HRlLioHwPhF4F+famGRfhEBXPxAjNnTaDc7lanhBcUngi/vpOPxzkLBUEP
HK2ji+1LJiNNQh7jTtA1MabNdDhAr+8g/22VYuwwLnjL/xroYgfrfEubQIbYwexDH6mMz/QvxBjv
R7jYw6YZhQh4Q2EnDnbwG2g+s/P4aNLfXf8y4ya9PbocykHXOvpuu09et++HT96r80O4DGPeD3Gx
bbmV00o0o7A8xGpoUdXqkoPCfm+sr8gys878+PXsf7RWXGgIoDl5djGLL9bKgt7FEKE3dz0MTwG0
kX3+/OsBPorLEFlCZAG+UZCSuHi9kkFbVZu0AoY4wM0E66F8KQeWm+QbB5rm12N9+PDQ0wX8D8qs
oFT9eW8ZR7jE1gESSjfa1yoPqtR6oWvvxXU/oQF8+NTeDXT+/N0m5lW1HGsXA8V9ivhoWoq/cCMh
tOfPIIKfoVnoznRLIsL2GmKlOfFo1shrzr/N0ZhZ48YqH3893Ie3czayg/MqhMmiiz0ZPWvmCJ6g
voN+H32Imh+/vv6H78C761+8ZKwN4Q3Bz/EkOldWhhBpSlasu5KfKWJ/uEDfDXTxsvkGrNAqwI2I
ak4FvbUtnorPUIefDXKxj7lVDOfUCIP0c/8AL4UTjIsyB2riv35o583qp50AFFdoxaHK+5NcHIFn
ntN5LWr3c71iaLOKH/bSrrpIQIW/zVTAi5mRTwb98DB4N+jFTJVh3ffucK4sJ9ANbPOZ5tLjeeCp
/Nd39+FDBG8DzrRwWcC//7yC+iQZyHB+w7VzChSaguvKfLJIP7wXUDZQ44Og8k/Iw8nXQkvbaa85
GgMkOfSdTqv2Ko7vf30rH66ed+NcvA9JWCNSEnN7La3siclPHtTHVwfhJIBEFpiTF2vTpjMxMTW4
euccJn++t+L5k1D5w7mAxsK/hriY9LECbK0rNfL/L255F+hDHX4yFZ+NcLEu7WHugkViBEZvYJE3
mENMPinDfTwE7gKgK4i6XOJQTFRXvrCG9npIvtn14wjEun76KxP9xxDnqXq368PZBLhPGAFfj86O
tS9y+KTY89GKB5PEt0OYswCveBFTWqXdhDFF3DprexuqMZ2XJE+cxzl4EyO0iU6B+StZ3/shL5Yh
SsiWrl1kyBXtDk7X5y1AItCq3fVT/fDrp/fRBCGaBVQI6/Fnr2EqHA0yxoLgrAK0pHvxlJei5/nr
QT5aLSBo2cAkAXf3s02vp+A9LfAIYyCObRluacw/izI+HANdMeDtzhbXlxFNSI1hDemaa5a6y/pT
tN1Hl4d3xNkyHM2Jn+xIdDu4SJLKFrpb94G5cj9Z7B9d/lxxgZC4AyHSS4zY0MYDkPxYJ6pJ2ymF
A/m/PwPvr3+xmViTbOqGYjcMmlXMU8CF/r3rg/8Pe000WhMYt8Nu82KRIIp0VBmO+giRujSKv4nh
M2L85blxOcLFmvBqyDk6ctJHNm5seQqTh/7APvOecC7nAaMg2QLqHpPgAhh9EehPVjIn3ljpYzc6
V66kq5nQe8fj64a9tPQuLuvrJjlXrp2dZT0G3lfAvcrUtOyTE/+nguP5h/iI//Fj0EZyL71KGvha
O1MUmyPpkpvWTl40JyZlFfFTw+q17Ybbyfc30IRaR539zStZCRve8DPzx8vN7/efgVY21H7we7CF
/3lzjVXSAcKDn+HAXiuJkvWg/DLX8/gwyRLQJYa2fxy0ZeotsG379Tv1u0za+1gLi+FMEk8AcvVh
H35JVKWQtQbr0/THBVjlNRlMu4sUh4ROPGdRRdZWaD1Cvjc+ylntSB08997w6sO8zpnMw0CBaKoS
cmfHFQDmbmufiKP7VY/+bEHm8baBl1TeQFMfSL0l7ytrWwZLWk7TSkTLzkuWE46zLFIkb0yFPsXE
1ybU5//QqT8n+24RIoXTyyuIqYdgcOochL06i2m1WmSwrgC0HBhaT6qjK7u2t4mLo8I2d60blZkV
Nd+oY9gnj+zn1xfBCCIrQGjhXQXO+J+nKzFk8eKl6Y/qsaU7j/43wuE/v0//h76K6/9+9uof/4U/
f4dYZF/RUl/88R/Pr7yv+H+dv/M/f+fP3/jHsfreCyXe9OXf+tOXcOF/Dpy/6Jc//aHgutLzjXnt
59tXZRr9+wD4iee/+b/98D9ef7/K/Sxf//7bd2G4Pl+NVoL/9s+Ptj/+/huUNd+9lefr//PD00uL
7+2rnppK6f/3f3/+1uuL0n//Lbb/BjrrmY4CiRWYm597vuPr+ZMw+ZuL19cH1hyUbgilYTa46HX5
9998Dx9BK+4sy/Kvj5Qw54+85G/oW0bnTRTSfig1Ob/96+7/NEF/TNh/cMSZouJa4du4IOb8j1V0
XrdeDNIa3AXQRITT4MXWPFucSRn65Ub1cLxNo2pZioo01poY6Ep4EilLGja+dZr0YjbM68dtBGds
YG47awO9Obkf+6H50UjXumqoqq4dwu7C0ln6DJp9XaHrztlq4A6g3Bcafaxr1r910wL3R9Y7JA94
47/CfVe1KawmrBWKWT7gsHME2TVVDjRrpw7K+JP32MWztFMhSXUdTZw3qQqqWqcJ4f4X6ifku9Ml
1q6GeqxMK+WzDhe0yBVvoXWtwmCBlpvdp62gG9tR8co0zSkS5TymQgfuk6xq/9WpKrpWY8lXttuK
rTsl07abor7JwtKu4a0WhTdtGXlwnXCXoodTylNZDWobVHb8JQ7HtyGRPYC0QyM3NmiCOmcehQiw
MXZ5H0S82dnCO+PIx+67atsw7yOAvLypvJphopYlPgilOV34BjTlb1Xv1mBeyiUHNLoE4Q88jkh4
gICG9Qqh88H25hmeGENRVig61TR80tZ31Z2zpQny+zCAf7aaxILmAQ3TWLY6MyN9VhYLTtVyhFMd
7cPXUWs762rndibyWUb1F6mh7me52LTDVsGZ2AXvx1ROCp8n8A/jsFh4R1MeTBMs4ftvYyKBEw/T
Lomgy1iL5mtVqShd+thax2V1DKTXF8EiMsbbfR8KfRexbn704ebJkqDg0K4hdNmErYenOBa+PW+a
kKGbGVe7MqT+jnP6Yxx1PtQJNKoMCbK2e3bquihntlZNbB26WtPMmkeZlmLhWRO/IrEDdK6/Ma4S
Gx0HL0bCfaDz4xTk3SC129bPPI8kOJrnDRvLL2DbPZZBWDVpZ+E1TMs23hDbK8KSOFldt+MWaDHs
1khkzMYuYdcxhnOUTn20zBlbave7hO4d0M0kgW8Y8L3VcGNpQN0ZDBBqV5ltAhV/8KwViLm6ykXT
m7ydnf7Mf8QL4bdzuSZBG98ru6lA+HSjNPTZ7eKWLeRiBzywbqy/N6UdpsEodQZao7VPetesrIBE
OHb6ytuPgbmtQvBk7NmLC7AohlVtaemmrC2HgnvwfOn9O1jAzl9QVpzW0zhtqwTo8VmoFQnCbou2
ngYuBUtsUS15NNRrn3RwG5QzWUe9rte0CZO7oQGKHcIO0Zy3cdVfS3xSSDZ2sF9gnp9abcwwI0P/
sMB3vsbJnPs2B8G0dZqVDqXZ9bXjvEVkoNvaJpmxI7MBjZVe2aU95UKXMnN0pVSqWX0j7U7uXF8s
WTwm3osV1Ty35LSfXAfI4YBvmGpvRwrMPxjb85aoLjwmNqHQPJSbhmMLiaYeuocNQOW1th/Q1QaD
qO3US4A2Vt0EWcOAJEPsCl0Qky0mOfXwedgEQ7SxCMm7hJ7YbFGsEi6KmMkknZqrhrdvyipF6tEO
uqp4q4IBlANqjw/1PAHg0OXYcuYtful0BJ/tqdJwq63i+qqpu6/Uw+20/bBTY3XnGDxIOrh5DXQE
wLK7co633PCiaQ5LRG6msUa5atqBbFB4tHycGxEAzz+S0+xMGUD1z9UEw/exjEXaNvKxAnjNCxuQ
ivmrVXYwMCurkB2TaVk2DfDqFdx9smRg+NX21zDs6B4cxhqev5k/jA6We6StzOnrXNvWEURG5zAk
3N1bONVzDQ54w8SaLMbLW2AQ4DPP8MaDxzzQ9ggISCEssMZdC5JiSIjWlu/kY8yi3F4ayHjHfNM2
Ac/OQE97mcqNbd9bWlVwzbQX7AbVzusXeAdZXc41M+uu7SGROwdf7Mo8hZytwUaROexyW0xYg93P
LnMLXLS9xUPYGxn1lXXq62xpYICxt+RNQE91DNSbB8vezKt8tRlHeutBq3hj/L67WiK6F4wVZdnz
jMK8/R5aVE9tzeQhCvqbyf5iifOGCDaOQsc4teN5N9kRujtDAcrx0arbzOstHDNJeFUPMsgYc3nq
BzQHB2ReydDUJ38wetd2WEIJe3abscKa64peDjOMjKV+nt0W0XLsvHnN7D1PlhOmtgi2YRewzFbD
l8QhPKtZ8By3ZRFbxAYTidtfZLjvfWVdgekx4wUu5W3grMeE70L9ppJJPWJ1YCOswvk0Ra7IYXbM
16xW20gFdB0oWCjbCdyfUKXwPdh1zHUOmVfyIBLvIUpYvVUymHI3YCqvBy96Iva4P0vbp05Fn8rR
AoYUBAHfG6GS2g056cywY0aOKyU7N1OiCh7aHt4ZnvZRp+qddQyjmJRYRBW+nldQMGJZz/SXzibM
TXHm+WtIy26HMCxKCCCcJ+9IScQykYxz5lbL6GcQoq9SwdQGjrvOpmIljKNUDFFLnuRlRRhsFWpo
5dGWQVk5WsdSPjWJOx543dwidavTfvb2oav0Ws3iG5PdM6xEYPE+U+BVJYN3FltWJe1PPAK6wfWu
Zsurc8oaiDGScl1Hys9E4LxpFm89cabJoDNaROHgYyyIvIcG3DTSOjlhzk3XiTbjjgXr9bp7gAz4
xqHapFx10VHIyL0Le9ddiYmCX9s3Jhf9YB8c7LZZCKFOC3IvtxTswAMZJwBktAbHh4Sw8pps+dh5
3bIuS1OEck41uFUpKaON26JhA+/yQg4AU0lVQyDTL5AFVUVoKj+X4ZJcsZDmUCtacZkMOzSqi8RW
Ik0stmyE065dywqLZgxWoEuhE2tE2oyAqYadM6Zs8Oe1omQ99XwFM0aYjbFF5b62nyQqXbnjdmtX
ABs/e85qCnEyubE8+X51T8ziAw4mj1Yy4BFS02Woo8QgF1k0t1H1LYYwwRY+wdN2IXrD0XTQcRgD
+q5vqrJxUi25wCne5D6DNEHMm1XpEyhbOFckpqwwNeIHuP9uG+TBmXcmgEG2AjgYSNb4yr7rrekQ
BiwCv8Y5uRRgPIejUScpQZjF7Cdk1E3Kp2iCLafdbEbg2gqKeORIQ0RNJjpVUHSKq2QTQ2VrG40I
FkYzx6mMhntAImXWju3zgGh/q6whSKGccAu6eREtxt/ToAJDxIp0C1YRtbeyJH2GuluS80Y5T5R2
fTaJ/hFrZgNMZA5ZRjd3+rF+re1Ar6qyijaBX4PuOKOgUFbuNwM/x9sFMgoKGM0MWhNRoRBhoaNX
4/w96zlGaWzdISAds54YlS5AZMMwYs1p+SYs49zAFREn2cCPuum2C+dgIpEqJVL9HvY0ma2teWW3
oIM5UzysAO7eQvryNVyMLkyZbNzFPLfajfckIH0xIV9YQfemfBkhyLAyQ+iseCN6CF7LcNiE6IzQ
VNrLs3JhyB2UE4Ensaf3lbbhc7QgYNMjXqsl5s5D0oXfPeKqdQe/GqAHIf0SLFBeAY1gwitiUX1n
9wTizF7C56tu6L8GXTuBe8oa5xkw5ygNKgIdGJ9J2KzG06YOlzUCsK12ursomg9VNVuFP9TdXVv5
QwFYc/DD1KXIehHwg8WSJRsoUnaGdn6hJO3SrlELYI3OwlPdua/gHgLUOSe92gWh2M2D86Zi77uz
CJNDM3ivGgb74+45qAS5FrKRRSBUtG4TT2ya4M0bcWqUvncdx/OTpnacwb/a3wRCPLbn3CTk0M1n
isPh0ehh1QBrU6p2k9BpOSJIXEeIqaOawWR1rgCQYuGeW7ZTKHTRiq7pavAq7AGQplM4cmw3rfda
9iGCdq02k1/1Wzu2fBA/ghQU0CHxyqMlW1noqKlvaqb9zC3x/gfzbVx59waP+wiQK/6Rz7H9klQo
cETmhwMRr+vGQMCmY/PjUqtvfVzfKuqdnI5yvOvOBCIAqM2wtMThJQGzCSOOoMNHTYXMFEI9I3On
/ewE4w7N2fJ6ic1yRfmwFI6m5T6gibepQRTLZCS6vI9RozHQjO3G7o0kaK86/NgulUxjmMpT1iNS
w3lOzTLmfg+lZozhAXpRiuMIOuUXj8RW1pTWAH4T3kBbVAnKRIF5q9BKvyeCOrfBwMcfsOdtMmjW
jCdX2q7BZhCiGNMT91BCdEkWPDSkmLvKIPIa5BdY0XXrmrje9yoY+n3jwfygrBG+DBJ0wUa726Vi
K9E3yYqaOjWefAslRC19yOCyAFPA3OaxtK1qzSAEhF1DfvUdiL9YMM8OCOwiRT/xtAXlPh8SE1gp
PEu2Ho3Xc+ktqYPUJG/lDIaHrFcAmzab2LjDgdVyawYIhGHVmdNgU7nyR0hk027KSY3dE+VCZxNV
6rv2IYjCHfCYElzPhAZqEvUDkLljpj1PgtamRvu4DM6pEdV2ZqNaS6sNdwGlMnUJzdxEITRJhoJG
nc6DvlRHmZij2yyreHQz1EvnoqPLV74oBRkcK+yuEsKSnR+OhYQH5VM81new3mq3ADN7yPtGZzu2
87e2xDpM0Vn5wUh/F3TTKuo8HNZ1lFJ8NaHQJbIs5p+q+gaJwbY2GwsetoJtQ6s5VlxuZ6gzvoxw
kCiC0nkq+3jjlcMJKeqSoQj22rfJalLYKTVUnJhBIYAvDhCHEdSWnbkYnYhCgIqEeyGomyMF7aDX
1EPOhylIKZkyK7sl2MPjZcoUjE9gnWnHqwBYnGaWV2Drrho8zTsZooDSuuHGxD5sLJd2y8N2bweI
YsYlmHaktIKst2zyhOaSlQ7jJFQWwc2+EF7A0kHDoAbSmx7M82i88zSQmQick2NtkGky4XVgoc43
KvLGH4rXYd5FgcgnmTh3CQ8RGIznHAHtj7laja7oCyodKI2PLblLEgndS9JETYHq1XCYOlfet9ro
gz33ZZ/BpLdasTYqb13ShQVbynGFbFKsx4Txbdz444aJheRmcGKSxjWMRlUJFnXvu2tbspfGghlN
rqiPtQum55ASPdxJlGf31An7bWBrBCles3LLUhTUBM0e5qFPXjBca9nNWWNm59g6Q3/XRfIweCWC
XqzhNOkdJBzQ1owLKxqTfTB0u8HQMZPQNNqyScg1DGWHDPW0emVPcZfS0akeyYyM2xXCQpnWHn74
NWKaQjZxGk3eM/VwqnYNnjeCAGSuTuk+gdWMcLML0RyWTWJDp4k/T4SuE9TYYXIB3gMzO0jJUiTk
cExeBmNDGswSK+MYkgE4RXftNCU59Rt3bS1t/Dh381M5IVBrmlBsRkRi6NFjccPS8nlCpbpopXsv
Zr3XLkM1uUdhZu79NJyJOLoo3kMnKdyhB2XlfKprpPxAxSJJtVazDKsHhU0t7jsXxypvjob+ACsH
hxEFh1eYmG/tugMuIEKVxGHug22kn+O9blIaB1OKEua8tZ3kOCocBCWM4zNLuqDqAa/jp7pO1g5R
DOGbzw/CEV+g4DOsZnD7kHUYO40Aelgvszy4OG7cOhlSDvgjdpPkJEKQ+1TVfpsau11xVHMLmyKQ
qiO2s1TipZUxHMSA6ihH6zuFRgqx1Ktp2Mpm9D6SdfnYJwHLnQ4Q9yBsxxSyKe6NPdHrBl4hj/EQ
4rgfm/FcBWvT2XKDXEyl9UM4Vr2GQ8pDFE1OKtrIK4QdrWgd7702XC2zk+SI6Od89tm+bYDOSKoa
sQ6ld87gXrViOlZNWRZGObeIU8tUOoG9l2H82MHzaDVVSIs9eiA14KPUr/JKxtdRFH7p1HRbT/MW
J//JaDj9qBCyGyKXrr9RANpBrVmgB+Zm/sI2UTjek6YHLz4KJxgDufZtBBlE3BAqYCGH78SAgwJL
vEQ+6yFEoxM9JB0tX4g/oXSo5VSvqqaiXynk4vMREgApSit0pTyFmEy3iCxCQKqa5dZR1HohTV0e
l5nnJf5j1412lJfEenRQH32VAueORhcl0PhGL0uedZ5Xrgj70U58izTQyamakYENq7CG22pvmkdI
9GxQkOGvfgkZgpHQLhMQql813F9xbfF7VNAHGGjE0Tn4rIoqgVbt7Hr6NAUToHGV56zbaLqXLWqU
XPXDE25RbIXnf0GNF7+OU9QZoqABhkrwNYEazcrt4/KVo0fDUYQAcRQHWDRYEL+emrxDwSBVLgoK
ehnuR4lCld0jHWAmGnJhphGVOZQ2ZYVnVM78ysN8o0I137peiMJgqYY1ENdrxvsfqMSUhdPM0CIM
9FAkSG2ygDsoA49seO6wHabYbe6D3kffn9/Wkbxp4BayWeaou4HhODKq2X9q5+naIqjVDJWxQJgB
sLmf7DE3o9/emrZyb6vxvH3yau2P5KuQ9Gjw/kKjzLo1pHT3kVrKm2jROw04YGrV83Zc+JCdPXaS
WfQQ05hSyPdbqHm1vCidYdcPugiwrB+gRhd9k2OgUKRqUOfzUGz1TXII7bG/Gjmi9oX3G2nJb1B0
yLgwa0eYaAUlhGPlJruxWUA5b6tn1I8fuDe9YYtnKTKs7iT4kIOonI7Sh1ZCBGHdAN1XCGo3SQqz
mw4qDVGH00taXVahjlL0dTJtIPSrNxZqwVXSa2SY8wj+rdgPqtYw7xhbZBKj3iatFNtx3LWs2gUl
iCeAiMypSewmdaIFURE2+5QSFJsYgQ+dx/IIBObAUhAicbpnCwo+RRtMW4S0VuajO7DDHQ4nUE3g
F4Fqde+Scyo0Qiq1WSgyFXHbaPhuTCAxIULvxgfo05p9IpYdHQjbi7ilJwSKCuVl9lCOKCOWAVx8
EvCS70GIClKLWQfG0D1UC3zkhuR5GRsKwlSwJl1w6hLwcqxu2c/MfSkjfe3O81uCKHeqlqTgLdl1
6NCkJUcZI0T5+Y0T50b1zl6jpJnYsswCTVZdS73UU2++iZKcWHiuyNdV7in7VvvulVhGezUnulrZ
odMUNUMsNkAezFY92ft211xFgQUJ987jP9oYXQx3vtWUQkB2nPOkdhCxz1qqVAYlyyvbP4Yjsdcz
dbti0diefMbjQnQ9QMDSXwdMY4MbwefulICMCXE3lJ71WsRyxTgeOw7VaiVGO9OQwo+EPPBuJJBc
HDOCDmoToXYeIg69C2NLXlMoqxQdQQLTtqUB273a2748F7qQydT8XPWCNzxtzV3jRieCUHMSKJIj
jjLowTQbw4RYS6J2PJpanOeo3DHsTLa5icKr0glp4SibrngE56hE1FPqU+8ammntPjHJsgorVEA6
HhUV4mLXUlPhju6y8x0EYuhqhCsL1891r1a+Z44qsbbIUc+w2PmVe/Wr14fQT3TZDc7LZttKupai
z6sm6jbxoLPRe4xL135DXY0hbYhZgeSveo2BDSYIg9K+c/xtX0JuUxHHZGpAxMCq9dhYN1ZA5dqr
u61mzpxCnaZZQypnO9VXdRRtPCMO4NCHeYAau9a2k4IgiwTCqfhaljXNIU6BZnjDr7CLU3Tb7HLj
BgM5BCj+QTCeVvY6gdwKik5feO3SnUERB6/h5D1IZPBp6dX7UMBhp4FuaR136ENo3R2QXnwPG++O
Vmio4bHeDWGcI0hzYFXBaC1TNI31bQncUIZmWlX0s8xJ3PdZWZYqHxHYlGJESGVq8tLqOSxmOUxF
h/Z34Tqu3jhJhV1unPpHMzUN6mKj393ZszH3aKEeoLZ35UIK9hXp5W3XLs7R6LFqT0EH2ZwU8jOQ
XnaDrUDoNJ27mbOgB05DcjtLERaINBXqQcGCTWriXrpUc78m51ZB1zbW7UC760jZ333YzBdT3bYo
9g8bdAqg0dr5dxJaxChPLtg+zTpINDZUEQUvlm+fQO+CXM8h5nbut7G1nboG2UnP0QAamJ0gT5q+
yXJeCjIBrrfweQ1bplsUZ7EXGNRwqwG1MPjYOa6nVrJtr5NGbDyGWunoRVmsY7tg0tsk7AEg5hyV
sVvsiVamunmAuCy95y7WzlRPTcYgoF+4sf5RxUQj1/PYYxD6SFiHejUAUAALWorzsb1B2peR3pnQ
4oWDcmfV10Bhm1xaw93A/C71DC3AJltNg9hY0kkyOxkgstTlSH3dTDQQN11qCKUFdPkeI2zb0eY7
ABR0hX0wgIniNKJ5AiTOrJi1tqzWOs06gJRadez4lGz8Ec0E3xIUuhNDYNLaDPGW9ZBYCslygqpK
vxaTj/9faqhgkCRJGwRRaYtdrg26E4nVk22jcOfMQZBZKr43Av3H2Q+BL6qr+aZSIVuDiTemKumD
XQkD1h4wkkfb62hR4kDLmDcAynEtTb8bhHuj0fFNceS4hTqL6DvLEGeziRzk/+2RkeQkY/eKGdS1
y6HOFyREkOvJfWXAWPRgwwGx1o0zgsUfS4enQ09UtsC0NF3KBZUEy7NStE68OwJoTj5pqGfRGYs9
guO7b4OD7DtHZPdpT0S4CZHDYL+BIlNMZ+fgce+tVS5KFhMilIajJxImUFiDVkGexEu5hSJtgxDI
dAre1KZcCwSJflpF/5+68+iSG0fX9B9q9tCBZhtk2PROaTY8UmaK3oIkCP76eULdd66krlGdO7up
RdUpmWQYEvjwWmXvhqB0D+GwWMcmYdCBfkr0RjPUp7FVV+Ut9kvS4frCfoKAvUhLe+ctVkQ/4S1b
5kHiY+cmqZdL7JO6BC7x8bSQO83jrw1zz1mEt+s227oxu1dbTPaDSOuXuVsVfpEl7+LaDeS2bIci
jcbUQvYSzooSwi4otoG2kk0RusGdUeQ3GUkgHBrsMS4W175NVKffBo/zu+wS8yIw6i8gtl3MiGpE
meHnF06e0aXpqSye1+y+dJciXrzkq2241xbDiWpe+GZJ8mBGEU22LdSMSSY9509NTwVbm7KLremT
ODTV4sCkebn2Z0pgOhmegAeq200icSxDkd50SXWv5dLd95MJoIEAzx6XfVsCQlQCwcG6Kczi1WNf
Mqv5tlqXm1CXZRlN49JHWqXvk/N18npo5byc042DDMga34V7vTBOzcLf9Xq9CzrQgaJwTiRHrYfQ
kvkm6+erABtJl5/y0t9ljrwSRXexTPW21v4Y5yBc93lrfwRWr66MpSjjHy+51B/hWpHKJuNq4Hy6
tgMr0qRuk6TKWMrnqKMAbDay9061z6l3aPS8t9KE3Z+Ta23Zr0nYZzEmo+Oq25aRz1LhjnQs5oek
4ZxngQCGMwQFZdkRsS7HsGz7feOwjKX0HMaoDl5J4rkf+m5r9O51tSxvteuCY8vx69CVp3xstmpt
7wuVBCc3mcKNuzon0fF5KJ04F4MDydHiNVihGn9ArXUXgFaG4tbtBXTTRKNKYwoj9unyjkOzZ2kN
z/FbeTB90Y0KY0+FLv+fNF+UmY9RIowswkd1kYvxapmaQ+BV70o4dwbZ9hA2wXDlOOYxNWaUCgt5
eFXV7TynB7ppWcn9uosDI/8y+haHN8T2V710Tn4/cNjwjO67aMiPa+bQQI/iZ/Q/tMbLaHfNxi8T
4mc1h4HWqdLYb3IgPALPP5oyG7DTp8POQbrwuKqsRmgztOGRWian2IQIGo/50DvPrr2gr9DenO5T
y6b17gdHUYnKK6LBJ8hvMwVF/VqQpvq8THgN06z1rgcX6cc+t3pur9r44la5f6cTv7kqJEDjjhyN
q25xHO7l1h6vGzFml+nkGbfhbMvXqqCScGiX8COZCevZrIsqL4EgzB2Wc4gM3U/ludWk5XX1WX2E
kky2ws+cC5kngQOLkriPchbt3poXH0bYL7e+7hDziGqFOtHeXpui/HC9VUVO4oPt9LZs9i1hhxxW
w0ztp3xW15NDQ7rJzbiznNy7qbrGeUntM5trqu7aFy7zjj+I9wWr6OJY8ztQbhnpJNtVkEa12R36
BatC2xeXfFrd5di0zptJdcbtOo/TbsSpQzD6zLBTpRykaJpMZjuN8rJc95pEwY3otbh3gsn6qIlW
3VoNIb+dTshAaOQ+8Go4AI68l0nlPYdi/IKOwIZcTXZurvpd787ut85tj755ZYbLlXa5F7iDirdC
aGYL/1Ys9UNjUHxS2/aGqD1/v3QcBUK3O9Ou3n1CIt+24J9yM86V+b1JVXrTFD1vcl6Sy3CYy2tt
Blu/QiYZQY74/S6pJsZt80l2QapiuRjYqPu8iJByyUgZs4w02aNwJxlcRG9h5K09zidVvVwUlr4g
LymN4IvC2zbFjdWyoTnnHs5WnR82CROMouvDtfsqAhFANWMjP2B7iAsYzLfc5pA7L7PidCfHrV0W
zl2gQSEIliNMcSwOiCVnMDuaiqASvSMgfrBFAGFxIAh86zFrq3mjh44XzSoNR2DnsoCjC/LPrJfj
jZaWNR5U14J9N0MBnPOvYVvEssrcV+L1Z7QiHYyCcN/n2o8oSq8PwRmAydaZXk/faGIoN07JZlCd
1Ag95g8gvfVIXyWCNeM4lzp47od52jaih7z2tXEqS58aTcSTY+TWhr4elhAPP4FHZyRZb1bJHJ2u
nibDjpPPZhqHRm+8yW7e07Krt5PRzxe+kuuus/NqXzWOe2F1c74NpDaf11V8sFm9+U547HMlLsEk
2Px7x/C+6jwNLoaqadjmNOJWo/BgPav80lhScTXN/fLQAlLz9VL+dFe51pOhbJp4gWzny3nq2o9C
a3kgebR2OCWQPFA3w0W6Tqw2ZHa0V53j15s5SaaPYszKB+FN08tiE1sYux2pHBGQJyi+rdZkjtMu
8R8X21OHfBryAyBWEfvpeN9UVJKcc8Qveh7842Lp9jiyWF80vhouw9xFgiREUu4cWS9XpdkYH5lE
wTWUU/rNzAOSXO1OwfSZi8OmPOa06qlkuW8yuycxca3nbSWX5CZzG3tXGyWERUlOojlKNjdEJBy/
qhsr55sfuyubkZp4hdn/MlvpeTb086MqgW1qjyD4oevRtXioYFy/tx5o1MmOYqxHiCtOPWRmrt1N
A5xymCq9ohablUPqcPoVOTBIhtWgoStVdxRUKjyjyusjd6SLwfTFhzTyIRJd312ZljVcWIaTPbnV
pPw4SI2c8Sy7Qa5lnidC3cKA+ul8bNJRffOnpnu0EF9eta1WpOdeIWXj+7ZMI0KwSxhRmM+vw6ir
z7EN/WQzBA4cnIOcB+jBzOaXXJLLGXlGWGJpywCZm+l7JvR0nVSrSZxmuGyLAQmdIJ3yHifOvHGq
GtnIMhd3cyU4XJJ6VByKiVIe0PIyubMVy5A0eazNorEuebZkvAamvylXUDBN+8mRvAmni/K04tuS
S8CrD9NXY/T1VRP6CMVATTaDN+RHMxvWXT46Q7QuzbQjWnq6CNRgMCJmWZzNRJ2mlSzi3vCXuy5P
5i9EjdZ3/KTygrOe9014aqCXgqJMovuH2npCN1CAQ9auuMkC7zbz5bNb0ISQob+NKy/DsNgG4SGb
rODeBD8b9oZplzfZGs5XdaHXt7GeIIHLtX4N56KEPHTCa69EWeFb6xhLifBn8Apz55RDfd21Lem2
7ZBGs+mBCPpje0mYqseOXqfbvGgTtHNldusE2LytsMsOK6HiwAq0JSeJsexVWhe7wmrgFNbWv7Yq
mV9UYgy3qk/GbSGdaGFriKaJoiVpBdxTyywiDyqNhauE2pOu/RKS1HjT5516S8UCVqj7ft4Mcgy/
zcmSPNSpTbBbSvtq2/fhe5oL8b2sqvlucXRyI4kzVdSneIS3pm3YbbjbwwOMwHlECoLqjq49kpCC
pqs+6nXOvxjQdtvMOGsMw6G8NjL5paCKLDLKyv9aTEsbnY8522SgUCJOLFJ2HauvAcJXcFNRdTfa
actI1gO/hqNnpwzW+tAy7MdVzLm5IXTBHQjC9SybAQr9FSfdLrjK15YQYttRcerM4/fGtdydNltW
kxbkjiWQl0CcbHeomzy/mebFi5u8lnFiV8CmFnK+CinuDUfaLD8YYFPDBsGmf59arF6ytsddMWJT
2NIJJTZ5C844Z23TnWZvZL12JZZHbp3xYwzm3tmQSG5ddC5M6Aw2flwNb4rDFNHeGpZnAV1vckqe
/FPni44ogSE96nCdLt05KdDDTmKGwhvdraE68yXpQr2FS4OQk3fOkALvc7A1uIPiNF/u+uDB0k56
I8pifdSekJcyU1UWjcI9q/OoO9aVi5pzbqyLAv5hO3Zo9GivXlmUKmPXpkpeWLPKbhtSd+MwYbCb
iXkFZWv6Q1kNHfFTi0gvagFgD8lsxEjk0riZWvWckxm46VRonik/dFC52Xw4hRfcae3X70uHPjzy
q/NS6wKvyNr8KISygfHqQO+DgYpDo2m+azU1/UYWzTgzToXtuz17RiwgbWPXc1CuiLl6keSr32ox
9d+ABNDPIDJMO/to5u+t8qLWQSmll7L4bo1tHeMM1Fe693q5aT1qz3wEg+d7ikobq5q96yK5lXmq
QGmd7iFME4SIcMbmUwHVvG6c0Qgf4fpQ3HZmvdUKaY3nJcLcsF/mn7Vjy2FTWWJ9yNFxRqWul4/O
Odeg0ILzDUQ4u4cQAi5ecYqkY2s85xMLbpXoDMlJNaM/lcya2Duu6ZaBJLD18Gkq235KazXt0r4K
LnU9MVRQanUh0BwcTEkNidEO6HtMqJ6NalhGIMdzYJaiLe8M3uHJIz37m0Xb/X1qBN5uchbzrP2a
c5hPTiG2kYo4xfeyrTRtL1adLFuFhM2DiRu5Z+fFZUcxBg5Fxd2yOLHhmP29zpl/0Q0VvFu0dvGa
9w4jpOPpC5UVHLt6taZtnLYadJR7gtBiCiYfyNl2602rpLgLDAg0OejpybBH78nNx3I/rx08rcho
i9FYyNaNbpYDinZ5cruheZ9chk1PjzVnRzntG3st2Qx6rFn15H0YCXNv0uu90WbWtuIHxum0yAsm
OmT+hrTSjWcAD3EuyO7NUhik8QPMZH5uc4TG49zUgXhBw5Recvxo7y0SmYFAi/OIudTrxgiW8C4N
SuOuHfJ8q3xkemnVVvfm2L8FEsmtXhnk/NSotjzuYdQm7QKlMuaXxWr5D617pjgHogejSnb0TlAP
YHN6KsTOqVTxkkrvZKmWc2PukSnVGd7r3HVFPJf07iD0WlyUYel41IuvH4rBMlAUj5YNAw8Sels0
aJ8QDFBJUiUVgLkji0Oej+01GP76ta+z/EmMnXXDGtms3P+e9c3Co/kuqkB+Q0yjj+vse/sJRuld
SGN4KUcOUOXUJA/euK7ZRTJkr7KtxA4Kwb7yZ08zhIzjdFuzzz/XpRjvl0aWKEMNFrOyEeRLo4zo
usw6ukZhsghaJPxM9aO01aRif2xYIxc+uagLAhqkgioTN2E4kQnvu2inc34tHALvcXUH775OymXY
OH7TLlv6qTTAiwV7ILhFNmsYVjdFUkmY9AFOJQDHfvRKFrZ4AtLkvGKfBWHLMhjjVVMO0tyVCfW6
Fl0uEQpG8rXtmsA5xQEhO+iBioNrGoXSeNZ0HLRF61+ZWTlNO3dIyxdCoMvLBEXxXd1P/u2SV8jj
QoNj5cZoa+vRC1dsux6Uw8bsaDkxOU5vnclPH8xkCrajPbinefbkU4JA5wJ/zLRx+2p8AVsuEXtN
6I4dJJtx0y+gsdhXHpycSLYgQLO7TMOCmsPP972qHwJ7vLGFkVxMKne2JN2tFz7Zt8/dKpIoG1v+
5YMbysL2Y5Vy3uSUSp0gjMrXqeinNhp1cKb07eIwmEJurSUvdm2DWKsEBnqshJtFkyBrKqHJIl6M
RNxYJHkcGzTEFzrnR+tM27tpRZydSbKYVz/jULiiaa1BmYzlMWWCvugsw9jU0rGfqBJx8VMQbJYG
fXI5dWH7gCu8/mhnzEmbmvDrK7pqYH4lgqKtGzTemZFykUCtqfnmoFi6qYdEo/hgq8CBKu4Ky50A
V3LzrZBqvnTdmt1PT+ZNkIo0koNR3zghCZY9ZuZnp0jHnURrQ0tQnd8ohooTbD4gtD1UxsbhqMam
AcmeBma+BRkItk0p/JtQ+UtcaDt97JmqnrsOQFs7XnI5k2O0K3ov+CBygkYMJMifGBjnTYogJ/JW
YhPsxK13YYUFaVOltXftaOm/eUPFve+WJV4ZjY8PuUvLdFb49GelNUGxQwJMTPi0fa+FxDNoC+cI
QJy8mmFR3aVOsOw7ilheVq+s4wYL4be0d1o0Du54URjKP8jmrL1y11SDNM/mZjLAFc2cF24Io3iv
Ua8+iqCaLufOGk66dbpT3qxs/w7boLEYWG58y42xdSwo5yn05tw3fqpsKS4IUyze1Vyl26Uc0AS5
QoQRkwrGR8aqjH4xGvDSzcSq8q0eHMGfsC1sAiEAYsdm9tWqwvxjyMt7Jr/lIJUYN4Sktu9o1OVF
ORXlMcl9T6L04/ljew1MetdDQmOCvp33WUjPTSiDdgdiN54CcKSIVRXCmofySuKCOdfUzDuSI52j
wrTyxhyffYaIHJ/wv1IJTdWdOJlB6utN2EM8nC1KIfq+On1MCwWdP1pGeHD8xY21zxWx6wfwhGrZ
czpvrxYb780yrBRX+JOHz8bzW85C4mjocrDZtNZxyynEf7DOlWQOzrPUUdZXif/0S2d542GZLCdK
PWr6rLzl3L9IAWpZgsr0bYYArUtnPtDJXW791vc+FrfXQ9xwy1K9phUnhuTEIm/DpdvJTY4A8rsR
9GAio4VJ1jYUZqO+z7mhrWUddYTbO/vIReMenHYOdjZyaDiZsDlYRdoR1i0Vo3XoLaeep5KZB3/x
cTifqoBR9EkM/fyehHbylGaCpjmSR/vLxQ/6j4Faup3IUKnZy8AnYGrrfq0WkBH7jAkPy3DzD6fO
LJ26drh30xQeWXj6snURP0Jj2d9Mrzdf51row9wu6mad7OK5S9Xy0o4lfpLBRMVxudhTd1Ra08E4
5svWC2sHR4Ebxn6PSBmvDd1yvWo3SOHbrWCfzAng65xvDlPVZYMd4liANqWbf0Bih0NrZulhSsLh
UHfO+L1YkeMgdGaprCkv3MDxoz2xqD+nSgrlFhbX7URPagSgYuybLJVHiW477qTdAmutnwN8P/bw
Bv2mqhX8ztR4DIJ4nOFZ3bp6nCBGq20JPYFtsIEyrke3gwmGB7I3CWPRpSmm6qBLw70c1PkYXZbq
hHu+ORSjk3PSTmFjAn/Jn1e/g8zkPoTCYj66Y6S4CsacEhmt7HsxluWXfESgvO18WPfFQdpYOP1E
/R/C+wBBWTw3PB1yTPOHejFevIr5cRwq+0RGQHZq80E+LWu24N6o3bsU29CpGdw29s1x2RWFzu7+
4Ywzp3HXzw+SoNDI6Y1w1wk/2DnE++BPRu9bWE9sTjDz49nyMCY5gq5BrJwxjH58T9Mkxwdd4pxw
upqW0bThTvN9e3hjaWi2HFjWHW5hyix1bXebf+RIa5bWVN6+YKbZF1mG1ENyyP3HSAZAkDlVdlgQ
3N0WCepiw9Pl1nILtc85kOwnfEP/yh74tzn4F9Pr/3Ec/+5K/r9ajn+xKd90n83DOHx+jldfu/8v
zMlEsvyv/7L//qc5+ev6tfgrczJ/69/mZP+fhK54uH6F5fOlW5h//2VOdr1/4qmHD3E9ukDI9f5v
c7IQ/yRxABjYdKkTYyXgx7EF//Atm/8UHpYM38Vb6Llns/N/vbpfvqe/Nifzc35yJvsEJweEW2GC
INqIDBL7/Ps/Jbc0mVtP7AvcXSn6CBpTkvLT6gQqOIzF9sXICn4Nzg5S/NOn9O/X8bMp+tfMk39f
9/ziyaqwmL9+C8PIM2AZxC/rTnoJfq/OTXasnN2BihfvbzoBfk2t+Nelzg3u5wIoNwAX/PUt1rR0
IfA39W7ulH+qnOlLiBKJAqUVBaVt/E2gz69W739fzaKpEJWh7XDZX6+m+pAz4bjoneGzrZS+xcBM
eg0GR2RDnVLgcHlvRbXXPvz5E/2Lt0lxvGXSrMMRhXy0Xy+cK3gW2nP4JoNzEJb0zO8TljWwsxXT
QoVH939+PXTQtkPTMk1X55v35zuHWQ3fbjmtuzqD1qD/1igQdQ/rfOcNAeQXyzxGnD9f89dshfOH
iyfApquLG5YH5/dsBemNXhEoMew4/7HqeQ31rq0V7P9nVyHcl7Q33zZdHlyLXItf35kxuIvnDr7a
MQp626AbswOlSH+Xtv/7E8BVfJs3xMBInLD7e85XhqewaTy17OakBliGhMufi65DXaTc1Tz++S39
1cVIy3TpfKQ99T/uyjGzOifxiN41ky7fe9nylNrMKVQXvP75Qr9/Q+d3RcIgfR8OUqHgR1vJT+tJ
x5DbELux7IzQvyk7Mez7DFHi/8NFGKBZtygXYdn69QvijiasXbL9Jo77jht6gWuB4/7zRf7qI3Pp
9xBkzLE+nTMqfr6/nQy+EXx92VmBN++7db1HrtleVmnu7f58pfOT8t/pENxnPLCsGC73AXE3LIm/
XsmztQoMUVUX5rbZmH/zyPz2wx2BFNEnTIf8Fvae8PdMJpVBaVl1Xe4oXwMKWHMzGe4dnI/jXVsD
kh8WKHQ/aqgxFEhJ27n70lbARvd/fo+/7TPnl2FzHKP10eEdWubvz5Qh4fUWq9yNpirXl6BN+uBs
sZPoVJcy6A5+kzlvy9xRHvfnK//2Pf64Msu+7RBPhqTO+W1BFqt2qmGdql2SB9Ve543YEZevo4Gb
6/HPl/qrN8nXyS7vExqP0unXL9LN5sZpQrOkkNzwEQbL4Z01bTrOibvuV7ue7ss+mP4mtuqvLnp+
pD3WYfoJftQQ/vTEJYVt5v48VLsW5qzZTsBPz3NYdlhggMuR/HJSQA3UOp//wzfL+ktFhW/ScUhM
6o/koJ+va9N1U5pdvUtDrIKG5/fHKWuaV1mpfq/kRK6pXbnPf77ob8vLuerBodhHeJZDzAoTy2+f
sKK/tAktwh61FdypMVBVjOEYsu3P1/mPm+Z8HaYssmN48hm1fr0OHudQSbLmd7BzyZWARb/tSIq6
Q1D2d43mv39/FEOSy2lagctnyR362yTkZpW3lOlkHbMxGt/yvynTsgkS5rX+tLw4xGQSdMM2w/dF
1mN4fq8/fVHO5Fq559jufh4z4W9NvTanOSsRxKF/repNUc4QF+DeYR/7bWGXcdUEatqwwCKyU1aK
TbKSBiMhlKDx5GOEQ7JVpOGLC3OC+DKTYA/kFuNkmQMsa3EtBrRxaIv81xZ29kSWAYnGwDPLp7U6
0oonB/oLnckIzGk09QHLvA8uVQ7OaVoHKa4qezWCu9Su6Sx3cyfY14annv3UxzSRd3Z235Sh91JK
gcAXXu/aKkbx7mvhf5iz2dxVRkFygi8RRuelSDEDIUkMozJdSdIf1i5cgObS1Y26nlcSe2OrD2PW
ShEnqcvBtKYk94GHGHOJHHBeSxGAneRN2UBZrg5B9s3shpF0yNYQoxRi65yjNGKXXJ7l4OVdgVC4
DP3HapaTDQjZL14kYMp9cAqxuIeGB9SOcBlpYsO0/ZJVToWLukEvuAkRSOrIRRV+Klja9Tax6GWM
0Ay0HSRQOgIxq7R5ScEa621imNVd73vElTBXIi8UPcf6qhBrckiIFHc2faBQVAy9tDLKpeeKgCHR
A0Ux5yDrmJUvH5Oy4nHNOZ/Hoc6WFQbYxCYoSq9YDgm/AU+NFndfOVhomU/q6gikT813741GuVNV
0H0ktVhvRL6aOJT14IxHo+yqKwDPxLmlr1vd6qpRWCrSsh0vp3xtSNVYFHJMpYeGMJ6z/mfNvVZu
HXKHXhf8K2+2lePkCrJAIeHkHvTjcW4yGaUj2eVxn6QWYiIUzIhHRZ3TCU7NHla0wJnbnQdTc0/6
10CHApw4ZoCzyKpKAjJSyFkeXxMfPPfot2lX3A6FuVz0P9RcZCgz69liQe1VsA7tWysv5K5GCywP
FUY7hdzwrCMjrIZXuDhq2GqsbUTS0AWM/dgZg/WYTj3QKfyW2LZ0d+LOI8rJ3Bq5sJcItfP07hiJ
ZUZUWswg2M5s43qyM3/XWRPBPA1hRne8HDjOwZRTF6EdoZVUyd5CbYOpDfSg79B6parr2s2Cxelm
bayyiWzP0W/4Njt3Y6f+IreYM0Z5WSY4D/ZG3hdiC5CJrNTWvoxrS0h8gQVyaAiXdEyOflYhybKt
VaZ3xg/5qw5d+8QnAdZUMqVeJMsQAvO0E2KNIBPVk5WEgji1BoPmKQHYgt7FSCKitS1GY4vgRrGk
UP6qcWrk8EeZWtEfGRMmww3hZ0S/QNKlCWcIl8LTrStRbUTa7cDhVnNMvw3DrERcYx10d7lYbDvq
K0dl+3qBUX6k5GNCHN+VY7B11zkxkV8HloqzYahR2le+eoEC9NdIONn0bPXrIOjs6PwvKOcxLJQO
Sk4jJJ1qs7rm6B7lqldEmgEW0bOdX56W3kf+XMjWe03qJRmPqVmhUwCEHJ4r1rcyng2pPvJENE6s
UQwaZASW3sTKpdGP+/3krihTukTtAsw+z3jNDKwa5qC3orEzgKmwgYJj6E/dnTLrlkZxr6/2g9Zo
wsTcaghRz3DTHfqB6buaiS6JCNEqrxNb1N1OyGr97PqGP+YS1QOaWuNxCKDcIcekQzWu74/Z1znM
2vvZz2HFrQqob1O1CLEvEGRAveLcy0EMXW9QG9ynC0C6l83imCahgROkPGdfAYSzRnlWQvjW2tGw
dZIE3RzqYLGSrcFpuiJL2DaRxxMEfyR963yrybrfte46tse0nEjfsYvEtSNraZsprrI6sfELuMmt
58rqfaZ57mrUPn+spxvOiPq1rGSUGy6cK5Z58TmZnuFfpkJw5xOcF4YoX4WHbB3oACGAW2X8um5y
WrOG2fGiSk3Y4dJ8RtRtsQ94B+LLSKykGdwySSlTGOsblnhjg+5riQha4FaUBoExNQVrtr+IZNOg
C3vpBuxVVVFzn4tpNGKitJsrYx7B8l3ng7OCwoGVmDe1gj1tcoWlZK2Ig4RSdLde2t8DMmMqaEnS
mWJGl+71B8gSNRVBLYjpA8UnW8rwSjIq8Jr00l9UOp+7fVjLad0s9XxKHEKCJsYxFoZ2O4nwa2PY
qE7qs7+p/miMZuY0TOIGX/kHTqr1QdnldzIud5lJyFwePFTQW7tSmy96SOPMLF9GBEnoxu5F2raR
2ZMFpYOiuHL8tYdcEk9uUJUbgk6ojzT6yz4bNP4qxzi0OY+WZpeLMDw1G2RPJ3wtpJeU/j4khSKq
5hoecvaHL1TconIr61vhL+k2KPKEzIWhjRDmTZEWVBsPfk2aRtrIE5lOAqg43Rndqo/WUGc3We3P
l0p3q9zKjIUP3m5ohhh0OIiboO0/nd7qPjxZT8ivkEk8Uondn2qfyBCJLp50FkalvfQsI1YiFO9y
be2V9869tunT3n5Yc/qF3dphjs1D/Qh/Sj7H+kMayRvZT7My91bYFDcu/vovrrTewjLxL502mW8W
niAkrWRnvKQg9D5qyaC66QMafJinVJ1Hiridj96rAUisekrMx4EuZrfgAyE8Vc36awKFlSB/JbVv
Raw5Pq2GwAOX2Q9jYKKSlot933Ql7mGE6P3RIyHo3s+V832acSWlTqq3pswYP3IzXpez3hCWcooc
y8IuPQzm8C1hlC0i3JqJjoJyMcdonQdzK0qnwY7If4yY6ib7zZGOednaRoEZOrTrQ+9LngZkCbcB
AqLYx5ZybTD8fCsSY1VfxlorZ4v5Y0i32CSqAmt4rz9XWy4nvayfrfCnLXrWkfTULIznthbPc2rm
cIJafEpivOK+LRkspqz9sqBrvFsgNtX5EeF2K0xPneZ0QtzdD4792pkz6W7KNb+T7fm2hI1zZ8Mj
PuhRHxiPqq1lWMZ3o6ynyxbrZKRL6yUL+uHZFWR0AKyerN7E0ViqlOggsvCGa1xSx6IPg8jXsr/r
cTitm2AiPoDWD8SsTvB9BmHf9Bo9cbIU9rYckZ/j2oCvm4wVQbiy9WOJjDguGyfdUooAvt6PBSal
TH8W2Jlvgw7W0jJ7wuGU1dx7uTqE5noTGCvsRRlY/qkX7RDEyGq8T2zFDdtoazTDpjOq6atK0JaR
e9Wqc0SOiXC9HndI1NG0KbOKc9vZqUTg+aVDHO9FXW11MggUZv5ZA8Iwl0WLWLpTstY8slhHd/2E
J2WevDA+Z/wRHilN+5vrJl4UZsuXZPLKh66VMyMUSqpTbyqX5EcTSlMlzatTTtbjSOzuZVBohlUU
/LeoppzHBqnPvVnYMz7sMkjo2hytGSNLaNzkqywQVozcVHWAvN1lT9v4A+F0cEXZfnBcFZN1Q8m7
dlhSxMgjpxHZHwwI/NLAhEEoM0FNbF67Za0w3MByMK+MZRRKfD0oOlFcTPXUnMxUyv/N3nksSY6l
2flVaFyRC4xdaGBJCNcitNrAIiIjoMWFBp5+Pp8mrbuLwxkj17QqK7OszAyPcAdwf3HOd64UgehD
y7Lzo8aElxaVlnKkuFbYyg+FeZcZ5fjCpmnG5pmnUvqRVbCrbOT8jiwO3tGCuTjEp9ZNm3XVYqQX
YnX9UV9K23OzEUWbVi88NajxDhOf0iZx1UTxKQJRe+mLvelHhrO40gqdQhmyYIGfHsxIaJdTQh8y
xdo9wq6132XpYH6Xaj2mx7JEz0+uIMfpOWLVDuF2lON00jGRrnh1hpqKRa30kPGv7EIWvtQfMPJG
FOOK+mQkSrVFYQhdSCLci3GLQPHyHfWWioAIyeDrlaa23NLR2aXyMwyZlfXXgac+tWtpVWI/uXLY
S/CLXApOmzxZvayHe4le4+p0yk8D9yFYFqmGeoeErYORstH1uuTbiPtnFPHDj6zdodziyUMJSFWH
5L8T18nI3gedlXk759dUAUfFgpcVIs5NJOGx09r+lFo0my2why3PoWwIsiyJYZIMFFzeErvz+5oP
QD4F1nxgiku+wS5EruECSpV+ExlTKelfq1RBFF/dHrQWA48kVu09EZrnas1eYyU28IIBjMBLGloU
P4ciaeyzLWR8GpVqeLSUxKm2BrITvyzKZBdHus6QuUVsl1pN6vcFwM27BujIKR2MPOTm0e7aEiEO
ZDBLGptWYHuKXIvfNzrrYs5qEyhmu4O7VXtrRiqSjyg/vqOjwr1Zt53HeEbulJmPxRNTgd20VF7b
pqtZrC/qt1TL5cXU84SuRKM7QpiLHgAIzVHn+YTc2XCaDe/AC7sGIQMd7YftVWw46g3CydLwJtRD
OmRTA0kk9wJogcG0t3or0ffWZh1vrSw5tZnzra2xu+8192xU7BahLo5x7lUYNiDXKK/V0vTPKXC1
ixM54o6o9CrsatjoOLC+oCmUV4gN5bWV9S3ryXxh0tbyzFRhNtosXE/j5FqHEnCFg4b6ge0IxpRU
SX10Pby3mMzFHpcskv6qfk/i6XZuinmrFo7ODkNV13tECPTvmr6KYxajN9Yx0PgGD0W/qkrtleIh
feqLoUIdgs16RpzYxw374aiYtm43x08ORj5MfssYX4o4Apl5q+w/OBkTXrTHccSzlEqqpMCwxwax
YnydRRXtndaSb1MjReJnc189K0UteFu1XvPhHEePcWSMp86xIkybdmljVVTT+ZToJrC4MVee1WoR
UORF5KT+WJYtmYviDVh39FjUFoKlqRg/l04FEkLZH+dookCQwBqBzRKk1Y2/MlFHbhy7OKVI+CjR
R3BbqFpmiUHR4fyxSgHWUU4/6Zimu7hsXjtzmBQfpR7QEtGMHKS5DamUFHLjp8HIguM0yZfujNuw
mZ9F2xZ/ErOJNsyBq/fYbg04Wa6eBvptxy7bxPmy5yUKq9Zq+TJrLzClUQovm3gUGEXtqhRXfP5F
Fzhp/UPcBz46NVbOGECc8oCZSrmXxa13GLVhIaZJK6nGKSIuUelGIw53btiwnBbzOU2UjraC6u4D
DYoRZCVKfK2T+VlGzvIymaN41NXG9gYGRlNYo+wuyPwkYzRwNNQoQlELixutcq7tklXAJ3r9GCX6
EG2SZG1dvlfNrjBxwaBpslUJmgoZAwKdxL6h3GbME1HXL62nzEhSwhKUl/TLVDjHTO+R4RrmqmtB
Tpqt6S0wyF8GJ6bUx0RqHbrOtl6NJLcxUg/SGnliO0MbdoOACmrG87/5Smx5hrrXxxsukGIK3KIs
z5qVQyNqtL4C0VgP6eeA9ir106at76LFsWBpFpqKQKFW4aShC1jwXKqr+E47HuqBO4OkATPEGMUr
EMI/oR4vKEJvRK1grsREHuIEUzXk6RGroS2d7mGaM4Luta4vK99uRq30yVFWkcqIEg5a1yMINTtb
Iq2eowS6W14IjCB4GDrqO+qvQEoDMCnY0IajILNEWNh28wtV15yCCKIeuh7mTeeaZewJdRRtcJbZ
PNWdcRnvoF/BN4m47O+U0QUSYLpDMnqTBFXrU8vN/cmd47ndVWygV59ZL12hltGcJNFoPI1FTosy
R3LV/XbMeO4txoDX285GDAVT158KPvEqqCMcShs7TyB7tqOJpJ8DfN3Ws+ADLhVI0GAAXXQg2bQm
rD6GSmW8ZJPB5BiEygAyvAEAubUwFLcGFLX9VA5qF+LFJgCAqZN5qicspMyh7OEeH1GnMIiZafAM
HrWzV9l2gWoZGb9ylLBNstBu+6bx2qRun4qigyVgzQqTKnsusBaojG69wUhpPBj94S7Qb1lNATFX
zRVqPYdm3WQ8kSzdrfE5pkwrgtx00CES4Fx+pDp6TmZphKL58zgAvsNs/gYQAx5B17iZAl8FghFC
33owITKL5Wy4baPepPjyaq82prFcxSTEV7R+azgKwovGLn43td757bDAAEotq3mjK6U0/IwwnmW7
uHlC47d0QAwqto4ovFINJ2ptTcxsY8HwDdZC7qYbd7D1tyXNYx1VqSLMnSUrMouBA1oZ+mmDuUMu
cIqYvVT72xCM6UbUrPEYMtkar/GyzI6vOO5cBqmrKA4Aupo8PhdRkwPzqtK57StF0qp1qitB+srY
ZOJXGPcJLBx9b4GWA7c7JtXWjPAQY5BBT0pOtII3EKgJlhmF4RYyrL5mJ+Vii+lxJQCLAA9jLR83
EPszP7P7mDoLhkyJU8nyZ+gq7aEaRn4sDOQLB6fd5MYRkU8+A8fsjTchwZh4PW3s29hTZYRrZOFL
vxlNH51MW/hSII2QBI1qv4Dky0bpQ1EdXlKBQDOwEGgaX4uDgOLiKLBZz1S9eGWzMm1+ZnVQUxzG
o6p5k8CRc+obRuQ+nrLamT2d0ZcR3DKgOxi6UoP/N+q8RK1q+zJbZ0P/pUrF0e+LNDM7bE3RbKvy
LgZaWqRHt1Mx7yCvst2pDsXYRWA4R5M1Yn+DweaW5a+mXSvxrq7NAh7D2BT14k95ndR3yCcrGMSM
3emmm5yWXRMVPNGCpQ4gCnfNxd4ZHFQflU5tH1RCh77etAJUgFEDbH8VetX2Xg3hUG7jXI62P7hw
mEDfOp3qW8z1GqgywhmDPJcYTEce1vzkPVx+r83w4B66kfbXJ60LOz4oPzuLjmVO+RpGsohnvPNS
XfcadNmMySOtZpDMNhNqVIJZEjLGHYcSsWnTuoFhjNY20RHFvvYIqKg/UlprLv+s0vYJmPnkvTWn
ZAWmog5FKBu1qcmjbgf9qEE0+TOqMXyVxUnp05ZJYenCSBgBg97FtPdzQ1W7zS2sZYBRwNi/Mjto
o0s+OCXFbr1gKqt0IbF40PcoYGDZ4zMmGGP5kxtdowA7diqTVPJSd98zGL3NLpfY2pmsGDdWCD9R
cgBxNbzib3W40g3baCifBvRmipL15VFZFlzhYxkZbgcxi0/kuiYl9zO8CadndmUaT7rZFLc3u5h/
+tEUDw3ac3Ad6TIouHKxGODK6I3jhJgu3UbqXLknI2Nww0MtsQ8K/DW4L+Noo9weXcu6gyUTPzD3
hQwCCqVTlA2acK3mrHRil2tqQPKGv9rVvFFFMvMWAd6MT4Y5GsOdwUwh31p2pCy+rhhm7jUg+D51
s8PUzKUkLEZmKARCI87sG0xJZeLMbMPFVg1ZjU5zGC0D0D3q6MPQRtK+lxa0fI7/nBJ7Ui224aLP
kFvXeuUoIfPsFN59FBO53nBL9ptoLptqB3tp/qXsTg3OGNz19+k06/NHWmHgvAEAYayj6wBmnitz
D6NC5rTzvihtvfijxVGxUOgsuhsyy1Q6HrDJiHx/ZBPmsz9PHp2V8ilwVPwTNBLTje2iyyb5QV+E
plCp9e7RBaxmeMZiq4+rkQNkhVarPCJuVuttXWFSwdkU291WW0u7v0F/gTOpsCozSHAyS/dkBQFQ
rTRXHjsV35HXiVW/K43GeCwsAyK0KsrhjxsjYjpigwSmiKlZuWt0/Jp+S7LCo0Ez/GlqSZ2dyVaI
f3VRjYpn5nGjPEQYDh4IvoCuufSd674vhAHMd4xTp8cFEo11aBwLYBNpKk28G+F5DadBSYx8U/Si
dreEcw2kIC8FkuKwLTLHvMo8LR7n2B7VTacvoqesbJMX9zYSopnucUZkWGyZkdGBr22yOtu5ZUCy
gfmjVpcIIgmtPFfa6OOQR4CeVKtp+B1X95Wc9/ZCHYafsuycFv5HUznATcRiTUjyM054tELme6qn
N+h6TCsbqpGk+3RoZbknZRZ9U7oMx7LmcPVWB7HqwWnbZNzMsZE8xtLlZHZRZ4PP60um5FJBRQp3
bG1Dwh7yZ9llabKdtbWlSBmEwtQX1wHTHLWckco6xp8mnm9ouEREqW8iAUtrXF+RUh15pubaha6Y
rYhgVNtzo6v6xuzn8lfEyFgDp3fNgstyrfRNq4mxDDp2v+o+X7KiAKgJx8u3VFJKYo8/Xo67ZoX8
51lNbK8mdBTM9Nj6Rnu+5ooYGSxh9082dprK+rEaVMiAbbT27D8gSww3lHi7+lKr4reSAN2cnSZL
alBttjoe66qkzbaZQBhwWc2cSAFm8IWfdmb2AT+/UYNWVu5HWQ7ULiLviyTsW/YllGeJXhbcdFE6
XWIV1xN8MJiVx/7GBPBMY7V+zFVAxqn5dRZEoh36c94P4GL1VZfYdBO7PPRgVSiyhD5/GeWaHW+p
E+zQulwcy8xouOWnWb4Lq7ZpoEGHzJSFU/KsCm7Oi0vSuM5+IMeVR8HkMPxUEitUmRzagQsfbUcG
gcUqP4JddaOXuko4lCXm95YfhOpaNyC0Ugy3iJ7NpEkOcjb1crvWyJ69DGxMv4Xyn2gec2Wm/pNo
6KA7zsQJu0Idf2hTyQaY3QdjdqY9zFFYcSoCXEexPtdJIcXBzQwHS1xEA7pfHZvqMAb9jSnKVPDa
dKB8s8Nt/43oM2M8ineOad8s7HHFPVcWa5j0ENFC05g61RurVOxAP1Y/otNQMybIOVfKpCQbPbdp
5oijN4O0acZUyG2zzKeI/hmD44J9nQGNs9Q7M53xLMBcLOxNze4WFwOjVxult4EyuQCsoPg85HBw
SuhmPECqFbAnq+6vxY3nPKxdE6oZkq9b/cUUpgxTPAMqAFpdNBsUrBCjW87eB2zzlQPAiMotUBZZ
WVuieRJIVC4Pc07/Rp/uirHhihSAqdX3jsrtCfg6YQUiwt5graaD7j9OCoUTa4Xy2mc5xvWWCoe9
WVQqP+tiYRrI+Zb2RSU1EnO63AwKjvUymDMzejZqbckD3utbQ7qSTQILKMWPA1jVWCBSaEu0G+bR
IDchndVyz5QekzPi+DTpdjnX26vN9h3EZMcQKUTUMYIeE0VveWWhJvljii6cFb9VaRNATDJ32s06
WWbxOfVW1N+bUqSnKKUTOQ2kesX+qqOn8aSipfORAZL5UeWz2ge3YjLay8ZghQCjkhgTzahN69HM
Wvc6ADEDL6EZ3QPBwcvAMKcgdaHHoQ85vlgbnc21NT3lqlimbSJ60zy0iuFEO0hdhrsb5MS3SHlz
Y/frEzDLgQZ62WP9npprDiqDbzqmk7+MBfDGwM0nhTIvEnrmp9EAHnVQZnAV7mI6tb/GoIOyImrt
LeyRTn40Mgfx5JcVE4kwMxjovCEJ6D7mhMhmn/eRhX1m1xZcvUHakKUy4zuWcfa08ukBoM8XEEYn
0+KeBVtn25eliFdQktZSM9F1hgyxjBmVwzbFXaTvSUKwsSWD4SZqTV+mCYZ5Kewv6RhgEvqmiEmp
mUuNONgiqz9jxUBtW6H4cf2lAMK2HTlJ5UErFMbiq0QWeVjjxBAfkZp06klJzAE/EIRK3faNZpHd
i71qDIlPCIxxGhkgwuIXOwFOiMcHdGdfeJlDCpw/2SX9l6ql5XRMcPO53jgX5UBwkSW7fTPX2niY
c9q80B5Aae5IM89BNHW5of1g0jWbYEr0vPFwDasEURBwIHzNcbJvzJcsSJs2NpEqz1ZrHSeKtT85
DFiwe5LAF6+QrWnfD2u6mo92N00F9JwW5ixrgfxnRCKhs46gDwPrwav1UMf+sOBkBtNOcpI7VCpD
s2WY1Q7kMKy25eOmnw74Y7ThYdLG+Z3VX4Jr1NCj2uvGUTLCF4nx2+W5AudMTYvnbh7FM4lC04fd
p+ZdT+9FWTsOzRdipgzns263kz+ZZnk/6tQDgWXIif2AvTZJAPV2IRYpYnXmpZo6/1ptBnmYz9ju
9llsalNYzezFcaNaRKYTNB9xRvWq8UEZxrwBiH1Znhh1Ujght5Gpx81cvmkLYAXSD9qb9BqIBLuo
NJ0TVhGtBF6cF1qWhipvuHVabCVzwKMJlbA43UlamlodrxQhOcxG9TkdtQ2C6I5QHDJXeP7JfJUb
9HzZgJ/XNIqwYer/JmddQ6Kklqz2nEmPM99SNJ10rcbmMbwknBE7ERO+gG/f4qBLEzm7J1TbFqjZ
vCrUHUVz9MagoaMqyLG7hxaCwj+WWZJ0xaOlpjVuIxHqedmlGwtZ12dXqnIhB3mhcFaUSrSaH02m
JFbKHbT12AHx7EPb6SknFHhLLEmXsYxPi3aLvCoMe9KOaxEZTOyhzBxjRuxlICD5PGAZZWlbGm51
5NPPgCEkMed2Hk3Q9oD1t36tUtN6s6xWAHip25RIR+uU7OyU8aAP0GjW4cWAPIXPWdL/OSuf0zEz
buACom8ipPgDf3sPqSYzt0rFMtMvtKG5Wr3ANGejP3T48qQcBCpAM9A9Uy7JpoHyllAbOfI0JS7o
ecg2ybdjd9AwV3PIX+1uocpviy7qWVKz1SRJIdPOcSIhLvOmPaONINwwMvLiVzVQy2x66TComyAG
sJ81l+WSJJULZXRsmEPzbaUE9ebwX1EEdKmHp9W6m0cqwKCq6uljYByh+Q6V0wN8HagYNfazmMG6
ruFfY91KsgoNz90YV9alZ3f5wmWMLmbK8FP7SjwTMCZZzTJAwI/4ZBhtjQuK/a/Do72HYM0HX91h
E50ZXBXOraQpEA160hLjW0T3D1TQbWJwR7HbXRPCd2b0YTkXmEbWxSa1jOWbeDbz3tZz/Z2gNNY1
Gak0ULeYsV7zdW7ITImrTyaa9j6fhnl5HRNixCbLiH9sZqDk99S9cYoGgUmrKQrtQcx2kVyrRiqM
DgduriBj4PatGGWuB62zprSc2Em/zXKplbvW1XvVy1XUUDtiPaxfp8ys0lf0stsUKKQQQa1jTRm2
aOnZIjYqBcqHOJAGUlGjw5AOufywOr1lmB5lhPzETQ7APiNFF4JbHmFoVmW/sDxeFWFjUYs4xuOO
79EjrcOFdFhnlkagMwvZQM0JLLnZjIEYdcYoc+r4xjw7uWkIFCo25R2qYoqMdu3TX41bGMIDzWIX
oJLpmw26LpiXba1ZfMagvgcPIPboBHA0xS6j/cZcSIpfczZndkAjoj3X1zKbQIUscyeotYl2hxFb
/Lpq3rs8UJeMTyru6rNpGCtPgnVef80yz58VRMwk3THV/8NxNqCmULAweL0xTWvYmytIEtSOWfs0
YDio4ZOasY7tkcSt03qbQP+maQZrQjoyzUNgs2A8eqOec78o3fSL9SgE8WGCv7yvYypgzy5GxFeJ
Oy/n24ymD+A5ZGeJ+ClDZkqExLOGoZTqoCMcdGs3Sax9oy4AHZUyn1tf+YqLhe11ps2JapupJ4uR
sfBX4MuTX0MWRq8yAEio0tUx4eYV/QKmsOwWY8fPwSxwNBun3peuPTP57yJG+qUZ02rAxYINp0Eq
5B/SJKIsDpU24YZgvsf+ja0NERimYHaPTCGyXhsrKs13zCXSOSlVwSpWyJxKckaE4Wkahj/IfwtO
Ui1GxvjksEY8z0mPT3SGIgBqseNBuOugWlBBja22gR7s1sDBbCQJOZOe+gIxl9CmyEx1KFnWytCD
1IpE8RytQpGljUsqSWEgXC7xp4XxdMPEl0lahM+aeu9DFtCdd6Mbi/ZlFE2tXSlwsGFlHGTld7YS
7AIcUeX7UqCLEi24FCBcUl/N65l0DPZ8DnDoGIt3AKam0eAHJ4aDmbLO4h06vbo6KTH2S6huRD8R
pxEpfX1Whx7VIJWSg5emsYQigsl1ROx4OnXfgBIWBDlnZG6OPPY2rOkywx+JVSADc6HBBUqZW3xi
34lBDuGh0deug68DMA9INdEd35QiI7myM3ZzOWfYDIZmZY0wc308lePNcd6zgWJgr8ztp1iruCBC
M3LtEJi6AqJYgWuPIG6aGP5bxhzfL/XUTm/YLMVwXiqtHnbI/W48ZBhdCE3ntBbadsmF+ZbFsf7b
cRGXvtTNaIbvoRW3neTY12g8UEUqnuA4bHlWKbJ4aLgTM19DVDsF86qb5klwZr9y9c43Tu5k/BRW
mUZHtetHpJlLVzH5Lej39hBvWmQQJtQY7igUNX42GQYYL4Mm8xNuB2CmVccbA7yTAwi+xyrY+RNU
xPGRjgspbYYOxoymNupf0bGhe9NJFWkPWNHTeBdpmKIBlvHpcnRk5fBlDiVYarVcGwspRUJkNXOO
ajxULL0h2GFss7vdqjUmzvh5TCv7HlFKyVRiNfRvyHIS/GdmGILxDgghj0kGsOIoqTpEsAKIAArS
AlFXE2QCidfGsEf7LSFT0mTKjRZgI3OSzZhDW814MIGrLxsrru160zMpKQ+xylpkF4EQiYKmzIHn
OGDLpkCdl85lPkdWVe7F8+J2IckLyrC1e/wChAbnjfCTtTdrbHgLmPdaw49MvFc7uVsIl5P+rqgz
BQztz9LutKUUyRFtdqUFyUJOBouTdI1D1kvOGiJ2LCmNFgaeXpnQp18H0Vs6QOdGACrmc+/OhmYi
i+SjFhlAm6kn8QKFLE8ZbJ7TI3dDrj4Jbb7tJwulFdQaq3IfaSCBTip8X+M6tqtcP3OHs2wvCQtT
PYsDXQFzRrRtZx6RbIzcNwkhRNVbZLWxPNY0p8xvwFLm940WLSmNnM4IqNZIlnntupUxPfL3uPtU
MpaEd3kT1d1LW6MPPblatuBddBv81L5aG6nzB7QgKyJIwczDVcoxgBMXbTJm1n1TVVX33VSrwytR
lrZW4f4wFGQ5qKF7YoYAOnTvFlNFajx29oQzYIotMvIoqHG4+idVtd8mRCcWNWBTR12gabDhn7j+
QV/4kShcaEe5O2vlxcC8AKB7gV65UZJhidEMMX2EE58qbbvP4ADGh6WwEXMsDSwIFJGQw//UqVOn
r7ZaCGU/WLRh9ytJxahXgDwm6nWd1GFCINKtwzsme1U7NwDznIAQDFuuN7U4InlK2JgVcIEXu1+O
NXlleX404DdW2nV0i3EFdW8oEUyClRXJtgFhWFwYsrX1iY2lmb5aNiqaY1on3XKdyCATwHXc2r2d
fNqpXMUtp7rr3H1qVax5LGakPNtdaLV+6jT2jv6XvWFKEYcQpEWriKkBsaAnaIq+i75BNjjmNMYe
kTQj0HWDHhieJaiRQdBfKfaOyjC2ETCZKAOibT8nsTFvo4liFbJTljJ5It8HFHy1Yw+ile0nvI+a
OzIvEC0uR2BkOANAi7XD/SjEAAcE8Wlh9y8joxadDVFJItLyXXagjfQNjzZL9Acwa4l0NtPcMyWb
FTTccaCra2oUm7HQoLguUbp0RTiWi4UOtGkikjeYm5nIAbrOiSVPT411IIcxSboKItykXOCpY8ln
DZn0Y+ym4ST0DpBnFCUZOBxdOHq3Rx9mzneFrgmOipHvzX3UrTSadi17lTWIbQI+AoeE0dabps7Z
9gBhX2Q+sAVORSzuJ30tf1NMMYNnEsTxw7E2QhRkR/hqr1X04aLRHbwGVfFTNjjudhbEMe9KTck/
1Faar5Vium8JXKURP0zZZfWmBbnBRKw35yLESKRiYklr6a8Vy+2/Zdf/fz/+f2XK/g9Wrv/Nj3/+
/P6s/8t/e/gf4X//p4jx29/6mx9fVfV/sbDK4ZiDNIf/HMPV3/z4t98xWStYti3gNZrEfv+vsHBN
+xf8fGirXcLAbxZkXIT/04/Pb6nCwr2l6rplWcxd/2/8+OrNWfZ3t5bCq8Bxum1s/9mlFeez00j3
RjAdDTDLF1Knnmf9PMW3pdRdZIbaFL0OJAQe++qUu/r7P7xLd397gX/04/+bDfLfe92/ON14eHQ9
LszxOC6bFauW+iim+lLFz2ri7FCu+lezb4m0IQ82toLOhj1WH3CyDMaD7HcFfwAxElCfH4FQZCiq
0F0Yv1vXCTfYZDg72623Tv4+5GRTx8ebFWKZv/7j7x0qwv/hTfuLt9OGi1VmcTIe83Q/i5/M/CrS
D1UPjaXws+rdRPHafFeEIM+X8Vu1dkkcrNOdyEDczBd3uZvcFujeRXlPv/hVyUq+XqlnTqp2OvfK
QZbkaD8Tu+a15UZjSxqRDQQpEkHsof6Qvzkz3IxZ/L7edbvqXH10RC55xgaVzKbdokwOzaAJunAI
52ANWIydVg/MXIgOPkh9xSf7MKyuivdle6XXheSqJqfsRL4aQMOarDLX8G1toxVP2nQhxTeT+0h9
t5pLUTwTYEzZYevPOcHIkwin4tWdU6T1rO1JbV+YSN9yLq6Mx514M7KYKQ4fHTjNAxMbM702LCQf
FN2nfrsFmJGWXmMkYUcaXfoFeTBkQ/6Efp8T/QjuMmJfsyvaJ15wJJyxZTbSWT7KsYzikYkIJ3P/
IqtDvux0c6c2OyvZqcZuHu/kAHQK9fVWjHt9/GPVC3Q9bxh3JVaEmxuB6ePykEwRKwEfDHq5Y8ba
fCXB8Mxq3MwfEtIYzxDWUBAbYUGa1wOjMESVTUjx0b8oxhmArNcv5BFe3XbDv+qhTgKVKZxEKpe+
T5blQbMeP41v8T0A6M38ilLLQifRZcizkdHXrBl99WG28VmhcEOl+l1HV+cLc+Z7te14Yztrr8y7
6TGF29tvpKu+TmQ9ivjSRdule8Lm4tMYI/OWQYQwhzyzTjmnA/tWlAcRM8BPi8Fe7Lfbwgx4n5KQ
CDxObwxeuk1QFGClIzox/WXlP26oZZsSL9E+XV4IlUOrfLGsQ+++dONGbrTNGHZ7PSwOxbO70w7Q
5zbmRoTw2BEjGtv8q0r/E5Ox+s90ib8/lv7i254t2L294w5H5bG4I0TnoO6Sq34xz/qhusyX6lCd
1bvy+B/f0Oo/QzT+/mp/8dxnM4JwkfNq1Wl4kZf2DvDyB7vTrRlml/ZSvi+PVdienUv9//iK9l8s
25jg2C8z8T+qV3GIDtbLupfb5JqfrZNzNQ/FRZysnfbqXPT/xCuO+OT2tf+dR659++n/wZA74kpS
Z3zhR/0qpc8yj7E+ujb11b2kh3lvHYqnGfXr6JUvy0Hdy50Vrpt8xy1waDfDgf+3aQMCcA/Vyf1G
pnxq7/prs0mP1V3KYrhAzrlLojNTHjLZyAnHqxAHEr3XtCELOtZA8eLW8yHEQna7KQPKECtnEnnk
TmhnwLWwk7BB3KdzAE8L8axcgiHzs1AN2WjZtH3+6VJv7pEWzHTaCxZY33xrTtqWclzOp368Fy2T
j03Tb00sV90hvrjTMepO1FbsVAs4cb/EowFs7l5YdC2/c0kiPIM1z/q10PolXrkt7+G5EzRdec6n
fJAX9/jUbRnJoDpjJ8HuMz/3OwKVcZ0Nb+QvLHc4CyLA1V5qMio6xHte4MpSR/XcMMOpGDTmFucN
6jKDR0kBanE3xBtHI+njMMgf4jK9uvl1MRV/F817r79o1W8s9q0NgW43f2vn6ai85wposAA9e7Yl
nhPdwg3j9CO+8Ezt098OB14RtN/x1/qOG4gIkxnG39d8J+5fUlRx9XHOP0YCZcuAiEvFQrMbYEch
vjcqdgKrZ4RsNeSC6H5txLDf6YUdwi7eyRdd3rvG7RzRSYXx3F13XI7sQqdX60E8iPtinzzpb0OY
ezSB3JLFud4NfstN1Ad/kHsG1oaN5NW9491XJx6PG7f3SZEbuVa0oOHZS/u714Nik2+rnXkms8wz
/HWj3U/spXwnxEUc5heKVeE3JxQNG/cqfpO7I0R6r/WJVvHw8fLymW/vizcZskF8ISWGT1gNMt0z
wunMobe3w2jDFv/Aj9js6XyYZHLxB5zcqHJfl6t6iT+6fNvDFEX/vbx03AcE77A2r4vaE5a/VF/i
xz3Kh+a9fecikPybh0a2bdeg7XasDoyQy5PYvNIjYeRXbEAipM/F0UJk5IwkCmx7wuRoMK4sMLz6
GVkWf5UvYFX+wDz3QSyPTrHR78WdM3GUPphQvB7EXrlvP7OLeS/f1PvlynQv5Akd6ictlD5Sz6D3
yKvxniwfTdyD8gYC7nR7M8lR8aPDB3lr/GnmGX4VVJtkk58xvnvviNk2w5O16bdJuOzk5n32v+fQ
2Syn/M+/UnceO5Ir0Xb9IfGBJhgkp0xvK13ZCVFV3U3vg/brtfIJT4AEaKCBBhreQd/uzCQjjtl7
7aTl6lLf8SU7B/fuoye6mo/E2veSgqTzn/83Nn/7ec+dtWTWB4H3O7U2Kl4m+JtrZIaLdljBM8Ua
sWSBIvErH+BCkKwgVlz8OgTsmfKCRvPGczdyBzPdElRzPjS1dbHuD7xt4g8NVflBupJTHFw5kDff
LwykuRVT1nV7r06SGd+0YTWSL7VNeXwmoWxytkurKkJ9fsQCeg6vsfZWfuGNOYIdHbFY5Mvh34C1
39tNPPgmTspNa611HOHWevTWdJZ2u0i/2A9sxd5aJ1RLcme8G+/WVqzUTsBF3WTtzlh353nXnesz
s5Q37TBfhmv/a9o+o782wvK+5I1sJz/iSa4XYI+TXzS6+dWUPoshFhhFtKlxX2W7WF/gao1R3ntH
Nz10tT90y3a82ta2aQ+zupiYmsFSmq2PzMjJluaMQvs8Tqt5MxqrYdxX78U9PYQHdWzTfVm9mcZn
5fx46ZfU3p2PcE4/W93Z1gTIxzgK8Hi2j3D6h06/SFbJa3bNRvVoi+yHZdaKNGa8SLCLOSmHbXIa
E58CNfJH6a7YWWKeZtsa/dE++gea6vc+q/IFRPKv0myPjreWlclw1nzqZfnh4Sf+zf+6n87NvOiX
6SWfR5+0eXbIwa/6Dj/Vrb+GHzW6iEFtdEmw1VgjTETnQU1orrq63mZEu8RfYbaxC8MfKPMrX0UL
BvOi2UUpMohlTAnV3BgdLtTd/av+sC+gaobVn/bH7qxexKe8U+R004fQ5A47MsNbE4cn2jDOCOQ5
0zes8b7fwOv3TGz2a3EjVSE49MUWpnJ1d9/0/idt/0zGTvvI39SHuOo8cT2pWvi0KW6ZiXo/rNMs
xy/5fp4GbTC2ET7Tt7lbB8U6Jme15juk+mSQ7fTjsaIUZoxz8to/lgfsgEX7shrYADDI3UWvaB4J
4yOY9V0snRPy9nnyY45tDlnS+KAoebec+PXgYKlLbawrJn+EcOmr5kD1TI6rPCITeanvkOsRQbxh
He6aZYaroFsU06KayJ9nIk6ph94IT8ICznqIVr8/AJDBFjGI1di/QgicN/FC/+R246MFR7H0rsFv
SLaDD8sigqJxmfJPSe571K2zaaFNu16skR4hR6LKHMKNbi3Ql1scEHDo/+Y0Ge3GBkrpXW1F8CU7
4+dvmvxDf5hezKO64p01q23UfFvWIQuOufjxBJH1wMV3rbuntzOa17hheohQ2iOfWC0yDMIMcUeo
AEvbOFiMObMfg/2NJPsWnwpmp0WUvuXkN8sRp/yDa9OhgFFr7WV642y8Ospveeu1g9Wd7e6cXsUq
vqXf9kv1YZVfGZJdv3yP7+WL9RqQvmOoN+at5a5djjfj68KZtFKL6jUGzL9iO8hQkKACZszIMNJV
xe1ECCPhixA6vK07qEVpoT0acGK/M/ACnGugB+oX+m7i1tsw1L0gUcqm7fQTllfzbrMWQrnBUhu5
8KO74zKXYCnejZP+qC+M6SrCrqcVXceIWWjyx+vwa00cE7BK0Ouv+ox88kWz6NY8kOkvQM5jwqLh
3Xm46/aSARfYsCoJaBOUn97VF1Glsb7WzI1XHRzxaKoDIlMc+w4hJ8u03SbbfFmjXfOzV+Rf7qG7
F9fsr4ae+MQTzlbl6VvFfP4T/0uOCCnwc2HqfY2O6XtAqqivWf5oL4xwC2N3/lO/ExBMNA8ZghQ2
ponzF+U7jAWfAXOz1m/8zC66EH3x3+KJGLMySPtDHCSDj3bY1ztrK93kCjhzIV4jFNihn2IFWnod
+tFz0p40+DHBvqFdats3cyRw3a/IKuiZqxb495e6PmwqVhFC+zTq7y7LVkOXnzK0UrTTnvGB9pUs
yn//2WL8PxiQnb9ZXPwr/39AVdoMjf7PqMpTCUYii7//17kYf+S/5mLefzB4R4Rg/s/p1/+Yi7nO
f0BAghxkmYbJBEwyZiGK4wmjtBl+Cc/2HEMSCuw6sIX+C1Np/Iftgk5zmah5rDagmv1fYCpBDv9v
SCb+dl0CfJLwMPlXQNn6X7umQGklXignP0UiYiXrCAzyC9RCSGlrPW2HUwu0IbaWsqqJBngbTY9n
bcauUHIauyBPXxNkqfpfGRmu+8ICC19xJ6fhx6yN3PlOvaDUt2mSC/mdVu1g+CVsIBajbAXmPUu4
qrsg80kL9iKCUDGUx7wgKgs2ep3osPynSCEeZulgGBcgCfB4UmuWLZYcLX5krW0tEAkNgN5b5BoX
qcwiP2qeyG696qUOd2VmvRiSe39FHSzeEOYk2n7y7KR8J0bymWHhjl27xRhtC0gsWk7J17Gztgy/
IFA8Phlhg7lGArtGoe6h2auzUY70J2OXhHfgbw4W1QHRyR9Zae7RTIgNw4VoMRIJegDzWRAN8IR6
I8OOW4C3PrVoyehZiBizWN4O+pRuZzRV8gC/WJ+JGy5z9ZEPKYGxwDjiaMeGu2y37OXM9g8zyirc
sYkESqB1Q/YVztVzjxNrw4tRWlRcbhk58evsEBuVQy2vkJ6xPpCoTjed3eICzdUz+ykxxWPQFalb
pN1oyIRIgK2j0HYx3tgVy9hoTAtzkQSDhuPBZqH7N45ZcfjEYxdwugGHKIJtWzSi2KKfeXEydm2X
h6KpvfXToH4OFUhjP2dmbB1lPySsncYIpMKqQpfzHKvhY+N4juGGkCcyN+yaywLFLmt7/qXX3JJV
sBdsW3BJ1Ka2dcjiXllDSc3Fk0fznoW1epjOmIp6xSZR6+557iIh7lwnpibHplc2F9slN+YMclU8
HxbVs1tYokKA3+V78M8psVq3HdQ5c3Mjfa8tUdhowgLcYK6Qprt1Ixl5OgvRznX/IFxMBbZuUtJt
Op+0mvx+AIW3NhIj6NZSy21n2ZPEMHC+u+o4G/0gPolw6az3odIpHfqiyTtmTUQh4gdEJmcXpO+l
pvUqhk6nyMVEKElBcShm7b4I8l2IqS26sOW1AE5BXtIwavYkiVZ+ERrjl7AiEt7nCurTXXU5l/ME
FZ7lrAwDAm56gS94IH7E2XpB/MyfGpnjrkabdDIEsITRbIOuJUqsH5OnR9maG834aNyuaH0IFB79
rMEnn5YjMgqPnxz8XHLSnQYuBsyjkIi0JRheFNcSJbeGoqUiYAo4iS3GBnRpgS8UcknatcJCVz9y
FBBG3dreu9fr8KV95Abx9NeJxtL+UY4YwBfhf0oJBU6aFMWgr9e9rZ5hRZX9VrmzBVxCmzw3pZlO
ZeCcItfAGIvJC7MLCbQC0tI+7p4+oX2nOWz9GaCPuX2XcwzKHqp5Y31V1kQ3Y3mtglSBW0g+ArR3
tCKGwlqlcq/PXnuUfpgfCquNVyRIApJzZxXcAh1DDXQIWPtbEF5z4weWIArcw5xFjzjZMa2kpTne
hUgSPENDAsYLi4G70tUktG3aRoT1YX7QMEmw1ayZAwvxyLXC5e0p4oSiOtbxO0KSiq0P6ZYQ2Vsb
zcymm1ydpa6H5xDTLHoYUuur6UOCAIg39Rjr9aMuJ1Lf09SKCCvtSvGRl1gfiRIcdyKNvOYQPGke
7djiLbHadD7Cb1H4u2p6H3KVQ3sjS5xzqQ+dUCNzmmiyGwKw8qMOw/lslXGBkLL2DjaZPi+tVzYo
H/FJvIic5T34N+KV4iKGy9YZFNZRVeGcR0f4Gc6a+kxbWgDUH5bH5KFxrO0wsEbWUf3TDvNnfR1Q
DsVkW+zlYDBXqJBMuURwvCD4d2k68z58cycnpFzLWDxgea2RAc3pdTCG/C+UjPkjMHBu+hgjpmqN
sn+0d7DvYOSQh+FaL23N/n8hIswj/jQNukvf0NgnkUTlT0oAz0c6ojVi0lWHJ5Td6XQ3wWWcpBFi
JlL1VO0mMgxRHWUCw2fQdtiPFrhLXbVzhzZiBF0FmjyBj+tKpI9xdy+JPsl25dDq/K9s6zZZREIG
5jCtOjRczCUQGLFWL/NnqCvi9os+Z4807fhKJs156KEyXB9lwFOGGoUkkCSo/4ZF1GgttFkNYatE
963ep3pI38LnGnnFZ9AXgYdlbxGGojoh4Z8+8wLQzYAl6yXECg6Rb7DRuhnRDd2ztsfoHB7r0uT8
QQIDHaFogrsQvXaYoLogjND4QkLMSsOizim8h8Aw202rwbn3yV/BqDdZ2qeODu/YdcK74A2SgKyU
exqGaNo3aVbQIMFjAM0hPlzlgH/Jp7o5uLij+ARt+9pPHQbeZtJOLhqMhTnY5kEKdW9Fg4ktNlM2
vpNrsHJp3dJHS8kIqmt0nuWQXTMe+D+kmW7jBAo7lLX0CjoxuadDom/x+TLdsDTGcV3DBKiEHvAR
dmP2aRLRtNJdwbODdGAfTFX4qc+4oPxuJvp4zKZDMPTVgkTYbCcyLpDBCeO962gE4gLgYO0Gmmup
O1lXLqcYzJcb985NQrxAjSJrjOUOPt+26dgBOR3nxjPt91skLoktArMPDrVG82hoiKwOMt276+Wc
vOhjlfgIkN0DCYL1tismBqNqTl/jZ8ZrkAcMHp3EO8sh47HsTOM7SGIOA/xfd2gZOkQeQhc+TLx6
dCyhcXZMgi5QyCNuUzM0wpLQOABC7ncop79krTFXCpRzVaEQGyyw3YG4B1YSbFSvje6ltyCmz0bF
xhirNzXrpbfK/JzFz6TdIrvUsSAxklKTzg8HZEAx5VdGX+y7wvG2PZbmA4cxIJdwijZ9Sc7NNIUI
zTDakdv5pKKD7nMPXkny2YhY6UGAEuZpvSWQQeQOIctB/m6mBHV7PJYcl4zByzm9iAInRwUgcS1L
Id7DWeH1IccB5iXzlYVuGo+ynM/TKOikE+IIlyW2qZP0KElVN28So8KwVItPW/W/Eb6eTUja19rJ
CGJqDWYUqOhRuurhr+pV8nAbA1ol1+o2yZOM83YicJsMSiSn9T5TsX6sFJsEz8ovE3q7XevQaVVx
cnYsHL61xkZqdoNq0zpDeRQd0Uh8gc9Zbk2M1oVnglAVBIhetnECYq4vZZI2Z9EF4V/heMmXVXbl
DSRGDSlEldteRtMxCcaKtpzbYuSwc51kkZcR0LLZaN5qkbEetIXHl69fClQ9fOKxvbvmU9bNSbPE
drmWpHBvcb4hvsyZOOXz4GAA8fIvnF2DJMcs6ICwKZEQoxNgnxqVUNeKmvAI+do+lHM3rbmsQ1aW
OO7sOmvIrYwiEsirqPEOJCbMuwK/My2+fKXuTS6qRaOT9h1ZCtYYPJeAtZiw0ED0NFVfnhAjAT5N
eGJxoiI28IO6t5Bak0TRj3DOkKoVyKOif5qGqWtG9fLkNU72XSVthEa717TvDl3BgZCm7txYKNsQ
hlXdmvuV0Sxa/d9oYnEuXJ14rLqpX3ms3UUzupKKFF0AuRXekkzVgHaIMLZhdMxzKxNABSMDdTWS
clna1G425RCxv8iqzYgeIE69hNhIk22hRdeyiSrKMvohqkJM9SQbo6Rroi5ao/90D22Vxu89Bg8q
bC9Yl9IqCHsxkNGYzMUK0e40QKlrD6UigWIWYxl9tsdlq1jp1hmNha+Z0v4K+zpYA6TrDpPgjBn7
3vx0M7Pf6W3B3SGLfBlC6PiH9eyM+hOlHxfLKS8Qu0YO3DlTdPnardvxYMz1ixKGcavsDnxdljpI
d2f3Q0btKwFV7trFjTtDfmQATZxmsKy14lhSeu1Cq8jWuu6Rgewxv4LLJO64RKONxwr5boj6o0tz
G+AdlT1UwGSt5R0HzlgkvI9NsWwjuFH0Ws0tDJNsawPEQw0AsWPMkvZc1yCukGQG07LBr7YYwJTt
CBjWV2bo9fsWgz7BH/n40Q3qq/ai7EDupER2lkte8uJTjXFEVTjrG2J/WJ64+KaGJd5pfamsuVon
snePODqNQxTHN9Ub7JuRyzEYT3mIzcS8p55bPYqYxJawEukHx+9X4diY6ON8RNdKbaMZ8BNqTDFS
uda6k+03D9i01akOV+QKlbeprBwYbHzXjcXQlLT39GJ4ObPLvshPoovEkmIA/8BY3YVjMzy3BHE4
CvaE3jz731yIf5nFInA2xmg9EXu10CfGT3mPl7DTuMYdQlZ66mE0phxgfljbyaHIMm2rEmveTjND
9XaqsKxZJoEpKPqC8zAUCLoNoIxrF7PF3kBux+IJ6CNTOkYTfuc0gLZU+K07Y3VyqyHdFa0cVlbm
1Xe6fPgelBnPx3rIaY1YLo3RdLWSKryGpavdEX+Jzax53kHpWFHRRBcdbmykArjOXlst8r69bqiu
cUmfSIdKi+zNOQGdEwRipYFXTzKHAZeuonvlkBw95ll3Rz762wovBIdQpQRLhjC1/DJG52ijmuTL
wuf3gkCQaacXjjdsdcj8XCvZ4cAvXml2+8/JJUc7QD94SEVlrZiw5y8kvCSEU1GEZE+eG6dDvmmL
sTs7Q1EyfB3fBX3Bu1fG0ZdrQnBk2+yseDVZ3XLFrELZZnuEwuKK1f5RQoI3mhS0UZ+MB08f6+9U
9vOea6bbGiRzfMYdS7Sn1eYlJJHoreJlea8wWdNyNFR1UdThem60txpMzSq224z8V47dhj76W0YU
BO5EAmWm1afeEf2mnGR4kPPIbPap7yzcKN1bjjNBIrOv+ZgIVkAKylduwhkKUH60Vik/6FDG09gb
gAdw8zcbxTm8r7DQn1TUPGaPnclsm5ydYasDQ0nKhaeiwwg39ahgFO66tGLa8UTFQizollVIWqZX
GOfeaIMVbPzXyirqlSpCk1OKcULcqBcO7OHv3ECZRbpRFZs4tNydVQGurAT4ISFsY4er/iKyztg4
pujfYnTkK6N6XirSIx0tAIQWu129IeOhfJSevIITMhZRYYY7CCDgqhogHJYLfjKu4A5VaWCcPPSD
gBfp6zVklpfGcVB1JonNcn+YvHwRGY0k+yusG0AaGUx7zzo7pf18ZSteY0P/rvUg3BLnjW2NX8I3
k17iEYmb7exglMlqdFldNBY77vPuUGIpus6eE18DN20OtTbTexpWQ6ER2Xs+fLHPW9DJtlXVFJ7m
w65aa+Xp3T42UsdvS717wCrJWCTE2gNlfn7T9RHiT4qkwA5r8TWkZFwTe1sDtgq0gybM1mGkLONt
7YbhS5vBgmqc6g8aYyIVtWLCIAfqCeWm9ReAlfUMv00D0gOlt8+IJlV+TNG2LLE/rxhaeqABaWvF
DLQvdTrxYbpz9Z3NNbswl0njkrlNC1ZQ1pemqdji0gahc3fS5/YtFuHWCVO88Qw+f3Tc7mwzNJtY
cszDTqD6JdRGvD+kjfV7nSJ6ASg8WcIF8Ba0rsU+09vuPU+ap9FikJc2qo0NgevNRnfs4I0rGTiu
JdPvxAqQeM0Dawv0h9TyZXLQYeduez1AHBa7yq9dq2DN3SGAoAKmYbSL7BjFen8Qg9Q3TLMMdBKz
th+M5MQet18VWH5RPc3D09pWQJILYQHj8tOhSAV8vy2sF/xu4SezlHDdzgkh3wYTO3QGXn6Jx5ho
+i7qkNe0zbSUlv3dRBWAxwFwTz1W9NDlbLkrg6jvTZzUxQdwxumkV126NRuiszFRq4s9FvhEJoIV
2rEY0LNOxVpUETyJwO6/JhFBizRwp2EMc6eXEW/rO3yxYQ38uHwIADSm34BUPmXo+RYB6KOXerKm
DRcIkikUfn8kKt7AV3luwbRhkwqWY7y1ifsncMz5mI/zsDMjxjJ+haFu4+Shu45B9a1MsCv+s70/
yYY97+RhcgY3P0A10dyGec5Qg/EOCneVWJp2ZWbKHAwL+ZXk6/geYSX0mTrbG12J+ayiQsaLJNeB
1UgLOAMEl+uAW+ugETF6i7p5PHqpxJToWKM/1EjMKq8XlD8ANNaq4Db0kgHKAn37eqwIsyMD6Kl6
S+RXo0YAVonTINCZU3zQtcXNZxJhjM3bSOlPsTgwne82qauGVyNGS+mHlqVBLXM7bDldFFylRquu
qWhGyOI9x5wpjAjuJEtDAK9x/j1nu8wmGOjIHambIlqCD60AY5Zds7B0C44PiIsVBmmAiDZwv23r
joiAeH3x4SZ6tjFD2lqCLGBgA2mkOYqalZkDc19DbW5/ZC6f9TNJft8aue0PYsegDXLTDK9PSzaj
qNLdyGnEg2EgB9TtCuCdaEaq6Foy/AlGrFNPymGCOGX6HsLMPHcD9aY5CSpKwmbvbvfE82Mr/ltq
qv+jx8/warASX+hk4W4zYb4KWXnHnpfYoHFvjI0rI/stLOnUcS9YL3rt9GzUx3AnpcZ4vBMMjA0d
wAcMPmuDcaZZEzvbgNprr25WOgSc0k1izIerJPG7ycD8IuYe/FJM0QHTtnhv+xFpPpkXi7yGVqXq
+ZiiJl7ksPEYM+J8BjW2pbT968bdUUvaasHU6NdtujMB6Wnmz05jXGarEggCjRp60jCvoySFX87c
bcnU2dxDUmrW4PZRxGBx9jHly6c3gtGC+yZGDvSRy5WapbqKuNyTicdFkWlXwl2YlzXFo5doT9De
hqFGZK1F5QTT5TNP6j9hlKYMK1yDCiTBaSjM/GUCvPPU7453yogaOLnFTGKy1F1rwc74Xulmi4GQ
49OgJfCaS0XLK1P6KplX/1RmZO9zEm9Nm0NTWozFo46hTk/gLoDbOKbtL6yGrb9tfE81xwWNub3h
2L6PgnmEhRV7yTDtNCvw3r6OhWoHnuMa96RPpxOg96DXP5oiHN/qyFLLRodIxcA8WkhCxPxGm+NL
M0TVkxQenAjqIv/ZEDdm6K81u951pWmv9mTb58CtWeyDn+J9ivGQjO4F/+uhlPp4Zmzj8qTRi0IM
OqXEW/wqwYHYOdW4chImCnZY0AYFXbyrQjpSc4LCIcahXylM+Dc3Sd0vw8C/NJgelVtZtrsxHVsC
W0200YFp0mrD59lZbXG3yAw9zFPa7vSmHtaCZm8bzKXGCIUsWVYm3kWGBjImJw/IoE6dl8L2nl7e
vr3pdofyrUqGWyl4KYfZBasvQvUWJIg/aIWy9yF9HrIiJdMyNwama3ZO2CZGNjwnscZLXJtmu9Un
DBi4/IZNUrXT7HdPI1gciS/XYMAKhp6/UMHgrY1C+yFkPLpKhwxsXPcs+T3GaKVetZcQpsqmDafk
hL1xeISGp206nQDvFlIkU7RJWmttrv/zPAe0WnvJZXCjbpVDKCEIZLIfLKLKTcXAbq8sMhWVJ+Eb
tra9yw2GwUGZHgfZhpvRZSItSuh1hp4HxyYb5n1HsMm+4GP9nV0HPd6EIDsLHIjaThwxoA09PCha
chvLiHMt6eRai4fgFeU3k1qikfkNyD9Y4OQYHg7iUERS2DgObWYpeomeN6GfDJRVlcF5HAj71Gf2
RDhGMCAZgiUDOX4k1YEKWaJ6S8h0x7Xb+CbLmhNLMIYu8HDOWWqb4aqKkVCHZfvpKKu8cpGAkhtJ
HPNdbpWVGJki6f3ImLvtnItuuRwO2BAK+INegpGqOmElZhand2dhpvfALoOL3QZE18PYB0VTKiyj
aRmfmetCCqw7PInVpNYNDlAOMQ1zruXWPWQIpuu+VcSPuFf3LsjylzL21JkPQn3UgvvfqGzsCU+x
mW7mU1Zy60/lBn47dGiVlae+quwteiM6ePZUJ7fPi4unXPFtRhoTT0Ye4y0BSYz1xYV5SArIFvam
c2TrAmbc7XA7pV70o03dd5HW6ZP2GjVvDKaSEKuYjF6URJllm22/ryquQrAzxMCQKVNs0xn7Dn2T
t5x1Ewu4iQsqe5KqMmNIrk3QI9kgJ0Vu3dq8lpUx/NY50JGp9zSmZ82HZ9KM+Lpdg4br2h9ooMOO
9m5iGEmR5HhEq0j2vpVdnkyban9OHRRXWMjAWlrzNK5MsBqIzviLGN40DcYsKJHDjBQbOi1SodkK
qurKUjm/JXVI/e+lwnrQ2EtxLPJSvk+JE5CKXId9US5ark0DbdFoxwvTnJX6zVXHREUzB3Ywrp04
/Xp2CKv4KOoOTDigOVFDks6IRA9FA4DH7mLz18DsxJJWmUF/Eb1BXRgF5q0Rrtksu5zwmPVYGrBl
R7tHeevFttLJDi4wXJoZUNRwMK1bq+qsXLe4d1/LhhueSWVZL8dxKgiKiYt1Ocpwr7EGC3dxXcQK
uU0riXuPIverE4QJIywc+O+ig5bC3QOJhx/6vVMh8lLCffZMx7orRybzBcNFkaflZo1ip87u2tRG
v47tXftqdn4mlkMrMxpwxhcuQS2COSTm2WwJ1D+8xbm0Bl6CYDoaJegoYJSt9dBME74CmXBqV2WN
6I52FpR/y0IMV723eetJwTGGnRYQ6dSkofggj9LSd11SJdC52wzNEC56JI6ZC+Fp9sr+LIY+mvc6
AybvkQoXgj7BFZr9bQkNAdQAloaoFQ+WKDQT1gqcv7Sv2WjxJXZM0CKubpFW5zZSGhMpzLV3rIW2
BFMj9P418tpG22VKhNGv0gThRZnG0wPGgVSOuC3/mX0okq0UfK+zZfYv/RTGG6gYDG+Mvi0+Jy6v
tUxTxGS5slHqlQXOlGLoYkzIMTBn8Eb9I5aaveYLI9hT0xv0YQMzv8z8IwYO9OeRaDewAuj76q1L
ssbZplXYjWrofih5QddYzXPL3GZLmBhqaXI30HSnzbplu7cp50HfFrUA/hpj325MkS/03pr+eVwE
99z0gIQgK5Cvru2Ia0pR/avLWTzmYXDfdcBPK08j4dofUja5kKGiY4e3dk/KRPBb2pUitq3AlCI7
OPtTzaqW1buNZ7zN6iN5nC5TL6IXOOUZNZ8cGHV/+rbOt33Nciod2nfRdxymVr23yxoKSZu39QO4
ReWPWQXJL8r0Zds+y6vBND/LcvwOoXEfYmmAx01shdLR7S9TEDHniUOqXU5oeC4RxaaZKEbCzSD3
etC7m7rglR1wsr/mPEULvLnlFYqpuY00WZ7qkDBmMMOTAR9QFUtpIFswqQxOMW/ljuip92yMzK9a
msZPInl+Uq2MHmM/ybPXoF+rPHYpdQHIBIZUsHXmJH04aT/v2M3cKbtNxPAw6TZoEviJYR6chOax
xer6yT1YhGltefqdOxBr/VUiTL26ZSffywLSnR8XVrnstCpDRtajYQDv5i44ovQzqhkLG1TZv7tV
mz5CMAgnPMv9EtlDebKk9cqJZD5UXUT7Dps3ejJFz2rCTmFnaD0ZcMkT6GiqAcEG4+lZ2iXeqm6v
D45zJ+/AXkz9fAtq/c84hQNhTjFDB4Np677Q544WzfZYLxJrYZdTQNgFFQzvboEqhEFczdbN1w0d
kqFRLFPibretLqNdmtk6HbdVy/XM4bUYOXTf0iGY18opf2coIBRLAV+Z20vzBt6nXECFKh+TYznr
cOyxJVDaPF+6NDvXJWIAKaNqp4cWr1doUeyHAwRaWNnRqTFqc8Vg6QdYtqQMTQCqZC6o71ARpdNN
eAPAsrRbXi9zy6raXuTPIj7jQQS4Nbu3yQ28VVS111BIrFdW171FWRb/U+VouIhSgfJ4/WieVFWX
PyMU5PvAEYCczzMefaH6f+gUxn+1VzrbXEtAeLISh/VZHyo9GI+ayWsGC+UWmsYlcTqg216w4lbQ
Kf+sbJcGHnJHtI2uWaM45N8QbwqtqV5YRdVLjYwY39Ks1A+G2bwlyYQ7Jxt/p5RoITAlOhAdr9iS
evOQAOWwnLX1hbllP6yrhuIiAHQVujNLXwEl4+CNIypiWNLW+jmF9TWHFWvM/bltzAKAQe+0bINH
dgHjSFIAUa1UIFYZHdIw+XCjKDIWSETUW1oSkaGL1H7waCBHrEXq+a6UWxiU+LT6mn9SPzvHDv0Y
Qz/bXLvFjAA+R9Op63PZ4Fq2DN4nLw1XJl35CdKvdanzZOOqtllOlj5889Rry5kK7Z6UfbpSHoqT
CIoOPEL8xHZJ+QHhQnyP7Ay20oLpyAIIMi829Ooeaml0Z1U0PGxm9LuYHJZbo3oqhDrF8WKLEiUl
EkTzvWSVgM3b+9DbQO6dwBOHpsRzrKVh9JfpB/PYCDs/6WARrz/C58GO/pSEsZWIyvO5OGJQxted
NruSsC7nOPNlvIxaOLdHVDiSgJuS9IQ2JkQe53Gy0NizLnnKWFe1c33naQk+lSqhkUYqsl4aMOeM
84TJ4l6zIknnQ3acN5vOziALx081IbfA3El+sRJ1lDLu4rdcTdFen0P8NW5jb1IAQavWM/GLKdWc
CgOs2qZh3TJBEdMLYw/fKCKbHllPCNo4FVgsWZgmAFpNXRv3c41yY82GBBm4dOYj9CyUzgYUj36t
ZmnFn4nONBu3oDbGw0YBgVL/crfD8hcYqJv8Ycrq5ApK1VT4BGv74ZSo8pYimjvi8J7ZWvqbgLzm
Xg0Hf/9Rk1yK24jlbh+vvFwnMvC/U3deTY1kaRr+KxN7nx3pzUbsXkiZsiCEK8xNBlCQ3vv89fsk
1T2DBIO2JnYvJrqiumlAJ80xn3kNZSu43pvM6zXhplMCzTxvIlBHWzVR3NZWhBi+Qhn5Sf1cD7Iq
XIAli71LWrld59SFqtYvg2q1ETAwPCqS+1EoXFgVkmmlAJ6ocYYiRhaoIxn+k5WLUvTmC53gOjR9
6cPG0bjSiGA3jVaMCaZLlDWQD0IfGq3JXSr341w0QV4HFJevqceMYKGBFm6RWxp2Imt+5ZtV6a+x
scHfsZZAz/RW7jlSkSCM2oB6bwPRshtRda9rwL948FBTBIejSdFZSKv8jVpS+Wjog/KkCVpsUDxD
t95Ow6F/pUIx/BzzTtrU0K2fWkmpjU2XZHm8zwaSrUWKoq266bOCOTdUmvwzR+h/nmcQEwyQUbRs
XPwUgKrhSJdo3fCm+6RLPZY0bNcDulQzQmtLc/C/gsrRm5q0qE1yogTxuJXGWdI7SVZqHIUN7Yar
WnTlN7PX2zX+CaQ/vQW0JwzKwaVEARATKw7UN41LDXWYGtkxGVm/OU0JbbjQgjzzbAyxQhnNpL4L
5PumkGIIX7jW9sFPQJ8+1TRZD8umvREiPYsvEnT9PEBx+L40xT4fhUGAJherMUiu2CwaY1cHvRFt
TMuKrIWXY+gQLkyzbq5U1KewIskrUQOzD07Eo+TvNy6oOMfwA0xwvD6+M0q5Mu06b/oKDze321HS
xp6MFAodxytfKXGFdFEERcPkIc2QubY7b1IRVazJrs+W0HrBGyob1MS7Y3OMo7uqIvkSRdzWVugt
lYmNCIqLeGdrSdQVUsGogWnEmceZKSiKVzutmZXtRYjsX3QDhkipYQrkbvuna/r/Axz7In9Nr+vy
9bU+f8r/DUDZmmSI6KTjtmJZ6ASoeAP/xzcg7XUVP/0N3bo8fy3rLP2I1f7yk35htwVJtP6QLByO
wVmzCLQJov0LvP3+LRnctKIqlqUiYgC190/0tiT+gZoB2BgDaTGEMCbBgz/h23wLZzhZnRDciikp
2Ar/BnxbMiae8D+4rp8u3TxCb1texemAJsm6SbYYoCEF9JrAf8FzBpYB7bVhFxm2DCMDvcSpSrcQ
URJAMklzTCz33A1nnI9HovFOjY9WxstEaBPXln5VFHvd3Y3WEhqjGhMO35kNG9dPoIDwbKRZUL8U
6qWEjpx307prJAA8Azkr5JyfAv/ajHYCjdN8U8jbSt9nJsrl+7baRvy9xYNqDC5AIuOtRCN4KyF+
Kge7kn3EoKM11jtDXeKDOhMjeFsr173qrB+Q6zPhFesgKsu7Es5QBXMjbRf51BYlHceQAHm2rZY5
enrTazN8VmXCq5CGytrvnuS2mJVUmSUXxZnmKhmufeVmhIAY3UnjYxsBFAfNt6IErw9br1uWfE4H
5YvAYalZZ9gzzsb4h6XZUH3rfpYRAQxLHQ9U7cK3zqTOCWMgHave3yjdOZYc79Ur2/c3Y/sgZFCH
sSBvicn2BkVFZWW0q3K8p9SJVdFm+gNKUr3z+8smusk7JKZC3KvOU21XqtdFde3G56G/EmC0RA6Z
M+VSlCyjERXd5aBvSpDROcXt81xayDnO8L/Mjn9rF7nJEv78G2wMBkv0n5M1nPhv1084AP3Myo97
wPRLfy55WBm6JcksUI21bdCQ+fuSt8Q/JBnehQZhgn1HmWgZfy159Q9VVVCe5Zc0y9QV9D7+WvLK
H5ImsyFYoimpsmj9zopX5EO+hgbjAwsJTVL5TFFDhupI0MRQOcAJtbRF2ML3ond7HfVC9iRjoLyq
NdCoC9EFLd2g4OmCO3TROWpbzOVKKYHPDpNlDkwf/nmtikDPEKaEApZyUj9kUjVsdT1PfDvVvf7C
Mw0XRmWlQQi1agD/+KDfShpKIC5YpauKZh2pmp9JlxB/oUMggLjNM0y+DM/r1pMhL8rKPYAsA3U7
O6E7+1zWlFhlzIwbWiatHjpuGZdOE9TACgJPVO78AJDcTNOi4T6lm0PZF7+Qc9+twCwSpgmXYTnU
l4mUaEQ81ERsjIZkiPVV4YqLpqTpTENJhg3aqJUHsX6Ms5USY+c6d7kPA7OMAEBiCBiarnAi63AX
+7B4KDNiYMBXOMyzdz+CdiOGqoU4QsJUJZGYRwMZKrE0XOBEGzYUc0U7NtPuUW4GJAhzoBR8HvR1
HfXtAbuIn8gUkq5oykASFuWqBn8dGVun9r36IqYDya0jQyMhTxc6aRSJmy5vlymGn5MDtz3q5pvo
afWNJycKUsgV0MoWkWWkRXs5xArRMJNzCTvuHeDhvYrs189MJ/0HMY/o70ykslbPjaQCRYletnjr
NT7Bp5E32ROwBFGxZZz/VjRP83txqO/7CC5BqKbCKk6QLa5z0Kd11ZW2G8oPCTaxRHCeJoA8Fnau
JpQYT+GV8eYqJqmIMABVDaXbSCp3AHXEc1o3il2XlvrYlv4jcT94enzWiBhrr9oaAoBU5AVQiCk6
2UZHOlgqQb4hAksXHaWbczqO5xBDdh6C2DMD0zUUqU1CtVE3ohXyhsJkCR0Pl5Q09POI4ApqXlDd
jEYSvYBVChA+6ZJgSWlrxNDHN827ccSB24ehQRtmuBn9zKMi6+erWqknfkpqAvlC3hUiSF31jldO
vhIhfiIU9cNrvH0jmiLQ3hP+t2Xiiokc3JveNbhK9nLreDhtvGpSJc6grTyVaQgGtanvO3m4jDNF
myNDR8lQapsz8r9ZFlL+l/3mUcfugqS/on0oKc+FXibA0nVKJvJURK8MKMIxageuZgocQshBeEpE
jkYdY5FS1qTJbKz62rrEDoifD6X0Jiqs1wrbOBhAMpTGrNznGlYU1OdpM1XMU8w8PfhFRjZejTXe
DcCap+amSFHUyVWpX1EjDB7JIugCqvKIJnLXyXOA9ClmKjKUgJhqvxjhMmuGyGfWUgCrWeyADfbJ
Ik70H1g8x3PKKsozRDNdw2ekUu7LAa8oG7RQQ6sTe8U5hTxLBGUJ1AOU8b5sNFYTaS9zdZisnjM4
2QKSorUSp3OJWse81Id2PpqCvPFK00cnT0WqO59amthsXBluA4kTmJRTkhHOkayzEG/0qkUGwMXD
PwdEIh3fyoImaaALDh2KDQiRWqd3ccSzlbhwb1TUaTV7LALT24mdWS3UAVlUgcJeZTeDcaXi8WAj
GOfW+14D72sVRXVHaute9/AI1H1mtbVTSCTdQHqfIyyz5xOza2N1HXJpcahfZ9xTaCud2u8pXEPl
9KRBWgHsya693HJv6tYYVygbWkuzrCs7UqcUh9afHbJrLIBXBxS2euGqa2sakFGfjAtLUlG6GSAZ
EZOl1hL4Xn8BvkI6y6i+DpBNe7TSUdBZah1wJNCoNHKAkbobQst+PwCSAHtNNeRVm5Khsa/ypyBV
OTOsPnXfGoCP0d71zOJusrZjBeu5fp0WBkUnBOrMP+XVXvr/9F6zL9SyjsiI0+GmcMKKhqXJsigB
QTokI8ppiostFbxF61s7jMrRx9AbaDPRJgnkje6BHoxSwlRekhMYqAbkUQNzsLxJs+IuSovABs5c
7T9ECF9clTwdqR+C7PerMiQokpJucoS/a4t9EJZRQsJ5H81UENY+vUQBCam4+zFmnQ66G0JLK403
EhGp2KQvCIFODMGssj1fuAGIupMUSM1YEGLfAZklR5oQahRavWJt3igxUMyxat4ScOrwePGPYPJ8
f/lHGkO/HiryZ3BJRVEDy0Ws81EXR4cHkeOqyOU3Q7q0Cn/TDdW512VPJgZ0M5hNNyDi9zEg4Fku
B8swFtW1houc0hcO3rWIB7jJSpfM8+8vbMpNjh+rBJlVViyQyuRyh9eFYoFFy03U6BjCS+jz9AfO
5ehIaVIz8zB+VOp29T7i/0EgyxR9yfKhxN28/u/z4KXMaP7Ux+HuwU8tX7PdU/JaHf/QdDV//6zq
v9+/zfSfJPUOvgBEFtTDZfNaDlevVRPXfyWC00/+b7/5t9f3T7kZ8tf/+o+XjObC9GlUHA9SXEkn
ivznQfH5U0za9lR9jIjff+VXSGwof/B6ICGLYByVKQv+KyI2ZGJl6CQQKSyDd/iBwWz8AalTUfGJ
UXSQLbrBL/0ZEAviHwgBaiK/qan8IjPyt2LiQ1UrZP0MS2UUTn7LME1LnSLmD8szGPoh0KtatCnL
k7hmNC9wmoJnL8Xw7Y2yDLaSdfbhAX2xJxxuCYxJ7g5dGmyYSaucfP5wTNfq/RRqJBDyIo1sCXl+
NHTk2vl+FOPLYVRNYy+kLaUf7zySmydK0vmircFNkA3FUdxVRSEP7bthpgYPWXQXxascHmG8KUan
4PDLiTcAuGLxuy5uUWUSjI0e73IBDe95jdg88iMSeMa5icGgPEcjmO5whVw+GCtYmnRWJAdAvXkm
7ZBtMzKna7cTx7Wc6dIM52siyvAp+qk8oT+I7DaBgyjjtrQI0VV7GV6KDkKzDXRJRWdLl+1g3BrW
WQpPWkDduaNJgVa7Q/ZL8urOv39an+YB74TKIqKRSE2qmsyM+zgPupLSt9QyDwoZ4KYY4bfTWd42
DNurCMX1uTZ6PYehfvn9sF+9I9WQLGh8hq6rytGwcZprQ+YxrAglfkFLjWa5VeUnlOKUQ1WzXzPO
kGVuDDnMial/eHdtJSOMqgJp9Y11W9qFYavp0q/OOytDmeUFZZhcRhikfErSH1W8k7SLJEvQP1mY
TP8Buve8x3RzLUEQxap3X1p3ESIXqXhhyBvJoEd0EWCIgwz3uu/wFLvVEzAl7YPX7ProuU1PrJ8v
b8cUTV3l0cnTKjq8nXLwjT4xQtH2zLmkX0CNQDEyXPjeWTeIaOAgRBZOMmfxHEkZu8+smdbtQ40v
mckw+swl1hKJuPCLbTw+acGb4K9bEsLY6OdlRQP2LC4rJ+/WUeH4jW2EO0u1NYW6UDkhLy/1BiYX
Jd9m/f1sODzUfr0mUzdE9kImoWQebQyoGrg9Aedoo75PY68YF6Dfejqn6IO7Tctqwevz+yGlwyLg
rzEtIKaWxiYtq/rRs1S0MQH5riG+q6IzFzzFQeTufE2F2ptTcC4gJAVRs8ostsMmV/ylORr299cw
TfJ/nOXvl6Aaqq7rGsUR7vsocMuA4xhlqvd2A3VpjtSnUpVOgoI8Yvni8vfHMg2gbShmsNyto9tV
UbYXoQeNmCPDCeqbmYijJuykDE5RR5Ht+9GmTzu+M0o3OgcVVSEsVw8n6pArGaZBDCTXylkWFhCV
oVHNEllDbi8uf0SGQVUO9/jQPLHkv9hYOD8N1eIs5pDVjs61vsctpag1bjGklNupU7Gv1b0TZ8wX
o0xBoc46lMQpHDu8P0hjcqpyj7aPUPuswTLPcVVlODE/pOljjh7jFNdbnGVInojvJ92HQzoKlCxV
GkDeEOsdDF/Bk8EBUxoJCTTwa1j9XKRCBHWwB5wt1N2JTfqLs0FDxURV2ThVwpXp+x+GH60OEBD0
G5uG7oS5fipqeCTi0MK/xqxs42mBzQw+MeoXmwE5g8w2oIqMehyZACiBy4UFFjS3Plr6sgTcy4Ll
jWopmHEQTW4++362fjkiu6ohkkCZojhtFR/uM5KKyOt6kLdhBoxQlTo2cd+lijAm0jwXwKXiJeKd
eLlfLH6qouTzk5QM/0wX9WFQbLTQrGj7wU6kC61EG9LTEcptrextMJUT0/XLsVREcVj3LMZJZfrj
WK7a+UIUMRb4vwVGFoKT9cjsUvXKoctLJ5bgV6MxkmhpxLjsNkeP060xQo+ZIHbU3LaD3AHYzoAQ
DgB4R0Sdvn93X61EniGRns4fNtLDW1NErwcaS4NRDmCFyoh+IDoK3eP7UT7fEg0pQ1LoaKkiJJ6j
nbrxxs4TLUZBbkp1tPixbaPnQQORKyvBiZPp096JFrimqpZqaiotuuPuVFBYStNVEC0tPF5m6GB0
q6bxUFWMxB94SczEEr/gKoKurfub729TmuKhgw2HsXVANrJhEC6xsx0+TTy08gZE3hRgBC9jmd5W
IZJGPRxDGyF9yOUFagLo8MFcXLQe9bRyrG7By59aHJ9WJNdhiZohTxkukenRW3V7OLiUUnFmGeuf
MqvDyUV1ObjRMpLhnwUC0MZ/4dYJRwkE8M+eqheHtx4W5pj0LeZOSgQIZSKydIV1qaOYAB5HxRko
kC+DJuvwRStMcFjqW9paQCqG6NSVTCMdvQSI1hrZHz1UXbWODhdRMCUJo29SswioGQ7gk3yMsBHD
AlojzrNTO56WvmIuMDi6AZIkOK1objTL3wlq658IOj8dAiScJImyxkalsh8fHQLokwO4lcIRxlLu
ATH0p92YauRgF11JGU32N0nuv33/NtRPy5pOsGrJKu+eVjG75OHbkD29x7jGHGxRylCWemtJEDzv
PstfWTMI/WkzJAdcJNt8p9IX1vgj0XdqtBOrx7j90TRrWXikGBZQoUcy4jKY1JO7ldfBUI/mRrps
0H7SXuGMIy+pIgUbX7s+MgxOLq8z70c4PLQ+yJ3LLjrHHez7WztuPxP2cW/TRqIjcEbwrB3NtFHQ
pRCpCo6bcqWKG4Hs09B+DuY+AQxdVg9FCjdWv3CHmyzeuiZZ6w0yoECkE58Uhu5m90OCxusVlypA
/6C+15tlbdxjt52S1mZLNK4Ga1EUS0gKSOBh9BXP0c7JhbnnFPre65yyXmfVQusWbriOlTNmdtpc
Ct5POT5v5a2SP2XpOQLND320UsCA6HajXyoSgoK2ct8/xPKiqbFHu47jHbwRrTlDuo+6dfas+fd9
cN9i4S6AYcUIeq2gDBvMkW2Gyt65znA1sZ/ptXTwbWsoN/u63MotYg63mQV4jXl1073Qq0mCq9R1
Am+JI69L++vWoBsg7v1xRziO8AYQymp0rNyGVkmarSlb2NO0G2iHpNDRpO7WcK+LZm4aZ0a7JHwR
zPUUioLGL4wtfDsTH6AHdHDot01WejW66zay/GeaO9ebC1FeYIyFoXWO3IuwQTQkRAxM2vtutAjq
9dg+J/5znzqDMYP7IFKBLhcGnYkM8UpJB/SnPNFmKdYRPEOkklrH7bc4FEgaguzrfuIZnzjhP2+Y
zClwEyalJVEk5T1cLyanU5IaBE1+pgBUlRC9LOnl4Sd1h7s41nzs6yfOxK+WqE78q5mUdFRTOsoo
IAdnZdlPMT7/MU9awIFmjDjEieXyXhU63A6JfEUCM1nkZJLEo61gIiDgv2YMdtdewFVCfEiXLxV3
kpEcX3ARMMXHvLwZmqte/amorxXyMC3qy3TjZHHtVzZtqhSkNvo2rY3jMGo3deBo1rKbaNL+XKoo
f9+HiIuljdO29/7lBCu9ErYJhXIAgI5/SdKiyjMaMSOKut7GOE8gmusLf1uf1zRcJq3u2VjMrSVs
gl1xLSPjTMMY1dPATnA5uKSkkFmIZC09HGbP8maVKAsc+dZoGqfpLH5p6xszuE5Rvhze6B+JWHDb
qMciV8WiB582Gwow3AGG7dpdPr4gY6K52wrRzNY2h12A6EWF5MV9We5yfyVL0JDtvr2mImAasxqI
aL9sRrvtzhVkoVOWyMwvFqq5qaoHYM71pTveZfFtovZAWrCEkR5NxMbqpNvUEjQZrAt04QmStppf
KBXlMKh7ZbFvk83kQwYyePj5/Rv/FGuRM4L6osbBFjn9+3Aq11kdGwXiJnanh4VNY+NFK9GaFjR1
O7qArX9/NEnijEFL0iTnOJpdMv7JmNdCDknxkQ9VqnhdgU6sAXnJTpHV+n60zxkdJV9qUSb+mhCr
4bwe3lyJ8SJQtmFA0wbPsiGBOe4pUG0hXiJowczTI6NHWiSi9y5dA7HXThw/09M7Wk2EycSymmTy
fN/LIh/SjtDIM7+JuN9+tDjO4wD6lmxVJ1btF+9QRu1R1uGVTw/16IiTY6tVABOQ3BjaIh5LDBNb
wDe15HoAkUf5xGP9HKNMY1HHQUtJm0Bkh081LDIraVqcAUpslldIVVoiFS4SEfoiqe2mEIsN089P
7LnHN2lKxCckA5QBKGTyX4ejmrk7FhraMTZ26A85Hn2AX8/l8bmoAuHEDR7nBAzFMDIhsUJEjJrF
4VBh26cedGYqzpLVnHPy5REMCL2wbicstOxu2qC0DSUYFt/P1+NjZSrYm9waZXuF0O89X/gwWyQB
fg8kTLqpLpsgzr/hDLlHHdCnBhC+szH9Mk4M+WmJmBIH2QQJAkStk5UfLRHFF1FObA1q3loO0lgo
z1HmsI1ugBwuRM4I3j0CF7tsmgKfnVH6zanL8EAQdZOSC4EnOdjhow5iAXp2hNGlhUSEEQ5w1DMi
mnKgDFCP1tX3D/jzHAKKiaQGEkE0YvTjc1sGNgUxGiF4IfPo2cKoNAuw4CHasg7Y5/HEmf3pffKB
rBEDFCWxp2gd3Ry6SvVIeIkIv9mX8FQQ7zcga9oFVP15mTdvUZIFJ+bue8Hm45ZjygoBCaUAQnP6
qdrROkGERZCyxk3szNyPwQL4sSO6Z2Z5axTIlJd4quXEcZBsSvgzFmrkUFqSM74A2Tt2j1G0GAUU
wNG8f/TbW5Do4KcXAdB7DVd5LGPzsyELnc4iEW1nBtL5/KyV7xvpls9A+YAP0FCeI+KNo+lXBfrI
kns2Zre/+S65T8OkPEAYNhWUj+7TRKNNA6qR2kNeXrtdKcyLXEWepUcDXtNxqf9+uE97ApUVJs3U
3ABLq1rTu/6wNvsuxz7eTwJw9CRn0Jw41kGrJPigxnH8Niq4PldisG9Tdf8vjCwxPCGnMhWxDkce
JXhodQZuYAijV78Hx2l0GjL0rS8s8SxbWNU4h8gjj9aJgT+tlumWKdNRx+bIxgj0cOBGDib/+DCg
dyguB9FD1yUwSIGG2ppjtnhif//UIjB5tjxXSZ0qIlRCj1ZLjME8WKCxR4Oqon1U2WUJmSep+rXW
6cMuq3pARW26o33l2Xpcge7xTlVC3gvWh6uHjJEuJTVgroUWyeE9K7mh9UnZ97YC4j9BbRgLV6+9
lVpiRBnzKjVwRMh9K1ECUizQ06TvGaxVdPXTeM2EHzMcB8QIkqUzRLCH0HmWUcJBnQF2FQskvfbp
F5n1QtT3VrEm3SY7REOqkVy4EbA0woVbPNESATjCYuJvFqEEnrmk7ICoMgBf3D5r1EyIQ2ZKzmBn
Lh+NAjWqmCfm/FevRJvePvsIrUMq/IdPow0l00tQcqE4vAukHqqcltTbmPQAAJ4071JxhuCfZpee
dpnVFeoVmu+f2NCOo40p3yGGorUvAmVHoPvwGkCKBohqEKBLbSzMRpSZexMfh/aH0RseWk34cHjC
4vsl93nmcwhrpia/d2vZRw/HjE2YQ3VZNPZYj3bT4JmBpAUKfirFClU8cUrQWuDjDiadQgGKEi7A
hXfQ7tEtdmmDjI/Q1bZ4qbxkV+wt4g9kPPXBibxLCP3u4PCl8JKid0CTsbSz5qylFFPNsNYG81ap
M/F23HrrPrWlxE6QotV+8nfT3zXWBSyTsFiaEq4CNRs2wjbK06QYxhQS5rJG4XONJRxyOeBcU/kq
Gx563Cv8YYZiQkanUpgn4px0hb9hTCK3gQJV2MzUYl4ldujbcIsKjZqAo2HmXNhmahsNqD+7smCY
rYRgWVFg8BeovBXa0g3ncP6nWNhFVmCGy/zFuK8BGAHyuTHupHoGLsDHVkdYSSnW7UtLXarez9RE
N2dJRXjcWSRa7ZyuBKUm+Vr37ExfocAUA8YCDIkTdDivS470NSDEWlqmIrpyO1waahiCFuoUS/4n
GoNWuhzl5VCvkXWfLCK6RfhYhReKt8G9JZhh1OKfybv+vntLtvqjvBTO0lc0w9tIczwN4DH0srNM
AcXbLiKMKYaXsrjNo5cguUzQRsKfZw/TypM2EKzw4dLFufXTPx9P7NCfDqVp4kzS95ZIxEpv7HCe
CrEEwccFQipWA9PAyhEUMyi1KBXIkl4B2Y+e/BwUmmcjlKyvv18ln2PH9+FBfUytByAu07z+cCYG
WtajuiTVtgZlIytDoJPkkUO7FFBo4m1pdFhalGxgqtK2b8EWf38Bn5Yp4+s06KnEGKpJCf1wfIkb
xhfbY6oJ1Sbx/RpiZXON+he1irQ/MdinfYiQnPKLxtkkTtvR0Z5gBr5RG5VS26FaeqtqcM+pmy9y
dGxmyhA/eQB1UeYp2hO7gzwlb0ebA+MC4TE5F81PELQkCoqy7PTaTkIIlFIrT6gKiJmYBKhLdu1k
G2jKhEyQ5nT1+4s61nFeagNpTudytBPCNAeD+S1ed5WdNvIrdFFzQ9wm47ymtf6iDgSqfkHtzuvJ
GOX7V/T5qRFCMDmn4F4VgT4dviKkOeRWsLBGbIViW2oNuiQQFjtixqaKJx2u7K4LTyTd05s4fGKM
KaMwPQEcJqbD4ZjIEJkVoukFYVqBpYvWL3W92bTQfGivCGyrySkQ1OeJCLKBCrMlS4ZMgnp0l3iq
WxQ2ACpRjqg3sfAcI/Bsdo2w64bi5nef6NShAdw1TUPJEo/mYZBlbWUEZQZvaFCXhUiNDFlN9hl8
yQwww55lbQiL08X3w35+qMw9EYQpuB5IJ8eVGyuYtHjSDK0jGZpShd4IIBhxGbvygK4cmuRhk5yY
+p/DD4UJM1UiaVDTEDSnpfFhf0k1kOKFH2XYurcYGNXU/rqWSqM+Nu46laHQ1nrcIWee4ALayAXq
uZ0/b6Xot7dZbEwm7BRpqgW35SgyRcQDFb9CwaM8khEXRk8pscD9qwGcjQL8e8EU7nUsgLTx8vun
/nliHY6sHT4B5GQaMMzTyIZt9KbrtFZgoTGkGY4Xnnjcnw+Tw7GOlk1OVdhgO0vsqhAeB5NU328U
wIneTKl3Y32mymGxgIXonxh3enqHy5Vx2VbZCmj3gsM8vMckQM8qb3xKc7iHzJuhQmBHSL0TsexX
T5KwnhSDgwKs4tES9UYthK4npzb6V5MBpg6/v4N85AWI6/inIABfTF0LuiV4SLLUd9uaw5sKYTxb
Y4Y0WNjHL4EevcGtR+RCcs87To7MLZyMmNqPDWNNP9Bb0aBcfz915M9R5XQJGhugAucLvOHhJXgl
LUQOR8Qy28fcn4rcqeHTTQ/TMyTDEJss22CbIRoPz0p6UgcB1h/lecSw3VkEW/yspLAxZwjoT42G
MUxIzGn6SQ57AKYxRgK/fcJywZCXmGikXjy2wwtuFC1UJMCqth8KF3mLp4en5gu9jOxYHxZUqjrs
i/Ef/v45fZoYKl1fqkFAZCmEa/pRDGUKLiIiVRjZk9TUAhn+R6Hr55Zq3ClJZP4rg6GnOBHjFNKa
o50kc000Uyo/QnCu9Di9IzoNkfTQ5Ciu00393TsDtYhDE8kbvkmfAMCgicSu9GlDYD7wXBZVusox
q0cFCjYPlgK/P9iEAyMWVaZ6+9GduVWDvBGaSTalyxUqHEvNhbYjE5/O+kB/+36wT4cRyhP0dad4
jPNWPQ78BqEHaoYUlI3PA0WnEJu5wjKfJo0gKTHadeLDe/h+SOnUmEeHkYC6tdEGVENMF0QCcoTL
LIc1EaWNeN9UmNCNUGQD3AAjSe/nkl+uPF+2NhGh+zxFE3EkOdN7Qd0arokso2KcQJN8irR4JrTw
qdPQxtHFY/hYP6CrRjkSLcPcFPCWVeILuX4uMhezlGawrcjfm3GXn9hlptd6sHkDuVGnkjzDTjns
Ueqa9DqKN3D7qDYK7joWxmck506V/t+bm/8YxaQapOgwbSaI/zSRjzFOJoggT5axbYigxC3EIANu
C1kKH4XuEgmQ/BltqUtkXKTVANXPbizpZxU194M6bn0furbQjfmkE/vExpuvO3HSi5WU66pEiOH7
aXJ4iP66UiTLJgIs1FdQ0Ed7WKaWnSv4IVVJ/Vyxkl1duNDBYXquc3JcS3nwA+8s0Af1xOuXDt8E
I8tUzymmT65raBwdV9L91FMbOkGsiaCGPqojBdUPq7KI4wUOU/JSBKtcaeB8XckLnKH3nQBHg2yd
amX56HXjj+8fxFFy+H49kJSRFmCpgmjUjg7cPhQ6Q8QcyUbfU7eVAitK0xY8o3Ssimq7l2XLsbbu
wcOIsySivvz9+IfL9c/hKRpBgxWJko9xjYHbYOsYMnxbgTVAg+tGwFdiFMQ9ujJIgLVCf2LEwwX4
14hkaeg8qMqnRC3vEZunpRDCt5C9eZ5a/QWeoWNmovnuD8qqaBH8RHbu14z7LcLQ/44N9O+mn0F6
I4NHs3TmkYrx0Ts4759ThN71M3ZZ+ZbF0Uea0Jcf84s2JOnGH1NDkTMEeg50ed7pL+2M9+9MoGbW
lGmZ8Ob/zqNHOIdfIsGE2Q7mGt48S/Ev3pCMGAf7lIquy7s14m9pZxyGJpPd4vsnUYimEUlodLS5
xqZnqh0WOHc4v6N1Oavux1O7xmGQ+HmIo1VaS0oNwJEhbPPWe2rv44sWC9BZZ+P88v2C1A5Oik8j
HYO4iXQzTCoYKXPK1T4+Ed4fbze/nhUsLV4j0FAOjMONF9plGql+5991c1BHmEPfuQvxJt8Fi+9v
A97XxxPvz/v4MNBRoAMF2QxzuffvIBEovpPA/15gPmU9+4t1O1M22qbe5Ft339joq69pku8UBy1a
3TYX0RqzmkViLfBk+P6qjlipn69qevofUuUYUWt9jAf/DpnGyYFvtcheLadZ1E5nl0/9j/axR0P2
VPf2Paj4cDB/eurTDP4wrF+6sloYDCtuJLu86dfjGdRy4a66bbfSBnGHfdVifjlLNxvj5l+4ZYpK
1D05+XT9uC8mFEKoq/CO76SXyYEN0sMjwpAPGNqoNwD01QvAY7KjITj9/P3IR0fL+01/HPhoWVpy
KZeiNE21wSE7luiV/njJVt8P8h7DHj/aj6McrcxKaX2Omda/0yGO4zP8IBYEtyh6TgOqwDSp2VNp
PoUze8dRfB7XVDm1afhg+3r4StsgC82UIO5OTZwyreqF5w2j05lWDjxPtmYqcqlUmfXLRAvj+dCv
FbGtZglWGVtDopLYTD1CD1GuuYgu/3ksqTs8PSLUkY3rUCgfsRD8ESVm6CSY1ODm0C+p5Lxlg4Eq
R2ZgF4Bp6qJXZIS5q7sRtj4SGfmpPt9xtPTnO/zHXR5tF6nkG0Mvyv4dlf2Leu+d91fBXNqh+vBj
eJYelFm2PfE+p0/87rke7Rtp6A0YH43+nXKtwifLZtgeO4lDT+0CfXrz3pRPbLjTMfTtiEd7ggv1
py3BN9wVTvKEqLgzmPPG6RfxmTifvHksp92Ps9hOnB4VpjnWY4hKoyrSRisUs0EIoIa3jNfVKl7y
dXQh2PLWPbFxTWvl01MBzgM6l51bfn9PHzaQ0WxFP625xvJs3Fo7GkqnkuCvDtEJZUJ2QsWU+tLh
fB5onStqGQR3KOjN9SXCIOfRVXZV/qyBEc6KueC8ACMtbs0HkgV7uKjv6PwKTvBYb4fmvDYX+nrY
y9ci2zmGCXe4EjqImEzIqrWwkK77fbESIa+8hnPrgQLFz1K1I8m5hOK5b36iTDCDVbBF1gA61szb
P3Wz8MTRp0zv8fgZfrzDo7kcYzuC+ZDg3wGecaAY2ukFjdJFMadDPNqi012J6izaoHi1RsF9WIxz
dybbyUJ91mfl3H8UZy7/Lq59B2sj+yTU/6sD8+PlHU38YRjGVJVc/25YhmfDhs5a9SNaNct2VWe2
Ec3MetlvaJSdoUu1t85y7cTzec98vns+R+sgbSfKncsMwPvkTN34D7E9ruiob7t9NL/Bd8nut6Yd
ze/KTWVb82lSFJtiXm+qc39RbvvL9Hn/9NJfYriwiOfh/B7hQFt5MBOeFkZj4Xl29z/Uncly47i2
rl9lx51zB/tmcE/EBUlRlCzJvZ2eMOy0TZAEO4D9099frjpVNssyz9bsRA4yQpkBkmgWgNX8n3ot
tpDEqnb9tl1Yxh9JSf94fUQVcA7Vca6Ze5+pCu3IQaXJQ+M1XhFy1TMD57exQsbkKl1ZPmxy5Zs3
k98ekldUT9/F3vsZtguoBNQk4B1w3Z/1INBx0mibafKQ3Kv36pt0rb+C7A4hoNxHjSNcPAbgaP+h
+/+PM83np84OF0dApqEVefKQrqqDsZbIpbgAsm7Tb5eW0Mxd+89HHbf8T2aIVxbUTSQ8KtsXDcl3
sAjRKgkLP9rDcJYLRm+m1vHPx81OELXmlJlVFsmDHkQbVN560R7RN2+4GDwYpP3wguyRX3IoPBwf
SR+Km8yzvORhYVS/XZifRnV2wrDGnEGQCB+NRRn0QbWeAvZCD/TF2ccbw9f8agftDWAX9jJsZ/Dz
02dxzT/7wDhqlsAtBY/hzGoVDEijPEIftD4qkb30wLxkyzzqSS74Ku/9r9prPTA6N+o29njj7Wx3
2Unw4XD9x+JC4SqSjyBTCn/B14EfWyeuoKObPDyGL8Clkseb3cv9KtnXpPAw44TbbUvyEu5eLLIV
BKcTL3d9lfibAMr65DLU3dw9qK7s5pucPJrBkyDpKg9uYUPo6trP3PUF9VYZQe65F176QOh5HXm5
j1c3OTlEIXZhd7V1Cxf0ZKKRXYxHCPJ0tbNW2zJ4usrIAeJPxCArSI55eiCTq8FjF8NqdwC21Rdu
5LmMuMHoXb6tLn9d//bHg41UfB813WR3kF2DqG5JtkBZbQ473X+6pa5G3lHTRXb3T15Nbu+R0EV+
Q+3YPewQ0gpzsi7JLSN4PlFWGnlcRaHk5x8doKxMl3poVaDVibwdniy83BWU08jNfiSvu6cJn+Bt
Jc+/PhBOLlAKT4zQW11t7gEHIjt8zysnyepu/RqvIAFLmFuR9R3QT+7rY+TfP0VhQkr3EiBGWNob
pPq7pXtAXx5nx7B9wXggZ4QAiYl/kUhokKvdjdd5u7Aht8FAnsbgaeu+InsLPz0N+CjZhQKhh73c
wZuL4PCEmxrOXI67yt1gwhdmu4ZcmxjV8dJEKxC48rDuVmi/IT4S8wm0FIn/2zd8P7CJO2w0173x
N3sUsgTh5Wogv9Z3eFXNDTo3FOQyITrm7cXD/mbL3D25vJgwnS/WG8dFgqLnby42/vWFTTaO91iT
7bolN9wPDf8CD3Fx0iJuhOn1/mx7wsWJdEL/BL9QJYsZdxn7zcYmMO+7luwL4q8NnCVKDEXr7m9U
svYpeZ1WBjpU2/ymXtCvpI22IerqmezvUB96G5Mn6uaBiY7zr/FXRTbxcexSco8SZw+VGy5ooOTi
zXL9TRVEW3+juMc3eyvdlQdcs9e55mF/gQfhPd3K3R0Sz3/3vU3wdjzo+PvXXetuWt8hdzBoMukv
/cIP3iY3Xdf+rt1cje6u87pV50HM11tnZL3T8P7q5h6re8S02h1uO2+F3GOfe3f3u4NBHtfgzBGU
XgRy4K8bzyL3u+0V3jzzcCLzKxflV2Tb+of7zCOl966Rm8dXzOTjMrLIe+7567t717/cQBCa7INf
6L6cvN+vH3uC3h29dP98gfoksv8Vu7/G1eBv/OZq9Gwy+Z0vBaWH9OBtRLC340+AjDwSr9bo7GoD
nXwPrR7ba13HMzzp+EJ3/h3ervE3kXtz9fjSky3wVegQcMZdbSUID2/vZYwYoBjowivo/d3JBIVk
e2jduxuxcIv8qKP8yb7N/NGqZJuJXsO+WTAvj9L2cfJedgKz5h4jhQUbUnenuyq6vnRfboPGz8Pf
cBvU4YNNLo5n186vV5p7c96pEKFJXHFR6o6ky6+Gt0ojxZAknsBzUISyjzBsFFRhnBF2k64aOKD6
A9AtJSl8zS0w4X7efWbRnD93n0+Pn+3ADnUoxP7F8UyoXj2V+yG0YAeDxNf20do8mKtqkx3qhdE4
NjofDBQVIIEIUkAoOp59s0yPEHatTx4ETyqfGtGlowLHKyn1c2HJNimmqnTjgS+Fhj6cX/94MByW
KNqGdpk5F2bJc7vsFQkP7v0plN/td/1X/6g+4kZS7axL6db+48j9H/mk/18rGg4dj+fiXyCWvz23
/yrf/3XTPDeJaJLf/5Ck+qxI9V//q3SrMIqnndLQrXoWyfNnfzRcy/+t5Koozr+RZA0NVwQojm5m
3I3+8D87zr8RlYZIC4ojEPv6SHv9U8fV+vdHPRFS7uATdxTlONp/up/lf9sGLtFwaSNXDScaSK38
J0qus3OqhOs4ipZsxLK+Ls6isyibskgLwQBK1mMxwqUDYnp+bY1tv4UmPiBMha5KD+bQVV7Ogfwi
RlVn4RTbytUwSSWwrg0H7g7UVNYD8wseXg44Nm0adRdViv1ctaIPqQxwlh/ZeeGOypHfpvdJk4S9
BR7Np16//GOu/6to88syKRrxf//PR+H030vg70+ZHfCcXBxXYoscV4acDDKmdvUmLCXqoFop6QOS
Vo+aAibwOC3SVYVxEfOqVt3IBmoNQca2egO0zr6fcqQWkrYeUhs81gbX/8JB/W6UG+qvXrLtPTTV
7SeMNQtoohWAf1VD/myDEi5QHZjXv8YeroTWkqWHtrP1iwkgtwVf/tfj/F9fOE+x6/tGyMhuMcKM
Oswiuj01v1W9QLouBO2ll1Qr2YMxTRZSzWPHhiwMdHD6BXv61QXx97NnZnQwiqbu7XIKNW2SLpHe
ofyqHRE9dkNdSwvP+OrI+fsZM6sZSdVgmKKfMLm04beljcVLwiX5xhoNugWicFiKJXwUNnwzV+aJ
g0WKmq6007UwQe+9Wxq1r3nE5buGq/Yxe8ca11XaIhvLlHvpCrqV1iFzhggkD6gL39lOLSNVv7Vf
wIvqgB3LkFZtNzrq93mlIjtOksXo68CRvypAz11EA8vKhT766vL7u49mF/RSplSPAXELpsQICmfa
6ODh/LyCTjV9/P3T1bjlPVejcWqCEZluMS3WSlYtzNxTTc+ugFnDgeXq2yaI1PqgyPRabpfCwKea
Vr++tUNrLaVajbcWGUQ0ak8rYaT/suPfWJRTLc9so6WPMSjcaBnVnCs6TWQs+IJ/4FTTc1tlQslZ
z8smUCXU82jgA8mtd9Zbz9PfMnVQJ8vuIVeWyatsTCEwNP6x6WNjhjTk/7xD5lHKHB6aHBl+ArKd
2hVV0zce6ed1yJGf8HnuAT3dTEVJm6C0nZcSWSaxWS8ofJ6wXNbMuVQMvQ0N2eO0lsAoNovJAn5W
ZeJ2qIt4wX92Yjyt2aocWmS2Rjme0dDuqLSt186z5vT5mWN6fOynlclSINF7BzMxHx14cgHGQTU1
KFbnzZjZ4iwcm+lKljXAccbQNQbPhtfBeU3PFqdgei5AjkQ+ygDtmxiH/kmvb85re7Y8hdlzhQ3I
dbFUcZNXhpcuyq2dGs7Z8rSR/dx34B0G2mB5JfQphcQXOvs4ob/ZeebyeJOUoGajyWFUUCz+EOWZ
so545tyzrps2Vmyk1zH00he0Zk58hznbtDkQnhmdsKr6nLuTEgOSvlQ5dqrp2YLVW6WP1ThGF8FX
V/QoUKCLBa4numi2YEHyAjnH4SKgGcp2TZRGV95ZU2bu3c6rSFcTLkSAHPT7Ru4ecY1aKEk4cXaZ
53uOVI8su6lEYNHUWGm6kZGmjIowcZLataxMWrhhnur32WJN1Q43yzKCDQbrB2QgwBFbSxoWZuep
1mfrlRa9mesORlWtQfaO3vriTwjQf7p3zNPlIgdcuBGCCEGt8pFE0fCQd+NSBOXUa8/Wa1UkLK8b
dApTTbdKq4DpS+XzJ5qeJ7dRJymoUtUi4IYMh2alO1D2nZZy1k+1PlugSku1EeXrIjAne5tVQ8Ak
57yD4ryKaSghiAwiKiaKYQEhZZYbXjZLt4FT7z1borRv2ViiDjSQnc61zdYb4/a8U+hcaFLENO67
rhWBoeT3Tq2/VNGSEtiptz7+/mkbrYWhFgBEikCFGmpm2y4HjOgsyzIX5gC+ttSjAgOZHekF6i97
NFfntTxbkiUzCkoFbJZdaCFq5HwxXi+0fJxl3+xFxmwHlXJbG6BVL4JOszTk9UY4GOGc6/Y9ZVfy
qDkXkMI7yjh3NbJfMprqBwUyQGurieWKiLHLWqAkYuOxtQf7F81N+DeB6vUyR7EuS1DMqZsllfVM
o1G6ToASAV/ITO9kUTYAEh8hzoB7D4rThZMGcmOM3LgVrzMGGbGariuaINCayEr+yoGZXYlsHNe9
akFiRQIPXEIinU20vjRDEMPbt4QZoMOClQAtDaRtWbeDWZR+5DD5WhrNsoHAkdRcq0AtN0SUZn/e
CWceVpK7bOQOatgDMEncCGUggpvnGeN5rZkAWYZrIFYHlWNfR6V8DfDdmU3P7I6GImTUeGG6RkmY
qcwD6O68hTD3fJosjppKRstTBRFMI2lfqLWkuXti/eozq6MA6AMZHyaCNCsQoBMZ4nRRe7OwGr5f
DPM0Ygv8mQmkPhFoZbQt9WRTqtF5e/ZceWmqAI7OiwJzpEXBidAhf5QpQJGe9+LaV6tGUeRZtBSr
2JpUPwUwbBJLYuanOnxmewR2JQd+PwxmiyJ16Ler8XCeWZur0VAtG4B1VUXQxrY/DKbXs6XNaZYp
+pePZK6HL3VOV2uyLILBGekzQJ3IdtFHRGSnyLllsAWI9iEfaa+wFNXEKW5TmhzV5y2tD63xT5vM
EQ87tV0Ke02VfitrE6TRRo2dtzsek5U/b2HAUBW6Bf8mjt0IRA0XfXXmwp0nWWLPpWPZKBgQcCNL
6Jk5sXbeWGuzdZu0fWaAZikCAGluAYRlJEn6MztkdvOOQG9tWYY9XQGUNUlAGIVcyFkL6yPr7tNI
ZqPJhzQqIfih8ktWIkjIsbec1/Zs0ULrhCvG8bUH1NjWkCKo385reLZkbUuZpsbo0R+QlG7UnEyL
LuAT1kCbHReqrihQ/IWmRQrAOYe8g1gwYceJ8M1BRJud3xVFknpM7OZYNdH5jYmyJmMU+Ypa2nCo
NBafdx/+yPj+NKKopZpAS8KIgm+vQaygu7JT1Or83POzfN6/zM5c0VWViqpldYy1OU2mD725yYdv
BVF+LQFgp2pyV61GecMLhP2GbuCr1gA5ajRM+V13avO8zUadXcyrQdPzUcs/FsSOygUDN3rxG09M
gXkFb6JVVV9C7z6YmHk55M1lpfzJdzx5QZxlwf3dfbOVHGctRwEg9rGmz3KgyVjK9uVAVRe4ZqRo
IXomgydf1T6K8RA56gHprodKCoFbc25qs+O/QF4pNnXlILcP2uCAW44GzrLoijqGHq2ssdKf9Fi9
KCWj3+YWjxZG/vteUZyZfZsKqU+LtuOBUuXyxpiUyDMcAP5+nlenWp/1Cx9NkWW8rQMTyM2oy1yj
lxcM87GJf647iDR/3U2UvlWdsbLrQJZK+0YfRLOhhak91zFY6Oe8PUr6vj5itFO1tnKMKtQfPRz1
SXv2ZJzZUFYCRIdAGNZbY/uj84QwwFkDqn5M0U92Ykxo1pgGNqy80QbSjSklatMs+KO/H08U7n7t
ESWW0A1WhquiMCFxWyBJvD3z0v9RKf7pxaEzzSBli/XJR5YiJFUEpjBfzxrJuS4ti2sVrAmsJmwB
my7qG2j9DEvpGic6ZV7TqhvUgOZjBaZ3XZa3zdCpboLY24JNnFWx/GVbPpJEPvVLPTp5inhcG9ZO
q/s2ywARaqVfIwS6V0Jtk40ywIcWAXW+bXNVoJwPmsky2INuqxbjFvGlNmzSxF4rg6xsO0i5e0Vk
pusRdeznnRs/wGmfXhH35N6ujRGFRBXXAhlT0B2xYS3M6BNu57kAfYRaVdBUjzpIkzVsOm7kYSo1
1aEx7AS1miqAb47SqAv7+amnzRZ9rlaZGFNZDbgj2n0P4tqFMyT6blRsZFqb2jFE2lvDAh/h1NyZ
2YGRJpXEU8QvdKu0N2rbIbU9wgj9PO2/t5H/qJKJEHA1O2Rrh8xhwBnLjRzGnYw0yo72Lz8/4tQH
zCwClbkkCmBxAz5BDbTJMwDSivOszccd6dO0gqBeyySKay0qU9/jpHqMyuy8oC5Ywl/uIlLVOeDe
4gonsZUtv6njed0hz+44hjMiT7e0MVeL/AknwGxvJ9US7+9EX89FdUBhHQoIj2hBgZXbNEUPJMm4
dPM81fjsIJDkvYEAHW5neYnCQCcmR3Wss+bIXK07nQpedZAvCaWiUQEjh9P/pkuMMwN18vGLPk0T
Rx0is0EJVmDE6r7HpcqrIYPp/fzus1qsv8yvPFuhnDVRJcmpFmjMSUPLxGXbttsYVFhV2WRMr+F3
RCpZilPxTV2bSVBwW9o6RSWthh4YBtFb0QZbJbgdP7/RqYFSv36uJuQC0AKmBchhM4jZiRQJD034
c+MnLMZcqy3OVewcaipCyktOCUWJ3JXVTvK9rSfs7udnnLCw8uzGpMV52Q2SwyGOJLOgNmp2fTzf
XuvaCK7dEcyklyq/+flh3/cWks6+9pahjIXmNLEWjDy+S6c+iJpsoenvb37KXFWigAY9ArmmGmCF
O0FlpjpR5XSvTEnsFzYs+XlfcOzGT9NbUyeDg3+kBkzT32UjXyO0eJYVVOYIm0htprFuKA8cCNWG
8gDyYa9Y2cJE1Y5L5Lsj+mymZkDETGo21QE4xqZxkXamdJeXDMqiVEI+Ek1Vfu9EiXaJK19yIXWT
HZMUag1kinXtkk8WK4jBpnEHJJJ4VyIQasco5vuW5vIBe3Cxgu8wD22chlKkyq5yyG+7CE3XLvsg
/bZ6QVeTOWoXbWqNuwJw1pWeD+WDMEbqpsh8eABSWl5ZTmbWCx99ar7N9sPKyKV6TGMe1MjbDVQn
20ZUPS/TBIIRX6dCwUF8p3SoA6SboGCPJkedb2spvD9LO/5vU/cPlGDbO9QeOS1DxILNTYaMUD/V
62w7coYSSxRqAopBFdTcG/EE3Lc9RSoIIcXki6IW26iMpclTcbQsLpAOiuo9qinCdSaovIGOLJ+X
yaPMnd2pniQDyuubQJKt7sKhx9xFMU4Le9X3BhAyv1+7WO8n0Uty1ge1IilBy7vCZ4VarsqOL6UK
npgic63YqWfqmE5JHdR4lC+YhoJMUfHzJuAcFdUkadUDj64GR1Hkayo57VaRsiUv1Pe2GxWxX7uH
2opopDxWAytxhtUkKu2SCphys46cK+RTWnfaIIqHny3fibGYq/np8IM7Xe9MIcOkeugcrd+ysR4u
ZeRYLgz38Vz2jYmyZ8MtlwmtEgZ4Vgps+rbpLf0+V4f0Vsg6C6t+wOW8U1F+qsRL1XynenB2nrDS
XO2aREHdHJ8ylPRmvYCG81Bp/jEndTPm5XQL7fR68XZ6NA7ffeLMCqetkJ22M6fQMLoS6QsFB5Sl
l5Ow7jsHkkgmGDwKU+NNAkq813ay5VZth8IZMIKDXJ+gBZU1pZ84EfPKHiB5qqRvfV1RSljS5b6c
5fmvuC8UUkpTs4dKf92vZF2IiyGhw70e9eZBhRpk74qc8UuHR/EBZHvmcjDjVzhcZbuxiaGTNPEo
cuPR7F2zkSBFC6aVTxOUOLegnmh9a+xSFjkL7qMT12oQDb7O5FKikawjcSlkNlafO0GY6Z1LE3R+
9JxKT1hFcVhwBbixBHKkupYlOxPksRtaOdm91JvVJYW/iZiR3rj9AJEFEM8cyY1Aw3pv2nw4cznP
TH5albhembham8fLL4KfuyJX4oXT3okTzDzfksqIDNhIBg7bOh532mBru1jTm6dKB2hJVTPD+3kh
n7B48+RLPnaylEZDG/YDZ55VRyh6g79nYShPtX5caZ8OSEaTlqIdWBvGig4FmkibEoZk5zE9z0bM
kzB7NVOdshVtWCqSOoIZrcv7puLZFUS7BpeVWukDnDLCpaSOS8eI4/H0m0U7T8qs+karoRbThoVk
ZS+aQgvoSJd25g5lDGBZzpzfmejlzJXqPNqORRUvATBP9ebx90+9GSG9NCqxW4eV7DwNtbmT2npc
mMyzSua/ThjWzPg5eV4PQ0zbkIo8Qj2anHbbJqrZb71q81Wcxy3At7ITgUWByHuWm8Zuaqr+uWki
JFmcNxln9tDBsVS3E7kIsFIfO5goD2G9ZukLj618N3Azs+JEdqfFtdWEfa3Bsatl29SKUQ1f2Qoi
KVzobG3yhG+jLuUeYl2Q+tRKJH0VRZkBrASR8Z+/8tRhbs6/wYmX0pYpRZDnkPlH/YGytnk94tiN
XBIIv9XZuijTypcRI78YDBqRThvLlaClGqA8AIIbfZyTWMJrIugPYWdBe8KsMV4Ifp7Y3OfJpBqS
Dosq6YsgtqGDE2tN5hXSKEivMn1hpGeVZX9Nt3kOaSOaSh2LpAv7CGd9OxJq47EClHFiFLWBgEpn
b7QReR4pNMEHv+9SXDFoRye/FBSD0nbaDR+QIbRUAXFqAczlTllW9YagiBaCoTW9cdOh96ijUiDC
xIfe0+PymsJzBAVBrI5CTSvI2va5wYkUJfJSBcmJM88cpAniM7wxnI4hbx6VXqyyaHT1CtWk1ova
WEHfLDHKTxx15imroovEMAJzA0a9FMhT265YlcmhQs3YLSea+FYJmt/P8/3UdJqZrXiyqAlFbWWt
ZmOzAriz3zDo6Hko3OgWptOJ3dKcGa9pyuF/07m8HgAqduMIJLRGte+hMCQ2iJAuic4c3/gbC2LO
7NNkwfPSTGUepCN0jQfAYuIl+3uq6ZlxshgfTKlD0x1oVI4SDvaZlzJzdkyx23YEHUJngW6XPKzF
kAFbPC3hbU5MpHkiKzKFIaGajCyA8GYFqSzzWEKWcK7v4ZAf1zEDeNjPrer157l0ym4YMy8u1Xml
5WkNRaEpNQORddYrYPT83jRxchnSLALSRjAoxCfIB8H/5CEbtBQSpobwOuB3IE3s1Es248TMnifD
Tjq3Y8PkfSDpCbGA+tBjyAxES/GOExlHkHD+uuH3YswnGgkWyLImrWh/PHZrNu8cMuQxh8rFkFSB
3BbRpYRbfLaqGt6909rol6JHJwo5QS/4+gZsRBIFHKZ9wPoS5DmmkHbsCHDHOF2PvmMewI72eV0c
tH4MkSTpI3QFZNSERIvIU634He5Ql6fStgGYFNh1VqD8MxI7lI16ampujDpbiEicmojHhfXpcAQy
V8xMpWRBByEnLzMgkDWmiVEgrp1AqEmexr1txovB+VPbxTw1N5G1LqsmzgAYAT3bg8C1/FvttfK3
NMUNbpAoNnAh62/8hszj9Kr0igItEpoOYqN0gi9knnykX3xjkVCu++Wrma3TPJWNLhhNCLwSw47T
DWPQEI06I33BtScOzCxVQuTbeZMDdX9rCnoH0WfoecdrK2urwmuYGIgEdXa/7ntOzDYZoX4XQ6y9
0CrtzjKcYwUcrqLZ0EYUQslVfd9IQ3STjjJ8gfKgvBllM9Tez0v8xB44JztzzGd7iCjcPLHID2le
WSutrZHXK6ZpuuggJb6R9QgSHmbfL4T6TqzjucSXJAmtakwJBS2TXSFvylSgGIHK1G1cJPX1z591
4hnzrOiqBKeurMY2qHVcTSwc+Py0THVPGUWz/vkRJ3bBedJwLQFzxhu5DcwaCD5qqG04GSy7sAYq
7yW7ShaM8HFJfTPp5hnErAOuJYtoG2Sx8dyMevwrGWr77qyP0GcGPpuatNI4KMByriUbyM9PNTGs
sg1QOMUudTE2C4N+6iuOhuSTwRjySGgU0dfAscQKgEFPZEtizqeantltp8j5FKVxHiTABGQddsEl
TbITQzzPb4UVLoZMipoAykvRemLM2IGiE8tEHgxpneXgxJOfx+HU5jNPdxVKHMWiRUkw70SpuprU
Tn5TJMNWx73EHyNueW1RrhGj2NjVA53qM10S81TXCFJ8kWPxHNkKgxwmYyHWIHlM/s/fdWJs5qmu
kd6LGv6aAsNe76eaPafy+Hxe07MZVUhGYppFVwR9LDTsmIO8aVO+NCCnXnw2qeK6Ks3SkXA5NpTK
5SzRkdxMH35+9RPW6UMi8NNiKFM56hOKK18Sd9Zu0hPZjYVu3NSZpjz9/Ajz4273jd2YZ75aIJTl
kYl7b6rkiI9MWtpSt0yUcQUMUxZSR4nvI5ZlIOTpxb5SqnSbxWCmt8j/yj2lb/oHKEe0JIE+UWrB
KalJhzID6LmMaPkk21mzsjIHoiRFBtKLlkj2ivVy85ZOAJHnUY9TtdUmz3J15K2bMvC9QnGmNxRb
IOSVpJgQvoZreEF0lNfLRGOt5NWG1L2mYzqsdM3oHjKqDVdqLElwo6qpJ2gq1g2PxtSNy7omEFHU
grhVs5tWWNhKBJvWAp47UT+AhSyToevpASzPFr7eYhyByTCSda3XnULgtpz2xQSSRirfdtMog8CV
qwhNQ1KPPyROm7TAYI7ZFghOXpHeSGUZl5wYrE24f/e4OhRu1JrZHSvLaC9NbLgp5EIiSacDU9rK
o+5TJO4CDdd38o0qhtyzkdN4h5A1DZwylfCtkFG/NFXV7P2S6ukhp3G6MyCAsY6EiDQiCadwj1di
G7FIyF1A1UOo24kbXBCjlLS1009RiEu55TlFlqzjlA7AasdifGMZVTcJYGKl61CpNYicJj2UQsfc
Ma+M2gHGYmhyhFymor5k46j/jlpQ0XP5eJbMUeqwA7GhBPUN1Mo7Q8tZuoKxG8DGjlUTWyqgW0A6
ShK0g2nuVK6tQCwkFbXzKFnM3LapTt1iaI+8OqOvSAbBeZWI3Gp8x8g0r+1puYarKfPsWutvU6UG
1W0wKrjfc9RHgWqNOmmU6RX1VudMqwKnZ0OHGGJVFSQpokkD+qQBA8Ro2yRfpbQs+9u2UfSeSLYO
EyCUATnTIFyV0HwW4+0xQHitwk9obXvRKuOVhQ95i6rOfs7jBgfWwpKMEHfCbs8smeKp0BYJJNox
xTeQXwJdJQs33XaQ4tqNqcEVt7YyRfFsOLOeWBYzQLEtVt1B5djY2cqkr4vRrG6nQchuB+FeF0ik
0q2O8qkEjmxzhVR6pMcCdNXoQY8L47OiRqImXToCfJfzHsrTE9gqgPxZAFBaUyEbrpHYOhA4Ary7
DmsiR8ggN9b2UAsXN3xl20wa7yDQVcUGoF0Nzy961Em5ZTXglsAreL68ZHBs671S84LCD1G1xByy
ga7pNELUUOjtumq0qHfTuOArR1LiDnHnbkgTUregrYxMBiE9PXLXTXvYpy1L1qZTU6/KWmeVmwOo
6K02QrcUEWzbY7WkgEDfpaBrKcxODgnguztHrzVSOSYE9BxJAPNdJscaI6dj68Fw2LalwwROZqaI
xOU8S34nchPxfVGhovoATEH3ksTDVARWKgrIZdvZb4Zi3Q2rTTXZlWNX8C3YF7V8LxrnXc5TmnsF
dgno4nTRAFE5OTEPQzmma6kf1bcaQjcHrpvpwVDV1O0NM4cy9RhPOelUaVSATkxqhCVRSX6fNhk/
wB1WX+H1+WsX2w3YeQjZ3/SSw26NkUHMw7R7aNHlkGwAeVaH5qgyKmGZmmCT9l29MdqBg7vZazUB
+wgtTwlUhzC9BnoRS1DvUetRuUX43j6UVSf8OB+H607HdQdeycy6Qoold+MkViWPgRHilaXpHIyW
IkIr6gosqIFvmJJw10raGuc3q96hVJp5xTB0N6DxULfXJ/kKjkzLT+D7ApZRKloidZLpSSPGwERC
7hq1B/XBkQb6JtdMWtk2N9+Ybli/kTOCY1ZM8xeltGAD5EQHCRKceLejGu6bSt4d6qLUV5EZl7mX
sBi238ogDJbFU+cXUsU3XCmBH0ymYev0VXYl633hmzavVhywGkAJwUwfSJZDiB3uHsuoj1mNVlZd
9EgrMVnhA1IR2imuXqhYLzS/mECtI23WRRdct7tXp6Pca0sGo10bsdfHEbR9U93KAdJM4x440pLC
thqmG8tDdxAyb9dqWRU3ZaqpOPzC8jeEDrq2KtMyH9wKJTWBbDZMgymYsge7bJtbQDsQ4XCsEtra
pU0NEk+0uKNVUyBkCItIkjiilw1DeRRBLnbqY0GNHgRluD+JKdkPwwC6NJx+1p3RW/y9A3raQ5QX
qaLSFOlhY1aQgjQSbHJIqJdu9JrhjhEZzHpWW6FBRE9IWVhmxeROpuTsgNPRLsqmSu4bOx+waYHf
57aAot/JPKo29mgblSerk4BZbHN9cMtSrRlpW2QewVqyBFrEMaWXhpqZ/5+6b+vNVFfT/CujvvcW
BoON1D0XwHfOl3NSqdygVJIC2xiwORl+fT/pbs1Mt1ojzeVIe21prVVVK8kH9vs+x66YJNpA8rgm
/h4Z/aCoUMqHOgO9mj2vNMvbJRxu3Vbxa4BkdfywcHXmVcPa66Z7XOgqHpD8tEXwT5Q0vfeUzKca
IVF9hmRPhQlARjuCtqvrABwhY7Ba+czNfdvmrQ30gSRKvEO9AsUIj93nKpi+IqfAv8lKTWcy6eoj
LcvokKaKPtttnXdLXC0CNkIFLwO3Y4X+1yX8DhyvzmtYh981892RYa54HJdEFqyxDA3mYQcYf44O
PuH9uG9E176AQnOHpByjY6mJ3bOOikPbKnFxKbB5wQdc2x41ISOGN+ALTZDRsOmW2862VjykKRoa
C9YxPBtJrdMGzUqxRlyVFgv5SiCgK3xa+fGgfnRfGYudKCRmsQdfpfolEmX/4aH1vFT1PD5ZYCgv
OFLDEZcdbX3Rp6mxGc5FHL+N1Pd1943AXXs0M26fORjGLB1DdaPQbFlEpFIodk2r5EZ7v0RwrpT+
KdG1Q6/LgMO9ccyepW2WhzX0zT5UdVXu2sqL74nqaDcFSSnOi1rMpe0wk2U4pCwakWWHHHv83qjP
UyR2PIxypRrUfRLcaRV0f0g/kDc0C/PHceDdnvowObmBwCDckvAylfDJZ4tcQddB+uheGfK9BDC2
FCNWRP36jiQmcBJb6rnOXdzO7ypMq53ntUYHk1Y2yVYe9TZHjlSMSYDZ+6pZx3LXzVN8cH26wgXt
7CVYyvUondZ3Hohpu68YI4ctJG7JFtDZqETrSn+YeKLPiZtfp05ExQ9bOgPj491NG3MVZXJs4z8B
hRYPzsKOfY2VraJclUNMszhGcTRKpWFtpou4IquvfjEMlqopCNsXy4iZ9o5VpN9ri0CpqkQlgJxW
5ALYGpbmzJc9MtqHHvqNrBc97NbDgIyx3DPZhUU9lUqcPQKe1deEaXuP+QogU9d05LIkxMQZcgzU
mnUwdjeZYtshjEiHtly8XV0eRkqZw0giNA8yRs0O/UpqgxJM1leeOn9QoF3wgKoaPQxpNMdnCPja
TxKjlrdMevJHRp7URdXUmGQJKecrYp9IQWqu5xyDp5RZhAzE3CDypDCxaIZdA8nakMmywSIDQ5xd
cLvFAzr7WD3v4PWFMnOsG/pSbSz+qnqEsqWjGH/kmna5T2iSvii7hqYYfYfZxmNU3zoWwOINdPXM
Vpzl28ggifQQ/fGGAwQd56S9CQmNfgXrOKHCOMHst4zBFQ1aXmQIWE+R/Kajps9Bc8Ic2kK7lE+z
1nxfhSv0dZEw1TE1C71rm1ofpk3sKzHo78Yt9rCsvrzF/Ik3yalpF+v1G6l/Pn2EADthx6hHF9Wx
r4bkYy2nfsrX3tPwMCoWGKSHESvybVMUP75A6lsl+x7uVJDUC15JNHjv6xau+g6r9zH1sJChoK+C
wkT2w5xhD9xCTGs1RbD0NJrqtkJVbBsjxWq3Yn5admlqY6j54G4e98M0XkLDrTvAc7d9omJ1s/v/
+wJJUVr/3yNP/yZn/D/WVOHH0OIlqY+rJfjGVjQkXlqwt7fSyWkvKV930xhO5zisxfu0qCHKbTfN
J1ARIwoAJXaeAa8955sPcmuHHk3DP85+Gk/gCJradJlVFHPCyv2MbWOtFJ5WvXK3pxtprviBLMEx
JGVi8qiswAGi6HC+gUFvJBlvGgPOARnou7BEjMUeAnl1L3XX/9EkKq9pvzCSka7DoFAPjCCduAyh
M4rGbXoOu1a/1mgERlkhEWjoxg3w3g8+naBA25ZTqy0C941gb6VhwQNevOmmHbAbZFJAAjRSv+Al
nENxM/lEI5iWAibKY5yiyJBbk1Wd62UjONypxsWYAArWKmoeICBIXxqXLM8EJ8zzkpT1kRO+LTsr
GOSgHPEqqqBljIeLJ/ZkQldfQfj/TKC9sUm+bDV+xvrn13YA899s0kdt3nnj/7omTv8i6XEpM/j6
kptQMs6vJTwVF6SJDu8wyIRrLtOOndY4XB+nOsThU1kMtBnakXy5i7Zu/ojUFh6bTga/HTidtzSG
ototPKz3vdTti3cDfQ/nEDur5HIfxaW9YzjoZDFrWKB+ToZFQxxpZQZR09lZEVeZHTblQFaNy2sr
uvRhjKP1FSvya7nAp1xUXOvP1M7xyYoxejFiYrdqWBH7L6MVH2HTNci7XVkCyt715fOyJqgAFziP
r75RAViQuKSwAHSBw7C7sJOt0qjJQ2g3EDy99UBjTTBeREf9U5BErvDwsl0b7ChDVsdUxfloseYX
HYt+0I058BIVZ1US7Jd0bi+QiIFgwVDwOx5r9WsVRtEsKBP+XjbRGOUrkJAvgAIdtmEJsO4EMB9K
GHTOkldOxhitDnXEodjtg5+VjwmmLiGb9SEC8Lqirz4oX8gYYkZCcN90O4M8W7LVItk/b5EZgnW5
C+iKs1AZ5BDDy/ZWBnHzYKWml64x7uw1flnm09jeEbh0LpOg2N1DOXCz42Zi75bTBMG5eMjDjFek
ukX3o8Znr3x5iTfbnkoSs/uIeR3nTs9I08d8K+8g4nFPY0Po0dHQ31Q04nfI65IvUAmLCRdKhxes
J3Q9LYrw/cC4fHASs2ExY7v9jWC25pYnyPLUmP0AXAziD19U9xSopczDeW3eeRtNP+Xvc/sMy0W/
Q7qq+yn2jFBfCuUbQqPADaAirx9UmZmlY1VBSdU/CKgQP2HnKS8goqUqXNkONymm5/O8WoPRtG+O
buBrDg5cfKZlWj7Hth+BBvQbapZQ73bSUlCao4uYPvuJTXcjldsrjlS09yAE9A2hA/wNt/Pwij6x
zRY/fMJ92pJyAFezhLckVS1W+TroUWsYotJ95ik7Emxz4W7CtZvC+trWf0ww2f1KY7vHSU6XghoW
ksxUbfg3qob5FRrDOCqspeLVI/e5zIcehmPEvM5/UNcTk8yBbN+ZQa0m67hdf3lOSAWBFSAaUrP0
V7pZ/y0sxYI/Y2jLt7Wit2M4hl8+mIdsHWs4x5tEoHdzBLsY4cLGqs99mb5IJuPPdBqbCyJbEokw
F9s+d6FmL100NZiZvLvl/ZQ+sX5e8JUsMv0TD3FXOCfk2W0j38PchxFYCQagy7VN+R0H2m4IKFvG
fQdFeXOaFe7UXR+3zGdgI5NH+DAxKiAKz//1NUmOPR0m7Aqa7Swg8CvRrnlRXnJXhOsoXxmQdrXD
MbjeEIRllZg1I4AjpWpguR8jabFTkGkgme1Cj1sw6D3SqK0J4AzX4Nf20LuLq6oDKQ89Vq9hNwMp
eHGpD4+q/plBtIuiXIQtVq24XCOJMUKqm7Ci2/doWfyqBxsD6GlTmaVaDU9sMDjh6o2u+KW09C+1
IdV1sON29ayEyZT7Zj3NkUGcKPiTFaZTzB5o3aj6OwA28iZcklhlyNDhfZHMSZPskIESPZvG44Jb
jPS4qeLR0EItXYXQC7Cs+JMgAbuGyYyigK4uz7AntX/4pJOcBm3gLjgMVxRMjUlEixLwxWHVbdfl
eqiio2jJ+NRa3XUZFBriuCSp36BG76J7zdi2h6KG3bUtN6emH4BPdV0dJFmwOvrWhdDAZEg9AZ6l
0zVbYUPL4Usojxwm+VNUR+Hj3Gt908puQL5eYE7arC34nVrebOuSHNe6RCdwqxvoxgN9WmcWXNwU
9HduDuixHvteA8xk/KOxoL3xDjQo6UrVCsHBCCHtKCyWe781G+aHrsNxIyBBlxNmhkqm/LyxUOQL
Ya5wSws0xLbbE0Wj/ItHSx70EbEoszWR9btKplBiuceDPE1h1d3JrgW8UE8mgKk8oXI/RFbIE4JS
2ltcajA3Usw3AODAzKpdXPu0zkrXhB9JOpqzDQQ7I09pOvMJPijPtgrdCLSP3lqBP6AryYY1BpNs
EVsesxwfmjd7JCRgjjbRUlTzZm5bg8mBo6L+RSK6BABpH9K+wKOYniyezTcTp5gyOvDdt0RbwrK5
s3qvIbH9bkqXPKLjvdoFG90ehjrkJyxlEo8zXT0+o3hbT1CDovrI6hnaDL0wRNoL2Puwttlb19N2
Ny1btbdkoF+zXeS9ImI5r0kDqLofq/nupxj3twNknG8VhD0c8qv9Fk3tiZlmQvo/hHwHH2wIenIC
+zucxafANBGazqLgOCJgGctuMO5GO8aYcGcY9aJ42U+rlQdEJqS/JnxNT64Tw1MatmXGUU361oJ3
OSL0xe4Sj3NDaPchlBYvjQ06xFE3vS2ghmBlroI6eBycDW679Kf6vBfujBsbt9qQhhg+bMOmrmB9
uHxsMSX3SHBf5a6Bu2fXpVVZgBmRMq+9TH/PHGqWfAsq9HytGyt3CUBAU/B5seGjTNQ4Pa+zm7B+
lMHGd+uKEvAyVutakD6uw6wOxoplqAmeMTJ2zKqDiD3lGW8nf5pcGyLlyHQ0OrMFCewdZ6R/4p7L
Qz0582n+7aM3S1slhW9sg3uurf2c1YxiSZnXmTxNVTCiA6DCEvqSkihCKdgEynkXNQzrVjDK4xCP
007Qkj11NdAvutV2ywKWyhst0nY/C/AZWYLqaoH5IwaWsEEWlgGL735HHZ33ZTiTKyYB9GO1Is5X
QGy7QVi/w3g2FQJYwNXwOrhZe8lyLIfp28Qrju63dT5KA9yaO+WPDGAkIAJpPmGy5nndtuaxmay4
a8RoD3Qz+teKPXHAvOb6l3XSw71GPPgvHgLvIciDOJgwcb9EGj8RzPH7cKjjU08ltCUUd8mZeTt/
WIs5mlt1W9dp+B6OOHKAVpFc0bl+n3wHVscu655s8/rmEhDbrAfKmFU4Ne+4FFuYjYMAxTLN4Ym5
sHoBN5O+0LFv9wMMUgcYzGD+4v3KrmANIGNKkACLlpDZrA86duyrGpl9Q3a/QyXcWG+4vRGMvDOh
ki/bAgcfqh27bwDvuKtQ8hx3u2gCUSDdFN8l6NDhGYreOcmSVdquGBEtcteC+bgO1Ml4141p/7C6
UQigf8SeeR0GQHAgOsEhWFF/3kgYnrFWT7dwBtY36QBhDORJvgXEkxKHTJRF31MZiEfQBOXFwMqE
rami4rHzS3piMQLgG6pRh+lD/3vbymE3RJsDPEen/azCyOTIjPMv8G8OGVCH+rUjzp4nQucdriAo
/PuBnQ0gni/8s6EADmLum8Sk18TWQ8FcbQuE0auvqop/6gITVfBKwGg/VdWpxnN7GCMNGwnIVZ0l
so/P0TzVFxuYFGNeyZus8XK79gYHSF6vaX/LAUij+QUaCGCr+Eh2PSg1dOAhEwE2/y1CXfQMYGII
evMhyzo49270x9alyU279vRGOQm7hhPzSSAW+0nGEmkqHLXOHvel07/7vuLgIHXZn6YhgecPdMMC
cgIDxQO4NiRztlwiPNYtLOuNGrDIgEjYA0rgH7EjqENaOn7vIftLIdnSCrKg3roFYYqq/ZID4eCD
cKzXddn+XkCSHgmEt0UN5GzLNmoRM7LyRiL0Ts2EwvAXpu/AX5Jrxbe+GGcPOr70YGrUYjvowIZg
PQAa0b+6NK3xdQvrioUnCumwhh+I1tEbkvTwUGyNguYFjzDd41mUUKsZwCAMws0mx/jsX231wyHW
1UbOaR1geGLLOjwI/PTu+p7InSXreljYVH9g6VYvU1TrN+En+UnjEkcTgHLUztagGAFy+/bKVGjx
8DTbXKRrGV+TsFW7rZUhQnLH8mmdPWzBPcburAICeRjXnu3YuuIFg9ahwIUkj6kmyV88gu3JbC2U
U1MK4yCeh0sFWHS3RMKSfNFtmLNyXZ9tGo43Q02HDhczOINcbqk7YAx9x9Y5/4T1bDUmRx6ct1By
bGyAsyrRrRj2iMoHgJFXo0a8miMtu2NNjdbYUam4deNCbdaZiV6xcjXovUYHLMSN9IyUmvV9HVj6
zkM/4k1KjEQata17ijaC1f+O0i1NdgTf3J3kyA/C4oRGFBktt25BLds+GsLmpHFfiJ2pzPgg0NaZ
BXRCEWAVp48KFsnTgu7jM0MPwpUhGuWC5Ex3Xfzgz2DqzIuNPXYLDVchON5kH9KfGwMpRZmra5oH
vkZ8vZYdznBUB/bhth7CdakOoWiC1wrXLvj8mMJmgFCeNBsp4PwM1MLyngJ9+dIIy0DuYq9AAfK2
OoqV+pMBqo1+LYKhbBKK7gHF0/u5blHba4K2oLiezrAW10ePb+Y+bdoeg+Ks5QEV99FFYX+Eiq3B
imR8k55jh7MMZHx1WgGA3RPI38KM2K1/b7UOHqqxpGfkHdNTE9DxWqKE8i6Olftq2m5RN0O/zlAl
JCM7jpFLXvVkxt+M0vDP4tSwH+MKHloxrr9aBQr3MtFU0r1Zh6DKIHSarzjcgZwwhotZQZDg8Xn8
9iGyFQ5DGVN8Hvhq3T6GWP57XgeEy02yhZrP4s1p0vgntrtJl2djUlMMrU/bI0HUJmAeMz9uNRc0
AzTniprNSGREQ+Bl1BM9OdaRXYnU7zNYqOV3xMtm3xNYcMdAeeAEjOzLEUrFEjlwn6hJAHnuaOp2
oMO6IunD8q+Py3SHeAn53W0CIDJTpAPKNov93Gka5n6Yp/0azewTFbTtMRqb6craucJs3XfRe6fi
cNeCZr2nS9LCoOVceNsCqEEVZkhu6mn2t9gKeoR2MaDdtUvHO0gn0ZohVmJfJ6To4ClfBTk6SZLD
RKvlJqhmheJp2qIzXXb6Dpa3atpJNIfisUJ5Sg8oHQRxZkzX9ZkPxnnKRulAjZk+6n7h+INzGVfY
ySTN5vKyB4SBLMHuCaoLWsRb2KPHQRKszFZEOe755AWyCZZkFeIjgWitoCNWfPVPZcrMYww89taa
PkDB4RY/RKlS4B2a6owBUJ5BydU7fHr6JUGE4LhHSfjjyvSAB6Ax6yMOv+GEOTQFPEn11zahapRB
Z5FP4B5hc9oa+kjgNHrUcSe/qtawi4Vp4VNPP6h37Lf4aWyRb9sBotwLtooMkF75hZCKPxV3484G
M+ZeM4HAwxixG+uhBLpuop+XdzoE8BSDggO/7+Ss93iqgQAqMxSS9uEeOzL2NqXaFaNcW73ChovK
Vy9GcPmlWp6RmezvEVwL63ETQ/LipiY4IoErLEKBRA+ClwiqDbD3B82XsUi1aW4dSaobxYV+9Egn
BQqPXmbwhn6+zPVInyQCwcu8NizO0UY776QS8lkas9w2QfIjve2Bx3scH49J6IHZtNW2qz06go8u
AICL6pgeByeytL9pIvhppi1xO7Ihj+myprrMOpz/qBjz/VC0GrBXsWjgL5SuCLFB9tZ4xGFXB1jb
AoMIz5LMV9MmCLAdlqQKYPMK+UsCtvAF0hLUPQZdOOe2Jr9KMi77qGzJEWDfcozKOoqyebPqrABH
4uLoUv/q00X/qiFMOHU9ddcG0RU31PH4VrQwluVNODa7KqlKkoFjh6Kw1YNEDWki9TsO1WR4DKfS
yGJJVHoIQlzGBaJy2+hP6ypXNEEHgrRFLu64hQMAsRkpTrlp+iVAI2L3Ryg7o9kVdMMhjrbyOVkg
jbobCcwZdF7k8BwhFyDd1xjfVA7zl2oPc7/G+D00CpPqCf8N/5cD9y9QhNCiNxZiTVWMIq1w427y
V4hTuNpjVB4/KQQ5d5QkQF06vJ4IfOBLK7HX4T/+OiIz74oATZU5Rua8he8xg1mVZx0u1xwianvy
UGteErBk+KRpHIHiZ8uVuLjORz4k8c6GSWqOW6lLfcGw6vWSIy2Dl9Xp5wNrSFbihS3AkmGDxk6D
MAJtUXQIC0x1tTEv20caye6ltH1TF9zVaVvA5AH7Td0p12Qp4gy+MGtNASYMt7pTOAEoAF+pATHP
vMTyGhke4Ze7BUPQWicryTfM9KgmFHBxhcqUL0u7ygU6nSReDkng2+VcWV11WYU0OfLeAZ85uhCU
Nu7h+Qs6HsZ/twrsQFanPcHYZ2SscONV05jj58TYARQE/7RrINB/BiEE4IWwa7YDDSFz31w9sUJu
LrzbQAsBRdF1sGZJX7HdyBhqaWOdfITxAFKoJaINs2hDkUUJRdGDXsvkeTAdFCY1RE1RTH3Bl2k9
GwGDMUt/tB8d0MNc4AjDtM+GuMZHB7U9FkukgzVVQA+BSBqQTLVqDUDtct4HqoJFARY86Gza5Tc+
MLF3k4vO5sdrZCG7/rOsI/xsESCz25IvrDxi3PXBzrDZ/gZ6On4D521/yyqJn9CR5sJMQVd1AaUD
WZwecGr3JN4KN1UY0KEPj5vbRnr/1zKfHjuAMsDGkXfxRwYbhv0hrOqDG8LgCu/TUAwA6XApiyo9
KDzY7ykSL20+p4QVquynd1jW9F0NSdcTHuX6dmh08DucO5F1kffXsIzXOxr5BPUCy+oKdFJhF7Fr
8iTIQHLcHMnfZqy2PVOdxd3bBc9bt017vP8+jxIV3jCMt99s/EGWuAjMr16sEx4qsNb40QJd5VUr
zij1mj+JliCjh3oEywyIgI8ajHLZ9d0Rohn7MUOGcyGDGi9M1H/BQZU3K5IfaAaas3qDP4ehjNso
0eSj1OhCCBSPP/r4nukjaZEcEMZoGgF56rJ6SQy+CdpfgBGkZxcKWEHNvGB4qUWnoBKKq+oC68f2
tYh6BQtJYVMBpP40oLTrxkCC/hVPxPxmoBoRzC17N+czZPAZBUNzcXhE9hii5W4mJH3AC5g+dn1T
3tmJDfmEAW/vV9oWjVsBXyOXu0G5KVbHDsCU48+p6tV9T7r2YyENENCt7MD/lGP30GA/YfkCf1n0
79L6/6diuufO4H///PN7PqHYd1AXjf/zn//T3/3/1D/3Y/n+X71Fxcf48T++2xFqodsP8/0v/3T7
3X80/6l97ufXf38M47/8kxD/AAQWcR4hnyaK0x8t9b+3z4ngH+CtogitvPg/wX7+zX+0z0XBP1Bc
GAKORGUdWqR+Eun+o30uTP4RMQF+NP5pcw8ZAhL/7ef6v+uDhv/y9/+psS34710xMfuvwVCKmLUa
F+VAzcfuYTB2usO2a04updsuFoQ8BDgoAZ+Ps6GZJHGaHkKoQg6q4tNjp0ma4xrHa+pMiSp74HRp
FE5/UXUMOT/oij9LNKGgS6OtDZyVmr8bbLW7YDQY5ZcpBMDQLXvD0xAyLVY/2VINt3U364zBdqNz
RiOIIhDafRWmrJ62Bjkt1UaDb42RoEAaonOZCzQ/Rp3UD2lgkBqOl+5561UH/Z8sxSOGG3oC8Cve
5iAOT8o0zR9ootTvQcNvX1hi7T7pIuRfj0ZcCDS7QVYFWlxDW455PLRQujrSnhcP7BA0GSInTM0f
S1Ott1G92F827JAjMy7IXsih2Wh5QUco0DxA72+pWv9gw59Ne5pq8psvA7DoGbquWytXe02COd4p
aeL7EaibQNPNBUMLWCAT+6Mtl/VxVn2D9si4epHaJhCWqXQ52jSAjprV0fY+d+N4MeZnUQOpLt9K
roH9BSwRaM1i4w2Y4/4dKzhYaOSY/o0mS24VM9MX7CPBjRpSP+SyijH3wvoCVRkQZyDYm/gFbpwW
btii8wpyQ2bhVFcIy+UqZIWFufBXyaC5gEpY0M/eruazgzL1tI1D/6XjHlGxkHsiBOmHkWzB5hYD
TVDKGjG3c/PwRFthEBv63IPuBWsBEBYkx68ff3ey1tAUwo+VSQ14HkJXNPIE7UPP0hONn1sI4AsF
4R3A3MUcOICtjCBNINF6b6uaAQwYb6MfL/IGEr/iIQ5KCJ2OGLijgnR/qyiiBxnJJp9+7lcCRLZV
2x+QMkeamgOh2hVQrkE1rLsiXKDOmtjj0MK1aNHh/SMt29WA7kGofSxKofhP3IfgtP+qllAQAh6G
MRqy4GvBtFm0gv6FfmR5DRIx7KATwNvSVEBy8Jfw9CPyC5ATWBMWiFnuhsjpi4P41g9/ktBlKcMd
MJL0wBdOsJL9sJXvcOsVodbbrqzJSWp14HAdvoerj/fCPFI29/uW6BcN52MTPE8RpEemvvaTSE4N
BngteT60AqhvOz/QQICdMsv9EpUarO10qBA9Htbtp22B9VAB+pKWvwB9niLoI/JabknermzG3R+c
XGDvcBPLc81lUXXxbyGrL07V3eRcMgMD/ZY8AUpcLqB/+76gfFQFg7QaQFYtQNWWArYMciFjdQPz
JhYpTfFNL/e8Tne4GnMGqXpGHSZStIb/7OgPBjlRLzYlUFHjQj4gDfwwgNG6jWeZe1x/JukxVG/Q
aPF0KRqssEsUxNnIhQJZiScR7C5cfNL8CqCJGSJj99C8lFnTx6jjZs1TaNu/U/OyiA0VzDFqKB3q
YbII72cIvAigI2U7rGUdeHuYJxArf0JoJzY3vHXPHJKS+2UL8ID47wQ701nwH3VA095DfI5vHUxL
L7mAOBtqKZyxms/72kwr1GURSD6Sd656EHzs95L4AFByxf+24wbuZC1302x8EQMYueVs++Bljz0D
lKT4YGs/YmzsUrhcVR2DX/XMPCTOTR+e4UMDEOzuFhZXB8SNqtsg7MGGVv02XnrKgmLuaXnW3Y8k
jWwbfQHVB8ATR+wFm9cdi5f+c1226IN0i/zcMOx/RyBo7ys3sBMkrsu+TLu4gLuyR67O8hqPZDh0
8DofY0Jfmw4atxTtPRlXJM4EOLwMmLw7Q2sK7eHqOwuBJUv+Ch9dXNUxzGoVQwVa0O0gj3pvIO8Z
kQtSMALJMY1MdW77gO8aj7waOg63IoIgcDQze+7TfnoImb+ADe3vpZ8/Jgh47ttIdDmHwhLcblfe
lTwxn2VX8s/GANXJQImx21ThVdVlCKk7LFqizalEjoIgqnvwawukpFIoSiqHZ7LMa+4r+gA9wOfG
tnFfx8Co4joJn2ekcRagijDwAUf1OM60v2lCUSM6beNvMH0+gdleKKQAY/kB6QBAFgWh76xAnVaQ
fnY11D+4PnCkVmDrhk3gzklpczTaA8gwy0GUaVRQiMwWeAGgZCzWmkMKXdaJ+9MnLT/GkLNexplt
p7YRC9B3AvcDLneGh29baL/DMdYUTE4o79DLFHWFxnPm3JXKccQfNJ9Y2ASAx3+2UmVR4dpOObRB
N5EZk9tpfGt6Z/508JXnSjO6CyyURz5oY4BPABO5gfh6bPQeH4XBZdwCiYSnBHM8QbEtLO+JXmGX
Ccmd8/hGsyCaQA5w0Jwiat9Lqre2CFiwQUq5pL9UrSOBeDaOqyGVS9YKiL1y5NkC329dl7MR4YRb
73bVv5J3ZttxG2t7vpXcALwwVRVwCvTcTbI5DydYEkVhnmdcfZ6WdxKZsaTkXznLidf2ti2CGKq+
ekcRnUPAQ45YIXLHwO/CrNhGLcj00AnlT0nh17LdLE7z0qTdapzs744+gSrXk7GOJIiOvQyPY4n4
v19qdRVrFgIFPiVMUZLjMDKdykKDFjOMHR30GN6cp6Yv22VG6MrGsVz+VGb3tKyDTWl+01Q3gBG7
XxCk+rYsxL60Jc+wH7/maX1ySqVAWjQM8Nn4MUzQMl6jQRfH3bg2R1Y/mPYYEmAwd5Z2aUqa0CGr
+eBwVHcR2/XK0FY2krJWmulmDCrXt6yQfA0BXp65qyjO9kU1INPS3iZZF9eLoYQfMzMc52HE0bxY
35VpcdrtcRdY48HSbAD85IpaFw80M/eqZQI2lvq7SvFVQXd0HhoZPxb8D2O06rWy2u+zLhHD30jR
vA65dZ7scN6WFswX8gAvcFwvUnX+0XVAyKGzYi2KIULrN4ac7tjDf/s9lAKpjQDwizVe9YNIb2mx
0mcgHCJ2OLJGHKfmhyCFYkZMhIKqvmqBTl/iod9Z050BiO33wXtUByYSJ7nuJgePNt4kVJlopbvr
Qos2lyywMBs2bVc8RwWIQFzkT4bI/UXp+9k8I1m7yrp5r7dSPyQ1jg4ey0pE0ZdYz51r25Z+iQII
kmC5xTp/muOSI606Dx0OG6C2Hfp/jt9m9rxoqbtBebkXaXvlxNKAYe1CdSChy6shY/YDbOTEBHBQ
kHNtptn3xeJ8Nwk0y5r7yIlqv+jSF2RErNBR8I4dflnr+Skdp8SfsuGrXOJbawTbrRFU+RowRm/n
b85F9FLXwk91WqEumoIoENcqSw0Ptf6q0KeXOcfCU/VoLS63SZhJtpG5qK/QVtvXqbyvs+TJmYq9
0JAz1nF2Z/VofGRgeBDDQBittuxp8Wy+abE4tmjkvD4oHodYfyBsDktt3p54Z1OGrvzFceOEJQDP
2pw5UNnoHuy0HNnyKI2SYjmDrKHCLhEXdllSeK6WUgSWZ6+KApp2wCIj7RacdzQ9Y+ZLg1TXgq3I
I9ufk7pap0VyPRblKa8YavupuOtDpEhdBLntPFj9yKRhyOgeLfwuGQlGIu1t1cYlXzT8UR9/Sxxx
7i0d66nE+c0BG0zJQ8Psnoxq2WLsWUmjP5ORcEzhcSL0aF4whIZHEd2wq9LOKVch79u8oBcKQ1xt
oVnzMKSGklgkK/RW9lpMaJXd4T3hq9oIVS2eCR+7FbLfN04Vca6ZP1j4CSE8IlvK9v08H5AtMVMt
u5zZNGZbaU1oVGHo1b2YQ81XKTA60r+DLpQ46VV5dBVKgSy5I8hlXhlkMmX4uSjgOiaa/tAw8pi1
9bUeGk4KnbgZWhbRagCPX4ybQKCmHZLyxJ500oPySZsWtDSmcwBR8xyn3KJb3EVZFvnEJt3oxk3s
mHtI9tsi0VqeiERM15t8rCZtArCd2D1wuuidu27b6E1r86tkEd4whqwbnSe0mHW6qR5kO+KD0Bu3
uB4IRH8FffCwZ3IMG8avvLDsw2R3buMsxZ3Ytxs20O9gxZ3P9nhK5rjjZofX2oQgxtFfGKZIWXAw
pCdxz+Dj6uNaNcW9itV1WZhEEzRl+jTg4+A7MS5rUsLrsGR4kUpzXwzzpiy0eu823xoZwPoaPOo4
Wu4Ve4sfBE8Q5wcsfPYuzx6sqWJwzbQS1RY7i6xaUvJA7YLUjDAqicUvHNN5x8w5vfXSvY61Q6x1
08oiCXjJrZOpczldN1TeDLrPubdmAOrsbBUlzrhRHfG1aflIPRsaL/Nb2mspawHBfhaeHa22t4Sj
PRbtZQxx643bdt3eKel6x/J3aTzr7vPRivjEaof72ZtklcrbIrUSz4y7m7KN31Wn3VJNsxuUyLfS
tCIPTstARLGte90fEYVmqOeMaBPhpBgsbkQ+XJuJ8UIfQO1bZnkqk+5jQmB5jRc28Wyz+Drzr3QB
tRLDEDSbVDO3mmu8DCbMIi9ze2eE8bSfdGgKzGwxjjKqRFki32JXmutyCodz7uTLrRPxSgGc+7IR
iHGSBR1nVZzLuruLyTb13bxPfMpvTlYlm/1Q9c1KK7SveR99W+roi4IN8rURTQepz8CosnlRZdW8
FKO6yZ0JyxAz7yrsXH6NKt1KIzshxU9YipIOist27oSrPdRaNu9ALwU0oHMc3eqjibqRSttmOlqW
yv0AvpHaTCPchhlyw4ocw1G/48nniI5EvBYIDbIWBygeMwe7GKQQr2d+1XUXCReia/CMEPMR+ICM
zX2GWrUYanMFsHHf2tNmhEbfalqX+kk3HOsg38kkfDCavNpOSHq3rZnrK8dVtwuTQAJd2GJzDt2b
JHT8sHfeQ9BSYJrkA8sTCpTGXhsmoIAeFjvy/8+5O/r9zEitmLxmu+SPgv0Py8cBNsWD/tyGUXys
kww1KC2kHpQ5XBXKr5EyQkZSrfTG2e6gYnU+VFOtK1qtk6YGwHdhUZXoV4veGLsFwqioFcfOOlsF
EkdQPKCxmTUbRmeIjVOFTqBX+jEXmAq1IbzB6btZKJ33EbKtZ56q19TPDav0fjSwZEUSUi2sgleW
2mvbDe4zvMR4D8COUjYMsxk7/hLd4BB4Kczp3Ndjupbj2J4ibFBVpX/FPv3RlwTXLbNxIWdw3zKc
3xoF7KtKHIYNwZDJvrrRhq6/Laz62RisRydi15U4vuoAih+Pkm4wW3VV6ndZvnEn+yFHuWVWFGWM
bcdHGu3x15xts/1Kg8BjktY+CPYZtKz3wxS9OoKKBwKIbxuz/h4EiAdKdAw+AHvJIhv7Gr7gjSaK
Ux2l31MlSz+0tDtLS86oIXjTc4zLAv+j7Nl4Fva+lLfHjgK+20X7OmqstTgQFlbjDN16P7bvrTGi
lhM2rpmIeVS4G32x8dlGa9qjNoEdfU8QT44dHnM8zo9hM9CeyTBaAa94fcnppJrrJys2v2YOO8FQ
EdVOZFSyplniJhdSbata14mNCsweyZoW3cIHY3Z3mR84OF2Uki9csW8N+R2hiesOpTBRj81NEFXF
weri+nkgKsAzWgcQqItfe2c5z3PZrhtL3pchN3ExsTDGDAFmJJ6qaeLgMatVNgL69Gl9n0TZOgri
l0Im0zZv5ENjqKuCfNEkJsWnyq8y8Wgr4azSvHiOG3Ofwhy0gl5NrbmJuhR/lao3lqMtnC/6bq1p
9mte2CsNXRtU+7CVSeuj4sjWGa+iyit4hHKPvGvnJpbOi26tc2FFzJchntUQcS+RhB5oT7rqlJ48
N5fFRdpeIMRznKGFG9Joo7Rq3xYL3Z7LBjn23YDs1J+DCEUE8d+Gnmx6O4WmvkgYkGwY9W0f9lcc
YcvrNBxvSmfhxIEMv7LD9AQuwH0tjo2dtcRJqVW9EFybuWf87wSIitGHaG+8qUomT+jlda85Ny5F
MszP6U1g2zEJbeGOjIVNZgPWsj+lenSXLcWzPU36Rg7on7DUAbjQXTvTmug7BVIPzghW0nS+GoNx
C7OA/X0I9fupfe5lsYvhxx3p+r2gpSwH+5ndSUcf/Q4gtm4TlKW4ntV5xJuFW0xsUY9vEzNwNk7D
oMKrjgb7xl2So2Y7J5QUNxw8Ea6Jb7BLXpQi+x9wrumYNCIcvLSJKob6+bkP8WAjl1BNdS8VzkVV
PsPwPOEbTzDfzxb09D3cLAAsZ/8+iLdo/udNovftW2YYb5reHrUoWlta0FxaERBuoqYmg8Ja8Tdn
2FXq2aP5IRvnm6HrDnxSJ2tJH4cBdcmocMjEFSboJvbSuTyKwrlG8rGVEho/WCrjdi57JIwEPYih
O/JRUGSc+wj7nwgPJUdK03ZWUp2TsXlJKqY2QzX9Fu4vwvAWVEcTc2QaAfMJGze+da8jR3J656bW
UPCaKZFu2YfCyQX7LlLfACPLao525uWs3LxVlfSynoLYxBy3eQgDPl8L5N4Bgq4DnOuyqk2O0I3J
aB+KhgiyrF7RGOHZkuFzGeNrZXH2y8mmzdvWj+raT8b04BQ2aczWxSxgvOuR9mR1BX4x/Bor3XI/
4qiHk3N5v/WBtW5IM8xLbR+vtbKrnsEWraQMVugeR1SeUMJWuKpn8aqG7jXjsAQtP6angI55lskm
vMZsuhPpeJD1kmxiTIdzUzJmDYtPzb21K5t7W3QHI86+j5hdH6Uum40tVLNbFh7KkLrDbbFQ3jHH
M3hnWzdr2Tnj1s05rDpJf1Sm6vAspScrMHaFesE1na7nFpXakr3HmAkXdLlUZUDkkmmhSSYl1LCO
CF6z3EX5whce61/cLHzQh+nkDMEmX+4yk8GRyB99cL6HTOoYk3EjW29m1rwXerWJlng9iXadCu1Z
NGovTYkuEf/xNDwtabRfiuTbzLOdBeNKF91r5q3GOa+z1VGX2S31E5OHeeAE3X0KyEKtVLtLdGjs
ztCSNaYiSEAkBNQ5DfNRj0P7KpaQ6w1yTM0FmJqfErM2fQDrkZ3XxdCRPJDWdoYfYbx1IAUCoKOG
4x0iUxyA0xg+SIIAmCBYU0CMWO8EdSWUO/QFgkM9ZYwN6CPIrI207EdJ9xE8inFOJ420ArsiKj5q
x01MsYJH6HG5mYE01/V8ZcbO+1TdNb0dkYzI5SDif2f35kjYhQnNZby6KPGuu07DHqC+oPVDrzGK
jdJTclYAR1TLXNL5ppZHW8cWFpoE/brlzWrldM8B7gYFKc4iDY+dcMo9cvO1GzO7CtsMT2LI1KqZ
tLe+Sa+GGKhbi78xUj45EFLrtOKdSZnf9kRLoASeTGLeTP0Q5RcMtJFebAVyFRKT4BkQBLH7YTqs
TbTR76YovpVT32OcMsSq1PBFgn4DEzffO7AOjZ1zNdhxcSygXMiAXsU5AlbEH0R0LHF1dGNGNIBo
Jlz2S3yRyL0G0/Ubjto+8iOY9Ihcnn6Qu9aJcO9o56rXQVvaAHx10ndRgNwwqRFDxOab1fPhLJa2
ikgNErUQ/qTHRH0bHV8fxnrmlllq+tUgRLvL7QQ8J1nkQ1G7mLBiYt/Ok1WK/QzCg5TSmK9wcJVf
RAuIxuIWElDTGgiSe5njVHbJiSUubKIoukyOQES34zy6OkokJSfA/kk+ZJU+dCstyKsrpNcXd6Qe
DN2mMOx6z7oDeGD2GzOOv+Yzfg9XtGe3L6MV8uR3TIKn0lCbKclzb0qXK0ODjh/IeG8dWV0vwAVf
USYXZ7yGIZ9n4tyG9gBw389AaZlTE/IxhFmyrbqMZxWaDZFC5I2Q4hIhVdWbvN0ERmyuSgojDjnG
T8UBZmIAqWS9HUI7uinmXr+PIsveSuQlm2IpDQKHE8v9VhmJBnUDcN10pBCUVoiJgYPXOlAYyyZE
55cxw1gvXY/W30W8GumQPxVkPEAwggifbOHmY46hQFHdd2vVc41p0eslurax22H8Mg9jFqbXSsX6
nUoGnPejI5Z9sBQc/Zjsg9hP+9ZEeUcyxn5YZP81lHW2RyvNodmtF18P23UgsOXrGiNlVS+8NkQY
nrij3SU8RJgbje6jyZ94truOOcf0A7MZkJ5REoUGQskw9AtCWbe6iPMbBOjOKdCU0/khMq3vU1hH
Oec5Phl3VMnjMrR57Ns9jiKmTk0990k94qJCkoGih+P1krrWPq/d4dg2zFabJNDYiQSa1cJbWts4
1eHI3DTkHTNTSPxB78Rv6ZJr33AzArRETS9R4hEvHxh5tRH8uIJJm1Aiizf2S0h6xwr0Y7kWVbRs
YGpRkIO6oSXNjenWXiqTREi32XR8IqmXBEG7RbNaHUOAoB1y/lenHpcHwj7LreVyymC/CvBL1dO1
wzxzBsO4uHdwDFlGE9JJYIMyiMpG8tlHdyMo1k3UTwR3pUBQA8EVwiui0h5vOOtAy9EYiIaqb+Nm
2Rt9F4Ko8/V/baJEXbdzP50x8bt3jsWB3dcLqV1ZYDtr0k3JGtUSN37t3Ki5siMnuxmN0j4ao9u8
um7QzIe0JXiAYuEqP4Gxt4Gnq1hrX1WqOh+7E1NliQ7/O8EH1rYKNXTyYQEPuEPnjEA7qJIBUCSc
oR+LY1ZgsoqyAe9wnnYE7ixjX8GWm5M4s4BIMBpEY9emrONol+VdFa5UBZs9DqU0Nyb4xXaxteBO
r7S7AP4et73Dsog4LD8s2AeeFm1onx2w3HWdGfhV1RDuUaBPV41TWiii33KnFnQrGhHSms5w7+PF
yleTaVXrxdRVtRZdHN0Seos10C07u/LKJicpgCX+Lhgj64xBUZZbvvYgPNnDyFFwjCewdmckXsyb
isHdZ1awHGsrIp6g75va8CWhQcvGabuzKbPALwhlwyBQwFrqmjavh7xWeN0TN/vG/1dZ74kOlGcP
UYm0Paf07LIxdBNugAyBgz52D6FlKsyO8Sieeg5Xz7VUI+CGmscDvtbpBMrW7btS6KeSUIO3XmsF
kAj4uV8WC1nXkRFcNcq11ojKxwNINVME2rEvud2nd/SgVcNl+naOoZvZLzUab2+wc83Ti6K/rVVN
GIKziE1KwNBTW0f3jq5Ht0k4IESMGxBP1k/1imAgHDejLW0YwUJtbNIb9LPWLL12PzejulajeiWV
Rf/owYq9mDqYiyrqYvFsK85rje1SAqtyd59OsgrORlbIh8WKlkccQxvZkk6DbuQRvtKlT80mqm3Q
QIWr+ULzzTq+7IlVgQyNcVm1E2IIV1j23dyV2nNsE9U2ZiVCXpz9wDsJZv3ckvMzt5sELdsF0CMF
Iz3qHHz9bAbGQY7a+EOXRqe5XYjn6G3betUjx31eoBlwt1F6nABPhYMKVwVo2XPv5uoWiYau9i5i
RUyraCTIou8QkyejOFDpYq6J3uEs0wucG/D2yYNV9iDbNZxtbBmcHCNuapJAD7V5lyA7IBKbCok0
X6F4YQ8nAugmM4f2OBOaftuaY/swk+pChHqXXwXRjJ2aBgfOtFO1lGBHSGMk4Y+cqdBMr/FPOddV
aiJGnooSbXxVLPrgU7vuTl7I+3LV2E3X7GY4Rpw7ej6cl5n8Ai9QFZ2QC0owTyvmcZXrajHWRVVx
2pAWMV+JOdm4cLpuHdbFLdC2i8nHBX11Se5DzheABLZzYLH2waCoph6/BhqjIabx4QbbP9Vugaxu
RDkUvlYIka1YmWeSc4xKPQwlgvyVq2Sso10Jqy9Ukyg8VzazUZm34K1amHUx40SNxUZnP7KGOI43
pPbgRnMa3FERepWruRmGLwIt/W2SGfBWWOVsfKvJ+JL8oNos4YTrED/iDVNSkN+Ydi/bnek2+sri
FduSMoCuRnOja9Vq1gqQuDjM3dh8lxBUHg6h5WwKvT3ZkxXuiZyy18RwiP90o/z/rJe7lEL9Wi+3
b7Mv7X87f2m+vH9kbfkP5dzlv/xbOYf/469LWbTpon/jLHwp9f5bOWcYxl80JgtHKehyg8/+fyrn
DPWXwSpvOXw3BrO7S77of5RzhvhLuoKzp7JdwxaCcstPSrnfKed+VUxhfUqT1oIQ40QwtBdPzHWS
0iwe5Ie006/T0l4tE9J5S3thX7ueSOE0G+B21wxZC8KdEcjeG63qvZgCn71299M9PP+dDfqzlu9H
rPu/RYZ+isWfRGeWo5rbQ1LpB0erw1VUYkrv3JwYjIh5HB8dZqt8rZHwcnIEQT613epevvTfQFOf
yO/AjGIvB2MwvtgkkHuGRjylak2o41zhgC6yB8gctYEsZUFeEtagEvYJCR+6I4CPgO7trI9fbWs5
LEv5sOTJNVf+RKtlCP/VjLsia8Nd3mi0Vjhlt2Y8D2Fmlg+s3nsKFVfJEp516odRoj3UeX+t8lRx
VowmjxDPF2vE9ksu4fvY6E8G4S3bItPvZ0J9Cf7gL30nb5alXf3+hlq/CBC2PrUBYCuVWldPw8HF
B0WrieOTs0kkTIQK10XIUaHGIAiHxDWEkUGFwTZ5LQu1B7e0kTiFq6FFCgONuaWLZpeH8oPmOy8f
3qDv0ZFP5y4R2spJs3DjFGO+J9sK1NBE2Ocm5rDGvU2kwDIQP2PTM7XUBKJktnwAv4fXVcNtXas/
NCiZv8i0NT/1SwJyk+yqucNhDsYzpN+xKRIkRNYVN3kHzc2ebA+ZjzZdPQcW7++sxle0JMl6IMLd
E10NawUiU4X3DDdb4ZrvvdMF2wXhOKkl2YuF08PjZS+oGwrPfQhx+funZP4i5+iyPPycTY3rjVQK
Ta8PNHLt5gVsSxxi3Vy5DkJ8C1mpHdw5kFMkrEJFZq+D1J9k2kEqRasUqydoSebTaEKyUQ1jMfLS
emA5J9ei9U+Vd+E03v/+Ui+y3X8LA/+hwf0pkgmTSiSIU2kOPVCAERerInTXGFJpMoa95Hj13ghe
H6d8yKzknswV5u0o1HdMXH5TVifiYBbQSPWH3sxfPfTLZf50OZKpwRACcYtj9V6PVUb0fFl/qvxC
ifzvv+3lx/70xxeRC3+lNw0ZYNUJMPEENzZ6tcRMKC7gxaCKzietAiDONracJ9jNI0onMjO/D3Pw
ZWICboKLVKTFtxtmZO4I+iLx277qWXpvmO2uTNTH75/NJXf6XxbPH6UOP10sIUbNNJcleTwFAqnw
wyVJNGUKFSC+mVJ/WFKMX7TY/XiJf/oxgvUvzuO+PhjluL8Ac7LOuT/hFumgZ1/mpqa67mHZXPGn
TpMfrfb/9qt92qmCIsTtmBU1YrLlHoPbkUwGsuPsiFTIUX7HxR+sGnInHgmQ9mOyVRMpQCdowdSY
+3gx8BpNA9gjVpWXpAYAbJvhq4sc0Msp2vSFcnL/90/h39Xo1KB82sOkmDXKMpzq0I3Da3Vxl5rx
heyzEYo5ZKt5pB5uZeg+mmaL9o52AOJrnhszAlENUdSxvaxnvXvJiaMOQoBCYntyiriQP/ppJI/j
FL/XsXk3XoACZg59hQ1j3eb6H5o1frkafdozFqetx8i26gM5ROR5IDZtqdczLfmgL+YzQgZQ9p4+
wtQfMJ3Nldz0nH17od1Aql/NWYyQS95qSH0Xs78bS2jSVr2z0O6wrkEDhLX+h4XzRxDcv7wXxqc1
vyggvPPArQ9JqyEx6MlDW2gp8xaOGdfEU8t1yJmTmA0EqojGKg4S6V0pK/1GGKH08ou2B2ElAFNo
ey6N80TwIPUqgtyCkGrbXWaifh2TJ7D0xxknq2vABYwpmSMtyeKc3JlEiOOMJ71EOzgfnVyhqxD2
g0Wo7e9fqF914PzoTfzpgwvId3BK26hgOCJfFvGRuJBDLt0PCuV3ZdFfp80Lj4skLWvDEekIpLIp
suJPLW3y8uL+203+nHPvdA2JNaJCYZvpJD3PuT/kDD2o2aJzxUjh2gQLgnoYvqaPX1PLfieBEIla
j5eJgz2BppyhdGcGmcVNyLHrG4ERtTcJA0tum+A4yDFx+1VTk5Q31cS/LN0tfjsbR7evcolDrDnm
2XC0ySn0qBK++P4dsXad2t0UvXlyqjHdulq4ywLzCzGbDqMZcdd1jljc0JimODo/Lk62t1qk7WxK
0AG1flc25rghrfdNBHBEtQjOtBFDopfa9VB0j2mmniMrfR1YxFHNINYKrV0VEQc6QslgH3j9/QM2
f7Gi/thrf3rASm9HRw5mf9AnBto2rB/aAQVXNYD4IPICyYlMzo2NReJH32GGHAtzLVkUV+zE6YYO
9NqHlv7iRkBUcXU5/QchEC3sXjMSR9Vcsn5/f60/ejn+7WX4tCPi1AjrweqHA8z7dTNcqeHaQudi
WxlQJw4Lm74WmHeTjDsDk0SwcmhM9FxMAC4DQxtm2ymHJ48WzAbNTTq9Elx0pTRnW4PzVE69IwAV
FEt6rbJ3zUIeih3yuwYH6AlGHLlq6n6dlm/AoLvcMg082M1dKhXQNEQ3VOQcGGvYpUyeWHsBTk75
8G0yCd2UaBxg2n9/H375zC61DT89s2BhnYvGoTkIzbW3oN/ZQ1rAXHfEqOwNp1EYQbEflDpRVyU4
J2+mvtIWF/O6WL7EWhOSB0zXSZwX2brVa7Ui/ilH7kJwhGVjAWlngtj+cLGXbfLfHtpl7vzpYrXZ
AT9BFHdI8lSYOGVJPyBYaL4KiihgVnZukAONhJTwASJoVr6NTsoP3fJkSyPEOULGDlriKD47EIj3
Y+7Api52c0U8oQmXjuMYsAZ7R0Vuj2z/MM/IX4zFxuXX+emyZ5Q9F7NWeQD07VaLTYZQ2qVyl7Yo
Cwe3WtZWVHXoLBJ0bzbqzCEvCBjqkcrlYX2i2fmOhlMko/NOGAgWK8HMXGVJRH6RtP1BD5Ar2/hZ
yNbo1lmGzFtiZfMIYpdepXIdAbyaIKcQdbjhuStzUg1DkywyYk52hHWbXq0Npk+QaIhVHTMF8uTZ
qzq8DA1ZzyJg6LtMjXR6lasobXdkDr46TXSOR2Nb2RmwmB3t6wBSWCvWSYAwzVN9VK1Di6B7Cwnp
ngqIlO/oMtXrxbRtB/ncpRdlnyrD9YCu0TezDMXg6Fib/+Lb8mmAoQxB9hxeqwOOdu5XxWGibceK
fS8PpgvsGPohTmZflf3HZOPx6bRqwaLRVmu3IKaqtFoM2qXxbLTikC7W7ZBYSAyimtOJJW4mczjZ
RG3PBVlxv7/kX51KfsyqP70p5VgVtkqq7JCmzjPh1W/dxDMQ+hiuSjM6K1c+m6Z6zs3oZkLfts1w
qaxiqcHGFJd0EDM+t7nxhQaxu//aFemfJhOLJTeaVAGSURvxjTGjNvLjwezuA6vYkTuIy8R065WJ
v36Ny5gUmKQYdwQDHBq7jNSWBQZZ7wJmdBUGS4xNKAj/8F39CvcBPfrHd2UOs+raTq8OYUQKl27V
uG2tNtxaGc56hqhpnxLnpDR504Ucmxe3I/dHCn2tcmNAwz1d6J9S32hjb4InUHJR8SL+YYf51flC
/zRuGCjMnKpHtVrY6R6d75YUwpWuOVcKslvyqTv9shHC8XMjuv0vPq1Px8gcWSI56jAWQWxsiSfY
6jkW9zh2jujvSM3Qt61LPpRQmE3QEyTBIw0pWxP3IwgKEmxSoM5O1P2hkPVXjdi6+OcD4qGLsSZC
4aCG4dFKMulb3YDULp3OQTJxqiOc1hNp8QGbeyxYJayovLc59ftkcYu11aGZmI3wvYxtxApN8kU6
2h9qtH5VEaj/7xufXvXa1B/6CHkGGE74FjAzfzdmA8v4UAJKIwv2aobROB6OKWgY+dtvuihPTQwa
MBik8w0OFj8Qg/hQON1424WE4ltGdicGa73I5FUpDnQYLhGndTe/f8a/2rE/u4SDTBMgf05/MOrh
URB8hohr8qZOc7yqyV+NtHsbQzYI+BhYqA5JbgYJXsEwiD66zqEp25j0BrtX1iZceN+5CSYaovgj
LJhqf3+VP04u/7JV65/2POLPlwgbTX8wDRT91DJfGfWU4nspvll1z+mpDG8IkUFfumDCscuTUbLd
KZ2GCxI+ybO2xMPisGHVwbNqGM76caVVZrf9cX3/r4H+q/i9Kdvye/fZPv8PNz1g9X9+8MWP/o+/
Wf/wpt/2H81899GSq/0/cO7Lv/l/+g//43B/mCsc7u+QVt3lTwPcLn7G6y/tu78G+tfv/ZdvZfP5
P/gb39eUuKD4rgSnVw5fp+Sx/Q3wE3j8l667htKFZZqm/PGP/uONN/6SjmG5LnE4NgzdTwC/Jv4i
2F/YrqNjclbi/wrevyzn/+tVEsYPbsERrg3vQLvO51JPbUJGlpqLtl7INOwxeVp0Wzf590LYu2xy
92Wx7bMvRfGUqZOjhrUh2dKncl9rPaptcxuZREFN8/6n23f+++f/jPFfltR/XpWrkxZgEBdAnLD5
GfPMying+Ka56153Kn+YSH5BgYz1IsLNHEtX+8MXdWFf/vkDYX4t5bqXO0Gr1WdcJljsZNAtnEPx
kl3yerG05dedXCR921FaEUdt2TjxR3reW1/qF4FymBbafUt5AQE5QYtTCiFIdt0vM2EZOb0unGp7
AUYy6q12a9RR91ynU4B2PE0cGsmkboD7MCK94IZKqNamz/o5SjrxpvVqCrcBgcLVanAcEjSKlhhR
UhwFxoGkjCFZL78J0bxZ3xpeqNki2sqRrCY2nCamLLu+PE2sRwSyEFbV3QWtoQy/nLNlQxfAIAiw
dbDLyjnB2ar1mY0PBQaFURU5aFlZ8lCTED1u4xr5FLa+InnGBkBkkWlHhlwVCY5yktnG/rW2pRZe
2rWIYA+SAaKCvbJFeYW8exWnNhGFBaFwGJNdjpy+y3CI4sPIsR8nQ1l0G44zUlwy85Z3J6gnaCSq
ptxDGlbAXdAyyvUSqy2pHQ8RpbaW01drac7cXhstKTpxEtilNzh4MzHguFhMi0gjCqjXNOpbdB19
NJ7HBltr6cinSauL/07dmS03jmTZ9lf6B1DmGB24D/1AgqQkSgpJMccLTBkD5nnG198FZXYHCVGk
ZdynW2YVNUQVHXD4eM4+a0MDSdDVXfmCamFV0bpLofr5+HY0em1hO6qt28LRhcWtgL8/OHAqbRTC
qR31jRHq9bWFVvneQj6AQkNRDWXtwVK+ZhdGR5YkLdawWM5QVXF+Br0e0KpqqwaJRSa1sOUiTkda
orAT8o2bvILMvU7ChizA1NladDNJiMeg0XusOryBGlGKyW2nvnBDWESkTFNqhmGrfB9TaCxiSwfS
qR6Vqp1iAUmg1z+gZa8fIlSR7timFaJuUL3ISJHnqiEMXy+0b5V+QBDp4V03JQHJva6RF8Ku8/Hj
4MNQNqaymvBEjmaQdl16KHNo5dovItVFVpLcQR9o3zmmVX083/UnW7EcFTdrTaoU3B9/fn/wtQhj
LtXV9CHbjxA9NwmucJvzrSyOwPSvqVsqw0wluKo75IKPmykRmZPs52WKPLYfnM42n9qqgWsGhx6/
EKq+R+cLS7PhIqOv1ygqggur9GKMvXqCxYsC8hdTNKDo7Af1lzSoYs9rbp9RiOrVQilEucA41x1m
F05pi/n1qt3FCRiHRTBjIQzyLmj7m4ksJhcp41sJSY50cFFiQRT5448xg629TkU+Ppzv+sXu9NI+
0lahOhDLdSb6cc9TmhVBzgKMxqD20ZdDxg8Cs32QQ53cyBGo1Pn21OPg6t+fWifJ75iaypCyF7ee
MFdST5ss4SLpiDeKHUi3FoX2MUgssdbkEF1j7es8doXSUQltDj9HK5XvzcQnvnf+UV6PbTg+Auq3
yaGE15+75mBpQ7hal4he4LjPCGHmmPZklGN84ao1v8/xPKUV3teUdK8qrXkAHLTSY4ah50UHZN4Q
0YcGfhyeJ4P8YAaTsxpzRjjVw4l3Iafx+t3AEFkaEnjb0NFPLFptQfjH0L9QueOdTml2G2+mjlrB
8z04D87jdzOESQ85JH/4c+lpDAmGHFCK7Zsh62A7x7p3eceKmKpR8vV8U6/HqfGiK5k3IqGxwx93
42QDGURBItwp6Pq7zOnnKlhSD3FBAS/SieiC8/ipVyMEZkDEYQfUlkl2ZcCpKets4eYUI+/MTkk4
VfaR2w5pcKGpRTDHZFlm0UMyY4iXg7Wx2N8CaVWFwAYFgnvdgUxSM5L2ZmHmf+mjV3aEVbW4AvBS
diAcI6O/0kSdZ3CPy2K8TWVBhQ7B6uGhBydJzLhohHE3hJKEnN8r7Mnnv8SiZ3haTtaArCBaweMh
K3/8JVqfWoYqj7RNCI7M1ZGXuHGDj6zQyVmcb2pxhZ17hrYorxBC5UTPH8dtqVM7tVk8zk4frfiG
OjuicMsz649V1hImr0fKeMmBBYm+g4en42zk28YNlIoe+LBjiGoF3C4eqOGcnOc0YnNBoO6hdk4H
3fiAXaPIqC6ugSQRgPIo/FHHRL0+/xIn+otjk2Ehe6K7uAscv0McO4NqZhjxqaNu32qJbt9MWjXu
ZRe3T+ebWqw1c3exmnG2V03NstFUHTeVAQaPK4vt2WjwqZxUAwYC4HEOllFVb9RMzO4sUXthhVuI
Bl6+kkREN2/cBmvBSz7tYInLW1swFMkkpllYP0Vl6WXruKqUrVp58FKbCmL8WkpYwE08UPjRpBqu
ZiCYkddi/5qhWpkoBUTyPVk3hOunfNe2YbgDkogRT1dTCnKj9lpi7gc/kdnONm1wnMh7bWp1ce3t
3fPduFg8X7rRUomVCtZPXc533MMle47U1FgRqTCt/ebOaQvHhfscXGhlXoIPFs+/W8GP17ItxG1y
GcoFB9SnxUCJXQIr9NZCVfIjtyIK0MPGDm50D9xRbPbTbdYazoeWjenCFnGifYfZpRJdN3XbsOdx
e/DVUjbdGl4xq6ef3VaVvi80AzpUeQ+R/ifqlZYiS/kJr4vv53t3sZLP7+1QRcmktlEb2M5iPpT4
E4ZZL8wNeGJQ9yQpr0WR9GurK8NNo1zUb7x+T3tm7tHJLCGq4yx2jhT0ikNBNKrfoa1unVxP3hsp
hUEx1+h0ZYSBvnEUTdkZzkj5ZWgQ7Dv/wssjD2/M1Z+5YXB7sG35oj846GkvxABIkyVvDDXovZQp
NVIjSFByL06DuQ1FMdSplpYKwCyPMTFdizxsAUGDmP5YhmBVLyzhrwc4sRvJkCMKQOcsneirgFO4
UunGhr811zYYLZ2k8YVGXl7r9wCnWEylAc2WDv9q8o/Fh5am0tSYCQuqJyKYexp00+8FGPnBtb1M
GtuUxf0hzIC7rBKgXxqVR4at7Uj/BL8stONfperkOAi0w4S4OJ2h4LmQ9Z4S9rDe6lFIcli1qOCB
rTcln2s4a+kVtduUv1Zw9zIEbc3488K3PO66l5eyiFTZ0tLnc4+xGE04muBgGxoa7kbptvbJdZJD
61fAbazv04D93mpSE+UbTCoJ4qcr212TRwPGJFM44AJOPQ6lY+ajYYN9O/9ox/sMTzYDKR1iLfPD
GZa1OEVgIm3ZY1xJ15ZhCUzJRgEAlT4Efa+an/5lW4Zq49VjSMJskkPSohfati9rSaLJxQ4SSwHb
T922gUkySHFJkvbqtea7ggU8bl6LmTyLxdgJjGacxtZ2CSfpOHTAEiRw0+1M7Ckv3IUW13y6cG6L
AKb1IlCWc6D0cElMdN+evboBQmTUo/FUrEdtt25TVX53dOJdtk4IKe/g24rW0W4CK8KCr4wFaLKo
2IKMMC5cD1+/Pad39nQ21vnS9BLrO1g6tKYieVhL3l6hNKlWG4gXVm9d2xUlRP/2mx43Na+jB01J
o8JRNaGpkBKYDTmLbI3aknWymfwLS8PxOWXuZ+KTKMLFrPo2xExRPWxKsyN0XkAOXdzWu4dOVOOn
HLu8p2kY7ceu9vF4SDL9wn6nvpq6c6tsuIxcoRrsPsetVmMG/aKLJAfnXr6n9EZZwYWIrp2p1q78
xLPXhaQ6RQ/GfIMpSwB4xMgfAivEgRz2CoAcx8R9ICm1f/+RudVYFnYTXKJAxx4/2JR1oLziRrq9
PTjbosSheqjafluFntj8649MJJ6Oh6QopVxe98kwUr2WWtJNp1xc4YyH15mjxfcil8nH802d6G6a
msP98zZD7GjxVoAEcU6Zm6otuTYTtEUCkdqFUXsct3kZSja/TmE0lzTaWbRiKWZVGLonXZLQSYS9
smp+JcWb7bHyMacV2tX2nUX91Z767vrCMF5s7H83rr10pmFawrQXjdd+PBmB30p3snTyhFyzt35c
Gu+s1MOyJA2cnW+b5ieiGskW79jkmoN/+OzLnjq38519fMj550k08gxcygimLVMfIvPhyg3QasJ4
TO6olYq/1xZVjulg11c6CcatzDF6kL1oPxR1m11I4J6Y0LamM6dY8192/ONvHYeTiBo8ZVzHVIZ9
qggdl8XW20Y4uHPwb7cmtIwvf/DKpqpZmsoG9GontjJQ9PaQSneADb+OHbBBOXff6yKwlb/YXsf9
ZKjppx590S5KreHD+eZPrMw2kSNg7ty25uF3/MotcI0IvxIJEV0ttwGy7IcBGd5do2ntj/NNveh/
jk5SgKYP21oszaLI+8pOJul2KMAhPjTmTR7V+s5X2nI/WkF1RV2oTjB+6h5NIB/3wh/ir5meW3eY
/AZ/sIYQFmFukxpA1rg4aIxIoHEkYqyJES1VU7KOCj//xWFo+H9sabkwKn6WxQotZYlDgTVxtg2u
yCrZGlG6F/p4/q3Xffz7rRbnDExwPOzda3jQhdW/m6wU+eOYau8CYMLUj0cbu8qddVLiKbOuQ727
q/p+myTWpWvhyXE1XxgITRLWf6n6ONiGW+KUBtsBMrkO3P5ketNa6xsI1WpoX3jnU01Bw2L5NOYI
sFwMq8CrRzWpWb70YDB2SYV9oFYO4FOI7lyd797jS9/f6xPjxaSQC2Mn0hbHs8VJCluxqIZw+4zs
ohFY2TeH4ry9gafMdgplc6FMwjjxNdl7WBANLFXlckv1R1jKYZvzNUtVrluSUutc04YLG8CpVVcn
qYsOQZAaWgY+ZGqkWqnSCize+oZKcwXIOKE6RVQ6Nq3ox5wm1O9SQ8/udSBXFxb9U6vuYfOLITvo
tUT5MC/6JmH7pA5AoMZWugt6U6xjzstr4kTR7vyXPNmzJkFYggaEXJfxbBNwUE6N//wlIdUmRpZc
Y4EaX2jl5NA0De6QOgd/Ar7H40XBbacwJK8WJcLe2dkA0AuLVilRMp5/n5OLK3OK+ADBcuKNi6Zi
sBFWzD3HjZ2EEYLtjXFjhTjbJXHrZl44bgbsMLYTRlhxW3xBGzU9k0tHs1MQzr0wok7OE4od55fm
rZezvzAq2VQ1vQszTtuIvoL6merOHUZzpdv2TXt9/u1Pfs2D9hY3HhGMlJP7tBfjxbIuZ39NjfYu
9PGpVogMWsSMLc78cv77gzXNS/HG0AVrKxRVsOcVeA+lD8QfvMthK/OYOmiloSwPa+mCOW9Nwa71
c7mtC3A953vs1JznoK7PuWh8Hl6d+QaCl5nCnA+TsroZpR+Ctymj/ms3kj2jyjosCd5xZ15RYK2q
OwrF2wuPcGJykGvBVN7iy7F0L44eCTQzb1YAu8B92n0bIBP0wNDBtFSNT+ff9sQS43DGInqG3QTJ
usVebwmvElT005TmZ187wCGriZARkKXiW8UWtk1yT2zPt3litNCmKYUwuaZx5z/+jvUwKlS70KYf
YnEdRNgB4gVxKXd1shWN4UiCzDRf7Uiys6ZprBLbbesswws4/6VjeHph4J/sPhQD/AP9BHvs8ask
td6OFu4J1BKn0mNfsOMNjiPy6yRb7R3h5fixj1T9QqsnX43Im03n6RoXveNWOYnrVtDRakls4o5w
qwGK7GIiV+NXFgcmh4psLtOcUrhZL5aOWpvCFicLlo5+iHdxK6vPzRDmWztIJ7iRTfMhQi26K3HN
nstlcKcstPEaW8YYKBIA5D8ZqaYFvoGVkzVm0dVYL4vclFyiie1ioN2HWP7ovVbukmJsWLrT/m40
dPQ95wfrieWAXvjd7NxLB4tOEAZS4dAkXXPs641WdN7PSSnkJoZg6iLOj8aV1CsH0C9Fgs1ghxfa
P3UHZbeYJSBzfpSZevwAYT34TZKD7Db1nqNqPjRZsAYvm1gAeDA2WPmNUHGbz4xnJSF5umrSKc03
xWT64LhTSQ7mfI8sFJ0vZz3HJKBBZEflZLTcwxqrCfRB5eLPsRW5CBg7gJBNotxzSbbvQ4wfvwyt
sYvqJlnDEQQmZlK1Bgho/DD1hvGzrjx0sSBblCg0rkvHj7YitKN3MwgtxKAJT7XzT3xqvpCYIxvB
ijULE467cDQTxcaEz3bRuOhry5fBtfA868LWfmotcGwCjGgBuD3Ziw9VYpFDnjOy3SrBaqUIe0iA
jvT6rar7w87JRo1yA8wdzQvtvt4tDCbEHBcmWsuRbX77gxGaZTj5SIfLg60W/jpA0rOpZJBso5nz
c74j543neEmgKZ10EnIkLhbLL99HhTLzV7gZ9ln6UPdQveHn4EeLSMnW0w0Upei2bYRMv8kYz/YL
I0+f5/iyfSREnOJ4UdQl82Q9eNW+aMc0tWcSS+u1xjoOy/hnrLQcndAYGvcRMFofVJ2AJ4fVzwRP
sH+vgEMHSqnj4jxX3FFJ6Yg2hYBfTRHAWgXL11VtFdTOemYTgWIsO+M5nAaquIYJQfiWjVG7p+YP
Rrcmw6rf+FJUT5zItcc5Hvlc+51C1ciU5Pk2zerKwPC2HN5lTVTnFw4GrwcydGRiQMi1GK7Ep4/f
H4YfnvYRt6zYDMF05TJ6qghu/utwJa3MagzmCnvV8vhRtGZo+jO8NKhacjnZ5GzNqfsZa+lwQRlx
ajxpvA2r2pyNXUZsbcSFTt3SEkrV4lpGuvZRtOjtKZMktocsvfyljc0GhpF+KRVwsittImm2BaGI
g8hxV2qUGaapSbCYuxzGbJTU1hu203Cni1F+8Xq/3EmroM7WlvW2C9kBKzLUexY1dRPBK42U2HvE
brx/PD/FTlxX5lstl4NZr8W/WRz+mtpka0s64k5jjV8kF0/tvYUI9APpHwOASeHD98LE/fsIkLjD
J8hGMkmVKDTeAQ/Ecp1a7fivw38802x+Nt/t54zycWeFngU/wAH1y6jM75MIJF6LZesPFcaUO5TT
lOCB4F/SzZxa2CwkqaQyyXu9sGYOZzuF5ExCgKGYQab92tfMjKpg+UMdYGFf6PT5BY4WFnhRUqP0
h1VFQwu6eMHKUymLIcDplsJObmxUyqtCH/wnlpv2NpxrBSHg99q3pKnTbRuZ7S7PbIMQcAlyZUqL
78ALgx/FoIkHSxnKfJXUmIuef8hXJ5H5GRkYiKCYKxSXHH8EKuiVoEA2R/VOAljbrJTvXuV5z3UM
xWFFaWMgdoUVDL9aHu3LqE317vwDvJoyiwdYnMCqPrMD06Acu20TROaB83Hq4POeb+TVkjA3wr2L
87QKlfil1OtgiY8aCQiefcYFBX5LBg/yr55hJqHfVma3bwzzyayrC+eDk18f7StXLcJJJFePe7Yv
jSKwlBD8i8XhEnI0/iJ2ZsF+68tdmPnKl/PvuJDDcoKaXxInBA7XXL4Me/EpqbRF26NIz5UCsyMf
xK87e79h6BYZQBpB1/2V5Q5cni7F3gbb1zsrvXRnfzW75mfgwDCrNDTJgDp+6YFxFvjwC90QbSyO
mdiv4TZl3rdFW7w//74nB85BU4vzF6lNH5kMAyfLBuMmksHTlGKldL6RUx/RJrXLP19kfYtGoNZ2
g69EiqtBXvM22VRMGBaVtth5aS0+D+jbf51v8dWBj0ssvQT0ahZJUsRw3INKPY5or0qHIJJX71U7
Ge9kLZPHZPBDDIOgpwIgNdMLy8ClVhdLVew1fpeMleN2DsbnJrKiX1rp+9uydiDbWWZxq4y1d2G7
fP0F2V2QAs5lQbBgl5rAEq6dRe0+3kxRKPcGYIZbVfWT6/Md+nru0wqKFI44DodLuXg1rFhNe9Io
tU8cdVw5QYfaPjBI1IYAMGBnwWDapTFOg6s8SsIL4+e1OMCcWwdH5hAyFxwxjz9nDOdwSHITAJCj
RXgK2bVcQ08oP1g6Psgz8D9LyuJ6rAP5vkiT9EcsJ3ynSOHfVKoT7M26vHTRP9UhHPUoraIGYJZI
Hj9SEZphlVWl50YVVX5qlsdXg9StT16lYixuaLl5V2ZWn7rZbPxy/mOY+uuRJqilIFDj2AhYXwlB
e/DiFGZ0/ibQG6iVs5Zt7Q+Y/24iWQgMxAWnn1wWJq4XFE2vKrMZKBCBJC2YeBr2Ir6tVBR5mlhl
whQqQp3yGJF8ZrcPPpN3fcg93WnhI2IZvQEsVpng5HUqqh0vxzuHODQOpl6YG1+CtnWCHaRjiR4j
r6uHUni6AbdL7R8NsxPvWtwaQyBFadWuY6IWOaxj0OFuWdsdvN0hRiXdpjpSpELw9UEKd/oPaiyG
Xxma+1sHBCv0J1lFn4fGzDADIblLeH2YjPd6MeafKpQvvE+BA4MZS3HndXKYDbkdzNuoVOTPzJvI
YY2ZhJmcIXP/jms9cHPTapQGOj/O55S35AalsKLrcO4AAosdIAXfAzHwsLly0gTTKDnZuFIFVtH6
t4qpjYjXRVX+5VhwX11A6+IahUr7eUAaHW2aAmSLaxV2HjwqvVavUxuc0IdYH6u425R9WUF6120b
VCzmsVei9B2kF1lbqRNkkrSS2keVFBEXI8n7paULoBF8wtpMC+9j6OtkNkLM/z6ogW9jSdLKJsEr
sZzNXTI9KDFO8tI+2agBkOC1wHURo3KrBcDqJwEJEqUUUMGHIP5WdeS81pFwymStJ8YAq8azwbv2
bdyDUTcx3uSgG+Ico8pwAAeji8eCPPRPCJmygWieCrBgiu/Xrk3dwvSptlMwqFZWevFVbRllt5om
0cAXGcgHuWCErHBdtTbHtnKsu/cq0CXCxgkxLBeyK7dWLS6ltkr0qpk2ksq06Yazs42vGsWywaqw
Rw1oWaD7yib04cytmmlQfo0lY2AwO5XwiuFXD0RaKmKlscR+qefooGyjxGsY6npn3UN+nimnraio
rc3xAKkKUjd5YsFsKQJl/EEWAGOWUZf+U6mz9qzUwJMPHSJGrInyISu5AejIrRQzjb+Mmc/xoKu0
5B3HS/uxGcviPVoEYAZTmRdEObVMfRiLMkISrUH3m0dl392WXl5b214qKr+PhqBb1SKvMfT1UivY
OOYgvmpMto9Eerp+Y2pEdNaTj7FPWAnRrSIzx6WM89HwF3nm7ll3an6IJCCVhUoKEoECvG56b3q+
eE++E0NUwoHBKsKudVyN7VR9ALJlDtgQ252BFtizLFdrQwEesBgnpnhkhz9xTZo9dIhwr2pYJA+e
oQ3Nja6mMBwxQMl2Nbs+BBITRLuLq0GPWrAvI7LjPtLvkuSgf2vXxvCkVIr8NnWx+WDWsgmw7Ako
W0w86NqpZ4NIDbil3BkQtIdVkkn5vYeGoTP++k5cK4qlYYDoqFHq2iMlSuuUNOZEOBy/4FUr9Bov
lUw3fpZNPCUPnQJBHPxgpPRXlhhVG4NX7u4rqQ15eB1Ucfa11Irsq+r5+qdaAbS3EmUFaVhiePLN
jvw+x3vKKwhdFH4yrNO094jdhTEcNgKMPntcY3ImA1a56yO9/2ANsXaFXz2oh8HRJ0wBb9o4Cf8a
RjRkKzVOoi+BKSDFBEVcsQCbZvVX2vnFBx+BvLpubKv5ojaJpV5ZphzlvDC0FjzyOPgofMv6qEU4
0W8NeKu1O/Yg6L8SNdMHtxsME9uFMNAeh9Drhh2TwuOpQ12038OqTLQ1NhRwB9MorOU+9EelufaM
2V84qYhM4SczkON2agzOV9qIM9m6UNAlbUYociHUojZP1qIZxI3FKTVZWUTNFcLNsfhWGPHUXgFE
SWEsJkoTEuLilrOKrA4LY1kbI6aNbYGDA+x1aicyYcbWyi4a+a0bav8TNqvovaY68LBn6VoKy8ZB
KLUbR1YirvPAgJVeaCipruJU4ugZWZG9pggkbq/UxNI/aUrXersit6r0upZdC2wYlZMDaEJ4/Nn7
vty2AhYYfN5BAftfi19aNZcRGoOI29vETPsKKwtO1Ou2NnrvY4wha/agQ2jId00yNR3jxbf4WypL
o1XRka/DvTXuv7TY5OAMZYaxs1b1ssYAAy+b4KNO6Wv6o4mjHlgidlrZKrXqYq+2Tr+DPWB9FKUz
fYF3ST0CKyiIQowQws+WXlHHG/UURNzHDQVLG2hoWQQemF1npWoUUSNEgNeciTYhVqursJ7jqWid
tZSB8twptZMShyE04SZxVA0uxh3hN2R+wz20hj5+Ymj3oGH8Qr2K1FD5XhlG217rrZc/C1Ik8Zr6
4gk/S8vzWTucxsHKOmwTNgFc3xo8r/AINrY9uh4MyVtwPCsqDLAEMkcA0mHaqJ8U3fOKtR/GrBMK
55BnO3SghYdxpa2yOGVrF0ZjfPAtT/lS1kbHlV0fuA8odafj3EyUFOO6Kg4+65lU/XUe19nHFPWQ
5pZ5p/5Syq752evT+JUq6Z6JVxrRXnqV5MiQjRLa12RIZhduH/upIpK8zbwcWGAicQw0Tdz4wD1n
xgOBlOSbJgPtvjJxwHJxUMqbj3oVhXdNNumV6+RTeV/zv8JK2CkKayO0IP4r0NUgWMNOSc31OHYc
5ywbg3bgCWzWvvCsW0iyxbc2r1plNQggD5tubCg7tvPB3DcZEPfrMJzKZmcUsWKvAXtryEtaZMoz
9Jz105kms9pSbmM8Yuc+vPcygIE7WQApue8mo7ddqycMyjEOGyayCoxrbP18SN5Vi5gdCI2ZBdjy
maq3tpRufI6bLCs42qRKve7olztF5iihZU6lOAXmSd6ty2i4wZ+gJ2GR/tS7AOvUojSUu0QPotid
yNaYvUVNc8gQYrchhtTtgiaP94kNj20rnB6KK/OxWXetkoRuVhXttE4aQ/li1yqT0GyC+rkaMdxe
g78HZWsphX0DdjuHFqYIaipxXJbP2WDvhJ5gWNjxvKs01bRdlFei/isdpC82YZpo+CDg/kbeYnDm
OlQuCOY6LWsPs6VJTjewmXIBE1fp95UCRwPJGGb0opHGUwKukzDjlIMBN3jrNI44Hhv4OqVurxUJ
dYBdzvaNM33eIH1Velx6hiIrN0Awhr0d2QLHJQW9wEb2/sySMzmxuiqVU5syxXlvbQVh+QODh/aX
DWGrWWW+ld45FNiYKx82GfXtY2QJiqFsBaZd6FT6utKmyuNARNk1RnkzDF4tzRkqmStxgUEmCydU
DvbJrWGaWb0ZI7pmvmRpl6LWL2mB4+ga5S8kYPhzDiIuRakzYrhKxkBxqUTBVTXiHlMAP86L/UgU
aYUvnX7DYJ6ulDLprmzZ9A/mZJeYr4Tee4wBlGulltOV0/ryKZ0ck8B06O2zqgNt33X6Lge3sYsi
A9eADKteSANo1qfeXkVxPeWrovx4/mp0In5DVSmlzFTVCHDXy6L5cuqm3muE585y/Z1qtca1oU4q
iCnDvLMcDBIT1YvuOWAHxnqgYOu+bq3gggTqdQCHknku9NzP5s5dBorlgHV3N2CCh+lPs+5F1D6x
1nAcz8by31/Mj5pa3EPxQSzLPCLSUWPhe4XlV/0eGLxKeCOtdslIfcRUlB8Mjsefz/f0ibgDZT1U
UJm2Dsj+5Yp6EA20UqPqSXc73CsqbZPEcblRAGxszrdysidRMXPDRvRoLyOrk8hiO4ki7AT7Ov2c
6tKuVzZ1azuibhdrc043xnWaCKCEeLAIcjjs6EYVEr8xoiF3q5wkKSfPJ2fk3nT+tV7f3xkgBDP+
p6X57w86L8c2B9E5X42E2HAVSLjXNiw+NIcSwa5fYEEZxMGH843Oj7+Y64Q1EQ1QOcpkf0lvHDRq
tj12glgduONU4YmuydgNxX1Q3KoeAKLzbc3D7lVbFB6RxlEtjTc9fsEq8/OmlqnjeqVm/Oyd2uxd
3WyM9yTJhZt0YfYhyPTki9YC3xpyU/t0vv0To5PQqTknDFSDhOgijNvjyByzbyiurvXyU5lQzCj1
sPs7HfcPKOjh7xf6G3P/PWeDDf2gWfzH/34TP/R9+D//+3/673fdz6ppq5//dfdc1P/FVv7juYEN
9P8Bsoi74UHXz0ikf1BH988pqKNtmIRFmD3Xh9Sil//PP7YEmvUfS7CTGaSKZtIQI+V/bAms/5CQ
J3kEfYJc0Vyd+w+0SBP/YXlmZYGjg8JlrlP8x5XA+A/lDCQ/yQYg01VnhdL/0JqOPpf/M//nPx/y
gY6DeArqda7DlN7MC8HBTOgbBX9EE63MYPXXRj9815LUwGne1NeTyl0bP+6tN4m/DjrmRGvHk/53
a/NYPWgN8o7vh3B4blut+YEe9esQDl8I1H5QLPM5UtsLGcFFsc3vdui1w3YEF0HfU8vhlkKTcdoM
nqM+ovv1yQpGzaPVi/ER0AcGW5khP2VmBrC1JEt0hxViyh05z8TTQGqKkkAz5Tx2/uWP19bfD6Ud
P5Sf6dxYq2C8zezqmUC95lptypGtwGX4fAvHy9vvFhbZkryywM9XdXerKt5VKfvbakK82vjj15Kg
5ObPGlmsJ56GD5qwU/taNva6KwAxYzssbHx5/6yBJfTASCOcn82yu1USJ/5BUe2AzVekrC2ijo9N
p4gLvbWo7//f7loysaSfVlQpFv2tU8jyI4fPnPoUDw/dEbuGIK+7bQGZbl1W+JoX5SiesW5gT0JZ
k7FdKO2t4oTB59JrbG3td3301INl4nxbaeE7HL50DYiSEd8EZVc+nu/7xdnu9yMvNpMcGW6qB013
G3FUfXYaS3PJtYsP3Ic7bM3Br4ergQQhmdXCBosKfXWVhUTuLozhN/tscTDw1GryTCXvbvE/WGNW
+FDq9fdcjFdNihVcUq7b0nzojc+2Vuwo2lwNaBvDyNmQArruOaagIEMjbjxOPq4iWbQL5YWueWN2
vRzvD5aWoqNoXBnomW58EP5W2HdRsTvf629MqyXp3+ggtOgW0yqwjXWEQzieAhMOzTUepedbON6r
f3/WxXqliaC3NEIAt0b1ySju9P5f5Y5//+5iyQkqv+K2wlTyi0/F7LKIG0rk3TvVpcXgrQdfrDhT
W0exAeHxtkz3hKk3LZfgP+uSxTKDcs3JtXB+dPVR0OGdd0HW88ZAWULsrbYlDtoH9r4c4XYabXxX
p+Z1jG3dhSd/q4FFii51tM4PWivE/AneBZUmAlakVYHDuIRNemMbXcoPzCSsi1Iv5L7FSttQsMHw
QudHrmQ36CmvCfKkF6b7GyP/hRlzMKlEbousqzybgKmza8grRFoLqR9zd/n1jz6zOnfiQQttnoZC
Rpq9L9oWPGK2K/P0rz/76cVhQ5RQFUaTpGDqt+02isVPvdKsCz3zxsB/ydMePDd+qj6pHH7cExS3
hIFdQ9sX384/+VsjaDFtExjGKbw/uSeMdTs28ZNVRQ/eWD792c8vJm3XY1ythJ7c+6F8qsNxixTk
kSzr9s9+fjFzETigzKxMa5/3I2FWb98phJVU45LL0htdv2Q9a/g7D+QerH05e+LEH3GQu/DkbxyG
l8GKSJRan02ZtQ8yC2hV5X2yjf6rH/v3daC9H2vdRvhbPZzvpjcm8RKTo3gjtSKFZ+5HJZbEykBI
+sX3pkyeoqxIXRhMF97qrYbmyX0wVOupc0o9pqE8T/elIJtBCc/K97xr8iLJmszqpdPB/Iu/r7z/
u90sQcp1jZMTV2tzT6q9XsmOZjyi+27e5DdNiGvJ+Z57awAsJjY2SDFAM5ppgBWsNGfQCIRMF1bv
t358sRU7jmiCqmR0paVi3IgcwNMo6kvsk7d6aDGzqx6YfhnOj24/Z8mz0d75BTU7FxbTt359MbGp
gtHqMEP7ouaPWXPHNrft4W+09eCe7/k3FiaxmNrEcXotIzu2z3IjuPK6/GccKS0d5FsXgNcnXwGZ
+hxNORisWYpzaOo7DFZtzHb+fGjh2oSLdV6LXelpf/KVaWaxRxOy1zsDise+sUry7L6EAls+/0En
zSiP41dIyBH7RlHKfefZ9pUP80dFgr0bCuPC+D/5FWhg7ruDPtLSKQAD7ePlTn05Om7PLZUqQM2Z
XgjenpwDNLDYlIPCUSYbX6W90PBuSoThxlZ/KS721o/P//3B0xONi4jee9Ze1fCV7SuEHbYf/cmB
lydfzF6sDwrV6h1rX9WEewPla17a2MlVkIE75VLo8q3+X0ziUff1wsgl3RPqH/tW+9r55TP1eJfq
tt76/cU0HvOIijoCzvuwufXwfIqo6ENxfnV+eL41wxZz2MuyME8h9+zr8DoPH8umeZcaKMyVYHu+
gTcef6kHyxoSSAGX0H3ahN8zyo6+pLFfvU+64hL64q0WFrMX+ZBtA4a39kZQ+26tQ6/Pu0Ej4zLk
FxaIN3ppWf7XYigS1SEv0Xn41CvbSkvJ//lwdaPN+W56Yx4sQ+zVUPijgXj/1kzb5hPQH33nWHF9
ff7XF5VZ/+zF/5ezL+ttVQm2/kVIzMMrg22MHWdOdl7QTrLD3EAD3cCvv8uRvnuTPsHoi460pZMH
2j1UdXXVqrXA2XNeuy9mlmg9WIN0ozzMaZl4udFX6ebMLfBimxKoGfrRemKlSUggzSVIpmXU5KBn
aHXsPs21fuVXCCxc//crBGPvYtlWYtLVoCLu8qBMOH1Vehkl9zipWmDdci0DZbMMJKquS44LkRbE
DE4F4ahtKan6tin6KUp1K7tBM43hlaCfiMC43Kb+nE3xdQbGw71MQYqrA+8BzqAYcg1KYkmHhrWr
l/aPYSGWUnAqxGEjkI02PWgjTWZ3mq0EdVsgd5nLSAoPCfFtEPNkZQMoXdZp1Vri4UfpENBc2oKn
KaoxcVpIAB4g/OADevM8tua+ZvEeLHNH5iRomM73knbs8bNobR3HDm1CZ+SBYm6HTL02Z+AKbSgJ
/e7msQXPhEROZrM+Kw8Jg2JIr7dGqECR9Cp3unbFLASk6/8dGcE/QYq7kIGoKg+K0djdlZNylN6L
soTWlEzNHfgMptzXEY+mvjkxecsyiUEM2kAqrhtT/ZhV4CNFn2L/vmJJC97GEM5wZYFWXYXWdYRC
7gaXuZ8Ft9dAbbuQC3Ix8jZf8Tk/p62RRhQO2jQUMdBGGKkqXee5/FPsZyh6XVtB96Z9mCjxJ56S
+8nrysQWzrXYcYgO+DZFsRsyekfrlFwB4gnGNqQyXea+5VeTr26gBzd6WpDuxpWX7YLTE2kOcieH
xkpdT1Ey6ndGwu4ngGFWprO0T8LBUaCuPKoIT6M2wIvZq4LOA7OnR1zN0zwlkH3q2SuHdOF20IUo
1WwqlG94NUVAOJ36xroGwAcq6XYTSFxufmdsIq+xg4fbMDtgELJb+TqXpRuaQexNZ2uUawuTEPsU
07gAmKhuikOjSwAnmUqKumSMvq1YLYOhHtby+Z9NwP95FoJ9Vriuqx4s2gDTkwPykcULnD3ZyzKI
vYEPUSBsps6DjwINIKFmAT1e+JMNsh+Jj2c+PdRsqh5jox33BOoNH6wYQZc5yRL0nfUYqu0ulOnZ
NRgSFKjHWHYSgZaQX/ejIkelWivPJO8Vb8iTefBS0Fz+7pWiCyF+J1GdUdMeoxwq3U390vZDACLJ
0EnWYCkLh1ns9QIOj82T7YxRT8Ny6twqrVxJvbtsKudj+sOG6OdBv8QGnJhSV47ZFEE0oP/TFw2B
kdBCOyV4bBzg7sZNGytGmGsDQDuao6x4nIVJWcKyjZmpEYTixaF0TkpRHNL6OrPalbzu0nE+//3L
pED/28mZXhUHDolvNwMefpfYhe4T3JMAQ03NSgPqgguDWsy3cRI0QKBrpi4ODNoAHrDoQaMNa2nF
nws8sBXhsumH1LH5TOpD49S7OOceMGiBPn+AMRmAx5NjI+drAt/3ePkkLC2acOMM4N5tIfRRH0wI
XcoZUHjqHUgAkd+9+d0A6vfVAm1xas1mgwHyfSof+uyQqqVLYK2Xv790Z4qMC4RnY9/3CjkASDq/
ztNsbyhqZH6XymRXN6kS0rwhTxo3pkOTZ4ghbUb2NVR2HswEknh9w/IdaWm1csMtrah4C+mJPkDq
hxxyau+gcXZqavmtGI0DNCvXntCfBEQ/GLBIfwTYYWukA60P3Bv9ctNucx9tp4G1UfzaA02KF7s8
ZFu2pUeylfy1DvtPzMhP4wqeHNW/M+wd4XzvT4GxeVXcYdt6SVB7/5j7dDhcad7fhzvupoHsUld1
797fh5XgaMF3mILvoG3da06d14eW59tuBFC/GfkNBDw3lw/SglmLrKtAOsboYxjzQ0Ka5q+aKWTT
18Mak+r5V/60cILTyFtVy2QO55TIxyK5Byum1+g3xfyGeP7y7184d2J7aEkBHEsGjDBInHgEDIiu
3OuQe9JuQCuz5p+WdkHwF6NTEEeB0O+BsypgGeJDB89W+3cuXKQ8H6VpIipC4ANYXfxKemfg8reB
XGqklffo0iIJ7xf5TJXcne8I8HT6vQWorgbJSuskObeXd2HpFAnWb6D+SexsIAd0Htx0pA7R1ur/
6tOGEHNysMbCa6GswqnZo+2qCAYpXtMZXNhXQzDsDk+5XDGz/CCnzb+ZdU99UoWxmqsrbnrp+6L1
yjifRC7zw5goUIVQ/+WxsgdO6t/ltflRBR4P5f/oEE0WSRIHATmEa/0iKDdZgPMZdlfsVPrz7q10
5Y2CtrC/1G28/h8k2NzBy704QKvXyhQXtl4kP1UgtixVI54fOiBGmYwGK5muHNuFT4v6R9MEfQIA
vseotYb6LpdwgQ2yPvzuYOmCTRfTrBEVCmmRhEr1iDxvM/8yU62r32//0bbR4BWbYzTpN02du3qz
7+Pd5T1fsGVdsOWuMFBfUhUg0+djVbwX2pVO/0B/7PLXFxy2qIYyc7kGbqd0otR4n7TGBcLXreLC
ZVWPvPLjrwYRGfAT1rPUcaYxmlkZVKrk2vbBcKrNpFOIkK/YxsI6iTTXZUeUpAEhb2QNius4b+hT
OKj6W2bJK7NYGkCwbdbJxpTPOD8K/PSIXnKvbboDLZp3wMF/BaoADPI8+JfofgLVuw50zxjFzRth
w8FJ0d3TF5vLG7Hgnv6DgmSJqau9MUYlulClkvkpch/pSuSylNESuY8YWNCapNHHSN/GHw5z+bE+
dj4LnI/uHhjEu3oN9rjwrtNESwb3s91gnaI07FWXB/PB2pge8YmPvsqtdYxPxr56tzfthmyrlUEX
fNN/mu7VSWsR42NyJSs3aHMtPJkYD5f3ZXHpBCMvUzTVSglm1FJ33mh+vjFDOQTG5UDdKSq9NY6V
pVkI93aVxoYWcxyATFGh7vbsQGby8hSWUuAinJFNtYZ2YD5GnaPlV0XXONcKwTuu1PI4nAfDLLwx
04pNqjL9WLZmie7hWAmVdJLvGhkkLjbtnUMBXZKd47T6k1M0PKzkmBxqdLB6FVfQkDyl2lWT88xH
st/pweuFLui1CSwYhwiTBEw3IejKGpH/JKF9Mz7HN9WVube3IOTwWi8FKOJkXaG52ZP94k/fueZG
2nf36Bdc+QWfLv2H6Pnz1v9i/LOcqiCywy9Ai7MP4/Qk97kMQXPpnu6D2zBzX0FicRrd7eHP38lX
PBwO2f17fc7+nZ9COd4j2QbEKcFapnZpSQRvZFYDtzntxkjWNylTXYc9KCpfme7S606EMlbFINmd
ielKuy4Yfck1dgClupL3D63f8Bx9YONtVfgo+cIA5JUbb3GVz7bxZZVlMoDyUoetcW/eQMHLlQ7G
2ejw3xRMHvdAHODlYe+DtsC13C4w/MFFb7XbuSDDRlYcwuS7fj+8OS/5lfl27nubXMNLg3jFkf4M
PoUigODf0ApLRxXsBBHFKVAOSUQ2tWd5NAABeJAdki2ETPHu7DEm1C7XCnVLm61+X5ceCqfo9x+w
HbCsOml8ZBlNZcXDLTiezzPwZdHZoNtTfDauQd8AWlqy1xW3s3Arf67hlw/n8aBKc4EPs7fk0cKO
nQ+S5g9X2S7evrRu5iYB6lfe4I8f2v68U3t+QHfvsVuJzz79ww9WKwItbQpVVBAonP3G6EO+PSh2
EI8MkqDfxYf4YHmtTwPnKG+QfwnyQPLjwA60sN8MXvW0Zqna+ab46VcILxtutQSi6QhB+c0U8G1z
ivfsMPtQLPVKnB4WAZt8q4Zq2OyI+7fxiJfu+2N9avbdSd0RD236/sqWnI/pTz9FCJTalo15J2FB
LHQNwoEltxautHP+pN81uwJm9SK9xIObXikemGX8LpLu293a8J838k/DC07rzNE91JAOjpive8+D
y93Mjz17m77n18nOAIfTlRbhBnyIN/apO7C/EEfy6w3QcNgdJWCB6oLwasWWl/J2IvBzzOfSztJz
rJK50qm/b4g7P5nX1kOCAOnQnci/7lW5vrzyS2HE54/4YgySM0MDGYCfaD5Zd+Raeq2OSMAE08bY
qwfs8gr6RCAf/d/a5ef4X8bBDc7BXXA+bPvmQK7bK76tt9YtFvTO2s6ooxkeiAGCcmuE0/by3BYc
iNjK5uQ2Q4sldpWn0KOm6KlO1jS0FhzfJ7Tgy2wmcHakhYxVQ4e923dbG1wwZyTN5R/+eZ39dB6F
mEu2KJHN8yVKNwQ0EwAV3xhhu0uuqp0WtQ+tr76VxkY/dRsn6F+LI5h0cJWTY/pP+7PyE84u/Ief
IEJJ0RttsO585bHN5JGwCe1tshu2pV/skUDYFl7nc3/E4R9CG06q2fKVqHnp+ItQU3l2ZrVxVAS2
pSs9N9f8WDyo4XQqQmtf/Cn32R1biyeWTr+INB1iFhu01sbI3GY7di8f8zsTMbT9bO/qE2nd9HdH
URYcjK0iaaTFmFNiTH6ea77WxSuH5RNx/tNOnc/ol7PIp1ya7BTfTg/jxtwaz8VO2yV7+5CF8qYN
h9DwipOz4qkXDr58trUvg3V0IApQzGPkxCfL/iPJYdw+XT5yixMRYpjR7uwmhURbJN9Ut0hzxh/l
H/1B/QM6xhg6gG4KbljuguQH/eQr6aOl6ZxP/5fpIFdua1KFIVs6e1MWxU7lG9VKznbB/5xbJL9+
HGhTzqEKhujILN0ccner/XJLXxb8Q6egOJVAqA9YPj2Q0teqH1dy5ee7/7+HCeR4339zO3IIaaOQ
ETE05w8kg/N5k/OHZnzTCdaerhn5z+9xCD9+H2fqprRJVfkcUet7dIajSJP70m0T0aA+VGG+yzb5
0QpbxD1xcPl8/bxoUMb5PuQ8ghQ2buHRuvm+IA+A6axc2D/Hk6D1/f5hJZ07kAlhN5DccWOZeYkO
DdVY88epXjPypX0RjFw2EwnUK9gXcII8Q6LqSt1nO7JRIunKCqRjHSbX6S29Ivt45c2zcGFDjPf7
rIAJ5bYFnpQofqGZ62Sucm88VTf1Q/wnGXw8H4N2M5nbOFIPyduw01YscgES8R/5UUsHasGEVBFe
tJVrxKdx0/s8oKHmnwPkwgNw20+vmo8irMLmr7MntyrgK+fIYc1Z/+wUbEdwCtVsEwLZShyUnj9T
e8NT49ipzL98DD9zWz+ZmOAWtDSZLVDt47gEbWC44OFzuy0/dnguUv/lPkXoXW6M13pbHG2fRB1e
7Ximu/RfGeQRCfBv4FyXx7Xk/NJsBV8CcrmZzsqAZLE6Zq5qoCHSJjL4lqzN5Qkv2J0Iep3BfgWI
OnwstTKXjYe0+Hf5wwv5IyBbvx9RkD2aBKTTeCF6XSCd0JcSNZsxdDb5adyZfoMnlLKfcDrIcdpV
J3NH4VIuj72waiIItut64C85NnEE91HX/M0M1W2dlRVb+rjgUCDoOJmUw1NxkDcm5z5VUKsYRnD5
py8EWGif/75sGVeTvJ7x27WT8Uzv9Uf5WN7RKN70j9m79TilrvLn8lALXl7UYkn02UmLAiOB396X
x8LrQejWxE82v9GyD3AtgDWQrd225wP7g12JWFSrUmMOBb4xela9F8XN/fuXY+HigX98zfab19rd
ZO5t6iNTVLqj52xNJHtl9wMkdoidP6LHm9J7vDztpRMvOBAGvQ3QleFyK2XtwzBBE2QqK59eyICB
tlHYPMkoge/Ft+sAiiilN9ZulrjTQ3Nn3Tov5KoL200ORJ9xM+5ZYHhm9P8nMPX/XnAgHv4+8iTb
UEhosZkGSAs5Hdyazys+cemyEQF3cZyDaHmGy40fJk8OhmO2z09xGKOPHHlKFkhb+aD6BI/DEviK
28vbtGBmIviOgP81lwniMy4fdf2+Sv9Ozu7ypz/f6j8cRhHP1QB5C40cLBbbSCd2MKLspnqwD+O+
vcb+7LOT5bcrYy2cNpF1t0kgDwVCbnjBcfBqe3L7Nd3dc2T00yQER1E5XB61s/nO+UONHjUlNUCx
YwRg+fVABL2yVGer+GmU87y+xOBl3jAKMk+40pN2mvZN6LiA1iH/Jp9oEL9dHmXBE1nC20KtOkl3
Ruw1ZAQPrL9SW6TeZHBX9emh1gGBnYxdlVXXl0db2hLBAXS4Gswqx2hGc99of9s19YOlWQjGX4E2
cVLU8wsJXHjGdJWDwWPiYMfs7sq0g0I7oJ9ryoCCoMH/2rsoLaVxVC9ZPCIwKFU3IyEFk1x3bkrQ
keEGT6UBkl5Vf7BS89C210OxJvy2YJYigovLCvghS3i4Ib6Ozau8fkzsXyHQwEv1/agRW1IALMS+
0GF+aOLS55a1n3h1A67h3229CMaatKlsxrq3Qidns9+rpLuFIMPawVp4I4PX+fsMwFwaVzM0T0Jo
T/SJW+lDumXGoIGeQzFDCR0kG6skJdiSyuZ6kvRhCxxA54Gd3gb19L9WjXtPI3XbgJuSjXbAbLtY
uYAXvIUpeAsaD04NrV8rrCXu5u0fZ2a+M984DjgGsyS4bFlLh0NwFmYRk4RVjh1SxrVTOqvmSctN
wAPyes13Lw0huAoIyhZ9PyhOiG4S+pfnGdtWepacwB+lb383C8E/QP+uqxvwf4QlMqJuPCfHWqbv
ybxGbvF5zfzgU0Xhy9gG1oBBgCfUVCjQQY/dccFWmkMHGby+Cs/s90xBd7utg1cRdHfxvVr3fFcy
W4PmdN1mIO9sJmQU884IVXSSBZ0ed6dZ0kBEK+kp/lcpNjKw65tkAjdolzbdY6V+Uk3X5E4dzRQ3
d17usnl2blS1mP1Ot5qgNBMaqonS+1lH543VOf2ZMjMLgEKX7tXZyg9A5AFLAhJlZH3UIhtDpjkZ
WHzBjOnWcrLvxkben9vPwior5CeF1uO7qRb1q1VUqukNcgouBhVNOGGr110ICSztcRx67b6aOA0q
2TCaTW/KKM0luWp5JUcGhRIOJGhLs9CCwrqLmhOXNwVlLYC/eaEi4rB75nfVoBw78Hu67dhbzXbW
QfWZJlC9BCmi44M6EwQuCvqwDpNV9zeSM/UnCJ8gtz3K9PlXB0fsriidMidGSu0wkc2wBEEbmvuO
raZsLn9+wYTFvopyNpO2LWwndEYN6gugoZ6PrDALkK4DVEfA4ab7NSdpeHm4hWtSRK40U9ZVRd/2
ETHYuVuX5V426isJjAUzFoErIDa3TGKobWRI91J1pUz3pbni6RY+Lco4VQPEx4YOLAEdpOVgWPqh
Ty3NBWXx77ZZBDR28tRkIwQWwlHKKg9yvyNosCE/RsHO7V9e+4U5iLBGq0+sbC4TKdSq3BthMzw7
5EqzkhJbOEjG+e9fYjpIzqdqptV2OOTDPY6N4kmxuQMD4MsEoWGwQdb3l6excIREdCOxDTCzFY4T
mqS8boA3KKGtc/nTSzG8CFtkkkF0pdSdkGhdFSotWIjLvk97l9c9roPYBM01tNTANOk6pIohKFzW
OyTiEw3dmAjLQezBQT01dX0WMRve4PLvOl/1P/h2semO1KrGulGyMGVlO5Vb3aRg0zLQmLBSq1ta
U+EC7Po6H5zScsKib65rWYLKwfS7t4rYV8egGpKBgd4OY8NstmPSqG4al+bK15dWRgiPVQu6ygmE
CUOkx5mXgznK5TZAOXJ3SlpUjy+v/9LyCO/gIilJDIpeKyw68zaxp51c87WC1MIMxO6pvk6ANZHq
OMS9Yx8h+mM/GnbLrqjayLfWLK+97BasX+yhArtyBgSEbYWNOW+oErvqOOzG/ndhtthE1XcQNqus
Sgpb3LzeVJntPQP9Zqhqff6HydJaRmJpFucd+uJl5PhMkaxjtZRJeSKGfZ8V2d7K2MfljV7aDMEO
tHiGfMYs26EMSUYkLmcFslLtvlhT0Vv6vhAF0kLPcwBn49DRQa3HjVL3aBIf24KCk7353V31CWn6
skaWHqc1OB/jsJ7MsC4ViLvbBPR37Zro8dIsBHPIi3guVAOuviju8oR5RNl3FRALxoobXrhKRCRw
I3OlcCjws1SfbM9mLWoNpDv2ECbZxxosr4QA5K82/D94YBZbGe9GJWqMxzFrXG6g6tFW4N1fyXUs
HFiR8LaGoggkzGkfKbEd1ARRudqnp2JkT5cnsJQRF/G0menwPmmJEoHuWdoxVa8fy9qpdj2znR2I
hou7girlxrSl6WPSq/akKhO6ta0ZQgQK76HdgRN/46SN2Xk1COYPGicDiNpY5zZNyq9rqAgOXuKc
AwY54aWzYeAmDfuGg77/8hzsn683EakrKbnTz3YzRUWcGxDA7Xzwcuyo1jBXqdobUN4882SVRuB8
NfxwmYoYXVlySBnrnRKxerDQux+Te7z/Cu4PetP7dsrA6DYNaNP141wCSqzM+ej2mjV4nGtrfuwz
C/XTrxAurr6kCfTEyRzFFp/AU6CbLbroY7yofT3OEFpMtla8OnWJcJO3cv1i8IntwOnRuV3baFtI
buCRUiIhINeK7s4jgXCLNTPX1KTCK3rI+vLRzCA1WJUvJVRETlXb9H/ZDCFMnqTxKW6n8W60dDmA
AJlGPQhW1CpeYRqCnbmlkTGN5BpgmuYaPXsOdXPQp27BNaWA25RMj8zu52vZ6QrfNOoukOWadb5j
D5pPJ2m4yTnostWmUbeJnOhPEwC7riWTcTfQztgiNdfu6Ch1sGSugpEfkmuQ4u0fIN5YDq6RT9B3
AjvUHhzB84aDZj9sElJsFbRQeKo+ETQGlPoNni59MGmmlnpdJaPnHIWPFIzyo5zVflV3yF9C07bb
z4zwKKVNVbsmgVimS0ZG3y6f3YXQQCSUHoqsYxnUoSJznCeoe6sGNBlS+3feQ4RLJ6iZQ0yL0YhW
yRvavPe56UBmA8dgxfQWXLkIZ3aYajcJnt5Rq/yh8KxKdazjvwlZ63lZcOUiWFkb9W5uTLONSIlH
AMBZGxMvaSiOWRAV1P6gce7+V/vwWVv+cul1c6J34E62Q6dASSGVIbsRr7jYpTmcXfuXT1eG1qek
r5WIJMhqQNnbT6omzHR2mno8Ygcn3/xuDkJwk9VayaRzWjwZ1Ydcqx+qtPUvf3rhGhLBwiMnHNg4
ZHbhVpATUkolJDI4uEpqrBV9F46SCOIaU+holc6gRKVR3UBARDrLOj+ytrmRLPvv5Wn8bG2aiFVR
B7uRq8Jpo6o7WATac62+8nz9+Q7SRHSKCX2SVAEOYF+SM4ebybWwVI1ISZ2dNEMJSoWSD5nH28vz
+HmtIJ34/UhRKMBwhZrw/swHd8YNG8ZDNebRWHU3l0f4+dBqIkJlahQNYfc4R4NiBE5Xu5rVe6SY
vbRMtzWeSZeHWdoQwTaM0hhSUEHOEZ3KwALSbUx+lSmClMT3JYIAVtpUiqZE9TR6Vg8q52py/vzu
VwthvsK1cpKcoY1s3E1VZj2Rnrxf/vTPhgYVyO8/u+zYZJNeVyKj0GevB25/D8k7iNzwNarMpRGE
yEFtUmI4kgUbyNM8mnunOKZjq0Flgxkrr+qlXRUCfCgPal0dcxLJNP/Tp+VV0aT+5fVZ+LQIDUFe
C9z6kyXtG6P20vaDrEpMLH35bNlf3HSu5g4ksYkDCqgmIEbU1dWKb1hYcRH50RvDSOeucPZ61QxI
qGsUMCWNFO9JU6UrS740xtlTfPn1cgb5MEU1AW4aWug2Ff44vuhav7LqC/5GxH/keVrRQk3jva1H
FbBd5vxcq48K2jcv7+rSrz/vyZdf34E8wjBm2dmr03FITBDRftT9r/jAVU1EeUB0kbMe2khRnrJ2
08eK5EOFy1zBJS78dLFsP6d9pTBC2igtUP4ws+7GdqorBJorIdzPBVxIVX9fmhRpQooUTwzO1xoC
m1UblbHqlyMHjkh+Z1VDXZ23+1QvVk7SAk+aZp1n+mUzQPmIEomtsYg9Q3mL/nGeDABoK9c8aBCx
cpsr+X58uWtuwAU5313e/wUInyYytfAOivKggqQRNFsggAoRWt1ruE1eVT7H/4zaqDaGmQ7PeS5V
AGzR3ribiqLYNFPMAwaqfGhOdJOselLWth8tOsdPvVVm/8paM91BUYBzKDjl2wJUHyj20II+aVlu
q5vSVvXBTSp0oLnzVGbvUqJU5HdmI5Zey/p8MpIKb+uGoE91arGcpVpCD04zrgppTlbMZ8E8xTpq
Ntp9H3dUifqeuyx7lWiUzNDj6VbO+IJrFOkwejywOVgnlcixY1eBVwEpy+98oylcpaC/NUGWJStg
iU7ZBmV8M+jyuN06+rhGRrIQyohEGGZZArGjD3o0tGa2VYY4UKH3hgrkcAQ3+JbT7Ff1IyC0vhtO
UzGJzanNowaMUI+SDSUL1iNWdmVnmFeScwtbIaJSFE7lUWW0iMAcuGdcPyhEe7pshEufFkKPQlJL
qkOUNTpzEiIIua+J8n750wsHVOQVqlPo9xGiKpElfzjOa1K8Zeif14pffl6IN2xip4o6xHpkJeVJ
bfn1SKR34LSIKzfZ86+mIGJMYpsD9y8jnmzgKWylcok+o7/gxoY66+9GEAKQbu4MI5tHPSKjHrTZ
7DH+YicVfNxaILJQn9JEqEkKIXmDJpYeKaAzDRXaZhtwsCcvVFGcd6NN0hNEWvTDRHnvjQW1g1KG
niNUNvUsglCaiWORAPIb81TfyHwcf1U+goDed8MxW6qTCgp7kaQctH50VWvNMy7czmJZtEHp38CP
ZVELflsDEslS4Wq/K6tpYkF0ymWqZTryjqX9dzATAhYiW8Pi2M/aXIzB5VOxNAPhqacYQHDNGpwK
zUoWDAzZj0JhEM1Nx5XLd8HuxYJoZ9YGVKssHqE2rbh6KkPkZl4r6y79/PPfvwQTtKwBisgkCfyE
E/Cf0L5LXbM189siHSBJfHmNlmZw/vuXQdArQuUSeuNR1mW+0U3XrB9uL396KRoSaUSzkjATSbQc
b5l63mngUECfa1PJLmIWZSuVXPZ13TZuZstEdbe1pflFbrU5dh2z7jxSkgRMA0n9N6eNc6MxJ7/V
dfytd0z1d57JEKxHj2kq9eenOndwuu0KRFVKy1H9aON2pw/xWo/hAp2eJpZiudGi1Yedn3VjMkMB
b0hdq+n20xQDmC09d6l0HSM+tQwkhu1hLQW4QL6sGcK1CrZLWXZMbu/T3gygzQK5T3AsJ4aZe8g0
J/5ctsZOppDgrGYj3eVDZ0MidVi5cBfibxE/A81r08lnZ0KifXhiTvOe6abl9qV0NccKlLzLzpVG
eqWb4Ai7fOQWTEaE1KDPW5XyQbb3GcM7cTQBCnimsbLy9aVdFAvG2EGsY2pYeMslXpkaXiJ1AZVV
V40ftakNunq6G/PeVauVB8XC5S9WjpEbySied9ZeV9tAAYs8eB7y+ACtoMvrtfR9wcUoQ9HEuczn
SG6u5hKNpwMeJqA07YppJRm2tCOCf1GUEnUULSeR0xwLKJAr7K+jayvOa+nnCxEwyZXCSp3K3iuo
4zhzC5glSh/6az1PK1u+EACLxFG5oYBHLS/QGNRXbkpPqp6FWnFXA23Ki18ukWCkU6LnespgJhY5
mWCriPV3exU/sTQBwcPZlOhGZlkgL+eJ51iWO4xXA7hxYgiVFMPj5WO0MIhYNe5SrZObxFYiXdJ2
FS2hpEDN2q3s1MVTrXShzLXiUhZ2XCwaG6kjo2lSIsjAPdno1cmc1G8SNAWBzPPyXBYOrFg1RloV
mt+W0Ua1wj/0FrzTc8533NAm/3cDnKf25cZF7S8BGcRk7suCjF7KxnoHJ51ea7O6xo8JNnF87L81
Tk3E45FZNjs5T619NaXmXmNx7qstZF4HqP2AOKxVKMhrzLiO7AnEiRwdNJsYFNy5bwHyu5dmHSrc
TW0E9pzkniYzsmsqawYn5ZzU7oBa31VrQdpdSy1o1YKiGdX7ie7R3IZ6qDXGhyqDh6TdoD/wuBpO
hu3UW5k1/f0wWPHtpHaNX7SdfaslDRrFzuJ8baE2Lul01Ue/7exTKXs1GQUQ1LSTUwZJ5QCQTx7k
Pc9Oag+YlztC7u80EhvtRSNkykubZptsZNPjZHXc1x2ah1C1nXemzcd9bUjF3owt9LVr7M2o83iD
DrwMBPY0uZqKqXoaSid5RTE8d9ysTeyPLC6mrZn39bad5fYAOfLSa9Oh3RJFAmNfE3dXXVzrQTbx
YTMyrfV448xPhTPXm1yTaGC2ZXq0+7IIzF6VShc81/KVAoFuJFwaW3UTVaW7klPyNJjOhwlEptfk
kokqa+ZEs9LzLbMVzZsYtSNWOJ1ny6n9anKz3hC5rp4sdU6eei1J/dROes+Z5FMKbws0ONGCeeZd
CFW8f9AdUXZlyqud0Sp1pLPksQP95AM0ENDcaYCMcEKVxdMy6y+r5PS+mk3raOtleWitjtxm1mC4
Jh/sjaPmaCeb53+/MgORdwOiU1YX412017puWytlAnkgejOMxUryb8lTCBcPs+S56M9eVdfS2K0z
YAOLPn8ZqTr5GR3X3oVL7kK4gliPnA5jOY2kVrpJi/g6YfQRSuy/dBbqd2dhKolWyRDsiwwjB3Lk
mnRgxZ/kFV93XoufvIRw8zjDkFMO+Mme5tZ1rRT3cBSvl7d36dPCvWMyO81qwzL2/8PZlTU3yivR
X0QVICHBK9iObbInk0zyoprlDiB2xP7r7/E8ZfQZU+WnqcpUCWvpVqv79Dl1TnwoM9hr0r0LA+t1
eaeq40EaXhXGo/PGkum+s+hK3WthL/WKfJJ3YHmfhgmvOctv6xsF8TUmVp4aS4Nrj1EjzijaNfop
JH0RuEWK9zTxQa69spVLw2u3SjunVjeXcxnOtFCbOHbcAESOaHfg0lg5iwsW9R86sMkxjKIq2LEX
AMlkLH6nRruxYgizM4BKrjo3usZpzUQyOqBnD7Pqwy6/de37deNqdlrVblLnORxgT2L1gBbpDu3X
cx6vHPeFCEgn9pEJGQ1IIkzhkMFOszGw2ucseYESsk/slRzpwjds+19fELEyRq+DU4Ujs8ECSt0M
bNuOanftKSrl7jTdW2bVrMkyLJ0ozTkYgGpxOjn0WNjY8obtrKjx63lNgW5pNpqDsJrKFk0Cabu4
TZpj1jn1rrZwieJxWgUkzbytLZV8ubz7C3PRKcDMwqRZ3JIpHD0gPsEuZj551bxiegu9e8Ry/92Y
JK46aE1h9DnL6LEe+HgwhM2PPSosgZBU7MZJFaFtJN9sGXU3E5BhAcQNyAHIjTWhhoXH9t8kzJew
snVk2+ZZjM5yJeTLeOocFeUgdqXj+V7J+KEZvW5HCrDMl1VlrcTjC974b+fcl6+apjH0ZOyg4MBc
3K8PKllDJp4f2dVPe1uaSYFQsg1RDOC/JfCbz1lWr7XPLY2uHe4qNxj4PNsxzB3zO+H51hJyJfA4
f9ZcnfCuRNsj8p2zFU6590D65DHi0yProxUHuTC8fpRzD2jvYmqasFJWkKanSrWP18NlOznv4l39
JLeIQdOmaEgoinupPipkHE3+Sya/rhv+5Au+nBbA1GdVzKoNOW0Nf5qaUyw9IqlpoEPMYz8uf2Vh
b/UzCR7jgUwz0FCD4Lssc3cJXWv1W1qf06Z8mQBhaVwCitSGgtT2pnV7e1tDizJwvBQiC7Spdpen
cN45uvp10hDk6obZAwKnjG+itKu3A60y31XojJvTCs0u9Vp71dKUtIuxsa3UotDOBg9sTv6XxgOa
Fyu0J3pdZt7QXl6llmu7Oj9cWXiUR0mLIhBt75io9rNrv11erSWT0Iy5JEgdNxwWB52Ycp9as3Oo
0E9w54nBCy5/YmmVtNuqbFIRWfOEM+WaO4POox+N4y8Izb6iZnYdosvVWeBGFeNs5Z4ZimYy7x3o
Xe6j2q02l6ewYBY6+5oHduy+k0UXVgiyjoqmapuQaI0TdWn008J9sYyhHYA7GLou9BzvWFPIjMRr
LGgLxqCr+ZZZLbOhBi56tAGM580+KlDI6ezdQMEKa60U6hd2WOdaky36nPsma0LXkv8zMyM5GOX4
NAqP+ICPGCuxwsJRNTVrA2ZZFKAjxTlC/dCKWOH31jxuHGQAV07qKej475vONbUokWQEnbgCuTgF
QdMufazFi52Rg6xAbFTxYCiMq3LHrk64hlRQMhcZMUPSfkc4jc7l+9n5cCJv5TW2NBHN5GLgY9E7
45hgJoDmpSONetO11t6JXCgeueD49fohcOfr+MO5jm+VrVFmUGxtkPeTt9RiPpQcni5b3vlN5zrA
tZvpMNWA74ftCALT7p6OMVBIH9cNrt2pTjEo4Bjg/KLh1qDJxoMuGef1ymla+umaWRdInZGkcKxw
5vO+LZH5tqE0Jt3ryJe4rvCL53YORwF0A23twJ7qlzaNoRgZrXRvnvdKXEeyljGRk1l2bdiK+qNz
7Oe+BPXg5YU/75agL/Ovx4uK9gRHBCC6chM85D/QVbLn8UuhpsCor8P4cB3TyiiLc0gOtBBn569F
yizfquRLi4O64pCWVki7Ox2qzA6Z2ClMuvyBePlNVTlXxWHc0ww4l+6U5SfoU9/mb6OQt3acXfXs
4DqU1ZQTEqwOruNMGr6JlnnWtNvL23r+HuA6zVnVx6LiamrDJCkHC43aeKbRORv2NchGti5NvZUL
Z8G0dGiry23lSRzPMIf6bdDFyGhD+gY5od5cy+8tfUKzXubMozv3og5TEKcnFroeA8XLzeWFWnj2
ch3Ziq46AFwI2t/yBl1qRrFxVTaguNy9i5FAP5H+IUYF/Hi/tdr5J4dbddro+cqPn87zl3hDGdJV
yjVw+1RdHBQCPCV+LUw4Jw5qdl9O1NzUNnbMM1El9BnzvM2IdiuUOYr+0XOEerv8SxYMSIfICijj
JnJCl6EoW78g9BZ99ysJn6Whtau8J5XZuQjQw4GRHkxAlfmIBrW1dNLS6Jrll0WJxq6uakPKvzv9
mz397/KCLB06zewrOqGbvcK4DLUh1zL3o6xC/O7t5eHPhwVcJy+LUsqUmBD2Tey7jUx4jfa2IpI7
0643lpcGnbq5/KGFeeiEZZVkQ5XXoxlOtvvY5YT6CL+kT8ZyTUtmwdXo+Gcrtb0sJnkL4irmBkZj
Vrsm6uTGyQZQz6smus7T6Dho1+rjiA1g/pAu+RxRKTVJ/obWgsvrtDSL0/p9sURQl+Jy7XDHKkHN
QDjCeCkZAXE9T+SNZ0XRyn27tB+axZcsc6A7AkMjcm5MBOWdsZkh5nR05tRcidQW7nQdImoyE0yQ
M85uZsVB5GbHtvtGFNo261+ld91DjHPNrPncqhOFT4tIc5p8aaYfXuutpc2WZqBZtZfmNGs6RUI6
pT/MSh6ZB1GBdNxFEd9NYNK4vOlLm6EZeY/iGo2FZ4cg+f3D5rKBIMV0B3HqdCUuWSAL5zpoNM+c
cZxVRsJe1t3/APxqNl6RplshLHFT10Qd8pryjQe99VcBAkj0TWfmD1Bv8TdcDXnoeR7ZXZ7sgqfU
icxYSsuEwuegC7H51oISBDXuNUqVhYXUYaVe3DDh9D0JgSGGdLvTfMwlqLdZU67kC5d+/Mlsv5gn
oHQZUdGAHz+j5BHP/ftktn8uL8zCYdPB807Ks5yYlRN29kdVsW0VORtiHnJnPmb52+VvLC2QZvZO
z8wiz3s7NKLnlLuBjVJ/R1YW57QI/30scx1Cb6IiPllOi2PM3Aeep89R4f1gnvk6M7myRku/X7N2
o2xds3QECUsBmhRq58kDeNcbX8TDvOK1lmah2XzMUBXKJ0aR+p/8Bo3zU9UHbTUGyRqD+NIkNHMH
X3XcUWHRkFa1tbHtyr7rMhFtHSMZr7ukdLhxHE0OlAsBRK8jASOPfD7wgLVXjn6KJr5aAXFRLkvy
PIwrE9CeTKKBRGZz/+qULL2uYsZ1HqakRvMzZJNpaBf3o3o12w/mfV62ggUr1oHGczOCptiKFRCi
aRFMlmscbYiorKRaFuxY515KnMSoaQdvDkd+m0T9/0pTvbUy/l4p53dpzdvLk1g4pzqXEkpwaLQh
eBAOrNhTxJ4+yn6gTehIENV0TUNv6Svau9xNDZ7YXjOFUSlfolE+T1N/T1T7NGVy5TQtfUKzaQTi
vaMYmpOm9tlEDFqNDyZ7S/r/XV6npe3Q7Nml4DuTZW2FuHia7cTzWvjmqWDdkvzDYIn1rkgnv13+
2IJp6xBo4HvQQ0RgFIqBZmSq8mqvRvFa55laKYgtnF0dBhyZJIXADtJf2eDsIXgLOqp25eB65/33
f/C+gyObKEUPtAUyTt9wUEcStX1XFJDhrtmng2X0PfAgAbIGQYXLC7awOzoIuJhbU7Ae9CGYSoyO
RTbeQDzGig+dy9vPQsjc2FhzWvy5/LmF944OAXYAJrBbOs2gBe6TH45debtI5lCRHS1DBAzJMwAU
HYHIe1Rs7WWycCh0TilwnhmWG9l9GNOtKKBjmx+cbs1AlwbXbnRjhl6mQQSePZFpgdd6HHwjjl+r
dlrJTC99QPMAhnK9xGt6cex6dTea5s/azXadYTQrJ2DpQGvmb1ErAhE+GqnVYD6VEZgiZGR1N5f3
e+nHa8bPUd2FSOPgHS3jx9jezw3geitua2lo7RaHCk7STP1soJn6fgAvAZsSv2QrQcjC4DoGGHwz
J52USRwn77GcqiBWz6pJV95+Cyuuw347UEAgh5QYR2lWL3mO9gUwJ621wNh/MQVnwkAd84unfiFQ
NIHgQwR1Mj8f+vIPS3LvOWWRmQZz48rM5zJv98CHkqAr5Tvp5fxLIVQH0oc4YD4F5FR0rD00CDCO
oPx3tjKZyh/Ky22Ua2dph9y2ZrS1tI27EcoYRJBn6FSbWeWBEz/u1H2u6nSD4pb943S9BKKVQ5jV
QgVT2nUP1JgFMgUF84K8G73PrqhALOxR6YG40jCAKHFF0ftj0gH7Bcbb77U3Oo1f8HZ8VYqDTTVV
uQoS1aLTZ/Ri43/MSB21qUG9+NAIAziC0nZUsvUYbV9ti4HDp3dT55eUUpjwoDF7myWfg0EBt+yM
JodQ81S/08joPgfJuPT7tGAbkvQ+ZJ7iA6DExI+lsI/oKYKSCjPB49Sq7hUgpT8Zjcq7OIbfcq04
np6yJC3ExvSi6mcM1i4/k2btt3lO8anUHfbQLm2fWBI1O1tUxbOYxhn/3f5UbFTgQRrAAtl57TE1
Y/gV2ZuPrgu7dC3L+UUdBhFseIX7hDFnZyeWsY3AzbaJndQ+tOCeCioyVkHPxjrgk813syL0Abj8
/o9poCBxlzXwrEUPlLSfFwAq5cKsfNoX3afh2cV7YxAAky2KCkZHxqCkDBwCZpxvxiEhgSvq5M6e
7BgcX+OwMUA0MmxTEQOz5VZdT/fQ5qnywED3dLORtko/zXTqn0sAYD4GmpjjliqHZzvLNrw86AqR
3eItOh/m3mT1ZrJK9l4n3qx8zmy5n/uYgPkXxuG6CQFFvZM6AOBHlrsZaTl8Lwaoem4ih5db4FT6
LMgUsW6YcsldwqT73IwJt8BFhd6cDnXDfdN7eePnPcuA52bAXYKN2Kh808nK+UD6IaNbbjlxWEMW
dcelDMAvRfeAdCl/hhvAM8Hsv2XGTIYNj+1ilzmlePK6aTx4HQhMEOk3QIGwrNmCCrfYibTsT6xb
bmkGTdWCNSHN2B/k+o0PD+y/b6VMYThxUZJ2q0hTHYig5KZMHPbYl6Ws0cNVlHcSAHe+jRs5f3cV
xMT53AxvqOnSdGM1CW2CoWmKdlsSOm/bwXB2eHMMgAA5xqFQZvYm0tH95vYe2imtnoL3gFW+W5fT
U1Qaat9UTCID0PVhx3mxzSszectLlCddkLh9F50y9l1RGFtX5q9IXliHqfKU8kGe2n/W0YifY3rF
Zqqo6WO3zaM55/Ixca05u7E87rAVn7nkkLVrlp0wiXAFdegBrYC9SDcuajRBNGfbq24qnTuOubRK
WNK2YcT5R+T2J0ji5Pi0Xqvy/IUdnfPL2kVr0wg02jZ3j/OD2fjx4/A2/QApW32XfBufjE/7u/t9
eG2f2jtxT58vT2ohtP8r3/nloRjXrKRx4qKlqJ5zHyUGAXxSOhvSb5hbg3x6XmvSOL8/TOdtSOtE
TU5EurBMLOiScqB6cjv7XRhrifiFQFUnfBZkSkE+YIPvxYNMBWvBIcg2UfxcdaATrObd5QU7Pw2u
d5pkZlqBOmFowxytcbu+EOpVjv0IJV5jjejt/CeIrmbZjie2PtWUIWsIlKnTX+jw25uRuBI7rUOT
ABhiVORlHYqI3xZK7Ypcgr+uMFdC+PPRC9H1K1NWCuIYEV6kLn2MHfqO2OWqUJf87VT8clxLq4Ha
uePmYWM1PieAiNngJ2aPl/d24YfrgKS+p31Jcxtd2sZ0AOn2jcejq6oGRKcsy52cArSVzGHUfWvZ
H8ACfbf8YN1aJ+jSTz8ZxZeFqSxw19Qd5ccYdda7koE3s+jGNdGy86aFPtZ/R588Z2ZoYMlDu5KI
HnISdo53P8jyTsUmyO0r8yonTnTsU9u6AohP7K+VVMFYWH4PSGaHqOLyBp/3dpBU+Hceo2eDRhsk
+mFlxhtDxQfRWaCjrJBhvU68leiIp5p6iqXd2IdOYg6HiXeI9eYOcYfH6x+XZ3H+iUx0yBNCd8tx
nHgKe1bviqSSG1mwHwi+EG3P2TNe6LsOjMKXP7Z0sLT3WR6lyEenVhEaaeGL7mCuwVaX9kJ7nU2l
AIcftarQyu1fUOaM/NaaT9oe9m0KHYar3q62DnNSohiLoffo0Ryy18advtXFtOItFoSdbR3nNHel
M4k8BxuCZ5GXvKTenuVejHDSM9BfjBwQCE6juhuhnRN3SeANrH1uqiq6ierJvBmoyU8Up6aR3HTe
0P9WYKID7Y+XJZk/QPAiQIiY7DqHWbd2qZKjYRnDE7oarTerN9B05zXen1hEaCXjdgKFuLxG5md2
kvLebBE/mMoZfyYoHqNrNGleLx+H83cT9Gz+taDUSRCrZinazObqaEfFuHEb8VKX7rfrxtc8jdfa
/djIpAyVXQVqcH5AreAmrdRV4Y6t46/iFu+SqgHvJRXZIa6ifVSVu9hUu2pOVgzmvHVCtOLfFXKj
yG47MVYh2IzjPZ3JC7HJTSzQvWu07ovtQX4UVOwr5/u8Fdk6Kis2oYsDppIyTOssQDbTj7P/1eyt
7FYO+dJ+2//OZhCgwE0EKkbEAutu7ZLsPSKZc+xrx15ZsPOXC+Qa/v1E5tkR2O1G3CkVZHJNcDP0
78X4LWZ9oNYKOkvLpDkb1ErnJEqA3RmZew+GVXAZV85+burbCPwPK7fL36at/8bvYAz+dyZROqUA
TeUNKGiDcZdARpUGKsg2puEbAfUbMEltjLt+a+6Ef3yJNuI+f2fbtc+f99S2juSi8QSsQ1bY4djX
+Vs5xGTX1ZFVX3fSdPwW94B4PmHnwrT8XTngTSAPI0Su6BotwNLP1yzfspBTbG1wGsW1G3guv+XT
mnTD0tCnw/0lOBrGxJbIitvQZ2tekDt+Yjm/ueyvFg6WLkIp68TK5gxD26w75BagWA66xf1clCZS
88MaLnXBRnTUVVVPjlW5I1o1I/Bwu206fiQ5jd5HabKgspM0gmJausbEszQpzehTW3RNmqNIz2a8
C+oHVX8St/erdCUxuzS+ZvE0kgXyEaDwi43dPOO+TL8DxB3Y7YrT+tsce84QNXOv7MYqkOGjoRnQ
wH0b7kBLmH9r/cf52EDlt9nbH+C3oC/mLt9A7/ujey/f85/m8yh9vuEHRGsrLmHBferoLbcv0zmK
YpRIG+8GeljzxlPFi3DqZnv5/C0cbR21NasOwJGJEbBqe/O9iiqJtnlrWtmopdG12z6bqFd2XYR1
tMihr7MfJW+frvvhmrm7QlUWWK5p2AyVREKqL17ASIBu0svDLy28ZvI4wuj2og4J89G4cU0ka5wx
qaHIuEbmubQ0p79/8SmIHYgxcOwsAw9x04y3qfBWfMrSbyf/Dp07Ru32cweYiVXetMXd7IoAna4r
R3Lph2vGjTZAY/AEAUAj6343UPoaDbG7btE1u67J4Di9XTrh1HE/U+859EKjSV25pZpRJ2CrGmmu
7JAl1V3L+LYzO74FK/68su4LK6NDsFgTx4mdcBKOJD7UdYWALffWln3Bg+ugKqks2zFNi4fjibs6
G2P0uol7O81jH0JFTcBHflX92dYhVihNuAPEBZ3QqXkeJO2gNlFGV4K1hbOp85R6I9ovQFrRh6n9
6ky139dokp6ue5/bOsAKvaR2RE2Knq1++OWa83cW0+9SePfCyq7jTrR1htLI441nlQOsi0CNBKDd
eDuoFJlyNrMAsjn19rIxnH8HWDo3rhRWCa8JGEBs1784WAuP8zQVYCOjTQF5gtz8ZrZM9T5qlOL3
5U+ev1ctqjmOCETRzEqle2xovy2gs7VxnUlumAfBREmvhCraOoosa3JTxEBhhUYzIuihWbpTEbhq
VB3z3UgNigJKXfXHaayqnZPVw44TqfZGxbt9Zab2h5vgnXt5yks2q3kzNqZzXrgeCVUxeSg8Wp31
AeAZxOAvj7903jWXVjZxIerTNcVBYUnIDyqdQzuvNSwsOQXNpc0ZnxqPyx4ahemNN73FLNoi/N1J
9w+Xvy7P4PyhsHWgWS+MglF1CkFq7jsV0Cj5Hk2wPgAPK2u0sAc6uWXWc5APeTFkqIvICyIpQG5d
FSuJ0789wGdiOR1lNsY1n6IWPgG4mjboBI+f47ZoHpu+N+5PSmPKz4EtvJ09szgkpGh2ID+AgGZv
VK+DPZDGb6NUBFE21x+XV3RpvlrowlN0RcOB0DDqs7t+MJ7deb5y6NMx/BJVTNRBXj5tbNTBeXRX
1H2MBF+cXHcz6IA0Q8hKKoLHShb3075DFXHXidJZiegWTOU/9Jc047SrcJiH9sdsPIDIGsX575eX
fGlszcztZBI0c5IefJLNrphi3xLetojeL4++ZCKakWdFgbxQBhNp2tqPzVs55Dc4RL6RXdcHi5v+
330dOWvzEQVZNHC5hwGKv/4o6YdVWmt5zvO3ja2DzvK4lE7ceghHoejnm7n6MGi2AYM5rlKIH6Uk
hiS5XGtKWdgOHYeG97RtFwJfk54DJd3I2TYxj33PiFbqPAs7ooPOOGjDJK+wXsOQgqRtKLc2qZRv
ZeOTN6Zr0LalaWiGLNJMQmwTQGJ6CvZK6T7Rogd1/XXALFuHlVV2rwbIFQKoDDXzJGt9BnxePK3h
bxf8ED39/YuzGOvRiIa8LcJCFe9o4XstWrJWT1rodrP1WKId0JTjVHByo9NvpxrSflyKNxYbMbSv
KOhcQD6XgnG0dOsfwyTvzWT8zKS4MtjXiSitDHE4WPRgkkiqfDf7OD0aIM/dWgVd47pcOmOa1Tuc
1KBjxWtl9NgLz05Xoqr2CRD4Acpzb5ddy9IeaYZfdFlZkhl3ozsk+yZrUThLHi8PvfD7dQSalfAo
nxt0QhcR9YvhfnShdkX+CLSJX/7Agk/RUWgFnxxZDJETznb7UswyqAm76dE3W6bQEaLgZa2ua9my
dUSaORf2JMDOGqYW3BeS8SjPoaq4I2l13d2nowPGDkTsnuxZyBCD5/wbiVcGXtqGk3P5YoUQ1SwG
oI5MUGFl3G+8oniNwGcazG4jd26arzGFLTgrXX3R4i3xshoTyNCmS9K7CP/MZCXKWtpq7eUwKcck
bjYw0KkheOtvhZf50wxgm6h9q3wx63xz+UwtcArbuiZiLFUmkgil5G6U/EYo4kJoMy1fh8E09wQk
w/HWzEUOaDZ3uiCpVZZt3LSO19LYCz8AKLV/94sxmqSu06BS3oOEJzAnaFSBL9EHdT7IKIkB1pmr
4mLAZP/9kkLRPJGsHtCHCJ7xaHpMK35dYk6H7TCF0pjjQQuwUfaPccx+NOUaD8XSedY8Vk6htmla
OAqlKW+m5t6Mnnn9TOV1zCm2Tmho9NnYiwHjc0BN86ICMeBK8LxgITqfYQdBHzNJMzu0Cgibg6wj
20Ejxg7KFkIwl4/vgp3oIoPIKndjNAl0y7vFhpBHYZevpvXYKHJjNADvXRmZ6BqDVl1aRY8W9BCM
FEFmRX7R/+ZDtL08i78rcuZNpVMbjnU1ItzFrVRtyIt9ZEF+VN/4Ty+sDmrrPE4B3QIE/5I8uR/m
i3dnHbtbuc+ess/ik9nbNYLFhbtR5z7Mi6jLkwYEf45ZvOa8vesm+yrTs3URQhAqCt6AqTw0bfVE
6u7Nra2VW/HvXp9bPM2BdHlnFm19YpyBBArQurwKRBy1L30qp4BRc3QCLuspKMphfig4RGSkGsj3
2GbNw8QQjIMoNNpAN4EewcGCNGbi5p/GjMSml2bJ6KdUtP7EWvIjbvthpxrTfMhzMN72bZ3dGHXE
A2eI3I2VZN1VDyCLajZvFV5lmydWjCn/bbBuN3vZRhk/x3pN1vy8U7H0WCVrLLfsIVMP0aa7Vnrb
xhkPGQS8jO+XT/T58W1bc7XQYa37Hq2y4dxsbMPHUxR0ih/x2K9s+tJR1RaoatGPxgaUwa2YPlgF
yCH7/OXyT18YWie4G4AK6ZEQQ9l2Jnxb1JN7Y8/FGlxxYWH+w3AXd8MQF6wJ29R8awTfx1OMxio5
PlW583l5BuffChbTvaJwcwiNOSZEdJthZ6A1pFDu3hHFoc8pCAqK13roNh4pAzLXeyQFN72dHC5/
+2wGDZ8+zftL9FUa3OzspmmPo/GU2MN9Fed39QkRRdj93A4rUcvSV7QYr6+jrlMoWB4To6s2Mldd
AHT3sRbFZ5oyue268covnU7Jl/k4lR33JroyjmXefAJF/0okVDTbaAQUX01/aD/Gu8srd/a2xMpp
IR+v+FyPCs0bjUy9IE5NK+jJxP2+XwN2LH1Bc5SWWSe52WHVcBMPD9BIHh4jBo0rNFoVK+WIs8aD
SWh2P9ljC0yPVx+R1f/p5MaOd3igXl6gs6aDsTWbB1um0UsDP39KmxvPeLVnc2vUf6SZX7cDOuth
O9QEmtRZexxmtN34mROlW7BxOf5UNvaKY1w4uTqW2DINzqkd5cd8yNLvSSWsoAIX3gFUHIC54n3v
8y7rV1zZwobrwOK+sqain83sCNTZsEnqFLQVLWWHOs3XOqOWPqFteBr3UTVDBuPgWbdoGtpyey96
deWGaDteZsozUbKvIT9S5TcQPSUHQlXmgzWmeLp8qM4GkBbTIcaDJ4Gzz3h6rC0J1Y4R+JwfMnX5
c18QcNnnVlYHo+JoE54tqABd/uiClejUdc1gi8irRXZEr8rdVBkvEb5y3dDaknkJK1vZN/nRgez2
Q2c6fzrAoFYO7/nfDbqTf51hYcyxIK7sj5ZUoPZW4rPqkzV+lfOW4ejoTdVzoJgkGssRPGQ/smhK
hF8PNL0DK3N9289oawoM0GusZDQXDq4OAKcZSwWHfz1A+/xnNrmvjE2fFVgeL+/D0vCnWX65N4Ye
PeDGPOTH0cl7IKbH4mDyxvJjD0Hp5U+c3w2mg8ANR/FucEsHct5Wu40EG26Q3lyjEV7wtjryeyzr
Lu6IBPimcKGF9eCVo5+nLvRjny///KUPnKb1ZYUydOyNTU6qI4294bNTCXCz3eyNO2APYwh9Cje5
ufylpYXSbtaJdlZPegvmllrtjVKed5t3Sba5bnTtVh0g+WejFlIeQXvTbYkAyZmwm3Ilm3XePzk6
vreeC+p2HYq37UmjtjANeiNFAvZ+Nz8R0gAOgbTsr5YUb9fMxtHFw5sc+is2t+vjPBfPZZK+qnyN
83rJwE+m8mXDrSkHz7LJ6yOb6jhgAqmGvHfuaJujXy2hQS6bFXag80fL0SG/+UgjtPBVzTE1yjfZ
FzdeQrdTauzLXr1fXqfz9u3oOF88Y1uggfrmKCfjRUzqm8unTzWBcO668bVT1cdVYjrdKYeBkKBJ
0OYnQXDezPvLw583CUfH+BoTasSNh58/keG+rErQu7n5mtD30vJrd5AEvbzkXtNA91gQH7Q2BnAA
7BYSNQ8GdVf2eGEGOra3y0UnW4o9HmM+3rZGPNxkKr8uVHZ07G7R9KWaKT2JM6NdOhriX+Vo8WDK
roubHB29ywaRWpBab45DY/VB06S/PJ6jL1qtrc/CAXVPm/PF2kBujlqBFDigw3vN3tvpIRMrQf75
vkgLANp/x04NpNYNp+yPDIVNurHkyDY1Nhte2zTGD05Y8wlW7O6tGge+FW4nQznTac8Ha9xZMiLb
OoLKQtvaMVqDQaBFM/Nnx5D3jYaMPF4+4ueBCpbDNRMC8GWOVVKKQ55mxAXXS6ueGk86HGwvwAWT
Ssb7VOQKqebecwBJnYttY6WoSMwQqkpd711CNPHNEJm5vfyTFpy5Dk4WxVxEFrIiR1mKEMmc2zp2
oXvTPAPgG7S182TM5poqxIK31RHK0u2rtCTcPg5sY9jeDvLjvl2ZW7P6zryrsFs4CNoS9zRGVYVO
4oB9/q1aOfnzPN8XovjtOWv7uHSQtRfGaEFca64m94AuNHAV3CjbCOKhWLm9l0bXfFUnqWlWNRqv
k4kPO0gFlg/2XMWfYi75dZ/QMcd1h3KwNTLj4OBsq5rNgcWim9pUaxy6C/5WxxwTANuimdvi0Fhl
vTHa/G4o4HjHLNsPHqSOLx/eBYers0V6rVuMcVWIg/DeeffHblYinIUd0NkhDagoghdSGofWuh1Z
GQz9S4wY6vKP/iu68J/kMJzA6atf3CArHMOculkcTNHUoTEQclvF3PKhvBrB3cRWDTXUrPoNrS62
daPRCyyo00NNq55vhhlcADSirl8KdIZNceRtJ6Agr3oiOHoDdiIMiV5dTLxUYASAZJeaH50i316e
+dKyakFv61oJGrsxuirvUzD6FfJgm78uj31e1xWrqtlkrRIi7K7DT+9Bh6eSuf8/Z9fRIzfObX+R
AFKBorYKFTsnt2dD2GNbkZSoREm//p2alZ++VhfQm0GjPFCgeC8vL0+IfKcJCyR62TW7zLAu7Dj2
thPUDyA+ThJ/Ka8cjW4kNn8Vsa41okruqDjazXAv0iycvCEsc7mbi1PXXDvw2bjLGnvcNSXJXa2z
k2wd4I5I8GBnUOZIPfd+ESN0T2ZypVu78aH+B4gcQCFYBXV6QjmTHwRYgzt/bn4Xjt1cmQobkbsG
IDO4cbUzn7KTG3xrDOyQ/epKGbn17Ksio6VpsNCKi6NT2z9Y31a7FBU2E5Cb+Hymbd3g8vtf4QtI
PIcNAhFHY9w5yq3cu29oOzwJUWVfHJ3LqP11Cx/N/iWokSGa9jDQNCLq2tH21rivQnCA5O0UQGvq
WJXot7fBlMeNNMOV5740XT7IbGy19gqHtmYweO6ZzCKEVsk7cbwfg8l+LrX9kM6chrPlhYHm+8+/
xcYyw1ZBPw2uqoVl8aNfTN1xpPSdFdVzF7QDPHubp89vsvXBV9G9KK/3Ut8Rx6yCh6Z6Kt0+qs2X
EDQgZa8aWEWee55qXHHs2+Iuc9p/y6q/52P3MpA6ornzVrGvdWe8NQiXWUWDli5exHbY7eQJOPl9
ySoCb3HJWX/N2BkwBqexO6xpdfWoVPZSptc0VTam7FrnEcTkTta5zk9OhvocqpXRAlmjK4vxxoxd
yzxaYGHXGQRwTnYZyGc0jQsvQsMSzJEaqt3nAHs4QCUn075Pix8cu0DNX6zB1kjb3EyTbbVzdrIh
duWx/M4153l2Xz6ftBuRsUbaVnL2tdXjxfqlj4py55Eq8pmMFL8m+bYRFmv/9lx044xvk5/csi9D
OR30DD1GGMh+Lc+ujdqLRssgJTmc53PvWOLQFrLyj1CxO35tgFZRjQxr1+0lqhvfDhsw8lvyD68e
rf5rH2CNtoWgEcVWE3FdlkB0thkRYYF0XvHmJc84vZJxN4JjjbJt69GdjYN8To11IIW3Gxr37UsD
tMbXprmvg7SD9TFtdLz0B961d9gYhm1Ndl+7w2Xu/pU0WNBxnbcoM0r5xyvvLeo9WOJu8OjD59ff
KJjW2FqnprCloijLvEoB8JP+hoUYolkPB6r0t7p3rkFJNjbRa5RtVdPRc0qBxDrAdBn1JcRsAqeN
5wqRbZ5U8SURSuqtEbfp7NLZnzg/utO9qNpIwSGD19c2bRsRvYa9wUYoYKAXYDWl41vhg0VsSvri
dde+99ZkXa3Wxq91IOZWHFXpHHhpx5AOe/78U289+iqa9eiNFFQqcaSFG45OCdjeDFrytY3mxuXX
2JSsAlnbhqXaEeafP7wBrRGIwULnUCLzff4CG/l6DaQdFocxi2ABxZLc5nWYBm9TX0HH1L9yg43B
X8Nn0UVwIUSBHTlv9Ivs0aQc/StJaOvZV3FcUplhWURFDF/u2ClegtKNJliKOtXXKrC1oJYL/1Cw
6KsUJUA27lokpaNrWj9pjCWubBu23uEybH/lopGWEzAOyEWcP1NYtlkMEnzPjvhiFbNWhitpvuSl
64PZYfc3AZkiIsyVbsVGmlvDZSe/qdmskOaYZO67l1lQx5yzP006OCGpafcstcquDNPWLFqFcFGU
1IzziDNEU5tEWrJM3MnzrszRrY+wiuKpgDK/2w/VSZFUVaHTQdSXXBw3m6kubitYQlwZso0brQGm
OQsgtQVoOrzub2n/yPOHTvyA7ennsfzfGv/BPmiNMl2KljOPt+np/f3+aCX3t/mTu3f3ZxNC4TSc
IxIBcRqeRfTLC+sQWLSo2+P4KXJiFFAhMMdxF9OTd1re6qO/1zdzHcJnPnq24iEcwl9XnvLDzRpZ
19W+hgo1LCL7syrNPXfrG5imXRnej2cJWVfVk6+CiYBrdNYBO+Sdt2M9vXJGvnXpy+9/xWlW50Vg
ERi3MPtF1E9lcKV/9HGGJ+t62YVEksk1jGdMMafh7AShk9IHll05n/i4QiDrYtn26hqNIF2fIKWY
PfXS8lHr+2NslhL+DcJhEYFY54k5S32lJ/UxgJeSdf2cMXzetFXpuas6HF7LZl5eKjny3YLGS7y4
tRzCUVF9pp3r4AhEZHdYgDwg/7p8SDK3ys9+Jty9o11HRUtnzHeL5qmN5XVxDzaflzzy6jSHLzxv
GLwDZkOOVYuaPWRd0d16TjBgha+tqHL88dUKXFI/sSm7RpvZ+GLr0jcoAld5Huasn3b8Ubc2TXgm
rB3xeH1lsn2s1nMpIP7/bCMDiJY1uJznGiLRTeRdgBNMWN9MXZf1kaVeE0RuVllnY0H2GDLDUDyt
WnPqbcgdRxklfYp/pzJmVha8US3dkAfN8J5igOZo9Dv9E75Q6RKVdlk91D21vjtzOvYJSBzmjucw
VP082D9OeGRNLix7n8FowA6OZFngYcvq/AVmjkERagKS9iTNFwsZst73FCSlXjfS4FhzJX5BSLlG
MTbyxgqDQRdFmCpolX3+Uhu5YL1DGa2xhgYmL05B1qdNiJUJW12/4d8/v/zWBLuM5V+pph+LNhtl
l55I5/70OQQlLtz8qsj5leVu6/kvN/7rBqlPtVI8R70t6F0r7Huvb14+f/aN773ekQgz0mmE+j56
YlYEJst5KJa7AgCm0Cj64/N7bD3+OjgghO0EtuXj8fvnVvMYlIorX3br8e3/PzKAsbKm4BkO2NLl
RPJnWxeJo4NoBvLx84f/uPFD1sQbSD4L6UvjH8GGv+3GdOcVzqloHnJWhboBMlHZv+qcJZ/fbet9
VoVNjchrlUX8Y+lNTzZtvs2u2leuk4dVcI3eu3GP9R7FtTztWtx3j4UWy4HR9k7PPSAsvrPEWddd
+TIbQbHep4yaAEyt0eIdWfnMe3bj0ekJ5c6Vebt1+VUfkbZ4bgEM0ZGzPHjH2Vv3pCsB1QZIf5tf
n3+MrXtcBvCvsJuYYw2AB/BjSpU5tcFcDGHXDVZoFzbS1Nducrn5XzcBYB+iDV3Fj1Rb9xQWU5lV
H3NtrsTe1jtcYvKvy6cko9MCKMtRTt5jl5NXoVEoqjH52tOvQrts+3byusA5ppyEkxyTXOBPHn/t
6qvoHtnY9abnzrHle4I9egrVOzZOV5794+0QWfPedDuNtEFqOhbWTpiL5fl3xof9lFuRzXefv8FW
rK3iGTDTzmoRWUdRiV+NsmRofEpD5ldF5KnxSgl3+Zj/u40g610K56mCEL7rHL3OvFL4HIQWN0+f
v8HGKK23KB0s1YLcs50jrYN47Jp/3H6pIlWA2cWgrNrk+vlrN1pFNGTveeZAMunYtnbzvlRzfxRN
PcRV0Kb/1gvQjxLeU1fOr7feahXa1tybHBaV/NhbSzQVB+YGN2V7kMuyy53Xz19o46SZrJlxRQ6T
EJTb7GhPfmmHxWTYv0vNwMjq2zRNWOmIiDSG7tpl6GNnoNMzgERAIuW+5V4j9m+sX/SSGP5OAJ09
AeXSZ+emGQ6FCXazZLGh2ZmwZV/IAKvLWTjNlZm4dbdVugG/X6jAm7OzvbAjsTjcOwSk7esbhO0t
Ed2uM9gA8O7l8yHeuN2a9WfzDpYH3QTdMY/xg2Vc5DZYghxTN+hDB9ENmdSLQEbl2ezY581wpUr+
mPhLyZrwont46GrLco6QKbBCj86tOWedPVYxHVR6H8jOC/1S8CJsiJhjSMt4b3YurgEkNvBh5D83
lr++au7wrvB46cIfYVpe7AwwmrMYZsdFK9kufbjUlOaQzoMD8C3M3gUsGEpwpYimdkiLokpydx5A
OmXz+9yp4EpGvcypj/LQqukDXWHWwf3TOzrB/Cimeon6AqrkVjE9fP69txLdKp2a0VE8LSz3aLhq
Zdhbg7uzoRJ3Tc3+P67PB2+wJtApD+owsMvxj/w/TEueNJl5aoBxmXBk5WDrJjkHTqy+4DVjI7IQ
ZXPiKMjUvBZQnCXkxYO5iuvdFzgAkY48cCKuDO7GUrJm32kywT4lBei/BOGutfJIs4Oq5nvFv31p
cOkqAc9Zq8bZeD62fulrjb0suMJXvtt/++CPxnWVb9lASG63KT+CqKJQa7p+HlkTJMCNgaMOfGPk
aV7cADrqk5dIHyjLxpLePjdA96ql7WOXM+fX5+/54UDavrOaRC0QMbpbBD8ZPp4sXrxkxfTPXIhT
kdXuV6o6YM4vCeuv+Owb6mTUsfkpL45F/a6q34ulos+f/8Mow7UvraO/rk3mlMOnG4aS47gcbZYl
ExO7ll9jUm8Mz5qAOWk0gX02zgCcpT8bAlu4picODMKLd/Bcjp+/w8cTAi+xmhCOs+S95zfwdaBw
bUau2Pl1+0rr+pszqHNZTfesMC+OM7ehRTwTAirwUMAtI8zTaz68H9YAeITL+P41jkE2ddpp3eoM
n/B8n1klao3KV/e911hxFvh0T3teXZkQH2Yu3Ozy+183G/xcz62C71lh8fEWwupLdHm5l8+Hc+vq
qzJcskypAckeKp/fx+5Z6d9fu+6qAB+WVFpdX4kTmHf2nWYkTaYgN7vPr741kVfLxRiIQltzO5x5
0HdLKMDlDLG9EreLK+crVeXWyKyC3WLSEdxNp7Oa2/rYj824txbW/vr8DTauvl4uLNHWGrv0+cwG
r38IunE4jlPaf/Hqq0DvLWg82soWJ3ccZZjL8a7pzTWiw8bgr7M9r2CtxQO/hKgtz+JFCXYEc9TE
C2QerxTZW7dYxXiVG2EKqxEnO8sAlvFjns9xek2EZyN814Wt52qmyMBKcN1tNOEV3MNklvnh0qif
6QLLMOeq1fHWi1w+/1/Ba0q0+edswgrB90vAkJGWRAbjlVy4dfVV8E5o71RUVuUZHd7IzPsGqE3l
N4fPp+hGOl/zaEnJZ8JoMZyn4h/gf0O7/Im+TDR8iQ9qY/P6/8dmaQByH9vAnPOp1DFIWdWrsHwc
yn3t8Vfx68y97841rBELraKih/qcvrcn7CmuBdnG6K9JtNrOA0aaQYDUXHy30VDyW//FzdLfnz//
RoZYUzUbjE3aWYE4Oa1JbwZNYHWrgyu7ra1nX1VsDRy3baguu2elycln1o+8ck9Kdl/CGtj+mqVp
mAXJ8Qmml/kFNn/GYnlEWdiM6f7zwdkI4TVPk2VwPyvTLDg1VVWHZiruKHXDoMexp84TnAi9fH6f
rY+wit9BTbA19qEOtcxAtkGl0n4kvZ1fibCtr7CKX20pCI4rM0CBvoyrcYyL5jeT758/+kb4rv15
YDta2ugPumcLICTS/5qCGkZq7yVzrgTYZTH5n8oc33gVv33qMRyUIreBo5xDiq8LnhTLxwgccmHB
1zHtH+Ct2aECl8u1bdbW91gF9Vj7blNqmMxqb94HbvNAGvH4+Xh9fGm2pnkP3K5Vxjpc2gVZBYc+
sM0Z6JWCZevilzH8ax2os7LoG4Gq3ir57Tw07/ZwTflt69KrUAZhWbkLzFfOgD7ZN9jeBVGb1tdY
bx9PUbZmxlYNFNHG1PBTCm9K4sHhXmWhGa8hPD+OY7Z2woFHoy6hncFPdlP/27Dfk7zNKaxFKU5B
K7+7ki22XuIydH+NvsXgdFkOuItuKZbh4lk1Zr9odiWZfhxpbM2KLeyBTCS4BIL1bKd5PFwcYpsp
Gq/Bb7ZusCqmU+nhEJ144pS3Py0y8F3jWufCWHcd2o7J59N/a4xW0ZzqtAMBCR+ajDIxCzl0BLQJ
GX3t6qu4hR3p5Laphat7wKK0CddByNorF9+IgDUpVtIOXqEjggtdXh3OVfdzdPrfnz/4h31Cm60p
sUK4RQXrLn6CDypECAMWcT2geT0Ux9ERSeOLG+EoGUIx6QoiYONDrDmy0DYQxOcKkqfpEHMAocLO
c2LG1RUK8X91+v/mbbbmyPqmKZcC1mznoraWfbtw7G7yXL+qYqExrILLyApUt+vRcMXR21K9Yrsr
Qx1kcl/ZNIhbzzAaunNHD4VTmWSoYByApoW4Vjxsfc/LyPwVrjaHFwTFRhgimfUvH2zbMhQF5b8+
/6Jb47tKBpXuAKOt6+CUGR7R6Z98fLeWK2vu1rVXC3o+CScA2X86zxbapZMKfjKILdYYw689+yoR
VKMDDsRFrNJnZdjPb2XzUvZX5t1GKuarBDCOkyzrGfWmvQyh8PrdNJyhJxB2c5Poa+6oW592lQe8
ypgiTwWK2mB4LQk5k7q8ggjbeP414RSy7K1MJzc4WZ31bQzmP7YtfRLOLR1u6CDKpMyuShduJOQ1
9xQG0rSpTAPt9SJ7sHt1aFN2tnx5X/jXtN62bnF5zb+CgCIPTGlBsDIOYgHZMBM4yJdeSNMRIHMv
/nxCbXyPNQ0V5tZeZlq8CGXurprkHq6sV1bFrUuvorili585aBFAIaRh4dQueaJo9/Pz594INH8V
aAGnfheMWK30mMZoEJx8yZ6m5ZqOzdbgr+LMclLRUjYvZzFXD1ZmRaLF9kjD0vDaHbZm6yraahwM
tcqZ6RmCL+dCDE5cGDde2urS/FdNPI2ue2V5pPw/zuMHKX/NHlULyAPN0ixnlbV2guMk78VBM/to
hG72dl21f4BPad8RP9nrMHd8L50cWrecNbD2hKX5NwVCVlLB/l2FnLTWP5Mq830wTdmT7grnDZT4
/Gwr0x8gkZ89dIynN2B+QZ+urfi5dVR6q11IcDlwb4tJDY+oUnrzAw4Y8z2WVxUTMlJI/gIdvav7
WSa8ovS3BmEqse0ZnvPAyMUpYG3fB1hFA9Zm5diyyqF8sdlY9+GI7dl5LpiAv5IzPAgry/9VJPf7
Hf53N4acBQBzbebufGnnfwzk4t9wEOfslMrbbwEaMg84cJ1One7BA3Ky5dGivgminkzLEaJGVg61
zJQcSSXMfVks9VmXnfgVWF26C0Azjps+y97hUt39bCEFeJMzPuZRUxqwoiqnG2EsRavzVDEnJg2Q
JoDhT4/VaIlvCwQ2flrY68Obvs+ffPhRg1CcZhCOdTyY8uh8QEWTB/OM48DSibyJGfgCd81dM2Uy
wfbUXkJE8Dyc8OKLiLyFkjou4EcEfKUxYS+UdW68mTxLD8DWkHHh3fhdT0+jD3Xl0vf4y+DWhZMA
451CczzX7S7Pub9DhFVqR4rGfwSuf3YSWBH3Knbtjt9R0dk8gl19GXrlMr4yUi/Phmkr9ntBMR1S
vWtdOewK3aldUy8FRL/q8Vh7eXoCf2tMjK1U4sq6j+epb2Oe2f2pHPvxYDeLPhFVt0ebD3Yip957
FFz379igDT1GQdqH2QfFbJGdOaAeYWFfO50KMWGDx4l001PguBDetG3rG9xYxF5N3N5x31awCFbu
fp4yL7KAUg3zeZl+eTxrb2SjmzcIYFa3pJU6xjKi76fen99FPapobHF6QI0z7jIn+MFGphyYDGBO
11rxZOReHTW9lr999C0fNJ+8GMvNcNPidjt3wnGgFt1Fp1dgW1C74z33+2FnlzUO4rqxfqYMWul+
qmd4waG7f5t2Nf+WTrTeeW2ZP8A6rL2vM5vGvMOxvyonkPdnq4pkwIOkd2j/5o5zvVPC6EQRXiXp
kGPQyTAmPo53d3DPNPBD0d3tAijLDeuo2Q1uwPHpZrZzM1YlDlFtVDSeuNM4fwozF/qIrZPZh0CW
wG20HYeYaaNu8ly5CMZO3nityx8XI/Jb2ogp6tzMfyczNRGhFnk0NnSaKknsNGxG5jxOTWUfWO3T
A5kwM0s6LndyRENiShmYu2zx90Hlir3F7T5pHbd/o878veE5gCnQlt93c0cOUz+7kFpZpluLEw/Y
fcrVDmbr1cEXk/vO+2FJatIWNKytVoVpP7l3DQroqJh1noK77rGYlOUfwmx5rro2+GUHBQvTNK0i
N/DSYCdB3nqrsv5NLDwPfReQPa8vD95cExWOlvHeitSkv5YyraNcVdN8qhjrTsPgwVjTonVkteXy
zP0BMi9BYMTOSKd6sN2ieSqHEpq29rgjmV8/6XqQoE36zjdTMpJH1QgiRZNVdQJGonPne9X4WjkQ
EEhpm3538NcJFYePbFeMfjgrjgP5hVphpQMnTuv6u4Hc0LEjBeD8xJIvaT3W8PKqsu/lPI5OhJOF
7Ecw2UBVd8VY3qVwWtirOZVV2LRV/TzTojoGHFruksKh2DVowyaGeWJfTZ6Bq+Tc/XCGC1so7636
jg2wEECQBb+9NrNCuMrSZFAK70sMCzspJ+hZlF40+Rbb5YOiB2BmnNhhkELmTosWeCEBfsj7guym
xSvcnSf8dJ/LqmnDri/9Nqr8LI9cOAbtK8GKe+HDz3TqWgwkFTSxG9bspKD0NKdTHvXG0Zi+QXaf
glv2vCxW82wGOb9CwRr4L3hb3XA+TTgKVj72/f289/gE8cHAEnC+crr821LAQZypwN0vUEAKTdeN
536u1esyNjzkLZ6+EtSOGJIO9O4D79VJHf0k57pPck36n6my0FowZZUeqjZ77FUT7Fq7HvZtY2El
zRYCLvxieiA+Bpz786J7Z8bJHmjTu3vo/5i4890xKi2rjFIyyFsc1vY7k7XZzSzH8ZduanXHkfh3
ec2rf6ol7c4+dFyKCGcvzq3lUus4Fk59wLTADOGePMrUrnamTrNEAoINiK4BZb1C3tb4TD3UmyXf
UYiVv9Zwj87DpuHe41AyPkdF0Fi/OvQ1bsGmK+89o+mede5ylxuZvlW2zd9zUhWnJmjK24wZtufA
2sVmEvo0UFzALFoif7fDA1QZu1NGcxOENdbeFx/yT+HAhPso205DTdaunmcIuRRROg6kSwKdiW+K
T/RUo0cdT25Z7h0pi2+wBaiQmD3QW2bWPVSDz2Bl7TiR8IYRwnBLs+903rwqPQy7gDflmzsX/3YK
Rhrx6PvzjVvjW/kQaH5BMYGQFzTPjxACM0d3pji+17SDAi1NBwXDAaTW5cnBTus7wBOsTaoqZ1Fm
N0+L39xVeRAqhPhYIS2WThNOsyv40ROZQ+89CauuxB7bCdbYqXoLfNKebGkhtFolD44vdBv64N8N
kZxylt52dpm10WA547jrkB4PBL6LdhS0WH2XAeIDIVRx5TORlMblBGOEsajoc13asNuYHGwNJPoR
jlZg9SivshJrFuxxqSlJkLZIDEs084fwrklgCjzp+3mE4JQybAmZEjik9oL2F1+8C0ZSws+VcjrV
IaOZ42JlKwISt6h/3kH0bl5p4Mkg1KUtd8MwDtGI2SLDidmigH6Mm35nAguA09A/uiLL8zyqADAG
MfAhbEvi2JEBRiTiPsTWQ13UfAeRqSkauGduHdca9kiFzi2m93gca5ggVPniNmE9Bv0Q0cZKv3tW
UJ6V7ZJEEm3GiCGVhh4KNSuWzEFKnH3/mPn+sHfTZbkfQVt9df2ZnNGqduCGPJioQSj8gqF5Gc6z
HmNI3YBKO44dTcqOlftlyomOgOBZsrjJsQ0IRzeQNtzxrOnBS/NxN+mqBd0FdBWAx1VSsqXczWVe
nwbJyie4rKTlPeNZfc6BU3hxx2EKwmxqrTvHSqElWeoC6d7pLftV1tL/M1he8YMEA5Zff3G7U76g
Xi4kzrShW1wdxt63UVxy9TD5ptoLzx5e2pG1j7LAAlJNpRPb2l18ON0xmO9WAZSpwl6T5cUoOXUx
/G2rChi2cWQnCQPYRCPeXjstizhtC9tOlJjlPWdEOLFi0r73pcuQilhlnEQs0vpmq0WABJzXzh8I
VCxnZ2r1HVAdOEvL2ZIYvxraUNFCAlRUcVgOKy3+uHruoqYV3j8DQHRhNU0mUa7vPPfcnu7KXkAB
LQVqx4rhuS1+dcS3vEOJSxUoLyFF/ggETK8i3lX9zmL6UDTahf2Ln6Jx6ObdnosUYkVMMXjaTyXZ
LXkQwL/XtqeHDuKKUK7DbpbxdolNN4gzLCrmJSrMQnWkHIliZppy9QxR6DwZ9KLvFwh5DWG/ZLYC
icmdHuFntOwYCI+AAQZLcSntLfzZAsoFiXx4TZakTGgHdFdRt6jxW41GSWUmO5Jal9CyHksZlXpA
hsunXrHIZWCSVYKMKmwNnrhGnXZULlSVcEyTHlNfi3OeD9jkjL04aodaYxhUFkkmastjNxVToj2l
bh1szE4YXhpNfUB3oycbQGBocddOtdgPHdNhBx5oiuKF6JuW0jKCGIs8ZEHr3HqoSP8xDPqNRz5b
LcTR8vpR88BOunRgN4WH9QKYh/nBz7r+QTntwMK2GeDPQArw98iwAM3WFfMBUhmM4Cxb4D8s069k
aZzIp1aaQGJdvlpVz25dp4G0qa5rvS+C0ts5+WCwtqMECRWQGlFre8VeqIyc3Gqs9gbmfU8ktep/
FhTZh3pJ6zNQ3JUMUYFVMcCSlQf+V6nruKyXLPIaYr6noJ2860aXMXhRNYg/LlTmQ4PA3dUOJecg
rfx/S6NgzldUZRdllcci1HbZDc/bNLHkYC7wJEgcR/nS44eyS1+BbpU3iyXT37WYCOylhN5Xi6Qw
Tq7suPQHN/YWfCS0PrOHqeiXIjFN6u1y22qODmhPe7ej3k0wS4Cd88rezf2QYuNZ0VNKPJ1HtjPW
r1lX6p8T/DC/S557P/D8UxFBucF+mwQcSSxqWQn26vJbW6ZkDG00DHYa6rSxTVRwcEuvf2cNdY/w
J1peWjLFwbLMJhxaKHT62NbRSRy7TELN1EGdFHeyyBW6SGQMItsSTZyxYt7pzFkEamJ6eah6qWNs
8cbQZEEjDzlWAiAEwXsjrQ7AWbQM36U8rW9a33RJPwvfRC3U6HH8ahX594toUbnXY41dDADS2HVB
nSCDtHCS544XElZAUTIIxijwc4LCdZBvVd7pH1yiIk3sufT8+7yRsn22c6CSvmc4ycqSApvmPCJS
L2+ACthnWRf2wV8CHQYt8rxqU9icpy7Ihu0zq7lIpsH2ksaVTR7XgaJHYdPeDisMAoy1tGl+4rRA
hbYa+nfPL9wYLB33iEqsg6SsUfqlGAuIEnjWrAHDxZnL66Kpl8Xp4Dnoh9QBOLPGYQUKuoUduhGK
ushkPt/1gfjXXkr1gFqlDVO4xtvxxRjNj8Aqn9w4FYcB+wP1oHzbNNHicl9FDTSeTRLUeRbEoikB
bERX67cwjdmZoQ5Q2M4SMq7FUoU9MOchd3oYpAhIltYBiHYOpJZ/gjMx7ou5LaMRg/hkQ6LrRVdM
xNA8d5CEYEJyVmj/hIOsSRdqyFQdx75Xd/PFMqAtVbkDUMt6H+Q4nQLUaCfIfqU3vvFhPagIlDiM
4UU8yD4/GG7Jva+98rYeKZotaKUvsJtxwTx2wPuag+W0oNoO0QPCQWFaL3cV9kaxY1AAhlVK6MG1
ZonZiH0RKHuDkrcykCxhadXuLQs6OFnP8p1g+XQ7DbM5YAL7EagtdRLAMPS2qYCQFr4POUS3HUPo
oZnvuqIFarm53NmSNg/C+D2+71LIBDn7uU6xVbKD0jz75dxgzzK4/8fZlTQ3ymvRX0SVJMS0ZbAd
23GSTtLp9IbqKQxiBiGJX/+Oe9UfL46rsk2lbAxIuvfcM+w46M5RKiZ/09StfzcEKbuRLAUlly48
hbvApJMOQTB7H0t4QrU8BT+Mg2UK1Zb0j52VBrtmkBKJ2CBB9dNcPMHoevmB8rH6VlrzjDwhHOGx
XOCVGzpzpU+0spoFFThgjEK67l0tZHm05DgcWwwOcUIDP9osaEwfYJso/wTKon7oecT7VTTKgogW
nXVstQGZ4CDsYFfu0SKNHjxesBG/Bnl1m1JQtZ2m1LFV1cC5+p5FMMOrk5RUiB13wWTAbAcJsvAZ
t+M5C2bI0XwXOKNdPPfIh8G8r1RoVHSbfSN+XTxgNWWhULQ4eoJncbvAknesjUzYuS0LwS+rdAji
Qhqj2WT7kdpYip2EX0xkC5a9ooYiCWhz3n40GtEIJUJXBquBiU8zdCfX5+rBQ9DytncYOwxe3h2F
LeqfQYbOSRrib6ntcqheSp1uASV6N1o3LLRJpV6psc3Wc1MlQuxb5UkGCzmUlI5f3Hx0nnMhaFxl
tZ1HUhC+RyFIbjprxvV7c7+dayCtg2XcI6B1xA5Vxol8dEA48ImEFZ2ndFiWuRc1GaZ7OCk6OOJ3
lvs70CVOzrSBLwc25IE9kamn/k7Vqb+rO+0nA+JlgiSdukWHoCyXwEA80frnrm6aI3TIQZJLrY9Y
rtMWQWfmNkCyWGgctbyNA8+3S57Tk59xPDGPsfk4yIV/aaQ/HLocCgl8UIqaNLWUPlTokZpo7NEM
Avnjf2gD1i3AtG7G8MZ27iyGoaWlRg9xu44HUgC8j7PvdjUXj0hImBzEgHUzix2aDW7UuUq+eX5V
PgEX8251NnIV+6xo7iDr1ZuiWsq7ZslpjMfk3M+UeTgwRfeWyUB88ft8iieJ7gbzUd4l/uwPieBV
nxDkZkaGBOQIWz9/p2Fwsmmrmm26okUrRHUHLBRWbS/pWAw7VDntfYqNNPFBGNnJsct+VyX39i3E
vacl1XqbunZ/Yzd988Rk76OewMzlG8uBmdbo25Gg3di7yUVQBhz6yVH6RO84SB0GBvSYNvs4jt8s
GJQ4YWUGt4tB4Wb3qfbrHZEFKjbToIMPCc8tXELN+jArLbrPB1CJR5tWW46beqtBHZFh3uRlFbad
n50GK8jj1CvGDSpC9to3XTrHGaRt6OF68AxA7/+y2HVVAt6zMc618MZvbVIW6dYdZvHLRw2196va
4yHJfHPsFoBi0ahcd6Mc8GZLXS8/Wj0IChqbO2zn2WFfU6W7ZJFMqriTox+5WPVfZj2hPVQN+UGa
3MTny4msBVtN2nMSBshL3SHyW9ym0A7GFi0DGIBab4QM82ZGgMlzNznVxgra7hv4/Ox16J3uzu60
+Q5LfCCzfjAmIzy6n1sUGUlTZyImeRvjEDvLQwK1842ytpo7Lt/NqmVf3d6FpgEBW515yAQBHjvp
GvmprgYoDy0pf/bOtVlmZQjrgKN70sJiOVZWIDcTbMDhGIvWzmhYeobotZcnmU9BKCyH/CTzEtww
uDA+NHIYjoAumvOs3N+gFQt2MkV91hUA1AXOsS1sCM6RnXW9z9HlqQj8G7518rrdzgv9uXip96W1
Kh+nH36NyIDWafi//3bmNj9OwNMQB0nHJzJA3iez2sWxl8pTq5shHjEIDAM4VwHH7WLlog1aGn+O
cheQK4VQ/BUj2/LWsrFd2zrTkd0b78BaRZN+EsWPpqLAFjDTuO1EjX1egFKFJ1i0JjQYqYwR8OIm
mdMChUpQ2V+wMaSbxbFa1K52c+ub1EHVizrwkVkZSGoonLataJabShEnQiuGzkOXI0ps4OC2Sdm2
kJPzmIEAEKPqwLEqTZHA0kBnkMR4QYQBSH9yZF5/R6I1jK1zBws4qOqI8QUFUaZEYuuCRqw7w/e9
fgmodw4wJAKfbOoX3ebjnak7+kQX52UerDRJoVh7QWjVmyaWCct+rp248OFA6wruxBjCv9mmUb/h
ZwBATisHSHMgE6FEbhLuYecJAbjDv27hBEgvTFA3fhX435a2Xp46k9dZVEpHoJGzyyAs3UAnue0W
IZeBl9Q5tkvPAwzNEYN2MwtLHzNQHr/wzGD5T5P4Iua837CU+DcSVUqCY6y5JZOf3hXD0L6mWi3b
TNjNFjFufcTPAQrzOa+mn7slrFGVNOGC4n3jUc/d5AbQHwpOcdIoA4PYRTZqlKaelfDBDjadYCya
Wx3s4BJOYlSifuK5EkSMmvt1OBj7mwPPvqRaWmgK+VIn7pLKh0ENzWEuWwGQxcp2XT8FJ7AixkTa
KLHF1LQxylW5TaceB/iceVOYpv7yFTWhc3Jhp/MmtQiAtro6VItjptDKggaKI6TDZY76mWfo38J2
qpxnmpNHrv1qTIZGyLfAsmXEiOk3hUe708SA2Jdu2b1wk3uQ3UiTOIhkiBEEeX690J3ookOoHBIz
IuTFqZBaOKN4UxTfKxf/h3hrvhE5gShdDZO8CUzabu0UwycLeNJrUXCyyyz4L2EqjUYpG7r8iGQJ
rELgoGHuQ63i+dMr9iAABSlUpXXdTU+VCJzNDLBil3HXeYBCx8YP8TB3ERbsQhF1DIR0qzEFOG/b
nUaGS0nYLxDy6DdrTOldik5q21oM/shyRiLngkFNAentgcFOL8T0CJkTSJeOtcGks8zVt8rtlhiV
Dj51bsWmsQTZj0J1N4x5XlQD296WY6DiYC6mSFttHae1L3c5xVuvG0AEoUEd/sW3OrElMocrOqyO
Yh0szb4VaCWdUgU3KV9QSU+leGrd6idGME2i6qpIgonDBwRtZ2Spgmz1MuOxwllqCDkqqxPeUBqX
KERuTNUJKH1cs09lrvclZnSxmdCf1mkp8Rbz+X7ImnmL+sL3sLZ5H/dZWiHo2k1NqLoh36VDMe3h
/wdO510DdrkXZr0//RwB/Ud9owwNpdN4e+rb41Znc+FgbDk69yASF3lUjK0DjqYaf3cA+u8cuxxg
cg2ANQsLn7E7bWYsTJJ33YYL2vyg3PCDLyZ6hzSqYj96oC5FSgpMqopy8mCZ41vItsVcx68BAvcV
nIzojNlZJ4Fm5llTR05NazuEF4KXiM6h3/xghjq7XvgUDjiMNo1aWOxVCoBhjh0RWX2du7GabvzB
eqvagEpfxoWGFrNDefiixsUB0akPyh+F3bRzYpGuthONHvsXBC3tklQ5mQ9ByQrY6rju924SzT7z
Gv1rwohrDF04kdx6A1x+ghxFJZBKesvGluN9hl0OGv3bAvHJtwHCnm4hkIZBio/BmRM32COHmGPg
fcgLP9s2E63qxM6acWePI6odzKjKm8ESZVKMIr9BmN3yfcyN1FHVDH2iWqp+zJWnXnTu6pPqM76x
KpdtMZlyQ0678rav5uFU2wru8gXjj7TiFokbCZ9er0YTgeU+bftmDI5VWZsHvUxB4mTGbGmbI6cz
72sAlmMuNss4oT/H7gSItoPLpazqExC8PPEqw9HPEjuLcjnNP6TlQS/NmCAAxjTWBbx10u987Oyk
RJzS1rPLYlO6/vRQU2R9t8BLIk8a+Gd5pHkgiKiKZNqzTUaC4NHLMv3kFY2zJdQvb7tfPrXkEzj4
iAKHmHaASqGzu/YkRy1lWOL1i7gC1BoqYJHfHJPi1ZGeOHpMeLhck24oZeYoSoHujcjBORF37n5i
7M00WgzmvqLQmRBJ4pf2HE/Mm/KozASgDoj0qyMgcac8kilvwTdaJAbIXM0Ped8DM3Ad201gciig
nE1nuXMnu0p8Wyqz87nOvqW9AxOBzhH+Zla1ddQM6yakDW2+5wGTb01FigVUMid9Qe8jYrCC6I3j
9TkkPUOdGNAC0A8t3GDozCcddb5/nszLPHE4GiKUofBxDHD18HQv+tAx5XLrIxT4d5FbVtSK2Upm
mMTkUUNKfScMW75QovPvvt8s28VfNAu50hX83jDCxC5RyFMPAd7B2PmrvzRiqwOn+iPlKPaAmOQz
k7YDD10LsM3UIuB6ctS3rmjwfph2fFNYd88dZvw2ogDEtAtyVAiTEt5doAr7tuYDqC/TOL4RTQTE
blW3sQpcH6goyFMBTn9Wvylk1IUjHPug9axNRdGl1stpqHI0fAVOwVgW4OtsK8vOR2ipPRRlKSEk
gbeStDCHr7unQKKcDqXHMCYpgr5xEicn0yYfMUAJFm9KJnR9e2kgAAtFaQW/vdytH6sJUg+YV039
l6Vt5hEtuOmQE8Ulsl7y3OwmSvyoRaztfS2QFBLVgAB+eUgUp/vJSAIeXT8mBh0EBr0WJMmQ8yOk
GwCWB48WUBzruCtrDLzA0AkiIFnZw8LR+RaIRDxOGEW8Ct93nryeV7comqYvlWcqmOKKOp4ajCn8
cYEdzzSw7eSjn1Z4PvdNQ+sE53oV+Y6dPfQmVfeeUrdu1/7JEdFw6h1YSg1ixiQc6fPbAZ1KSAyv
E93iLQ2RayNixy7om8KQ/6ZP8+FuwcEYO2Kqt4CD202WqeBgigVNNkzpEksT+HPZzghcx23fsNrK
e1oHatOnjrpnailuAOl49wzDj2iQZR73fQvsgA0TMHKp0wQTI7MzBZQKCk3pVyh4qzuH+PwU2IhL
wJgHTnZ4QIktcdv6eVHxYECDGO1mPA4j4w+2nfE39NbtrquHaQQrRcGSSqbApmyWsgdFWbk5z6Bn
8DoENLAMPQgmoh5w2xQDGqqLKiEW3s1yAgLVuqK7pS3gcKSD0TaGLjDd4Z0uD607ZJvedlzsych8
hp2pHFDSNx68lhK49I8noB6QRxsnlOiL9x4Gepgv4dSde2DmPLf1CeMPGapsKl8JqlcVzU5V/2xE
82aqtNuKIneTtsQb9DFz7gK1bW3xLzzRV55fU4TsgjpTN8TZgGRwLC3to3VMP0dUXdv78zq16xzM
jYML2LCGgAk9AkD7Sjx9/Csu8P/+Et3+YUcOI0W/GfTmUMC0IQ+t2m/BoGL+Wy7MNU+CCwRG93wH
//kOs4D91c5sPswC3dADdtyPr/2Cgtl1V8xItBSC+hqZf305If9AoA0t8+g8IC0q5LoW/V6XSJBi
89YGWYzm7s0ATp3VXeFOXvpd57//87vguLxgc3NAgK6fB++xA5n74x926aGsSJl1huRxAX3OgVeY
mPShtH674Pl//OGX3tsVJRMYmZiwkUJQbKBYo0NkOQLr9lF9KhqRuWuj/87CwaCyIjvMRqCl3BVz
B/jymhHbpctfEZ8lEpbIhOHxYcGkj2csjdGVbuA9IkNCmmvBLxe+Ze30bwK6dCTLswO4jqh1TsTu
dikMRQpnubJ9XHh51gb/WTBwiYeqDoJ1UcZ/N9kQf/yAL33yivAM3BX2GfMU7ElZb1tbJEQPV3aj
95Vq7tqHtGWIEZwz59wN9SewD/+MGXfCQddohdkAzzd/frGW7No6uPQUVuubdiPmeClsT1366mT3
jPrRWH5pB+sKoffSnTr//Z8FPKErgXnwwA+YcEy3Wd8GB9r7xee2B2e1iuWgWhABe6hp5nIvpH9X
AdD63CNerWENKlqBaVawdxb/7FWfWI33qWg55q69SA1aXESXgy/f+iCZUFvtRkx7EiLq+48v/sLu
tva3rBCVxBVm4gfZdCe7QKMAYeifgvDXjz//gtJo7Wo5BI2j01HX4JybHA4xrX2XkXNJ4frU3npV
Jx8k5ggP7dL5t0urmulzO+va5dTN6DgvLkQlvpFQijLrpFB4REKd+2A+0CsP/33nI+auvTTHDJUY
D6CXBsF1m4OMwqr+DoQ61JT6p667A+XOY9rKXU+X4sqm8leR8Q7znZ/X6D9rJbNpwywb5vyBp+2T
RYPqzoDXt8SA/gHL+FmXIJi+3lSWdGDJExSxw7x8g1S3NFSMW9Foab4rB61Ao0nLzdwV8g5kRmeL
STeHax08pKI0B4IUWgiDegN4X4ZOWQ3lLp9GDZsfbpZbNnXli121064L4JpYLL6+pYsW9yMM9rZ8
ouNx9Cf9iKwLdBXDVHEAJ41MpgIvcYLLrZ8KKRHfB7gUzlC6a1AYtBhMH4lXmgc+VEHkBDrbpNp1
t0Hqe0hNRasbgLpYFF9Tu38G/dra1oLav2qgazvMO6ttNwzyRnLvzDT22YFCpHGYU3eJe1uZyIiS
nUwgq6S0RntbZ/DWEQsvQQ9aMF4PLAdTVTXpW5OCb52P5yqyqtz70uXzpu0dtEranzz0bka0W6G9
cuM5xj6CcEquHRoXFuXatn0GVscwivH3IOaf4UEKYyB3uuJCcWGftVf7bG3PoAhAYLz3UKRDz5nl
12TMF9b62qrdMY61lCX397Qb7rt0lLGTWk/LnI0RQSXbT20y8fKGgsz98eZy6aesdl5HlAUZbZRm
yGE3G5jxygMUH+xKUXDhKaxTMPzcLjESsoK9jQG17+eJ63zBLnxlf7pw7Wuj2Zlks9+rBfsTwOab
oAZ1q5+5u/v4zly69tVxN0hT+YODM8mfZWgw6m0BiwfAGT/38asbb1ld58EhfzmA93u/LBp0ZjKF
hrlXVOuXLn+lI5ppZmPoj8tH6H3UpGlctaei/FSAELbsVdVKRuDypcQKSDEIp7ux8DCcMlduDf37
ur+zOa/9ZFOxkLJibbpfEEaJqAtb3sH6fxNgnn/wmnqOloG74PxYdjwF/FdRd/VPVeP/LVmhaVfG
fuZDbsc6P2N7iDOrEvD9sk1TZBW4Cl3xXEmMbYlVDUcM0cD6bDLjPgQ2SLW9W3h3mAaOW55PdJvS
qYttkpsbGJ+CnlgOBVhoOAOfSJb6GzRisE4j0w84bRcS9KVZ3VfcrzZ+K6vXwC3UHtgwkmWKlj/q
APtb6wf2BoMt9POg2d952KiyaJx0deDwYwZ5jng4YmUTCnvOw5SLZSutSR7ShYJ1b2UmmUpq7d0Z
xATApgHgYM1/AMKbfzh11ewbpts3t5haECEm91teUPd5tCZ1p8m0nNw6W84DAEcAL6+WTcBo9UyH
bjoppDVDWl9LiISofpGVZ3+bA9qeLCMxngBftjwidMnZy2LkgGMK+iNtqvHV53xp4nQgNOILa7aw
4HK+eBh57kEjHr6wZea39eKCjW98Zu2kaoudO876a+9a/pEEDsWkTIBWyii4LVhgBSA8DpZ455SJ
KE0FeYsBka8jOizAz3qCvM09TLKnoK9jGBhqSzthXjBIL1wNiEUibxVSAevRLml3GFnBv1vO1P+k
eao3sGyaj0UqwG+GnPrIyxEkIciebiBZAcxHQWEacvqMNEoHrAWf58fKk9h887YPbViyP1mdW0ZT
Ndrk6tuOiuO9l321UqG2qgc6UhS/jnYOcFicnsFQy58WOFiBmzY0fEcwxr4rFrTOvOmnGLIjQHGQ
mNyKlOsE+O2nQjgZarv/VkXpjAzpiahgP1rH2cgTCawjEobij/e8C/3POgdmng2+MSDB3pU/IEmI
TAYOsHuq1dWd47x7vncvV1Vd5YKvDqDHR0aI3rvoK8K6xiBrsN8gU5rDhekxBCUN+TDj9AjX2xcd
lFNUeNeMW/5aRf3/BdC1i+biGQwwm1EfMgS57ttGD6d+mc1Pn2VDhKrkNxEDj1mGRtnmbpakzQgu
mLtAwMWENMdMpqBDlj2OyqzjV46y9w9K+tea8p9at27c3l5sX0NTqhKbLft6HK7UD+8fM5StDoIU
JTqogChYnOXFzea9mr6phn/G8BvL/1wl/XPd0gX7WbOuPJgGI1SgtJsJJJPUZfbmMy8k9pf/fkGX
2SMHB8scwPqJtf7jLmOsvF+9yq8s7gu3Z22JBq6KbFEE2QeLufdmqBAdYoGFaIkrt/98oe+8bn9z
fv+5Q2PlqAGVvDnkMDt+aJmdQSDAwVankCElnV1hNoHRDFycFDK/P75p7yuU6dolzWSYCKMzLA4k
A+MnWEQ81HI7jtM3r81SAPzdr8990fl1/ufHVbxF24XQjoMV3GoIk6BYCq0U8OECaWeaX9mULt3C
VZ2nkNRF6ykoD1mFmX2IUWH6MoIgjrFyNdIjSB3qmBLbfsVkjn+qOMMI8b+/LPMIKYc0NYfaLveV
0JgvPWb6moXxpZdudaCAFWzPIhiXgwtGCahfN3YKeji1r/iEXPr41ZK3SkzQ59H39k1WxaIDDXmK
6bXA0wtb1do7bRZVMCOLyYM3vnyApPXk9sXNx6/TX/+4dxbL2jgNimroL8BdxF3Xd5nIT6CMArCx
ttQ4iT8Fj1M7AAnoUXX1Ft8Ocrpyx94/9yhZIZioOgc2emI5tKoF1gBh+s0iPXBNC5tBd2nK4srS
/PsCvfcTV+cfZoILLY1B/zjX9jZdrPFmmK0G8bH111SI+jSmnUIEtWE7ULabsLV96zSBl4emXplr
vc3FO31+df5ZucyfWgi1fXPQxBzbHk4MTYf1lW5ETdJvsAXjaElgAjctAqxuVqY3k6PHK3jShQVN
VtuGEQOkyjM29Q4C11J/tUkAaZzaz+NPWd5NxTUfwQvrgKw2DkhSplk21YKMb9WAGDwt0aBTCml+
/bltYu3UBj7rzJcRThlcf5/J7wbAiWddS+S9dPmrXUIO4GuNeedDXf/suVB/UCes02tR2JfW8WqT
ILQUY5VJfz+n5t6eghunkZ96vmB1/Pflgv0Q0GHpqcMCHztERk25ARzd0SgQpvnpDyn5zhpr3rts
6a8Vlu+feSRYFQq8DhAWkcFJarHLcCTfS/M1GN+s4ZdX/Pl4d3r/cZBgtUd4M2tAHQLLTIIudWos
KMgsYOAcbdiVYuf9R0LWjm2+AzWJCzXQgQz2VxTiEJHM3z+++L8m9f+/76Bp++8zIdh2WN3jTSXw
rIghbtQgfPVDxPj8R3igaFnFSCJfEzSSxK22Ug/0wUdjvnfAd7iFdvBFg4Z4M4L08ioxag/NqCAk
JYtMILybXwZVBAnmfGSnYOETBjD0vhZec+nOr/YLRtHVLjNe1dpZHmFbeOBlAEpedi3u59Lnr/YJ
24PhYafm5TDIzMCNYkwICRAVBlnPx3f/77jqvbu/KifGTnpwvawNosI663s95b8NL+cvIDl6sOfq
5VtrTL11hX/LuG9iXfflUfv9DOEJCV4bhIuCnewReBtW4j6F7u879Ldg79rpfKvcdPjRQpUBGwAD
aT6d82gYbBtSqeoXuJZlslRNFU1CQiZjDP3KZCUibzLmTaLu2ApQ7R7gBtAlAzg6N+6M6WwPWWXU
BdOwa5hpDoS6P7MeFBOnSdtdGpTAY8ABnA7gAeYDjAjw0YzZYIwHfnvv8nafQwrqqJbc1wNMYIxd
lT/auTMClE5kZTmwz4k6JgN95Vi99ARXW2VQMdX6bt8eFHnVBPSgdox7/fbx07u0LFc75SxMn9ZW
OxzsDiFl+LWgtsGx5XM+3mTtgaeCpgjg0+juFR6mi1C3wLI+d+VrCzzPF2AH5Rk7WLBh2aQLlG3u
UFzL/fjrY/7OW732u3PThVAC1PsAaUIMlCTMexpP3aNQBJ4IfghV0o3iyz6g2C5ENe9K+WU0Jimh
qGqHeWsMRJpQl+ROn5iAnzJLbMUCHAwHXY8BjHONt3HhCa598wqnAyRllLe3GqcNjbtAfFl9qgQA
zvPfjbWHF4cGIcwcVDOGE4W5m3x2en1t58CnvHeLV1vfBBPDsoPD9R6lUnEredZAI8TEPh3q+Zpp
34XF46+2vxzUaRgKDN5eiJ1aHqB2re2fHy+dC6eyv9r3ikA6ZXn+6H6UUaog/ijhvTDCSuN7E1xz
Ir10/avFr2DDPjNN3D0tm5M3VV+HmW5V5W0//g2XXp7V8veYBxcN3qAVbAGIdQM0psv08qnPXjvf
zYAOW9R55kBhFpWTH111hal04cavbe4qTmCD1hl5aDmJq6LeIWQoJMEXMpYYEWZXxmwX7rx3/vZ/
uggPc3upYERwODO9ffoyl28IXv741tC/28g77/7a4Q6brnGoP8wHZkH22RF32EFdqSCgh2TJip0S
lBOg3oueIyopi+2imnbVDNujgC/5wS5u4GPNtn3WtTfDBL1YAJm8G0n7DCeBzEtClVoZUATohiAC
t7tJhy6MseD11PACSkIVlFsF+dtrSoZvKgevDxoPk2SkHTYEfkFx4Ftqg+PTv3PdngJZwUACyM5Q
dd8CJ60jj7NqjKGpZfrYzCXsB0BM6xI4hjiPApKHmEFhHIJeWh1HpywOVeGVOxu8/KTvuXoTmVf+
mHO4d3rOUCbQA5Q4twXDRHbQj1DtO/DsSFNkavcwjnowNAPnwGtrsI6lk9WH2RLuTUtyZwtXvOxR
wYvpplQ0hffR7MHCI9dxKurmppIwLOkKBwYmCEqN5DzJHS3homwXAnpAUBgRXM9HuZ1qybct5EYN
vPfB60U7woIJ5iDpCLlVDdmzcqAPa22rPWQ2G5+gloSSE1wsDFnS0t1ZjvFerCDwk1RNBtZKzCRB
A42g17jTI1yc6w3PPD/p7RmyN1D2S7g36Y7flxN14f5SOrd8LjzkY4t6J/zZfk7ZAlG2Z0ZQTi1a
6Z9VrRc4xi+wjCF1eZtD55gMaqzvaFM2m6mBWF063bir55SHHXYn+GSOrMH0ZtDwNuvA4+Y+s5Os
l+UJAjNxC9ez9g8c0zAWaYdFwFAMieZ94nluu6u0F+wZ7AXue7+Hf1UVjECxeT5mCfWMnSW1Ad8e
gUBjZKGdf+nVYOE6OZFhM0KjfWuxACzzqq3LHNISiK/zGdF0jbHyDbjNf1sA8KolZKM2NHpb2vVz
Ql2ne6wa5vxyOkOSKk0VXLxdvz2LK4Liecihzgl75dsPXTCiHwXCAIlatSzqcQnMCJWBgcIBRl8S
b2nceY8Wx1lrBxb/Nfey/1JNtNiQqu2+lmnxhBGG2bLeNM6Nm88Quvg5JurLMkVjVo870aqXhbmL
Cyu4ESJvi6ga2kWQ5qJ+SG3nmBE48AhpqyLmIpOfMyYm3ups4cDQELUGtlNpWzJqF39b2ezZOQfH
fLwDXdrdVucKXJMwkYTf3oHBc1pqtAbZMCQpA7H84y84Yz7vbXCrkwU6GCZ5YTn7DrwaWLfNwx7e
ZDDL8DwoMtM8vYKrXTjB1sThWhu3zxZVwsdQZj8hZUMkYZ977EqNcunjV613ASEHZCEU1opcMGTF
lM0NLLtZ/KmbtOYLW45vDDjnzh4+HrDoiDKUQIye9EyuXP6Fx7wmC+fGRlK0cPgeFhAMQF8f3JbX
2u5Ln33++z8HJIbjlWK+gGkumOL3BiTYP9pKSTwHuXOlxn8fTCPe6itYpnXZlaD/jAY2U6X2v0F9
jT2N5jtBrTsQuLeVO36yrDi/Av/8nqCE2mjiYMMXzjdIBKIBgzpeoKbrIddoxuTjR37hhVpbxEL6
6eSL6YHbNfClaM8OwFOrpx8ff/qFG+aufgMcTQE+QYV8YM6iDpLm0J7mIMw14KUnHIsj7JbJhF5Q
D1f8mS+sc3dVYNte63lO7QJN7eWxoZAxBnT8pfzxZqw+FSLM4Dfx3ycDSdSUWjB5OORwN/7qMGUe
x661oDcqncTOc+tKyXeBC0jWZGucs4CqkQR/cDwf0lHIOJPB8+xoKCjM1cpKFc9B6QWHNoUKCYyP
LJmH4Vow6YU3w13tmA2FUZ3yQURk8Azq1FkQGmDe9PGLcYYn39mO1xRsllW8HnSF8zz12zAdlilW
ZPhNgjSafXwlqs1SsVuo//98/IXnJfreF642zjYHE0LboG/aCBDfUVftrAD1KOJ7+ysr6f03z13H
3tV+5w9+hxJF6WcKx7cWuZhB90VOn9p83HXkneuWuUhlA74ATC8AAUg7qeCTBhVdyUJIZ6qf1mAP
Nwvz5+XKU3r/prnrJLyqBMu5HHzEWvgnzm75NEbg4185Cy7cr3UOXmtGzS2N/Y2S4cUfupssR6xp
Xz7XXF1ZQJeu//zV/2yhDrLvfFWBEyfSOVKcH0qn+zrW+Sc5wex/nJ1Jj6Q4u4V/ERLY2MAWiCEj
ch6qsmpj1chkMxgww6+/J3pVly8JpNx0S9ktIgLPr885z+Vz/3n+RBQj2H15p6BFXRepu3z6ytJM
v8IjP9lRh8TgT76sxUQKh3QdwJeFrBKU3Cscd5SnQ+aWsTe8Xh8gH59ioRr4/78lt9J6ZAoDZHRR
M1BDqGyDbLn3urVC/MeNHrX2KYupkzGk8anSQV67U/2EMuyuDVSzD+zhvS96uHtpv7/+c9aafrGh
hHio7qc0oWcfR6pQWwrJcI2KfMveWNrWPmAxPbpTAUGnhWtMFFlfC6QONrAcso21f2VsLLUe7jRw
r7bR3BQOFWlIOPg/EnZrrK3t8Mq3X2o9eifoxly2sNol7MZOkHYw1cBEZuLr9de/9gMW1YrZSgvQ
V/D6Z5W5UdCY5g4R+kiuqqr2oOz2U9BWwpeSDyCAYaPGlHfy6TsC1qK2Ah22zQ7U+nP9h6y9qMvf
/xniQ9MOaZvl83lIoXxFWuKvIGHveb5Vell7UYuBLXAENElCghP+EVbg+Fnmr9Lprpo3fsB/68P/
rnz8P3/dP78Allw228WUnzkU5c+oSzePMPcgcCIl9IjCVX3iA5KYZgiw4NlssgKONJbtMlxYxMi1
tA7a8tlBN5IdUq/gt1LgVsFy2izyqYM0bgN9YjjnCYzHZeIcUSSAOKUBx2DWVhtnbjPeT+PUH1Wf
BF+xQhGEnrXp5/QXfIk4m/KphXx0Bh0gLWaIKvW3IqN6h+jv3fUOsNJAywv0miLsTV+2sH0qvwoz
PkhskecuQcZl6W6VhVemxeXtuWUlRTGnJUQqwX1OBqR8TmFh3zv9w5R9rraKEOn/35NV7ge87Tk5
1wVSpTuNyNMxIV+uv6WPwc6ELzFnMDLAJcHAi6HQqR01bYu4cHvs7dqOTUc1FeZZTJl+k8ivQlYz
9KRz29SPsNDUf6amTvZw/CElEGd0BCs7qEWGg1N7iK5KERng9MlxSByv3jcuCFhp5yER9/oXXxvf
i7fiJkUHr/MA/gYN/laeSWMcIUD8ZRv1gLXnL9Yh2lZJMBsBCaRLm4NCnWpnI+zoSKklNtbUtY9Y
rERI7JhH5jCoC3xrn3aXUPcseQfhrI+vv6O13rnQGBRTNhQlxwcg6bg/TriYvE+0+2Zk3odNgsmh
REjv55bVpSwJlVtpkhkL0zDfpe5P7NuR8bQlUln7IYtVCcdRxF2JLj/XGrFoZErDgCLZLDhL8T1N
tgbzZer+YMJdUh0N3pRvWizeaHI/En5x7nK2ZdVaaWx70djCHnLfIPn4bOC6cgxQcAhQkRt7wI+P
62wpJpkZoMyIUcrPnd+53+1Kmu+lP1hv1GjW7JEOKkukGJfNL5tOEI1f710fT7DMX4wQNWhMAi42
0fXQRHKmSYxp5AD7031WZM/XP+PjJmH+4q3NjGDCtqEM1cRzYKk0FRIvtsBqHzcJW14sYVrSrYDX
8gSWBIlSv94hISDb5Q6K3te//tonLA6vDu8dWuuan7rAxP1U3/BiihGKs6HIW3v8Ylgw3CtbZeuW
56SjwCYg9Xsud6z/3NOXaiFZdxMhOBrDODkjNfe3dJDjoF8+9WaWQqGCYh9rOvhZqTeeEuG9y6K/
sdMtOexK31yqhGxajcqTzDsR76Uvv4LuuDPIbFIoV1z//isdcykVgm1SFaVxpjMdelzCIC+aGvgA
rj98pV2Dy4f+s/Mb/CD1GMBEp5Qj/Yj5XwbPzjCA5Yahbe3tLI6MphYz5C54O1ZuUEl58nqBbL6/
stoYtWvPJ///+/McKU2AEMxnpKsKpJhT+TLzh9IqN17+x8sBCxYzT9ZyVVpwy5280iAvdPRurdaH
oMeW98j9ehFKbRQl1xpiMf3oKYV/y6ogqsqVHbHCO1BnKEEh2lJ5rnSjpa4FeShNThHWeu5VEqri
ER6Oz/WhpayFEHh0W4pjbkIYidpgvqkdzBDA/X7u3SyFLYglzXLcmCBnAxPFqxqdNKprPh1H2dX7
T42DpSSF5QhMyKfL62ftPdg5P+pc/kAG+8bjV7rRUpVSDumsUfSdzl3nB8d5oFXcW5KEadqOJyiv
kF7H9M/rP2VlSPiLIQ2mhqKg1MznoHxwEhu6s1sfMU9abpW0VrrqUqACalEL0NdlxnOrUKVV1Pk+
cDdbe6O1xy+GtEjLhucOpJGk86IWPtKOQQk5b5WXVh6/lDGIzhhPtAa2XdTmkOjLSpwwIK9LPSQb
XW+BlaG2vAPKmj5IZtcpzwC14qZ+n8N097knL9p2Amt8hrgD2nDTiNDvKKg11tZcvfa1F3O1hEHS
Qz5oeUYuIuIJ36z+1/VvvbJnXF4NFxmT4DBk2JvY3SU+/H4EJw5oBIOgrCmmQpEId/jH6x+21r6L
GRt8oySrC9mck2x0UEyCCgKYLSu2W3ej8rYi3mVLCKCDOo/DKsiEBsQE77ny0jDLWhGW8FS+6KBj
R4Qe5ucywY1/Mqb0VA1c7/saGNqEJ5DlitLsB9/mgBgltX/DURCOJSNwy4o0rZF6npbvmBkIWFDI
PcXOKIlbI4PX629opZ2XN6y9AGycuqa5YGvBQqhpusNVSxd97umXdvlnR4F0xAz9kjVn2MAjv26+
55b7fv3RK027vCocAt+kdk7ZCUC/vUvAJJyH3y5y6T/3+EX/hxi3RiA7rrZpZTpMaNACAecXz+3W
ErwyMy8v/pnUE7SJcHmk0GcjQxbb9BAEgdDt042Xv/aGFqeADhqYDmAaGABt+suqoS1qCbNijWvi
3fWXtHLhyJYCADDeGnjEXSxlqHtGeZkj/x73NHtICiVS1AMEQlqD3AWDyk6JMzkIWAZV9PqHr73A
5dLQWaVpxn46w8QrBaK93a9tVUeT+Pa55y/mDvhgkG9Ud83ZjCh0OsgtjpmuS8SENP7eq4uN3cDa
z1js9bjdGJ12EJoUiP31ZCiKJLaL26yqNxaglW6wvDrtZpOBS9jhLCvaUJf32HHn2dbyvzJ9LIOr
WGB1rSwgoshQTJ/gQspFuzECVxYKdtk+/TN3+AMbwRYrKrQv4YjIhAe+d3idh5bF5yMcDsjxDsT4
bLpi3rDMrv2aSxv985EN5B+Zr4PglDueeLS5SHdOMQQbP2hl38cuDfTP02kveou0uTgFI3T5hMaC
vSCxCdmiYJ3NW474td9w+fs/nyKQj2rPFJKZuQHtCzJERB21ZONsvvbwxaxINYg3wH65mEmeXCv4
M1v+7+ujbe3lLEZz4CAQQ4LfdlaMWvAt8iPOtXaE6CmEKIv2SfHPmavYMtIqyFSG9XquUTs3dznt
bwbL3xjLa69nMZalPVA3yOsK+lbExbaaCLAxivj6G1oZx8skq75pgDwsITcHo45D0hOw6Y5XZTuF
ypJ/r3/GymS0DK1qAxytEOghTg6OVbRoYkBGQkARwmQrYnLtExajmhdlWXW15ZxTDt9MTqMuIycf
AlEv/3n9N3wsFWHLbKoUxZaZjSMSx7WBFrJ1FSalwY7KCWEFTDqgKdm/QBf4KbrP2UTYMqnHmjoO
0LJQZ2sWaRCNmW4Rojio8TNN73juYimqfGOS0k70qa8u6hfsLj2E4QHit5Ui9mGr4AMWHXeSXas7
5janoZx3bvDF0VVEk4c5+HK9TT7su463jKRJ56ofKdBnJ5PdKhsHxfwXxOEb+5wPRx0evtjnqNFz
Gkjd9QlgnvK+s8Bgy1Gd33j3Hy5DePqiwyLCay7kMJjTCNZVQt4zx4oS3wk7b++KPY52GweJtV9x
aZp/5u3AR9izGpU5VaBHRAj7as859uT76w2w9vTF2pNyuM76PABIVJn2AbwN94R88K3N8kr3WUZ6
2QZQOjICR+3b8INbGgSEpgHHeW4QO+Bv2UjXOtFi8YE7yaRynupTntBjxWYZATIiIekff11/SR/O
HGjqxRrEPZdzilPcqSIIsJuyBjEGJfXkrmxp9hNeHx75Tf1TD4iyo3Vqtkwya11sMbxpyZG7rBKo
tytQFHPZ/wq6GoizuYLPiqM4jShtTGeW/6ljGX7oYrgPwnfAhwOVPbDhjEgqv9vVA6k2KnQrfW0p
PHMRkiSlmfKToQq8xbSpbuo69Y/XG2nt6YvRbgxSdVpkc58qL0t2DRIHHljgqg0F2McnGgcGov8/
DF2/M15icu+G6vE3yGVj6JfsEaS7ZwchUeBmNTeiG+4AyvmNs+yWnP3D3Q8+dTH4URGQVgB65kmw
swTQhrdI4aUPZB6PIAiG19/cyvj5H/UZTzuQ11iOACGaPow50kFALwJ4OvXbrQiftc+4tNo/s1hS
N85g87EFYeFtFHtE7oVBoz75AxYTAEyqQPNQqz6PJJkPNUF0RpK55Z3mBdn4iLXetZgCirLqDWtB
iED0612b8JvAoxuHC/Lftej/XPSilZfjXLsKFhUVnEqIHyyoWBV9oAJmpdAo2T8iAEZHdT7zCJaN
6pC4iJ1BOaDTiJdIutjlMh1CDcDzQWUd+ebbDe3vprlG4aC3tW6OkB6r5wHbWTuaSK5+Izyy0iEH
LPSeEihxQC8G4F0orc8OxD2Xy5cOaHnfz84tA5ltbpAmPgk7iUYBHAQHV2qEGYG4D63i076c8/bR
Fn1+NsrO7iRrvBN1ihr6C3qQjWZPqhBZpHoyfqU2C/bTQLEeZ9R57TSu/u0ZnlLhMmT7u8OQvuZp
5t61o3aRq0FAEHAUfxmAIY2coPwRZIn4yVpwL1sboAKb2vZh5pbzG7xQ6+toavqDI+Nsn1mFO+wt
ZqU7wCX8Z4doVt2XrBhBLajH/gJkc+5tq6r2JTzNTtR1FvbmRZZPBDk4vrxlie35UVKxHhA+MfC3
LLEcxJpZoCvOQULuGiwJMWbmFt4uKA/DgsuCnnGHW19qGnRX6aq6Z2mugbEO3BND/ueDmIi5E+CS
7cQE49BQT+zOjH7wBB4CvwGUXJ27Agwr0SfstUFq3Q4BI8UZYXT0MCHV7TvC45TCDRaCh+oCdb+c
NfImk1W7F7kofykz2Ls+AKfAQzTBjQM13sEgIODgzSQ9Uuj1fvquBdRaypKddJA8ugNOG9HABkpj
ijCDr0x01TtOVVBB2drA7T0i9//cdgP8vVYHFxnBDSD+V+Gg3p49+hzyL2B6gQbP+QUSw+qSZyAi
TMA2ViU6H/yGe1e21gFxPwOccrDNVFyIA2ln7CkBbLxxOkDmi2aYbjV89eeaJ+k9aNb5EZkmAJm7
tRvbFYWJEwed4YsPDClYRmR8SvTs7wfBYZMcCfX2OmMNHE1wWcVIf03PhXKLqAKOPMySEj4BbvOd
wclxj/JgEnmsATJJG4DswMQmYHv0IoZLy4usvnAerCZJdpWlAYyx0/FbC6wSICSpvh0B4TrVVDg3
eVYNOtIOzOvpTLkB6Njr9pybcc9Qwf7Wgk0U1w1tz3XraQTvVsGfoCjqe9SMhhQlW+QtYZUdWvAT
R0DeorEG4i4swRSDFX5OZB2y0ZV7AsA8HI98/jpTUKQFosFeDEK178EpAIqLT+pc4HgznAJoaiws
EqrblVlq37QVUeD1QNddw2ByIHVavfBJgkkEEkGETWWxHyyTvyDDSyLHlgONmSbPCQYh/LK+B2ZY
4YAEzSzQc5K/nHMPB29jeTFwblMswY0AvUx4iOyfgY8ZQXxSXV7Go3agzVMD+NB88pMbh/b+n4y6
iX2u65H74Bv59JDaiOYMgimJwbvxXfBmiCPA5R5tmKlY88uBzCv2gQMBOCQrd1kBDAp0Vf3+MrRA
ttUBVOrIxXJrMNmqn1MOWe5oxgw8Z1fD8Mkb1OWq9I8AjuJbbgfzazrn1VG59fBn5K19x31JfiqE
bsJvWZVg+iHlNO3V/CChG4om2tTIEnKCuyxP80MS+O1+FnODE2kKOi3w9GN3By2nEw6sJUfBfIQd
F1J4e6epbRnSERgPgNDq5icBCpHfWPgXoLLBiMv5JDdgDmQDKe46mPuAFJsHqNaANevcM/VwObSx
K1pZd/9HQ9RPTmV5fXPmQzeEdumPMYCzIOkomR4+tX1YKie19tw87armXFTJHiqNc+1NZwR8fe6E
stRNejTxAgOpKMIpBYU0lB1cA+fP9e++ckBZ6iUZLRgmcVGfffs1Q78C4S/uxgwos/JzG4elWpIi
7kx7MmnOHmDbXRDcBczfKLqttO0yJTAJFALP8kmcWAsODBwQHbSeHM2waepaeT1L+Tgq9qIby1Kg
ZDIe3Eb8NDD5RmDV/RJSbyUPrWytlhJy4A3AohJ9ewap+dF3AfiZxo03tLJ9XgYFukiPtSpXNWdt
oulOg/iRx9g6e2Z3vfusffXF9rxTuWXNNdgeY61+EfLXLfjL9SevtO0yDtA1dmm3xm3OJcvCqs+j
1IZJ3do66K017OUH/bsdtxXxsbKgV0r6VLTzkWVqL9rpB62TjW3t2rtZbMp1CpLy4IrmbHXvLHv1
yp/X38zacxc78WoKVIsE2eZcN/PTGIxfnC55vv7otbey2IebAXVUB6kaZw17N/FvZapuAnlfD9NG
f1lr1cX5uqsKxGeBcH/GNjn3X5V3GNnj9e++8lqWEX+6r1MGCn1zDsjfsnkhWz7klXey1NFWWKPa
xMr1efBeUBDYI4MsrjpxYJAHf+6bL07WWOAtqxic5tzj0B4i55+EfV5s9EL+nzTzg8PVUuiq+2ZI
enC4bjphrD0Mg8mXUVb+Ed72fD84SbFrazKCVpZWTjSzPH3KK2CDIfAswKhC3j1IWkE5nv1GdI8W
vC57ZCU5D4Yn3jfEzsofFFCFuwJOrde5ThXIiCgs12ZM7xRKvffZ2Fc7WP7nA231fDJE07vMa+ck
pNCHkXAuyxopAr1x/kyVhZyJ3PqrsmH6WcMIGHcFePaxPfpDBV+j64KDx33AcXmPUOscTqTLPsvv
PZx3ZXkzZ+Vw0zWUyKienfE+TUnuR2OgazQbt0WEiMZ5V86ePgQjTff+7IJiTLoG4nqk7uHZJXS5
LjWIO4AyNwaLYdwlMHK00rYARMcJs+cW0iPz2fs5UzneTmIEZoAjw90xs2lCJxmhuwVhGSHTfCju
cOkxf9MeTna47695WBuljqlBCtkBV5v0OwLDkcaMuv+4l1mDI0iQ5XYoatkixiER9+mUBYd8cvLn
GRHOseN3hRUGXp7etRirFyydAvIRd+bfkdgK1FcnvWOeguaYsAasYT81vxi4xXsASh3UzUb5OmHH
GTtzEgDkPNETjtX0l0Ot/BwEA5IpwEqOG51wuJfz0t3LtJE4x3YDAsIdb0Y2uCWSSHr1FKVT9SfD
GfjHhOy0EyQx7rPidn1kaeBGtkWybzmHrIRoy/sCv/oA0mubdbHEL4qZyrCv9gwEuPhrWCKSE1Ta
nh0KL/FeGKgc2Ohk9dEvRzjnB8fyAV9t3PRHj5Czy/rrvzekTf0wrTmSFy1TmntX5OUBcFbc5eoB
ieeIb78XWSWOQKh5N/WETOR4FAyFUSk0PeNr5uCFgUhr7wDqVVVUV95Q7rykQDyF9ovyjIVTnzhj
49M4Jv1udop5X+S6AWKCdLoLq8BtvxHHRTxt0engq4chZUKCwfslGEv+4AUay63D5Pd8toO/HdJE
fk2oWD6gDJirkHikfuNNOb46ygadDZ7dWe4Z9Tli6T0XB55e1yG0oO09qiPtqWeXHjCzEtkONHjs
K24jxBw8EAMv/V4WnrNjGhjh0NN0AjF+sPZtOdVH24gmLt1cnqhyITms+Gjh/EqLk/YhbXEdne1L
raGnxCkNPDDBUJto9NHzuu7WXCjF3BkbnKrYeGBizncqaJC0ofnlkIGslXLqcCBHLMptSRC6Qj17
OOhRy6NuCjeemAZFG/DFd9B4QbRIqtKJzVQhD9VuR/OUI8kGUdlz93Q5Vjxipppx4+9McdPloCkj
GAUZjE0AXLovuxJxBCJ/5t7ADPLS+HTwncyuojTxGyTCkGE/irm9K51W3uBE6L+mOPvv4WIffycu
phycZPqwHbiF544d2MptXb+lvse+y9K4salyc6ds7u2Ip6AGtLoE6o2xEWhyNdLmSfkT0oILCiwq
4paRNGc5HMl3PUxSuOmaYDdy/RCgcXUC9m6OoC6wnprel2D6Wdo/gG4//yD2II9Ab5K9oNJ912pQ
P0EhzncSE96hCOz5pUiF+GLPXn5jHETVlWnAahQbXHmbgTX7RIAQvc8AbH5Mq8zEBUIZj6MpxpOw
0bxNzpMHZafmCJkL0uzJZB1tSNZA0k74T98au3A2c/dDFukciozaSTg3DY8SAXaeV9X5bmrt6g03
duAc9lTnUVn5yUlhtt7XLrXvClKil9sDTq+uNaldPZZin+c0fVOTmOE/YiO8PyOV4WQ3A7aG/9EK
kZjWo2LbINkHaVp1ckQkvI4QkfzqOz1M3gCKY0K3EefjtuKm8tzg0a/ASwhhtNMsLH3Z7DVyNYDt
ycdHDetPiMP1dB9IXtzlgT2q2B09dz+4VKPSwlN4p2w0y5C4tzZA769C2PK1l9DSOSCgxTwg2Ztr
d/LAeAJQCZT7d05nJ09qyLK9KnXQHlpSqa9WC05YxDD4kMTmoi7hSn0QuMP8Behoj7qd24KzrskR
kh/Q0isMAaLKIpJK8GPZQrRmZ5Y5oHWbMLMyCNMdoPekwV5WZlKQkPpghfct0K6hpxqIXAfVo9I5
eF9yg/kkyy/l/NJFPmXuOs0tfFDm61DzETsogdShCmqGaeRJVMFA+7V27WHn9OAP+InFDwNvk3cl
puLW8fr00InKPNeZonECetVxGHkX24jmD0HxRkpJSdoTEqvk2XIJpBge8acddwt3L1QwR8Ul2ulS
UXX24PF2kckGeRrSkUagzIvDEBAYHirMLVYw/3RannyHU2vcVcRiO/xHAQwzFCQQP2n0K+3HzOvB
Hcde6gEBU6jVtralf6eyHI5dotkXrD/kLMqaInvcYBbZ44bj1bHGZpcIuyZxOeagJHlFKh+Lbhj3
FRz2t6iyw8otDJEo1jXdD4wP9731UZ+dB0fHCA6tn5uhJTciU8BU2AQqREdPcSDo9IzrkyPoPvKA
3ZJBz2ncW4xd9xH5RPxXhzpfXOHAufOKqj6i4GgeAkmbYy4EjUqa1odxan3wUMm014pZ92ltkUgU
nXWPjalzRDjUDHT52D40fi0eszy3XkDybd66DLCMfuxKuFLqx1RKVFLBt4mxNGQH2y3by7Le3+ZA
6e5HdMmj2yIfjTrCxI7Asq7drL2VQeN/Q9SUzmKejupWOmVw1xne4+CU9/txsrrfiNcGhi7h2WPh
EPYwgyW8J6idf2mqSv0Ab9cJwYsqdhOiyvYqLegTbKLOk5cXyMccSP5nQgIzkOjSP3ctf2ZFk+/q
xM0Ola+r22Qizgt1auu3oJV8MaMCLhkEjnGvMdPcB1nlPXTSQY6I6/Q/wLolf73eJyf84HFna1Hf
pLlwn1EsCA7BPE1vbgvPLB+J+9uwcvoGzbmz8zst9riKKpEVU5M7UO/4r1J0xR0z5fyWoBib4GKt
NC+5QT59bcruL5Z5BGBCayx/5FlbP5mMw7qE1iXPvLChSh0UQHFhWyQoHQagZNlgq9aS7lyA5Ycw
MaJE4aiqAbHySIu6l+OW9ynO6vedLoL7Uln97VS4ZAfrpvXWjMivGSB4acIZkleUAgeuYkW9/oS0
px45tTL1IDzi/hD3YIy8wYJZoa9X9U3RqDZOW2YecWmRhiV4kPkhs2wUPSX54tgA1JQjUm59WvkH
IJZVNLXSeSrNKO+QREYPraRYufKK3sJxAbp66Sf3GZlwQwIdw8HrfPZYEFG8JaN0Idfj2uwSd2C7
QFsmxuJMfxiXelhBPCTjjSgUH/VYBY9DZ9O4IJaLcv1YTTu8v+C3SHPvBXXr8XId0+0YJ85t3sPK
HyJfAx5fE9jvftbBoSQRfhcEhNz4LXdujOxSgsZDoiYpk+ShyGylQ6n9EXcrwonrbCxjy2HuMxuQ
cbAjKKc/ZL3H7wNt2xdU/bDLurbfVcJNHqqUZfcWt7L9nPfebyujVYhSNrDcmBzcB1tbsYuAtRDi
yvzRw4bz3uBY/qe1JxlARQyCOJjY3Q2bUCsG5AM+RlHr8S7BVu9JAo8Xl41VPLVWQNw4xa4Kc3wH
DrCZDtSj/EBE6R+oOzVPKFe4ryQHc1EWbN7lbt0fJo1LpbFRBG59ZmHb7qT1n74e3ccMIPeo6Xv+
PCH/D7DrhGYsdqsg35CAfnzO5kv/IQGahCWCgOcuVdRO77gbDNGZrp9X1x6+uGimg2O3KVCfZy4Q
CFGdSv3b5BvXzB+ftvnShtaiADxZI57doR9i6o+oF/pJ3Hdb3MaPywR8aUSrKmIjCypozmCinfw0
ffDGLXfv2qMv7+ufmlKja9sV2kIdOLjHso8TyEYtbO3Bl7//8+B5bt1gtCA+47Z16mf2Vqtso5j0
cYGQB4siVdY0uFpAduCpsNwTsrK/FkLe4q5AhsFEXxuRb/yEtT6zKFr5CI6GdyvVZxRpYigJIsrv
gfK+3iHXOs2ibIX6bICzIQKDMuw0BwKVk/WtqvxotpPd9U9Y+/qLutVUGaTspJdwiRLnRwovQFfo
h8E2W+6wjxELDl8az3oLwHltcE/RiVDtcIAqojRWb/ybFyHSEtvVaasghE7zv+UgvvShCbsFmrIt
m7NsAYOuwwIHJGZhOpKf8nripyzqWZklQY30En32GaZp3SPdm4QOmcNiS0660mv9S0f4Z0B0rT+U
foOKmfAQ517R5FRm+phXdh/bgzeGXoZizqdafulJU6qgXj1A95CDzzyZBwmgeqE2Au5XutXShKb6
zs4nG+X5RryULm6JWYu4xk/p29EOi7Ftt741ORa/lNC72Mq+chfhNNYWU3JlUlqmJFepzi0JlM6p
9fudhU16C43+9Xf+383HR310MdxKW2CPjnrjTa5blFBQ7J7jdCzMEKaOYd99LfmXORDIUJVSq/u5
KzOcGOV0gwR5nu2EC3WEJKTFnnawfo8Kl/gp9GsI/4HaIm2HrcCIlYlnaVgnTm6PhewpiCOIGCmi
DJPDBH0FJ5+6veTLROSGkBoX/b5zEkh7uk0KQL1qC9iOJrPGjZe99hsWo1UlxFVFX7HTXNlRNdyU
yEBvPYojyMZeZO0DFoNV2IyAZkoJKOpJ6Be/ZfCYTE0orY13tNIRlz5CmXs+goRH96Q9lDJyKo9Z
ozaWx5UB6i1WXi+DM24GpviUp89t1UdD8DC15cbUsvbFF+PTtC31rIHPmLzMEwzUTy4qXddH0Nqj
F8utUqCLJz0qacngf4W1HDQoFX/u0YvFlvbUG8a6IyecmxEKDQhHpp0f15+99roX475tkPfh2QRn
wn4IkfyBkGP0mk9Fvzl8aSwztEtwykdHQQUfQMi4RqkiMy+l2GrQla/PFxtjZOFm7YhQ7xNKBaHi
6OPOt5ZvvJuVNW/pKAMRFIoa0bsnbOtBW3YRGDUr8xpw91Sx8q8uNhE+K51n6XxMUJ2YXN8BAkH8
gMYjEmpr870yFfDLi/tn3Z69DPVCBJqfoK7t9rgyUscAx6MHx+AUqjKh8o1Jba0lLj/t3w+apyKw
ptQ5Ed8PInixTESd9N2zgv2neipfjN1sYKWqSUNOuC+NRv+Vz/djtbX+rb2mxejtk9rra67Jqa0j
zS/Y+ve84WFT8c9Nycs4VLgTPR8luwlS4TKIwQPdlYLtsbd907gD+WQbLAZzVSqFOhUGc+KrqAtm
xHz9DmaxMcOtDIeleQ+13DlvkJ19sssvU4OC1rHM9wzIctwgbfyAlWZYWvg6aY3IQA/ISRmKO9Ik
rnS61/0vHFA/+SMWa6+LckXjB/D5iA77p+Q1yJOHVP4F9CtqvE1M58pg+I/v889gaGnZGw3L7k1t
Fdgbu4aegiBrTin1mreiVOQpVYhgDicP2DRogYadlae4bytLVHNQh4c0rCiQBD3n9nALA4xzUxVI
U7Sgjo705SorxGBwIX0zcoY2zGtQluya2IZyKerrvr6ViEKQYT/U7S0yR6r73DhF5FeMPaOMzXfe
YKZIki79gg1Oj3omHMZD2BRpd+OORRGDRtyx0BlIf4JG1uANVeWp91K/P+L6EfXYXrlHVqXdFw7M
/MYxaa1/LaYqJ/URHu/kBBc5BYSTxb4vO5gRh/cKokRt9Ea9Y61tFhOVQ5EPBa5Qfdb62KA6m8PZ
ABnpRg9emcnZYpZCrY8YRFLXZ1bjS9NyP1Y8vj4Brj16MUfReRx9lLBhj0/AXmfhvBWDsPZGFvuL
LssKwWEpOKfFdyRDxC5uSjv36/VvvfbwxZzUqCFNeuQWnwVIDSTLdrX3ytlWhubK05dGRDPPAe7U
5XzqzNkag9jqv6SIb7z+1Z2VN760ICKeccoyf/ZvMloAjZXDvLznoEXslIcQSlZ09TlQAQrHhY+d
TeQL3ewUgI0RAUT1vg+6YF+nE5yLzNpEhH1cS3AX81dDoblv8sE+zcn8XRY5PCGNffg/zq6sOU6d
2/4iqpDE+EqPbjwmdnKSFyqOTwABYpIQ8Ovv6twXfzpNU9WvLhdqDXtL2lqDhTfilQW8NKLn1Pwp
dVEgvFntIAXD6HbX51/B/Nk2/b/XR3RpQM+Nfvo4ce0krc/HtcoXx5axX27f/Lnt0+cmP30aOh6d
T/OeniDYukmyZ6LWRmTpRxshHaRCOtaAEUnscYqgswiLkDFc2Y8WdjzHCGo1BD2caM7HJr/+BrD/
G4yMDzyAKBUHqfz60CxNqRHfqrM94QAOdFLUiXr+ABZENBZrVLiFtG3yNZPSAxoX9kGnqX0vZ2fX
0N9Jd3bP8nZWvjK5C6NkcjY5kOFZACTRKfC/dsHPog+h0Npt3FzdXR+ihU6YvM2EVQyMGArlg7Zo
f7m25xxzYdvJFrZaqLXwQhG89fjj+/XmFmbEJHLKuekDKbl9gnV4bBcuzHPGo1esqEUsLFh2HsVP
oUAsIPaDqsSlyBki4f4kzsqHl362Eb4OwOTQierJaRpdf48Xl9jtx+ess9YEipYaMIPYgk1FXtX2
KQ+G45yrs+lS8JQTsr8+7kvTbISyy2c4a9cz5PaG+mHAaSpqCfta97jMMf7ue/S2owwzolpIrwiz
DDEhoUOxy5rywef+YZ46FmWhdfIghHK9Q0sDZoT2pPggCteaT7CigImQ7Sb70Ar9nVtWzuG2JowN
POM1LeZEpnFd6pPlO9/LIfmZe7cxAf9jDVCFmlRulmq41zYnFN62YJ69AYi8kvv+DvmFwqbpA4BX
5NrmbYLk54A4k/bWsM+BV9xxKcHw0AAH1tFcjvyX348kxq24eSM4HUPGpUsP4N/lVYSKkdo20Ldq
NtlQo84AcP1xrEUYQicYEnAbWIGSB6tKJ+AvrQyvFZUlnwrm2N9FQLNv8+zO/6a5qvdMDfoFzGF6
cglwSpw2A2zqKQB38zDpj+sTtrDITQR9p0vgShPWnoJugtdiJR8KHjy7odxzPfzxWbbSzrnGcmFk
TRC9pMzPADJpT2Nt/UgqQHuG7i4by+eqCjdeM/6jHX9lFhcymgmqBxgSwJsm6UByo1sQotKIlGsi
40vfNrOlHlskBbc7hbOC82Rgw50RvvTX52IhPk1M/VQ5FdQYIDYAet+OJf3PsdR7O4c+3Q3fp65z
7tSnVJ+BhE6B3xRxAVSYaE++SneZ/3z94xdHBh83sqVFhjztvbKLB1rcc8rhaUV+3/ZpI0GqEOo5
EKSH+wSDJaz/bRK3EL7xm42EmEODt+KwYQSr1IuC8bFN367/4otHEHzYSIOjHuwC2oveiQ7et6pL
y8hVoIkJAPNs3a3Jni4MuXnQASXCz2tw3GIrKTdeDsKWPsNDrndh6eNGsRQv2sK3JF6Ee9j8RZlF
/igudte/fVGvgLrmiaYGhrZUFvROIcK1mQv30SmsAxh/90KxR0hwbRXt903q3bIpoTkjaIemcLjV
AvXSNA8BrNpT9qcA0vV6Xy4GLT5+/vunoAoTIBNtAiUxeNnh0cTf+MC4WPpGVSRTocJq3E7bdVDF
LsOQCMBiQEYaVn77wjJlRsw6IKVPkIhwTwQIxgo4F/LH7cFXWVugS983ApfbtqCV3dWwDnms/TYa
wQMNvtjqtpTDjPCdJgc0A1goxiA45JE9+R8u2F/Xp3XppxsRXLkum22HQxGJN3i1coFoAqaMRwGI
DfscxhDXmyHn3/qffRHKsucQ+bR8qjwfubDxfo0nfyi2VdjzQbvM04OTB+KgpYBGfzjp2KopBbGD
FE8uqTjqeJbNt9d/w0Kkm4cepeqaSYTkSVrVF35GR9by9bZPn08dn3pXZqCTFB506Ik9CgBu9MYC
vnxl9V48UmDojLB21DCGuQasZMpT4JPBpHbm53z84U1f3RxKq/DrWGlpIcZNAYoyl6N0AwfqYU43
olYObrLdgowMM/ObnnnRmfPkfB6pGZhEe6LOKXQhOmxX0QjEnde/MvHl+lQs9cGIdUBvsl7U2JLA
IsZF6fsMJCrRa1lwaS6MSPeEPZPWkVBB47TepxPp9xleqo9l6bTQUoQ57RYg5PyuxL3447YOGdGv
VWaXQqJDjbPToHjMABeVo95e//pSh4z4d7simcYEj3dWKR4m24kL8LKmsQAmGaa5FmCsqldkpbGF
uTEP4XmbWmViQ1jfKccQ4Z8+cj+/Jzy9qRBIYSryv6sLSpeqDH30JknKA05p93bfQSLgxgxinrhH
qcnY0LMjZQ3n2DDYA2p+vD4PS0NjBDme3zXRAeBQrYSmiD9t1PQ1dG96A8O4nFv9FHUBENw4xM+I
urncUZglcDFs52JFGWthD/lbKf70dV/OsqlKiA621aGkX1T4L55Ier7245c+b0T0FCSt74b48ZTf
4SnvxYNcxHT2Zq5ebxt7I6hHIjvPAV4r7mx18Dzv24RaclTb/d317zsY5Qt739898dP41NkEpcTa
JtjcIDygfQglBNnaGXNp4RgBDLZBkkx248d+Vj5VM0sieBdvqjM//Pqvv1zwp67JaJ2soO/DMhOx
N0L/xoe31COei2a4BmOT6B0WRn3ghTHUuUaIZdD0rcq64Kks1Xjv+1X15Mme7zoCI4eVberygnBM
j4UJt5gRgHEnrqfajeCp+Xts7Gc++I92gerY9W4vNXKezE+T1lUlHh5J78ZtBW/y9GmcvuRVAH32
f65/f2HeTD5v6mWQvsYGGNvWuTT/oYt+68Oh7/rXL/961zYOJP65/IgLjQNdbS+qoKcTAEAByHdk
UXdlgBZWtaloEaAy7KVp6MTSnTc52epmbZtY+vFGtnJnLyu6Fj/e87aV86MtoOj2Xq+92C993ZhY
aNYOVQEZm1h47073VlNQu9ovhbuCaVgaFiNbwZg8SNsk8WJIYeG1uBqaCCiolV1i6bcbmcoVeELL
6HlkdBWp5N6C4rUKfrXusJKqllalcdhAMIODwjiOAV61KRy2IfVjWq0tmYtFOGQSM1fRPghZO9GY
1GAfOc075M7AOg5B87E9qOMnSq5sSecN/78p1zGJBzbYLlYHvl4cgugD9QyQvF9d8MIG6PA4+a/e
XnsHuzxgjmmG03Z5a2skpNgFlb3V0DSCHdXWUXO1ux7Jl9eTYzIRgqLkY5uhJ7bIYPL2NctXEtDl
yXBMBkIzlWmG4r4XD7CevwvrFvSgqZp2c9kCdQ/1RpAy3WKlF0vzYURF0Seolrs1sNh4nN4nXgEl
IAH869TgYbL0Oc2jIQ2KYzZn4fP1gVvon/kobBNfk6msSNyXR6LEQTjpseneq0p9LZqVeFyYHFPK
NnXnnMgGAPBO5jZIOslDN4u1V9ClpWUEu6LKs3Gf9OPGklFfe8cEcu2Ou3ZWvqykSB3TLScoWFdo
vF3EPgJDlnXU2YcGqCWdQriTWlHqPIW8A4F7DQ26cJJwQiP+OfOcxIHZX0xzMOH893x+b+CFOrYP
Nv/G+t928Czy73b7NOL81btfJC671xfDX//QCwnB5DWUYgTlTMDTpaFyk3XVN4+QqACBBU7L6REv
nZFnybuxyw4A2Pw7BrPeZoP3amfpXU7cveq6HWn9m4QSqWOSHxypLPDGWhInOUylJ0e8FHl95wOT
dL27C+vSpD4M9gi5i0K4cUbsOJHsCKTz222fPm9Nn85FVWhLN0t8vNA23YaPPPKbNfLJ5d3NMTkO
GppkWVtJEpewNOFBvrG6e3coIuj7rpxZ/pZCLy2D84B9+vUSlOPGRaqLucPGh6zriwPEqKGGKROI
A4DUv5mazjp2eD+oo7Yj9dGCjeoTlOScI9HeuE07aF6BZdllm5KDpwswbwCI8KT/hDM8AWc/zOHP
kdlfRUDsbzMemt49YkFVQdcy/adrwzmmY579YLBfesnBOB8j2VJ9D/k2bw+UtPWYEt+CgEKSPzSV
x18T7kHiexQBFP9um0Fjjw+rfK5hsypjK2whxZbHYer8e/3Tl+lDWNhGhEvHR7lAVU1c1u3wkQjH
2qcQvziOtt//BrPffRyn0hWbKa+zZ+jtjUOEelPyDHC7Puhega52/ZcsJE+TdEIGp+dAj2D19zXg
QKz4Vknva0DYWsF6qQEjO5e2ChzRBW4M+skmbcaNEPNGWl+u//yFzctkdEi3DwG8nSBzKiz20BeN
AzEeSC4914M7vJVOV+JdW0ES9Lbmztv2p7CwqqnkBPDGOCml2qM+etcLiBWO3vgM8OWjo9uV0/Hl
FxHHP/f3U0PwpQ51CJ2fuFAMOnspVIEe3bKg2040PRTtexeATQekfr8eoChiu0O2tgUsZBcTFZd0
3KtnN7FjB15Gm66hR1rDPY9M9e+xX8NRLjViDGTJ69bSRUfiIvmugHLl5YuDt/Se/r4+UQurzvTD
mgsf6hsQNomxb3/LLTph/wpnu4EkmevfFjomkQXCHKLsedHEUzZ9y1Moq89DxjcsS8lKCwvbk0ln
AV6PtcXo0Nhi7mPpNh/wfFzT6l6YAd84aSZu2NpFXum47evfFXQnoxp+jBCloP9ou3m5Pg1LHTCC
v8g6vLX52QCRr/Qpn+r9DCrp9U8vRYiRnYmaLZ0w2FXBTWqvcvDvPf8+m8aNylFF0fkGL+cR89aG
a2lBGQl7roekzhiHXK6o75mYnqVw3tOkXDvpLEyHSXYByscWMm1YnKRTCEyJDXraWNXhLjjvs+Xc
OXJ7feAWrhimx4MoRQbh5NmLRQVz8oEmDxLytWE47HI3heLVmP30dPN+vbGFbplPrX7g5NTu4L7m
e3esf4WU786G/3M53iSISR3zuVWPfQNgOm76DSDTtK8OYngLh7vKb1du+gs9MElCleeVvVtBeXCe
H0X94Ez1l0x5R5KwlflYiBGTKGRDgwvyqwBQe8l3z3+u9Vo9eGGiTV7QZNeQGHNqGk+13peT9Q5R
AygI6eBeQhCTzc1PzypW5nmpE+ew+bRflbN2ek9lTqzy+cGBu0tExv54fQ39fXi8cBg1HdKgowKJ
dGhsx+lM268tHYNnxorgmctgfIMJpbsN1dz9SZvG3eZeKCJ5VvaVRWnleDzxIBliWw7Z+tJPdxou
2/uaVc2eFjSEj2GFmp+vxNHSDHzUxgleqKunEySr9HaUbXCAtC+EudJePVS1D0mywVvTaF84vLjn
wfw0aAJIf7soXR0HOcrBCL+ifYavr/oReEI/jk2C1yUpqsP1YVzIYCa5gFhOVxEIUsdNmB5LLbcU
6Blc2277upHppwpyLCyHApClqxe3hY9WGj4UVffjts8b2b4p2qD0iMSzDwp6TVNt0+GfSq4ZUC4N
jZHc4ftZaXgYTnHa9kUEObsnNjq/4dZUrWxWF5MIzs7nv3+aactPCt/TFjvl7bunikj4PuRMym1K
14DUF7uAFowAnIcBL5TYJeC0O4Mi5jQd/NFyey9Kf61WfnG5ogljuQ69PdiAb7KTkEWc+4+Bd0cB
2YadR9QlK7G+1IZ5Kkk9rB/bZSfoZtcg8BSF3vqiLL5MHhT/6gG0pWGw1pC2S4NmLFo5d7UrA1LH
XVOflFK7cPAeLL2WuJZm3Vi0JYX8T2FDhSLoaLtJyjC9n+G4s8NcTYeprsuVyF5qx1i+hQc8HBzM
6Um1KBrCnu11CqznPrPyexuogesReHlm/t8L4tMS9iqUQCH6zk46dSfIs2d3sA35sKV/ULr97vNu
f72dy3NCzUKxV6ppUDM4b2mj/qU23VQF/6WH/tdtnz9371M3JqtxQEXDfbeB2HmQTaisPuTk4/rH
L+6CuAcaYS6ytgBfYhSxPQ6nos6OVppsr396aViM+G51WNSujeG3M/nDSu1p4xfzj6TXa49JSw0Y
0Q0T0jbpi96O2YAKT/NF9jLi/kqdbenjRlhDx6b2uMvGmKSPFDKrkMfbl6tFy6WlaYQxfCkyPs11
HUPOVh1RDbC/QIWyvidF72xZHpb7oM6dNSDk5WijZjmYA2dSjNQNTnOoP3pK7ykvciDC2A8/mZvo
+nQvNWKENKMq71t/7FD4FPtmssMo88oY7ha/XZSFr7exsFrNUi9IJK3sB8DlIJrwSIrhVeRkRcd8
Yb7Num0Z9K5bQy7wlGdeBH3WqKjsaHa/Xv/hlyvyhJplWwjX4bZEBju24M7TerQ4OY46pIH9AVnb
TVeSkz+rXRJO71O5hh9YmBFTwybMC57COmCOufuuKd1ChTTqeHmk7ttKr87B8J9jLnp1HsxPqYni
ja90JqRxa4aCfWgN6REuMu0rBOfVI0hd3VcxW+QE6Vl2aEPPfh3FTEFjp/Y32xLlsxrtNSD0xasD
foqRDKBX2vUzig+xzMaNC3eK3NOR7nQEceIHkvyrwpW0tjSqRmLwy5xTUWtyYsMswCH2dh6Tb8mk
vyd+s+btutSIkR+AV3az0QHzSKp8cnEZ8MInrjv3ANZGtZV40GhXurO07o0dH+LLNMgBsohJQjWo
AMN2YukP6spbTtmYFyMt9L3f09Ym5AReCvQ+8XT+IQSkRFPRVb+vL8OFrPCfiircdCalBDt1dfvR
wVGpscMv1z8dXl7gpjqO1YGVnjUV7JubsYwcfX4+szd4gXnyZfJC6gC+LMO/bCier7e3sC+YRVSv
YlPdJ9N8dqb2PSgAq3ETBE89a6CN/f22Ns5r7lPQuqK0wIEvwpP2p22iXHhI5RH1/uQ6jKCbub/e
ysK6MkuN2ndrW8D5/cSd+c5KRRnhdPcd+tPB5noD9BwLF5KPWWoc4W0+VtqFodY42mSbNaig8Z6K
tyzJZphRC8uJJFOq2QrUJHG5FtmTygh7HmGaWER+3UGH1G3dUw3duDhMhPs19Dy3Awe/ED99XxVP
aZiUfONNkPoVeP6JYRQOIsT137+was3ymabCqtxB2jA85g9lJres6FZieunT5xz5aYZB3yKuZw/g
Bk+eesoLwvd9xvMVwPfS143zaMAl0TDMgxUcZNjvpPL1I5QMkpUIWMh8ZpHXqZqm6+1RxjUkZoOp
0pCKSh/SjLwymP6srJ2FLvhGek2GsNK9BEkfJA75OGWOB6AyX9shlpa+kVKLaSR9MEJhUtHwLg2S
Vzy4nNJZvV1fOH8xqZcWvpFSO9gHWhSq48By1/axLatsm0OXZE+E/4d0ab63iobsi07BBYyX7C4T
jXN0xsSCJUH7UTh5sk3DgkMYZ+he3LBhrzXUiFcy5sI+bL7F2EVdgI7Xjae6GQAcTHNo4bev1ei8
gLey5RC33wqN0+f1sVgYarNgGJ6Nl3p/quO6Z/eSex+6ao6136xcAhYWo3du9lMgtVM+gL5C7RMu
xfcpZGDCb4Bnwexv7blk6fefF+inBkhat5AKntkpgLTJL6ipi1MPjcwT0+eH8utjtNQJ48ACC/oS
lAzdx5V17/H6xSb3UFQ5QABoJZoWNi3PiKa0z8uclh5YxtN0VN5XP/A3uR3gWana+sNwuK0bRlSp
fhYF+NL0lIPFheseOaFXkGIuh5PfTSt749J8GKHl5qDM6AQemnM/PPesP9ih2IuqWNkUF/KOKSlE
A6VROFXTaRhcHMOLuK+73fXhWZgEU0pIBHOWhaSHcwPsl/vC/e318KuG7PK/1eSVG+UEb9cbWtp3
3fMv+LRmJ4ghV2BK1jH9Kf8Z995pP96pAwAvOD6+e6/OV+8pfbbvk5gev5YP2duakOzC3PxHZGhW
1jAJtGtVr23YbooA3nVr5qlLM3Nu9FOncuqPhV/3Kk4V/1Fo9wex1jTblj5txLgK/VSkDCWWDlIa
s5d/CbwbVcjA3fvfnw1okc1JBjBBz1W1ywj5U84N9NN9tbKsFpKHa8Q27+ws4FalTy54Ko88YfMX
uyimrZhm9j2dvGklhyy1Y0T3MEx+beVdC/PXIg5LKH3DbBpa4XuRWSvFg6X1Y8S2XbGK2hPHPHT9
xqmqbx1rXjmHRsj1wFjal035nHAMYfWlBE4VzvBP4nCoB/xx4YCUJ/NjC0N6i8JO1lMnDWOdjQf6
5hi4G98aImk34FzCYDYvNtC0ui3ZmCjJFAj0EeZdTZwW+tR57JDM48qqWBhKExxJyl6yOsQJBxZN
T8Ktnu3U2tGc/bo+kkufP//9UzCmToq3OTWrWEjBNz5hb1M116D2ry2FhWRp0sgLEcJ9IqkQ7RMA
YPcoqh5DlsDCKIPfSLq9rRdGbAJOBovbGoCpSagPECTjls1PkyzXqK8LecWU0hlgRkuoY+Eczts9
K7vI5bcBSPEVIxxrVM3ndu5UDGjNb+TFuAqtt5SxbiNVsWvl9MJS+doJsq+rVZeypWk3AhRy8oPT
VOBNBHO9g5Tr/dRXR89ZO8wtjJfJNec8hVcsLnRxA4NLGfpqY4XqNhFnagrqDCNjs56kiif+XQC6
4/m/6bASyAtFCJNrnhYF7Ag8bHxFo/ECN5VN/o6t3t544Ux+947Mnmzt6TfWDlAEg2nqSruXIX+E
mlCIgUBAJpu7Jm6LHgYKT7l8hKkEqsfQo7DJnjnzY96UpxpFA1k/keTGWp6JkJgsIuHR0sDXcOx5
lCVR027mctjBMCRqZji76pXi1EIeMKnpuR+wMptFHfejb7+lcAHfDq7Ffouqh1oxT60NEe2aNMvC
8jap6nOCOhhTfhPPOnZEvvFSGQX9vDJZS183NuqWoqo2nb8ux+/cqTcpqm3h6hHfQ+a9cOU0eeoK
79fw0sDWhu3Z/WVBQvdsZ+n9gcMR39K5ylYmZKkXRgooYaNOxwp5R9MQiqECohM5xH2SlfvcQgow
qer50MALpc1FPFv9nS3HfcHoyvvB0qeNmgtLIaNal6yKQ5SZBlH/GPz8FmQlodQ4cBc5Gb2sRF5U
gIbs9RxsbepFuKqQ+3SG+9fgW4dxDt1d4Ac3kV/Q5nkhfNqC3QSP8xoiATEpLQb7ePWnzzkUNge2
BiVZWFImIz2pJikoUC9xLYGPaOt96T/IMTglHls5kC0sJpOQznjmsWAiGsSAL22YRkl49Nw1HaeF
Ogc1dnd3hqJFwfoqtsTPsYfoqas2jmNtePfmU/cQ0JWIWFpXRlyrEop5XRmiHZdspq68Czy2Usj7
u+wvRDU1dnl42Yy2hH9fHDpKbhWx+SbMGINPIwE7vIZWWJTwfnzwW58dIaiU7Mcydb7DXktCs097
EbzPYRnWp1UkSEX/lDzpIcIKFrvOnelrkqfsR0gJe5lEKe9h66WgN1eJHZSU4AaRF/BugJfaXg8j
P/vvlW8owvbP109fS/NjZJK+dn2OYpSKk6KcABrK9q3bbxJH//B7ULoKAsf68TZVcWqy34eZ5dU4
zdAGAUWoS6A0LY8Vr7fXu7KwS5nU96BFPq+STMX2WTaxi0EqiGCosk3Lh6amKxewhXVmEuAn2IMo
S6AR2f+Q2b7J12A+S7/eyCS+7BSHypiCSfGG2f+6oQIUo4wo6nRrO+vSbz8ngE/JCkxVqBvrXMc8
hBdIG9jfZD/vbhv8c5ufvp3PFWlGMuEkrGB5qUfOIwIDKVg8zkMEZ76HQuSv15si59zxn3ikjin5
rWtbZ7pJ3VhpXhzyTgD8GML68jsoFNN9g+Pw6yyqfJvK3NoyXyTbyWLZZhyotW+aMtvoRhXfrv+Y
vxbnF36MeUeq1Kigp9yMsbKC4XmYqvyYWSlLUHfJ0gMPw+yt8f1h+sKIl3f7LnWku0U5nXaoOtXh
luZ+uU/LgNubjMuU7eaUDXcWtGg+ZNhPc9TAl/ZH6GShBEEL7iorE3ZxMQBea0xYSEfFEpB6Ylco
WKd5MeX2yh5/cUPBp42cn4Rh73rgCsVaTABv55Blh+DkTU7nmH0j0w8D9Kp1B+Q57F3DiM9abFSW
rvz0JYKeKcie51IOLBuQ3AEzAblljmQ2b4Kp/FUkRXNXq/597stXoQpYNifdrvfmo6rhFDzOFY77
Yfv1+rq6mA7QSyMvt2Ue4D6csbhq6t9uLmHDVW2p1N6mrdv31vVuAr1Qx6y1hgDSk76TXWwF7hhV
Io99kb1aE1jykHl5ud6bhcVmVl0plLKAboLXVwJDzg1NrCfCy5+3fds49qUjL9KSFSSWFStwC9LP
ElYwK2ejpR9uZGVK80GeLyRxEgz7zouhA3u4/rMXJtg1kjHeApyiDCSD/dksX/o6HV+ssm3voNLK
tl1TDY+NV3grWWohIk3JviDVeNgoKigVQILCOcsCDY+jXunJxXs3dcwCSz3Y/UDOCHEvTyKlvvjw
0RaFEwVQk2u6KQJ6O7JFuDIjS10xDmN2XocZgt6JkeYhsccA7yYnQlfC7jyvl7K5EXYlh+NDaJXn
gaphUtQcIZwWKRAPhfJ3N028WV+RYrA0txLwTcCJDJQ8hio4WRYMVOEIRdQaRHVhfZmVFng0+R3U
0tp4hMR/M+nNxMSdUjGbOsCsf13vy8JwmSUX4Scq0FYGkQEJuDCY07io7N0ZF5XaWplv8heFfGFO
TNXcM2/b9y1s93BIrzbjLIIXWfPqWLTwg96UKkmeCw4JnshRdv1LNAH5moap98DtHvM3uPVmpDPd
SI1/jcLWCg+zo4dsM0taHR1JCLQRFC23gEeAJz/p8ASRXn0PR+5sh/q3f2wSV903vvC3wqP9MS/m
AMpdLg9eiQ2xWKtWfsQrCbsrLv/B0YQ+aKmgLjQ5/kHks7dtHJCnRZjgrh4AC6Ay6b3AJrbeAK8q
nupR+4+SQ8xCw+kAcwXSfuR1DjlyK0yhepA4h86TZ0awDmd4lTbQR2rm6RXmP+nBp7gIMlfrO5y8
2F0C9hIghah6PkIOO9h4LAw3as4pPLBt5vxOIOAUdxO86r15nL4JRl4cmb8ng4xhxhsc7LHst6xL
1XPhwQM1VfvUwkP4MOT5abJ5Dq/gFjEdBkl4x0a3gdN4yvutgoYWxL9mBvdtVIIcnyXbeWz4lwkP
eScbscoBL7HQ5cz25XtmgVJPUhG8VhRYl201pORot6W3w5RSB8MewDU18/l2kI4dOTAdf5YpyJg7
q6+HAg6gOE6uLLCFhGLWbIoaptI2DxQOcO50pIOVxO6YdHuPuvym7Y+ZDm2EVFNrJwKgSa43RQ3V
ByJWA2Tp9xspy+o5HOUbv45HBpafhlE6cH15v4Gq500v19Qx60FsEJDZaxKg6Z3i4I6d2kjb+gUD
6ARyocM9jFzXon2hM6ZCYeMHLTSBmIod1Y53GZyDXvopYxBPCubvN+Uss0yEO7yvwxol6JZaE0DE
XgW8R97/mCs+PVDbL1Zy44Lgo2PWhuSg+rLpQfzzfNbc87LtDnXXZB9hNdbOjgVQXiCwMtM70CCc
FxhaF3947/DvnIQ+XdlsFs4vZvWICxG6EOvF45aGfXzdTvsKu/TmtpE0rhCBZ4UTqm6o1PIOlK3q
o1c46ONCsPXHbI2bcnlFsMDY7+Fnk0Ob2gtOY/AxUKgwV9+gnbkS+0vDY9xUPGDLPWvGA5075ifl
8WOQ8ZWRX9ga/8ICPl2IxTj6fT+XTSyUevF4MkbeoKeoPft9wgzyxikwRscf4bKoJijuj43Y8KL/
h/b1vvaTR1a7++uzfHkCnL8X308dyTWRhLnAsXlUQcmhzCNY69oPoi/HlXLz39C7sMObdaGOgvwc
VjONR5t3kCgq4EBUjqTEhSrzmzupU/GMJ/ViN6pkOA6d9o9oPv0KFzm9yWrWPAYk8A5hEc5fXTrB
ASLsyFPa034bDio4wM4vfQ3gpdZGrLdgrwByRWTNk7hLZcCTKIDkhYhAWodqqc/k2uVh4Qj2V4nl
08jBBBFW4aAbxhn9GAIvGnQWQfAsyq1fvVq7Di+sM1PYkGL/TaHyr2PiSr4bxQjjqpDwD9se3T9E
uOEtBVa8dBqFe5gMdZgW1ccuH96mdnhJxXy8vsL+Fm4uzf95AD8NlFDhYFX23OMhq30kTGbkLKOX
wdudWnBhKubp2NkFG7ZZlcvvsK5XPxscoe9LZlUHwMzJfdOr7o3R3r0bZVY9wKDN2gU1iBVu1bb2
Bp633bEJMrIpOun8cuc22wdNSn63SsoYDmbdIeGihSKnJ9UOPB/IDSUhOfaDNe/BTwwOeT1OR6ct
OAgJWfMc2Bn/ZpeSfrdaJ98nmQyOc5g2O1F4wzd7nuu7NBv9SFXE3fpdpo/jVIg7R7b6oUjH+ZgG
rbPpWZmf+Fk5F0pTrNmMlg7SYxBkw871O9SMgbSZyg38jpvHqgyceVvUleJ3oZeJjywIIUEoQfFA
pc3+Rkbcfq/Px8WaMN5ojRNF14gJTl5ZcOomFmc9nNy8rdPpLUnDQ9OmUS9W1tTl1ML+g0jPxzFx
isaHTcXcnQC4JNvAU/O2DugaCnepCWPZ0mk+V2f0FHMQL5o7MT/k9oqbx8Lm8beE9GnVyiRxuhn+
uHGacuhZuoq8Df5UrRxTLk+C87f4+enr3qQn1hS+HXdA+kzafqFFCfNQ/UX7+UGWwZ/JnlamYSmF
0P8Nv7ZqeSaRb3FIqGDKC/4fCrdl8L3MpsP1FbXUgrFNddkcjCOH0Jal1SModDASq4Zdqt06coFP
W1m3l+fa+Usq+jRkcNgqcz+lA5y7OSgBP4p8l2bpbTutqQFq1w0AalWTnObutYF/M7yuIZz1YIV/
rg/Rwmoy1TClZVEtsi48Zf/H2ZUtx4lD0S+iCgFC8Ar04m5viWM7zguVTBIQCBBIiOXr5/Q8ZYhp
qvw25amIRkhXV/eepS2qpDFzTFQud9cH/6+a906EXaphjm5TOFXHL1XqGaX5xoZ8snEyitoGZwl8
DbLHcdA8rmUZ3g55M0e9bHIJbzOX7iTh5R7wZMjdpy8U1XzkePASd4I6csrWjdPSD+M2t+CGMrU1
mtEBz3cOpIFiGqT8JExHd47F5KfcFMOdRwO5G9OdSUdzL/KB7mXj8xo36LGCYP9kEh9idU/EadC8
nVo4ME4DT5/DxrA3Zbnk0SFdf1sOYrwJYZfyOhZpdltYDZwKm6L8DSinlThBo6Jx7BVHQFbtnRzo
CNlDL5+RfFnjTe3aE020lOXOLyfnoIvAepibVNobE/4+JsTxlrxwML6cvHZ864S6wL6SZYL27S7l
00Hwg23RZ5a+Wj6/9fovCiUE3BA29sBKzrFkiyNXBpa86dLTYLe/2dwmBYgdvld/LmBc4LEtTcaV
Df1freaPrTapsvBHB1sNdti7TrhJSaAw4z+zpk6uL9m1JyxSc1XPcGQXkBvw7D6agzmyg+8q5HHO
NsL32kwtop6VEVw0O9s6BakN8SBYOZD6yIMTqb9YfItbvfYWi8AH2Jl2hwZv0YZPA0qIaT5B5f9W
a3sjLK2FjcVZ3ee0omE2ofgaNFCu1PQxzcMttNa7U0TQgf7/wTBz4QtwEvsz6LZgftSRQTu4rEIg
MdHF74aPvAMes/gSQ+3LsCpljaJr92axak9tvdHPeXd6MPRi/tNelLXV1sCbdUgcVbovSLO/vkDf
PW0w9GLmwZsSHQ3RCab1DGdgJ7MPvkuGOmr6Jt2AHqw8Y3noGN+3WWpdJJI9GueoXAZ195hVW3KU
K7OzPHOkw6acu6k+q8k9zKGT9P4W+2Zt6MuS+iNAwGmqDcMqgwJKB7f2XJv6OQjbYuPG+O62IkA7
/X90SVs0/1Q5nGmXxV7T7PpwirjAoWS2LJrWXuDySf54AQWbLkqrHICSod4xjaq5KTc1c9cGv/z9
j8Ez1F97Ky+rs56e3LCJwuZDFQ3MzGLL9rwKdZtz4DlY/wvqg+jpwY9r3DKvWFuQi606DYwoZQf6
7EJD8m7ApeYLtAXSs0GzauM2uPaIxZZVvWbG7S9KfDp7tVHsHbDVol6XW2SitclfbNyQpmUxEQBc
AUS9zVP9JWjMz+sx4f2hyVJ0GZ2AIbVgf3YefFhqllXcbUWbtZEX95gy06NVtBg5q5zIysao8T8U
Y1Bb/P9a7EaLwbwRRrkl+jhQcjvbXfjMAES4PiXvf06yVM7gHQAYcDzBitGAstjps7hQ7KdyiwL+
/hlFllL4xKuV35gCmYipdsL/VY72YW4yWNAUkYAT0cfe4vJZ/tiwfgOBAEg3AZ1j+ntteUfduG9l
t6VqvjZJi11r21XlTK1nzgXEujV3jqU+Qf/xQzuKhItN2/OxnHMBaFEqG5MIArvJviS3FvphGyf4
2u9f7NnGKFW73ZxBrJN/zwso0NnFj0k2T9dn//1wT5aqyZ2eUqYbvIBK+YPVwecc4uZ3rhecWKG/
XH/GygZbamZkZVrByFXqc+7eelZ9cEZ/I1FYWaFLyQzeE8UdByOD7/oEd9d9G5jPKpsPKQ5zU4/z
xkd4tw9PyFI7g7meTAe488GXz/2dT/ymHTsdOS5/6BSDwVQFNFboj1EXbCqKrnz3pXTGKKlywxQs
ZImDJx44npdqTaIh77YQtv8hRf+6uuK1Ls/+Y+uVsNksh7lTuL0MzacCjMNTpnFXTELdpZ9drnA4
9J9Gm+OSFQDMWEfSumRJrYa/ko1bO4lTtGnHKPUpPGugx4ZUv+25D30CUT9MtGt/ZLbdT3Hhzmhk
BZpcnLxzGAkHFf1g/F4ycBvo2ME3eLzoZQ5fSBU+iCn7fH3lrnyEJfsWuhRh0AaDOeeW8+ilwU2r
2ScoYyTXh3+3EEXIUqNvZkWoxGyDx2jrl9wFPydN76uO9eg6X7CKXvHTMaDVXH/aysss9UnU5If+
hBrqmbhmioKGPEMmvIjscQuouLbPF6F2tsnkhB0ewL1PrIao2tvHfvgiyEICiVsVbCjOs3PLi599
caumn9eHXgl/yxYYYXYX1LrrznAJaCB0q0pLRsqGLgKEKGh9l1ba3vjYa7OzyI0y13bpxCYDxlcQ
teP9bG2x/VdGXtZ6A7BkspZgZFl/o90/7tbRuTbuIjHyWyu3B4nVPztylxt+5xr/Q7cMgEz+H3ms
8IKJDrg5i3nMAYsvX6DRfKAcIhS81RtRe2XBL/WMc2qYNAUctToof+GW+RBm2d7Jtpgia9OziJ6k
BtPf41mBjLTnRzZMzW0LyuDGj38f/UrIUlyEu2Htm67Hdq16drRgXgGvHduLu65EpjFVKuJz2luR
FVj5vhtLAsNPU8XCL1kEy8MSkt7z8DaA/pm0AfRVgtQF8c+yARxlUKpOvN5tHkJPVBup0Np0LHZ/
zmXrhXNnzrZqmpeiDIs7GK53Xz+0UZd6GXXOu7LlmT6FkHSGJHqW3VjDrJOcweOAllLtPvacRbpF
poJXXY7DZJiAtfMY6OM8fJlK6SYWqKwffMoyFrTQ8kVOas6o3Gr2q0I5mLc3jrdx71j5FH8Ju9RW
r1sLS0fJX7z4EVZbbde1gRcRAX2BIcxgqX2GND2SgBjevxvLfWWvLgV9xxm/eJYzAkJQPRc2UXHh
Z5+LlL5c/65rv3yxOmcA2f+7Lp09+4GYLPLrrTvv2i9fnE45vMaLVmlwfNSuxc2oAHyqqz6E2kGK
sFiPSPvGXtrNACOdYNeNPHJtJ0FZ6WOzsliHAWEZAAf47aWA77F1N5otavDKwfoX9rkhljXNA6QS
YGFhW1M8D+2uLz6P1dZ5ujLvS+CzbghSZKWGs6/cyOS35KKoNG2kHCvLZakw0UIrMu0g9AfCSx/l
04OtX6/P+MqNZSkh0blTK32Bm0RrmZPKm5h0TmTqJ0fkyQzQ1/WnrP38y5z9kdiHHUoPro/CAyvY
kypU7HTVp+tD/wfee+fSsBRgDlw9yGICqBH28IUHQ0Biw5Sbe8nYKT+ZegIGa61ZMvg1agVBDZFB
GwiupMzaIkG7nRzDDHRuBy5QiWXCdCdxlzpbnVRPYMJ2UQ+2WQyVdRrDvDe4p3RqygiG8SQyXFb7
VOQBIiUZ7lkhw4PjtnzHqsxLRBUik+Dkx/X3XFvAi61hF+Cf5z6OM0pZFdd5vtc6+ELReYpdXO8/
9qGWWkWs8VpxCaqnJn0C0RSzuaW5818n4Z3vtNSCYKVrhTN0SU9DF+U/ywx+tXH5S71xJxL35Zvb
xGkVbSmjrCy4pdIDKukNTJ7wsA6GFBV5SueNVtLKZ1jqPBQAXam+EVhtxQm9z6ijVZRaIqpGk1z/
0Ct3+6W0f9AUVtE7rjgzlf1UBrIxffYZOj9FzJW9y7LyRrXWXSPSjQ20NlWXv/+xNzsxeKbh2Jve
9Oa1NxeXmusvshIQl0yEZnK7fqCIWTKQ4Q6IHRNJV403FTxqNx6x9jWc///2dhBd6+VBea7EfDK0
ms+6HdVvChGzO1T05cYnWZuixaGXmny2A39swDsB7sqEN4WnPl+fpJU3WMrV1OHFpLtQ+kyD2o1E
qJ6UVF/0DIHpUd5cf8bKz18q1nQiACo7SIG5osUjVel3aKVtbIf/OCzv7Gq6mJpJ4Vg1fmvOYxBO
MUDD3g6UXCumbDBeBBk5AeBwkTYxkIX9Ts8N20+8CEBwS8txV+VDfiiU6p99T9W3rOAEBpJtEDU5
t2EAYrJPFUQNn23qUKjFg3GAWWn3/TQFCZqVkGFonGzPQ949Z6JXJxegfcD9uqDI43wk9W+vr52n
ue3MHgplzEQGveyHOp2anelHZxfi8IgpLnlO9WozK60ORvgsgbSKfW960t1I+A7tvdotPxGV2b+r
LNOvQ6nNg4MxDkpCK7gPneCIvAWEg8KlD7lq0b6An8EmtvCSzL4zxd4i8kswzQoHyPUzp74+AGum
n2GSOCWeh5spJCZE1A3abyInVPCyv75kVpblkrnSW5nvpCGu2mM3lBdXPPSFu1tnHr9n/Zb95sqy
XNJWjDJlZxqkZBMpfnCS/wM65NZps5LWLNkqOJ0nv5GzOLfT2MeV1Xyp5/Kc1+zL0Os7V5kPHphL
QRA7D62KKZBhvTFLBtSEmsD+WM631PzQMoeUHwfwQgxtosmbnf64/nFXTpglH/Si1TvD81CfK38K
fglX8b3hFMrUs2CPsnd53BWTBVM6P096eLftrz925TxYckWNxx2/FLhSWdLZgSayz5gTZYPaWLJr
CcaSPGQgveVzG+2nVJsmiyXE0Xaq8oO70QuLo07rJpE24fss6Ot7eEezh9onKUy8efVpymV2D3H2
9Pn6u75PLiVQivn/yVSIDtJXlKHf7vbtzlSkvIMggIw9sGWPU+35iYVovJPQJ9lJ4YrdwC1ypAOw
Sy7pu29ZAwBPNaTlxjmzEkSW/X/RaTKDF6jPXdmryNOoUvi+c3RhDhyTXJVxH7SvplE/N97/v6/6
TtRacm2q1skIhDUvnaguP4MER2/nwO1FFLTt/NUGkfCmBXzl1ZaGP48O878HgoF+5E7Qx04GcAHg
uV1BFtMVLtu5XMuznfbtDZhc6UMflnZi2y7bi0G0352cmbtA5mzHZ48OkW97+UNKIDRmOWH1QxsN
v10ELn5bUqB/Mj0XD4WerFuvzcnestj4aPcNe5xq+HSO0Cw6QGp1UujiWEFCoaX8Buht96glpzvV
NsNL6nP+nLOB/yRjld/VnQniTLX2gU9z1kaCiOIWMqLzkydr4M76Vj77Gn3iDKviV9A4YBnmHSk/
o80xxkM1jxDxgXMJEcx90DN3owK1sgi37+Ke9pkf530Gx1rZo5RW1yDCo/rM476R963xxxdeD2Q3
2D57M16NvofX6H0DReyk18Y/mCpvE9YS/XXmlEZCBCSmrU3jybDmVNhg6eIWqGPFIQhOQFiILOh4
3w05s36xlDqH3PfTxGp8fTvYNI2qAXNf1S095nlgx1CnYgdLZ9YPW9E8DinNEqfwhEZ+nzsvQa+s
/VAV8plBNjSaqJ3HmQ/gDxa+c8xsksW6hFAIBC/y576cxc4fqukRFUEP2CBSP5YuzN2L0DQHt3Gb
pBvsdNfJDFVxKMvlkWulNBaTmc+1G/7upBkOaVq2ie/L7rZuwuHADIPSateIr3PWZz9F5bRRVQxQ
9sj7cku6ZeUsWwKEB9d1u1aGKNPlNr91aOve0fRDPniELLFZBKwMp+tx9Qud5gG32jCSNd+79cfQ
tHiA8/9gBYs91ZpqBBuyhpX9Q978CqaNBHElkViisuzadxs91fpczE1CQwac+0Xlr06GLWm8talf
pEft5HuQdkZkg60mkEG8CG+wo+hG3Fw5tP6CZXGsLYns69xTOwk8CqNgUFVGulFmfPcodpy/NEbE
BA0W2KWc0Qz1I3cMDZoCxbybweBMuPQOuey7HTRew0R348v14PzujOGhl2/1x42vdeG2MARgEsHF
/puqsp8E1ZLrQ787XRj68vc/hsawTeXNtgPFhuaH7YDpDnGF6tHvkS1ff8Laj7/8/Y8ngIbMpOC5
c87Deoh6iz1M7vzl+tjvZo349YtDuyYzQWsmIOfBMrHvFclQqgzMcxjdDX73gP/zeP1Ba9O02HAZ
ad2swsNwwhCOWBWWkfCrATxZ9aE7K95lcTHTAAQHBEZMZ035M5vSfZeOH5ymxY4LJ65TSuYRmm0/
57GNyvEtsJq4V3cZGNgfmqHlvpMashvwASFn5lINmLhUsVEVjn8Ow/brj3g3NDnOMiViFhSZQmSE
aKb77BigNdckbiqaI2nq6RQ2SnzMmgzE0v+vWWW3jW0F0GSoxpS9DKzPDqmn0hPIttnr9Zd5304F
b7PY1NSppBYTLmp8sLMbmwBMX+WeeS2zcoLTiAxje+ycm7LzspuxzKsYgm/Vxk1lbSYXux6ex7wH
sBe2KuBIlLgEzYoKZEH5Z96QjQ7tyt5cwtDhyOBMTsfJOWTUP3RNOu2gZZInYFqiVgIMxytB4/HX
xmxeNuJf2StmcxEJMhs1YSgqQxwiGOgT7t3yNBPAONC4VCdoQE7PpPPfprCDobSZAEQRPYM7jihD
9knkDRjy13/ISqCwF4EiEGVmFXPQnqllEju0EhR8YzDLr4++NqeLGFFqXXUtMfAgd39bFpIwtBgd
3Ua9/91Nt9ixK0ecvYgWotA2/I9T2EbVxWPYltYNHCBjB4pwFPT/qhMHj5u3sUrrDXHA9+fsL2Rm
4auphdcyOQeISruiDtLIpG2FnLrvP/iIRd+xGqqgCimSzmA6FvUnA0/v7Okj3+QvjOZc95TN0hrP
pvd3rBz2SPigBtR8V369A+hkC/T8/p79C6xJ6Bh4ouf2WdUn3lTRpMaDPdVJN329/iJrn+Hy9z8O
at92JqzdzIb9kPVkp3lSWeJNCX9j7b5/3YfA3CIRyErtWcE8w1MCxYsEXlHwp6+YH3c6naLKFjK2
s6qEE5rj3qKQgkaG8CnuU3DaUxFsuZsDuHDeBxfEIl4M0+ChO0PKMyt1Fym/3blFA0/xRn7ozP0b
2Dk5lW8hzT0XwsQQ9No1ntorx3/pq/p+sNRWFeUye38HPrI0RtNuLbKapgg4pgaf3RWJLsY8ub4k
1tbcIhQMpm8CaqUzfH6zWAHq7Ul1hJ4IVBM/JGnskCW2MywzoAAbez4rUSZ9gPOh2EpJ3o+WZAnu
bKEszQJe2ucBJpO0IJE2zzh1d6MKIl5sLOuVXbNEdnqthTYlaiAQbmnjwd2n0Btzt1bpClUNRPn/
70nuQrbYa2EAT+asO/UBBJbivO2sLPYND89WP/E9auJsZ6EeeKhRTEnCABaeg2YWpGXox64JfwE9
URKjmalz+9zIl9AVcUcOlv8hAASWwCIw2J5V5EWDbEThel8QERHvC91iGa0tgsVGh9zYDCGBGr98
KOcdlT4kh/oqiERNu7iH3v0p98ctO8eV/bKskA+TaSD/nU/ngHkiGhQKQ/XFw0bnULoupnojyVjZ
88tiech52TY69WGGaOwo7b0cTQ1vI29bW9CLDKYrCqH5QHFUkhJ52pv2UYPqPpZZkyVeUgXg5HsB
kgu0THdwjT70vXNTjVs26+wSmd4Jh0t+vM5KOVHtQ9eBUevX0PWpABsOuWgM3cdp13rD9I2OUJrc
qxml5TyoAi9xvCxH3XeER7Dbd34QUZ3T/UDS/iS1X+yI5XI3Zin0w71qnqKxsOo+DgbpAdNl+iwu
ACS5gy5gnuhcNDcojvbHiZf+vmIeuc3bfvreO3P6Fc6h8xOrJZDMIdxQjUCWk1lDeMyLIIhI4IyJ
Zgo6v8Rrptca2jPRhAk7zlDGiudKtjwuOeu/mDlsUXfrnR9NHRToQEp5mqxGfoZkwhy345zfoNs2
BpFxTXeToa69M/Uc3BlWzInjh9aRMIuyyK8EkAOSsbi3+RAJ4BL2w0gLtaN56UIgC2B71eQIKF2a
y5MsR/f7XPYsS4QYyh4SmmarMbmydf7CoI51JptJz+e5hwAqyPXAgJeQTZjLoohNqz5dP9FWts7S
Da+bSEeopONZ+TyPWwMvWlGZDbnDtXe4xKA/Mqgq79um0Bi8NAjL1bcp/8kyiMgB2/6xX784DnBB
KyBpjEwZvdDnIBvlI2roW1Iva1OzCMO5SxkZZhCNdGlQlG4dGUsLohof++mLOFw0gEZ7KD6cadrR
CID7r2C+3Vwf+30eAopyi5jl224mhYL1SsoZSjO86+dHKHvNL8RLEbqonK24bqvgE1oTdOfbajza
QVEfOwBOgZnpGAQ1jUb6xwv3TjmjGzVDVz9oC1Z/hojgCKU65y4ARf4GGoROwkPqAT6b1tZG0F05
pdjiYjdB1NvvhN+fhUI7wjT+a0b07SwAuGVMnlSGVsn1uVoJ7/8Fzj/WKKOU2iOcbs92iBcuQn1f
hsEUo2aWfOgBS+xo3oeD1Y7TdBaZgSgKgQxQ16X+W4Gq+FYlaOUllk3cAA3JDFd8CD70LXKdF2GH
h7CdNpbq2uiXv/8xRY0MeDEiep46HKzocx9bGxbi/gfnZ3EVtUKqBmuARq4lv3iuSrrxu+iDjcxg
JQItUbBZ4zRNZ4b0lDs6HmkWZfTeoDztWFu5x8rkLMkyoZPW7hzAi773TARF3mRIPw/2FgZ8bfTF
1DNYlwkzDcHJw8lIO/Dg7u3hn48tzEV8awaXVE2AKiiVZi+oO0F7odGx47Hj9QesTf4ixJXEd2vI
S5MzpE8jKK2eMpHGdlWgS3y4/oS16VnEuazqUjXzCfF/+EbkV8s7YRdsLJ21sRchiGieMwRS1JZY
c5RQQoyY0Lt2sLduqmvTs7hM6gkYmEAQ78xY0B+4JmqPu3EN2W0JKA7ETjZ0BVZeZIkcHqaxQMYz
kLOp35j9D7VPE6gP1z/ASpxeYoZbZFWoZiJLqXj+jTLn3HjOTduihojCTN5sSXisvcIikfBxJW65
nOczcSD504Yke+3BcT1UVa23EEOXePNOprwEEs8DaXypcDHC2XIEfP6MIpYTzf1Ffg1KqkFrfbP6
ceObrFS7yVJSWTmk4H5A2rNtEfZtwjEcQjK9L/IdCVX7kEM3MCYm1zGEh3aeCMsd7cet03Vl5f2F
n7Fhk1AixT7Znp1+9oNsPrUshdsmEADHoBjSjdB+iSTvTOnSrcMIJlv70tq2UAaOWpf8KCe2keOs
LIklPgULGhL1NkRyvIYcdM15NOXlJd/Z8n5bmaQlLLud6ipDc348N/NdqX9aRkX2dF+m3cbkrI2/
iI4upFVTt/DIuTXmm2+q6l5WwtpRqNf9w2W4dQKuzNMSO0ls0g58RD1MdKLciXpSJyNbevYAyN1d
DwJrj1hEyka18DKw8CZN8xPQyATImSjnfGP0tXlahMma6zqzmwrZR8tPqWGvzZDts9rlO9jN2Btx
bOUVlrBx3N3q2usCdupYGg3koQfWt2Fb6dnKPlgix2dBcx/37/BUAMdJvPxTONU/rs/9+80JssSJ
91x5OSyzg1OTey24D7lzbCo4lmQs/ARoGvsm8ry6IcCv7MsGku3Xn7o2XZdv9UdGaFkj0c2gw5MY
inunaL/CD/HBVu3z9eFXPvkSQd5nKqtxqs/n3k8CkX+yKvk2FEUZbfGE137/5UP98fvrTom68Ylz
RkV9SkYNsUAHvgIx1bP1se29BAvW8KQKRdYGsJk3N77V/O7bIJ5YeLBrSGten6eV11gCBh3bAtcY
+tXnuqLkUKXwj+NiVElWZVt7e+VTLFFwIRvnwnby9NTAbz2dKsgqwb4NlUM9NRtvsZJDuIsN3rQS
HBegFk418XbWDFycf5vOT8I0aEp++dBMLVWhJ6Ek7x08I5z1rqrtmzoTj/UQbBznK6+wlIIOoMjQ
NEE7ne1C2p9tAU8vWNHzz6rqyzj05vYIkG35ev1dVhKVpSh0aQema2tQXHJoljuBG3MfsONUzl99
04dx0dPfutlyw1h7s8VOn8dCgKZpiXPI6/QMyes5Ur017ex8LLoog03Ns4Ce2gcvy0sN6EoXoqRN
gXyydquYE+ceTjjPnut+vj537+ddhC4nTwaWaxsJpT+Zl9A4R4UdbuZjxna5RGPc4vgvp4DudFLA
+OqnTxkSCzYX/kbgfHc74fGL6ZR5RaWVd9kJJzCowugfActAop6K+PoLvhsS8IDL3/+IbAGAcEMf
+tkJbI/D0KkikZw9e5PZ6ny8uyDwgEXoDIcSAFXHKk5o7dJ9O9L+Rc+U31CTSxUVkwtxd08U80Zw
uAz7VwqJxy2yJIiE8DRoTXZCYfkBesnHIsg+UmPC0M7/pyr1iaFFAUs/4fHhIYNQd5oye39B7UDx
fIwB+PsYcpwuXdlgseY6BmbIJw1islRvjqA3c7p1DLzfFcObLCJor8PByWcs6hmcVj3Pz7q2gpNg
/p20i982+ha8QOgu8+EbuIsdejAIGFW6RSX/b3G985GWmthpnqde3gF+qTzoasonF9WVzuuPlvfT
AsGkJHXkNd+DAe5EVPOTseuDwLVqrsm9XQEc4LqPPTW4W0+3sDjeu6y5Kzp5n8/VE+mPJpy/Mu58
iMpNl9rQorRqWKkTfvLL7jeo6LC1b39c33srm3uJhSQ5vA0CiI6f0gA2Lzy8rWyVVNp/BUN1d/0R
K7tviXwEtw5A6BZfmlliX5YvMuhvAGS200ebfXDLLSGQygLvMAO+/kRmGL7DrIPLLSOv9zEPhC5h
xtIAWkm6AFPUOXHgA0UbIExVTiLJW+qW3yr9BbyOqB5lrKd+Z3n92RflRmxc+z6LWDLZIgj0VJSn
MseJ3NUzHP0A1t7LbGxOKa/bjY+0ErOWaOR2SkG2c1R2gsTaI9R0TiaHpM/1BfB+fPeWCmihlWuv
C93yxOZcRUC2QwoID4wU0x8zufaWKmgZ2ut5TQtxUpUjoR08/sgMRFACdbj+CsT5r7v0XsBY3BgZ
6ZpS0dk91RPJ93avpgcdZPIIS201R60qQLOwaVn9IwPVdkfEfXPTp7P9Ajkc051Cy21ZpOFY/kKZ
VR/RZLagqN7lT0JbLBqdwHmgFuFwYC/SF4i/C0yVW9BblTnlTVf76bmv7fyFUoFGSN81wS1cRWFK
DFX98nXM29mNrVywQ4fqJXisdi13XihzuJWUDoul18swUTUPQfnNHTsWpU0SqKkDbwmzW/Gplkzt
285xY21RdFVoKiLA1LJjaqPTHiJz2gNkzCFRDNlqsC0mmu1N7epj7Vv2jUV6ccTh6CUZrVU0wEIb
4XTq3LhRkzjV0qNPDjwUDsqa1L6e0uA0DbDLGX2HnWXVW6/OZJfdQRMt/9GTZx0hhdj+E6IvnsDf
SoGG26pdBpjBGGuK+67jFZBHNrS0EhSfUrg++2yI27phXSwKnv+sB3DpIh9uKjyquO09Na3Vwuh4
zKI+010yZfA/Dj2wiZVDYXOE+YLrvRf0PwePk+991usqpug6f4FtmIS58PQLKlkhvjFU8D/3gxoA
hZTSi6Tv5ntwxopdKeCoQMNw+qE6jsK6HMDhcKSt/0nHzLyGxTh9A0mSPNVgJn32aFPvU5KxryPo
cSJhdgEV42kODhLay//4fHLgV1Vr2A8109A+hG07lXEm7GEH4P2YwAyyhOJYP4QPc9mGsUCnN7Z7
B+SWebSte/iqETc2WDQQ8LoQLEUDMiXPhP9MXQVShzuJGzKNw3dBZHAbCmd6gRViuyNTaH5ZPA93
je+bxAOSMBEMKa2bdgzEdzoEEURwhxfNQv+M7+J9BisklFE6hhNkGTs6x3DMrhmwsIV7Il2Z3WDu
6YHUTvi5VaP/G3QfUG08kV8Agn79zzy61qMKbeuHsPvw0Qp1hVdtrewb7NCqg0o98KcCqyIE8riq
S+p+4N+lytGFzGTg/QB9Xg/7UCtyN6FJXkaVKEKWQBCsBkcoAEX0wCEEFFulO/VR53BzM9A6+KzT
geIf0yDua41WDrPkhcmaSh1BTUAePG/iMamgxZWzso0y2wewSQcE6mutSDFoytIdmsXgOFVO91SF
AbvNSgG3FshsKWw6vyS7EDdeERllqdeq1P1v2qFRDzMnWSSQsw+ghudAv5u0QkQ1nA32eeFNJ8aw
63g2GEAdyVuhanQyTWWODq2Hr5mTKWDSvP4RjlXtvixk9ag8nEp2jUNiJC2k04M53bchHU9QrfHv
HBO6J9Z6YCEZ199Dubu/h6LIeAMdCvCgLu7KN0IbsiOOkD8aZFyRcBrz2bAaJVarqiJSFuYOvzR4
Q9LW7Pnkqfs8a6EdXQdN7PU59OJMEriIdL3XnEijLQPHsFAfSsnLg6fdXse5GuEN75ohvJOdSBP8
ZPpqbPLUygzY5bSADnrohnurA/Oqd+fiLizzrI7V4Pb3nZbWzi6Gfmcae8JGHLv0SAoQliHpaKAi
Wxd9ubNb7t8EZekce5k3v6H86L2qTM5H2FqKIVIGDGRYWmjoLf/L2ZU0R4pz219EhBBCwBbIiXR6
LttVG0W5BgFiHiTg17+TvaqP53RGeNXR7o4ENFxd3XuG3IMoQt6433qfl3sOtQw3BBtu3FHVLodx
HssbGmi689w23yBfbWO38NIDLkMm5u7AXieQRCPbpF6UpcJioRcAmmFgNrptB6tKfM+MNw6byfPs
5tYeFC7+vWhM1YYe0ogQoVft/Bz4GfATlbdtVE/AovOz0DQWLN66Zto6o0VfFqvx7nWQsp+s88p8
C5qtQmEj0P33Kbf5Q+Xa+b3V9tUORqDiFRzW+VVYsxd1JodgIO8RPh1S3CwmgIQMK9TeH2e5HSRp
NsLuQT/1ahCuyZy9cez7EywZvbjnXnOzBBVBBwzCURVn9C71ygKnx5m63cKjfig5uelay7uljYaA
bxAo+2EgTO4HSJ7e+pk3QWF+6Q4WHLTixXhvA6hzP4Hu7k2oOx+gJLtxhie4k5kcnshTF3NtVTzG
p7FY9aY+5JrND+CvM8ymM247j4HPXokshpumfpGalY+tLLMHq59gOxc4kMZqbBtuoYPCfOiyordt
n4nHRpXdL3jNtRqum1m/L7y5fa+gqX/SppMHWuLKzB1jgNCHsP6+QIWKwxuYSMjYefWtV9fuD0Zz
92hj+N5LqbLE0gYryZksBCrXPviTW26IJOWWg4aK9e9BB3HIBSxRAJkH+S+vt0iCxe9p0R3bI7sa
H3rhBzcCmfZPNH3LfaFGikt8n9l/aNeVz7pw5S04+u0dQL3OjxkSo68WwJDPvahdQCBHsLAim4/2
xh3OMivQTCUvXua1IWcosbTWErwWcFBf4oykxsRZ6+WAIThwGSmUOgk3BdDZSPcAqAvdEHBjDyOM
fAERb4cfU2GxLYLktKGQpQldCV/fvK7KqG27Jq4IqnU4u9v3EWdk3A/zAO9xWMiFHbBGu4kqEKtE
K04tWyAHmdvtbz9YrO0wOdluGQKosHrYT7qt0++eTdK4B83yW1pBp2zSooG3H8luZ1RywIFk5Djn
5lXyaXwfHLjNaK/Qv229tMM27V0F66KSvJmu7U9sRByyiV6ssHDg0RdVKstlJMBk+VHTytlPKS2B
R6rt5WaaJeRQAjAxSxgF3wwLDe4AMSfYCF1bh3BaoJEYAxs3T5TiwhICkw/Mh9suqjzDRqUq/+vw
0T2WutC3nZe1t7A+cOB6eDY8tAi0hA+qUa6Kg8n359sy65dd6WYMvm68u/ddR21JxtwNarjeAQrz
xTMDPnOvmJirvceq6QGFHGdLoW2wQZ6lkDqh0AOpORoTG2LFoS1BsQ57ZF5B2DseRs2FRmxCRAAq
bSbyh4wvYI3qOi/qyLRecGoB/noyHLw2x4FrpdcN1h5XFdzC1FKWcc8ArIqg20+XeHBN86aZqkio
eq9GANBtcFcNFEEQip5j5DZpGoSqzsiPsQzGb8Ke7EgHXX2HMhsD67t3LRkGWaqajS9s+AgNPWRh
xjInuMfTZTyzURU/uH5p7RuWRtaYRThUabzYIA4bKFJFdWPaHWQ9gyKCQaJbxUNV1NMWqZH7bnVT
+6NeoDLZwNVOhaA7Kj/soeB4n/lo5GjC3QfZ8uDn1AbFn0mkVZziAExhNmwvWwiBzW9jH8zwUB2y
5jXwCEPMhUfVCPHe0oGDChvdu8qnAYlcAOveqtz4TyMhLPFt13mUfQ8jWcl7utFSpzF2G78rfM8/
dbM0VTznvb7DiWUjjTIeuWXA+g4b0+Yaw9EFW5Ay9L1fLM0fNpIKhQ67sf/A1pLfzkLXoNeiZHnj
UM7O8+KoHFBFI180c8iuWewmcZZBvQYkrY6A6OSxSn3gDkuVJn7bDGUYAHt0TpLRLkD+7O57BpZ7
6MG+so5radt3loOGRRgUaNrVli+DDbNwpYU5YZ9C6Aj1GhwmjrWrOwjqGojbDqFC32GTdT77NmCZ
QPQ/ARaA7HHUBW/+gOWBE1mx7ZiX44+i5VME8Q9n1+migkFo2/2CVwypNoOvIHDQiCWCJ+byni19
IyHpb2qc/40VPAdaeXPIlKm+Z5bFRTjPmp465RanwZ3zb0XF503q2vQRyhVFotAWGeMl1xxOpY4N
VFqeTn+Apc9vHThZb5pu2jtuugNF2oCGsBR3OKV6WITUcx7NAVebfAAUsp4t+6Gg4wRlAjAcwhEu
Jhv0l8eEaq8/BrM3bEYUFnfegvwjawMC+F4vYjbN4Jbpcb4vfEXuM8b0oQiMjLsR/Iiq7Py7cww9
jXOPGqPVZPEE/5CbunDh41LYsjzag8J0VZ7DdzMyKIXtNnpHAnkg4DeB+VzYNP6F5hU9zmVV7jzZ
zL+g/igTD+thD8wc3WZFUIEA1Zg9GCfFcej9YOv1OSgLlj3H+bLwn5kk3kOPex48fRUsJWUgmggW
O+NmmgZsSNh+thTgVXcYo3wm8JR3FHgak6zre4/V5Z+u1rheVErOoGbqdltwp41El80ytqq0f2cG
7PDFa0wWs8KpYqhs9t+qvIAMduOTNpKqwyZlcple2FwuW1Vmwa9q9M83Rtaox9wl1a1bl6K9yRbt
72mwNA8TwD37bhiGXbswJEeFP5XtThhSAJ5jQbYGgvDjpmn7Zc+IlnNMJjkAJAi3mw7KN++ICMPO
B/7iRVqdhQ9T6R+rceeIj+QsDZEhjx9FlVqbySXzn7qR7IGVVZHvzMxtJNETkouoVV15I2bpy3DJ
yvIGH2nDeoe72JpFkXvY+jA56zSs1Hw4DB0GbP/IZqTf67xwIzoOUIgxRT4nM6LhwYHo0BCCKihv
M0G7uMTU1zAvzFtkQ3mr4jwo2meSE3jBtnP2qDzb++nB3QxeswTmdnjhR+5m9HcXuPPjUBC5r0cn
Peou9baTT+3bABpsOH2tYQt3jmyMe5qhKNLgzy/Q2EGK7BXjvbVI6ztcGORvWdv5s2dZWgCnyAT+
x9roqJthartBcHacuPeyuo0zp+RNBOSw9T5Q0iHdnSsBIzcP8gc1rGOwYANnsSPLKc/+RsG0/FCA
z0PZLm+yjc1d5wixHo1bzkAcHCjZwIdQt3zY2rQZD6hrkrDJoNkhghpGtbYoDxo3riwEjWimIemQ
ki2GcLAjSnlqvcJ5dybY8YSNKatjOTtAOmW4ykuAxGKUxe2jg62+TaEU89bXjO0q4xnYRI6pdxxG
f4klCp8OihxO2UYKgkh3sHHu7/Gf1b1Te30DMetcpaFivPmZLQ4sWgqOrdKxMnGpkhs+9Lj/u1MB
tZh5nvcVdM82KR3dXygUOElTw39umztdF3fAY92UdBAbAbmXWEyo04gy4Kg7TFxvkar4XmRsyv7Y
4IBEhabV1pnm6r7yRrpdTKneSmPLG+MjeSNcFi+8wuW/GUf5XkPrfwO1DcDDjZmTBpfNKWSwqI17
37beFpO6kUB9KBYStmNjxoo2bAkzfxi1mi3corQbWkH9Cq1Tkmjwc6fQpbk8tiME/1kHnWJdevOr
36NcF6Xgzn/P6254g+DD5IW44binhg9VTBxS4URH5QayEW5CgL28sUzBUV1iIoLvPdmOQVC/V6Vl
apRoymkJPTrkL9wZ5g01ZReylA8R8PRTjHt1HQPygaRS9gZNVS6tcbcATnRbTQpRXSLxmsxSYRTr
Ohltr36C6JD6PoKtUId6GSWiN9qy8HUG8clp3GPlKRrldMq/k8mbtlPdd69s8eejnNC7xR2/uef4
mR+WNPbr4np8PwSK3thWipoP2GtOEFrGc7a99LMNKBsArS7Ey+/PhY4jfHTPKwmO80hOdZNFE7xr
djOsdZ9cwFyfmE9ILE23HKp2LvcSt8BdO5RlhJ2iYmei2Z0wjYgMlEXuwMLGidMYsu2CtrgFbwfu
TBMP6r1Z8v6HM5vi7pzkxTYXsAxbQNj+3buNf4IfKgndmeHaCCzOhjpTE6cDEi0b+oi41RUUA4ej
3+7zbmflNYkXhRXSgBSx9RzU0sKqJfWGZnX65KU4YpoGrR+OL4xwnak2UH+349mqgiWqKuEel0Do
reaCb3ycQNvOjBASG0HMGrrGnJyCuulG8ZJ8EwNHxjVJyNd3Z71GqHw5m1lM/GAtmBVvHK1Hgnyn
jnszpLdYGjWJ2qasnsBlhBhAYFzrkU6mv4MF6RxBpnv8NmbK2ik1VDcdKcdtQ7MGCi24b4UkYG4i
51GSsFbp9KNCGhxBxLHK0U1CKrxoIW9nnPNvdm/r3zVE1J6qqWziElMbwX25OqQcOz/MBeQ/sf17
GMalOEsVlO/Z8KDg/3WLHbwcvaDttzbP2hNwXM6BKWm2lXbFvs+NdTjfDW9BlEaJSE++ixBTI+OC
NMvSA64+1xHlfNmxJpUb0vcWampFcD84neeFbtaaeOA2+8U4h3TjQnjwbLKcbwABQZ7XD9U97Ej5
qSAWZJaCzoOmdT9YKEsjY8LW604yFXURE9fu4tTPm4MuHPHgapVBwwFjs3X8Bl/l04rsZ2thFOo/
iHijht45z7W3gahLumvqvEHPw9VzrMg5Y/Cb5ocTFM6GsaAfoRjX9DdcaPswt0W7yZG7veXcak4Q
BMVtQDjisSv67Nk243hqPEr2etEphtddFty9epSKxcyLHTQ4/AN3ZXMImplsQTBywxJB8KYPBgPj
eNW9o3Q9RH7vpWEzkTqBwhhfoqmsatRMqok10Njx5mY3NzaMSrum3Q0BzZNRcN2e9Z/q74jz7V25
aHaADNJ4RLcUkvtZwW5Ju5R3KBiJV0WG5sR9JmPZKRrb0DaNITWmcfTB+AuGoONOicp95SbFxbyy
8xFOXWzZ+cyx/tLZIxtjOfj30tPqDw61DMB2UhTo/57VTJd2ehjcYnihxh1CZrDc58LUp1lJuctQ
ptu2+J9j0TBnOzOUrV0XvBARdD8DXAaeMq/3YsQpD5J3Itv6vrROPrQHbhwQi+KWyezVSnnzjKoO
u2k6GFphW5WQRJ3qfNqaAIRST6nKiV3E9BPLA5QKOVnIDvWHwocpq0V/AU42IkoGDbtzNbD+9wBm
jGNEAGp4bH1HPItW6rsJxhfPsIMp5KGAlC3fOiDMvOUDju3IgREDbptGtL9GNfT38DfsSOTAbE6F
E8rnz0Qa+jyiTk3CoIOeJ8XV1oJZbOq8BEGmJ1yvyYtYYGGpGhgUwnX1iRMBofOmR2WOLRZHsTaz
+501UbFpCNKcuGSdSayFtinIYROBxlDpmxCqvXBpb4HDgnlD/zQVxdSEZauqn/kke+AYOHcefJhf
7AcJR2fTWVMiEAz/TGmtfrhFMyFNrvpvU7X03gYBefyeoV26D3KpAbLly7Xm1aUG6aoVPjRUw8Kx
Ajxhbp5KMGPQblHf0Y8hYVo1yNhd++3zNtaHyDvbXQt8wCmFDFNlWYcyDfoTFBVSpOdTcR9Y2fhI
hSkeags2upCoUzfcLYMroHrvwheuVT9m7XZonckyyaHlEI+LciLHUVO8NNNZE3gsoF1fF7Dvm3QH
7RdaZ9tudi1o/lC6GytIUALhX+woNN4PqDWmeThDR2QncTV8Hiu7vZ3tqv9ec8DhpqyzdrRXf0ca
UCRnsJupue8d22o4QF28FxGOHNQWKqhdP7ZBjtqcHPPid+ENKEaoTExhm2cLFkVfTxshU9ThldOi
QInEzz6hfgUKaIbbdYYSR2b9tVQp/yrkPPcy7/2t1YqOwTZHGhRsdLvg4EEJSRuSbniJjlLd42KH
JMW/0ZnDTsVI/9Da0Y+uNj72GQRmddOrsOto/QLwKNQyU8HfaG6X3+p6QreJ4XJjBbrcOSPKFrpo
lltiA/FLe8vs0roDYRCKAnBtA7UxmioURJnS33H/E2HrUxde3PSaK9GlWT3//R/czphK+JpmKdp7
rLYO2rfTOKtxVk6E6A0NKjtG46Xafr50/9PQ+aD/utZama0e4nIZWryO01MW4fbQ/+4mGCcOIoXc
m2l/mwG13nCB2+pRBC2SEY0izNMIe4+nK+9w3pEfvcMKqZQvSiBW0iIZFaaacbhm1t2hVt0erS5c
6jwwq0ezKaAW5/T8Cg7wQmt+LcLS+0UphTvlCbDX3StZ0KpRtcOujOsFgMFadMW4NjoijKRJAcXT
46IHd+uTwNwxdJDRQIOK7BUUwH94j/8/eGztJLZwJkWDIlACXwpcXmR3BjQEPlTBoYqhH2uF9WPh
NIgWHOqQ9ZzcEyzTfmEqOxIu0vb3NXToXnOVj/dpqhlqUd5Xx3iFq0p7sIGB26oT2os3VKDLV1AA
zBcncIUcgDCKO7sZxz1lgV2ybVr+SGg5XoGEXVoeq9MD8MYacuy1THIoYlPqR6285sdwccrO58g/
O7yzPVCc9VAnvjXwN3/S/iPBJniH+4OBopzFXxxnapHIZvbewAg89DT6TAEuiXGW0xnJcDHc19TK
dnzK/YNnpc0V04KPYw8LzkDTf95sRC4JAcqxTho0AqK0y16zIQ9gAgIJ9YmRSGqd7z7f9R8PMFtr
ngyQnJEgnmKAAxFmLVL4r2kMsmAF7tHQfi06gypm7yuIwcBM5ufiwx93KaprjJBLL79a2D5aYDOf
ND/gBLqvQDaTarkCIL7006tlTfMi4NC/qpNpcAGiBIPw9fMBvzS3qxU94u6ZygISOf2izS/KUwZ6
VsHgTWajDJ06UBRSwKN8//xpF9BJa/ESaPJ4gmZAPi24dFj6luEfS3BFifECzJGt9UsGHOHImbsm
MZUFnSfoVh+NSrW/nSvCd+i9ZM4BpT4JbyJk9Pke6YU4ZujG0IODztAY5k5urkTgD0HYNlqA/7tn
0Aco+woA/4Sgsh95KFAPE3i35bjTHj/UfrqdEPSvPOzCJPrnv/+zQT2e6cbleZVI0u5Hy34UfgP9
hWL57fpAxqI/Hn0+fx8fYOjA/e+D+rmhNlTnZTKLOSG13JG8gvvAO02vrPNLD1gd+lYDX8qiEzIp
yxxAiGqYxGtDJ3+XLZBvsSGpYjaff8qlpXjeaf+M2VKnXou2v0xodS+h/K37qCi9K+P04Y9TsnYz
oYMJiAHcIDGUxeAkAccmN0LkV1b6h6OEn19Ng9e1c2AaSFFMpH8bLL71supm7OWT418TAPvw9oJH
rCaC524tfYC/Eg0/nJ121K6l2YE3JWSNWBXbltcBPDOhH3zNf+vSmK0mJO2aIneMIxKoZp/sfEI7
LN3kHfnK0Y0PWm9IS2UZ72Cz2aG91C/Wd1wWvhLV8NOruM9Ut+h+tIPE91/nDtcQX0PyeveFdYof
X0V+oMvgwuURPymzYotWyXenlVtfZ9f03T+G3OIBqxPAh6GACzaun+C6RQEu8vK7Hs5iMRO2hoFQ
Te4EuigbJuoROIwGgLC+tHa8JkjEz5YyC59I/KVvXbPsIGqfe6iogIXTpnFVNUCcpfNtVZbzFx+w
ymTKHihowGC8RLdzjpL+LCLmls89aa6ssgvbZk23M4AmQp4vA92OpTCEA2AkGgy9rWuxBfP5YYbo
eTRX81NVBb8/H7OPGSuUrA1bRmgx2yC5n+fPFtts6DdN7WzTlv/KGaqfi5O/jPCvqrPseaq/ZoGI
p67ig7AJfNvslCeARFjAGZvpoLOu2Hz+UR8eaPj1dSyACpAvS7RxB4GKnpW+ABH1ZudkB/QDIFvT
fM3C5UIkXVu49I5dw6SvQJhzxV9BxI9gLu8gtXQED+iaUMClj1mFBzUYz6+roDk6XEGLPvfmX9S3
y8his/0Dmij6pOqye/185Oz/JFD+39UPY7cKGHlLPBgYGnlMgdR/94zssn2D8psbGanS8ZAD+hcZ
5jRWAgcT9s3hZf9qNQAkQSAnu3Ezu3wEsDXPISNviicWlLD7MpPO9mgtmvcg9/NX9Dj8BpUZqLv6
Gr4mdloygBrslsYD2r0PlR/0kQV37BM785nCEd0zs4FQuSrCSb1kxS+X1jc9WUBEVfbyhuIv5tX1
uh9+C/yPk03NL3uBGl0oIAPVocqSdy+yVsE+x1G1Qa9H34xt39c4jUj/K5vRe9aokUQdJ/bWawmM
qSZAVLiDMhGZpf1KWQ/cSADaLqdZes4L7d1kTWZC87W1Xl2TmS0doQ7medNwSC33UZSuORtrFHsU
qStzcFMLFnak1AMALcXvKl+gWCYt65QBIREt0odpFZq/MRxvxk0+Td97IxzAOwycEDTABTn6xVsx
6uZ5KXmpN5Dddh4xpMsfWeXsu5N63YOZ99rv0bAFGg0AZKfx2O+uzv+knKKdsaCqH7tNiWbLwl0b
0REcQvjJcvel0n29daulS9hcmS1gbwTvCtHYbwSCWE1ISwuzDkdKCYRzD2KZUNoLMzZMUWHcERiW
wmUbF4i0O0B6ATxXpPduoDYPR5l5kKGXnglCHVolHmR24afR+Kai+H45gbez8G6bKV/sFcTyE040
3TMjSI7gI6B/GOTlN7aU3qs76nbfFlxAQ4hK/wBmINs7sw9Hg1SBTg+6GwYB6vwBBLOWfv4l4Wqc
NH6Q7goX6DV0aAGvSec5EBE1coIglbBM6I6uBWiCQvu0tkkJaHHakBC+PfWp81QODpEvN0plRUT6
QsdD0Lrvc8DgdOQDzxMC6OgfclRM9wp5eRHVJlvu/aCcd11N+1tm3Pqupjl9xPXAAkQCPSiYs6LV
ClC1THVcFvVgA+8iiwG2y4Q+fb6Tz7Huo328OpeD0mlmVgb90Zud49w+gsv3lSQb0r/nw+uf1LcF
YGdJU3jABdR6JU35h/rs4KfLviztKwnwf3SpD95+rewnIFE316gjH2WOQWuhbP1e1TBMGilNEzqO
1X2Rp3VsOnsQkQeFmWCLnq15p249p+j7B4BtO1ZL/6ZMymfInuQwIsp7WgMej95x6Je1bK9cny6M
9FoecAm6mZrK74+c6jmqVa2jAEYUn0/jhxdBDPYqV099E2DXTPDfI9CPqlpxNFl5ly7jc+ECRiu0
iTRUjT5/2IXjbO2oU5l5BI956Y8LpIyA04UXyT5Lbwd5TSL0QpK+VgYhJTwqCLwaEp/ofSsk+pBd
v8kl6u5f+4JVmg6iScZn1JaPc+f5CXTLmxbwt5x/g5xL/RfBWX0tr15z4yfLk5aXoUY2UQBNAOL9
Kbz8tg6uaZtcmorVMVzb6JwHZTscddBvp6WIZv67k3CmuXYxuLRqV/FhoDCBKXUNqBtVbiiW4Q24
3isXzAvTvKbDe93iVenI2mM6D09MiCSQLCJaP3xpktd0+G4OAmsmgZ30ah4jhUMpcucKqUZz0mgn
fW0prancmd+XBYxcawi08INH6IPM5H2p+z+Kzlci6YU5WNO1gdaYHc4aaAJ5pruZfZndLZNsr+zm
C5eJNVd7SjmcbVBzBsXxXDUKtfc2BsWGjSysKyCZinQryVdH6/yJ/xwKaoE16FnuCwbh0OW17zw3
gWNAVBVXisgfk4BRMV7t7HIBrnUCQevIdmKX7aenOhnuzMneA3ceeZGOlohu5xu+LfZd0t6RPbRO
93xzjRl7aaro/36fs1ReIBYsae1mIXqJLPiSiCVZc7c1UpQB7XIoNWXjM1jiWWxP4rGFJCT3YAfz
+Y659ParzQ6B0rHq2wJIWN8AxS4eWnZNKOnCAbUmZ09jBuSOz4KkdEgkAPwe0ZZNwS4Y2PcJskyq
6658xIWosqZWkxEIx8bXPmR4g2R0fGC9qv5ZLPLn54N0IeSu+dWtsRplfGCF6jRqZg5zxru5b8IO
Ju2fP+DSB6zOcuX0DcygXOiGw34tEKKHIGr7rfbEV7jn8Gs8P/efPWi1tjJp6QDs1IwnKtXGQRL+
+atfuISuidUsLwfpZKaCIcsLbW+ajB8FaaNgeV7ca8Td/5b8B0nffyWmf95/Br4SnWnlJwLYGPTc
BRZP6p5A/BV/7KBKnyFsWTzYQgTRPEKRd8wtsunzytvMOVd3Lcs7AN3a9qauIFWDHrw/h05ayd0y
AloEv2yFMrpVvUKjw72yJj9udVPy/wwoKICnQkJcuKjsCoy9TCP9rOBHFHaWySC054DLCM8vtemI
Pz+x1FEZrPcyOoV9k3ZXVtaH0wPk+Pnv/4zcucjHq2oBg7B8LdubEghIePE0SzJZ6ZVHfLg78IjV
4mUWz8Z5cJuj174NuJuRrN9oJwEYc/v5Eru0O1YR1gKUpLYAnU1shjLBMm2sc1eSfLHo/d8E/jNE
c+5koiVIqOpFHrjmfyFtEwe9/Eat9koAufQFqyircsYJ0NXLsRUmi3hTHKrF2ZSyK6+c6Bdi7RoT
hJpENpMJCPalp09WOw4xFHPfMPturC35OBdLnIL1cmXPX3ra+e//jJjvFswWLfeSOnd/9tIkCwmO
nmkAd3RK1GzE38YmVyb/wgFFVgtYBDmu5nU/HIuieuH+cGon/ftL62oNRlE2WOAiy8dj1QGA2E7V
bwqmXzNB1eDzB3y4+RACVmGX+AyFLq+jiRKvbXkPm4sDGENgYaktEORXHnJpgM5//2cywHvvhowp
OPpm2a290GTO2ysDdOn9V5nVmZLcOpDOOOZnYR+LBcEevTnxikJ0vZ0mb4zGgaS/Ph+sS0GerC42
A5wLU3fsaTLp8mEoiblJqQLwi4FtBZIiZL8cn+b7zrGWBKglvc3a7g8zrN34jMCyEc41AYga+bhv
KkLBnxyh5ATHYWefwwPo5KJI9yPoaXeiNi6xn7/0h7EPM7za2BqyK1JW2HetbmIYpcLznkW1fKHT
4+cP+DBywJFnVVKx8rlBzZIj9ZigPi8pgN7DO2jp85Xg/eFWxu+vtrI7icLy2p4kGdoyceGCQjuB
/L7J7QZc1lQAWCd8FZUGMPSvfdFqQ9tDlcqyNKAkc/c0ABA4WOLZl9fu+f8lHv8vV8AXrY6jyifd
AGywnVSlfhzq6pkO02aBWAMof4YnA0d1z8/dHCaqfNhL2hSvNQcyEL89wsDTdBv4q2RX1sel6VtF
AEsNtctGaScoW/6mRXY3ArceQdruymB+uEPxsavN3wNDZqGO5SVNOUdV98xbK3QCHY3FjUAy/7UZ
W4WBOs9LILVTcvRScLLMvW7mkHa7r/04/d/wpSSciGD9isPd7+gGemECsgcU5f4AOhGfP+LDTYpB
WgeWopucTmHuVRlErPit6WGpVNw1V/boebA/WnGrIOBAikXrtF+ScrB1MkDcIiyGIbgyQBemeA1t
8YcBrMcl4Injo78cBBALoyH6JKEP1prJvzbHa4hLAbEI21GWk4jcsl58twPfExiJw5i6zv7zabiw
F9ZgEklduFRIdwIO7cYvU4CHdx291uS/gHIL1ggSQU1Rja09H9Mly7IImPPqMbcgrKp4ulTbvvLb
9xoAelAfWcEgTOJrTsO6EzBKrjtTv9TKo39ED2raQtLur1cp5LJNweYrdYqP+6nIk1exoOHjWBCQ
9RI02sFz9dMQlOcxxDm67cgC0Rn4cJVtMcVg5d5ozz18adj5KkSYvPdYl0NIswSfKCa0CRIsKNid
5JO6snguftoqQmih0laNAwO6juqnye2mE6s9f8dntwFEX06R4qOAEWvntYDDowSPevbPz7/vwu7z
V8OK3lULAkkJUFzl5SFt8ePLOFzJPi+t2dXgVVlRKdOeTS119ej0XYXbTXVyPPvl85e/EJrWaK5p
yUYLQOv8WDV3VU53M1ydW/jW+kJuvvaEVXytOtb7Xsbhtliot8XzRZTVwXYCiSCcxdJdGaf/SiEf
xMC1ndAyjEI0MFNN8qFLdGHFFbSCkJqiG7mH1sKdGA90/OFwEoGNuJnh0TuoHzNPX3MDJqPzA5e8
K5eTS1O2isY5yJAUUIwpARZZfQd+wNloLbpI+Sz9ii8FjAZXSdlCCaADECBIgqaAIF6NakT9f5yd
WXOkOBaFfxERILHplSQ3sNNbucpVL0StrAKJHf36OVlPbk2RRDjmYaLdHZBouZKuzv3OgfkbH7AS
8HVnHMmLhfTUpvAD6gPD/Z2UNMj9h851oftYNtbElVb6W+Tx7tRQYWcvqolVMegyc73rS1wm2LCB
kuHUyC0+5MpLdGkUWebWsGcbDlbGFSLmJ81+FCIJE7PlHxx4ukbKcSGQ4rUr45pUXRaMGV9+NIVr
vzZpYz8N84yIbwBppXYWtdgv0DbADqkUHNzDom+QhvRVipsBI8G9DaqeBxcc2+tpwkRBcCk9ufE7
Vya6d/37u/aenQaVIs4yR3O9PFHgKHg2BoUHb8flx+2JvtLY3vXv795AzBRUotGeokShBhjAgO7o
K8Pay6Z0Nsb9ymHB06IhaouJS1U6oa2XP1YDLMqUyTkysUXhQTM6qPIjFaotjU4t+499lbay9Ckq
eQVputhOPGM/ZuprbrUTjnX1xmxb6xgtPspyKf3MxVe4IJo/Kod7D2LMvbDI6FVsh5rb2x+yskzp
xkJJDlct0FhRnZZ5J5TC7k1mfrBbtIhXV9WQWbPIY1xF+c6LISSofVitUMviP6b9uNEVK1+g+wmN
FvUk+M95DFR23AnnE3Q5G1vDtUdrp1DlFlOeO2QGT7C/gwIwyvJmY2/yz7su7Lq0/u37CjsT36NR
58wEvJJcjHsDvBGYT4GSxERH90YPWjqqI+s/1mg0GxN+7b3Wf6cj0BgWTCIFiVJYHk99LYKaiD0D
Hw8+Z1NszP1Xs2AQzWDDstFBKwuHq42DQubo86UzY6eG4VMzTVD2QG8TFGTCS2HscmivFLwPjWfd
3IXOGbS7aNmor7KHKeX7OmVbO+WVD9HNXYa5BlWQ4EPyCgKhfTXsh9d0n4V2yMcg/QW4mrg0j/Ol
2qcP6vH296zEAV1ZreaEK6AG29hc6DlfPOse8O8ZlXuTCFOCcsTbr1kZ6brCGgXudtcioRljn2Ke
UaRav4JnuFXMt/YR2hoAUjqQKrAOiqoCPl8LUmGoGTyPolgOo7VsZRyvT/vHXu//DEpmQ1UDJK+x
5R2b9EFmj9L49LHm0WYNhXqqg2k37r1Z+aWi+YubbfkirP1qbXZ46VRB7+VZ0eKmOQy72ckmfYVT
V7VxZ78yanWR8chF0jsLvIIMB0Sa5fuYi8BPvkEsF9BNi9aV8aM7epSmlySGBW/oVJVPIEpCHIsN
9IcaX9cY00l5QzHjloK0S9Dy3+b8wY2gLiUuyQzK5AiLoz7n8x2kGM0OZ3XvzFJibayvK/FW1w0X
Vs+6vgG0r+0rGopxIFmAxBIQhLWs9h3kevVOFt/TtjgoSasvt5tsrc+v3fRu0zXUaZuVZmVFI3FB
CVrKTwUzSdCL5lKO/FNTU+djwV0XFGcuG4rRghts678CvgpAaigxzhz5Pe8+ZIIAX3BtrVSOn+TK
g+K7KoYRrI+roCFFqr+1061SNufv7co/oocuI0aZcekBs4hsopGWBwY2btRbjfztMQewNAU5+YW0
LTztOPLE5dHNzfLUWUsNqDIMgmGKwIF6CCiuc7E2dDKC8nXegeZm41leu2/mdPlqVqQKctCHw2oA
BnJHJTwyQKl1kjOu+twoR0/tGmb24agS+tvmJjvDEM1BcsjK/Qt1UDBrAVAUmj0oG6R3yV2ewVN6
qVBfBT44oBl89r6wrvA/WdYChyZ3yp0XHBeKw8yYcFGvLZd7Y+LpHfF6CqiUW4NQXzTJEcqzNEr7
rPmBrBP87yoEoc4u+Q7wN1Azcr86EBzMQZRGffgM0d3RLQ25T308PCDZ4p0Ax/ReQalNkT4fzCdQ
S6b7Hk6SUWuVS1ixiu/Gax2p2bM2qGSfnAAdrE9+aYGnkPkGmA2O+oO9iXt0oJYIWpYCp2j0zqex
5EtsmK55xEZihBUFGUMQjMxg4h4+3J7qOwNVqvuZpPPLAJ+9oAWs55kYEGMCiqI8kCkdcpilyc/A
3GO/k0NV3bgAoTSWXcKbBIiZ0gExZa5k+wVAMHos5ql4bV3UTrQSx0K7hMwZAMYc3GfUxP7oHXcK
kZUXL9KBhdSSNUPc9E7cOSOgfQDNnWf4Mu2bUYG91pttKCRKoqqctBdWeNYT/EG9HzTtkXrvpYdT
SjOd3ZoD0WGmQ+wVy3zPZis9LMJTeBS4DZ5v/2zNrsdtCCi7gK4GMIqEDBh1fjtQpVVgs+zR4AY5
z1BpHzzGf6V965yRMzVfLLv7VFZlDypHQX5CkADuDmvk+JUAJb6bwFaqAhwruQzK1KE7AJj4H2Bk
xK5e5uVcyrYLfVHlIQSX3mMBXfML7/0Z2FzO9r6Y1VdwYptXKZvukk5uCgDB8gewoBbC6rl4AF0k
QQPM2X3nda+uFDnKlcmIDml4PM8NrA0sVx6gyBIBnZvPntNmFybRwlYp+DnBE89AlwA9WXGH78TY
laHw3flLUkxTtNDcPOIUTQHSRq2j2bj5wV2YEzQC8PTKbdqjIIr+IHzhd22O+m+zX/hPAwStM1vm
EVvErD1S7Pb3uWUmKP6CYFVi/ri7BnYNd60DyqBPKT6Sy2SHES1CJpHCBbP/L9omOxSDNzyCUAuh
up2yEKTn6WDZPDs5GSDRNUIKaJVQLvqK7GYGmH85zXVIWxeQ6gT5zzcXnJSnSoLiMsBbOhTlkIbO
7IKiMlvmsJcOm0Cs7GFQXuFAABYWOH6dYeS7djZRSZAC9vjU+tR8LNsCRCy/EdHc9suR087GDWzx
O6E14JJOkYQpxfV+Qt385FqM+AFoHQnWVU80Z0eq8cLquuCgelnsjZu5E2TEQ17a4gnqGpqR+adZ
lPU3C1UXOczYS/E4Kw4oXzcQWFjUKG94AP3Gv1Q2S7+5lvF55rz1EDtanDUyhJA9KFvswOXS3SkJ
pV9t4yUGX+Q9cjADAJy4MnJrpCBq+F8A+U0a9agyjMKsclVoytSPAaYe9oxlbciEowLa197FAqbs
MiOFcyhxWrrPgF+Le8uTnzGqi88JNekrxs70jITvhHhqdJ0D9tPSssCslBMsii3HsiXGM64exRuU
0SYKOrJxx5NB3JG5okaYTEhTip5OHgzEFtjDC596SFgLF4EUlK6TNRkMifMBc5OTjHxqqxy48gwA
TKNS87duakkI47N2b+QsgQFgmbNsn4OLiKkAHOyu5zk5VYKB35xV067v2+nEKKUPqpV9CCwUv+RQ
aZzAPFEwA2JIu/nE5qd5gUTSpIX5MNUVfeQZ8D+tUsMBMxjDtMFcEF4NO01z6o/TFW8IHnYHt90R
/r5nambiFfS5LqRmqe4rkfehlRfWoWC1fyHmxJ5nDreZTIGVwgac3FBuYD2gjho64pakPzvg8Q7N
ILNLioizE7aiYeE6za5E+VeQMjOJJmqqIsjNZDnkV/FRyRj2QNh+VSA9wrvwkUEl8lyXbfVi9lA9
NXVR74E1Lu9R5Mw/1eWcBFyl4lNZlG4ZTBg9Z9mYcKeZiHkQFNBbUALD3DbVmS62+Q25cPeUgMIN
/KZgF8h768DHnWcAP8Hl3s8A5w3cfIITjLLNI7Iq8qnGnXk0V6r54oCBsq9o6R2hEvWP4+LP+Mer
v4S12OdmybtPDS2xdIkmeR7B5/uRQVZ4hGjKe6J9uxyrWRaYJybbQX0BvrQh3TN4WCCxDU13NyDN
GdsI3l+pZUyfql78mitiAeoF7Eg3TrLazUiP3w/dPF9sZnTfR1sAatimsOQZ0vEAB63lblxUmaGJ
Z7oE2GxjMS9hEYEAjlG0LznsFoJhtGVoW67xhnvG4gXu49n3BbaHoUJYeCBpX3ztO4ASE5LVO2Iq
gpY0u1dg5VCkYLjQhnuWwMKSFO1dTyb6fVAKVMZlsXBh2WTGuVqum7F+aIeX3nSgnuVOEVJk3I8z
UNCBSIm6JKIRv82hANDX8T3UT12JsvMIpwYzy9/SrsjvMqcYnhG31R1CLwUZRDnPvFrqO4kQd6oM
g/2hC7QTYSN7EnkjNl114duh1cHko6hN1MyNZfE21oZzMOumOjfcGk8DTNBjyxJZOFNlW7jEoqBV
w20qKjLUqgeJP6Xg7rcpRzhv/LOzVIArg6D/MyfDlQ1b1I+oO7Y3Mj4rBz29QqSze3vpWIebvxwl
IVNBm5BIY9hRwHQ28lUr52y9sKOF27XrtB6LMA8jFLkOuwTrUts0e99wjI9JM/QCD8cHGVyOkGaY
Qwt+Y0/uBDfu0mI4ODw7A2LnIDFBN85+a190bcx3Bxnkzn0EUZzQmp7e9cBHeWkJY/VSnhODbwia
V86ueo1H2jbMywdhRr2xCBQBouJKbNXHrj1byxPDlbP28qUwI9nIL/CRRwgR/lZ179rDtXOR34D0
4g8SxncuANQL4LMRCg/5x1JCtpaYsC1e2cB7D7HdGt/Khfwcib+RklibCtpFlTtB9ysqF/UQgFsG
YJ6ehSgvJgCUt4+/aw2jpWsMqBo9d4K9gHRIv1vmeYKlxvT19sPXfrzWLnJcmrLi2P5hK1wf7MKq
TwtZYDXReuNGVfXK8V0vR+EtyleRrcEUM+DQ4gwQBE82vM7V18avn5VQv29/ysrs0utSPG6RpQaE
OsJhaifbeZfCdXkc4DcFQOjHXnH9xHcTmArTs91qtICUlrvZ+tnxOWrZXqCu4/YLVvpaL0lxUxM/
uqNg0wtskbrhriu9jw1TvR6FT2OuGi6tOK2+GFiNuvapU1sXPGt9fP2edw0j86QFiSWFc4oDe59E
YZkqjLYEorE8wpMOTMIeGZvbbbT2Li0KLbwC7KpHEiqdkjqWjn8cwJd2W3DCB9ukKDT0t4TdK3dx
uokgMztka9gCmdtss9DlOWjzxAW+u8cufwLsCDjeCSpNOAuGtz9ubRBrkx27pxqeXU6BpR5X3u5M
x0DN8ssCoRkgwOVGHn4lj6dbCpaJmaPwO00ilT4PDSqBOzPk6o2nPABHYt8OX61xI2W40lt6gQrY
e5OEaw6Us+IPnT/3/SPcPyb0VW683W6ylRCmF6bAfqv1ps7gsTLlubblD3hhhc3gfsjfGccQbdIv
XpIW5uJYkXLAizYl+TJMvdrYf6w1z3UcvJs4Tt3InBEk6kDapAHxmqNHUeVv5fvenl8NtmWHudZI
17+/e09twOoepwErkoP6Dc7YS97PJ1E2W9+xErj0ChUyAx/qTpCmuC1tzhw520s/IhFxu4tXZoVe
mtKWtYUaT1xZXp2+ADEPreKNTvm+MbaMT9faR9t9iJoZDqvBUVmYf2Tc/5UUPAtc5W7sl9faR5vX
jMrCcXyUM+LYCXKDPGaDON9unLUhpC3hnVUSa1AW9gcpWAsSxmV/gLoPVYZ7nY1dwkoc1CsfcJhC
GoEoUEoq4BFyZvWPYNyWcT0uD/BZOFCaqr2RpN7HoqBOQe1mIHQHHFSj2gHDefozODI08+890hi3
22ylu/WCB+HWxmQ3uFhd4EU4IkUhxG+n+X774SujVS95oMSwgZIgPs4U8gSfw1ekW6qdMcoHZFTs
/e2XrAwoveyhbG1AHEbbiq6UA2NWrxX4IBsr7FrrXN/5LlggC9X7nZP6kZAmDCHM58mAkaK3oaRY
Ga86R5M5foc6wms1ZGHDi6+F8TvpfZxVzXPT2vB2KFAtdruR1npCm9V+YcP7r0tUzOSJwRPN5j/y
agyQ/tsYqGstpU3rtASzLUflWyxxccG8b2S+FF6z0cVrv16b2HVp50hNQcGCEoHPTY1iYQvJaA4V
dMAysRW5//0J/v8VP5gSeOh0XuJCQBNJSP7ULA5BCnHe+Ix/j1Rfr37gqGbpOBNWNCUN4IrdL6Pw
N0QM/24hX/dLRWpuqFHNh7jk2HeA4rwtOdwj4JKHa7U/t4fQv0erz66vfjcXmhymts1M2tiu1a5z
cbMphPPCS++lSwFVmetiSy241k7XDnr3JuSZC8ggeR8Pi8DNQeu8EVJvnCFXlNu+XsPQFqQCK6nB
w+GZCC8NeI2Zjd3vl4ydvGY8t5N5hMjyc6aWb8SqH7yMfp1Y+dgr+8nN66e+sF6YZb7cbtS/ZYv/
fz/p6zxPszUBnMG9VVSOPurEveTqvFFMR8c1potfy/RhqUR6TOxGxIYNh9SKUHI2Uzp899KePdNx
Rl2UovzFBvUlqI2qe0WREm7ph3rAP4Ne8mJLKFv6YYEu2pzEg01Gckct8Yva5gTBekOGgDmMPwBX
5d5NNfgzAAoiZ5bW1ZOC3Se8lgR6uVXkWMEv/oAWnAJjGJL7BKeZGHkQ676Cx+e5wCkHjB5hHSw1
0HxnMpBeDYoLH+X3PELar/paAVIe1kRZp2y2ij0CN1xVCqwGorL8uDB4gpJRqMhUgn8BFa2/Yx0i
o2IivZQzy74kk+WdYHrRHKYUhje1jbBcTP14GZjnbkSztRGohUshZiYoOLZAqfAHSsXZtpONTcpa
lNEDZcXApHYhZ2Hg0dt3hfdkzxuHmb+nln8NJi1OThLeHJXtyHiI7KO4Q4Wv7ALnzjvxXbqvT+Sh
PCcPdh60FxzV7vnDsBF9Vr5JLxphOKlB6UDqWPgwht3ziYPFP7SWvSelP23V3a90il40kvGrrTY8
2WJTLT/sZnmr4DWysT7+e1/n69UiuJhyWel4JGqV0d3BThXeGpO97PuGTXskr+FH0Hl+mFZL/+n2
zF9rMy2cUnjFscyHtMaaS/Vtkm3W4M5O9QD5j1sHwpWQrRcrLKZ0a9+nBAoL4r0CRaMeytzjkUXS
bJc0rXsErL56/tgHXbvtXdTOvIQC82GqeKa/SzHsMgdpZP9DSCALP/q/T29b3+tAaaWRi1gHUF9n
H6vcv/rrLm8TqsXC2x+xso762sQHswx3i9dyPneiZ3bNkjpmE1xNYsX1mub2S9YGshYCcMy166bu
keDt56jP80fGx40t5drv1yKA1xRDksOcJe7y+iU1lhOzpshR4lOW+Xzj56+MXL0ewVFu7mG6i7iH
HfjSwUQ8mbIfJKGfbzfP2vOvc/T9QLKrtoDlNIvqoYF1fT4v8E/za5jGDdNGpFzpAb0eAbQb+J4A
/hgVqVOCZDn9lLa/keVd+/naxB7h7wx3aEYil0H3C8xa9dpIXB1P4P5v/Py1V1z//q6FZArXcHAD
cbUxN1k0DpIixVsekn7ZKmJciRy69n5KDKNk3DQjRtOvydWnDsW5v+oMwttGfcln+0PHTwij//sl
HaZZV9O2iyWzH9sZDnEVFRHESFsKsH+DMSzf02a0WZYN8dLFjdwSEqMZ8iZgYVwDlp5sX6PIpQXT
qk3GSE3VPTG39PcrNWq+LsBXbpk7iyxJhE55kHSyXuc5NyLIDPhrSh0v6A2T/fbKefrS4cZEmlax
0aRrY1sLAbgntPKSUAkhyRBm3tcZJp63J+bKk3VJPoFwIjFw9xwPSHMEeV58goPxxrNXFmBXm/Qm
CPzEz/s2blULn91iP5WxK4aoM6u9ubzQ5vX2N6wMbJ1QsjilAe/lHEL5jucQ+IyfMp6rIPXaP6Lg
DxyVO7dftBKJdU6JahI1d24OJCucVYBDGao+EKxAvd3WnmUlCugVngDHMxiOW6BwlNAkQrJYnQeY
KIUwhO8+dFXi69WceDBKqVTiwiii6C8Wt+CHNi92WIv85+1mWvsILQBk6ZJDCjJAxAR7pRy+xbj3
2VnwUf7Y47XZTzOELcGkiEUBW7qyiAR4oaAynj72eG0l94DG4nPluMDjD3vqIzEBPehnWjT5xu9f
mxbaZJbjpOwpR0kVTEOfRFKfLc+Yd2CW7qsMdhoQWd3NxNzo7ZUhqxdZVF3p114940Q3dTZqd5MM
p034EYHKCkEoPdxus5UoopdbKMMhnPtucxXdv44iuStZulFdtTKY9KoKYaDoz0faPXbh7rFrbFgc
XX2Ss9LZSgiu/XhtcecpEu1iAiBjMYazQ6cjHIY22mXtx1///m5RT1QmO3tB3IbvVcCM0EFBja1+
3W70lbCnF1GMJmpGTWHKGMZ7Q1hXyRsAUM+0hBlkM0K7Xvp843y71kLahDbhHZdjIUfJQMXPNtwe
S69/uf0Ray2kTWbIhaFYLXF0Bpl3BwVvnwOOZh5vP3ythbSp3HRNCsktjvwTnMut9Jt/vZrwX3xQ
NeFdvbE9X3uJNp09D0XLU+/QyM/sR5hxXaYOKOnBc6HWxkKXVpCa3v6clbmsl4e0KD+xVCWTqPDG
/QSk1Y47vrlTwi0Cu5g3smlrb9FW7UFJs7UUJpy9nJCzCyYHTnvA3fCi2H/sO64t+W5W2DhF1g4Z
aGQ4o3dJDbgfO52fHLOi6I5syYqPRXK9ZmRgcFAFh4JFPfO/ORw4PCCxvdzaCK0rs0KvF4GfWCsE
Lm/iDOwnIeB65GwcN9aefP37uwaqW+q5ojfaGMbGMHa3Rwvm0mm78fQVvg1cKf/7eGPs2hHmt6CP
CvEoHC8/2H7l77KRz+dKctRAYwmXjyWF2gFVzAmcP1MGfD/8x4K+7gqY0XTLsRBbOfS1EafFAIiX
GPVtIPV5ueCSvh3gWzr5vI+sfKAxJ8UWTWvtRVo8gLMYQTUbFA+QouCadXHGn41n9Xsc3jPYndr1
RtxZWeF1PZbVcMUd2JfFSDKF3OqDAgXyZCgDz4hZXV0anFFuT6WVkaLzsm0FWM1Y4IZ9mL4ZJTlN
1ZZYZ6WtdA0k6yuUu0k8eYFn8QSRC0Ph55i85PmWJm4l9OsSSGyBKmSrM4lRXhZt0JopHJ2ZRU9A
V8wbIWClJ/S7Xb+u09EeUx4L51dXV3CHhZYbUtKeJofSvGt9J7zdEX9v6/+Rp9Vvde0CTBYKimFc
Jyo/GmleHdNpXn6jHGef5oLGIyBcQe0K8USpnT0msGI5cuLPpwQgwlOpyLDxU9bGxLVH30UPNVj5
lFVJGwuviCGtifH6jci90pw6xNsiajKG+brlMJ23dCZfB9Obg7mRb7inCunAq4Av5sd2frrYE7cP
buFjjESlvUSTUTc7o0/uU0M83e6ytY/RwuCcdTRBCYMV9bh0CLpCip0n+p+dk/XHavQfa1QZ5J9u
v2ttNmkhzoZrBdTiFYk6OBXZfJ8nv7wCFqOtu7v9grXJpIW2HD7YJoh3ZiQgbGdj+zkbp9hqBueD
z9d2OT7S2J4/NEvkNfWxrVFrNn42puRjXa2rKK3Z6dqpTICYEeRsWNdysbGB80NajYfb7bMyKXT9
ZJ4mRdHmrYpcX13sojzVMDy5/eiVvtVh3rK3hsEpfSvipROXUwmCiDiL7C2hG62z9oLr399N6Mzv
kWZ0+i6e7fbUJKUbkLQ9p1P2deDgCd3+ipVtrK6gzBhJcZcNPn/iQQdofbGMMSAGCg6yH8rfMmlb
64Xr3999iVNCR1lJjNKiMD8vZHjB0X1jV8PwiH/EX53h7dGeZzhDm0CDiy95YzzbJu5dsaZcMAt2
mbDitkflnKmqrburFVM/IOX++zUJcH/MpCmJjEWelxLclBzWBoMMXfslhyimKU3c9JKDKUfkEPJQ
pb9u99VaM2qTfeLgs5oVRTP25FH1IHUkNLz96L/t9a921CZ6ApSN8FEaC1yKyI8+Gfuo6aq52Pdy
5ncVHJB5oDiD5wXqXqp2V9GifbFmtZytGbLqwFMNw8HEtqwDdWyV7ha/wRW3nOXPSY49/Lz9DFWy
BRzpH0EQ6sFOLse0OArYQe/qvlo+dn+pSzPzHpa2KDYzI6upUSjW58FSDcFQFVvKyZWIqyszaxOS
unnC8mE29Rz3Cj5JKLho7jLDyB5vd8bKxNfFmbC8NHjnoZ8ztI3fXshVmG0/qWJjzvxtjH909l9B
xbv5OM6IJvPkzdHUAKpkiJwe8sLvH5G9z09tbTWhWSfDZ5T1AIymSlHsUCjVHhxUIZ3mwmHh4C38
2YIjdmiaPW7+aaVwYGQTzkRFfXLFpmX5WlNce+HdLyXMEXIs4VUy5uyCIfUM+E2cLixSZIu3sjKr
dJWnCWUDd90CUti0O9WOl+1qhN2NRWLt4fS/v983kIPzZ2FHEhaCyGldDJpv7HHXHq2FIcbmmsP2
W8U8m+U3Mrri4nnS3VLurLW8FmyKHLca5TLzuIKkuqyaI7WsGFC0k2Ljxk5sZe35e+HyvnPngvsW
6SYgKe65d6CEH+seTl8ssLNpY31bma66KLJTlipxxdnHc2q3MLy0u0dA2Miej86WY9tKR+jSyM6W
Er4UWR8TkgwnlE+QYOwk20jCrX2ANgNoZsK/3nDHmPXHBqQxOqR7irqx26Fm7enXb3rXBXNWZYoS
p4xHf0lRYL4kXZgPJbnkoJJsZJZWulnXRrYltSsUwvfYl3rlAR5Yy2cHmqUBjvQMdRUoes8C6Q2j
2Pimf7/P0/UFjUirxiyhOWt6WBp55FtTMLkrFfuWWN2jm44/b7cdva6N/x9GPV1hoHpCs8U1SFRP
/jOqpWRQFKLaOTSZAtdJ5hAyzTSkhbykyHwFruccS2s5YoGSQTU4ITFm87jkmTpgBe12MDQ/CFSU
DC3s7YQ9orKZ1MOhakvjxHA9DPRMOoRQMcDsayDIKjty3nVlQb8YKLTdO8Om5dG/W9DXHQgcr/GN
aSmSyHaKHYSTVoh6hHtz8X7jjofseO2/3m7Ctb2Uju5ukHxhVHVj3M5qhoYVFpVGoz7njXxOB5fs
XVt9FRN74pyCh0XuE2w5Ajjlfb/9/rXhr+96UORUu5kP9osowh6Ai8ru9tO8dXH478jg6TLUmtRz
S3Lax0laPdO8/Zb3m4jEtWdfj7fvZq7jMpsSC1Gn9e0jXcQ9nOW39jj/jv3whPnvsye3NT2jroDO
x6mv7l4GhgvPBUXMbh/ebvh/b9s9XYHakZmZzoKw3KFmfq8K9Zmb9KHNxCED3SdnaZw2/JEb9UbS
du2LtCjqZNLPwYPv48WH0mW0lPfJB1sB9rXGVwvIjv3tz/r3ePJ0ReoIUq+yDKOLhyqcSLErwI0m
zZaF3VqXa5uJph2NfHBTMOP9txxV3mrr5nbtwdpWQpIJAGovxwom6VeRLZ+lEMfbLfLvUALBwn+H
kljqBMT99rp8FQcYBl4GwR6sbCIB0DlFmAzTxnZorYe1qQxIYu4tRGBEtdcFsg7d9FfuPCtZfewF
ujLS6AxfDCIbYrIopI1wBEoeU6DGh/bldlORlW7QVZGkrNKZXp1xjdN4WHbJ0dxnO76n4BSE072K
AZje3U134tJfqlP9RL6UD+mh2lg1V2Qunq6bHNOsbyi7vh2QoioA2aec9sa8bw6uHzgi8H7d/syV
OaLzto3Fdx3fxXtsdpEDugnanfD2o9caUJvlfeq5yu6M62avChvb2Bd9+cFHX1/5LtwajkflWOBX
K8P8nBRj0HjtRmxauZjxdAQy8FUDJ26VnBcL7qNTgeL2oIJPexOASsljjrqh+yaf3TNoK+0ONajq
QBAM3qZkTMY99Arjl9wc1CtkKmTjc1emra/NpqkWlm+kYoyasVyCnrAQ7rIXScvPXYMb+II7yUaA
WDmMeroGsZRDAoFam5wLu4NWCLSPZzoLAgSeA6hHAhfWp5RK+612qj9I9Rw65e6GRT1SMhcnKwGs
FA0wfhlnUn8Cv9sMEAjMbAf1eRIkrpW83h5bKyuWrpiyZD6C3pP3kd+r6dLXRfbYTpm9g4Fwdse9
MT1Tu+xgiSfn4jGx7S011UpP6GqqaQCDplvMIeq5D8xT4++ZXAAiqXCVQGFR5w8futD2dHo0WlN5
XoIXVaDDlQrca/vi5SRwJZyAt4qPV77m/9SaVeZRcH/aaPIaCBgaWDovcF2z53o/U8eEw1u2kQha
e9N1nXg3YWXCeKbmpotGyzb3uc+/Zrx77ln/3ELJHubK6Tci50ruzNMBytbIsgZeDmmcJA7sWlMl
u2w/OcXyp5EENU2LW7S/lI165z1NRfnIB9v6vsyZ94AKFInVyp0y1GWaxQiZyAQaDYqllweR8vGs
xmJMA5XCJd33pf1zcD3104cRWx0WJVZU1IzQjaLmleCpy+mEMN3BFlYb+XnZXLpqcQ5tYWwxgNeW
F11EN8CNGmZynoz6pchB+vHVgCKQHpoJw08A7epsajwW5QhWllDMO3S0z+F4JOv2z+0JvLJB0HWw
neHUC2rfh0hVifnS8JyGpdcaFx9lQic+gKlw+z0r65un7dLyQljZiONsRBzD+OSOQu5wMrMD3M0Z
G7Fopat0ISzNUncAUruNoH/Mvju8hCtFDiHQ7Q9Ye7q2ZZthv46hgJJeULfcQ09qdqGptDfCzFo3
aCsLb5eKlUkigUQR2VEi+/AC3hVYHWQuA07n8euHvkKXVPIWWj5s2WREU6NF+RLwbF1KHj/28GvT
vQsungPJXjX2aezDfZwnZegZv28/2bJXmt/Vxk8qMjIVDp4dfzOCNydwAh788kJ/N+2c4P4+/JYH
Bxncv8VxeH/A/x7O58P5cB+G9/efHp5RHhScn4Ofx+Pv4/Pv8+8x+N3v7x6P53NwPH86B+ffd36w
2x+rYH+Jov1+/3o64f++Ri+7U3S8RDs8Jwzj0w7/zX4X7U7xfXg4vIVP1/9s9z/OrmNJUl2JfhER
gEBCW6B8+x6/IcaCkPBGgq9/p2bVjzsUEb2cjnuhkEmlMo+J4i9xfIy/HLNwi0GxGhgWlw8GfV1i
NOIOGr/9N+Fz7zmpNZBtAWhnw1TSR0fUwc5iCuJ1edFErU2aD7dHe22sF0udTGmSicZmoAqyA027
SE5iY4msZXVLUe1Jz37W5ZSdppRDjtMKe2Ud7fGHpGBZzM3Rs160GJ8aXBPxcpeJj7ZPdw7dcnha
iUNLCCgpZ2/UE0w17Mn2TsaanC+1Y0FVMUvkz3cN3xL/aeO+BVd1xk52By8c95Mvt4LoX3D9P2pr
S/ynZYu0cVuvPcMAsYaMm/wmOaqVkHIlE5wic8f5PRgvS4+WJ6tYjrX9YfAm9aFKBP1jGBsPrKxg
nylyoAzROE3yCAKGTmz8eScg4oJsUR+18chzXeXyrrGt9ns7zvD0meZqFleVscwNPQZfhMgbXHwi
z0WoeacPMzzBoopB1lCJDqIfmdHikfZgn/ozpIbmMQMvAQsqOVSFxX/zak4ilXsaR3zpSA+aaz00
VmF3L6EviY5bwEt+mIjHJ5jADUkZza5H4QSl4TMaMU+joQ+s5A7QavwXOXWHRzfp0LaZyLyjRUof
0O0cP6C9RmI4+iW4URVtRCpffWlHXT7Sjo6RZ4Js13Vzp8PRstOPRZKjQkF6EhsDh42869s7arEt
yOLKvlrqAcOuSTmdY7dQdUUzLuS28nZwzpLBxhm78vylGLoQJnOzOr/qxLXiKclTGYmy2eqPrRxR
/nVHvYnuFNJpmcYEAhX8YoKXeZ6jwDp7+ZZ13krVky0hvD4ss/JgrP2T4c3DoK0DS9WpqzgwEBz+
UmVkVW1cVOQpbaGy60pws4pko4yxNnTL4wVACMg9ociGykyYtI9d+ul2MFhJuP1FHJ9sR3uFW7dn
WVvdISd8OsJOpXlkrHcfxsZW5z7x+e72y9amaBG4C4LWKExYinMN35DLVOX9vdQev3g2DD7CZmzf
h1ZjywJ11hLid9kIL+3a/l2hYd07vgzBbNhYyf/+ELq8+zMDhc0cxVww++iuKgiJqYIbZ8seaN9s
+eD++yXMX+RckA9lBhcHdqqBKB1/zB0Lu+Gh+nF7LlZ4WWwJUDZCjlVPG3n2+WB7YQJYjz46TVZ4
4ZzjBIravoegqaGkd0IIrPskzEUKo023H7xDKeQmXGllDS5F7tNej6TsqDrnY1DtwXoXP8wwEici
1LS7dB4hqOT0+nD7w1dO2KXsvT8Hdc8Z4oRdBmfa13d2Rp4t5m9cyFb0DaDC9v9xaJykPZd1z67q
0hMOBLfWwFVkpv2MnMnc+alwT4S6/YtTmBa2fgZqmmnhTSfoV/cS1JJEx0VprNirLPLJeKAWpWWR
bvy8lUX1Hxz09aTNSq8+86RhxzlJnHOWjfN9DelSN5w7nmzAFdYm9RrJ3oTj1KhUEeqrs4HQbAUw
Ki6RlpEQCqdMxk6GNLHWkIK+Pakr8XGJkjb2WPhC0fZcThIgTafqDgOr2Eb0/feS8ZYtw8me8Q3a
U0h20ywsuvxjYvTPSanf7/n13jKciMlRHhTiFcKJe3AD9kS9ZKNM+e+B8ZYlQSdIlTVkJj0XJpD3
yGHmA0/aLemflYFZVgHbAH4Bnl+lZztL9978AdnM/spRe9ewLGtbbc/kmOsS4sHymw0l5sTu3vnk
66J9szg9C7L41ODJrYTxgICvwmYh4d8bzFs6f9U5TcuON+mZoQHLWR/BFX7Ppvqp3JLMWxv069/f
/Ph0rMScmyI9BxAU8d2P4zCHlpQbQ/PvfestCy6uw7o6HcYckqcoU0WNtqUOUz9377To5Us/zRiu
ILPHjYrfygJdFl7KBLwoJxmz88TMeD+nI4C20tk6Q9fGyv3/saq7uqJ9HqSQPnHQDKHiCX7SRcQq
vhEa1n7+IqVxZRko0RBxLlNx5zXlAeWLDSTp2kwszn/jCKAM+kacNUAvfuntUV4AIc2PO+bs3GEj
Tq98wLJCzhjusCjmCghvzO5rMym/Dz0x2xtAmJXtsCyEB4JayndnARyA84fOzkElsg0FTEKxqNr3
gXm8ZRV0lp1xMzYJ2D1DNrv9HLA/t0PQv/sH3rL+mTp5VUD9WpwLDcabtL8GHTxB8+ritwquFfPv
AvmZkM+337Yy48vqV+swu4E2PYJ1Tj5BxqCDG0cKjKK+bwNUv2c+bymXrk3LdTW8iSEWAedwHDFg
zHzOOnlm5IOrE6hOb931Ajzov5UA7z/1MNsdB5K7AvKxwy9WD3dA1IX+6PshyUo3VKY/WpxttUFX
tjldbPOc5dLJKewvyny49/tSg8RD73UD1P7tmVl7wWKbZw5qqY62M6RNezFNwPO8TONWK2Lt4YuN
Psz8amLcWidTfp3aAfToJy62hmZlf/+noNTLWroDfrkU9sMgh5Mauo2i8MocLwtJ9QRLE60b6+Tk
AAUQTrKzJ2G37jEgQqas9+9ZVolnaD9s0b1Xlu2yvlT6ko5VIKwTuC0ibnrobwYMEBc3NyZuOxjr
vmu6l5UKcMinnuY8RaUim0LHuOKhNHTeV4UsN16xNi/XxfBmBwKBBn0wyjO4nWiYOag+jdA3fl/U
XZYqRk9KZrFKoPzRfJhUOcZpFxz7q6pST8qNaLX2BYuaBNjSrM/zKYPuYxl2ox/5m5CAtZW12M9z
yROTeVScYW4ZzyXCb6EjWNHsg3q6l4H9EXY877o5eP5iZ7ecJ15CcICTzI/kUP6i2bRxeKwN0GJf
5612qmTwxDmT1lPL65ii+XN7ga5shOXlHUDzYYTfrjhDB/BEs9+mpPs0mEI6bQnDrJxFy0v5QGBd
XrvIPgiBY4p8dBwX1NxX4f6AdkB8+ytWBmh5FYcpb1HWNsa+8aGYXX/P37uAlpfwwCSdyJMEAcml
d6qdy9AdzFe7Y9+9QDzN1LpIv3i5/RUr4fs/V+oAeHEuEWG9ZDfNPjpLjzBZ3lief/kp/zhI/zac
3sSJKvDycZ4NOWs12SqyEy8IK9/uLmXmWL/yig5wwhHmLpkgTtHbhY+qONFXrOn0rQtqDdq5Iy8q
gEOa7gL7oS9mJx6E8xnV9WGfVVAskm1X7V27sR7gxyp3t0dlbYUuooOAz7LvM5qcMMv2xcx1+cxp
lv7WA1TLVTOSjVC3kqEti9YTB45+8BSuco76KopARaNLnu2pfbLd/Lss5qcKhdtrgH1XBcVbGtpp
hYy2ulrL+RT1E4Z1+y23HoTKNjbF2nJaRA1PyCywfZacGMm/FYr86hpz0WP3enteVh6/JCGrbpwm
4FwSmDGaIxWDjuasPLOg/HT7+Suhe0lFltoR1AH04cTy8uBPsBXL7P4Hc7yzqGr4QdXjYU62xmol
gCxZyUVdpVCj1NZJWDaam9x6hW/XVvlhbaSuK/vNzvMkVO16Z0pOs/vJmDRUDmrU9kbQWPvl15e+
eTjPZ8kboE5Pc9naqAL2Y/5IJkfsb8/C2m+/vvbN41vXUZCdmrOzS2NSmL1TO1FO6cadcWVvk8Xe
7r20Q9cJJ3/dnEYg3ruigpA+LqnYhrd//0p1GqDo//8AZ/Bamjr4ACXzau+Zxn1J86x5aCaUVIhM
oXBaAK6rbCYAJ6vFKzRhJvTd6i2HnLURXOQFdK5TPnWVdepKF+JxVyghEHRcsdhpnOl4+zPXXrLY
65Xy7G50IW3KfcyPVLtC5VHZTRujuLLIlkxdNkjVN5WbnGr4FVIFIUXXeu+d+z8k3dGFy9pgAf84
neBMAb+lLa3stZ99TUneLN65J3XtXI+OnsKhKOEJCk4V3bJk/kvI+8eJ+h9nE4vhOldLcm68oXtK
SkmOZdfa+3Yk1iO8kPKHynhW1MMUK+YB6rxNRn+jSeJnMaJNEBkXwgF2UbmngOXsIuHbp7AyMrpx
wKwsiiW1zQpKXcxumZzK9MVXH1znztnauGuPXmxc5Y1z4dl1cnLhbpZH1AJrK/UVmMM5E/z77UW9
Mn1/+6dvpq/huixYiqKw9jTw1nzOfgZz5ny8/fSV2PM3YLx5et/B+rSEpP1pKuBW2VjFY61G4G2S
4TeH49ztl6x8wpJfDXJYplIXK5C64k6meleLemNPrkzBXxj5299fe32D2JaAgftQ+vXObiYstS1m
2MroLInVgVVbCdM4fY0JIqbm2DMccs7zrhg+3R6atd+/CMy9bSP56a6/v6r2SSXyGC3wD5Zs0/D2
C1YSCHcReHMbBSJoQYmzYrXsYps6+bMVtDlkNq3mSzoNwHHAZmf4NAuy1cdYGba/KKe3kxIEMFOh
ngWZaetSt+K51O0BerM/XNv5ffuzVsZtKW7i5q5LbUCNT0VjwR/D/mW59vPUQ0Ln9vNXluxS0iSo
i9SwjNVnq2uDuC6dk52VW5KWK0n2ko/Jh2KostIvz0XCQPlEQekbLQa+6+B1GAvXA6SlgX2FKm3o
cmR5ubWc19bC4nwsRGKU9HCDLoa7sdhTF2Aoifr3T+ioR53aOnBW5mZJP68aFEZMiiI1a3Q4ZyT2
G8ioO1sluBVQmbdknxvo3deDIdc7SgvTGDOcAugfVLiUMBXDjyyNJxf6ugkMfl5ImzrI2vwh5k7L
Y0/L5q4qaPAY9Milb6+VteW+OGClBHpogMjBmQ5jd/AIDz723pyzsPQndEeMhPHP7TetVBGWnPUM
bnFDYaO0yeBSK+VvAY42JQKV4Ls8aOLbL1mbvuvf3+xeQBOsQA4V0pwqj9ugDNHiD6vyy+2nr22s
6yC+eXoDDzS3z5LiTIDGuO+TzI9bv1P7209f21mL3y4qwIqE5ZZnL6vLKmTSqV4sCnoNma2ran/7
U89lE7uJW392uyndaAuvzIt9/dg3H9W3gHzkqqNn5kEpEJbD/QFMmfYFvtP0QGuNwhJQbu9bbksq
sTPCmayhDj0jZzo3UCOQQxPajbzL6EYevTZHi0MprxML7rb5dGmtubwftNCh6OdsoxG3sl2WaCJI
cLqSwUj+IouDzaaDTn6Drhb5yZbY89rPX4Q5yHbIisJ7+FK09X5I2F4n9PX2+vr3o8mSzNqh9t6W
CspgnbafQXV/ykFU2jhy/j0uiBL/v4hQvDaBxx38bP1RIObb7KAHlLG3lFP+va/JktDqwNHYVIqV
FwPWB4CRCbOi0fr1voFZbOuASNisthY7t4I8w7L2kQbDxp5eG/PFnsYAa+kWrns2VpGHvOENVIbY
xmZaQV6TJVu1riWHtAb460YN+l4qUUdp5n5La+RLQB0G3QUY3OFuyCwZKlgnH6DYuaXTsjbj5P9n
XFaTDethyGWbiZrQJ/wrz7Mdnc0+sPstyd21lyw2MyC8ST/0sFgjfvEDDsqfOzgUc6gpkb7//L7J
X+SY1HFbMV9NIqEzMYSpIw9+rt+54xabmctWj5rWzQXhtT2YOdNxoNj7bJ7Iks9Kg9746A7b50Gy
BzsLgDK2zvbIDrcHZmXLLcmsILK2fsF7cSlSLwJzDghneZfn47viNFmyVbUP4x9bOebMK+tr1eBc
q7M/t3/5vw9SsiSoSp/CCSnzNXrnGY0YTf/MYHiFampegtQ3YPNAarfQVmxl1kYL7xrn/ltIIEt3
j6ScTYCoDQsJh0YU3MG+e0pP88CieT4Eaoue/rdn/q/3XOPMm8N6unq9TmAT4trAWrpLKniHjwmX
UZ3M+hFVdfBMKjTVu5H0kJPjDa4uuL+kpi6Os2OCO6UH82FW5RCykRSXkc4MExuo45iU5ns92zNw
3pZz6oaRQo/YNnLnwEPvzIUURUiKNv2UMj+LgFG3j+ZqpohVBxdSj1q7njg0hiM4O3ll1h9FIvxD
zWAa6Zc/Yelk9r4K0ifSK/unM6oX8CxrK3K8me+JpesvQzaII4DsdWQ3fKrCubX8KXbaHGQ/p+yO
1PPIvtJqPtSBDV3GwZnuCHyy47R2uzgvrHZfZ8XwnJp+fiqH1qNgDTnWjvS6v7fsmtwnaJnsbq+x
ld1BF2HDzdqgZkzoc9P9btUXZj+CXrAR19eevQgbSTIEKfV0eYE3CcBcnRBI+KDgBR/nsREbK3Zt
kyzid1WwbGoC7D97IHuQKkSYcPPZNbYfliL5rnxoaRTztKPjvOX/sBLNl9hJgcoPga/bcKmsZAy1
q0UUOFB4rlTpQzN/y9XpL77uX5tkMTfwn1fcFX12KUDIvDSOx32wfGf3juo03fuzpnHew3FgGLxA
groq0x3c4Nz9RNwx6oPafJxURnEgQPm74bN+0qNFPzsA4VaRboLsG0mC4WnuDHx9hZe435GRi9cJ
WFo7Tn2rjichCW4dQR/XWebErSrLp7LqnZ2s4PmHSxa6UKLp089NBrcL3pNu38H+IIS+Mj3ZlDux
nJsKt+nB2gtZe58kpfLXSKpyF1CNsOIB62DFoMMVD6rvg6esnLuYJLneKSfXx7Fq5n0uvTpWEE8E
Cd3h+2JWbqyYNd7nY+ahjK6afWnM1w6YkMhTLr8Ho9icgyHIDvD28U4QDi/jAgU8KOFW5nGA5mXI
QKuIJjXnMEYj4ytUjQSU+bSKMbE/dZpU+4GL9wFtyBKuUlVqljQozRlqknGe3vFuiHi+1XBeWYxL
xEpftoY7Qd5cXFbIhyYjAYwV5N44tbgEWTluXBhWEsAlTEUQaVTtpdXF4T95tsdN930Z9xKXoqp8
dPMCzj9mgC5Hhf1kgpAYaJ/q94GRyJJG0zVJ0NcaVmJ2ZkLV9eesLUKttyRkVsLcEo+sAqxf0M8Q
gbj/hYvpefTJ5zFtt5TDVmZ4iUhuAEmScEnMLrRsY5A0YBtmcKhAzVk7G6fAShBdwpKDaiCpStlw
qZHaCUgu3XPi/fFk8KmZyvuqbd0wd7ImdpRwN165sqDY9Rr/JgPornZJiavExfW7hzmQz5Oq4ttn
2tqjrwP55tHGyKRMZa8vlGq4ED4PyCbe9+TrEnjz5MlPJOpWhbhorp+p4egEU/0+BDdZwpQzK3dM
3UGFzp8uSA9AtdqSTV5ZoUtAcm9nLhQU3ewCGtSzFOLot+md1VXPt0dl7fGL241tezJrGixQENu/
aaLioYHMNau899XPydL4qLcyF57CfLxArgXulAWc1IIhnCx+J8AmNAJ+GabnW/Ow9jmLtMWeerfr
cug/uH79eU5THPPuscnc910Yluhk17I7Ox3b7GJpZ9gXQwsQVd107+pjkyU42XLQFk8LH3NRfPWE
FZEJZPaZx5n89K7JXuKSRQ1AWQt/o0vV/nQyb2fZ977Ru9sPJysiLGSJTs5k1fvwLEnOtmcVyADA
3jlKf4C7pMlo+2AC0vxREAG3T3pGvTeEoL5/TkzTtpALtK1noifzxa/sgp361KtfoYguvkxDoL/p
yrMvAWTlP5ZeTr/kTVrEZQ+SbASxqRKQSIDyDpS07l069+apBA7pyTS8Pmc2oZ9qHID7ThLk/cBK
7zvUTKNx7OiP1OmCr0EKgfqhFFxFuCiwF2Pb0K8qhgQ+fxA1FKFXVNWDyfo8dp08P4q2qGKeZdbe
8115EY7IvwJTDtZ1mrU7SuAEHuZTN96BWKyOSVUlKNQl01E7OCxx5Wuyu9xo/gLBMLAaOKsPU6fd
He88648cIQITasho/Mwnt3nMAmWlYQsm/8EwvztMtChP7Wx3O6Ub9sPMPHlUdeDva38IRJjBCeMy
QroWyhQaDhCVBv2YiQIKKVCXLJ5ZYDX7RCbpR7iVF+BRAPP+OCeC7Kjd+H8KXqHPoEvv2RiOz6dl
xkOGK2tMW9nvwVmsztNYQT4SOjY/AfXqXp1xSIDuglPGN29yya7pNJ3u1OAE5Z2dNO1TUIsH30ta
dA4gYRYYWt25yqMh6gUtWtxeHhd9Q/aMWsU9/lbG8Nb1IgoTqF3QO1aUp6mKmsbtowANnzsgxcDc
nmtWRpS1LDJtN+/k4HSfCLX9j30++Me5zaa4HGFsItoBKokksQUqgfAlBMhVR63vYCazNAgBtKSn
ySI+3DeANs9gAQgZ5ny+q5o6+eDpKTnWdTOfA2zGY9uZCWw4Kg6gQpM4yGuwbMfa+dES2X5OJyyi
llv8dW4mvodYtXmsMuL+AA4l+MlnoT+xCsvDgkXtT4uldjShijhFuAgEUT270y+IS0SJ1fURd/1y
3jXC43cjHIl905/cbIaspuavxVSGeg6+sToVEaSPy10rAdVoqX/xVfPipl65rytS7Tpaj5CThvc2
GUS3Y0XufO9xfdtlhRo/atYE96OdYlBhM340Q8DOeQP33aYY2Y6JBsgMv9LHjA0t3GGGogPiYZQH
JWd1D4cFsk/AAtinSVp/yDl+s1B5CeQW6eyotYAQmNBjehAWWEy88eRj6dS4JtOaPJIAYlO4HOuw
oNwa96D02rFXWOzXgIo8hOE72oRFBv3wxpv02a2n+VM6YppsQFOefFh9HJ1RJJcczeTI8hL2MDuM
vXgzGHYdqexjS2WC+qYATlrojseJw4ejL/iwn2a4tpYtRrC2axXP9ahiyroOy8Cme1kXwD1xCjhC
VHeAuwdB1e7mAsqLZ4AHPXKoSerGXLoShjP4X7MO4kNWgEUtZJlEIKCqvS2Ie2Cmh24ckK8wJCXj
d8HySsYlmdW3Ls2LC5Vl9QLzze7Q2FX2mU68/oFtXUW8TZuIex1UXqaUNSgkgANN91BShqvRBFfo
yLa86lE1SoDJ5ZgkDSuNandeY2yibhD2HFGnZEVUNLJ8HoF7UzvqS/iocZc6MfBW5pPyx+J+hPK4
H7bEnl6CrqOHPC+tV+gFuMDDubbtA5rlwJLG973uq8ra5JtllDknNTSJIkma+VG3WQBelDPxJ2wN
+Pt4UEVEpPFUfkI/MTj684Ceh6mnFsLmcH3BJRtkiwetEZ9AF5vZUbFCDI+1PQ9hmXTS2XVWKb5n
V9x5MwcEuf5sjQ7IM2NdxTAXLUpcixy3joaGTc9TOQJgVxqmrmYCovxz+whbyR6WhBcyoLfbNZWB
3BN5TFKBPKUUXw1V9UYO+u8+F1n65xVBnYiOq+YyD+0dbyEVwodvVlK8Osi8sG+3WHMrWfSS7gKZ
k6HrPRRWzCievZ7tU9lutVlWyoxLcgtqD3aTBygz5lQE+yYnd6MF5Y6W0gzlm+5kzf6jl+h34VOg
+v7/WbvTo1ZTGRj2NfIVAOqdaz0qf6vRtXI78xf1J6CNyVUnr7rY0ET7EyC9O/ee28A6vQcPc7C2
JFxX1tVS1SDNBwgbFAoX8BSYTaiIDfLbUIwf3rVql5QByAEUaZrOJdyO/F2jO7132paFsws9sNtv
WEEMQEPt/2ehZ+NY9xKuT8KMyTlz2wIF5qz+pPlshwLx50535WXqUZOB5MpdqUh6rOex3xVSp48S
iigP5SC27ogr07ZkG2CaQDdIdXHJGuuxYTjtnBnGUkH/0fKtp9uf7P6tMPyjgrdkHFht10CSwIED
KQ7A12nQ7F73TdJGvUaxbi5GPaJrjIJapoZ2igAC418bk7ivRDLuh7Y/Dt97WtEylHQqH9oSd7g0
6IoXL8OtK3bkRL4XPAgKbHwUzsO2bj0YWE2sioI6nwGU72DomLi4sBIv+KjoNCSRx0v/lNpe97mG
OWAfA0dfe0AaF3USGt3bSCZ83u1Qkxkg+USS8mmwHPPsO1xEGXihVugqJ43zzpgv8MEM7J3VFsFn
aCdNu3qkyc4mxgoddCK/Q7gr+ObMgL4erEa1nwISVFPksH56rSu/jydo/aGsCCHpcszZsauFdz+O
qrzIMq0fBwVohWWKxo9cd8hNnA89hDvQfmrCsnU5fnplXw1ph9b6nNmzlYd1afWHzq9UJLwUejwV
VZmE0E2ZPNuWn2DIaf/RKSbng9UEOrTdGleIIH/qWe0dXXvgkaoC9xeBXk66b0qh9wws21fj2dDB
y+32CCVsZE5iPmtoONwXKshCB629Mwqk/ARlSNQywHsLA1zEQruvx71oAoPa98zceB7y4qmFlHVc
BUCmJJawDgWsDMJA+tZ977dN3Nq6+irHOdvPk2gfJ1Jk+4E55V521nfZZNU+oyTxw2yEZxV8hhuo
/jC3izgQg1Dp5GkeggROnqwZe3kQpP4inTYAANcR7MmBMyAoZq0JHofWhRlJnVnpw5Rpl0WVU2Pg
kMTBQaZvHlxk9UAimvKuy5oSOkceAnQ0dpXKoAsD5+HZKtyTn6SIb3LiLP1Vic4/dy4Q5mA1NaiG
52zwooaXyZdJ51YIPzUv8gKviSyQPuD1wB3cUnhqP9jG43i/no5QGO8/uB3XR5m5bOdCiPPc8sq5
uPPk7ftCdpdMVOrVhpDhHmp54oRV5UUWr7pjRhoVZYmXPzJt0oiaEUJe5TSEEOmqIVFes3vPc91D
XVl9NAnLezQ0SMr9hP/60rvpHLlwEb3XNUEeUxrvSLXdRiOX+RfgwZ0IyVO9602ZhRC+J88l5hcE
Wvex0VimYT91YGgqu6awyxPdXWYSuWtp6/0s6tG7L+zBhuoHammya+lXlCjz49RW+VWywpnCoDX9
g9tl1gOfoJS0Z0khfuQZwAcSuecni+k/XqXloYajdUTbkUWup519mZj6XvSD+TQFXD1WDq4gUarn
6tWCMwUaXrAfhI4jyvZHPwlGEDoAzgtrUgX+rguC+lgFTr9XE+lje2oQiZVKPg55MkI0R7kazTfL
QSDhTv3L4VD/jGruySMkIRsSD7ipfajKCm2WHMo3TejxvPqAzHNu4U8+grGgnX68U/Y8fUm5jX9z
8E4iJ+DiwSp8/FtBTwuGqm6ONHFM9ARRq46XCI2pQvsCvl7Oj9theCXULxkVgS/9EVKP+mxdfyY6
NiSBJbiGP061kWCsveH69zdlQTFjPSYwLDo3c+/jktnYkVuM55Gbj0FqtvoIKwnZklqGLk7btQ0S
P1XoF7+fYWPQv9weor9Q3X8dVIsvyNTI/X5AeZ8+t3fi2IU02nfhCbrYX8FtamLyPJ/Z2TqUu9fs
fLzqsn42G7ittc+6JjxvBq9sAOepRlpeaA/XdPAgva0MdiVlWvLMprztwBdB42Xq7desT57HjNyr
gv65PWgrSexSoAX72r0WZeoLTMwPdFBR4jgved3vWkXCotVfub2lTbg2RosKK44gjhQWYwQqfRdP
7ZzGlvKC/e0PWblRLOlfU+LajCd2Df6dOjsOiW1Onnt3OszVj6bY6vmvDdci/1MQp3NgeqYBzfNO
tVeUIepsn1sXVva5fpGkfEpVt+WJtjL1S0qYxGUPR/ucXQIcml9h6ut+TttKxU2Ho/X2qK18z5IV
VmqacSDdywti10vA7fve4p9Ltz8UrQTDtHml6ZZ2/XUX/mN3Lm0PofpV1CJV05njBjYxJGh1ujPD
T9FuibGtveG68N5sQqfzZ9vTiTkDaX02aXHMjDp2Vv7iqDK+PV4rq2zJsHJsxcmo/fxSS2iDuip2
9TlDR3smNeQ0P91+ibM28YudkjuFRZpC2Jf2C/nSPMwf5Fnn6FeHwxfzvXs8869IkO1vt9+20jYj
iwZ9yyEH0cK14dLNV1VF3lalFcItN9hPMi3Pjkybnc6BFA1VPlrQr7dEuwF7WIkIf61g3kxYnecu
ztqGIYMoz4KSoy/zn7e/amUIlxQrJyWwo+WankX2hfDrNv2M/Ct838Ovu+nN70ZBmuhmmOnZLacP
Yip/T4Mjw7R5nzgUWZohtuOYtO4o2bnzWH9wAkKPuiHVRhd8ZQ0veVaawM7VyoAlk4zWBzA45FPm
WyhKVXN9GUC5/10ItlXoWVldS8ZOicRoQEeQnmmRwFH951R1uCZNcNvIIiK60FhNNMJT7vbErCyo
JYnnf9R9V3PkOJflX5nod/aAJAACE/PNA00apVxJKtcvjLL0AC1ofv0eqnt2SqxK5W7FvmxHt6Kq
M0ULXFzce0zCp1ToEY2jDFB6H5Xq9KMDpb5Prx/9THzZkni0rPo8zel0ldKvs71AWbtfK4++1JdY
5eeufzPxi0yMslYTdj2i+F5R9xOdLtmDnXsRm2kOTSrUKkmD9mmTB3RxTqiHvxnkguZN8QRES+iZ
2B/FJem0c89qs1D2nmiw8yLT1QDEkldCtRvtEgknDBCRd6+/jjMPa8sOGWfoaiN5n6844cjwsyxE
s+mSO8y5Ht6WGzKLyh1YAudwQ+kQxcvMgs60XdikE72FuV0XAkCsd7Xt8HcQoiVFKLBLcX3WWemt
ggTpoVKGldg/Je37forpMY61OnV5l38Y2Ki+WqX4PY6R+2yn/EM84tYoiNfZ5WmRJAPgaIqsUvYX
HvOZcLGlDRLUOVPjWOq0EtMTdDKgw+u3aRpM2j7q+hLh4kwmsuUPmjSOc0jKDzDgs3ecqT1Kq8E0
JLciza8oMe8IgzHo742czeBkqugJqjr5qWMfGvc0g+Dx+oHPrDpbMlltoDA7e2uR1uRHpZu3kyMP
RqRfXz/8mRG/5ZItxOZTPmXoFWcUEDjx5JDu++uHPgdf31LJBPM6Uc1cXDlr3yoBHjSAUEQZKSvr
DqjtZAeQOQZ/qlDfpGqOo7qY2OH1k58JFs+M4B/GL3ErYdoJB64g5eSrFD4ZwH/f5/ZM/CpfLiQ6
50bYevYfztLa2rQZq+qTRu1BTRryROYIFbGoBD5Wieoqmy7gF84Mg+e87oczobMR29mCjehiGBzr
Hhq67Mr08fWHde7g6+D44eBicJfKzQXmY1EMQdxAWQ2k/Id5uUSL+/UJ7G1Wli8lhb5jY06p2COe
gCOBclnx9PrV/3oI29u8TA7o5BesN6esy31X3RbVhQP/egzZW9o7zGTqKm10ue7/sC63fZLcd21M
vuvFTt9AD7Pc/94drHHyh+efwZuS1j0MEWtyX+gkrFI3+L0jbwYoWmzd1Ju+PwlyUG7vA6B6IS79
Oobb2ywMst4zHSUs6JLikdbkaNWPiQHsoYDbLNqnr1/+mXGzTb4YgAZsiuGt2aOrbT37X7a+sS+p
oP96+tpbo+ieLZ7WBPZ/6SB9x7mx8ycrBxmiGpBM5r7OL4E5zz2sTaY02i4Fnr7rT0MPbb/42CQ0
hJFKsAAGn9MLbZVzd7NZgvo6cWL02boTEYl9rOo5O4wmkTtiGX3VlG7/Hl1xEVSpTKPXX8+ZM27T
pdwYyNlXsKUb2/y6tcXT4GbXCQNht0hQ/OU25A35pc7UmWm+zZ40nY2sM8QQq6kBLud+QS9U2s68
ne1aAezI7MYWph9TZLgh9tAGca8N5FzRkTIpKXbIw6zfWjLsLU0WrjCZGbymP0H1IgkWyPz7bWyy
K+Gh8morDkQB6/MP9qQuDb4zYWy7dBQenLZobkPIAu5ct045V/dJ3S07oxLHb+DA9nujYbvcW03b
eNaUmhMXYeMPY7SAaxJld0Vz4QRnRgDZBDOYLIy1gWHBCWPbH+zGt/Ovrw/kMyOArPHnhwAMDxNg
ugzGlhirY56wY5Y1h8xpAJWv7SZs4uHCidYD/lyxsrdk3ISK3HJiBW89OO2y/h7wl9Bh+9fv4kwr
2d6yb1tS4XVqNpyAHpqAd7GngwvtnOsCosTHfLGUz3q87kJUMLGdJL9vCnTOLBdFp6azx0gb9Hk9
V1/SEjgj7WNvfWo9Bq8ECuDCKRbt7Bdxth+aKSoTvD+IN32srebJqqqdjcYLaoYS0xq2Zq8/jHNP
ehNyHceZaeZiUsO6KyDuPVgfQh1fP/a5gbiJtG6aThAGw0jv9GeRfXKz30rygEp7OQwBDxxz6sbD
yYWfH9dvIXkU2GN84Yn8+qrJlsMLaCZUUl2A2U2bR8SaDi16r68/kDNK+GTL33V4PXeOJ4bTokHA
Q+Ef3H8I6p7cBn66aNfXuyWru0hqZ/7UFxbF4gDyUwSoQX6caT4GTlZJn8h6iIq+cvYZrAE+v35t
vw5/YIS9fKg2bMsUIIQwOK2gS+CRAyuLwC4PlNi/NRxgcP/yDB1wXUs7WZjU5VU7hry48MLOCAKS
LQOU9rMt8x4HHoIuqo/FQ3IyT3aownKX7ozPw3Gnj/Kqe6LX4tTuVXCpxHbGMY9syaGV05YxgKrI
jK7dO7Hvj4DB7sabMvWhf3dTn7pddUzux+v8pCLnBGXTSD7pCyXcvzP3n6Mk2XJHC8GXMjVpeUpS
KBwGU4yuecOGt5OXJ7CKsJFppGAO3TtTE3fwcpdqAjWGqZvZdPZHK7GYCLiBbrYwil4rIjNgMZBI
wrknq1Y3HU6LW2M5FZQW6yrzOVx6/LGBWj9AIUr6xluyoCN5jb3p4r6ZysqEJU2X0CJDDECrQdM6
BiDStSm0Vxo23SWVY95pdKO+SztObmp4g3yQK8eLQctjx8esDWHL4flMJubW0km5ywG99I2wvSfS
JyaA50bmV+uGtezRAprYVO4qQqYoW0Z9gOvj9FYbKCnmwPVGGQBOX9jgiMSf4UR0k88133ltMd/U
unIiQdvkSwvgAbwYRojFQIcEvk9FU6vbGr3RR+z1LOIXzLU+xVbrXTsN0IAJq6BN0gun871lSL96
kkgf4AHrrasTOAFyIDOskSXBUMefWeXZ793USfwmTpd7SFkI0EoBtFlcr/En2+SQOCnnEahbuwLu
qzfhouv+2qIL0AI2L629IKZ7mMnzrp/2dxUfx/cJW1S6n1PjfkCSB/cb4mBMW0V1apsU5USNCulk
ZvW+VW280zrrbwUt+ckDeDZATJbHckpcgBMU4CsdNP2iuRg8NB2zbA4cwCJjf+buEM7Kqbhftwm+
1nuNiWAc614Ly7Uf6xr2lz64yvLK7Zr3yYjwgbiUzNWJAZoHbfMR6NzXI9O5gLzJZ1LSUhsyPvJq
yt9OZRvlaXIhU/r14gd+1cuIBL1PkHitRl5B2y73KQrkuvBgK/N7IhxkK0zQ9SSbFHAMpzkbFVrH
7EPRd9kF1MBz3v2L6S/dl1efF0k3Oz22FTBQpSHIpMmnJevjKG5gYRNX0DhMYugdzfaYhpoob4c9
OVw9S6gC6opa9+Adt2GusBCRbqpOPeudO/TuLin5nVtQnJeX1wym0Z3MzQkM1xi5aL5XuRBwp++b
MI3zC6/wzODYktyphXrw0sLPWEg47Wa3cfX29VF3ZmxsqewsmTQcNTU08XJMAnAwP3cZhnzWeReW
wzNpKBHrLf2QTWuYe8dj17pXQNSVJ+Hq5cCxnwkXSwAlrsAPtvMUrFOFGhlAX2JEvQkYzru+HKa9
C2zX3kp+Lw0kYjOWAOwpY3vWWJuXY6belXXmJ/zCvvHMQNjynSskgTMoP/lpqu9cWZ+kmI5jae/B
774wCJ5BoL+YClu7mNTypkyvo2DE/HoCGCi7ruPKPtZxbR0EZEUTP+49+kX23fIWq0eFjaOd70pW
Eh+GAh5+tN0bjSJQiBiZhdXMQBXWRXMobduGp+uYHUBHMfuMNRow9AZIoDTR2JeI5TB3y7DzPOq8
acg8+kjdh53l1SQcTJu8l8yar5p2bvYFkIk3AtqNt6WDjmtWO2ngiVxFtZtaUc2gbqQXIU+5bUTo
takNGJ1tR9LEJfBo+JOxcueAAlj7JgUsLALzmgYSSK0LVaRflynI1qelFcgorQFplAkLFQFw7t1g
1w0mwcWNzpnJujUY7sEz1omFMltmdzDN5Vd1510YAs/1jV8MgS39sUkHYA4lRhn6t6b3x8Fm6pjB
euZRwD6r9WHiAmZKklD7Q+XKq75tWn/ps/fVkB9c0GE+Z6SwkSVZ3XKVMdHu7Dnz9qVdu0Cd9ZdA
WOsW5RdXueVBj4szmp5O/clt5zqsy66KsqnKI+Ap6aEA0Pw90VJCUyl96/Rld2HHey6WbTLvXBPS
QzdIYlmOP006e6KGvJ0lu7B1OPdaN/uxsgV+vZ9QtssS8Lvex/nT6yH43HHXgfpDgCwLOHKkeYFm
Uad2VTJHLMkvLJ5nYtKWPgyHBAdmYwgYnBO/BiWLNDqCcfWeN5cAS2ce+pY1m1Yd7wdr7E9qvjUA
pVGYVKqB7H7v2WxWV6mRbBVqLZUCo5q7h775+vqBzz2ZzT5wjtPK8wjmKHDJV27NvvTDEMGpO0Sk
+S0YBPE2w3Fo0h7tRawEQCFIdWPVRUCqO6udgra61Jg9cxtbmmycFVBdLd3s1C/8kc/Zt5pOxyIe
bt38N7O7LVcWLCOejp2bn3CeOSrKxY1oZtiFgHbuBtYa3A+DfwJcXlutaq4ySZOo6no7gPQufauF
x94tnt1cmAlnhumWMZtb3SRn0OROtFoikRxKR0fOJdHtczexnvSHm+AjVSaBlN7JjpXru2J8knx+
X2QydCYE29dH7Lk7WMPHDycxcYXgxjFinXbXK+HzOgli+eb1g5+JQVsaE5D28AixSX/qvT72ad1K
Hyuwe3j96OcufTOLnQYywLVo+5PkS9hBRw9eVgO9kGCee/ibmexYMJeqBEro9bzzlh2sRMcUtIzd
65d+7sFsJjHiRJJg+41XyyGNwseguQQlOvNQtoInCfLFPnVQiO/y9yT9FsNDuL8kt/XrCjbZyp3M
Q+dMy1Qg7g9kQK5nZ9GQ1vDTQxU0lL3ODslo5vD5Ef37l+k/km/6/u91vfuv/8Tfv2gQCrMk7Td/
/a8nXeHf/1x/539/5+Vv/Nf+m779VH3rtl968Ts47j/nDT/1n178JVLY7M1vhm/t/PCtG8r++fi4
wvWb/6cf/tu356M8zfW3f/3xRQ+qX4+WZFr98c9Hx6//+sNZuyP//uPx//lwvYF//fGYqeRTPbQ/
/cq3T13/rz9Qz/+TSNQ5BZfcAbYVI3b89vcn7p9M2gziPkwQ4q2JvNJtn+KX/qSewJeh0iMAsBBr
T6DTw98f2ZxDA0CuP7njAEj535f24uX8z8v6N2is3utM9d2//kAdDAHjf5IzXJbnglLgCSk8zhnd
4m6qAll+1lpqD4W0L7q7h+CsQAdIAXdmrEh7RRm4Vm6BCZ6XEZ2Bcay65K1DqtUPPf2atPzAdfld
AYXlT2AfoaEEbaGJ7+DKVQeGl9fao9AhK6M6G4mfaBUoAYCTBO/VHaqgY2ABJASJN8ilIFt7R8sq
o5F1NJyylUVlsUNaqXtP8NvZEhmE5hP0l4kJCgjiAmS4BCCm4xgufZOX3s7xhnA9Kwd/qIytaGH9
jaEq6AQLGlZFEqq6ls1hBNjVO17qRyVB9o6TIaQQcIqH+j6dvJ0Fd1uvK//iIEAX0EcA6Bvgztjc
8Plz31SRm+t7S9B94j6gFhtmeX2/aqARXgU6ZYeJPkBdyvhOGj8RwLX3DexJfMvQEhJL/CglVGpr
CwJR2bBKFMBrnhFNd3mqJYhFnzX5XOBWLLu8JoUJU/eBQD6FVzzA+UhR3diedaAWBblAAwlObpul
3XNa++u3+77clxoadAkyaxsY9flxKbUvPAguyLj7MGoQiNNseSyg9cua/iYFLsnKodxc4YEuJI5E
7vi9JcDUtt4TvAxcERvtdwyE8Yw8lMMDGNUELzQV47vGfhMTGIDixBLSb7xlqxTIQ9nr0Fu+Nqn5
q0wrrIax47stO6DNFGBC7KBA8qFVVTDO7SPkbwNow0VgF6PjwwLI6d2ChVD6vLdAaGSHCkoBgD2b
m2ZQfxU5yFgaZdocCvwaY21edfoNNADgJls0CdTi8A686V0jimjo8s/eLJ/Snrx7HjclxdHwHYgD
+LOGEnfG3ijGd4ONLeyUlcMBQrJ7Br7lere5Iu/6Vj6VegK7SEeN44JkzvdNZ0WzY26UN56Efu9k
9eqqemWmyGAGGOEdqywFiy8+dQ0Im0hs9vnM9gWodqJdolFqPxbq0eSJjwprNLb1TcrLSAzZV6oS
6WtqRSMambUDovzw4M4DSqXpSeWdE7StOOYUshJzRk8Z98Dbm7EgzaCGhkPRYDjl3l9VSucHiqbG
kcvqugKHGzytxrtW+Ay8d/TJZ+2dKlgBhwvJWFjqId11RqW7FhQ57LO1CmFM4Ybd0MS7hqcfIYDA
wtouuf/8YUsLFmbwNE2hZ7Mnsk13jVd3vb+QKcWrmFVQ1cOHZJLfeuNCIMCj9woTx+/sqYtyOKw9
9KCcROsFAWAZHzVfR0HFVTAa9Z0r1LsraImcLIm564pKhZ49qiBnTAWwBkMJqe/VnlYyO6I2rg88
1ukOAhDWPlMWFIZ7r/KtKQ6FMvrg5hm7x2bYe8xAOIpcxkMxyV3d0LAQy57UdVC22Y4U+i+OxmTl
FsECLl5dJhFchK/KSULRoQwSNIwsZ7mQyf06AjuC2ZSjKouQ/jKlszKGpBdyHfvYwpwXD0Y6fso/
wx0LfLIJj6F4KKGiQKzlnSUvUbHtTUXu7wUAPG/pOrZDkSRsMie34gb09ULvbUn3FTRc6nhE76EW
uzTFONVx6af7rHOjNbpOnbdLFzs7tEvfBRa0L/x5aq5c4kIbpB+cICHFdwDG8hC9giczRKg4P3l8
tdldvNsM3Nb1KLmTYxP0ZMWwPE5WcajsQ03gCsnRjUYBKFrmMjKt9omCbRWp1aNH9A4Nu6s1LPel
OPaZ8WEwHVLKjwzrkmX4p6rsrj3j+BSTd504S+8dlZ2capOcYjNHRKZhlvFD15hADOmX0XsrTADA
li9KfSwSyDBMDxhjPvhVUF0cPicu3UPoxtdYXnnOg5JjGsKpzEOnPAOlkXK2H7rpXT3qRwkgNcvp
reOy22Tit27iXctV56+FyKJcDAmbjAdWZQl/JNEisYft0cByprcIW0fTCBS2FsiMf6+5OE4I11ZW
RQlIuJCl88fy81zVj+sNMSysHr0CLXXyu6q67jv10dPgLMpILwy8yPaqdt/8kM78kzP8mCO8TKn/
HiAQAyGc25gZGCkvx2eHUj7cT2a9z4d28g2itkxFG2gOGJG+RDx8zje2+YhHbIkTCZv9ZHtPOkBh
kkXoPdfeLbRUEPUKO0jH9A2koDAH62HfNHxnURIpcFcbupviS3f8fEs/X4QQEBZzpEO3hXbZQdgF
3rUaMjaVD2rzwZ1bkM9jZBV7fIAwpJ9f6LqcNdM7U5aBl7tRaQF53vPxcz1ySARhsbCcEIYcWEgh
juOBKoD/58Z8P6LvDZNv354Rr7h1TC1yG4vlPu3Gw5ogND1og96oPznuBzPFgG2sYjoidAyYs5n7
FDsgaLLAnm5orw95+pXSz2ho3hM27j1oPubWJcP4Zzjm9pFI5nhIWD1koFvwtwJSLjUw/9iD4O5r
mxxdiOpMfMDKtoBaAe0WN9kl5alL33d2C63JKnDQBXSxEZuwWmanCWz3dfpMOT14TXXd2SnB0FZ7
nSDQjV97a3xw74GiPNGJ3ELN4GFGi/D1ofxMOvn5LtbcGRR8Fzz+l2N55VAXdECsHSaF/rG+xl5o
79Dqo5XyqCsNAJHmsz2KU8meRjbfEm4dSIsctnc+QfcKUSCfyr2GwBmquY9O299OBjmnbY5O492s
uacah7BLk0t975d16r8noeQu8B+I1Lb33Bf7Yd/v1lamRjbpPeQHP88WNMssLwB23XfsEcI0Ziz9
GZGzn+kBVLvQHvu7pqkjQN0Xf1T22gl7Dm51N/gCScaFReyZwffTg8UGAisJ9wjZdpDcsnF5m3R6
j94Eksc+tCmCuczrv9IJ/VqvuHZthRjs3SpKj7ll7xMsIDZS7yFDPF/cWzm6b3lHdjUQ2VT5dvcw
FFVEnQFpWPPGWtD6bdN3dkX3BSkjLGZHnhj0btt96hkI/gyh1u4bikqLncch6PtfjJse2CVQ/C8D
lPRcCtVlrNhia1BT8iUuXIiL7FnuvlmzMYeYgxNfm5KgOw8pQtTcTAZpdqwoqLwelqR9fH0UbxA1
/wwGD3sP1xXIG7ZIDFbX2MjauIR64kFNxBHRNGinz2uWbWfpye7KCFuRr50FXPgA1YZJf2A528E3
5/uaZfOkjC5c0s/bSEqwjfS4ZzOXsK1JAkr9ysQLxicj14vXPMSAsEKtekdrfQ8n2q/gsYGU0996
pRddBGn+4p3g7HgbrrRxEVBO2kzrxomtuWUYfUg8PWiLd2+ZQgbpWahz0zfYpwqnPSy4Ft4kEBPk
F8BZz350L4f/ywvYtBQbJ4H0ho0FowBYbak6qDdABxt7F7wV6ljP2Yzizmpktivy7liYDm2Qj1DY
uEmX+TCwKVT8bsF8xpTZt+2XNeonbuWv41oUULGpIWDVp8HcebdxW0Ua+ZLIsdUd4Tgqs3+8Ov5f
V3FuMmBGOv29//+hjLPyG8+XcZ4+ZeUn9TX79KKOs/7Of9dx2J/chbgPcYmD6b9GwL/rONL706XI
27lwbYLwt07Hf+o4DvkTg9J+LrB4LoIjBuY/dRwcDWOVSERLB2kOJvP/TR3npxnAoSkGMwhnvT7X
c7b9ddis13IB3uxQ5Nl8z2C/fmOxQqRBNUzEDQFhsZJ9D6bZAGkwMjFIiBlW7QGHtND97mfhhmPb
i/bCgvuy9YeaDBZZ4rkoYtmYlnzbemJFnRq1El8KCDzGJyfD5iHkMKeYQmeu0uu6V/UNxG2hmdc2
bnGvHDJegga/LK16aBEQkPIpg6SHQ6BYh1rajyVzTwNbbSBqtU+syuUo2SQdQFe8LGbYkRLc/g/D
5hfp8obatJ6PuY4ArIDhDTso3708XyHl7Kgm9fYUNsRDZDz3Q4EOQBpCSI78NWbVeFfGMoP+zmgg
Q8cKbFogTNKWhwsXsgadH4MSLoR6SKMxMAV38BBeXkgNBBaDwBzblwks5sLcm5x7iPMkX+M+tm9l
KSgKaHlSNJCUWqa/iIWdVunCvDUaenQMoRVjkjjkeeNlF4bF+shfXBl34AcvYJ/GJLGR7r+8sqSB
lKcWhdlTIcd4R1HgoYc2b1V84WVsx5/HHeagqgkFKJRf4Rbw8kS2VBCFq5thb6PVI6KkIdTe9bVw
3i/NyL478Kv3hxxqHoAUUUDB4l7F7YW1cbt/8tZCLVYlmHhK1Fq3UAOnkVkMMRyzB+BhFj7A3jnK
CdPshGPTusk1GbNLmNuXFX8MwTXowMYEwlYSmLztnh7U5NYB1G3Avr2sP+ZjWQHm4U0F+KuashP+
g1+xSN12usBg+PleEck43iiK1wiR2/k+Z9VSL/PQ7t2+IlDErAkCTmHxGiOtBDPVT7J4MRde8s93
i5eLnTUj1EEkJptxrrQHSQGXtHvIVKWHTrZ25eemGL8qaEB8dbhugqYAICV4fX6t8/jlIGaet9b0
PfwjpYfY/mNcSaDZbw993u+TGe3uIIY88Xfoyk9AK+bQMtwDhOHJYB6Ad99Jr3f4/vXzO2glvLgE
gYIRX5cOJDwY31xutcgB3o4R8QDVAalrxan2H2yIqV+5RpObtGdP9digG6br0M1Qcpig43slAEfL
wmRm06mFAqZvc1eFTj4hdW6b7pj0tjw0ciqfirSw79rZqffdWHypALONXOVmh3RRY+TwHg2AOIt9
1pZ9aIEzcJfMc9xCOrNiV5aOa4C4+qU5pNisoKZCoH4GodHM+rRISIkaSKMmzdJ8d2BQC/mj5aQm
1zt2Noo8njQdOGNJdqigTn7qBDa+ugeMKa2ndLUu/d4s2r72XIjQpQVmVJ/n4rEgfNnxhqV35YQb
J0l6n7jsbsB8PGYikVdZZyqUlKxG/WUX8kM/VRRuCty5LmooKUGiZPVZ6yBDw11z0s3QAwQ1oMPq
VVaC/SkR8BcuwJTxXZk/mikHqNXJiAkhNjN+mJasjQjCaFiyIdtNHlaAnbUYlT0qkLCaQEBnFNwu
z7C6Aq6WM9lC3bZvvHQHOa+8mAOpNAKQgViVPJlewCFlFsAVKr8URTlK34Y8KZbqHDMLUkO5yuo8
yNRULDQa2o7Ke2G18wwaVC5SMMpK1qPjwb1mweUwp2X+FDf1xwJHrK8JHZ0CWmp9LqwbGEQARbkC
WhXc0gEUaSMIzpniPXSSEZZLWVTAVNJ5uu8qY3OogqX4OXp1Dq1Lhmr9Ho6syfS2tKVYhTCoLnYZ
n7DQO4MwOVTWXFBhge4ngCCtJ53xvBuhcjf8e0We7KGCWThEyuj3PrFxWGTS1DwAKIyDLHKqPyaz
y22oiXl0IL5dMeiaAs6GIFYmHeJMHufEDstB4qoT6NmkYeco/GxJDpW3FHpcKFZiDBVhXAlcnlQj
wYVBca2ZSr9L0Iq4XdC9rwNhQD2AgmCWiyDmk6euJrsx9KPLK1b4seN2c5gZraEHhmXjms4tbIxq
uNaIW6oHHHq0YECwa1rStqcuAXr7ShGDsUyqVkCpue3qj81QCGDEqduMgYv5hgeFdEGHRaquFehm
O67yZAy8FacXon/TzkdoKJcPAPFAtlRKmFFfVxYf4t3ISuBYbdCorcdExmX2JqMD7XdzW1TqS2bZ
38BZnJOglwv9CiHfSd5MBavvas6wrx7pin7GfraXUAdE2dKf2Uy+WG5Pro1bJ2FDu/R73+FZAWcw
Z0nINK3R4hvahT2U+YK6O9TTBDpHhTCeDzne+EPlaLv3ea5OLQUAHmC+0oqaeYFec92wNR6lnHSf
hiSrCVS5Wg9SdsC0o0icou49cSAAdy1hUBtuemGjC6Fz7x42ZyyExVOS3E3awJSohO9cdvDyAbGs
YzAAD/IKwKYhh9MmLIdWqdcamqmoITcFH6d9HksMll7qdAw4yxRU6GoGVbe4MvTeJaqpd4U7QPzO
kWT+a9GQ9zygm2IlYVGMWMJqd8CyhTaCE9R0JBCOZemMiM56IkeIsWVyr6oKqcxQMC8+Jd7iMigM
x3ESYm46UYv+QbMHnKVjoT1B6FYtwCuglVrcqN5TB0OyXl1X2C7sbEvED4Uk1k4yre5s2+LoLJVj
HvTMrr6rskshFSiLOwdIzWtIMUC4DjM3/WoEzHLf6jqWEE3MPWgkJ5kFdTgDe5Mg6/vuoIEWgc5u
CYtTaATLOIDxi4zAREBbZy4BKvUtL5Y80B2ErJuUss/zqNa51ABfLZdqjuwhhhggymgnCFlTv2LZ
0aud9pbkrtxP9QLCggOuxQEAJKhnFlPsRRVN3beD60AfnDnLG6yjIPrTEYVU0zc7MzdxeSRFysBO
BXdBkSU/SK6sqxIt7UB6XO9MOY7Hrmjmz5CZdndUyewEZnpyA+z/e2IXaCvJoR2CzIUgBpQxFqhx
VfX4aKrC8WOg+2WQqpj0e2H6we/BnkBrNUfm1yExmhCaGxseQJZRR8Q+oEEL+LdNiFOEfhuwYfGt
jnufCtd5TyBFfkvrpTmmbBEhWxJ5nBogexfAupqwa2kPHU8rRojqYKnRwUQnjcQsE7orE1fGtxm1
xKOyGnZfJAtCOi3qSJiYQgcw8zg4XgkcYtOyKO9nCCQlQZXn8gP077v0atFlgi421PPQQId25TVc
Nd3+ZhKd/DJ3bPhWI+2KIBYOnFkFXZSotjp7FzeqOII7Cvpll9fQZpflfKy03XF09c2Y+ZlgkBHW
Vv1mHPLmgDUCauJufRVLAvV8SLnkt9Cg7eF0VQKQrVHdGE3O7vEM8zCpYFQ6dCUW6jxTj7BBqaKF
DPxq5jX57LK1zylT3L2PlMEKpVfa967q9bexduZoNuBv+I7b0jIqMlU58Aof82ORF9Vjlo7lbszq
9AbyttBjp3kBWdMCLBzSl5BD1N21LAjUVBGmxDdeUPfYga2IkN314M5OZXdXtANqonKApn2Nog9E
GPRMgwwAmLdF6VqHpJeYGzkv7qGOumRR3NH0HRkJPzA1tRGIHcmedcgT6OKGadp9HZcajqyYnXek
z6c7I5w3jGuoMsZq3E/VBLpijNI7qeIlRLazqIjnhbrNZhv2t1RB/HysyBckg931hKQnHAgiXhAP
HppNs3HvIAJ7lXodpLBWIeHYaRa/FwNw/okn4M/V43UHTW2Kd3RmnfKVTPWt5xTF3ahHuL/pNgES
OGGQI1YwXiuimZYNakTI/GUa20conVr+MlcGkS/DrlQNZtejj22VVeobU0BDurDfU5vZkdVMT9C5
fVuW41MvIKhbGQ34Q778L+rOZElSY03bV8Qx5mELxBw5z7XBsrJUgIMzOfPV9xM63S0pT0lpvfnN
/qVSUkZCgPvn7yicUGUJsa2LuR71ubWOjp48c3z/KcZg0xnpD8rHabHNzKth8Io9AXz5JveXq3nM
3p10rTn3CAn0kD7lk+aE44rZxvHXJ+qjb3yRyFhvdV7IrrkWlW1eqdlFANLN+9EJyivTHR7tJs+2
KcqgiMhomG90FMacjluTZNGfQ9EvIZPZhmhJxF9apqLEE1nodWa1sSFXl8ztD0HW6Py8ciNbdOt1
rtxpKwJiKLNxFc+29H/2dDscurJ80xxHO/YVoL4rGbY89HDjmL2UevVOzj4sIMHuERG7KoZmn55R
HX9nCb5iVb+VVqvHwh8KwoIHLcqD5ZIDUjnb1Sp/y5bxJS9HOpyqaSGiUF2tIms3BT2zML/EVklm
i23m2NsKPBF4Jt11HXF2rEP5fs3njwYveuQCM4QD6x9q1V5sfE+QSdxyEFmSPrZI0Y17gnZ3LkMQ
uhqVXs8cUfa1biyQs8mDHBoYyTzYT7WB8Q2eoGoYUW2N2sBkUCSttqL4Lci1NmSs9KHwaVCsdHt9
LRRJpv6ovCso33kPCnE3L0lzYvFEQVM6KiStWX9kTXwSi51sMkHigF8sZawHow/RmRL2ifKExgtV
9vjB3AvDVYpIuokWL4aEWOq99zbonHgVlNkXjU4CljmHXe19mIV56xCg7yzoWGqfJixzatGLiuQZ
gsqgA7Xowrl23FvCbfdWo2/1xqMdpWFpzStl7VaNml2CqtJwThvtYLnWcWEo2RtuUxw0aPpQ9e4T
hYv7MWXTN7Gr7pdsJXCf4McgrhEhx/Q0Bwd8a9fepBM4phYm2lWXNrwtBsQQM/oYVlW27K3Vwwio
HkbiBK7NdVyPTUu478AwehbrKIgmtJothRLPVAAsP0Zr6g5ap1v3+NfK+wlf7LEQRBWBphSIA+b0
kYzh6qESGOkJf4UebET3kUPMYcXTXTt00nF9cUy6O5VEAyHt6vsyF13L1uGk77JynyU7y82sE5hl
YHmDiPfHk8QkdyWU60f6appbUrSKOB3qVtJF3PZh26Wvi+OhffSwYTTdBIyxaDW1C9K7cLP6vjBQ
i6Vm92oiEL6upNHc4wij3jxrd3bVqljWUrx4o06/iqLlAVu3La+BgCraKoZt32rWddFWaWQSh+HH
eqa7h5k8wCUqB7+ORMfcrxu5zqOF4mioY7sMhpvAF13cIznoOMRS+bWZsoIRwPK8kkJfM4BENfVW
UbxngAGklrvheE4iTGulGeG5RZaE1pJWCtwnJ753UIP5mOXqyp5ku1UNoV89TTVR3xFd7RtBd+qz
1L2eMb9RqyDUQzoptiO4SpWGmrvII5086Xc7R1jSDwHkMNjZPERaVSmyvTqPHAFg0Kh21sUI/aV2
Izw6LNBkcriXibLBe5XnaWQXgrTquUaRUY6cwcZ5lt/KVq4qKtlPEkLBDDplO/K3BnBbakyODrgk
7X6tbl7pZZ8ctaKbeBBzK6djbfIYe236yIpsqB9HXYpqlyzW2IZJ5jPGzZnHEdhXk7Mzm9m51Sjf
iD0rK/ZMj10WZXU92Uia/eomGebmttBnZDlL5gScH3iqNxyk7DmeEq2NB0SC3XYZXTKSC2ZM0aTq
qHdu+7qMdkvY1pi224BZDXocoMKJEqvx9LCnHfxQGsqfdvBIZgPb10x8mr9sO6cdy9ALCu+8ZHr6
7htj9x4M83CcpR9s6PEDaDLbJWT9WtF6uP45UVpxYKzjFhSwiDlj+s9+EXacLIEKiVbNDxwEObMt
OAZjt3RW7dDlnSGozEmF4Er0adtoo/+bYxf50ZxzeSku+gHrq965LDRYrj8jJEllEBloIC+PKg+5
r/Q9DVxOxIOo3/SG4dxKrffOOaD9q18KnO+XreeG4SU7cDS3r6bCMflLNW3ngaPfdQ7XGRL9zzpZ
VCul1HIp+yak/IcNs5Ma6d2agbtiLpPyOU/FvK3NWbyh25vRzZjztk1XumgBfMxbYfrrFZwq6yQq
GLLcLeIKh6V0XmuhjLNM6PoYia6/12YI+GIZmndOkTc2uNZdqyrYcLc34xF2nztsNGj5WvuxqGvx
gJSInp7Bcp6K3Fse9dmvNtNQlOHU05QD2Drj0aXgRummfCC4UD8SaSiofZJrKHT6l9B0OSRwt6BH
xcYxCSII17qj5nU08wN2BudIyIofZ53udjEJ7V3kJhkHFM78joUbuWpotpzTLG4mLNTmKB1q/pyP
afTvc7PxgWoMBEXa0nBuCW4bAk7wIdcgn3aARKNzc/DPMRHgkd7DPM0JS5zefm+SjkNumwuX7sZx
unM0ksoka0g4peI977uVOtzRj3wOriGxT4vcoXnlwB402QDZvro32cqU4FVjhqewr+wwN039sXUI
8JcryqNg8EjdDyyV/PAypW6SBjkPHpTvfUexTmwSLbm1pLQ2gdCXLa7XfD8KV86I5pdsa1idyY1Y
xg2k8HOjmn0/OGNUGtXOCJxyX/UmOsusD14co9ikghpTFtzrebZ2uj1QHEJ4/Vzedgw/UzrYiJD6
b0u9DpE1V+YJ5HYich73OF5zvi2BZSuqJz9FJEgWW+QL/PaZb+xFqyfflb+wHE/CeKRbdCNkPkfY
B5spqn2EOrs2n/OJMWTx1HWX6hQI2Dqg196oRnS+pav6nqOoIp/fLgtNj6YO0UlUrDwJOANBzG9z
xcgdmnUfBMclbWVCpaLeI/RMLTSHtU7B1wGhsSpvslpXRawogpAnPAZDcciJLvuZ9tk4HesBKnX1
HaBOUszCoFDx2nWcAyvvBO+qwikvXijhymOqdfYyoKF2ttXJbqzvhbFmfTjnLWrjeLDkOQOzWma6
12ctbvJ5mzvesyaKQ7FOr2odXRylth0Vg6POMYUIivDCVCLop4Arx8yq2EYhPCgTyBfvLHrCfiy9
z2LSUPa+L1AZZstvSx9cWWZy4tF/JmRsN07ZuavpRdO0Ktkmqq6jzJEM0PN9Qhlb5KE7SMzuwZKq
C2E23gspWg4q7q2s+dLs2X5Qa3AwMsyXVhNoDEGlx4iTuCQNuQ4nQFzLNDBdZ9L9Xjf+TsyCuqXA
FjuKZ+7J13zsnYEVq7iafHk2KY8FGQtWimyXg1ekSaSM/Ehe3w+0GIjEkmw4136w5YAEzSYMk1Gd
2iAyFysastnRWlmfFAvORu8guNuhSzkjMMjrKfIFsSyvmn8pC2vdZpv64HPbqnLVdAya6SM3yHnC
pCL0TU7cK5uyn5y9snOPwgH/s9HUBTlAT6JzQ82e2k+POboxXpQIHnD2mzszSc3nVFGvADB8NaIO
vx9qTZxGS2fCl6wtyIGL9+YSIh2uma+5Mbo+EvBK6u7h8YlIX/Fq5OIFcLtefhLJ2QZPSyKSDzzO
fRozrKrselKcNcJiMOzx1IHSUq1QB9zxhc1w2RqeTH8IjWoMxHx1PdzaVe7176U1kJFAG1mpnZbG
Bq0IUUHO/U7rBDcgdYxMi3q6RNywlTp6ZJ2JmwiQcX7q1HRfZdqt4Q/PwPhR3Qljb9MRgRIoy2J2
Of52h4iMZnSRWHreVh9E88rw429TfXpmRCy2qgNpHGvv3tM0MDtb765KjX6GMXVu3WkprR0p5KNO
GFWrhYlkmwv7dJB3XcoQPs+2EWwGc9JfgHB548xgsiMjyVyxT2XSnYWD+r21PJoicisV96lXXa4v
M7+l3MomrIsAOtQtvf7eoTwjYYWyg6OpK81ipk+Hg54JskYmuh72qgSTIHiXRCZbui+9ubjLaSiS
zKRZWdpPep78Bug8Xife7GFhRrUUlaNutlsjTQdMyBzoOSd5KViuPr36elOEM4vhvWcNwza1+ubQ
zJ3Dd1SmW+AZcb2W3njvVd1wL6bW2SrH5D03u49FiuFAdkX2lrDewypqGokyQ9H1oWp0oGm9cPyd
LoOU4sCeyLVuAd5tgfVFrwpEpWUtr4kNtELivh1ehFHuh0EVb1DL684bjD7O1qmKkfTUMb0lb6yP
85EEDX0v2bFCbUlTwdvep2czGU2XoAsIhgGW7KZK0yDqUKoeg8wAUig7VNRyXPLjGgzNdpSWc0gc
vuUwSwkUkovnPpGZbD8jsxfbxk/aTZcx+BqlZOjwVRW1BiAmAnk2QPq7I2HWeTzm5lrEtNKRg+Fk
09Fih4tNq7K3tNmBWzQepJAmqcMOUzPtq43IZ5JFrIbwvnx0z04yyrc5X4eHtp3f27nuKe1LnLvB
CkiHqpb0kTB8kiEHcV9Wc3m2KBy5FyUFe2HQ0CDRobLYEelg/ZjmuTxa6Nd5qnh0qUMCqs5Bdqc5
GI+lnlfbIU/Tn8ol676p6uZdY+8Ls3qcKXgdPkYA0LtEalfUIp7QlzKBBX3BMFgTJ3l/iazakste
xGUPVe9LzkqF2+sIoGvTa0KDGdmIMdo/p0a7ToCmCEJF7yy7kr0Ud/vqPfeYdMKxLXCbLxl5gpWP
XN8Hieeq89e5AvtYGHuALgJjY5TFbzKTxiZ33Oxgq+lxWWd937ide5drwbIz+zX4MSV1+2IGjXbS
nCrZ1aUToAdyLRAJQNOm8VCeaoyFJ6+z3O+am853XjHpUUqjzhPMgrPNKF3CllNTTpiVNMDlxOit
+dDdBwnF1WyA9s8O7x5K5HaJhHLsGJX9dGA88mPJqPLsrGNzPRDTEvpNOUdZUNu7bBzzuG/cC8nQ
F0+tOxahUXXjKzku646yjzq2pD1FfpPJKw+byLkwuuJ+KdsHc3Sz3dC7InI84W5cSyyhxoD3rbKk
uOHbnu59t7UeJ4Vbmn/jj08jRI4d6bWpeded7+SbtssBwGCiwqYeOaBL6l9KtvWVk4dl1h8uETAh
MECJsGp08j5287Lj/MdBObZFxmGjJm4rlIvd0aRkjepDhzjSI61L3OupaWdwmkZrvs+WVtJjQE8L
W1QFLp/Jj6U1zQ5KMzDvm5Fe3ziQjUF9qpiRcQ1OIw7DCGQKnZdunGXqKQhtSb3XR6pFwYc3icms
5BhKOwSFWw+kJuT522g2gUXKYTppuP3TXMYT8anbcm7dOxJyF14orwWF9MyrnOuWh6lN3ZObagOK
tNqjE6vyh121GOkT25QWE9FS0lcF97o4bfsMo7HcG8quYl0L2KskmW+CFh0MTYN25Vi22Ap3cIgG
zAd/a5kXtb9UHrvp8n0xF07IXi9414P13GAVDmmWtXZO2a1by1eUWDVERZiTvYYc0Oi6pKT1UJTM
Uf7qcNxIYEyrZjAeFDc9KminvAFLtjeeGKncmYJ8byMODW0ng7jW8XTxBnvx0MmX2Rf5B/YNL4+W
GoAsmxqbVdIr4slZ14NMyvTWrMnPdkf6Ylsx7iHpABirxGJETAfy/GY3nhmIIk7VoKJjkG9zIrMj
YYjxtemq4crNbf1YrnLeAShokcnxKQ60otjnAWe4tSo4w6UeANeY+HcoodbI9sYcv1yWXSGm9+IS
98GLynTUib6rLhCqX796oxtw74cP5ioyN9CavwpHKQO2t7/xm9W45njp/BTZ0tN16Tqxj7N4j+6C
h9Ad/PfBoBxMLsOzmDxvU/mZW4cTT8KuTKyel85/LH0dKJbyO4tgpu2yzHKXL+4PiCxKXznmhYT9
NRerDwU/i0QWpmWPtkOGDqXC/q6j5/x1UCnnSYjhExVHsNc9Gw7snnjMrDmAUS1BzWRpyZ+GwI9Q
lxxiVe6UByV0hg6qjmuOJhRyof+wKIWqzYhxpxsO87qKpxKYZI1byvQ4Zrrt3uiT5XYZULaES9aP
LRch1MZuAKg3RuZAfqwNCWTRWFTVYUhk823ulQTGQQ2Tb7xevxrzbhWMr3KipxioDePTiipinibe
NCN7lfagDr1SHlPikCY3uWw5h3bDcucA/Bx0/EvPVDZzkeY69euGA1nehxAAbijb1NRjN+WQ/1OI
FOt4MPhOupv8xmCTrZPRviBadtSPtLbQbpCdeuqMfpT0NAE8tYV18HmO6mhyV0nH2rCwK83+T11P
lyccg9gaBwezXmJc+OoeiXSu8aWErSb01x5RXLLpKQp/rwsJiF6n5k1le/pdZslk0/VBUZ8Wt0jj
Pm3W+8CdSCZGGTZPodFkdBJx0DRDGZQeC6yCibdyLGehRRrWfuYRfXW7JPso7KnZmLDjIeT/e+Zl
H4tngEUvaSZuPUfoobJIZgnNdNBYE5EV50Kbj1Pn9xzScJHuzGUysWYWwaU1OqkR4lrOG120/m3W
S7ram6yxj2O92qek1DgREb7w3ZIVIK1M8UxqYuE4Pw791cQKU4RlZg8ns+3MvZ5CtdJGDUlhtRmd
emvtvngt7bcME1OK/UAlD0br9Y+WVWi3eoFGvzOptadPVPb4x3pvPSDK7+OVe5eFhVYNeEouUNCs
yJMwaqpxNf8S1rR6/Pc1i+CBtNpKAuOVwanzjSzqysnoqDQw+pdcJH4DmeLJm0qlCiR+yYrILZYu
3c9GXeW82cF0Mppqxf7hx9iYQD1BLnd+DnKys21LmmEDq2tt1kKz7LA1VfFMcy1TVXph+zjXePvu
kjDduuaI/SSlUk5HxAwStLhk6aTjUOMfcVefPAmIzp09iBs9y5dNWfljnKQ+bt2EKCAwkubBJzCq
CDW/IixNtdK/W4P0knlf+9pJeUY3Arg61sMwpfnOlLJjvM/1IRrkIB9VIoBJPdsmXnCe57hWnNhY
a9LGC9mRA+ppafmOyrx3lxA93wpK4bXttsl13B7a0s9PY+5ZIwcbfIHQFG1+9EyrXHYWJCLMeEX9
S5/AMoZSLmakVBk8jCPMWtaagNQdUU12TCWwPDQsNirWVW3Bs7eQIqlZH+rKdrutlVW+cT8O5vBd
q7r8Tsyut8ScDLEGw617VO1OVn5T58xDqqjXjQZrgHpJGyHKu6QysVC2/ZoxDzTZRqwIumiNsXbz
rNZ7Tap5T3/y3IdOmXL3yZubEN/o5q4V+LdMDk7TtrTcKRS11cZohXjLSqH1BbABFbsY7PJrNSIV
0Ns82ami57qwMWDk7V+KaXLeZEDABn1FE8cwLUv3jCrrKQskJhu7zFaXPseZ+Ok8qHreBFCT1FrN
19VYxGY1rStfA1jjsa+iYnLya4omG06i7CWAHqPXbqBSBhA2xvtIuda9K6WKaWBMn73ELbcF1MAW
2QCak9pY7qR+6VScrB8yd3uw3z6DV6pV3MyKhkWeTivzH4RvJPt5GcFvLNRYzdpv27778GYqKlDg
PDjkkDw1DLt3woKS0w1ruDdtH64+K1yPaVC2Wr5b03Jajhx4oSq0enDno0xhkTacA0D4wrGk0gKa
aLTRYHQVQ8E+mB0EStQkI10p/ZFu5rz1kul+MnJ+4vitZx+Gqtamp3nqluLl3z+R2QLcZahCr55S
YmXHWxs1NW6tmXET/LAt0Q+ZesGv1kaFDFWjTBrlYjEHl1bq0f3NsJOGNSMhl5kbKYHNKeZCE2Xk
raCm3eF9DOciQA2lL6zK4aDsdv7Gu22137VsRhnkelrz5puF1m0yTWbzk8bLoq416KE5os+1cU7N
qFjpaHlyk9O/9SRlIDx7rwYmgtibW9QYo15SoRAZjqjGPITQctksqHQZ7w1RtEyeVeL3kfW7GEmf
3bHaybTJEK9d5HmbyvBRkWGM6PgKgnkZDhrEcnsj2ZPMGxyoGVzaIMzmbdBcNq225zYgT6KfEy55
5rHF6gEynlYozZWrh5TOp+epdxzCA0QB5mHMwT4lXzWq06D3+Gfv2iJxEpqk6YdNt+InJMTRMq+T
odPvM5cdEoVYNh04JFRG2Hht+mGU/fTIaZKeMJa7wzwUYtp0nWsikyOOYmepSn9tcjO4V1OfX+fE
A8YJY8tjndfFwXaYcEfSRq4NNeeRljFe+01e/tbMdlEww5JSGE4147hMMbLlI5khqAHs92lwiu81
k+3TIHOO6MTXXo6eFfQIvNhqf59wrt4mWFRvbM9OGfkWcSqEOV27o1yg6/uZdEgq4RPfGHBx83qE
kJ/Vvh20+6wublfNhe73DNEeOO+sILdp3zybhvHaS8Dh3J7b89iDCGNLs276RGN9XAyQIdG94j1I
dt4o/cfJGu1Y88bicZkm9xmy29xw6LRRpHjNPmeq/DaYdIJiVXJh+w3Miqyc6mz2Phom082Pea7V
V3Lm4J7XwX2ReXhSKcKN/bnv3kBo38thkFRAl8W55M1+y2R25zPZnZGovqokXdONzYwXqZWYaLvQ
kUDNyOPcvPbidWVIo8MT9JrUI7cUtKcj0d46Y2mehSm7KNMDpcdarc3/zlj6f+Za+Uteyf9PCSWX
ns5/tLZM73+NNLn8D//tazHNf+GZ0nF1kjeCpQ0t/r99LZBT/wpMlx9eDnSWbvP//I+vxf2X5aPg
57jhmnQmX2ow/tvXguXF8Z3ARXfsUxmGd/3/5Gv5q6+MDhheJNc3PjsECFLyNX3W2VjOxs189m/l
3rxFzuWeaJ3e/ulu/MKxwXX8Scj9x2d80o3baUdYQZEaZ/duuM6eQ2Rhb//8mz95Qf7nV/9Hajcc
Xq5pK7/aOnv3eANf6nO91b+nP+0vnGfYe3751/9HdDdDg9evCJbPXTYWlDKTmuulgsTYoUNO5jkk
cMigm4/lpO0XU6nDsOTJflL6vC0xBwC1t/j9B6AMDRInKkrkYa2jPJLtaT5m9vFBLqSzX9rOjaDx
DQgzapiQDPubyTZhUaij3QyXoTiFrNoFJL/Enmt7G5f1L0STDBecZdnO6Fz/xTdKZ8sCxNqu9/XP
CWwj8hrH3lftIGMtx8oNLS2RsrhFuOD4BNsvG1JNPHlVZZUeGek9Zvc963SzAYrHiFtyfKn8wg+L
UWsPLuzSBhdeeauX+gfaZ6IJRDaIBzMHr/Vh4x/SDkf/ONhwP+3U/9DrAVZe2HKHzC6NCPGpX4nz
tU7g4M0O3qna4KAqrhNVaqTTyJq5DXZlnrRd3/sgn70yrsbMrR7B0WxQy3w6oTxtztSYw9YkpA6n
iwr4CBIVeyn9D69AuAAMrkcSATwcsZYeCt2rdrnltCfCYsg8pyEzDCyYIUmudVhbXbMhrZSQZ6t9
k0Y+XglT89nGZbv74lm9+BX+8DP88axe/FN/shYLbaAHcEb35xmEMV/l3qlb9xmK8Fn5bDMn172b
8oMfHNLhK6/UXy0Uf3zkJ1sOPYxOVmuldZbWRA0zxV9RvxQi6gYEYa7ZmuSlzuNGywz1hRnn7z7x
sgb86SIHu/aGYeGF5AL3bsyOZe3MuPiqNeZ3T9WvbuLFGPOn3+/BJSBy5vejQ4Vrdq/EsJlvmapC
bTgGYyzuMwqtwjxMLpBjmMYXoWd+pANzHe//+Yv8ZUC761M8+9e/IXD91gk0MDi/zTdBqh4nD0Gm
CuKsFRR655tKBtdVbaGkEUVceN4bzimxybq1PnarjW+VyFcP6PIlMy6EeBqVmsgwLdRvk9acWFG+
MO781Z31x9f/yTnj9b1b2pVaz+VFGDTecWQJ7dhDiEjeg/NjMPdf3JFf7yL/kfPv+qnlkki+ngm7
7LrHcUKeBnowhK+EMih3awFJFv6GbB2P2PcoB95DMf7kabf9sO/kQ1Pc/vNf8neP36etRvWq1tZF
W842IvB4mPCrn93me2DUm2A6/PNn/N5B/Itn8HM1AL0yOJKwNZ6tsI+L0w2YxhnIPnaui6uRtH50
UJE84JOP4F43aWiH+naOrts42AV37fYBt/Fh2Tx0kX99xGEfDqevdtrfe2V+9add7sufXg8f8ncQ
ij/NgAzTNwHaZ/dKDqT9qLj+ibBwdbHgHJH2QpSH7fd/viOfInb+90HzP731MzlGULxiPac5YEaI
EkyR5VMTSOWo6/qpCpeVZhrxRfbzJzPuHx/3aRFQA4VBl6Pa2d+l+ywywjksooB1xjqm26/u5d8t
Nf6n9Ro2tszAc9azu0t2w3N16M4QvhFmhgeQt/149LdNhOryKtlohy9rW/7q8Pvj2j4v2Q7mZ93t
1zOy63B13nNxA8HV+VuU2j2EN/4Ez3lE0WyRPzwAAkD+cdywzS+e7t9z6n/1CH1a3ZC+1lUCeniu
PEDfoXzG7nBNxMfWJysFnXokvMMIVld/UykqzbZE5oXu3vF2beaCn5B5kPO9ONNBF5yoOgvjmIM9
oTgV1VtgdbEfLFt9hsHAAELGC6MvbhDijrpxa439BnOcz2lZnFV971ePpjeGbXlqVwsx51FrnpV+
PyBurqy73HkRBNWmK7wKiiX/zuQvxOWFzF2H3knvjeXGmuCuqENd8g9vKSOVHJL1dfB35ACfSHa4
FXVKFbs4ZRouH6/fWBCvWA58K0PfQ5ZVf5jVRAKXtzXyQ6qu+soFyx3Debpn3JnmqwnurUn0g1Pn
fFH2EjlEw87GSx8M3+aRnRx1zcbqHQ7n2UdmDFdts8b//Nr9HoXxi6/qsws08POyH1aWXX+Xn2CN
9KvyZOyLE+1m1a2x7zfru/+hn+cnqPur6cE8qy8W/L9bZz57bfNhGQcC3njhtVtzjWiIQ9gTdgei
Udzn2kwjlQLnHC93ammvdOvbbN7980X/nqr5q4v+9FqC5AU+ceXreS6HqxXPCaKpTXBR1w/ZBJ8y
3qKfPwRTHdrjc4WXINBIe/DNCH2APTymqn1Vwf06n6pOfcPXiNto3czeo+NQyC2SrW60W3AOEtaW
UBGCpG/KS40HLWtqTOLZHndNW0RgKmE/jYTbYiycxBVr7lG0RdhpDbI8eJKCVtmzkRzTrguT4q2b
z7qLzHLTWA+YLkJZ7xe73biIeAaTgRWYGsjkn2+R9TdHFufT+kj9CkYAmZpnB88cTsXXBdWl3C67
4afZ0OGy4fndkE3QPvgo5d7e+RP9m+4JIR/acNDAZxGu1w2RYF1EZv98tj1iHb8ujfy9xPEXX6Hz
6SuUdJx4jqEZ53nYZVBmQyQ3oyLJEmDlhCTCjhC+uA+r/1TsLlLr+YUlvomm31Iwsv10qK1zS7K+
e6MNkXtdfbX0/d1T/blUQPfRZ449a++gakQY42424gzd/1RBypAGKd96zBastoF7xDxBG83EekPg
pPwixPpyA35xYz77yZNJ5h2am/WsCJqRZJVMxPloXzwWn8KZ/thaPg1HBXNLo4LWPOddq3+bRbbu
aapJN/0IECu6YNxSGu3gk9XzqBPQxl5mGccSFy9XCzFc2Cv2ICDD0F+LfGskrrdXyTCiB8Zl26QT
PFpD2KUaQWHXwB02U2+oe9PyZ149MOaPApHd9MXl/M1G6V2G3j+NOivOTL9PuVcMesuIUMQKsxUc
dP7457foUwrQ/96uz6bv2S+Hyu5YaJbjdB1s68jZaJEWdayrxuan9iPfZscq+uLD/uo0/+PDPm37
S94YNiL35Zylu8FIvuFJ3+jyjjMrPYg9orMAG08fj0Fod6da3KAU/udP/rvb+Gm7xwFmoNplYmyr
XYUuXgNQ1W66+asziGX++pn2Lj//0/eE5v7iqMOTKzftN33jv32owxQfjNB93srj5X1Hp8l65O+r
8JYQz8iMP4yo36E8+F58Z9r58c8X+nsn7S9eLu9yePnTH+KOTR/oibcggcF4QHX91qj3bejl3+Sz
uhvzrbvzTraJYSDsdtpRjtv8UVxp+q4DvwFHRXv0U76N6R6SNzsOXySPmX/3zX96K8e0SwmsFctZ
GCmpRN8K/7kXW7mOu5WER3yAlzrB9sO6bqed0xzXISbz1MTmlASAHwc1x446rtlm8a5y2GfnqyH7
8vm/uF2fw+7bVLew/fK9rVvWA+192I4bGZsvLtPuF9/I31z657B7k4DyC+fDQ39Wm/483aurdsfA
Vp1EXO2DK/e1vRV7ZITREJo7FFCxFaZb4/aLj/81Lqm7n04tAK96VS6sIEv5EmS7HuNTjafpvzi7
rt3WkSD7RQSYwyszKSrLsuUXwva9Zs6ZX7+HwmKh4YjiYoDBPMwAbrFDdXXVCcAwBj2qI8aYErjL
VQYIUzSX/fwnNkF+GntwAmTWEl20eI9scJMETi15ufoWC3SonWYlx2KWZmd2i3OAzyU9lGUc1yU1
jtjW+5qrwQncgHTdtm+xiKqVxpQgBoFh2NoeGGgAOgEwZZDBjgE3y9fBZerTK+jjHGNXvEpALz9O
SStutxVnd0kEuvKhSnc+KMZQE1iJZUsnnp9d76mQSgRoB4NT6r0qagCYyehKy4IqyKOKGKZWMhhx
sqvWcqJ4FgSILV41ACZXRgWyqIor18qavfMkKPV0G0+z+3DqW6riBuD2kS5CsK3ke0MQb8loEcIx
IM0BCL2G2ZVwZob9o5aD3TCUyC0gGQoaGvrB6OvXuhd+jg1ulwH6n4Bz+W4OWSO8xGCsxhw7YP3J
lihXwvFdaPDZsZvF44iAEi6wHjh2yD0AG9IplBfADPgudqGK3idEplCKTXek8AYISyGB5r5i2jDT
GPy/O4ifReokjwuyGZGWZYnamDSUJJTRphM1g8AgaBxAABhA9CjutXqPdqwZAl8og2GfoM61h2jJ
YCajDvfcjVdr/XnQ+HNyTH7dHU8c8vCdqShNXNlhS4kaPwvlCdNSoivil4oGo46qZwp6gBIAY+M3
7yM1tX2NU1eixDTxzxZkFp9ZVLTDFGKcTrCrLdaGiPMld8BWQSpAKMkllQODlQXbO0SWd8kVYiOp
wsrYUyrzZOi5aUFL5DGgBBiatzkHFRS110Jz3Aor2eZS2WZuXBDAQLBtC/x9CXjUS38WzPad+AvA
HLWNCFSnXs/g0mrN/YlgfMQJ0D+jpuoQD6qkACrdtZKJbW82o0Zb4OPUG+SiSPV5bWXMheDJzY49
1WV9FdAY028NkEnZ/kjj9J45BkKYHOqR+wDs8A36sRVogNH3yqgL5UdudnihvUYCieBSTmcPkAjP
aL0CpMTzPrpGYyj8B+anaQ8BTKQyfgPCJQiSh8YCkLxL9DULz6nV+HTXzI6xz0Qp0fP49AxgmsKA
2wtA/hREhA0J7lC1nOG1qw3EL30gdS5SiFaF4gjUSjmDpbRyG7a61P6SNBwKVB5+l9IRmMMisfMc
hCk8d0DRkmsfvH7gFOTxtjJzC9kGNzvRNTSqO3o6ZczefcvV5osyhxtgs+luzdRv6TDNzjEIEw16
rBhBPFLqpZfZPYAtqyFpqVo4V28WSqKHbjn+fGhBOL93sk1s9HprQQJkGwD6qdcyinaIE9ZwoDTg
t5OVTccsPBrnOnhuKXS0FGHkIZa9XXCFpMgpV6GHYwxmrpbWqCdf8YHaAKNwJbb8ITOCt15pr5Lt
yv4Oux9Wtt4W5TsrO69G6IXzN/W0H6/dOoWzE+BGCC1nAvBYlFZ2sA2AVIvMf5BqBgPbaL+WKS11
gdlZpgR5tozMpjhW4S1eqrwinfIrk6iUFm7XJPWWihbsLKuB9CIBfiAGgZOdltiSTmuZEcOaN1VF
Y1R5lZf902DB80gtHMC5trVBbrjDYHzCkuPtvx0TdhbWaK/k27LDj2B0cIa1v4IBTrBBWGu33VL6
wc4iWEeTTVxNpRnAzOTpuyoDIv6XQIHphQpcFrI4Qv/jr4XphYA5F5T1YsDYpGnlfPcbSvhjtUUp
Av6/Kl0ryFkZCE/ZNXH2jRhHKJD9LTEakroymQtP33t/5yE19Iko7fIp3/Gu2Vd3Gq3ut3cEkz+T
P9kFEGt9vDbn+O/r0ZaqL+ws/nhuNYgli9FoRTR4+3IaFVDP5ROLf40qpe+BbN1DAU2m1USttCuQ
Vsqal+XClcBMMfHhS0MJBGWpxNhwjNPgcCLX2trtzizM4j2bfPjb9VCFIj9tyVqHDBRrjLqIJzwp
g9VkJVpyitVK8XTosCucyeiUDOQEjsyBl8svWs10F8kjt+03aJHh+aWSK4t7/7QnudP9dnz4WSwT
jJCPwc8C5lZL9d5prq3c2pSMxoMFJR051FijgVayVl0pGQXR38xx96CBO71WGyZe0hatgnmhD7gl
OtO3PH3NpJWebuJnv20Wr8Y4KiN2OmSl7pmt02iNMZq5Fhkk+oUQHdiWu+DAfpRKvPUN3hCVNeu0
ewX42cizIJbHgQ8pB1SGSWk3aaaEiiuqRQh/GLkn5DTAEwg+1pBJ1Wnc/nup3BLZoQMPEuWGK91B
/ExDQx3SD+kV1Db62FPQ3obgmCYUUGQj1AqSdInOhrcCEpSAEIcywx1GdKgks69MAOULXvamvvjf
xgVLAc4x3ZVj1KQ5eDVAIXvvlBWayCgggL8+dtTCtX9/XT/sA0BEU67lMNeNwunxvjAoHQ0irXnz
tHdUm4zeYHVSp+xqs3bSl96/97L8w5ATmkKISAwJWp6VwdXjSmGdwXpRacXHJejrgAvIfyl0gwH2
1UQ5NwqtVt96LTfAUbF8+bzy8Qvh9f4LH35JDoZ9NkyZN7UfnU7jDYiK7AsF/DmZtirVUzpLOBaH
fBtuV0ZcigazPC4ieiJxpxFzb5RJYR8S9igfGNfwIcZNql71RWHnJQpspeCVDpTOynmf2az83+P1
7qvw8Kkkk7ttP60z+DlasovsTLG4owb1Au28dnCXSjL30uLDIH4TjDwFwQWHNgg0kLZjJXM/cQO5
Em3ECkPWojsQu9bqQ5iRqNCCHM321CrQ/wWFn75SYGPdGMi5RCp5gHpZBco10umd2B0a5OX12p5f
WPZ7CvPwM4XWgwRyL1LO+EN8jBc0tlDNKP+gs/LVAo6wzxOQXeXBYs6dxX4X7ytrvzTsLOeDPHde
l9Pal2pyGn5HNUdQ86dQTynAqOFaC1HIg1Lf2mabotaTaHa/ah++M0xqVK4EwKlG3Np/XebcFEfI
bSKqHzm4Q6g5yuYQoVBZX5UuKx+5NOYsgtLgwIQx6GfOcJT26K8lle7/aWullxvIKtYy8wl1UDkC
BYjfBsFKMXZpUPaf93dHMKXbVxxQVf0nxV2loECrbljbLtPZfDaNs5yvhrKCULaYRo6SYUtOb70T
ZBq37Jn8gJ4RdX09c0u7Y7oMHxarB00g42MeB3SIBTzICSDEfaDLa7KCCalnQFARN0kfrgy3lG/d
m+YP47kCh8pUiPGKq9DIwa7ZuddiG+4j5LVqcynNyoEpswWxqt/KhM+ITetovaj1m4+8/fUnL7WQ
7o/Fh9/ABJCPIhpslu6XU90tHobMR3gIU3k0oBCT/zJ2fip3/pE//bcB77fgw4AgbcQ8+JJIaXfS
j+Remk7GQDxY75LM/aXf6XPQqH6o8H88N1epldf7EiLu7p/9MKyfCtBTErGD9u05O9XTHFdv8b5T
E2v8hUP0OTWgh0BvMi0aZR4v02Kfv2Xm649eOBxzyxZorLONG7PAVQIp37Unv7g2oH++/uNL7/r7
0j58WtFJxeQEixqcQdu1FWiZAnTTVBpF8dr/+voizVEbtSlHzFfusvuT4MmBvBfSHsaMU94bWug8
OJhLaKE4LHCiIFfjbe9t6EPyWbAyio1Ktyff3XfBrkUlza+BxZ26zgSdAoibEU3ZAD8y2Pa/zDWG
Jqwtfuec2r3zYBFu/GOyssWXJn8WmbJw9PpBwE8FAEWLLsHKXbKQtVGzkEQ0jSSB2YNZ5z7cXI8F
kFBP3o2E0VykUIOxsrhLw8xiEqQxEqK7R76f4ETvKIvRaU4OrRD4US29MLTMX7ituGdl741XoWA8
1c/8HYCleCRsM51An3DNPXzp6X2v0j6s+igRPltU2GmDBugs9pevkEqscwa0v9S/jFLtfS3Qi5VT
swQeuhdTHoYjhqAS+xzDCTLEI/HwGHVf5wHO59UDSKtKqyGJUaGJq2Iqtt7K3l5KochpKR6GjYeK
JYQBK9vY00ODlmnSDAIl2vmtHGykU7uBicCGvtEXYhscCJU9lj/Vxv/Mj3iQoQLA6xyng6trJ9ty
32vuhl3zWJrSlCenjpwurodfxlYthKSCGtdg/RGLeCMD9kMDbheSJDo8/kpAuXcXnw0zy5IaUAS9
kKQoJ+YBkfOjFqJJxLYiAi0Sflx+lIVQ3JK9xQG5XhOFFgLJLNaojWS3sj3XMLmhAbEUpyyyMckA
mxUA4jr6FhIQkKHfJkLqkap3EFuowzdoBsuBWB0JgJmYSISI5jcL+yTOU1I8/9wempsFtCkorjND
UZfYWxtpXSpaLkl/xWgmxi1IAGboXSH+xQPEC+hhP3yW4aWkbJeHcFJHGeAZymPT5rJE2xHlwnnw
PSr2kT+JLuF9P+mKsS3KzCBfvz629yjwbApn7+ec90mq6aCsRv2wLPhuKvEN+afyXNt0YyTQkFDG
TstWQtHSuSRnGV/SxGBjESPSWuK7L9WY6GGzlssDen5xpfXpge/NagtpZwI168JqCCjj4n8BLxDS
+usvnj7s2QfPoixZw3k3c/ETGuiS9RHuBF2gBbMu0pUBlp7J5CzgQkIAzLUBU1rqrQrjeTNEBlib
7TehsdZPeJpepbFBbyBStQbgWeoLkbPoy0I/oEy9BlmtMWjVrt9Qm/Ds2b5K2XCuNcAVGTbpWqhf
SHLJ2cM09mOonAlgX3T0cOEG12K8Hkovgd4N0JkIpwJEuIMWt0FBZ30cGK13A5li/gzwimJqxsw7
CF/j4VaXnyzAoQGPcjnoK6/Xl164RufWGknKFmwzMCjQIbnYMjfBZM7tPgQODvotn3zmCADIKa7v
ZIDWc1pzBiSX0hNCGd9cwM2BSOvkZGXDT5vqX5sNhhuzCF2kdRg1LpZFHL5K8dLAHPr1Vz69bfGH
ZwE2EKFo2IPd60DgxqXsEug9Kr22nFVJb1yQacmaI8z0B599gfDPSJ6EKLDVPb6gAkban+wPGUIL
hU09wLLZh9zx7+sPeh6I8EXTeX24MkbQZiHAgE2FLsc++yrs7s07ghD6JX6M1/YzWlmR5wVDjDML
QUBgQ02Aw8yxBlT+nNjylVgV1VGRcE3zwFPgSdHKvExuoCZtorrwvnZfPz+kGHoWelq0EhPKx9Dl
gWEVWChN1VTvUzilZm/TP8wXuO8unAZX9sj9yfBs7WaBiCqDPuSmT+0UYo8nojaqvenrMUpWg54b
gXoTFE/ptbW+ztJemQUhqQmGzh0wHhTpLEm+QAnCWWMrPW9MYfJmQYcVYaQbk/jjUMRQh50H2kVo
9hoUjlfSqWlHP5utWVPBz1oKVC5swDj+ZLo/3LGwOlL125W6w/MkUZDmVJeAzeoOSm6oouuZ3Zvl
PrELO1RDHVWuTbuptUzt9qIJcpPNoou9CYuVNOlet3vyZf/yXmzBOA8ZRESsykesQw6Po+XRNSJO
pjhYDJoEBR63HJsEIXMo9MA+PZe9m9fJXqMNG0YDLbKo0QKd5LAFRVCDPXNYOfZPr2PMyiy+CB1c
3N0Osw4zd0rnFeRLfwLofpxA+9pIR0i5blsjUct6ZZWfpyAYcBZnijIvxQLkXSe7jk70yagQYIx1
YTsa7hk4bclCb4zf1UZwS/SVb5x20LP5n4WcAYl6RE1DFpp7jMxptSGeY4Pw8B+D2txKr4ho2A7R
GCG2ULHrjrWV2Mw7MCFq5IBZa+bmoJYKZ8NOEI9r0hAua3XcpXMpzoKMEAgdVEmQT3EQgM0umeFB
4YGT800f2v7GXwFULVyk/4KTR4NLSAWqIlFPQ5GSUeLOfL06zysE2BCzwBKOBF2HAV5RWayGN29U
ohNDKeXeZW7JYEB1NczUpoUWtsJBWak8e+xJoo5I8YW3trvQJmQv4l2zBz2xgQDLkaoN2BtBsu8v
pL9gaxK4OvD2NuRmKpPrwQM4v/7dixM/i1es58K9aoq2hYYSkewZUJW3APg0xNN/G2EOC09CJs8h
UzdVg35gdMAyuZxAnTqFAjOUI6oGKIzrOqd3If7OMeJxAe1tMeuwDiCAau2HsMcb6FRbqR5Z49G/
uud6BzRh/pWtnMuF62pO+YH+STTwZDgVCQqbSmVO44A2+btaQHyaJgvSnNjDEi20bnCrgKuPLfXu
oz+bb0kVQU3+s7JCS3M2iyyhG7ApSyCyt5Sa46hDvbqdlIoN6BbJOUpskkOfIYlIQ4sWinXsAfIy
6C+a5cqxXBp/Oq4PSRvZRixZUB6aOJzc/cbn1nZjpV3rSSzcDcIstFAeOfh5QcCdd9/v3a/WmsTZ
Dvxbd/LsDkJhRg8zlgwmHwr//XpCF9LqOcDehdYkNDQxYtsocIKpkQramVXDMeWwBlJ/+jzBrpiH
G6gK+ESOKcN79zve+OzKLb80WbNwIA4c5IVK/F23gwtLW8ktsfMLaEevXZwLA8xB7Dkp5VLeixBv
gBjPLr2IRw9lD0c6torrUDZhpFqyJy7uGtRxIeTPEe1V49HBAFMpJ4YYTNUfC6ZQO16r+R0EbmhX
HdEHp0CW3GUXn7ukzfH1FljY0vda08OWpqDCF3DTPAIW9IYDsy1WH87PQaLwYZym9uFvEyJHw6sO
U+jthmt4yK4M+nrMoIxf0X7t/buU4Mwh43EpUSGw1cABWawGYvhG+OityKYhw1ag7gqrOH9T7HF/
ip6MStPrWVuIpfwsEEDFY2wgDIjsHEr4cvZGGbHZfENj9vWfX1qUWSQY3DbsYXSEm0hCbYqEAQPI
O9+NsPLnlx6fc7h2BQGtHlp4UydyKGWqUdpOGSGIsZHkcTy5ehHrDaU29Uql/3mHHRthFgRgplEU
ESRMHIHYUt/ctgNzHcL+lg8xX7SyUT50gOlbGW0h4vCzyDBANb4lK9xD0/MPWKyVxGlhTeaIapHs
qxIKpIjOfCXXw5XI4ZZ25eAhJ62AqpmFG3QOqs6StpS6SMD1YucAenAgOQV2fUkPwgbgE5s7pmq+
rwDCgmiuQoLuwOuB6gOZBWj3VdxUWiML1hrw63kXFO6800Q8nF60Z8ROCqdyOwBYqU7atBGhoude
8k3joJehDJqv17a/g7WG2ZhQrFWBlgbkiLu9PgULEXjORQ1cTqypDi/IcjjwYFsEaNENGoEz8frv
LxziOZc070KokxNQxpNkxiF2EFCRiYN7ev3HnysNYPpmIaLJ2hoXCP76GH8Gjl9vemiDfbbF1aVV
H+VxYFyg97fWj1oqtszx4wPBEyXkD/EkAtFj1MRjGOYQZrRGX0HzLkB6GcGzByQaJb76ay3OpUDC
0f/cI0TNk1E1tRuL7vuLKfWO1lteL6wQNo1QFjCb8t39xPP+9Zw+x6djTmdxhKdrLs5TDBeKFgwT
OPqXTiHyqLGRBpcaeN+Bo4TMLPNkGBXJBWvTo0lGFlwIUPwsYxuSpmWiRqUTAE3MwQqLoOwMUrTM
KLuhALV4tQCJsSmwswkH/KywvrHMF0wVK0Dyi/zj9Wc85+3hM2YRqoaFI5MJWKvQGYF97CU5Owk6
ZIjUctPpvZxf0BRFgY4/9L/erf8K9hWEd67V4fX4zyv2gjQHnPdeD6tgyEI5vU5em2uz82xmh1al
ymmZE9ooHP/wAJSlJ1KN/2NyO4ea8xVKoMJUDpoAbfC3tgU9OuabAC3KWiFu5KY+1oarvf7C56gC
fOEsdtFCIYl5izuA0q+tjifJtr4URngKttx377hW5vhmZgFuiN6P4Snh7v/BMJpW8Un5Yw4pl+DM
ObIBEhIwjUyqxX6CBLUlxHDPgaCtlkBYqBj+24NkjiynoIoqUTGSRp9R+kBrz25866Ur/f56Hhfu
vDlmPC8aV6gqbBS3g5WkPEhQ9TiBOzasNU6XLpk5aBzqS1BIKzkslMq+jRb9RkZyYrgH5n1KslEI
A0J9AHocnDGcCzucFsv4TPECalaCykLePceRExxftGGdsQ4sLGElN3mWVu3Kjb5UbJnjxBMXziQc
h88TMx9mPVZ6IWkdTzvWYiR43eqt+OYWBx7y7qk6ghWWa8UJLtZp8Z4VVxE61PDUFkMLDhmNW6A1
ySlo2KSj3aJsg0ch50DcNWCt3ugk2SNMGj1EGOzkpQ5Db6loV3bZwkV5/7qHTCDj0wDPOKSL4772
3pj6NECbJNAZ6KOEK6uw9FaY48z5nOgYKggoh7z6F8asUcvr8bqX4y3SG+X1dl56K8wB51nFN0LV
1HgrNALsK9gfyn+Dl0I9mQop/fDLShHUeX0NfZlbFSQnWCZAifoAd12F57J9Lq1lB/ck6kmQmGPM
4VrO+RANx+dGG24AlYrU2+xSNKdi2PMuLUOPVhHe2T0NhlcQQoTMKIdRz3Z8bjAAMMBlhh6hDwzH
6WFf42QCQkqa4T5h/+ZhrEOqLwzxNwGY7nVJ1JKMhMK4MxLvjSSHrBFQgDrWsKiDmYvisRpP/yXB
xaQgX8zG21BA+a8LZIa102BbFr3aeCrYDhoNsqZYOyT7+Xo9FsoPd17Aw76KYXrE5Tk6x6RSnnn7
b2undmuExuu/vnCwmVmxaGAHiG25JeIw90PWMH9ZOdQLaekdnvLwq6EkCKcrD0s3Jnv0EzLflDK4
O6xKVC3cH3MM+MiHNJeyeDXDapdz1eSttRmb0vDw6JGfvp6bpcRtDu9uekhfCxDzRXcG2h1yJOcW
ZSZWqLs6io7SIV45cguPsftT52GyYBLfUCUbYbIYkFTim1DCyraxXn/FUnNzjtyWMljLYxdhA+EV
u6cm52iwVDBnZmkBlbRBF0DDji/N9Arcsl1fSyO6rKKuFsLiHNJNi2UN/xIfFVwZ7lnI4thruhGd
AHz0qb8iKRDP1nwYOsrSTVh5Ez3HhQpg3/wz485gNYrYgV0dW60OnXKjdcJLsEk0SAsbog5JGfFn
cIT/uE/oWSI1DCSKQymOaGf3e9GOtoAUsQfiFMuUQr5Lh+H0eikXDus9P3jYJ36ZtWEiYtOz0OFn
AJkKucvrv7wU9O/AiYc/DQuKmhE9BH2qabYRU6Eg7AP/4u4FBmpiXK8xFTz33Lee5GFLjE64y6gc
AWZJAtuArHZyltHY9nfl10wlnCeB//4mePg1LjRXuTHEs7BWO606Ndtk+xcS8OA9iWa79VfS7aWt
OSsgRX6RZxWNZSupyCHpVqn6TGuhV5/0kVpCpz+t+pVDuPTQvR/Ohy/qWJKeUAYTo561QVKxgfuR
HcLIQNHiVgZ5jnLBtp+9/OiMpiRYfUw9XVqrjGkQT4u29I1VgTg0wBYqN6CDG945NsI34UBYPsxb
8KSQVn7BUv9pDsgGAgh4jekzAT0BL61QAuAmwEZV1mKy9Hxn3F9rD/M4iGFLwt4UPb9Shwa/Bw81
OCbqFGg+td34K7fiUi1uDrguRyjmCj1mkjBhqntfMnBqbNDZoKExqNF+DTe19D2z0DESYwwnJwTn
utIAP4EbB0oswaE8rqGNpj/05CjN8dWc6yZeJGAA3q5kZMfHfrsGDF/607PcoW5hEBlm+NOM8Maw
19bVmQiM8n3uH1/HgYUDel+dh8WGyV4jED0GGCijObnQBpFQpSjAYIN56Mrdu/TOv1/+D4P0YxoS
eF9h8hMNwnpN9uXHiohSr83AbmrYUXhgVJDN8WQvhX5C8UtLKtSQAwnyRvrr71yqddyjxsNvoDkG
HiIUfkOEhjLMd5K9EDuAPQrQu4vkjryKakZcMxiRhj08xT7EweShKJBsRb0FagBvn3xLOBBR+vP6
By2FqzlWenADL8k7/KDx3KrEJtvRWnA0KIODd+9ulZ28tPmn5O7hs0ufJwKyw5OpHt65zCqHDZlB
Yhp6giP/WYiDzMLZyodbO5hNaMPCFTETzYHYCP2F/Eo7OYjWsJLPaQiCNIdNE6kgeLSEGgHX0YfG
K/XgFsB1FA1cs+X0gOm2IbMNmOMQyjySivAKlbqEssgaT4ltQoKBuXFhnPZ6+hcO1hwp3eSZL7kF
fgwxpEpTg+5EQ+Yc5tIkpDj9FezRQoZOziIPXqtJK/gIcblgjiO6dtyp8FHrWbkKFnJachr2YW2b
MYLcd45vSOGjyFJweIQ6rs+tNQIXMoQ5aDgtWqKWposGxGcjd0a53TC7VgHLWQNaB+WP1yuxsEPJ
KRN7+ApCQjUVZtjTC6D5grK0PNETSGetL7eUm89hwaintiw1Pe5oCEsdvDNs4veRzavCR/LVvtMf
ApQjIVPkbSklngy6ZdjZQ2Flrce1tAfof35eQME5sGmnzwO6JephIbKV/ETNw5Uu00IA/xcoOGSI
Dj70E5+Tt4sd0gFFRAd95ZgsJa1zVG81egRfE0jzYXHp03J3TXXxDFF0TezkRh3tWhEuA0qY3DE2
X++HBfgknCb+OWPN6I9ZNr2X6U4VERhMyswIOQb7NJR7tJposwzhr4aCaXSYjM53w8rIC1BBcY7u
pdOaDDIaI/c/4NvFpUoBk4amt+YZ7D7WCSW8QhUDXyptowtslvFPq62lKc/F/QRRmkULKfCkIYJy
Bbpu3meG1Rx1Fs6zCuyITVcdbpExbJstMLIqyDvpiTiOpQwV7G244fXMbBQAF/2/K2vwvAMozlHB
HjydfZpB5OqUVE31djMeK51RcqOy10RfFtd5ltuUFBuJPgcIYrKTPtIWs6m0Do7i1VULBXLJjqtz
GquDZMwBxLVyXJ7HTHGOBabTsSLDfmQcMaB/iRrYQ3iTg3uW/ryeuefHXZwL6w+o+PsZj4mT9j7I
mJWzhthcSGBEaRZIog56piGLB1vq0F8oguNkvNc/jI56We60h2IbvGGLaoGRHTKHLs04UGKbu9HO
sDJ1CxmLOIcCCwVUgu+45hIaB19QC4ZtBdgHFSF/BZ3S/xXhDrxWkF+oL4jSLHEZqrHwSw6dkxZY
YDlslRzkgT/kQajk0R5R5/qBUnb13tmdDf/X14u38CaB1d0/Q08vEKQ7TFuy/kiuBWgcSEd/eJVR
XavWyE2kr9Jqp8/495tBnGOD25yhxqIHcKM5ERBJkQWjx82abguEuZW39/NShjiH+Dbi0FJjUKOl
LCYNPM67Uang+rVybS+8Q8U5oFcseKjKUdiP3hc0ouAZrkCO2VPeqDXwyVI4FmcBAm4vsD5uCtIR
zt4JXeTw0v2yVyCSYFMQBKBeg0tIHQY73XZqHMuDmm5XPXOmU/VsfWZZScSG/wvrGvEIsEt9FPaJ
IWkphAgiXYDXllqsHKuFiDEH8lZUH8Yj2wBvhWL4SFbywO/EhpIJGEC/3tbPMyxYMP1zVwuhUHoD
PSEAXB2i3SWhDj50WuGz5sN7rYS8YbjymlzcFLPyyAAzoREGvwDYdOc+UN3yqxFYRYAAfuPdiA+i
/wjWNDqfJz4oyf3zq2CyzcWsBxxuGqgMmKa5VSd/GknvBb2vYvX11C0szhyKyyaUyJFuwTgu5VNf
PNwKlbgPoQVUdnDlzhOpXVmjpXg3h+G2Pu16VN6Mjq+EHWDFMKwOqo/YVRtAIhMVEtYqA0FK+NNl
qcWOatve0tJXmbXTtnQdz2G5gihWMWyUR6d17S7bNAMpp9B1STUSREGI18KbfYSWvB30MEu2hh+E
/cb7m8ROnpAr2+fejnxy6ubQXbcWEgm6/JBdLS/gCcKTNlS78UYKms84Ya+NLhTYxHHX5Luo/hzg
yhkFrEJlH0mgu0UGd9firetThSXB3CxSJR8EGMCbDBSGpd7TyqbQEqZQEtdEpQMipDGeZAYP0Vwq
2dB5riXhV4dOVEpDIpDU6OBSCX+GRn+9lxaXeBbPApIJij7CDBMb16Z/0wvQFbagDHq8K03qmF3S
SD6HbyujLZx6YRbBAqlLYc8H749G8UxYQW86DX1f3ZvEs6Be53+h1gupaqgzyyuH5blqkCDOgcMZ
BTNDGFBB7hfsb/pSVagkpeme9iBTGL9V8JCmvAPLQVhrvKQhZ/g82OlppMVB6vDCuC+KC2RJYFSA
IwBhXZ7XPAZoBV9Owl6BVn4zqDmM2lsqhSNCLwu+xja7oeZXzuAdQvds+80CpShE9SgwHTyA3Bpy
E2injKw+crCvFFCJuIhg8FQVziVKNA09GLT/JyJ2eVb+gci17MU/Y/TVZJQxeH9FeL1TKGhZHUvI
JWvW4TsR7huoXEP7WDq7kRGhqh9AyYILu02CU85Doxr2lowbw+j6nUcjB564ezYz8pyQCfLI+H+h
cqLkPoTlfAI29R99GW9bwoglrYJRxoA/B0UciUm3IFsoQqnxoPB22UqLdKFRByGMf4ZbIhCKqOYg
6kuiFkCpxIkyUxUF22th+cDdEStNzYWoLsyieggPz6bg2MERAahnIagse7DB8DJQs4eL1N5eH44F
AJc4B1UH2FBxx0HfuVW7LXxTJD36LQ1gUDmTNnD3VjL6gyMlKo0ROsJHS2lwtOLg/qpkXS7TToTi
pX4iJuujymx9palQzISORruroRgirmzIpYgxx2I3FMXC4wAHCgE5Sr8hKb5h96NGTlJE0Yeg1DWI
8ODKKFSorj00Fmhr4hyJzbl8TXp9SKIknAPvXx3ZEc0FUBb5ffCei6qX70fq0uU/TaWTx8JVBlHu
xQ+W6uWqzt5pUCzBYPtp3FFl0LUiA73ttsOg+LGaoOjHbUN4wb9ex6UnyRzZHdLgQxMMUkSqsgtv
1CV40tdQJ4TMAqVV3k0Cax+A7/JGFmslkYUdOsd5j3md9xGJIaHHd4p1z+LN6rD2PF165c0B3eGQ
VlE60RRaECwMvL7pHZdjhq32m72gTA4xdyhIboYNd5GO6W97KmNlPFCQ0DayzVqXa6FgL/JTSfCh
JjfwjJTBOhiH/cjb4Q1eQ0a4pSxKjex2E++TLSofBLTfkj8sfsrrteToOzLtSfz9FxxcZAHrqGmI
6SfhhSWlIzl85ET0nbbNMWP4WgAqxKdkKgKqaIRGAdV8MNQp4Dy7DCq1rNJtVngqjSiYHgf3IAZ6
Vh7b7BxysApMI6VA2wHWiTID1yev7w9uDp38ZPjju41de8Ou5BJTzNCdD3O4/4QQXqYhJB1VSIBK
PDYlV0kK2FAG5WZ0a1RhOs2LPa2Dwmfsa4wLqi9ZnwhKGuRS4iE/kuloIKpFz6rQwZdF2koTJ26K
bSedC5A9GdICpk2rU9EHdW9PuVrdiwpBf+HKU2u30xsx+2oCi+RahcLncuItDFlAcuCdADfl5jvJ
4GYSx7dBypVU+PUqyRT7SolGulBx3US1nvfvZKITNWrqmViGMBGGLEIEM2h6OPgs7JUZKt95iQ8x
zaEDzinocv1/SDqP3ca5JQg/EQGGw7RlVJZsOW8Ie2wz58ynv5//uxpg4CTyhO6q6qptyP1hXA4U
S1a3Jy7rIHTjI4qLI7mdr1NWeHZePevJEjZCvCd24S59+ZUs83VYkr1ih2OD7+lQybthsB0GHtQ+
OzVph5GSYBeualbhoCTSanT6Wufg0gy/2sglwOJKfc/zsFQPWfxNeLwncACSLUEyssXpWznmxKiu
mJhIGRt5eGhn46O3tIvd2VnYmaNR+mZpZP+mUm2/xrotsWVpSTqo7IUniJsWoU7SUnkxAZJ7KSaZ
omx70+Eprs7UmXzlpBr+KiZH1zi8GPT3KxuLa6l7S4wuftPr6jUrP4ZimE56rofKonv1lFu7Qqwf
Sr8Wu1rT+7ckwZPaFtXvVrfhNvf4S/rZcI+S6zw+d8Y1SXpXIhKiCdYBO8lphyc+Fb1ZJbekc/PI
9rU4zBU3iw5rVRJ1QEZ4a9kjDM2+SwhsfcjblVGz70g4anrTGCdOjlm8L7Pd0ByW7tpTCid55Gpj
40XYPS0OnnkJifKDhzctSzfhHDa8UgoXfKqH9CTGk7y6o3jAWLwg/Bw9+OpY0uO0nJIeSYsR6p0L
gG36JPlqbpS/yNuZrIhyRiXZyV6nOJG0Hgu5PUeYhpTwKFih3cjVfrQJbFwZSKmby5zfG9at+bbK
RIy15FvedWs81d1P2f4s7DnREY6hfjYLi0SbHvshCa1cvELXMSFm0pJIi5eKDLmfnGDzObp06YTO
dw9K81SJ2xY91bNa781KvmI2ci065dypnd+S8rVfh/h1VKwgNsATt8dcuZQMti3zx5bXRz7GOsNN
Shj39C9Ru7mTPRxXOUZ/bR9mLbL3Q6XetVU8kmmrPVnR3O9KonClxJO0pTjqGaAEm7cpK4KHKoys
WBoCAqvD64k881p2RfGqtYm3rNkTJqXzyjtPiKZtzaBuL9O2ta5lyntT88up9JecwJAuIHf7dWoZ
UCfqbbIlalFniS/je7EaPNTyOs1k6Er4SSUTUDlp8zURJ1IMkTX4EktFL9KA9oyhUQJh5qdFyYLO
3Lxa19za7HlJcrtXWq9Sfflv1gvXl/pUSVWMf+lZMr0JVEXGMton/YhccNkRpEIup0rH7V61wyzV
7aCV+3qnJSjabaN5bxtxa9Q1OpXxfZ6vY/szZJ1D8vCwhnn7ZPHWjRS0aPCYO2B3lEbtmqPs9trR
kHapVUVeNV42LFyttD1JSbEvAftjOS/dLrWfIsKFvYnbUJOMuzr0RH9J+YEHPIdtcQZ5smN/HJzu
ZHKyXWWga/M2DXiYMrmUFA/y5EjFB8p8y76THCJPX4Yd6Y6EXOOjsEN53ZGgoQ9OZrhD4SpffGe7
7bPBbQjWsBxldhWkjBACmjPhyG+kl5kcnvokb05cPtbKLcXzqvIHGpi4DSzlOEQP0vablIzoVf+U
EvsOsi9MzGrzMX6eumQnZcXeSIrnIWsxpM1rNezLQwLR0fZlaE2JGWhM4ek2CcCLEfbcV6OmYnaf
u/3YLW6OAy8WpTpXms4p+GfleIy1J07ydCUWaMWy6EOHSoj1o01/JaoZCwqzcXV9l8jb4FZ1w2+I
h+HcVmb6pdy7NFh0PyqY9TNc9Y+eRW9ZhppphgyDYaC9mK5ipA6Lx4974Uo1CpSUOaT4Nuuqt5mD
I1lEKZrnnqAdK+YQ3fblb7Hh7cLYx2NDJkNOENp+MHJ3qMmoy6r5XfTjdRlIeSNZAehj9aviRJRc
rmJXRpLd5I/KodF8KfFbDc4YV5uB32vZbjKnAyMWPLXPNL/02NHmtEUzM5jnattrOb2k+NFknAaE
t9aXTH4uN8mpQQKGg2n4Sg/F0j1jHRXq/SkWXpwwF9iOD3p9aSa/x7JLAAQQjFoS7zTct4cJgU82
PDKKWUUdyXmVT7iIZfpjSrqAeF5XzqNqCQxGz3t1dId1IbDaG+UPK/s2SagYaGOC9Ge0OCSYpK05
pxC8IJol2E7Z17bmqmqgKL7dPXXxs14ftL+jwjGmc10dYaPi8mKsfofZNgi1cGrTbRrOuXdpuZfb
U03TIkZvivYqM21jWA07m+RPML63LT7CPwo2x5Z8kiIVWKp9so32TJVHbu8Mkm8qgz+2JedQtj42
q76PeaNNLF8FXWjRpMMpI7an6jroKOg5V7Sbb2/LIcN8xI/lnitmza+kDTuVkviZYXxaH0nnp9XG
os1czVB3cV8csaI6TH8PH0TXmvNgJCG03UjFq4OJg77hXYDcDMtywLfDVdrRq9ZLAUs/teatG1x7
OBTJ4KlLG67jVLlt1550cACDJG2htdd2OKnSPdKKY69+Eq1crRHT+cN001LpxsiJ22IQisvk02iC
KUkHQyL+tMVicpkVRyxuZmXneWk1jqfKIKOz7o6jatauva1UVspOjd9GE8hoFCZFldxT7FGUJaoZ
rOVSfm0TF35mal5WBoiXMUO261DERrCKERem3hs3zRlB/wEt5bPZsH/zPZeAKRgir7eDWK1ArWgr
VSNM2vm6zG/wxU4relfGO7ArZ08lg3GthZvoJ7vQ0WVX69HeWuKJsRThYkuNezP3AYOV5EeSJgsW
YEsl8cly8lZFZihFnzKQAWibs9kH23wg5TS0Y5Xg07/FzCBQVAnHeui6UC+jQ2Nbv6sWa96USbey
2keN/Klk5DClvGp9akO1mXliIPPPA7TTFlp3hOS6bjm2eUTw3VKFbN3Hui6h3WHzNL2U9ocqvwzb
i1gp6/ymeNiITlSGYCW4A3/3aJ/gWUkp4KpG9jir2s/EfJcrE4SC79uIKq28tmlzridbdbRK2hsN
K1bqduYUqHUol9k/YbZ+Yg9Y6P7RivVGeDzhrF1l+HNhZA7T8wt5SfGxrcr5NBs9oXjVkOyTdTlM
GG47DPM+TrVyNoY12Wny9F5zh++YvbTDuvtUtsyvMvtnWchYrTN3Ml4yg/IdyT44e3oj2p1QTqX8
yjMak6kk/G7G8WVqvb5AvrWOB6rZfRtJx0rJdkkThcSMvmDfdxRCCteZEmeq0l/NxlI5JmtOJ9Te
tD7k1aRIY9kZ5JNzWqKSqKsLl/NRQ13cd6ct+0jtd1nnqLiYuZ04ORu+mgj1JKIg9xtApl7vfanl
KJkWbHagu4/9thDvzCiWk9pjcloGa9dF2rUxu5MO6RY35XFbbEbYaAa6KCjizKuVisfXyDsx1BDl
23pa4jJIt9TV11dZGB/NQpumVMdSYUOBuGb6T9a/J1RIQ9mQGM8kgN/qur+N/VVNB1fWgkT96uF6
La26S8pjg3lKNz+TiXoqRXFbhphJA4ufRODPZeQ3qP2K23uxUrRpr31Xv6+avav7/KVK5hcVfGZR
b+14Wqrkh9wLsi9JPiMja1oj7kX4m1JimM6JmqeYZEyFFXgfyBJhL+R+3lw4YevaV/tjDgmtBKsd
lsXdph2g1vjbu6I5DLa6Uyqyy7j925lVQoL4kzm2+zbl2G11b5VQhiqfs/xkrN6YMTkklB+1GN/0
+ZtF6NGPcX64UVn6XZJ5Ub54UfvPMIkb137qyd/M9rRSyPVzelI02ZGGH8OSHIVU6upZsx7K1CtN
HMmBumtsKBawVK161/TsZkcK2URSvl8ZJ2mNlTMOCnWuPdV425LisFr1c5uiHujLnSq7pYyhNUM0
he6Z9sGkTtT+ZbHH2TrkH8LkIbkpYxgZT27cNakv0qeI6drqLdE8CwMPWTpZ8q78gmDsdDfGMrx6
n7U33dpTJWxLmPcgGcohnclB7ZODaQd6y01Nm3LUl/G2zdY5xjCDeSO5rzwJuncYKGkxTJ0Md8LN
asjxTKUmGr6XjWwnUrq0t2gNM8IaOsbF0zL21ewi2k+D8SVryghGpLWbAtk45yC3mGCSNzbkQWse
jPrC6dlxw0zZSWNWU35QMZZc2D/N4Fkyoa1kFQrLs62PGEudjmRsda/DQUaf63OCMKH98x8u1cDc
XhZG+vrCHQCdSBlR9g0bqr1EWqBHZ8smoMil02mo+AbJG83LoJWcRcdiwO12sy8WVbDIW1/BDwpA
eOxyT8lHkos4sqmy+zLex3Rcmp37Md2CmrOtZTi1x7UC9B28Zo3PGN2F/UBHsQwHaUgCW8EzM/0D
ElJColo/Hn4iUkXTYg3aqeaMq520C6c47PQCJ8jnTuCxE5aKbxYRH6I7ZkXs1ZlGbZx6hrxc59rc
6zF8u9C+5RgzqrLbcbXfpFkEUhFEOCwubxHzG11V7FfZ14xDXf6aHD1LRdvhK8ClUbZXUVY6FmPb
MDn7sf0wxX5CXF+vn31zE0x9VA780kDSDydA4VB955NfrE71Q9KD09bGS9nv1eQySG+ke4fSTG6Z
hUkAZnI8fWvwyHG17LNSUBlFR5urdqoZUsuaGpys1tPvP2tIumXTHB+Sep7f9VZe3kXU9kCV1igO
klQH2ryEWTX44BOtmyR5YJAOHQ10vioj31n9a7HX4qrDkH0Wh6JbDnOchqpNdISx3TZFZWIqD4Z1
2ldK970ZRnqmBH6y5bjaITVxcWx6GrTmsS3n3zimcYPDdKIoMcMhqR4bi/mpyLIf5dU2nMVI6F7W
iBRb6aFWV7cnjprP5cnr+GUVUxLGkfIrWYpfj9H3Oj/m7WXr3eZDa//BEY6MftDzjJ5WuMU/A4Ox
bOr8dfwr4MzhWL9KKjk4uNFhUWeFf2SLRUcmzk3KgJ9vSqRlecrsrJWvLMFQf9Ypf70jlCfRO0Xj
JuJvPGHPjhW1nxYHSwn0PnajLiAcDYhhLd/wp6QQrJD8eoN8VEDsmpYw+D15A7Z9K2vGpX+NL+Uq
XrR3aQ0I91ZCZfQUw2v6oEjvY3Ye9d6FOdZvA5e1HnuAFUyy4oudJGFeXzr+t+DjLaBtTl+cx2xf
Yb05uVUWtjhe2lctCw3CsxEVV6bfEslMFxwfJAqd+tnAVCp6nFrVH0tnyv+lRhChOlf24qyhRKw3
3Ba/zCx3igjK86Vlaq3fZdqxLJt9ZoSEwDPqOg9fyeip6T7KfqTkM9qe4uHflG/7Rgk63Kgaj9av
AiaMO0yCHRJp+9a3m2ttbhynyNliMLD8QCG3NXWQWZ/2lF0KHU9hgy9je+gEHTTk5YrKXTKWRr7P
71oT04E+tpnPXbJmnlphgZUlZ9TEYdsnJ2GdjKvenJgitzDSQTbTePY/aWrpsv3YfClBJqprP+2V
jUT4HKoe27DWoA8/dtmBMkFibF8m54ChSvu5tPeN/pYoDCAW86Mh/pkY9GYATITUzxxm1ZvoyHaU
DF+0p7LyEvm7V7H7rb5s9HPlbzPdSFAfNWbLax+jT0UH4Dir5Ts405Bco2bf6vcqP3f6qWZ6Hgl4
yfQ84iZZ8rn01m6vqHsKgq3+riK/ILe8KD0T0G7wsUN1VLCqbBn+xhBxhE8mw0t+uZIiogYX8Vz1
gmM2GCWAFjKIxzPlSMOU2T9qPK9tdgqWbK9l7VhfXCr9S/2jt0HcPhXGXjCTT849sToDkx1YGg+a
PV2jsn4gwdTRGh4mQfXyox2FBFgm1jOfxawfqrtIXuLlitewtD13GpVNkrpZWl2agT6eptpISqRM
Y2jIfLjtHL1W0sbINIlJ+l7gFZc3IDfHwi5Cs8rY8VgE2p6S3KSDwEO6wjn8VLb1i8EtWVCEqQnN
bPGi17d4deryIRpY8meDdqYSvAEkgbLA/pnczdWNrdua3+1to+w7w6xP3RW5mmOap7W+VdpzG110
CtoaFqwItMib1F1ZHFPmrEcN8DAPwK2yat8/1pyDmDP3KkuWvubeVIFpfIzboZTAeMP2o893M4O/
5qdGRI7MpcnY4PLB5zKTcJaJZ1f+VWIHuOkU9UFPA0xYiCCxzWD8YZdJtj+IHQzoTAWy3VLzual+
xuLTaPsH8HZUCFp/agZX5Ly7N/7WKntftM5pOyhD8xGxqM3r6215l4BFNPXDUr6v6WXDISR+66vY
KbWHLAor+vHYMe1nsXjAbvYl68DBtFCr9qizXJOTaqIRAwQqyD8xX5X2aCA7ypPjRCnLOWK4Xc96
P2Xc+6NBO69wpmySBzRESdFVeyogmuWU/Uj4EGshWpiodnBmB/WyGWSzg4i7Lv4U9b+5eOs7VzBT
hAmNfa3qysWi1wArUY59DY5iXBExTBWhRqGZ3eidKpVr0ygcU3uxKCsit95cGUVs/9DiJVlyefzm
+k2rb2XhGnEYa9+6XXi68ZTHbpHtky4cxQ6Sg2t4Mt2ZOIfmGd/grMC2TDqv1b0nS7u5jNkt6V/1
CgD32EuzPzEzkBUfi73X5F8qulaKXYMqRaWOSY75xghb7kkLGhy3bUnFcCrWPNWLTD3iJJ21nyNx
H+oY/oTPh1ELsay603/P9Y6d0iRe1oVWtus6ipenvpWcPv6JjKMRHTZEsIlnFuH03WaUajg4Maav
+8nLQg7v4qn9lblhasGeBk99skHcTxoxyBYtCuCSzF5OuQJDA5REyvZtXHhF95IbpKGXEB7HbKRo
NPdS/7lZpmukhxK/w752ZXNXIXEmaUPlOg3NS774Qn3ZfrT0VSVSXaL5fY0Yk+dcNipXLnn75Ed5
ceWZnFjlGSmJpH/3wK1Pq7DAtp3yL8yGc7QgGHcIJAYmSXGCEVi+F+EPR9zIVwUJEPDiEzeQGeFg
p+5U41++vHW3mosl2aX4tlCmRT9G8TqjBAbKKjhqhasNkYdGZzIoz4EdwT+cud+vqCV18z3Wzr3A
MScP5oSHtDyr85GVULRghK7GOF7r2f1FHpB2AvZ6qnhNAR/M27R4uD9p9JHKiwTfLUCSpdbwpgVI
DDGG6ZjtTx1dZmyl7b14N8BzEsrm3Wpda3K1Rsew8B14maXaQ/fobOv3Hx74juzXlE/y8rAgKaL1
b+pw7f0mC+TZrSUv6v1+2GNbLacf1rTPs8pbZpgweXzQpsjZTCuMY3zm+4dqYYfRfuokG6DSu2bN
Yzz5XbNr50P33BICisP8L71nhBRSvMaoFS0/uo8Iyt/N3zH3EsWtZRzqd6rtMOVjzbvpMMAfjL7K
Hf2jZQflpxQ492MmGEfCH+MPa3hblAfxpGFDoE4P/Zu2hjV/keZv6wZU+VjFyo4ahMQyly4+Sj82
TXY1JFuYJ+iVuedKBpehW+A5hPkfZMfRe431TyXlpPSH8ghYb6s/SewV/VdahCCtJGRby7MiHfvO
y5ddJIc0fMavyE23e8/EdzN+AvISGe1kHyol9T2vLBZZ86dp0OqwBHkvLtHS7jvjDI/tFOtJcOtK
Iyhs0GjggwsRs58jDgDWg/xb14+0EoWxE3HttMtRr7mmF/rWvZn/a5VvTX/8w/8xguJkU8vbf8DS
35ITTnZKkx3WMbar1zv4AVRcMsBQsn0Z2V4miVl+LnjlM9+8MSCd38GbHbhWM7rLd3iTnmxmYwnb
5Vkv7hlrKmkwE8eqdn4U+6G5NFporl60BKAlCMIIA8CEu0TdSC/D7sLfKOzkfasErDdz+Ri5FuLT
oPtm5I5xGDWVRyRsPd+3BMuDo93egYrnf2PcuvWbEHdeu9x7BU7lRjh1AVD1zMjD12Ycs4hYAyKG
MStsKWqklre2vujQM+lLL/1snauycMwV3uP4F0Qg/nRsrh2Xrtb4tlJ7Y/mN24MZ+9lt6141Ab6i
cBNivf+GV5yU76iim9Wf0EtJXP9hJ5AAkN3cfRFfa+vHQg+zfFcork3tSkSOhbvYEFoWZ3RQ0Ppy
ChGbLpW7fAzZmkYZgHBL5PMBJxWBbL8kn+tAp17CTanulOx086Ig81PPQ7uz1X8z/7ntJ3Pf5E4l
vUbNc/NZqdEhyp5hTv6aHntEpN9h89W/9WcBpN8tmqsVD51xVCYuc4Wx5Wc7el0SRCG1y0ugVlMo
tDfdy6DEOIl7KmcDhnxy5OnPACn18hptN//aGxVV8ySW8rgYNG0imFlbOWOojvRkMOxQ/ghNea8V
Zm8LsLwFIoPpqk7VuDmOa+UNRnM2/3+9k9hQkwC1zrObkNJU15+C/AMmV4wHs1XfJAAIR9LHPw67
Lt2+g7XnGrJAnvUyByUirSbunzqtPfRrsler2jXGZtc10a+cNR/2ZH1Jahq2UMtObqSu6HdGngfl
LHzT8lVj4mJxqjgQdLM3hEwISB1L8erkW02+VNQI6jGyQlpwwgY7ba80xz8YLvFk4xfKvvwmhX6X
aphuM7NXX9v72Mb+uP6Ok+ahQOm5uMCcd4KfLGu+smljuAxt4mLfFky63ynBZgUVVIs+pr+LcVCh
ThZrfK+ETzPe9q6w5nPe4sE8TMd1YBOXYGIq4zWA1Gp6qR/t/j3W5SCbsXVr8yA28wcggCAf/+K7
1Mdp+mvsAWoXInKb7q9OlrH35wpausWPW47XZjuDqUXb9K5Y91TLHupon/HVui49CumOt2iXc01g
dH9LkjP35rwGm02NddJ/4/lnRmkdgwA4FPhYUJieIo4z0kUNt6wYRy2Xo/av6IUZHv7QhxXge7jN
8a6aDitILGQVVIIWP9gV/AU8z15XjpsB5K76Tc4puB3qFZhov22wcWdu4XR0LSMQy73Cb7tzIsOv
GdCMSDEJJ7nf1+ul/jbRXOXmdANcBqWYpps0HqTHbTgRZ8EM5WS+61bM0/UKNSzNnd3EaBt+DKxS
6qt6X7R9mePdtyfkzsmJbeTUm8aAhlt0T8J+RO2CnTRyAkm9qyx96mTe0Sy8JT5mVBkyBQJ+LRZW
ahBGMUZSZPBNfCHgdf9VmO/jvDPV/YpTEXFdy/eEJrCEwLtOnOVipFor/RyaOFrwG9eSXT9dy+zF
Ns7rfMlhWQF69YMY0NsB7rZ/IYBLGxRjCtr/hjUO7MmdIo8SRcGf8Xlar61yH37t7yI1nDH1jehf
swBgpel9McZ3hZth5ZvH5LVuPguUYPZ8nEjyE+6cBpCi2uBJjHcNk2ud2kmhlHjPqR4pI4sA/E5b
HHtnk1QVXYs8LKq7PZ26yZeKqwy3POZHEtgtzXpd31pQzx+ZXhvcM2y+6+hHt9zcpulHq5zLLs9d
1i/b4uk878XFOddwV0Hh6lYv6UxaklL6SfretGf5y+Jrxtxfyu+ofhlxdBX5jRYQEhL2SIjzVmfe
ILg/mRjslUNc90fRwQHiSATFWMr7baKTADkG6gvYywO109koXvINOh05y4g4oOgDweMtXrG+WcR6
bKnjVMOzh9OmXIvWXWZMn0OMNgJxjMy/iFPhr+37IsPzu0L7Wf/kFChqbJ/uQ0O20lJs/PU3uUph
gYqkcGsQP0oGlD42g77Ze/+k0Jo07qDtls3XHu3b1L20r5ntsh4AQQErlBhyS/otqg9cyZoysN8r
Ck3lrQNmibOdXNneWjkxCtnS00ynSWRPvaUVdLj3V7u9r2sQRTsmgWTrqyVv9Qp6zog1TNHV5jqo
FR76HIrh0Ix0NDbZH+qxHb8YyT2ZeH6LLZCgMbevaEItUT3N79KfE8xwklBpdA0ptkOQcmjI+4VW
qd4w+jvHGqrYv3sGVkFt/Gg8b/ElX9/b9C1OfFv+kKHoUvFq5HaonxbZXwy4x2MBAm9D/xDcIafG
s63IX2MpHeOWmybC6PHFAtuXmjcj45j1EhLdMUGfPrHMT3KPXqNCZWidVh2LK4OXg1Bf/CzRocyk
UIa/TqK9PPOAsvs4tYFd5mFrwuFA3G3XBi1dDAGKEHs6NRHnROwZbO2m/pcllxRkOo7dDhFJ3O2s
rnRX0tloGJLuS5eetHJGHDSjyWfckx0SmxTvSB+rJMi2ihoCXNvglmoN38xnf9XR4xQxwIOWX4di
dhrFPI8w+vg7S66mPozxnYhJuO7YRiDlUG9PZkd7nz8mDY4AU6F3aKBATNRmlxuE21h04WURJPSK
MM8gJsOr1XxaSsi6pBkHUpTmc1d/FjZrIgVwoTq1kvqiWKpbWQ9S7/096ulBDNeSXxgXn/w0M0PG
aD0U4jtqcMt+zWTk+QoNuPokEbOb6MGyDdgc0exSJ0eowjkqyp3yqwLa20kAMtKuG3LISBVeZbxK
DQ/l2HAUbp+1/dXH8d+3HFn/GaoYI6ZNOAuTujt1VfE4LwnKr/KdK9tSgBNNw5mQaJdm/tEbQKjF
gqfNKzgIYzoIyCAG3uT+VCW/PTz8Src7/W6i9/4Tqlw3/TJCrcf0aC1nomxZbzUlUdq9TUV+0Cw0
WUl2UPnDY8s8Eot5LBflPuJJMB8q8RTlN4GWMY5e5H7uvc1WruMwRX6n/lWb9XtSZGF5lJZ3WwG/
RujmjnyU8SW1H1V1Cpbi0G/wVNFDFYMoaQ9DfKhVmMNHRdrplr/ZkWdMP13tJ7Arhrkn3JVqV6/2
qfScqhOV9j+j/hJATOmw1wV0i5N1JE5WIO85jrDl4zAPl6xUHwsBVk18WVIedGwUy3+iQy4xrDKs
cwnTuX3OPRdpYt+xsWbPLd2XsaTPkg3X3mx6UCkT/BPKR62r9+3IDh9GnXPN/DcOICXcwMosWbsx
tz6jZD2Q0/cUj4dFfTaRFdeMEKTtqy7FDz2gdkeDkZrSdE5h94HTLNmtUojdnKIl0DU5CRpVfzSN
OL1rAoFQG1PTV1u9F3Z8r03CewTC0fqfGue+qmt7qUXNWG6vm/wHAXHkxLKN7v9SJDC5CKFE9KcM
pG8Udvda2kTpSdZ0EPPELAC+ao6o1N1oJ5HbZmbujnI7hckgvuLOjAOYUFQLa3K2IgQkQpvIDlWo
7qtrJAVDsROKzXybx9zBrM0vEvd7pN/W6Yn2s8uOtsXsRJt6FYqk6ks3hGcShLA5ekc7lWOmbzEJ
43bxbyo9aoQU0YQyKmNr8wMRTZBwCsKGXGHGbBk0YgLb+rGwpGOrSLNrSZqv48uhslFtzxruo556
SrVbtU/dgv9Sw2JgNaif3UKLX6KmaCq4EjhL64+gw4W41lwTI6OtaS9d0rwahkLk9gQTpfqI2cUh
U/TrhPEmMMFKFWsBYRF6TBm8Sw24Au1dJHhUJsm07/ryNM2jgNWKYLswGE6ssG1lXiYDc65plZEb
Sb1wulYofhLzvE0bmmRUs9WD4Dn3VXcrVdu1OEWkpblo/YedWYcSo5F2GmsSnHRvsdGh6lrzrUsn
sy73aTwyGzem4PtlKEdXfQoyUlBsxrI0cuBX6apZGNriFFBdMo3C2aWKNJUdIRQat8USn5lTSqk6
1/J5NQ5SF6j2odbDeLlP1lGQZsp4ALttaIYHlnUcDAR2QGeJDaw+k8AjNTRgCtIsxc8WDdxfMZ9J
COaarzBpSrePfukO4Ct0o/Xglt1TQ2pGTHdzhd6WzKNIHg3d77Ga6D07BWeC6E25WUY6i2Lb0QHY
DEgx0mpZ/shEg+YjfwhqDGzH1fS0mI/b7OPW2o9rEowoEEaVxrJ9SWa/Hcf/cXYeu5EjTbu+IgL0
TG6LLK9yqpbU0oaQaya9t1f/PzVnM0cYtYBvNYMxXXSZGfG62FSpsa3M1oR7o2SK0Rwiemb/fazu
C+DUTrw77NsUv23/mrYugTXGc1l/AJwFdX5sw+ioFZtUH+5m99MUgN0ZHUqt7yarWU02z6FUtkK+
GSZDWxQf+xlpUbtUa0rPzdVX1V0z8tGvS+Qvbh281nnFAJ04QESCGm/UTF8p7NfI0WYqHwYDNt1T
q6kbPZbXKUi8oBJMuzM9K4hQQhQKOty+mdZN7RD3ORad+9HXpbrs1En4ihZGS80KPrUCPSqL2uga
BkqWLbLhWGXeQmYZBf8C+kCWnORzpiLpbJgI5oTuHgm24cMAsjqaLlslcbzpKncvxxEmj+E3qJgG
CPliDMHGSmv0ZFOsgNqKwkRy1gPfiD6P9/FYgUvJc4WprQIe6ZL8oEDGGb22mVEijl3xPGjuKhLJ
CXnuMYniS3AzKBrgTh3l/YxvJUN1Y9u2ulS7vFvZ5U0hdhytvWrG4n5G2lkMtrvKb6JddO7eIInJ
D+TW7hezyDYuUn+LgsqkO4nxJhWoFIxry5KvoJeCrKZka9Wl3b/284tZbXT6TgM5WY3SRlKe4NFT
/NC+b/Tj6LjUOqXPZOtAtxZ6yyX+aUqi/wL7LkGBUFMo5w5Vuv2aKBUdjGL7Y/aUl8mDJib7NEFz
gyWktOY39baWGH7an5zybMtHpQal3ql5cVtweUTuZGa/lTYfmvEbTcuqS7CjqSiIpVH9KZHyJ14v
fkdhuDYiyIoKFC5RTdebWrFlbBCTl/40ZMI0IzWOe0XCUfenPv9IgjfZA3eyhMX0ichgoMLOYvz4
LSjFpGrL2l7N3arBHaGee3PtBJdAOxpBK88Jzk0DFeLVGuePqOyHXdw8inTdpvanlUWMWenXFnIx
ZvmtUMoXxskemBvQpxArflt6SfsrsnXPJh/WGbwUNW5itJv2prwj7xptyOii+RXLqE2BGM5FdZgk
gifUq0LPYPkz35b1xpYosZfE2zkTkxz4uhYD4VK3ojaHn1Bh9pSNmyqYJ39z+CI7QcJVowJR6brL
l4hkv0xjezWXdT4c52EbBXtdnBor9kK2mKR/7Ot7SCeo5SGDSF25OcgbolMXW66naNaqVznWYGhk
n7z0ijwlVONmvR+Vl25wV2zal8isVsrwYBom0asD3gTDzxPFuljUelmKnKFv2GnTS2gLa9PWMxkg
lP/LIujgTbULf36vSw8REwUyi7ZI2ruITizL5kOokdQNTmEAArV9DK06nURq31RM2jpTN2nxOk8k
foymV8+6p2nPbVDs3DHlPnDBJq+Og3aK/7G5wYHwkNqfrEMAqzcLB0y+xatRGGnkA4bPk43lFKQj
nXcu86v12c9KCUFCkHcmwgFdAW1vrHxmwkZBiroRoX0Ur2W4KsmHKQCwk2jTl5Ogv9tWoj+P6oS7
pW+iklBVCO08hbg2W9rPikAUu5nAHIxV3/+RlSPuUQZUi17m3bmTIPps+yO8Vii1yVdVfB4uQFV8
p3Zx5fWl+eggQ8HgUdjWucyNdYTPZVfjSsa4ouQbkTHOUaHw7ibBgp0RUY56IP1botPvsiT3d5qf
krlXEG9stFbNOQBBR+qoXevhYWSSU+mYYlHp8SlXlikCka4gYM4waBcdBWZBFbge03qj9wqS1hEM
kELs0inhNexTfxoNcdeO0+uogBsallr7Qkc9XDjufaUxOs0d70Fck/qpvnXKjR7+KVxS5iPtbFCI
muWQeIXrnPUGVjk96cEvVOrpMolfKgaOjE9dzaFZVtdAXAwCrNETdiqTBMTjmLwHNF919SSHZ43N
TYpfrf00WqC62oMKaBjfFEFPsQlZbPA7Pp/N0R3wDgSyqu6cCZIpsFJt40RSfw1wq2YQp+EMJ1cE
ge9SXKn9yrg1dx3EeTBXLkiqsx3qxHxt52o56BWG5uDXGPUbI3D8LBm1X6r4CDrF41iwqih6RCLF
XAYbQUZtlA6K4EF5q9UQB0r82jTZZzhLULKncm62VRw8KsALavcrGoFkpY3gprHSZCOdUWf5oOot
VD/j81uwDwnL0TAChHemvUnV90kyZFAY6IqN9ywSB8CLbhYqdDK1CbYcpG/s41bBhums8/yPkdsQ
jC2RRKPW7dVRaoQFvxfDk93hEwKTN02X8y5ZN1O2sUHxwu61ICW9k79wYiF3R4XY87jZHoaHbkAa
aqo53UrsWyAq+gw75JjRpqWMBkEHmxpudxPXq7y6QMumdPKueG4c9T7M3ZeszCigwS/tKVPQFtzC
HRA9rrOsfmxtyjsAt9juDwQSx8oK3XjYjmsHQxQKZhNCRPh1TbdTxzeZOiMyFlKB3oDQzgxUL5aN
/LuMreA3wC8bWPVp6+Vbz5tFx6FJpKOE7SVngoyBSZR7pTsKxtJ4Df2FP1VP5DqiZjFCLxtAOUlL
7rB1aR37JM1cVliXjL9qybxs+3bbqYhAZrFnyukCW/GoIWqphZe20ToKJuYYA88oT1PIG6u0Q+nc
AUEe6h7gW9hnLSw2yKezcKh/j8yRzbsC/xBqNRKenZa/z2E/aJaneW06qPhqFpZFtGH5ZwgA8orR
/d0lNdSzpOtWcDhntgkuY5YrzAkjGadHZO3VtkldsZndCvhVmnd5DNpHLaT6YeFWB6NDaSa0GrGx
ugt0iuG48ePYoqsL+QobtacuxYnSWGjTpQtbaAYXe7ABkBzrqDji6iSVpwXHYqrvbCp6Q8hVIwCL
hcc2tk9c6hUIsLB5qhLEKcO4KUzjxFBAqLsHeMgJj8V6GD71ytlnsbs0BW8Y/ovf+wW6W2fDJuyr
bcRlaQ0a/v6h0IaVFb+w8W+mIttHrrMJmjXNsewO1kOAZqcsme2NaqUpNC8A252d3kOGvZPBc1Cz
O/KhIK6R0XxXhtaqhd02xxEoVjyURMQVA1Np7LON1Bu7NdSz6lXzp4lSqw26bZW/uMxiIv7hVjkN
aOPyD7d7Usxr53ygA5PRa6hCpKBj6/xIeR3I6TZtl1sF0agZHZFM/lD2mMhi1ONwbkD8iXk24udg
OFOeFi0YVskqRnShOCu1Va56UW9caaxq4uO96cbFGGO4pUtfGwIF/FRseuVpqJK1TZKtG+318bHE
jKT3zHUzVU9EzY3msLW09tJeAYy8LfqBjT0msKV7d61Bbkw92CaW8yKZb9tX6Xp0TMaKY3jLMd5k
CPL0xEZlhjDB1vYRdZCJeTNowkPTX4chWpcT1j+73BlYCDAFLglUvPngO5MnpfSQnciuHHNBj9xj
ny9Ay2iTQmvcJag9LFC6TF5r+02Jrqrt4y9CvvY86W96+e7Ay2sVqa7dc5HPeEDj4X0aC7z1Zf6s
FfG5jAixbYz2rI3Og5xV8guy2Svdaa+k+9IlYq5hup3YaqBiMV3l7TmEkst0sCDWvCcMLWooPxAl
cR7vwY5ZW+yehZOswwL5eQKVeejKswyuNDOygBTeZ+HNNrmqunjZWvG7BXA6XCflgXo/qoJzb0Fd
jQQAqOGA2Dpo6TeA5On/d22CDtwahouKJHVGaetO/aalOREiShe6yI96Nfmzle0maen3zMtCE2u0
eCajdlyKDgWupoXs3am2Lq3pXRfOW66/Oul5Fp2X1goCF71BkpW54VFY4ysK9iJxl32AiDwYVVDl
4lYdFUH2oNWg+bTAfhi3Hd9FfmPCb+kOVDZjOdHrErth5FBZEz1xGTobVay0miGLEerS/Mi8nFWr
157DaiYb3xTGPskgl1sR7MbEuJqxXCWW4YfuiBFjXcZrTUFZirS9M329XufxURHBPWaINnofBucS
Tr+t8AOrL1Q+XahtKb4u7zXrEivGuQFnr53yqIyqZ5tiVdiqfe+MCUoo6RgrmjgCnLJhhRXxJRpw
XQ0ktGUiNl+dICFttq8YBpoO/69cV1JEpVpCeyIqBeKswgrcdbwna1zNEs0RhskxfxLiFeXfbLyX
kAUGkofeHxVqGDaU8lHY8y96pq3NqZNrcCNuqB57TFBK+zbOydFJ91MF0xEWfpSnWCscREPTJhmn
tRThUUFrUI3xwYrLnR5aeGRGa9WVuu7j/1mmVgXqpO6qANQgKuVjnahLE0UbDlvGxqMYLppVmw3H
sAm8EHqlmCd0+XPsG8Lx02JAQ9dU2ms5u7YEWiHiVXlqnNrrXHbUDRMcAK63OuK2gWkANm41Pw0B
aU/G8MzG22lPYtqaAS/Nw2ZJsX8/S+JbUK3fU2CX4ZXvw3Qv6LlFs3VpmQPxq8xt2JjrbK/G4q6l
ktAqQAOzXQ8iuLK+cpU4PeWzQCRvjIlXmx2rJC0RJrolUqm4VHzNEK0XhQ0PWMuzXdoMZNEB8sax
X9O5h5FfwddUw7BzSvue4Vul31jFpWmuk1wbhm9Gxr4EIdaMh7YqKKFDGoFlkQbGoqqwpBUrFdbV
EKOX3tKX6FaM/BSPHcbxJyxtW1fN16GW6OtZm99H+36gNivns6t8ZOMTdDgt+s0RylAcgnktMXtB
Ea+ga9PJQrcpdhXKB9FsVKm99U2JyDjbjQAxer4T/UdozMjPo3dHT8HCFc4+l1ywx7aIDiMh4Ayk
E29yplkLjHlvwuDP1BLdeMLvAooyLScO8umksLB71cKKoC2ibvyNZah1PyLjj2Zv5qY5Z9YJJhOa
eMJvrFRHWee+gSM/tupDOp9rM10z83VZwx0Z2aXOn534cao5B/Gai306oGWvkYsbx5psqqQWgJQ3
vmJVOFinIj+9qRDhZy2KVlRozewcauWPQWRuim/YrrHB3ERKXVTizRdLHESSXLqm3TBnyMsiuYTi
nZiYqOO4XSF+1m3hhX3vF/PRtHP+Yxi5AEIk4mxVKqBFhKhYEvN0M5V3mX6nU9+o63bekRkLsL+Y
yUFyRgyt8+ON+AqXRbnFoRuBSlpbACPTXLf9qeq8DJgrvJrhssopslFnm5/VbTYWwIhIHhTUHegk
UCrJO8Tki8R4E/TPsAnoq5Qe4rXGoascO4kUhfG3CWI8l6ZcN3hHsAPRCUZTsTheUVZUQeZFTb4a
puGubCA3DlG3b6bnyfRj2/L0ZN/Gl2Y82AhG9ehUqgqfpkyey8zcOkLw9N7d8lwr+c52YHlrF1Um
1kjljbJjS1sO3IdRGxxp2aTSn1uxK1yXsYAYt2hxixZee7QeVfOPleXouuxdFM4PcfXqal2GbwWr
QzVoPu5Uf9Jb5A/JWokRyIp9eLuj7o02nTePXgp0GutfZwbLvC0f1L67i6BjOofg6Hqv9CE2MWUp
6/BXGN++iuhiudGu4knrgbaCdfGMutu2xkGok0UiKiVsHDZM+0s2atscMRtT3P0SYfEbowYCAAiB
FWPYlrG+DRKCknsLUck05/7Uv1mWAVzUAQ+E5ZpcLPDUms5/6EgqdzzdnbaaOk1+NZhEcuZ3RZyS
zCKpwvK+BV2x+3BcBaJl1lpF21uN3XpmQpiR1Lg7QZ66sXmI6oLV3oQqE+4sMlbMVtfPoaLZD7fc
PtW36e/9sLe6rasBHIQuWILpotsUIzJRLFBYUpTpqZpPSDsT7XdSF97ckFSAHr6Ce352ONrH8FpB
AlkYJ9x6FcT1q9meaxuzxIQfbBizz7zB7Dw1ATVqh7Jfqx4dRg7XWUf5NbTv0tDv6krbiVsWRJmd
S7KL7EJEm6K/1ADHcGqzlixCQDABcexoHItYZkbLWlX2B8ONyDmKx20wfIZYlF1JAyeDi9tTJuVi
Kk95jUgNf31P58n8WQtv36Cdglv3WEKFGOpzqlm/iT5Sim6bpfGzEeLHzbPp3mGWwBXUdEPp2Zpg
Xv15SBE+abgalg1rre7uBXE9yPYj+T61Wz1Slqq+FE63hV1ZlwQ9lWl2leRlUTfNSNXIFqREZzID
6r7JfAmTU5b5IfJsVKHRhLphOkekmi+os8kPQPorFeeczbNnDIEXN0vZNO96W65ZS37fyH1H52Qk
imfBPjop1HUVrHWQITlezYnCzL4KUFe/CabZc7KUEpt0LCXr/2S3Dy5aMbZsbdh3CHaq4DqYDGUU
1bq8lRegblX5guW3G1Yiws3GfCobjJx7xXpQ6StERKKApSbPqHBOKhq+mP5CSwhztvEfB/U4Ukpg
ecO/KKPUn/Occ3xujs6g3DyRF9CdIv5VVSuMt3jxzxFk6ET39oBelPwAlbseQx3fGCDDKsx+iW4Z
TPcamSzKlmWJpbV0V7XyMrQIa+JVZ3lj/YLuO2S+r3rfBDs5/Jq0bR9sklDxx+gcxHcp2lPXH/Vr
Wq2m4SPPlm7+GsHK2y+RBTn12MKiRs+SvWJ4VNOlwxCq4aADcCo58TQ5/ezc0N9n5zEDMRfaTeQZ
3YUOhc0pYdNw+4tt+fl41PvH3LyK3j4pofVScnam4kgN7Kv9EWqyUbuHSu4698mgWC7BwdM+KJaN
awcn0Q2e3vDSIjwenY4JjGaFkX/m0DkntyLssEFlX6SOuTduptqqEkR+Qot7NRnnmdZQiTZHhjb6
4xyzRc0ZGGNmnNoaNZZRTJtOETBRRbMLnIJtoZv0dY8Ay6uwXWnZU6W+p/G0rvCSTCVTeut5JgCn
j/iPrP1kBFstrrd1WW1SBbdUqqw1TACCRJjsTt7mwYxLOX9I4YkgPqlF6wIx27tSU+k8NNTToJpb
F9K/AdYrh2eZMMg+1ylgbLgNbW24zrUvqOKRA+9ri4Jowo5XZS/kzt1JlSa6wBMcy0vv5Gy/01qQ
kTNm69Y+GfpJN7YCSAgGUnXuUlr1ZjoIS1tYVVXvTEcGfiyt33ATBI5Ac9eSCCmIRckb7zXzPdTF
Jsbjlcww2gkKfFgO2RsscWNh63iyCMhS47dMoHqVUDOTbq6Bb0uTolbMu9pIDpnRXCMTya+SPihh
tA/QZlhKeLSayFiIEhNaG29cITf6jCGChLWxmHyiNnoIwPxC9s/CqB/LGD/DsCyUu6AjMnrKLK+8
2Y8SWOJLx6fas7kaN6eynbDRVZWNuts2DO6zvQfdhpovFgHdotRHzAJRky26Sv2tVMGzEkMLw0zZ
NmkH0vqwOazrdKkhzHeb7Rit7IhyRU5/wjje5y4KdowKVFBWAUg33ZSd+bpzu6WDjE1q+TKwLzKM
Di3aHEsFpbjV5ykO3Nx2d1pNqNMv3SFGzkELlADswqy1lR/jiWeGuYW7sFEeQ732XZiBNpUINi4h
V4SsO7Yqf57hdvPpo3KRgShQMoS+9BOGKJHdOaCGNQLTLkJShCpwYcAHZmm+bMzqPijyk53KM+Of
t2MmzmV3iAdClbruEyFNrGyEcgoTyydy47cWyH2Q2aqXSMwJVPnQkO4CDOuQBGic4hFB8d/jqLRb
1tV/hVF9CbxLwnzOHHfAbrNQvbf5CcPz4haZeBkWeAZ/iEz8Jo7664zgMol7S9UtFHzmSiq/yva+
DR5/uIHbhf7HDVhfwowrU6pTaujaXlWH8iYQ1evDpMsYKaIFO6RNZfXcJQPWWKu2qOglnOtnFwpo
JXOWqA9+uI5vMlS/ThNOWj2vexd1zjweb/G5KX52KMDV7KPvwqekL6vUY146nGegHGLwBvWHn3a+
ewRfItXr1rBn2+FkGE2CdcnussNAxZA3LsHyUEtfE8Zzwt1gr826dN8b20Hb2t3r2BJ00PCBKdW6
dfEq4gaJ2t9Vqi9jxf3gFGvkhvULMJfzNO1FBfZgNhfdmjx9olJzuanqXk5POdtw82pU2iZC/6G6
mMzj0H6VwwNnKOYnLJmewGEWlCOjJ7pNbCm71GyQ15P8PndUtBjn+bANvPjZwg5/MZHEqUk4q1jZ
r2qPrTLfVF290ZJ2l0sFLZLJkFaqwo+U/kCvdjr/bExx3hmwuH9/pcbt+f3Xp3V71f/Kh+vLJC2y
XJ0ZxCjvTn62C87FOlq8+Y/NJmkX6hppibp4UjysdWhlF7thce18sQCc9sL1n9B7x4N0UNFCL/9+
Rbr93Vf2JVxVCkVvFCc07kK935BRpaLxUKrfRMz/rh19UboG8GS4BLq7kWCoWlGNRvGAQ8mgLie+
EfYibanOdh10VU/puakIvH+Lm6eI2jwj0dQ6V/LsaunGQendhaSuT7BMAwGmqqUfkbmeh3e1fEit
/fjHmm4/4BDYNW+y/D42HhVSEsslapbwpEpSq27ygKM+CAxOTz36vNze4Xc1uyVyxwsTp5fOFVR6
lg+TtVKJx0iICz0oFDSd71ACwkDzSe3C51ZDEY4cCHPicjbxXK/yAch7TUDh/c1OCU77Z3DQumA9
9Jjsoh6MdyLoyvPQvRrsy5xdfBxZsk8hfObyBOc6lvj8lR2CzFqMi4EQs34RkAWVg3+AKg2PzhP0
rWXcGRxj1Itdv4G6wPDWDFub3KAuOd5SujLj10iYLjIy/aMpWQT0wAFyAuaOzeglhjfLRI8su1WU
zUcsipwwUuoLVbX50MNzWod4gszHVDfPUXwICzQx7ilDfkggQQxE1CzbadvoJjrOq9CPXfDJMJt2
PBljtbSqtznfYymCqX6s8WDZDPYoWaAEKeGK0UCy9GvCktKqa21GHcnb4qqX/bnu8jc9cXyXnkfj
yM9yejxy6siGmPaJ5Xp0ElG9HEkKoNmkgluI+E0PmIg+lisJx8qs6zLcZMFrox5zCmna9tIUZNcS
faWTZoKsaZOk7DrGkTNsBp03kN7mXFUyrFGXIsubY3JMSopEgyFpxtOEGQDHVtw81NOuy/c6CoMa
rTMauirG9h3F7J9W90cQ2hao2B3NwWMktT2DBjAoDw+DM54785BlF1JgtHDr2kTkREtKxYGJ7g0+
tARnXPjc6NFvIeVjkm9y1XPLh6S9lLnua314r1D3ZX2P5ZlRYLnwZIezpDHkeiySBeLnEglklxXX
v69n55uD0foSxcsn0gt3KpF0ksaCTYXkRqV/jRrqXNSKPUJWG8ZPUrDNqXZRzFOm4fomORIefJD1
ApHLaOA8TMA80uAwVM4fxUTfnLU3M8ZrCcSl0lZSx/fErcsLwmMCEvYSQTPeiqRDwGjXHjrOyqGa
YXkkW61poGsOg7Jr04Midn22c20NecWvFMYtRRyTNpdy2kxxc+4BhFIXqL7s2nUKcLuwpLxYkfte
BJZXiI8m2AfIfVTk/Vl7BRNelu14ScbhzQj6jTlOnoF/fkyJC9bDozm/jPnWaA/OPP9U33xzNqpf
Mj5zewisztSyw3SJ4aWIZPzMypVOPXcTWHiA4GAIf3+b37xM9cvLdAJZdrnCTxWx1LYirzHHkyc0
3kjF/+0XvhRrU16KUg74N6zbcNL5vYHRb3847b4J0la/RBLnSj3E1EPJIdZ9FIoqmkHMPjcg2a9w
QP0UwG7+55nqfB17Y6bllAtnTg4FjhpFPxnp9u/P5r9PRsKf///DmsLfrO2oS2CBM1DOxlg4prua
ae+tXH/8+29884at2039qyDoSEtNmbSk3wUJKytSOHHZ5FHcFITw/f0nxH8/IGF9/WBVF1V2qox3
0C+4gAjYqwleQ3JKDKwVxguBEjQL0xUqkkOONqJM7pToPSB1XAlmZFqjn/XHGQWw8plU4MtRsg0b
SJ1aWYl8JxO2ZA3Ut0Rb3oDmZb1vZa5vIIqNbir+Kl8HUHv0V+TnJY24l+m7pl1l3PvgYR4HcK0d
GmLAjAYQNImeu/xYIM0mJ8NNOV+0l5r5l924cpXHUr5riXqpZyi9OPN7ifZOI2XZjYHilY4ZdY+V
eemZpN1mR4QUY8mAg/GljIgkZ9ZBBy0yuTuFtwh4yZCe/H2cH/QaOkZmx3rEnEKHBwMaQ0ZFaen8
sI61b/YM68syU1sabctuoA7atVQIrsNr+1sxwwczxKCyCzJyZDG59//byrO+rrw8HyYkE+q+DUv7
6tRJc4J/wiaQFYVLunqeEw2SOj6iqoRYNOFY579/a98Fb5tfeidVmVWjzCdjrzQ13N0c5Ktksq9K
R42TowXLHfYA8HNLbUG+PrNKXfZKg4pzoFnuwDYLIDNXjcQPH/838+mF+WURDzJr+lBWxl4OjYL3
Mm0Dgwz5XHmOCpUMpwiu72PQ0WebvQOxY+sq6gaL4EuzTYn0cMzxvU7Sm1wmLbc2OeukYuZNvm8H
jHBVoteX0aHK0Yug+TW4dozmddBgzW+LDvN/hAQvnUl06UQT/LBpG7f3+B9thPmlPes0PY5V8kYP
dmeTweeAsxSrgihFzFFeFziQblAzavmioGi1RHGYIpJ7plNoRDcOBq1GE33mXXYt02ltIkPOELxJ
JkwK5gSGaEnrutsMNRQN7tOhLgHkCWx0omUW2j+NpP/uHr60QqPpBqqeuAWBTwPUFDoaT30NXkmZ
joH+iT4RBo4/sbEMwCIfKWSJPvvTupaXqH8dHhT6DTi8t+HIsiKkZz3vFSRK3D56cm6IUSOE47zZ
NVEbGyd+BaMkVFZfuE/tnyS9Q1TOd/iZMpAdMIVz46lmdIe5VN6pTxVUFmRHfiIjUpplsmsIDsDR
zAy6NcrxNicYbVG9YGSu1UV2JptSmMukuRBOMssQXeAeCD3/YX7AP8n6//Wuv/Rn+qRVxUyY0x0h
7Stjk+ygJe5QUi4k06OVxS/B6C/Ts3fMUPXkykUEuVCYPVaubMYw2fSOiR8sqF434Gq3/8vPPEyP
PvEongky82osMbWtUw934QkbwzFdU1DfkXaMOHYNGbhN192m28ulWGGl+l+/4C/nni3CoLYL7oop
yh6W+7W+Vi9YUcl7Ztr34BObtLS3PObFuDB9skq9z+eH0E9WoJ17XN7VT0H433Tk5pfDMZq7ZGTX
1xnYBuvo4x7xbo/IXlDMeRj7F9FKPvywOd7Ktv96lbd//q/DvmZ7SJLbbwUH5ZpvGUtwnt4J2Pby
5f+Ii5lfDhq3RQhS65NzF7iIxKvkKHTUePlI2fX3m/jvokiYX46WVu0rMSaDc6cpN+tjx6SbKi7I
R1dWblr9OPLlm93B+HKO5IZbE7c+A5TAdpZD55vTA70EsgNnNdhMLWj2Yn5L3Z+KpG9qVePLMdEV
Q18FKaL3viNCnmRKpdplAK+EyhGeMvilzsSR/IcP4Zui7x906F/fgQGzaqYpjBkHx3pWXw183vZP
j+6bas/4sq+Gpl1OiWkwLCd0Ln2FJY9wxL+/++/gK+PLXuQ4mShs2YFI1gWJRUkNo55I1249/BPE
XI/2bC1VB7tsibrmpI0wvZFFyBTh/XKZWZKak3muhFwbZAZ0VQs6UrjhYpzVDn2wTijIhBiSWTVE
o6tKtLcbXd2mQqr7jsQIf2yxr/Q4uQmbysWzqZPRyKTdAJFZNLvOncg08j2DgAisVHU/OkJmvbQc
ke6nZkFuAVF0f38S34DczteZk4bGMhNxlByGMCafzc776aQpeQehyqmvSY6QmbGUG0Js4yX0xrB0
59zYKNr4lrRC2WhhP/ww/+GbFWl82UphYusZrSMzJxrieMj5Zj/zSDRY6NYPZ9A3dyuMr5tkbdmY
fPgJaSTRukatt8h5mcveQfxmaY66HEanOeh9GZwiWXe7NMPlRshrjL2qnP2YTfaHuuG7tfNlD5VT
BvXt2CPfUAViEO0Eoqopqn6o1L97mF/2T8U27Fgdw+lOqQ5MVNDHlXBJj/nhVX138V82z6YPzGI0
GA4QpTWoNXmwzaHX1eXfP8pvrl3/smeqbZSlFbrYO1uQImOq7ktDRKreDG9pH//04X+zMetfNkrs
pnLWZ5UfmYBguhjVeFb0uzgzqS7lXrjzaTYmZ0Hqua+bCFL+fm/f7Gr6l4q3Il2mqgJ9xP320GXP
RfzDpOnbZf/HkfxP2/CvrVg4sK91xZ8barskv8XoocrWcFnKpT37/9u1f9k17ajtqry4XbsCNy1W
UZL/cBh/91S+LP2aLAqnzviTbzlpbXId1B+mSX33KX1Z8B3zQ7OAzeoObT8Rw5PmoywmNe/vD+Sb
ZaB/WcN1M4ShovOnW45cMO4i0AmGX//9z/7uhX5ZwIhyxjC+XbmLx1PFKXRzpef3gswM9YfL/+7h
fFnFMgvCuU+Rspg6Rm8D2tgmauEdzPPvt/BNLfLPcKF/fZNRPswhkbfFwUYaHqpzsNAcR9+aPXF6
zMITfKjsvW4Km17o5H7+/Ve/KYT/GW/4r1+VKUKr2cyLQxd1b0ViWCD5RrZOUuIUiqTD40CG7t9/
6rtpl9qX1Wx3XcGROMcHfDfJUX2YM6zInnIZH4zF9MOH8M1b+geh+Nf9lFH0f+yd2XLcSJZgf6Ut
nwfZgAMOh7d19QMZwQguQVJcxOUFRlEU9t2x/s18y/zYnFBmTUlRSXGq38ZszMqyTKIYCCzucL/L
OUGNdTTdGbdiw1A2CczYJviSKmo/a7rlPzLuvvPEOQfDO58S7bhhB3aVInb6avLks5rOrZkmtO5x
iOsPYjrvjHXnYKw3hZV7HvWdu8EOkvuGG38e6irc/vqWvDMkv7/5f7hacZRGOqrbdOdFJ0Nylw5X
9kci+fc++mC0kzk2Vujl6c6CyVmoCT7uumk/eKO+N1YOhvuoWF06A1el+AwVvaSDCrKZA0LweAHM
+tE8+95RDka8dNOBcsz9tSctN2zar+RsUuwM4dEEVOPt17fgvVFhH7y/58Axw5xzlBSmVbtKBxQI
0BKO6HzrrbOQVoHmgxnsnfOx94/yD3c7S0yGhpgjUchLJTzBU7plg24N471FyfDBCb1z4+2DUa6x
zIZZBcdx1g9D/pTnHbiL119frPc+ez/qfzgDU0gdTklRgCq4HuhuhYMdm+SDy/POiLb3B/3hw2m4
6lxBGfnO2wFl72koI+p9bTdrr/pgBnxnMNsHg9kz/TAMJUfozWe4Y/TjffDV//qD1aF/Xssw7ku/
znfddGV5F1hkPvjgd0LYSh9clC6e86DJi3xX06ivSdtRe0178lH/Gj52dCmifvqoKOG9kzi4OvXi
9HFQNPkupay3UZ9N98FT89fvBIgQP9/Y3imXJfZ1tgsWa+MB4WgJOydg1NVH8+hfv0WVFgdHyL3W
qkuO0Fsw2Q10i+vQ+mZaeJZuuvr1s//eWRzMeXOUEGGWCZeHBtfeu81C0tpk5KvlI/H1ezfgYL7L
/Gr2nSkmWyuKz3lnqNG0nn795d+5QIem+Dh1Ld0uWb5bXoc750v9LXyk4fDXn/3O1z50wxvXDDld
tPnOzL6EsiUeWs/6YN/53vc+mMwMEI5IJVz0/pu3Rrr32T+JP/36a7/30Qdz2WRT6NWkESMLaQD5
KUrKhAcLZEl9pFrwZcNc/zev0MEgVnXh95HhCtHfgBKppyX/1+fw11Om+p57/HHKbLBdwRnjiTEU
fZyXJ/a1Ls/rl49yye99/sHI1X0nyyDi8mNNdO7wfO01xi09nUdUG/z6FL6vpP55L6iCg7E71FUS
299vsTwqLruX+tq6IbfgPrvH0VOwPQ7XFGH++lh//QJWwcEQNtbfnyabp8m69EE21jvwcJtff/x7
A+Fg/HpwcCKHBjbyPgI+w5e8+/zrD34nEqQOve6h7io/76p8J8VRdUkJMpXgOAl6Cnu/zXcepcdy
FT5EH+zO37lMh253q8IzmMycR0bY/3N7Z93QK0qyZlP9Nw9wMKqnoB1J8nMAWCQL5J5L/0ncQchb
XuQH8927V+xgdGeN5QRuyiGil+m1fM2+ed+6T9YN9c3G2QSvZud8dKT9c/oXz+/3kqAfxiCFPEqQ
fM1347dsOaaUj8ZiaGY3wkMUftyexW/99tePwTvPl9r//Q9HSi3bt4PQznZWSeWdWmvX+mBgvDcI
1cFAj8dQzPm+miO2IOBUEaa2TrIRhSxHTraz6d1OcFOUBZHmkd65lWVUvQ78rr80XeVtqtxUZ7zn
w/WvT/WdiUcdTAqe31XGrZ1s1+CRpejuMbqX+4q4I/oMfn2Ed9b96nsR7g9Xs7NHOteRGe7KV3q9
KaHMg6P8QbyqT+Eju5hfH+W9W3YwJeimUjZKhXynYiLDhM2rtv3gBN756EMneFzbIzXvfH+bqH6h
UJqm4Qffev9e+otH+tDjbRfu3NL/w7S/8JiVFp397lBPkCLHZvXrC/PeIQ6mgMpW4CGWIdsN0Lzo
kwfp4ZNC+Gjr+N7HHwz/oi9nfLosm4uCfNz5nGzG+IM40TvrhkOhdmG7BqUkHz1+AtmNUKddTS/F
7a8vy3vrff9gjE9NIq1gpCQIZ+N0N1xTm7O3QV+Z5+5qeO6+fHCY/fP3V3f4YLznTQL+IuMk8Lvh
jpn37ogjMGbOJiH7hrTZ/eApfWcg++LnOWtKQh0mFOPuqEKBwSUNsMHNGB4lr/VH68/3RrJ/8Frf
y6s9aHcsbmP0tghX6PhhpbJW7QnFHzD+g4/yle+NuYPh3PRFh3aZy9YgIwytbd/LD67TOw/sYfdD
ajvTEjbkKAYLlBtaZeupApT169v9ztc+bGlwR6tfNB3QFwbym80CLnRuvn/yv79O/xG9Vdd/PDLd
f/0nf36twKolUWwO/vhfd1XB//5z/zv/59/8/Bv/tUte26qrvpnDf/XTL/HBfx549WJefvoD3bOJ
mT/1b+1889b1ufl+AL7i/l/+3/7w396+f8rdXL/97bfXqi9pT7t5i5Kq/O3PH51+/dtvQnJv/v3H
z//zh5cvBb9HW3JatV+hQrz802+9vXTmb7+58nepXBUoP9DCDvR+dT6+ff+J93sQ2LYMRACPyBP7
WHNZtSbml8TvUgpH2kr4LkuU/YPQVf33Hzm/u/xbW+Mkxf69X77+/dv9dIP+ccP+jWKi6yopTfe3
3/xgP8b/MfaVkLbrSU3Nr+cr23OD/aP4wwvQzwa3jhNKlxydnZEj+0z7Sb+nhIBMqJG8+s1Cs/XI
m0VW+ULif7oWORyQsrDVMXQVnqNgoGY4sP2L3m69jW0FkAIyd7mufG/aTklKjMWbaGSjcn7lGns+
H2xKlZPCNywsaAroDPAqAX1hVVOise5L6vK1T6W29Nzzds7NyhVNJU/c2FiX46I+Wz2gIWtIwGkM
fvotnCvnShinfMis2bmuetf6JBa/ve7HxEaZOxYXcjAZm/RyHtxjPbTxg1PE3bOqaYy7hMUOY70L
+l04VVjRzFmqh7fG5RfiXt1EtgVTy1m+ugLyk4/o+sgdZ6Q97TOV56JPbv1YXcSyPRV5sZFzdwpW
KHsBAryT1nSNfv0l9Jtn9Gxf2rakca5f50qfj2F9UanpBHn9tYr2eKOS9h2SVHBCt2Po3E205Fh+
vUHROarrMkhv47a+Lck5wVZXlyIq1hHoqGZ21l0bnWf5dD0Gj/TIrlya+ds23wSTvvA7JhPe12PJ
NsGvrOfGgI3rRPEJAt+tnlmIKPBAZmpupCke/GChx1KdzwNgwWp5GLv8NHQw6FXdvSSfE/WUitbl
pzlqT5QfxsdlFMEVrJ5If4/0qBxJC2D7AKeoQMQ12k9ufhHhSZ/p023Siwxqq6gIsdb7+v5Kn0yF
ocs1EufSYWWnYHPF6Lca16e/BWOopS/rtt02XXAlGo4YIGJBhLmNgvR0SeWxHLKVSa9oz7AD56qP
JMHt8KXIyq8lEhLLfLIgt6VxtqbdmaaxY9QmUlz3JSvXlmLip6EE2zl9RhSGvoxKt2G2bgtbvNSV
2GbulefMCUiDdqN1vuks8HCWMo9WbtEWDIozqu4l9nZ343n5TesQkO6nDRzXjWUdp3Gy77Q+tbS3
ab9jQ8Sla+SlGYJLgdwEG9bSPYRljz+rfV4UrNhCbnkbkwYFaT8sZ6rwnpM2gqOTbSbob7PlgISr
OFLjoxcw8GmotrYgPQ/OWVgPW1lnx8qej6eZp9OhS3IAPCvEDjEkaJvJQQ0UP0vYNy1u1JaGiMF+
ysQTOE0n5j412zKkErEYxm+JhXY8G29LugrGAGtf1iCscHHUP8KYgJDsy3MvsOiXNxfuqM9SVd8n
vVx14B4nLNqAwAOkkK1zo/vhga3RiTfuAhc33rnwUcSNat7oebro4+y89T8H1BPa1EC7Wbf2qCFR
gPwEYgTsgc86x7kuy/DTnI+3aj/44kDfOQPtYzd0/hUgIlz88PTMlzI9mcDxywoSTHDqt9RaA7vG
dAs9VO8qX09H2bbFUTWm8LjQ28AnxR2voNzQreoWV9JqH3Mlt7MI7xW8v66uL6yMxBLlVp+GWp5b
PuXNDZdBbKicORVjxDZoUxbtei6H7V5SK+Pn2ZPXnWFzhDd6M072Z17ol662H+BjvDoBpZY1He5L
iQd0MOup2Umf2nlVRhvTsRpSNdYaCrtp+LA+dyBrewEyMEonNICevre1fU191nFuIVug6YrWncQg
2EFqMDlf5mDeUAdEK586WVpaS9h62nue+vBZ2Hs2ext+i8PlWJPYPMZkfq7T7BTPNZXiUXheA+eq
bUhgwQCQI+jl1hbeWbsMJ3483vp5QGlm4Axr29lDPOtcPwRlTSsRta46jNsLL07rXWtwAICuO9cS
l6G1gDePNK3lFpITa6ClaN9MpRQ9OF6Sfo17/HROfuFryjaDrk9plKXlxE8kjEqHh0NtC36VpkZF
36IjnrIS563MX/pquOzyPD5v4tZaG1PaW5k5A2sbuqV82m0uadNKbyTYwutxdp1LYT+G6Vp2YQ7/
X6zG1D6Okvs4QgAAwgKKnmkICSQKBupu1MkLVEegHnWxnAkHZl7UbUM1fzJFV2/Subq3imVNQ9Qm
zwpzXkIYD9A3ldmpmSBOqb2EtQNAhvV6PNeUQ231ZMP936P+o+SBOR8S73wrwtXS+8kmtyuiBcFj
E8Nr80ILYr66byFjrUZuVqaAoPVogYvyOilAH4gkxJglHXJUBfIMQQ31MLwuvXsXt8M5GRQaAqJs
G5RY0C34sY4D7NKvw5e6Vf1xbGGiTxgd01k5AEaAgh2h6KtyXCVxX0erHJ/jkSkZIGMPmbLHX2wX
1CNTWb227fTB9idzarlpdBo40y5dXpSIH0doSrY4mlog77CigyJbIBRZX+1MoE7UdFcsG102IwIB
dz6ZzQJZTOaXJVgkR+NK8XN6zofl0e7db9aMnGhxkCyYFCiCdKMQp1ILM3DyLhzbvcjy8M5Zwuds
BMRRx5dDqR9Hb3wZtbiWkjeUZ77G02kjbqIKX3SsrQvDS+lubLxyk9owMl052GdjTHujqGy2hcC8
ACL7xYVF/cJRmvUVOrjRZfrOb92cdkR3hM4y5N1lOyzNxutwLob7K5bbSkNTycOTKnf6nYnpgZxm
8xnEM+5xLw8vipR+ReWpCMRbtkt83t9DENWPMoQlaHnN8OYRRqGbg6dhgui5ymtJ4bBODFjD+Ou+
5Ynl1HLhKxke+0uS7R3d2FpDmV3EnZ9dFv5sbxIPE3nQ4pOyOxOAfUOSQoOtKOis7x2ucqBYLS2I
i3xgTp72KLT3UfK6bJXs/rGe0E54F5GscdTq8NpVI+KFCJ7W7EjmqeDOMvqqy2l2Zxpx7XHbdniZ
JgNh2rMvo+yLroDqd3GEekzOl8HY3DYziiWYhWDAMutTVobR2q2LOzsrz2YHF14cIqltBgj32LOb
Kb5YypQmV8vQtAnO+8yXfXCOK7hdYPu56rIOQACZYMqvg3Y/e0JIdI9To72TyplLzNILV809q235
KYhmnH1x/WgsC6x0su3sFNNN4Op7rcQM6EDXqc07jeLWiEzpesq542Njik2DdJfGVBd+s1LrobO+
/Y+i0q5jDS7pKlfdWoAsZ7tA0WcZwEAWkEOAz1nkgYSv551oxRdwCPAsxNeehaYHtRlH2B/B5X9p
p/XuNuqnrddV/VYiwnh7M7uX+v+FDde+/Pf9DdcdRmmQPkln/tf//Hmjtv+9P7Zcvv87my1fBL7t
2H9urP7Ycknxu8emyiE36EMocDVBgj+3XJ74nfY131eu5DEI2An9Y8slf3eEZu/mSun5NOT8Szuu
n/dbrmQv6Ho8MJ7H/zmHxc5DGLllLiEMipo12OjhBIgd7exlX3IzNnH/QRXZz7t9zobjBZLtImwT
iIKHUTzhd7rUeCXWRdZQaIDSeVkFVhR+VJN+EHf580CBE2jbJbmrDhP3Im2CymKvS/XvBBY3bXrW
P42XoBCPYNtTWGHRHOzDma8Awvqhc5YzXGt62CnM/CDE8XP8hO/iOT4Vy1xeL5BcarbPP25qPS8J
hCfZOcX2wouwcaI7Pw3Kc+CwhNJ+eP7+3FL/uIX+Oab1/VgBN5J0v1LgKA7zJBPv1Aa8tF7302QR
QGvsayNRkJhBFw+OaePzMl6Sa0sMH2XSD9IafxyaJ9bmDF3pB97B3j2140w6/qChVDvjBbye+BNR
yXbnjxXRO9b3VA0Gjs8aIRy6q5jrvMmB5tx1k6SBz679EDNXVdz/+oI44vAR95yA6ASICtd1bHFY
LeXUZTpYBB3WLMXrkyCL1bZ0Z3g9swD6CFQT0gMaWbcFT2jV7Jnwz5bn6In91eyF2Gt//X32Ud4f
Ihz7h4E4i+dxnQLNs3AQ5SwLGY3S7Ilpy0ziIM0an+5IXisa1vs4nlZRtOQfHPOfRt3+mIw9VMcM
QPswqmKKYvbFghO4mhpzkec0Dvsl7/tfn9k/PXqEc2y1n+oIFCmewZ8fc/QtXWAlE3bIuG7dy94Z
TAxAOuvZ18RW8TpZRaZPB8IF9bbKiq75oPCLLMXBtWVS0TDyePy05yr3sP4utSB1taFDr85k+67G
C44t6YgFti0w5HX9yyAC+3laKIdv8Cfee5nttBd61g3Kvq6uXmhXzN/yaA9qyONCopO1k345wYHs
QMxNOiCvoe8SfSoSKxZXpfDzqzGFOohLwZvv8qiwm/s5MP4ngWhMHRVeJL55pZ7MldUVvQ2GiLbt
+xRaWI26fGqoJArKfpbQ+eaWpJIyObQLK866FvyhCIBINQM1NV7riPoYAZK+SGpFj6jVZ/v4j1xA
JAuDro+1acIlnvGgNb5EUFsK2x03lehi+NZW1eB56hrp+1cNfdKf3UolgNWnPRtp6opGfymg1mMf
wSrqavCetaVoDY1LFOQVy3KaRzrH2KvaEZD7IaY43jfSft58O7SA/raL3eXdddw4y7dirgULVlnE
r40dTRaRMunZWJnZrqEMS+i8HdzCOEeMSuoAx9mI59FTxPvLMF6eE2E6C8BFjwGZiYS+43aszVPm
aW2YNQqSVtNkp0/jYhEVrDx7708RyqU7x9kjogSs/QDNNAnCo7FuIoNEmcnwqGjcRJ/bidsahJQ6
pa/LIuKE7ksAVl0su/NWHWKLghjX4FnbWgoLT5Po551Ro4dvvRM5rYc1WBQaKyVorrDOt7lyfeLu
MH8hJnQGp5brNjEQ+iFGXkakirqisPKHb22lY0BtTIv+mV3IalK0T+Tx51Zlrfsk3BBLhlz8Mb6O
pV3ZazdvC8ywTpjShhQPsf1l0a0mLTgSNbid6yR0zqXqHIIJSuhEbbg9Uwp0HSDRQ8/VmzaRNDnE
HHvsAgwVFXODRaihoRxjGfG9OcC1mYQo9iMoW6+p7hk8ZsnCjAQjQp464xlSMEGqAFZUcqTosM+8
EH29lWRnhPjgkmIr2FPeeNtjH7Q0Of+pG+gEoKai5sSXWYOZ1zSprquuNvFmkTmB1rbLnfC8m9xC
H6cO22Jwsmly56g9YmOeq3HVa09mq4bdFrKHRPsISwI/3YTNhPsT4ZGBGEMTe4vbdcrylcM+/xI0
MtWeSRn3p0ylFufi6Qb8ZJN7BG2DJX9J3M4n2NNkbXqyTICtaTiP6TASTirOOx8K/5Fvm/kt5T8v
WehCOGKJ4IhHHlffXMxxWTrnBt18Bd9CowlcRrXkGyaMbnhO3FLwgA9qjL5MZTR2kHCmUG4Xh/3c
ZgjG7EkrJ8vXrIIma6OnJU6pI6l9LPZe3UHEiiq8eos72hPdpfAd9/MYbj0IVyGSZtddVnYxUpk5
qWgSW3qRQaXLPCUzo8rYpbfG1P5RYvZCn7JR7K46Wuvp6exhU63zkCt7XGbgcWEjopjyBwIMR00+
IiMGaIicOE/s4HGJkuQyFz1993Wd2KD6IMUOK4QfIYAPUPhf89ATp2MC0IHXl+dcVEvcPsdp5rqb
fAnQbErXWN+saojALbUzRswmSjXhdauNQB5HDjieMXWHizxjfQB4QDX2dmlC0I1JEUk/pXY6kkC1
5gQCNNucDv6/kE12W/qR9dIVfnCFWgP9pLU4iGSyijA2IkydmlVbecnngAhqtw5FsJ/IwqyubnOA
vBSOxGEI1nkJDDx4x0lnbIm5gUGCR+huQdEnL8Ti7iV+xhrCFeRMqiXqpAY144Z1nZ90tKdNm6Ac
dH8xeDKYNpavIN+QYGDd05V5/lAOuZhXxdwO5HqiUW3y2bXemJY1Yqowsuhpi4X7VWcsj49ZKpNq
dhLjLCA/3eGRxXcDkrv03HLNNOyY86TEi7BtpwUHGUX5nXu6qCKuzmjYRypqCcF0c6SW2Ms2oyVb
BeKoRE4pemEJfLp1SXzNq9z4wq0t8wZXtKxvFpeW9T2hTn1qiYDSwgXYuCc63/i7OhgDqHVeSPdw
y39ugfj1GFiRgRmcCGX6zZI1lCf48cgoFdGBc/KpbbCzE08tFkTgpnXY5Q+5qc+ndkmQcyfTAN+z
hp1emBpgSTfMqC/shTbtPu/hECfMfnT25iFugjSA4z+MdeJi5QSnc5T6JaeYhak+LRebEIyhheai
Yr0Btq6rEnuVVnE3XylV1/b5HDYyeTAWWaGLxqNU/rJashgafK6tdjXSK7FAa6uirhRXkDBGILCI
BAywmsQpsq1nCCHjTm5NOiCudGOI3qbwWqB+4QQcgKsZpSoAiWR655E3hRlwz2nln1NFUdO9kNu5
mc7aMYn7R1cKCdSMpJYhhz2JYJNlTnGK6qFFh8kGf36dVafKK8ePaDM3tdUjSVVNNdJ335c2+Gmn
TvqrOs1tom88tg9tzXvvuBndEs+aSnIspVM63rbtEs33JpbltBuyJrSuS5F01wpuLpCjxqHbvyos
ubPaMJ9XLBVyCzlekUS3mpgE+p2laC5aotJmJaYWwM8y1Hl6BsQn6l5DMTbhWuVT3D22NfAG6Phe
OV77jdddhyov4qfeScKHxLPydJvj5uhWIR2QEqKHD3/JjRnyDxUAQtCgmR0lJwGAbpaGiX9jnInr
TKQpxJeQkXZiLJXB1dxqPJfdUkdMX7UmqzM3huyJQwLuMa5DbJ3S6ZhTwjCEdy8RESJfYk0E+8oP
iFmmiw2Hpxo07OhZ1fqV+O5wP2VD6a87SwfXjHzxBbolMduFsORxPvnzV+hVCzG8NPOPrNBtb0kW
Uty/JEtzmYa+qs+jKZ3yN2+oohujfcKGBgdHfTH2e12dPfBCooA7tr4ACWTN12cqZxXCmTtPY2l8
enuTwrS3nYztXUroC8+j5VEk6bSiNSCRDWzyWOS+BtSdhSwo7Lj4lNjDHl8n99HSOFIPRAwngsx5
QEBLuRnld42nJQSEwG6bUznzbl8Ps4ITmBYaZUCbMBfQxdzSc0utPLZFFdl1usIIagWrgaluXLFi
ATIv1IAvpgzCJN9mKZaYVUQkAru4oMieud6NP+dZyd2l02W8s3oXQTVcqeybE0QO6ti52Ad/g+Ux
7X38L5JXHvQ6E9OZxB3iC0V2at/7iWpfqmp2QcoZ4Twi2CHiq+Il/sJWrTa7aGF1NpCVG1X7ScsK
AvBQhhlK7WbyzQPPQxd8zTz69Z5suxH9KWtH4IjrNhwiFqopHN10VXReKk/9KdQjUUaK2Odtksu4
emFpVF2WKdXBwGxcbAGFl7v6FoK3H5+7+AQdEHaztmF2FeSgNgv5B48JLReypX2ZdbbmHVlG9psU
dZDD6lUhl9rkBJwl5WoXZBHGZ2vJEqhsY9/fW0kzFpea5SqKDNHiJStcBOfxPCFyaa05u1dhOLlg
Qlysk+7s5cGxZP1arcmQBvFaOblPJmw2CCptB6KxH6LLOpGYXBr+eVGTL7G8CZNO3YZvtqR+eJVB
nb+YuYAayvpk90etVEBd7TIstrPM0owQbQFJvC8KF6FqItVqaT33OWo764mXjWcQGoQ5ZN6YbQjp
lWR4Vl46QOaQe2lP0CWaWPmM9AjAxsTbxPXKGP5crlpDLnbu4lVZpUDnmwB7dtRYdOBF1V5Oo8EM
fioNbUCbOU87D1/HPOBYDXPeypndOQ5cOW2iVW036tXmOcHlUjPKkXMYinAJb0+8oKJF+UeCt9lX
mVT6wguVDo/LVrponKulZ11ZJwKcbt2pT1jFsno7axPA6FaOeXDnSKmTatxLXGSWKP/YLXiaqjEZ
FrLKlfNmqpJmgKq0cVxWU6rTrUCSNtPgZxb7jECu90S0z/W2IeP4Mjax+iZFyhmgOyHPlabaue5l
vedjZwnPx+LVVCQEdbY3VERpfEqObv7mdHsPeecmiKSjqNHJxqU24cFoNY2rwFg9esh5r11bikRd
LJUTwLBTWYGoSrs9u/jRGf1dYmJkVwXBaG5A5nUCNqfdgW4LmB6G9eA1NXsmswxIK8d478i26bef
tMACsNBG6CHMUBYmRA6+cZRjJScCSYO1TtgY20eRk8UPhEJiqhwmySY2ryKeqKZNBm8VUhH04qbO
3qG0AP3bmLIfnoY0s93jchyWL+WUDnrFo4rlYp5TaIVNJ5ZgD7yO3c1sbCKAblv23VaUosm/FtKP
ylc7J7J+6svWltsYDKu1jVNfhOs8YnV9UkpsSFfMTz4JVv4CcYXJhj9Ra/8/qv2b2GOC3o9q3y9f
3rK/iGnvf+uPmLZyfyeQpnxF2NLeR6GJBf0Z05a/a9y50ibUZJNH3hfX/T2mTe0Rf0FkiKi17TiK
H/29jEj97gSO1IEPtdm1iSL9K0HtfaDpHyE2XweKFRepZ38fbiaydxBiM13sB7GLY7gIE7Yolmk2
k9WMm0jN2brshLhj99tf/3CJ/iLwug/i/nxQn5MmmM+y3/EwVP0c/aLhRKvUUzBO+4KcdwOuF6Cz
8ZkzKicLmbHAnu4yV0SsLXJSZTgj8sn5l2Jw+1P3pXB9wnyOx11Wh99inMamyu10y+LuNIFhHQrQ
JdEixmPjF8+FWO60Fq+/PnXH/35Jfz57CsopDyO4aDvSOQy3J+1szZbsqo0lDZI52V2Q/HfnmwGE
GvTW0J0++aZn8xX6rfyaVDXBlobZ91g5OHKPsnSaX1szjd4z9ljxwBIb6XiSLq5/P8VlSo8z6N16
5fiybLexTEV+KzO/FxcsH5F/NlgmyOaVl4NuezLYrmY3a/X+NVHry6bLXFAgjj2JVSVkNZ6HSWaO
rbknrQYa61iihyQLkBPq4t416WlZaDc/TqcxwE8ZMXXv32X714FtIhiwucjusaWXbxnlqlD6LO84
6vzTBZMmHrgxetO+TY64cPMtjTByBaVEb8SSXde6v9Zj/JDNBt90bqxPOBnDmn2huSUk2JzORPmu
SBKAX/dL+1tuFVDqhvKW5gT/lpyetQ3rvfPDdvYCWg6SqlRQOlRmG9XM3/enV/sSObmKrf7Jadov
7KopEXKpkC98sdG1a7Pui1ilznufPNt0tv8mx6FuAVYfRAGQ1AflJ93c/2Lm4CwqMAg0QJFJ9jrl
Wx348jUY6hq9xjTYN0PkPRQqbdfacs8nWffpyWj52l8nzcSEX7Is3vY5m5Vd35fVFXnn5nguhmbj
NNb8tjS16U5hIXkTxW2Dk61mXUf5dT9ZXXZsg72+gscuv1W5RD/g502GuNv3xquR4iX0cPFsuCmz
7z1O8QyEOA76VJ1p1Y/qKiYgp49Nlk0QRKuS93U7OWCD8MAVzY1IlrG9ldyoaZtnQ/Sl11Y37JpG
dbzjSy3OfGKbcLE0ApK1YaAFiCJn+gSXaQTtC/ZR7awJ0d6xpIi1P4/QPN/Rhd3fxFlaUE5gEYKA
mtjHuMswgK1jYesW32dSxHzPVJQbFSfQ4oAiqhuRxb67VdgDytNpwCN4kiEJedWT6u/zpcQFHxUW
DDIkLIFzXI+DtI+doc9Z6Vcp7k7Ib45/5Y3BnCKY8xI2RkERL3LleRn2lZ5uTUGhYF/gycoagoFl
08uTUGRkzNORyN56jqv6JjNeTZWIn5bPivl1b3atcwuJdJ06FMjE803v08J9mlelU98NFE8iaZtm
3sJFnrVo4XoKNfCC4xU4Vi0ZiWMy1vBl0yD2S8qh0ipaOz19FGdYa2IYeVap2UFZrDCLgplllXt+
BN4gTfZoceIfaEFpR58p8mtxhKV+Ux3HJt/rI4o86M+g8Bf2qQ0hoWb4RtaVwriJIYL9Ehzmwg3C
dWCnwqyJ+yOgbAPfm5/SPva7i3Go9P3kZ25+iydV56skFcFdU4YjRiffvdXSntj0lf1EhQ6LFy50
nEgqdco2yZ4Y1UiYokxIwNNuM7QnyWzFKVU21INti8wtd/T5UNoQpfSwMNOnnX+L1GRIvhrX51ft
Yp7UGa9It117BNuKc217HckRxdo2UuVYrPp5ETm0VO0Md2Er5lcC53V83tLISLlOk5fLEZlPgeZv
Nu0IaEgvJ2k+juduV8Y3cipGCYA3wKbqEeeOT6CblK8LIbd5VdpsbrmSCT4V6pD7+zmVLTnZVPS3
2jTUz1ZOupSnrRYZwATa3ctzRq4bXowJ8bQ1cc3lxpvMCFG4kexwTTnp6lJMxZ7QrMV41jgYN1ee
mNs3TbD7f7N3Hkt249qafpceN08Q9Jxun0yfStkJQyVD70CA7unvt3WdxC6V4nDcEVUTGYoJwiz8
6zcwBGVKDE3nusPZcEp3OczsQl/MwdHFeci89nWWjqi+wpfyHtxi6MhtLJWEc+PZo3/0HX/4bE25
DCKZ1+pKG0kg1iU2mX+FX11z2UZcpg+ipJ0G5dCvvvh2GT43wu+ho5lhOu1beqFkpfnTlUzVqt1M
+tLRQABPwC8NLVhggfHqisV6MmpzIpHcSYnADKoqJYQMOAHz95ngKaJiPTLHR2LChh72oJNbAPpu
OU/yLCHG6Wdi/KbmXrTFuNzLOG5IsWqTFNZHlxHobHl99ujPY12ejc5vJBFJoOn73rPzAiVR7jgP
hWw1zFuSIJ4Kt2wfDdVgVNG0LQxLOimERBGeB1PKmpg4B9wsGWqjsQjpwLCDdoNyp24E1J/jxzQ3
5Z0cGpibas4IJSIbHdsmXuQTm2dCvorhYL/fLXjxV2bq7KTqPzjNQrZdhWC8STjECJNS9QdSKSf8
TZget94gsSh3h6x5zRO7JUYMp6RTo3vrY+2H3edOA4JxFRSdOC5+D/WPKKrgRWmobdfM6afSNu8s
S8gHcnna4X2YW4TwWrSc0hNBRfptQfLME9i3JvIiUR7M6bgQzPA0MM+jU6X1ofN60zkb44yhsGXM
c8lFWNO1y9xZP3CoUv0UBQHjd2aqeLeum2kHjIlZh2enmGRP/ki8XB1nyq9uyXFByOVS1WeXHQbL
RCiq2Y2EziFvzaDu02girJHfhM85BoV1KMzSCB46MU8v4EuZvA0CWaSncVC2OjmFQyRR46jm3Myk
fe3zUkh535AGtGDwLoP4NqQU7G96wp8pDhyn+aonc7gLcmOeLhpvwOGwiM6959gew2PXa/9zW6i0
Pcz90pOyV4qFqEKVxd8w+TSrW501JNDDWHf7kye12Z2KPEwgb4Zi/JYTJEcSEIzW5DIQcK4PlqaK
3c0pwnFOn6S8dhexdim88Vs9dPDBej18Ub77mLbCuG10II+ICYNPgLEkM4j3yrGPoWuoyGyh22eW
hq4YcusHbCZZTKhopEl3EaoXhCp1NBc8oENzz4WUc9E0ahdZW9rmd0vZB58DfZXDcJn9bqVhHBVj
Wt8gfnYuwEikMShwqqYb251hKBLg60J98/yKiBg8+t5Chys+JlAOCLEG4rxtsYXy9745FJA/S/FV
pVUXGTaMgzbsOK4zOyHYPs8+gVqbb3O3fRllYNGlLWhSVjGFwiiGlyUktEno+tS15V1s25+aK1pb
VtcVZ7S0ZQvVE6wSWpd8xlA/d3o6jJlKzuD+UdcP5kXDQj/MnknNP6j5kmLHdesrkR8Nz6j2fmjk
x4wkrYcyqB6phZqDuqYtO2bwIlVBGdCP4uwlMNGt8L4DCjjEQRG5oj4XadKeZmIpD0FZX3QFTu7A
fdZkqGpn/BDYDlm+2ah2dYO/P9YS2c6p+vxoTzK8p3OkYVn7ULOn7rsOm+IMJvSpJwtWJXl8Mf3w
ndlV4c6b8+MkhuaxiOHRI/6P+DNxNBMsSGJQ8aFJ2J1ReFjnYsbmy6UTlfanPqyeqZJJGDDM5xj3
VRoe7iWpekwnPRJqSc/JI9qBSA4V7fikvXIpZ2zqeIl9CH4axQ1BHllFKKzADCpVjQGBEef6zhP5
S7rYeGV1lpsi+h1xzYQzDI9jlHuWEo0gCE6nWoqrgKF9onqfII0OsAaFpTQFoOF+ViIdb62u9l5x
9PA+c75B1Sy6T+4yuE92WirgGTM+to1fRgQyP1m2nghUgdvpGuwUA+kHXPH25ux/8IFvpQyqC1ch
9bkVTn3jVt45rfBya9zGjWzDp5c14ks5FMu5S0vCItOPlvYEVN/44EnrbCjjmmwJKbBG9UAQckhM
7dKeW1nYe8tS98uU34h0yugopQSvEWqL3JFkPdx4oHIV96H5NaA70gtEipWRXlqhX1vpcdDxrKhH
NLv3IR57HskYfSDeU7nMxq6Ev3ysq8n7oKT/Lh9JPZ7I93VJTzmTFT2hdyH/RJFwA8ZIDaJu8Uwi
a8MiH9IuK/vFqSrowYHzPC/+C519kr8Xy3vwxjr4yx3plozElpOH290yR/WrJ4s7qDB3bR3XdylZ
S/OY39e2QxRZ0dK4RNe5ozFACIUqvBsXquPRJiqhJLRR44FDEvx4MkNRcR4XpAvgLjpGTigROTgv
hjWfi2yoLz1ZpKRgARciNkg/BONApqFNxIPdhuWHufatB4LZy/aIF7bzkKY6JpRVprSjPPFcgoMf
jXgSmPjYC1ScjDgZ0cOiXmb7a2wTDV9l1FL0LYI7XdMXNEKzOMVkeJQDvOs2bNsIHkbUmDkz1I71
c0u2IXze5dUMjeBiwr34OAnwdU+CA7Q+JP968NWJhmzk4BuN9aWRRXVh2ZcWcPDow6XYN2NMxlQz
p9XnpTXfzEQjvsKNZ3wDEISY3Z9sL+9V+iJ5GXJYuVVRUvRafnmITUVcq501h7mI3+WWvO0wMzjN
Ve5DZK9HEpo9WoLAccr7mFhefL+wgd/aeGYWB1TjBIWG2X2lZXYC4z+PfJq9OTbIFFLbRJKkD1Bc
u0ORGpJDmfb5YtfiEa4TW32jckjMRnzOYAlzBXcyGmcCC0pBEmQkZnrqO4RFw2c/TNRznrT2I8b6
BDY7xPo4xHjcOnPendSUw6U3soM7T8ZrvEBm5/pSu3/5/vQMGTn8DGNhSblhkraUP0CuDbpraCfJ
YrrTN8Izo4bFQ0GOX/cUmuae3oj73ucz32PuTYq1r2qE5a3GA9kP+t1kJ9VJzIY+d4FHBqibqNc6
L/GFRz0Pw+AaSlI40B2oBpYlLl6k9gj4rEhxa7qAthzYxW4APni07cG7VCag7exyJajIRrxNU1qS
3aS+95rywaKtRmhcTNBbqkY0IXRCii7rCQ73vmhgTpJuSS9SDhEi9nlpUZKU3Ax37SDDYxwubUT6
lBWVNdO1J08NWkDdVROIgg0APQ7QrN6k7jD1LRxg4PcnxzYDuyelMU7pgk8mLIiXTA1JmB1bWAgO
2Tceu8M12ER6hDrKHj3Xrrd8LAsoDt1ec22mxZTsR5hkBMsucUb5fBxLK71SeojB+isIYz0Qy2aU
rpMcpkmlJMYbi9cGJ9MGReQw7wlHtE+5SgD1v4hRJOGT03dv1Vj3wzGzMhdwOF/4U8H9aJoa8qbp
DlLTkEOIuivLEOch7klZM/gfaMTBJv9c6Lx268vU+r2nriEBMqBAymSdETMIDcqezsviCvgTA5qa
AIa0ptuwnIoE/gISoskg/nE4VMtgLi3UITXZxin90c/O6Xp6kLnL5lPSt7hgd44FlYmGwC4oZXCi
bSUILCWLpHeSft/G8hxW1hcOXbUPIWW8kR1eYUSl2+LoZMZ8wj9+BHWvKqro5nvTDu0Jl06yuvzu
LX2M4xLQIRu95lHi8ZV3ONfmpC6QhUgzZlhyfOQbMk879oAdrEX7I0wYeewmpmZHHxgKR6cvEskx
vUIxIMfQqAS4jZkfKrevIpaiPCWo6Z4zuzLuMUzgzqjp16JJ8Pa4uQc71Zhwm0bX6A6h8m7xks0g
dnUm6wmmKmHPnCTKU8+Z7lFN+P3Uvg+WvCFGWcnE3vUTqaFx23F3moSBDq6ei4/CiHMy1L3i1Dl+
0x0l9HS6+RMshYNpCeZrAkmlPBjAlpiSJw6IxNyl3H8XehLTDtSRWkKELYyTNEzPbmYlw6Gdfft9
msGNOkAUSSOLT3ugBYdnZ4C5H02C8q1J+2mXpXK66/oRHcMyP0y9gyZGy29d5e3y2YKhI4eTU0EP
ouFwTKe5u7HrfiSBIU8hLzXLs7OM8aVB0vhYx1K9NVJzb8iSWqNc0odCcOvYUa5+FxDvil0/Wv2d
VIO4Mwx8PTIIMYYIUaKxDZ3GMr0fgwq1nrAPUph1VKZleQ4HSlssGMhgQLQGnoXVif9iuqNL5w45
RIJz8ZvOnrzPNOo7Yg9L+6YfPFxdx0Sca8/QUZ9Z71s0BDdC05oDi33rVcv97EJoujZl5NnMu2d7
7Dnm9WLfmcvwnS5NvVcqaW6U73TYE5ID7jjzJa/F9NyMSbDPWOqPadZ5N1kRWmcUOzOsw6bxpotv
28a97nWsDyNAxlM8Ig3Z08Kx3wPRxEdouN3FqOpqnzqmfzDgS9Ae9ONXasX8xvMyJr1lNE/dYL14
jjkcS1FUz01o+RQ88RSRIC1gDTYZGXde1R6MxKtOmZ0le5+MZvhoV86OQYBxAsyZ+vdeClGJWnuJ
I4ucqHPpkDl4dK5pr2OsySsteoO8gtx905IWq/dmn/PzDehfKZRHBdlj+Gi6fvtuKfgrbh7i/er/
oBC5I1kyhu8+VZp6WIZD9wYmqNyNM5bnIQqaE7CGkDv2AxI1aKqfnRRrhHwU4lQRoNl63UmGSv2l
TWfejSC2l1w3XA4QbB3cKR5poTrd15wrBsmTCUlXppueFTEtD44gXlKruDwZ4cLmX8z6PTf2Ky0q
/U+S1PyDMSWIoDAv8EpgUmUT4h6YhO0x9tv+YeaKfRfy/q9gG9PR5Yb/SXkgk3s3md65dYHfdqGJ
Dje6Eh/taeIsTNPuaCiitAVw9DAKGcVwSmIU0InxbjbrhdH1SW4tSfcmSck591PXRSLG+UehHnir
ei6/WEOLr9Yivyc9RTKQce0emrga3sC0eZnNRO5JQZkPM8kk93HDPjwqZGC5RylRjzGw3pycMscu
j3nufKDrQOLh0nk7OVPkC2AB6jhO4CCL/XPXDNZd1avlEk9BcLBqBV9nqZsbCfH/VEHTfJwS29vZ
QSnOAHXhO0zTsgdfut/0FNdPdkaiuu8JyhBq7S8tfJ4TMiT5MJTTdMjNngS6mmBBGELJxaIl8jzG
6gNIFMHDBixFqjo3SCLnmqZu0vg/xLW8YW7VLy42NTeYMUC9E2RxQYIeYZty7Ym5+LQs7zpQ3Ysy
JhPHU78+TlmXXnoEfPyw6mNlyekmrIL0Dow0QIWV2jc07tsnU8dkZnehS5xN5xcno4J+NvvIiV0c
c3Zj4be057W0//Is1zhXUiTprmlsIsbQOvRfgaKWL0XhehHsOA7vimNBzJCL+7QnctjzjEe0EcMN
umL8WIGvSBgcVfoKDFCfLNoN+yVtyeSTKABFVd2CM0IUrZwLvMPgIUvHewlLex+M6cVPjflGdf30
lMdZeqnnOHkf/GA9yiYo0z3ufu2AU7znP8PaqilIS7bTZiZ7d+r6m4p9tJusN+Po13uitt/i/Oyf
0prRGa3pYdamvhS6O8u6phHhuM+QJZnRqbuQOggE1aPejtu/OgvFA0w4Af0FhmZfnDw/zE/8dfMT
CALEzfkHiZMipL0A9Ps3nRkbcm+EVbufqdZJ/wQRjrwmr5Mb9wcdtAgxdYdhA/zZJl8pLObP2g05
s8xrqyl0rYoUZ+9Y6un9kFfcxCcEc2W/p/foEVSXI7a33fIYuA70k96lEJ7tBkjyByWVXENkYn6Y
Qn8VaJMLqxN7EmuwgbPMv6wkq09EOvjfZrvqOYub6QCoWT/AtbZeY3izka9jbk+5naF57wz3Oe4D
dJv1VZ4P0rabEB9SwlELYEsyyJsiYGG6bXplLufzm7q1WqbNIp4bd0L27BscwFlDVg50mZKXdFT+
4hhTUB6SbOTWqnJ1IaAB5k040teaBChpaTrN02SUzXvB+bazWlYjDGysfTOd2sdrEs9RCdRGMA/T
V/AXfSJjqd+Phh3fZjNXsB6S4/vYZHunqxRGc2lZL3Ntui9XxOgZfMeNrLzvovkHoZjoR33xMztE
UhI6zwOn2isxPHQ6KklePeVqS+au33L/zacXK7Q+9V5dfES2A0t5/MFYFsF1WCo5i0/LDzpzmtUc
K7wRlxXlzp/UIJf3ogg8tCwtwdzVIqsvs5fRgBuCgPnB9TSAtg761tsX7tgBCHWTOZG2E+NOtGUX
5cIZ7orcjt/HaPyw5q/NA1xvn4sTGRevSvvNOcwJH4UPxPoBktkn1QgTs8ACC3j4P+nalQd/5TO0
F3LOgr1hzNCw6h+0bjhMYExk+sFwY9XbTqvAOxu9nLMftHDzB0W8Ag3Ek4Gr8nc9IREu91TTYG+B
GajbyQyc4VTZbTHvusUyxC3234TJE6hMFuQPAjpNNY8IxSSr6qMWsn0z6365lKGGpwrV/5RI20fm
DpDyMI9d/clu0UkgGscSgHtWZz12BWT2UfrDwQsa+xRO0noArKX8h1IDxP6DEd9dyfGjIWkM0Hux
YA/nQh5QuA4RCcpnFTeGeVTtpL4F9ZVZD1kWWJdAgldZoFEfcUrZI9CAe+KYZ8TObwYzU7vSQ4kw
pw/5NfZ1CF9aTe8SaukhXerXTPqfQvl5QQh2r8bugigUM52YGX5Qk3PL3ojCtiwiRTSROw20FBYQ
YJq95wA8FGQvj0Y/9nYJQts5pwXtJS53Xn3LD7xzIZAdPERR0urmU27OzclbRrXXDcnURMfjW+Hs
wrx+co2aHgbRhbNKH5K2OelpYZvUk30ZtPUykU0J+QZHBRx0iPOWRH32+ccqJAGl8DgqMnKS3Kui
GaziEoD5J1V6awytPsF+5ff5P2yBuekn31iQwhwDh6UUHdxodFdlSzwebVRSb3xugcc8nR5NA+PJ
gFzOkDVyGAoYr2P7kJn6YYh9Ykh1/z0kR2zhJkGSe5o/w47ay0HfWG5+Xw5ucLimMmDdsO/aCdOD
2fSfkjG4FaUeDrHVwqQq/7KD4NGdLRBK74Ec6u4QJP53O4e9oJ3AeSlghj9Xs3nfVtOXMpHjvmUn
BSTxdq3tn6uWqNgugLkbwP8ndEJck1xJso5rbryQ97Pb7Co24eYOfahMfRhyOr1PwpQk7c6mhVGP
7cGOu/JUAfslC2zoiu1trxIbO3eg98K4L+r8ubJBX6Skgo1pSu8yCvp9kpjV3mrQNldV/57xucxD
CqfTfm+HaZvuHafzbyVbyJmKL+ZMofuUT1N2H4xyfM9CIOdM1GiL+oEZujgT/Q3ljRMJxe7VW1dM
LMUySFjKs/3I/RUvptyZ6foA06J4aX+oX/xCmA8Y4LhgviKEPdnkUCpqRApCx5+NtrKOV3wCm4bh
k3YQtl/3r702q+JLTAdGRkWLfoMfnTrsKc1hQN/HNMYmgMXRI3LVGbnYjZ3lOY9+OZPijiNT+gYJ
VThT3GmvQr0UsnlFfd1kyR09oqzaJ+5gftfsp7v/qypzygIs3C4p+qDyo2XVwyl2O9V++Gc6ivWr
xA4STBC6YIqYtHhoaM11IguSulA2ZppcbBWmz6VTqpdRdFyeTK4T02HCisDHhmBgxDOtwaA7aABk
BKgw/ljrBl64XTvGPjbKktxAx3XHF/iKLSKVERxjh4DULI+S8I78OECxxGYmrDMNHWHq7myv5iGz
A66k7QGKCOlW4tjy9f9LSPj/6Wn/x3IRQv+envYu+6bqz9WvDlf8jf+kpgkz/JfjhQJsx6XBBSH2
v6lpwrT+RRvAc5gWQMY/knr+i5pm2f9CjWkK/kOJ+ws1LfiXw6+FoWP5kIS5dVn/DjXtVyWmcSXN
4Wxl21DffpYAw3qbm6VspiiukZX6n43Zvvw0Bn/DP/vdkxmIn588ZZ6QZVuOEVDiF3jFX4wu+UPY
z+8evSKTtflkcMjWU6RytvmsEy+FXQ37Te+9jqhh4cLjLfMx8t20OkxN9VgiuDpte/hVqvqTjVjY
4oAyWukYQZq/o9nKjQkfkX9LVfs/39Ja6VwDry8bqXlzErBibIIMwmKuh++2V79ubj+9+kRBDKe9
H6IG81PEMCGGFTNNym1PX2m0kyzNVcBHjNgOh6MHYfw2LOZx47tfJ9JP7z7Hc+bFi6cpJdsoCMpj
ivPPP7/49cv9L9Hwfwd9xekc6fNMMVymqMQixboMeDL058Vir/+sCIcjMnSOr17Q8WDcOrVjbfzY
P0TvP/1IFtwaS8lYRZNkBx8sm+a1nreNl1jvCiVmQ3PsqMgbsuypqqruXrrOH2TR10H/mxH74eb5
05u3hQ4AS2sdVbQWY2k2UVEk0x8MR3/38NXWELilqT0NqG9UU/iSl6l+NYxq25a2DgWaAJXh2k06
qrPxG5KmgwC3+Odp9Jv3tla7pWVVbdlXtr4Kq8L42V3q8iazlmT8g4v0b54vrr/+06AHepCIblId
2cjlzqFqYDrq9E+GEr95urUa9ZCJ6OeqZWCUcd9jgNRPw+umgVknDQkN4wFaiI46359pKINgPTmL
GjaOy2pD7g3X9DU67Egnbf4C2O5cZvwkt+1qa+eBBH1vahoNL99RS/eoRA9lvDxvG5nVhty2S4LQ
i1eXoR12hzkW7V/0dIrP//z462P+bpmuduTUh/7ammwwVmLgcGuUAKCYXFcv3RLSkYvdzLz553/p
N7NnHSozmYvt927PbpOn+a2gCj5VM6SzbU9ffeEsUIuXwMuNarQ62bnLs+xxynyI2duevzp1xzmI
6WD8aCNKixgWf9ipTv+Byf67oVl9Y4wAfHqylYpa2ws/GoaYPwBOWn84u3739NUnVjiYZXTieXqq
0SmHXF6zunv653H5VfTwPwejef1Hf9pxrLKb2zHx+yiX7vi9K13rtm4X/wnbMivfVzqei1NY2+6m
kcLM+9d/zkwtcCOpZNQZ4b2NZcBOy/IPli1/P07WWrfhJAnYtD/LqIQB4MUTyv3p8M+j9LtHr05a
lfeWUxiTjJa6f2/7IT2O/g9xIL979OpIgZbZjHbGW6NzvK9Uec6ls+kgRGr562C7KSBcDMUoAkH7
OhbznWWMm97aNtf1lNdiY+pwlJhDcpNO6fdpybdFi9jcmH6ZkpIWba1Gyho8Gm9xt3p1rPbNlu9o
m6vBHvWYy7YNVBQO6V1uDjdzlZy3PXo12HhWARW1CcWrR5u90sZHV85/8gP/3SRZWUClftgMmFmq
SGmyEhZR4PAwWu37La9uhau9V4u4nKBs9RHEKJosEHCK/bYnr3Zd+rVTYSrAIQNhQdHT3sLRd9uj
V3tuLXzbSmtDRnXpP4L9vm0CselTWuuAqglwwMjbhbdWRrOrTO8VaGbbjQAPiV9n9+KrArfTTEai
cPd4koPxbxySdWpRFiKGFDBxosRvPodCvXSAuZvOZytYfclWQqRqklZGU0p+wtgU3VkjmD9u+pjB
6mO29LVAUhkU2+32jkC9kFvbNsG1edWAiZus6kJGblv7tLqMr6G/fN/22tfl+tPh6dKUQ4/B9Bbw
fNO5eaZpsOnQt4LVBgsy3XhFkMiIsdnFaML8P4WO/mYvWYcTtbim98F1rFMDhr79BbBg41dc7a5B
76Nrbznc8f/FDDd1MRr9U7zD7956tb3OI2as2m5kZE1TScNYf4uFs22XWkcRBQ55XB1a8sifrbPy
BV64w7atZO2n5/Wwez2nlBHNjScw7Q9xBdT7z7Pvujj+39IffPHX2dcGhoC4xvE+YbYD2aMriwTq
WIWRdIU2++Dkgdx0X7ec1UQPikr7eeJKxHGJKmA7heGJLta0LVPG8lfrf66J0EMYKqNhnu7d3vrk
W+7LP4/SbyaOv6qew6SY26m/9hVasmroXCWIARyxbVtc5xclPZrOSUFzMZDeeUH/OA/9JviUHsyv
n3dcQicPKw64ZaYZG1Rws/CAa/8weX43LKsiq0GCVU2xQQMc54sEUzQ7LrdtA+sUoip0RbLgIhS1
PtlzeL1ISGnWu22fc7UPUAjpnuQ5CT4YwF59Q5F12PTkdfhQj8NGEUqeLFubTiNUZ39T4K61di1N
zMHAsT5mrD3iCpTnv0JW/FMQynUe/80u4K12AXOwzcRDTxbFoisUjut2F77UHoHF7+g++283DY6z
noyNHLFYgi8RVEtIk5f93UMquenh3mr1h5LoGS9n5LFeuRQeepgg3vhRV6vfSksqfERlUT50h2Gq
LwNF6La3vq6snw7/omfTVVbQRWb/tce4J8+3TXFvNdbmgjitWXhnp6/woCou2ZWfuO2lV8ve0fng
1o3PUNepD9cbmkCRb6w/vdX5Xzv4oPUoIyIfvvGlw5vqMDe5te0o9VYrX4dZGDsh4x3U/r5E21cs
xbZPuU4qws12GtOGEZ+C/KQ7ElKmeBNqZq1zihhchbcsa1/V7lmV9p3gnrXpW7qrlV+giBsnKKJR
MHmHvH+Do8XG8VgtSDGSjJJ2DDWM5EMbBCfM77edO9dAop9XzZVqYJsZ42FXM844+AvhS7VtPFYL
0oQsye7ndpEui8NksRfitrDt0aslidN+WSh8XkFS4AZa5R0MjY0TZLUiMwIO6hxOe2QsufXi2Hre
STj6G5++WpKC5pyP2oq9xM7znZD+ax/+CQO6zrO/OXnc1YL0pz5dEg3q6Q84TJ0cTaNonoSNqHny
w68D3qBYvZlICLdtXmsjbLnEKW7AiDJhIUPL6v8izOff8zr+bxzUclYYSBFjTdnMIzQWueTHBb7S
bpHYFmyaP1cnnJ9nfaeF4ckg66JxmqMq6G5KufHwdFZrdc5/+Ejx6EZPz2ZtvSHV8t9yXf/fMVmt
1UpmodCFYLyXLvJKTGmRH2wbkPWsl47pGhg0RAJlClT4oj/4le1u27+c1ayXUEhjTB06dHUxuV6+
C7k63wb0kZ/867d09DJN/lUa3PTB1UeLJKoJUc6mcbFX6BCX/cIaFo5QtEhQ0RdTSnEOywb13LZ/
YDXPdTVbTo55dsTVBeGPjbnJn3IRr/vs3+wH9mqSG3Hve0vOTPSHYk/H4kl1w7ZtzF5N8li32HiE
ecewdLf5JLGHNo/bBmQ1yXvTCsdcMROJxDogUzgldfW87dGrA2ki9NCC2yejETI/kuWyJSustOov
2x6/OpRyyBi43s1QJapMvEypO116RGDftj19tUIDKw6rNEecgVLuWy7TD0YQbMRA7dX6nBflWVpA
aC76+LOHWqLP9NZnr5ZnlpYooFxmIZFH30SBC7FFWNymMVmTjsxBe43j8UHhDsfWMZzCdj5g7hAM
22aMtVqdnQrG2grZuHCJtOCJV+ehz7dNlzXvKDPschbY/URePz4sVXzjdN4mrghg7a9bYmMjAEpF
QpVhWO+lG0SaKLt/HvLrxvc3m4q1Wp6pDSU9biW38hK3yGfRqS4/BbbBfKm0GBQ2tIv7Loexn6OH
aBEQpHbfDxt/sNUKhm1gl0HZdFE2dt9xyV72tt9tI1PhtPzrqBl5jtavvzZHFFkidStuUrKJ/zBu
1zf8u3FbL9/QID9KIs6quvldbQfvKM8+/PMn+d2jV6s3tzHqGVqgo7BZzO9Dhv3JIhvjT4DG7x6/
WsDD0mPZ2WnKeB/pp0n1WKlhG83gR0rpz4VYjBK3K2qGBYfRpyFuP6YmieCbxkWsFq8JjSmtWyZL
EHgXHddvF2VtQ5DWDBUPWh+U7pTNGGPvKU1uVdC/bHvr1dpVxpKhYa4ZbjvHpyLBK33QGzGSdaJG
DUcaMdy1esTlqaWIqXq5cbSv0+cn+KXH6C0vfG57mel+sAb/VJR626pfk/ZCjTrXECPVeoKRjIsN
yFynfwpp/830XpP2SpBuSFg+5aOVPMkqvu+LYBtKv6bslU7fN0PGylmqAcG5RvOYCfOvbfNktSyp
Y5wa/xVWfdh8KsOu0nsBaWreb3r8ml3kTDNOrDWQg5ri5wxZRjyKbcWjuVqXWYeOVVzrUoeEJbIj
sKTynW1kBctcFb2OiD1nsDmxe/zZdq7nfsO+cyOiYa7WZmckCpNss4uwUnjBBPO+bottc2XtuKkX
EoYTn0dPMovamGK9T7btKGtKURnIwQPBbaNQxe9wXXuxBnvjo9dH5jjbo0L0EeHUeBfr/l1NsPy2
DWVNO5l6jBxtzap3B/mVPeCuq+pttfSadtJb6KtDyZonG/rsYVJSBe1p27pZLcsm6wN/UoCA3lLg
sV896LF5s+XRRCP9usNOS6/yXBRtZObq6yT9B6xMt52VYk05wWvazcKF13bCIVoS4wFW+abvKNby
HUNhdRYErEgEbM9+m76EoXHZNiKr9Ri0mM4vNhusrc23mBPcLSRWbnv0qs5twsG0l6FqI78z32Le
oXaJhd5x28NXZ6WarDEvrgca6pXTLHm4GvF+2vbw1Zp0yUWrcvxGo6IhRVkTdfrB8Md+U7EpQuvX
SShiF0mM5Fxwnfg8jeEjrkGb8HPy9X59dGV3EJSTro0mI/k4BOab2ig38ZXRBf366AF1px0uHDmW
2+NMUONEkgyYaG4a8TWFyGmJMRhSi/oEAfpe1xq5Xu9tm+NrEhH1A2kfaG0jT9dvAhW+4ubwcdt7
r87KlK0pzXqu/ePg9bi6kq2EpdW2abimEPmazOFkZBq2C7Y5aDf1ziPobNubr1anb5RDU1/xW2NK
jz0eTFUgNn7M1drM0THNhgSQc/tx3tGfQ62NF8+mskqsaUSYTYwKe7QuiouyR3QcPnV4DG4c8tXa
rHuMuuOE7VBrG+UJWdFZZm4j5WDv/usSQhffLqbme079dEqc/K1M+m0HW7BenUVBAlNGFYGcGtcm
33sjkmETawOV4K+vTdiXR9QvN558DPEZHnF4c0w8YjfNwzWdiNidNB6aHgcv1s1opl/cUWw8N9d0
otGMc0yJ4IVxwgmsPXGLrLB2jNs/QTl/f/MRa5JPOFmEQLROG8Vxd/bn4TUX+aZOBcqPX0d9rFLs
6a+otoFx/U6lmjDqCRuPbaO+WqJ4RfhLzHERpZ1755r4fpHVvO3R9q8vDvPBRiaM3G1qcGjs2vRr
NlTptl3rGpjw8xU5nhxczfyJmkKWpBYNT4TXb9u11hyf2smxFXPg+AzSwjCC0CoM8d1NaIdYpxD8
B2dn0mM3rm3pv1KouQBSEimxgJpIOl00drgJdxPCmbZFSZSojup+fa3zXg2uefM+AxwkkEggeRgU
N5vNtb91JMscpAaDQnT9lB7jG61qr7sgnAh+HxIktAPWDeKeo6l3OJFMjyb0rI6ETcXvjZd8t1CX
Y7G1s62B0xteDiDi/WaKq/MZCawPd1KjuiGJkNQz70MSfPeahK7+BhCyIBo41nGwhLcsgZNZPuHZ
2LPjTmxq0R1LAxIYULrxeWzm1yVhr34ddwITV26USvOgfxgqODD1QO+swye/pt3ADMEXgIwV/Cog
mjq4UzVL6heW3AnLOsXz5BHjxUmD4g6IA6HnblV+eTHqinBE0IuV6LV/gGvXBeL7n3OQfPYbE2ff
3MaWwwUO60kN99Wpq/Kg3vzGxFXg6LsFh55L5GXnxIBZAdhQOQ9+08TV4FBimm0OMb8Xor9GrX2K
y9hvu3c1OGCRpHKHO+6DiFpgUdr3d4qc12gz/vtqEg71AJdtXNrw2gy+CfyET6GBcapf6+z31qmc
VoHyXlxlYaYH0NnwZgdkwm93YE5cogQ9jNsFB/0yfCdCdYkn7dmyE5ZJbAWFIRQumwMcXmCYC4dV
A18Fv0FxIlOUdL/D8/E1ub10y/G40eHi17RznIUX2lCPIFg+HKw+s5C8E43wuyK7Ohz4e3BInCHT
ELX5tW3NuRN+qTwgeH+fJa1hKYsWLLBJ3ffn+ZiOSzO2i99V09XclDDAM6LDq8a4MQCugodelx+9
htsV3FRCQSE4QKTBOAzv4FkAlxfPXjtxKclSJ7D/RK/hd6AFsm5K+22VsROU2IO78NgwSUrOr8iu
P0ritwS6An7UA5RdH+BD7hXggIL24DzFpWe3naAE1gkeix3C/QDe1ET6KSZ/kk/eUwP//owJU6rf
JyCyhBo1Xnj+BbKQx99aKEu/wUdlGs/A9LPjKtKJvOwkhh/J/zxx7me1f/hB91F2Wo8uQYqigQMD
kQpuuGX5tJWjgOV1OEDWsmjzHjUWgDAqbrTfYuwSC8KhDSmgdTjHgH/9JYbpV5cdzVB7zlh37Yk2
CU9OfHyw7V6GMnw21Pj13BVDKcGhLpSif+hM2uZQMH7TrJ/8lmNXDCVBXgoPMBgfEg7rvk6/iZLd
L90a3T//v7weYvuzsB5Ev8HWLcgE5CBQnH4yEeoKoRIY48AMGuMNmPOvbole5wEm8//z/LwvBf8w
P10lVKkU3KZVDANnAtPZjo/vl6jmn+W++m1UkbMGoZilDWEc1eO4DqQmbEi+10v9p4zRfwjnyDkY
IDdS7TtF2r9NQkxx8CB/9pUJu7yU8HnNy2YIXqQxnqte5CxMlRzH2ixQSEX19BmU0ufEzn4ZXpfI
NNsOrmxw6Hw4YDmWBe2o4Va2+JUVUVcgZaqxkhNm5UO38uiXAs0ccia4BP9hEt2H+58mkXOQp9GI
5xzk7EG/tPsrkVv9NRpb5Re2rkoq0gOHrUCHoQGN/BaC5Z2Ztl5f/ucA+A99dyVSIK5vGrj1+zMd
TBY4MKv5Ek6rX37AFUkdDSrRZuAJH9SyoaaLvQDf6bfkuCIpgWTGCudFpGJXCpzvHAMnnHF1/GGH
/y9F1D98VFcpBVPTsu4qYR5WO9MGLTf7mxl6iwo0/WWZsjSx5iPyy8N7QKfJa1fPW4CjUZv8SOHl
+6jmO3UTDjnicYzL4DWFMTy4xTg3vKvmxnxtQK0fYV9Fth9zwOBDj41+kk8Ux/HHJRjQ1tIv8i4v
hwWZ36d2VotumHqwCOH7cETD4zj0z7URfikmF+RTbesSr3oRN5wLfypY4xkT/O3Xaye4tDDdKBo0
HYfP0KmPh99W6yJ2gKyal2pEu+UGnySFGaSrPxx6/kNMucqlRdKKT7gQ3uBnnr6771YfcL1qv3kN
iCte6ozdRcnROhwNim2HM3P1w69l5yhOy2bUS9ljqEmbbfIxbf3K3akrXJL12gsujbh10ykgOk/g
W+zXZ2dSw+2NhNuEllnUn/YpfVqhRvNr2tnu1qiDh4NB0xSA6mg6CiSW/bY7V7Wk+ipGeQ0mX8ds
CWIpXo/To11Pfh13Dqhsn6oyDAdxa8qDFmTpXpYu9UyxUycea2mPjidoPIbfTMLOHDR8r267mqVS
6WjaUDd2S7qoYMA1r/VHv5ad4yk7xpBp2uFLNnUO1AXQ2F/9Wr6fzP7l4FvfXWmXyfAbjIh1fsyA
RdMObGi/1p2AhAlPoOGnmEBbTKYitYCCHwpO3H6tO0dTaMRlGYiR32rGYInGmDp1x1D9YQP9D4ug
K1va4BfCddLzm5ij5hmIWflxGDbPKe4Cc2CUGMbTxtktXWGRx+gZLHW/6HGFS/WoVxCeF3ajZClC
860aD7+Lo6tbqoDKXSc689sMOLGRPwZYDvl9SicoY2lJBOwMWp5FX5QxfV9TWP34NE5c4RIoX7CT
lTG71evyVh7b87T6PR0TV7e0RwesAkvGbmQAVn0eZJuthvsd+/+NPFx2vIrZsbJby6IPcFF7GSf2
3m9MnMikKSpDSIOmcTa5wdThYYy9zrXEpeWsS90Dfd8xLN57daWTtVcJaxqviUJcYNgIywgKgQu7
YV1R5yQgcwE7U+Wl9IX16e+r4bTX0bS0CJ1FoDoyYQ9w0PEclvD3ptcVWkXWWQY7SlFI+L1UsddC
BRTx7y2X8VDTo9oZ7L7T9pTWcAMTNPbTJ8Om+ffW+yQQsrFoPV1Zf9KminKCU5bf53SlSwGSp1O4
YhqiXOnJ2PqzOWKv3YG4wqU5huPu1CLqJ5vW33G9SlZYM9TB5LequBqDHbYlqBM/YKtiyFXBzHTW
rdfBjbgUkUMGTTzKbbvBP/aAO5D4iJJCrzUcBgi/f8/uGGlaUrvdYK+uTn1Twh1PwifCa1lxsVAN
bA4AEaX4nn2vLhFuitdxpn4T3ZV0HSrlFVEBu1VgWdWym/O4gxOEX8/Z7+OS6gXaixCNw480zuAk
BiOPGA50fq07p3wxwO6F0pTd1hLu5Vk8yAC6lLsbuecPOJ8VRagJ3gXH+NYefbEcYx6GIvfre/j7
yGhD04EYTW6TlDml8hatod9Ed0VdOwTnK+pNCCyOUH261TAGFV6nILi9/97rHkw83U0luQ3B8AFG
XR+HNvBSF8E15fem207pplfLcQvb8BOoH0DOwczXa7BdRRePln5OjnS/gdIN/81KfF5hUenXtnPW
b9pxOYZWHTeJOtEQCaBq+QiHKD+2AHH1XF1Tb2FUJ1i1LH/mXXuaBPG6pcA+/fcRRxmkAJ2s3m4W
Vgt21qdOSc9l3Nk9uVjphI1zvXU9kmJ4eWzuxmBf/EbcmYSG47mIVGK9oQ4aKiD2bODn49W0q1yC
z8msjimwNyS1i2RStyaJ/RZxV7dke22nalHLrZr2LI7DLGAvfp12ZqABa25LqLS3mm+nOpXnRf70
a9k5z8K/pFcGPiSYIev6nrOEXVOYGPpFJXc2B22iFg5KcK5c6JAUCpCCU7T6AQQId/YGFPZHYVXD
30avrGgZfS49S52Iiw7idQyPFFMutz6ybyZrCijR/BZBV7W0REMZM9jl3YZ2gsVv08DiLf3l9zGd
mBzWbYB1G7c3xZLbOgYFfGT91kCXGpSKJQVQGjNwu1sW627vzorMgd+Z05Utsa2m80iohfAsWk6B
EAwueTMtvIbF1S21Qw0yMNnsreqC90e9nquG/+XXtBOYCWAHGyO1vdGgucmwe5ce+pNf005k7jHK
nSo22xsIUy8yFJ9gqui3x7vwIBA8F4srhL31jb7odYdlmx/rhLiSpalW+7YG6LUOYWILy+/HUid/
+42Ic1ajupYoAOthaMW/lGQ9wazJc0CcfbKb9cxSLtAyKuGPFu7T7E90n/vn+vfnJMKcmAw7HcOK
Y7W3xPS7OCXtmFSnRY7hV5jsGp4lU1z75ZmIq2DaZvg1G2GxmEfVYwha5twHfiu5q2CqbSwUYAcw
d276XKKUgIz/30np7+3/lD/Ny3+Pxf/qbPtiqm6e/u///ueEIXHlS/KI+j2E8fhth3/660T66km2
8OLzmjSugonzIcEmFMy3qFUEXm06eYxg1u235bvUoEQtta1ZhRW3u3MTRNGUld+K64qYIgzUGgHf
DVdWfonE9ARg49lvTJyd0+CdEhD2YLrBcD5LRnntm8Tv0uMCDo8Gj2DRquYb/5Yup8h4NusEaMK3
WvS6mm/wscxZUt82K1/9BsMJUJHUWP2Q3rjZIAGkpb4C7fMnlcl/mtrOOTaKt4UojdGoklk+roii
a8DryW/XdHU97cb7Fe5E022s2Wu0p23WCXjEew2Lq+yBl9VAoJSfb2UAfZYdq9ceXnR+91dX2QOd
QSRA3JpuqWjPdZJc6435pSJdYY9SSV0tZTvfDqo/wE+vYHrzTBa4mp5gi+DwAOsmeOKGv2hNvxlL
PfOFrqSHz+l4d9SebqH5ybamaETld/xx1TtM2yGUMwYbHs855AxnIE389k1XvbPucCwe7xO6bKf1
ym0znlg6T39YXO+HqH/YOl31jgg6ahPAGLB11tHDCsXy96FvYex9NNUQn+ZgKmkWDaAe+815V7S4
Ttta94DX3togGIvRjKTg2o/qTSJnLYDR6Aodej/dVEmOrE/tkMN4ykuHAdbW7xf9dh7iIF30dOuC
oz/3vO6LpGs7vzuLqxVqgnlr+Yi5CRMl8qRpgiPA6AkMJq5WSKHIXEGJOt7gvskL1bZf2Kz9sGTE
VQsxOE2nWziMNyOSNzAOrUr+wWuBdHVC5TbMMYp9xlvULNkqoh+NMn7pj9DZn2dVbWNXo+nRoP4J
K3HGV+tXn0hckeyqqamOPh5vlIJ/o8nTPBm/DclVA0VplK6LNeMt3dOCJDLrWr8XceJ6bq2CAJUU
tzB1N/J89D9DIv3WMFcPRLYUGGwCliQNowLAgDydPe9Zrh6IH1WoAiCYbmPTZVZsWdp3fgciVwy0
t6ZBedIx3FpTll/SdateDjiP/+U1t+/mnf+qbhBGpRJ+WMOtBIOFaZm1m+eRyFUEpfOuOtugaRgR
z0Wz2zpP+n7zm4Gu8ZuxJgAHFq0PtL7AcfsKGbXfA5BLMwK6ryxFqVvsdeFcwCSpuyoLya3fiDsH
3P5ebxYdcLanUAPhKPcu7T0f9FycUbW2rJJkqyFVoVDWyk6vn9rpgGOyX9edjQ3LiZSTQvvLvNJi
OJpvNtCeGURXGxSrNAICP2DXZRIP8x5lCYCBXv12eUaqgvPyElfJ1QS2WEO4OwsNppFf405iaAeD
xAZ9zK/xFGUHlEec+sWmCzMicxUPQ1Ut16Fa4nOqyuMy7zAE9+s3+z3yIY4ck5KVy7UJ+FOg1Eks
vV8S2xUGmXSibEYS+wqnxzUjo3gOZeX5UOjqgvS6TiGkncu1GvePI1xIMthoe577XWWQCFpkJab7
oNgSznFJegPU27fnzv0zgtsVPL2FvYoSQNY0XHmO/vslEYgTm61US6C3BI1L+QHoms9y9TkTwuDb
OXGObd9Nexct10D3Oa1VkSyJT2Ci6fT3OUjVsAdqDS1uhapYwhT6oO8esxstO1FpR9ouMd+XK2H1
Vx2057UZPcfD2TKxSe6jMutyZcP22C/VWRxe9D/02onJHs94oVLDcl3qVp5FGdBsiU3oc2FG685h
E7YitMYTx3Idt6QYSP0qj+HVb7ij3z/k0jbIqwx2uc4zfQ7LEvBeoCR9th3029kxcTxedGcXTEA2
vMGnNsg2jz5LFdp2YjLpSGUG1SzXdTpy/NAlShbPeeJE5DSShlUNPubRkiBLQnMK2OGVSuXi32RB
Sy37gejlaiY8c+zNwU8Ayf/w+pquMAjuDguzqEe+mm24HC3PMEg+uw767cQlSWeDPDmaTliT66nK
+9LLuQRNO3EpR7oPSYOmt+04i+UO2RB+n9K1RBvtQAAWR+TAyHXOTFe/pmSsfQ4Q6LcTlgPKoti4
dcu1q0nOInvquNeZCk07YVkzUi4U/1zFKn/h8SpXA//pN0ecoKxiUR/djMCJjvhsiFmyFNl2zyFx
orJr92msa7VcW1N/CJu/TJD4yPIxIk5QDp0R4WQw2BHZsCewSznMfsuUK3ohwMGaesVgVxOAN1pd
UNfjc9nhwtW8mBgQMIqnZNiwdxmHowYHX8PrO7oQo5EiUpq2Xq5ldRRNcpt747e5u2oXHS4mXILA
XjcFR3GrMhgV+zxrYDycfZIM4z6QDqtfeXesrVJUOx9+1iVo3IlHUda8oSX6LcT4lz7Yh0Xvtedo
OwGZaBJAJ4+2VfRkaZqT4/Bs2YlHTdXBCS4KV9vv2S5/9ulnvwnixOJcKs7mDRMEepoCSu5s1YPf
ZuBii0jP1Th1qb0OG+OAgUCQNzdT4Ne6q/9RacNLez9uT5TaAuKUz/GiN7/hdhVA9wt2so7o+hTt
l37bL6vxItBx4XKLaBKGWwLfsyteeIfM3NExovQMSpdcNFWJRHIjstcxbkRu22N4t4l1+sNp6r+y
L/+WyEffncAU84HrkiHTlSBpSq5kV2PwRvXCypzRRcsPuqZ1ilfIcVUXMBtG+N2wdRkvo9hMfdGk
reKM7GJr3qhjG9YKhpg69kotcuGyZ5jGfrWserr2VAI1R+kv2JH95RUmLnxmaQImW5gPXo++/Rqz
skam2MtdCv12RnUxUaySsJmu6VRdK51WGR28ZGFo21ntjqMdmhQ68Ou29GE2DMueAWaZ+oUJc9Y7
Q8pqO2h1H/GmyZIkuhfIHl70D/TdWfPsMphpHjDmFrGYlVSafE7ZL78P6qx7tpYLANXoumTqC5nX
WzQGF7+mnUPIElaHWmKJfodlEW/RVSReFV9cuOqNuZ3blU+YKiE1cQ5PH5ofMDn06rerw5ML4ziA
bNOV6uiR1VsBMpzfYcHV4aULScdaTGharGG2suDWANXguRM486RqS7ZUwTpdG2JPW40fAKjZCzOH
Jc+ZJ7yMrGrlOF3LrmsLtuztaRVj5HdeddV4UiakhWbufolMBlw92ngtUVM+S7+bjavHq+tWNZR0
6D2+7K2qB/Uk5pV73m1cQZ4VawmvXQTRsLyCg/bc2NovmeFqicjaa1ZhilzlbL6arXzBN/jDUn5f
Vv9hE3OFRMvKwzJNNbJSIu4eQRfqHqyIdoK60in55hVKrpyIohCOzIRhSe+SNFu76W+59F4paSwC
zn4RVfB71X2I+c7qSzh93brUL5JcKhJ29wAFpGiZiL3M64jkBM4mfpuFqygq55723YHGVTI8y0Hj
6WXweTXHiDgrAN8aYxiqpq887oOi5c3boJSeiQfXPK3lcTiSNZqu+q4hQN33t7ZqPE+xLi9ojtZj
rPp4uu519RyPbT7O2i+EXFWRHMCWSSKKOVhWFRKlSuZAuXl5D3LhyorUGJnDUIxK2s/XTkUF7vQ+
D3Ro2kkicRPUbQBR0VVU+iJ5l6ct99EroWkniUTMVvEd2DYYgwWoo1gyVXm9LaBpJyrZNqUacA5M
k41mUGyk/LvXWuIKikI+Ds0YoOEFzk/PQSmqbKq5F94I3XaOcLWwKYlCO10T2a5lMfdDV2a96lF3
59d9JzZD0D1TcAnvX7PPe2Zfo8irhhd9d/ZmwfphrwYcWPTWhkWotutqhfJbrlyZzzAmPayXcWRp
dXxZZ5EpQfwmuCvyCahGiZNG05FOHpBCKVTvJdvmwlX4SMBFjiVaMMEDoZ4b2WLMNZ5Gvb6lq/C5
y7aB9yTdNY5K+qACq85tOqd+welKfI42FiMdBrReqYpkRk+mzbe2HLz4FBgcN0SDvauZ7rur7Fqd
DbhP9Hvpt+O7Up92DsdBNsN0teORQbv12FTq1W/UnRBV9SSmgbbDFeaX9rwqduQBgWGAX+tOfO7I
D86jFtu1EkiAM/PC69lvW3ZlREcUsLHpj+26bEFVgEw1njZDPI/9rpIIWt9J8XHfrkann0qkfbOO
bX57p6slkg38DGg47FcY+U2AQC3hZRKNF4GFAwf5+3PaGMYjXlzldm2TfW4zaDqiNhfDvv70+qSu
pkh1BljGDZ80QJftWp/48CeNyH0P/ofDsysoMg211bbgk+Lhdfkl8HnjU9mt499miDXIWgCK15+C
I2mnk9/f4sTssZF+TwTZrnx+H0wBQE++X8FNjXRtGUPKuV0ZrDFmq7OZedkS4AM7ERvsMejkKUZJ
rdPbOqEX6ueLg6adcE32I2jnim5XXDEAPDSHzqrRMyniKozKWIL+Po3bVcZV84rcUWCzfQyjP2UY
6H/TB/5pAjnJkbodUNjfiP7aoc43/ghrYvWw8CVgT2pGXf57oM1o/3EqmwpevPvRTOb7xtdoB3pU
9nppswqvXt2QIZNojge41QCpsx2lGj/QlrPhkY7aVg/jMuzzm2kvK3FqCMp9bzNQXmPR6ZDZ2z7z
NX2O4VJGT52MYOuwsBKUh0wyUX6JAxamuT6wBBRaDmYsJsbtkkUi0Ot1rpCMeolDG7BzM5O4vPAN
uqmXtU/j/GD7tp3wUvmwtGH8CYco+1dMzPzMPvXvupN6j3STmsr0PEHt/LfFr+05g1kIv4KBB7pR
lJL0V4D3SCBx4piXqO+vkvIc7SY2H2gdLr+ODTg1oFbbIYItCuwjbmaLWPuDdgdevVigW3NVdVIf
n+pe6e08pzzYzwnKTscbSph0+hhMYhmeWcu66Buw6Lu9RrBaqPKUz/XrVO6szCWDJDG31PT61pZr
Ob5pQdjcP3I4jlZFY1Dglzel6HgOZwImzzM95PRwdyNXBemaPX6LF+ZqzYQMA/HXjkEfb2DUWlhi
ahHVn6t6k+QWrCxNio2ruT2nvA3LXER4HzjxZAveruxQ8Qkogj3N49hK/navqu79Gta1OZXKdvE7
A7oCejN33R1HZlKSD+Wk02yb6645ExBvoreNCkedD+DK433qWEA0VV2L8pukWSH4X2NbBrnoEjMX
xwYVek7WmYK0PkgOZBONjbmkAgK7bIjF8WmdINfK6ijtg3wlTRlnx26T5gzgNBGndrJlnafbaD9b
rSkYmIqs9hIxHiQ/DxCsomske1peIgrr88z2Efx+AuCbbC6HYH1IiEwA74ZkpsyPoQ+/42cmAHYT
vTzgot/zDKzEfvpi63RqMqR1E3Gt2EQWgIhCZNK3GFGUzV3E7YsV8S5VNoXlcmR1a6K9YJsMurNt
0r3KpxIcYZjfHIfMTWdQN71GSTqdxj6EbDbWRFZ5mKqmPGs5xVtBIab/vtbltmQBMQa+HF1tZZGS
RiwfBxsnn5E4kKroVybGrJWrXC8T/rO+2jSaj6zSQ5y+xdMBnzJgkVdzkW2Kfx/UljCVBXzQ8K1v
APjZitFatX+hu1DQ8YF9X5ufSSVGUZCqtdGTBjbyZ3hUG7kEabD9PcJC5dteNuFHmnYNR86iCsb3
smwOAsAMX49HplYwivM6Hnt6mmXI45e13Rk527LV3W23MjQXtSbNkE3MLm+HxerujNiKbG7Y2P9Y
qxiZPwmEtr3CPyioL8G+lJ8FRwl3b0k8APc4tsnrykzw0Cz4L1kFqkvyee7TVvcncCW1aU7rtMT6
XcWl7n7hNY/yE7AyYWqhJZYRf9jmCFTlrFtKprq8wbNQH2WcRNWe44/dxzc9J/FyGYI4TJ/6tb/P
gSApsSyVfYnPhXuh/IAytop+aGxQdTAtnSQdsn4okUXjddu/dpSQ6kc6RG35Y4ILxVCQUeKIXVWa
t48V8N3breP00G+Pseaf9NYEUd6QZWXn0Sg7vcFqGmx5XFnDz3g5TcIM+MWmfUX5SCReS0PlQ9rj
XR8l0XIqH3q+8V/ahi3Uu3HSrc9d1+G4ELbL9JkzYeG6pmz9a9bL/GLUJpOs7RFRQT4dYdN+qO0R
yIIeOGNkILStUVHhvDRcSI85QQKu0jebkCW5NIEdylONo1qQD2lSRqcEVWZlMaVVYDKVTCw41UGw
fudd2g030xxFdGDtyFa8d96H930oFuw1KQ6QSsaZkjtQvOPbo5xOfTW9a4JRHCcsCQl6WDYSq3OX
ypicZy0JvQVxmhhaRKhw+TTsDPkyyifxfQQH+TGNzPrMx6A2DyKp2ujC4HERnmMEwfyMDfCh3ft8
AArSbtWzWHmFqpI6Pp5T3g1PSGthd4+gGwnzPelkfTZNsqpsj5ExzhCg4huInfsboWKd5MAgfw3r
QfxgYij/CnvSd+/6pDowEyqqaM5JlRbbQBtsiIBlAr22SzALQ7hgNbr6K17S8xI39qHryHBCAl0V
4Nh0JzPLS7Vt15jUpmAKT0dTEl3GiJJM0P2tbLcxi+TRZgJwuEwB8YR5Wb/DMcJmGpW4ud2CNTvA
JGhEchQy4TaTJjFPdRg+b7QpWDJ+kWuwnENSV4WFIVIBl/KnIxl3pPKaNChmuLoVsl1ErkywiIyC
o3fZSvCvsDrr5Fmk+qPdR4v1fPsrkXI+g1ceF3xp1o/JUppiqIG3BllgHHIB7z+LaZuWWH7Ytj2A
aBdmMGH62MS4QQRY4bG1da97GmA9LAeRxfi4OTQUNIvp/kx3eaH19iyWkZyAvd/gn9qqfE6aKt8n
8kZz+xXDyE8DyI1XJLL+UrE8TlG0FpC1yqLd61/wI6lOgcWLcgqjMxwANn1Wm7rsrRzyUpA5J73F
tmLpC2nTt3ZPHqIeWsGKQeLDkrTLktJe2ngQT32sn0u1rQXn+zvdjX1zrrbga7xhQ2jK5nFejmda
SpNJOr2atUkfJp6Op3Llv5pqeSMbPBfnHcaQaTMjEsyWDyR9wpXzuO8AQJhvi8ES1AUzLLBCOeK0
FbFoOquIN1m6qSUPtQryuB/el4lMruEswQ835F2MIhLQlXQeqbDPGjtmdU/w/yQdqhAWFtGTZnFz
Q7KClxldUWPSIOmcjZ1mL/CrT7DTlAX+INkVBzw9VdYnx/QSSsp/rbycy0IsVfixMpHdi2HReHSk
Yd3UT5RRhtzBYun+Bm5DSbGSTqqLTLVqcvx9NMxZ0Jb0nCAztT0QE9FnTgJlsliiFjXbRpP+bXbW
FX0dBekt1SX/3Lct27Jon7cv8Ink5CzGofy8ar1OOPOhLvRBhHG6YWaOYBjLvjpekbZnxykFGDRv
9y78DHsYM2ZjXY2fk36Qv0aJl5/HtrUYHdsgphBOQwLD6ao+sIEgUfaGB5ve34+dkN1DIkkansdQ
Eiiu22COTz0d27hIdSehdurW8s3EysledBQ339pjbu6KdRV3ECIrTKuwn/YV70u7sIWcNfoao1xG
v4tERf+eEpjLvSpDtM3CHslW5EjX4QvR7WBxqEorfa3Kvvtk5j3uv5o5WX/NHKqlbOQRlPwjTsR4
u1o7GhcAaIfpy6JaY06h1eDUNd2um2sCh6YPhMZlc+qNwoQcbIpyTlnNsFBVNhnfzusqDxxNxrmB
D9Vmu5d+6GWdt7aLKBaWmswZMqxsOoupO2g2NnIfchQ907cDsPjNhwG4ientOBEynHtiJ3WuaYmz
IRLMHCyrLUQ1MP6Kbj4vfVQXsSHkikNzKPYCV8EnYN4m6J8pfQDWY0oeQTMPcR5jxzGeNNaZzySM
ju0H20vIPc0yBPNl7MGwLlAXXMt3DdxJo9sQpXGJoah5lC0LVSoHy6fFusLllq34nvrKwKQGq3hr
UHzHZF3374Ju6+q3lPKuKhiOvDSbDQhIL7i3wCU8no44PeFs/QLWYoWqJpJiKz2WfT8Kmyj+WG8x
Uw8plTP0NTyxCjLAKS2zpT6GD5tNx+/xACjeRUNHH+S8hm16Hjdq/WWCVIWZQm3wa7cHwHB2A9fy
Ct49TiV8QxFFscw4u2eBScfHuTbBqcFG/j22Efs4DUHzwBOBC0XdbQ9YCql6w6I5XrKmWf4fed+2
HLeOJfsrHf3OPSAIkmDEdD/wUldV6WpZWy8MybII8AJeQIIEv36yvN1neuvY7el5OhEnwuGwXKoi
iwQX1sqVmWthh0jkJUMJYGCfzdb1vTK+fkRVx8O47obCSwZKdrTIReZUczOmxuE923rMWZakNcxd
bke3HG3itbVJEev40zpVBVy1MZVY4Rnr1JNDQr5kTY1c4KpH5F2vK6Sr8YShi5siUC15JaP21gTF
Tqm2o2OrNlsjN79jnEUyWx3HuIdwYSw65t1kHzB5UryD52HyRPetktse6VaJftLcu+nK6qvRNDO9
rqtLYqSmAhN34JXYvkW0ZMFNmLM166zSYYLu326BpecSa8zcbOPCYSd/WCNUiBgcozDKpLAaQBvz
WDoFLCeJkFWFfCz0/Nteds5dNRiBnWiswls+h2K6Xn3dDTeza5tXNauFQlfcCie2gmJ70tob4Ljb
rfTsK2FupK46zH+f5ZMo7dI/FW7QmsQrIDPzIu44KR4AOAXktb5EeNsPEaI9H4dkWedBbudqpQfD
R1nCqG1lS6Jb1MIE3k31E5K6OogVoyWGqeNE7tcoKr/6Qsy3gMu9TzL05zYT6yj2GgNwkSSNga3x
QAYOOUgwf9JycU1WhKPYCXTqYrGstNwQNS3FsTJ6yc9yIPmn3vjXmJXN4pZCvEvFKLIQM+i9ZJag
8GWBt8jqqDtvhklY7Y2wlMstVC55F4lsXFhenqfSW50txqKQK8qH+XMxe85JOSEbUy+oW0AIkCSF
u3VAXZG5vecNp0JT8bqUSlQxQSY7Z4PvTvwYuE24s1FVg01FTQ/OhRuILuv83nm0lctigAhhorhf
byev6S80my+dIWc2dZh54fBgRU5Rh06qQtfLt3nR6zI2+RrdRnO9vrR+mx/cOTfnSqASjKOlccsT
xx5uXzF91ppstdgDt6My3W5x1+K5U5Nts34OFXYbsXRmowqXdNfA5FCUG4r0ENNH8zfU0PV9pUcw
beUa7HpuzP2AYLmn1iuCI1lGWd0Axm++5ryJ+qQTdkxpvzQHzy+Q31TDcB6jHL6OMANGGOsi5j31
4G2xmMIgcM36ZW3PY1eOeVb4c3jtYqrquCvyEWVpY4n/BU/2BawhoXXuhn6pJxS0UXel6qXb+XRi
Txp8zAb5VWTmrHHbAasKm2IZV1pG+wA2qiy2Zdg6yRL1hh7zys+jtA/VZUuo5b0r23NlmJdW1Xoo
V9vHpd+RO4xjXK86spjpRD2+PKzYK/qszmdIzAcYIWS924bBvpuWhR5UPoUPQmNsGS66aKoEk3Xc
Z1w15h2kV6mVgNrfU6URdbRd0mLuzU3AQsRR6Tr6VgheYOKwaKJjW89fQfoM1hcNfftXRQ3cfBkj
VVwJa5PFgRHsds6tJbElUB+qcDySdcl8VrsyaxqxnApa7paiubGNZjPACRrusfmDcgYzPKL8xIEe
6s3m3N0Zu+p76dKpSqA4wsANt3Z1v2cNh68812y9c1Y1ufFUM/oC7nz1u6GTx3akwZ6UGM9f+k1p
IYSqasxHyC2dT3oyA9KvqnW2kw+8I5mHeRUHAm/p6Wg1mrIJGyjtrpyKcFz8WZCHqiBGn0E9i8IN
ZRHv70GTbnXSzLaZHkbZync0GcY2xRZsAMO0RYdPWaHegdvh5JdXzoLrT70luPHbpq03bb9i3i+b
BuvvfDBIaZxHcC2PZ+my65LT1k8MAvuJtPn8ImTdhNuw6kBAQxQq4bINb0I3LQvZdhv4FunfmVjQ
5cXQO0SbET4bVdIyFzsf5rvhWe4mQYNdFypT7aXFM76HFqW7D6vI9Y/dIGssatbK1CimyrjBhiZi
pPJddLDeRNsYfZ4JCS5pJvGZX6bRptgzMALFtxg/tmFVw3Q6DE1Ub0JPaXluizZH1UNN0GXTKMzr
CDsukriGos9oBJ944vaS38MMrcyT3gl8eUU8IBoPKAIiu/cmz7oPtMDc4rdQgKV/nnk1TgcfZBy6
7U1RDze8aTrv61qoSmxh8Je/mxEjbI8uqvUVT241+NeuBECQikFK56agKyxCYlegEYEnXfMBm6gL
eW862Qbl9CIwXuERw4xCOMGM1D97QDdpEzuIOuyG+oociCpDk85h33jxRHAxjiXEMd62pFFfbViD
K/g4N5Wm2VIslqUmxGyOpJrHRj1No0V0Q4urX65d4IEv6IT0Ns55RYoE5uljnsLw1Nw3HiZdpW2u
AjB2ZpTTMTYR8TmYSoy/mnIHyME0Th2S3UC73bnC2Dea5nMYyvtFEadLRsvJnHTDuow34VT2WaMm
lI0oQZpqk3PpRu9Akfw5U2Ht9+haIdGONfCo7g7sVtPBMRJv2NecBLSKi3YSZpOHwDGfercQzI0B
X0DcgYfMc6771kGgbbTg8NBxVCRtHLJGm6sKSZZY4sBQmr8UXhSJOCKsGuIRc6NeRIV/I0Mq/Tlu
mhXfA7b6wwtA7wCj6tELHZOiHHCDGhWuw27GAeq0XQhEeyVy6eCFtJgDs6s7X/t30dzMeRYUWOMx
tWF7Q2oyVl/44MD0qavLokxLS0QIRgGF5EOnDVMLe9b+6kRfPNN2AB5MP5UZmL8OyqemGlkStppE
8YJU3P7vWHAftcGjJ6pS5m2305inuVPRwK+BlbH/ZTfmoz54cDu3Jc3Q7fhIlrRWVRuvSnyfjPEf
f7K90n//T/z8BQ5fgyzE+OHHvz+0Df785+U9/+d3/vyOv2+/tueX5qv++Et/eg8+9/tx05fx5U8/
ZGqUo72dvg727que6vHb58OY6/Kb/9MX//L126c82O7r3/76pZ3UePk0RET11+8v7d/+9lfXpwR9
v//45yN8f/nyFf72172uX/6yH/GMdD9439cXPeJDGP+NRzR0feYzl7gX5vT89Y9Xgt/gpMUw/9un
oQdA4K9/Ue0wCjiK+b/5vh+iLUE8hpnhF3K/bhEN8RL7jQGjDcFUifwoCrBY/nF+363J/rgpP7Yq
C7457P53Hwof46P8w7EIQY+K0Y9cjM42amidOviEVO9NmRojgAhAmaEU1aldI5rRoHwXvcr3FQ/P
q9usm1w0VyOAg1i65oTowN5m1hcqlmtUJxisejvntL/VmJp3bixf9uEyjHd5SdWWebV/TcrGv8aY
FkBLa3OlMQs4DutFp+tki6yIInuc1vxLTbzbEGBq2qj+qRFutaHhyNKQFG/WlQVSiZzHEe/uG1vs
dcl/d41323VM7hD9umxWpkkaGOnGfuPdFnX5OrX1c96gDLVclmh08IehDXXsuo6KQZ3v47xeAZwQ
QI6wdHrGTvFI++ITFc1zW8DyIuw4/H6dF+GiNTLV75gXh2SLsLNciw11PPintCOwQKo/26FDvAHe
/oQ2xat0+YO2bIfdy4kJnD6TRQfnnDkHMoVOhjFzXoyU+wiE+bJ3Up7mPQx7ICTwkV+taktG020m
gbMrXdjJLQt5zAucJqYOPkwBqhHXgfxcebhYvarf4QxL0jEij3jm7dYajbLeuiPQOvw1s/IthJY1
hlRHxVDUdNc5LYIEvReeDr660eg4x3YkNWCWVrwVHiHxItW0Y0bnz3Pn509FGYrNBNvFm9rU4sbU
gCyLFkWV2zVxu9RzGk1IcfRQoAoeV/jh9AxNl77qMgzg9pNS4vjhSrrXwG/dpwmT5WO0+VYkRXW3
6ddBpwBr35ya3Uahg8oAXzqEy0HitOJdOeJdesW77GaKHE5dtXbhadXhEhVAoNEMnvI9Wayzk8ZZ
MiwTmYxRQXbF3N2FFQRmunP9nUU/Kp7AycaqZZgyjCkoKZ4FEUNCccIgJYtGmWIpJF59XFD7aLhA
dgLEIDauGfYozKsDVwSzVbX0PtcWMDL2qee8yPV2JfMj5p7YJNRGpL4b3mqWwwg0971tQYKzo41/
Bumx/6IcFAcdqOEAZtgtunpdRkL3tmrLt7lcHsse512hi3rqgJ18aqa+jDEfw4kLwL0JXDYeAuyi
2VQ7chcG+BTMzrtRg3cLW6lFxwu6mDHzRp1GkAbFqsgf8r58BTnnXk24+22Ja1B1Okq+XXPVaRMj
gN06rjJxz8cyBl/6OFfdDZnNyQT1lSvdNl1XBdukEk9S2IZ+Uiksdj1idfqLv2W0FXHZYun6Fy09
ug7FVdTwfaQIFnerbnovlLdrGZwp7mY82O7JWWgdOyYAwNj6u3YETgY4ZofK6rnX62MR2vpSLDzm
I9aJndWE6Xp8TOWorupBsY0sJrntpMKyYyjK0RnCEyG5ftCkCjOOvuJDNyK+lJfcjHE/q50BNFZ8
94FMp4LXV2uH8w3hsq9pd9MarCeM4jj3K74TgTFdLARoZHom684txjkN6WjQGivfnW469ZgZn3q0
aGBfTk1SkhxNyMEB6hn0+fO3+NdqaIwZUOYM/XiYIhCsojpfH53A0oSMeZsBN9JJ0Au0Tlzc4x7k
lYRhskYSoDOhKbslDvBXyoP2GmZYLOFruKAhiF6D5J6TEYdo+IfBvwAtMT9pB3fBijKA5GKe45K0
Ll4v2rHeryPQ8yZC8Aj74Um5w9PFEiIOJ4R8G/VokFh1Hw5dH3sL03cAMPyk8YONTxaaObLhKWLq
Y4V8LlaaPyDb92KCkwGsPTxNAjtFl7+wQLw3/gyrqhp1ftiZMfv22cqjVQpiyN6g3smrtciGicAg
bq1eralJCrqbTnUBrS00eN1GzErE4+xtlbCPgIXfqZZhsqLldECxfOpdp03mAo9srXyZtKK+6m11
1Td4P7a9c6Tnk5fnS7YO2JY4K58VG56GqaGHkQs3Js762OkAEm2DhUh9DqhtnnqRqCCIBsxMdkqU
h6GjbKLLdThFU4W1RlC5zlC4oC/Az17n3ZoZzx0puvuoUc+9U34qe5RqhcBaqHo04TBhEtVeDroC
EA6Z+Cs6M1UdnF24COxqaIzvvaoLMzqWHZqYuJcU28Ey6Se0yKoDJgO+dZCjAC4eaTJPjk1A3/cO
NRQfu4KyJcNIHvcBojrUhLPnJ+PKbmevitBoczCHikcZlA8acy863Ns8eICNPyaj1R2u8cXvQo/i
HbSA+5W1N3A+f15wWokt8MswA30tAObB6UBdlb19dMbgbNq+R0ljwp3EvITYY7ihYzE8NWuNeSYl
rsTIna8oO6q0LsK9iupnrIMntWBRhyx8iJroS+6IN8LDJaN0RfSWM0FjYc3v8kXd1JV9BLX/Kdco
jrulHE6e6oHlaNjZRIHzFTuNjisU1A78rTZ9g4GkddM8u05+sF1QJ7Mo3pzicunbABEIjuCxVNSJ
50U/LXNXxrLAObq4zMbm0d4J7ePSzvmhwsCarF2a8tapCmylMBQLMGjiAY3dKhvYgFPwqzf4L77b
pQCiV7xVE6IMkPxp53R1u7Nd7qPTg7PjM/a6WQq0stER2YIIRbMe6BGeT9xYbFgCq2VmaQOUIa0d
dMMknrbBwb1zZ+yBGLyHM5zkq/GcQwMb8yRqnIfJRyifpojHgAZwNuCqxBPELbHbSaAfzRwXM6KB
spzHBITpeB4uV1CgGjdjEWB9g7cwJMzP7WkwLnt0Ba5GMSLo+jNQL3QD5KvvYecdnfqmU8BlCXGT
wcNXj0rg9Z6zALyeeuBqOH6nKMJRlT8IRm5HsDDiaB06+MbiwVjhU7sd6hWFG7wa46EW4rqOAJFf
ImUy6eVRonv8MpgAX6bWT5f8TstGJ7Ka1bZc0aAlyK0SrpDUdBQhh8o+2oSyJWmrEWdzkqvYQSKY
0bq+0o370trKT0vTPjetnDbIm7fjPNLMqOJNVhrLD+GqqhD9CRgD6Ewic/TAFN75NhiAooTeBhAw
zQQqwK0DWkpcGvxFOyzNkC11XKK/nDlmMOe570Z078gtKcONV1D3SoZ4aoAAxoHKLciG3Y2ZcX6W
1AI0pbYCamWwGWjESClwucFoeB0ahJ26wca7jD6aKRbv5CPCGXBqHdehuDcOnTZ2wEKtYL2KWR74
3oFXvLVd9VzMkU3MJcUWdROcRg+8coSsKhUospN8aeZU5PwBREGk0+gCgB7m7ouhGxLfbNdXODYb
kHis81pA9peyDoCtdvCg1zn4D9+CoYRbVVbk9NAI/x2o65yVLbMJkp5H0+XjDkCW3ka5V2USPeY0
8utoY0asYIoW8bFQ2N8ugQU29mgyLwX8qGz4sGrky8sqAA/LgKWSLmhMD9iJMIIOl7EKvAMRYvxD
g/hvVaUn+WVodfs+fqw5/1Sm/vS3/l+sTEN2kRD+ojI9TupFCzn8qTb9453/qE2D3/yIcFB1SMCY
fxEQ/KM29X8D8kI86qN2RXEKcug/alP2G1JWzwtDvA6x9kVj/Y/a1PstwIe43IWGAV0jWDL+G7Up
KuA/kWzDiEbepcD1GPaDkKJ4xuv/NJuwb3lAHbccPvmmvKtGNJF6N3CywC9fWwBdeGAl6sOp717H
cow2FYhsKXZpDB+hXfdSEW2zsVfrBpuVfwavbEUfHwm3AtR6YqhFwTZbH5mH1Aa+htNmGkaEczEg
yWkKuzWLJ3croKzMJzk72mhur1y7yC0QlGi7wuk7LTS7tXoNNrNbvXihssC7JI4C2HnTGOzoTdCJ
tMXsqTR0yhp8Z1QMq551Og/YgiuUTsCzYUTedQgBayuOSH956kZg6NlLIVogp9BIaKJVyjOv/AFb
ev3qWu+Wq+ZKDuVbs8pXGSKZvfxHlJNHJhCgHQ1OYbv+rmvEZl3191NUXzmEI00sVwnKJlJb47TP
gqPmNi2EQKvfdZsZ9Va2sqCCWSfyDSCQ75TnB4Bi+SEcnRWEu+pV2ClKtGjvi9Cclu5Sy0mUz9Kg
SAaWcInx5Wt42TQFBsBtucD5dwMpH3pkMnvZSHHNx3VED7hd7TH3R7sFFo5MGDnItyIWHQDkSEvI
t02EmwSKm3u1dMF5qnrUs8GCxvgzGXE0XSswgFCNsPmy7824Cpf/aoP6ebbDvbLFMV/HLqMKv+z7
CrP5+hL7tHG+fKtkOAYkQvU4noRFGMPA6zADJ7qOuQgeJoUKNMCuq4f6GSSZbhPWdjnoGv3BlS7E
R5EM9k47LWNmBuRlOu8R3yTBjoLbQyOkRQsR2MLAEUuGqny/VPyVvZzjVD9HEbiiUeHW6A21N99K
DVmKaYORRd1zV0YohFykpf3quVeeAql15j4728vSWTx9greWE0dgeVyhzTpdhQGGwEF1gcQl1mFD
72pkUa+uS/pbuU5P4CVuqZx4ukberu3la+di8/WX9l4E43LuFvWs8+E+Z2WTeKW61zjbssfGSZob
V4/ovMyL2OjBqbKSNq/hVL3ZEsNEGKtFKpkH+ycMPj2otmYbdoEzIoH9qhHOQQxIjC2WAr1wY0dV
vaF7gXTVvUUmorY+3D830M+i3VVhU9O2Qn+AoApoMe40ASrtP06yRP6Zh9MS5xW2yNLWN3TwdxhW
XaReoe4Hi+cMdMl337q35sLsmKcay06qd78LnBj0nDoBWo9FGBC1lQ6zm7xBgaZLNGOjZj6VUjyv
AUATp0BSUJe4tEsXGpUA0oZ4fZxbzOuzxVWw+uBO5H6QjcV6mn2smcXH/SQSGUQN5wlci9G96ha5
XEuKYeSr1qi9q7yG7ksXWRsNNCkL7JMzJoElpMIH+F4/p6AnrJt1RaWpRP8EakSXTDbAXGQCNKFv
C/E2tsCj4Zd4yB35nnO2/ZbbuiFYXQxpUmF6/yZEWPQo8fYYvcTSWgM5wphlyPx4rVNIfv2kjwBp
XOoeXMkgYxE51QCwdi0aDalhFpiHT9eYaPFm5HwC2v3Ol9o81iXSGwrsPsHYMh5LiVPTkWiSuRzV
diooIL66BDGKDk8VL15BbHjhxNSp4/Vyi24Fcr8chC4XCFXMKqAMaCjRhFukKxyK8q0BCyVrJXfi
kiPL6yyGok/wc9pVAMeuOffWHV/y/mlCkZfBZVldNUYNr10LLp2RKK1y9Dm/rRt/RA2Nhw1tNo4Q
Fw0rRW91sDviYpEhFZE7h6OEY1KiRGLTH0Kf/8+zDRCyL0qIf51t6L/cd8PLWNt/zja+v/N7tuEG
v7EQFH4Ccut3UPt7tuG6v6GbSEHndVkEXjmO9j3bwCssoJjehnKDg1R5MQf5nm0Ev3k0BMMmQH4A
yTP4dP9OtuFehBf/DYQ71GVIjQKkNH9OMgaBST2WTSEMMA7aV1/AkE4bmoMt7G6doQW1D9zV+Xoq
ol+IzC9a2x8d8IMGt4E9V001HpqVeKDuRVs6kR5MVPkobff6T/fhO97/z6NIviltfnSQD7IhUriz
qMGy2VfT3byylKkxneFCBLvfzCyvOQiF4A8eB29FgTIkI7Zjlv/K0MW9iHF+dPQP0qI6aFwrWeVg
fvy8bRsUurkDWGqNXd0gtbghDIgMZgcD0UucpblSvxpu+U2p86Mjf1AeQaMCdlmPIRgOgiRvt+Mg
976BpKFAW4GYm7kPj2EVpIPTo1T6lQ/ETxfRB1VShf5Hj4Hf7d4CkbmezvX1+BnkN1AGweyO//U9
vajjfvTVPmTDDlr2o17bfK+Ml3YsQpo4b+1wjeZEOrVRKoAs/esj/XT1fBApSTuTCEO4lv0c8O1q
AZJzoD05jf1C3tQ+ks183SIIowJ5ABsW+fLwC7nbT24g/2jHGqzOAnHAPO7BCNkacjPO4dYfCrjO
AWCu0LXVuKLs2HM47Ae/mrN88Xr9vy8t/2jUyqPFaUm4jvuKkvgynxf2eVvHsG2ER4YtoCzB2VLO
v5qv99Mv+SHmAECwvB8533dP3b38Cl3QvCRo5OSfhxMmSK+/XJeXtfGjL/Yh1lT5UHKv8vp95IRx
6z00LqAcG31bPisiGmiIvTNt3NL7RH4Z4NxvdgI/OuyH6OPPyJfmfGj34yYIE/noPqlTK07iXvZ8
I27Unh7mKYyrNTGp+ZIHB4C4Z3WCbHs5yjz+kpdHF1w2kPCuqrM/JfqxvPGdF3PlxNAixbzwTv1L
e27v6ikD9Snrt75/cjKUJVBqnNvbstyPJ965n+seHcnPgPviLzzuKbh3IAbtRu+gWRJRwOe/j3fm
TvOTm7lJe8XHJNzqfZnZnb93jrndL5slZYmXb+x2OLTZSDbg+O7VblCbXH8Rp+Gsd7I5jLvhHN0F
+ETIq+PloblzNtN1f9OHsZK3LH8tP3tXxZZDwLIrju0OVphutkKz8QZJDBDBITWvjCFgnJ3DDBnp
dtiqbVgeYcD2C+n6T9fch5jszg1M3x1L98j7QByJUgCVO3BLMJPBlDfhpezMvRQDYWKOfwPo/kXY
+maI/6PF8CEkO97c99VC6H66PL6ExqEbodUIVhN9FrkElxh00+FZurB0R1gxY3fTSLq1aJmNv3zC
w589CR8jdLAgeFKT7zk7Eq9FdxP+cJjuMEflQa/5Cm51DPnc53omxxzqwqz1i8MqwDdDDu+DT3np
G5LswsZazAy1GZjDSKvlpT1qZ9DFChPte9nfQcQxFFEVIy82h5m7coMUPevlkGJPnNKe1teOA0Lc
7ACJp6gXmnmCBgX0Y1+bMh54UtbF59BKLDb7qSzcPUY4ig1wFy8xk/1dKnGtFwE0roacsGA3i+uf
rPJTTN3pN14TxrxfUwsQMwybszAQ2ZVNiqr7vhXwQXK1D25TsyMQfG1sySaUL/5ZtfQ6UnMydq8F
f3bHXxBbfrKR8I/+wyD4RuCxdPk+l7uyf4qi4pU7JF3kdBPCj02s2Rh0d5af+ArtA+444vAvNrGf
xfQPe9iE6TTGr8BbcPP+VXhuqjgUVB5SgDxMZREeWyzFcfD+ABz/xIL5H2Rc/KNlMRs4vFVIk+97
tcVX83OU/ljkl10zbts7YWys5R0swRHei10Yhr/4nj/JPfhHO+MV+FWzFE6+Dy4ACrTcqkN/EeR1
gTZOVHZHth6Nf6vau/9VdsA/mhwzDwI2zx/Kg9p3UXSo9fDJAZv5clPLtsgq52SG+sZ3sVMH9LgW
h2j/r4/84wyIf7RAtg4GbuguKMHNjo49o2iBmqOOHGQC9tjh50sa9K8P9dOr+mELa8lcc/AA6L61
5Ebk5MD9h0t7eSr0J6jTkBnJuIO2k6Ik/cUhL6HoB4Hyo1PysupBgfXj7k0+Hh25xvl8x6HOgIdZ
BlnuUSIa5ja8/lb/41QqG/4qSFP+s4N/iNJM2wB8YqR8izlWc7TLQcXg2BzKdmxiF0JDdOcBLtYI
UVU1XoEifmzq6LoZYNY4nNW6HNd63td9/nvntVceBUJYbaGuiXuvTJwRrJwN15vKO/R607ZHuyIU
bathAzK+cDfOmCcCGnNLdxYlCUVmwMEEX6AgQNASuLMYPd4vE5qz4rJxJ2JFj+vOW49z98rQsUKS
KLbGwGhzr/gOtInlwmzfhZjvuGQtgNfYAeyJhM4BhyA/2urJo+e5OebsyWd3E32Ils8dex/ZY6Pu
XbOtvK0J3824w1Q6o/fE3xB321TgDm/d5XLSkNcMyxbOdY7ZiWJf+HtfoBe4AUAGxXHc5YD2nI5e
GW5RiJhySULl7EoPmuxhesA8tysPM5GmfEUnuDpGmPQCE7ZdYPsMeEriSbOppmhvilSY/rxYKMVK
7x6zq7aT3ROynhn/7AWfTAtEy9pdXWAPxeM+duxY1v5GRHIr+PLmwqgz5PY+qtF30R7E9cq9s5p/
YuMZZPO9VwcPkadOymu+jJE4hhCDugwSK8yTtjrIQL1MiwaSUIjH3MjJXKu/zA7fRMhyGj2kXale
VhJBmSTFreSAZ1eLmMM+NXW5XXuFpjAuhqMV2jycXBFRPZR9uLclKFdfheyh7mlj3QN+fJfFDu4u
dZTW8BiMB28+iYlnpT9sSQslWa0g35rB4S9Q1IEesawq9aHnmz26L5wua+h6A9fkhANeMt2MFrzd
+sGhl/WRd/zWFcNOjUvWT14a9TLrRLLC7NcRdAdt7X29qOvSmLSEmCF0yT6P2jkOt/nSXy7NNWrK
h7H67FUWWCgofujqo0lwaUo085dOoXGnoIlbO0ymwcDYTp8CzP2yZSmhnlzOVvKvjC73U3fqQWm/
cDHjthrmJET7ztgdJfIwF+yuWtgJuN/9XISvMM/AdDjMFSJ0J+p6Y33/aoyrwN70FdS8vX9ryHxF
eQVZf7CfybT1gVd4DTSXebv3GcD7kO8CcQMVQgau4ZGP/bGcqkzQ350ux/O73IoCWi2k23kJdhCr
5Av6n5tCABGAdtUjT4iscRVC2CFv3ED+ap/8WaC5/P8/NXWgbB+A/k0YkWwxtnPZ8d6gDw5GjuCp
fyk33xvwvsccKVUAg4tfVc/fLEJ/FF0/lM8h6H0s1J7Zc5jNgKd1KkY84I3ZtCU5e5OP9QycWI9w
JoCUsIVW8B5C/rRAwkeC+x7+iDzkSVj0aVcHUKjCG3CcMJwO8H/TJ22+K2GhUrggJntrWvMyqcIK
rJ8HrX4nBNnOm5xpFuU+ekUMe+R/UXdmy3Fi29Z+lf8BDjtgwaK5hWyUSvWSZUk3hBuZvln08PTn
w7X/ve20LUXV3amIiqhwWSITWN2cY3wDJ6ir7Vf7+cAWDcHHthczUN3baKD/fpc5PepG/H0Pxfge
Q/s7SOp3t+BkS7TEA7GmQ5QdzJj2dnkM8/NcPJT6MyuMLzl1ulNPEx+PWQS4eL5pUSB57FnxLkEt
vu2ng14GRAv6pV2z+CUbT5gX7NyuCmVvb+ElvLP4er8vkbmnrHkqhPFiyYz8wtk8xCzCjtZtkE3s
URl11p3uXTVLFjg0vjNx29CFp/mF0bK7IB9yV4xO0AAA6OubRFwOKNh4ycQx19U5/IhtHzdBngV9
jxMmfzI7XrfPtBADlYf7lqjnjID3CXxqix8oysqNHZIQzhBftXzLaq1VOIa1LSQQzJFI5JgxVPVQ
RNvEW4LCbOnwf8mLb+sRQNpAGDButVOGAcrxjRkDhlX4bqMTPUxDovukjS9GNAajuKgl/XNtvu2A
VYhMRz96m3WHPD6I9NpCIWcvGeUz3kIQBARGX1Qfp7rbVcLduciMQJsG+OiDOQXXxK9vhPSnMN9G
hY3n+7nsdL9wHixW79UjzqTbL03w9r7lO1/6N6/VKb5fc8rIzFpyOdMLNzX2FYahfS7sm7mr9lG2
9h8Psrvv08doxPc6Pav4VhZDsKpgZrvfLjg+yAt9AEayc/NjSnMBM3mTfj9knY/OfC+h4E8os6IG
QVCYbfts7Tj1dH3CfZo1115Gi4gMD6Y+v7DFoZAhYrlhQ3dzY86UD6h2jl0WlBnqj2E5s1QWpLZE
flKc48o/y4TapAXrqiy3i6q2aRKRyR1tkGH7mF79t++Ts26lfnefTqo+EJGN2qXRdpD5c9gK9GH2
JYv3UQdSYkXdGb2rK5V4t9jCvtZa8tDr+9jRLwUPDvvcldmow2CrW6M5WLzm6axdL3ZFfzT70MbW
R1G0B4zheGoEKuIqQBESyHI9RA8RZ5Jnu20uwNUeXa06MwUY8vxT75WBx1q6RBnCP23vpvo25m2c
S+1ay9V1PdoHTJ6bWDWB6vszY36xUDsSN+YPU7Wld3hZO+CEkvoMZO8ePvgWOeNe6TYtUXuvx/0m
fVQrf2s9MVf3YQrJolmVar5NePiiZ/tMoksDBxPSPXv7Nn9Hcf3uNp/UvKpI0DSg1XSeKHvjeg37
9Pa2p4Dp4sWdu+tJ449zd19HcqNa70MRmkh8J4Dp3Y2avf37ZUVzPSz87qOcHCKWeQhpTRvawQX+
zORlHvX5up0rg3Im3b4MPJKJhil3xge23wdzuSemOHOPyKKZf+nwqu628R34F4uw9GCeP875hwXt
V2xTVhiLz0W/HCjrnwvPx83KHtTt7hYINecmijvhnY3y0GVX79zYP72/1s8rt1Nb0unG3D4o5BC4
TZ9MKlq1vekMEEWbIbWPZRc90oE8VtPRNrXN0iEY+4cXPzmfZItC09sMtGkoCM+GQOruHqva+1RY
/TFWAu3bcDRRM6yP0UvzI/gjX7P+7XL58/H+920i1znZtuQlyhPRIGpMC+caLMPRVHJDV/MmTKnx
V1Qr19rVKG+WKn18+zv/oYLxvZT1w06pyTRPN6ZZHgyOtSXNIte9Wc/1a+UkZ2uC+dBH2PL2xf5U
qnFONgd6osPKQoxzSG31wWZuliG2ZflVxN5Rug9FUm8q6WysuLnR5Hx0YtBCnIPevvofTvanYRaD
Kg2kHkIeAJNtxsLeL/3VbCPq42u2WbgXWOPfvtIfMhzc02gLMSwz7mzOiWq+xk+9Sd3ig853XO8s
Frp9861VbjAZKUtla25QIbIOsDVNzfde5T+UIk8TMCAwNJ1pLu4hY7XESYgHzQyMjFo59xOt6Kbr
jL3I3QAhIS528517/KcK8Gk4Rp4PRjNas3toPQybztM6dlX42AqHDc5yNLj1dqltpjq7UdW79/tP
j/ZkDoSvgfKMDi5J930VUAdsy8e19Y93RvgaoBPbQHPBltPbpH10XrrW7RQ9AZp6IXHoJqIebTYo
rcL3mlt/GFWnlP9cmUkPc8471Ln4FA7RtrXkMdHlHp4Gm379iJjnaITyvfftDxPHKfpfmaRmVEPt
HUaRfia0BZxCc67G7/OVa8ZbkchNVX1MOAy/84b/6f06margoERSc3nDJSMnsfSNkPXGHJ/CyN3E
or0ZZ4rF9ZNy9roW/bO56jQmoIh7OY0YnNixD8dokceUblnPCF6nRSDwR51mpcGq+853/NNdPZmt
eon2t8ks7RBR+lsnjIpxOi0mq/d8hFfuhxZmj9bYSBn+dc2/JfJ4eN/o+H9JT0oyICJPRsjbGo//
dw+Go+o+/eSS/M/P/ldT6gnEGoZwLA5qOtuv/68pRW3qSsa64+CK/MnvaP6LgjkyT8MwwKadaErZ
3+jYGCzbMvlp5++oPE7rm6vf0bIsfp9A7sr56xe4ugjzKioBFGnK+GjN4ryJy9u0MTiz5QWuB/No
uNGO33NE3+5s27x6RRl1H7rVI9iXS2NVjqUtdT3tkpiTu3AZdlFXB2M5YrlIHrNqsQOFdWFnh+kZ
utUJeeWql6wiCnzz/dxkQC/KR/rXB0fNL24lj8jhH2ZkbpxdNLTSi7mxvFVSX1WvAywuBNJ17svO
ezBT477Q1DaxtbMhQsxZqWaF5djfmLuv+868mKAluIbzUDnaA7pf8GS0A9zkTPUri1A7a6biueDA
S04cJ3mzCv2Y7NqgyKrXBkOWX/dIqrqRrpBV4pSQiaN8nT4sCMEuGKr5BSoMPzNlzxobV3BORb1B
VPWZuse95fCXG0MOAX6NzThw1ozM6tEddeBVvXu9rqatNLDYie8o27PUaHdj4Ty2xhQFMSbBLeW4
nWWFZ17Nr2qb1gRpNt7DQl2R0uLcm8NvYqTrC9cIxxggLc/j3k5rKEkhenhilc5pGIyt3rBJzjIA
DqrThj15o7fYRyVkku+8l0d+lqq2C9XEdvi1Ffo9F4GY7Phj13Ku0KwW2zDhbOSmSgUQJV5TMsh8
T6OhDN0J/5SFh2iKYCrlDU9iadVjGi0fRzPczrp2TQHwmKecR8EM3mmj/kVWiOjcyVK+IQyJe6q5
M3r7Qff6K43Owji/Ur+9SaLkuTSylWhTvkZKIQF2d6hBVxpA8boUTbTRXataj08dPZ50xY/VyAvb
1Dub0vmjl5oXczq9yD66qRLnCuiK50tT+9bH7R5Y7n1kUdpq57ZGIKglWyANZ5ZWhn6tcvY4IVrn
VN1hrTozBv3jkKvHzOBU4VSPGOdvw6W/nEV5Z1QuHpeqeAyX+V54eYTPb7mHogjppzLhlXV5QKhc
uFIEvcCOKawOQj4NLowOEYZnOiVMGVsXnqDYGLZlDaGuec0MnnAjjlqc3Q5euKVwHjhmfIb24rxX
zevgZmeZa2zdtLg0kvURhO7tZA2l7w7N1mnDreYO0k+pkQ+O2tvKAKk7DlR6wmuT81fAGHvW0m7P
x/MnOX8TRrsfhHamo8zWsfqjQ30Oa/1lRFruUpHpx/wWwTe2ohEHltZ7D2q0vni1QalcHuqu+P7R
oLhSQtO+ZbF17uTOoda4OdZoXFhe/HnW5YNhGsd5KKLNMlrnuZ6deWZ912bTva60M5kWZ7PLW6FZ
8edYq+90Mb1Uo/tt4Aw+KjwRQhzTeXlJK/uQyfllLIvXqRbHUXLC+2FCv/nrPPpT63LdGPz3mPrv
uREzOj5wVgPHcH4+4KGzS2Q0TsuHclWEhqp+Sg0U6m4JA6qOvowTZRbH3i1heRF17VNaDBtK8rt3
PsXPx8u/PgXOdulhM6BofXrSgsODYKBpdD5FUW/NCENlnckzNWi0RvILL6/u07p4KTBp1XN4XjWo
raMEn0rxVyPuby30f1zF/896R9YDzxvLfJN/Kr9++lHEuf7AX2u7Jv9FrLKjgx1wpW2zYrOZ/2tx
1wz9XzYTpqujAjJ0F4zWfzScEi+JK+AMuN9ZBq7DT/1bwymRd1IQWEWcru3w8/LvrO5sLX54f6Vl
O7ZFrAFKTpcEQdhrP7+/RuQguMZ8Hyghnm1DkpNbV2KbQjDey9Ip3jtIrePhv+Plr+vxySWCMQzB
9umbmgm6NCUS96ClsgjwGAxoUItI7AZalLvOHjpcUkZFrVI2m5igyadUKsuHU1Id6racz7txuptk
nZ0neW9w+hQI7PMWzM4Pj/A3A3s9Yp18TsmOTGLO8dhgrQiKH1sunlfh2U4ZyRhFXlQ1xuexqTBs
woR6J7ri1yfgrFAKroY7yDFPIyyMvjX0pcVqNnixIiF2svcidZ3tgLD7xZm898oxvz4B4BVsJ3Ec
OS6IjZMnnog8KRqBs1Fk4ADmdLGCOAOsA1FlvuxH8GAJEMt3nvtvvqSNIhqcB0xCKU6DhfIU615u
oZotTUcLQI7TDGmzDHTzrICJa9/efnq4pk4fH++WyYVsw0GcpVs/P74OkAKt+QwkFNgWUDVJNnwA
iAEFsCLa7CkV0Nh8XiDt3nRqtFXh0tCwyl351dGr3PNHs04H+qENOFv8SNLZgjyr04DvsEwbKIX2
Qw494wuGa/1F4Sof8V0u7n1aVIY6e/vL/O7e8YKYDu+jTc1yfVV/rGklyshlXCs2bXBWy6bJ9kU7
LRdwhatt2Qt7+/b1fn31KVqZwltfEAd5+Xpvf7ieTKvaobpTBlJP1FGrQucgMD1sG8Xe8O1LrY/h
51EGS0Cals2xgn9Pc4o8I5/ctqg4C8zUinDXpWeuG5XvXOWkesOkwxRrMGdasMS+n2ROvpF0NZE3
XEa3vWmb1h524TR0P08DTFm80Q0y2XDaAPhZtivVdt+vWUadCO13KoW/jD2XvYdhWww+ywUjc3Jr
Iweucy8hI2gDpVZ34AWFLiqP+dTUmzaZTOw5iFnevsnrgP7pJnNRE0qNyT+O8OTJud8ZmwEpHT6g
MkdXYjL6fejxIrC6KPNbYUd70GjuJk/q5B/ceCEFk6hkjwJl9OT7GnNhShAINbYg0/F1I/QCQryR
MWqFuGg0AppHHJFXqc0eth8qlKapE9F0ENM788/vbjzvGCgObrrx3S3x4zttgPrqQITQ/CySNtCS
6qLAwoRQpqVFFnna+aK772WR/XrfLReXqMV0q+ss7uum7YdxBDlcx4pPQoBDgBBQGaGCpdPleZlG
HlIDXH9uBWk0HqLynSf+mxceucK6mkuePSbQtZD3w6VRAjhqxEodVLaT4oZv6iM0t3hvllHyOHVN
toFah5tQy2JOxg10594qNn0jov3b794vcwkWO0FtA2CSsZYrTj7IlLpZ0RQu1AmviSA1o9mWg2qD
dHQL/+1L/TKXcCnMMxzRqXk48hTZlUNYFB3HLugqnHpUnocwQvT5ncnx16vwFjGcLIPMde7wyRea
4fNa/TSWMK/1BodgkdxNGk2zt7/Lr7fNZsZirqLmwtbwdFfWGePkRktbYnJFQMHhOdvHVjb7+lCK
d77QryODNUViGHbAJBEtfaLxCFM1xL3JpbQmJgt1rC1t1yWuvS1Sewi8pQ+HgECj7J18p18HBwsa
BxbLEJK58FSXmKgGhRN58EHraBlSHc08TjmHpMEY54u2w1NQAPfy7e692RDH9el8iFAUcte6+6Gs
xtHt58GxSJizgF+yoNWc9jyMUtJRXCX6myTRsR5nRpvsq17vwR4BmD2g8TOfBruC1KminmdgFWZ6
RU9gPTgvIAkB5JQ1VQXNTs61lOLqNnFsNh1YB+dX2K6g/npLKw5Ih9DztwUY+SkTVruv4yY7z6CZ
mttmNspHxl83Yih04wklGnmjAaUHeVlmOIS3qGbEeW020W0aeoODZ9VOysACuJ7DuzVCps25Su+m
fqmvoRLpnxTFAHYlRt6A/KWlC0xhbr27bpG8Q2ZXzstWYJ2mNgOohggUq1OPXkKjZQsxIRp9g0So
nWI9iX27qdGrLWmo5BmAWu0LZR75yI69rny2UuoprwGtZz0aoEA5AHIdpVsQi3T62MOIsrBlnyEv
kqnIn6uqoxfnJrr6HFIG+mA1K+O/iOlljKY5aWguQqBlE8XxfgPfW/8ymko8WwXwlRslYtPZxHM7
4UuusplQFcKHBfkhdHD9qEjWOd1udPrl1EZhJYF2H7eVSg21NepYUVuqx/jSgfH5oSlqtKBaMoz0
MDxYqrT+Uatt53lsi2DOpXupiZREkQXcGk6QHKj5WT/UGlJomSXN1krDlNpj6/QfRlFzOIgnqhF+
3yXWM+SjFadd6zM1lLYe5HZuh+al0I0YakdUtRxfJi/dxoNThbvFsSj4JRRXkNjFqr6qS7flTogy
pZ6jRqAaUblY1q41u27cpV3bJ1S5nCjfgr6RMKMQm0FTYrf6OCYjCkg3RUS4sdeYdb8YK5P/tvTy
o1fXC65tr9Ge89KD8MgLPkL2KPsFbqyTmRdd0ffki+jp9LGpR8sLKtdTSNtmfXweB0JU/MZLp09O
LZ3aH8tO3cQSHWzte0SXLBhnyVWiHqmWqznWPRtxQ8xhIiWvYB/3turgXPdwpYeuIl7BnqMQ/SYE
zF2fjkDXaqkc0mSS1rgRuRcl22zo4I2FYUyXuo9x2CZjnn0bFiJKAhPA5sfcluONveg9RcphMXEC
zFl0JXJkz8HMez3uiDIoMAp0Kr+uC4FpZ2Qrv51dUR/iwiyAcrZ67xfD6A07z0aqtRk7x/48lkN5
5TaA7FFFlZQfYw5pwo+avm39GSL7V4fAgAXGTtzYG7ipy70xVi4iETe3oy3ZAbPaxA6oG7911XTo
IWl7jNEJwUySokjyozTWAX64bLu6rpbLZplH49ucxQlaJAz33ZaEMYxHC9BOeFcZKT0BBSDtGHeu
UeJFCUmhmkrYwfjGEwlEFN7sOn8k1oUtM5izQ18CbNUs+NtBRyalCvoICtCmAFaHIktCGtuWWg42
tO3q+XNqyhHCF4EWNxCou8nv+nbs/KQtSBCw3cp+EtoAdDTNgIht8D+MWydXygqSgQyR3uj5sGGc
aA9ll823xcgxYj/UdhQHY12c1boe3q1j29rbM9h4KrDD8KxZtfexXRhQvgFsEvLwXI5J4DDHQYSp
C+/Vc7t44aCoj0eFbyPykSihxYljQHz+OAoKCG0UVfdJ1w+DT9BMBTgIuNxFlndypkKg4xKDWmPf
tuXIzGBPZQasERrDB9EtGdJjXZdfJXiFl45zcbUfh1Z2B5z9JMlEOnaWzhw4MXTOPJlBmlX9HdR9
CApRV05kKw4pcsfcJTWEouekD4e4VeF1ZiWQjQawBAb5GzFuVVuuU7URjykSpdDsNlMemR/F2LgP
1OT0bi9n0b94i6Pyg9mNKtsao2Y9zXElbD/OiCKhYA/bEFBWry67uQHBWi5t9ho7sXfJqKxfMExU
X+xUtJjkWwSjzP7OmG9ynPxHHDg0aakHxde6q3KIQXYJ0ZXpWX5dpNakQYL2+qXPmpjOAu3u67RT
JmbxEqRVYFDMujSwxUOo4Cif7QabjgUAOGtyv/E4R3K2ukwam5CWFBLcYrXGg0EQX9Mwyhe/4b3B
+V84H1pNy18WRFrLJtYMVH7AD3v9vKIS1qFpi9EAdkU6PnEOzNCvO4u8XsomNpm5HZgO4ZC4uo/V
asgD/hSHo/Ka6aLO3LEIDJBSXwYXKcs2nBkMCBPtUGySWgwoA9yJU3pBVZl+T1E1aNlS0FUI5mft
oGjUQEFQ02L7cL7NKohrjUZFCCz5IrXHVt9SKkvIBXNiFMCDs1CGb1WpaXthVdk1bq2QUBHQzyiQ
5jD8gBLDaYOpVERfudLMP7KAdczCowQCTzkEM1IdLp/trGzjLW/ofF9gaV55uQ1L+WwMdbRDqmZO
KCVJjNv0Xe7B2i/sCphSASYZ0D+4PExLTnIgOslefKfIEEE7YYYowxhr8NzWyBSPjHuhF1QLcVHZ
sWiCNl+/AvWR5lFZqgJHAd86A7UUTlXgaTODMho61+/aanky7aVmPFkrA82aHfMbSQdQDURcIyiE
/MnUCuIfvS7YGfS7OUkohhfF8cUyOvXLYPSqYHKcrTtr4Sv4XWKmF+yzmikQ4WB8cZSjv4LGQ6Gj
s5lCRD+E36LBrXA6cquynd0s1U3DqRoMgmnWEqVLFl4kbm9+NZexQ+MO87DoZ3kNINlTCMDNBiaa
Ji61Chgay17+7JCKcuMmGiFZMgk7uCuT3m2ZYLJdkTYsMroZ7zInqg5JlQrfI0FsDJRZDh29Ga1/
rQhneZZ0Xx60yhqPwlHAVJVomxjqc98+j+1cQIqIC9ASIR1UYgJL4rnTRY4fx4UkNKKYTP2ymhwx
Exfi9nSJ6uXT1HutcYjVkj2EVSmYVwXLTQCBct6GFnjVCyWd9AkAGZULT5XtTijwN+S1Eb4Ev4Ia
ANaahIGlZ3l/3tROHQVVTx1q465/J2ABnr+FfVGwQTLM2gjSQRXUNdLBuF8gaGGlL+blo6psrdq0
tHeu0kp5NurIiVMrXK7Mo/A6ec3dZI1AsQZCmOjn1MzMAh4ral4nllUctEbUeru0DDuMn8kSfuqF
2XyFu5I9kEap18gEe7iKpEG1H4p4LfKEbSMh1tkw9OuRvIMe9J3vFaT4bYzJLcoNW0PlbWiu2A5o
xyoBBjS6neHrQnXxDlFkHW5ptGBH8OI8gTafu9VBtTqoIS3VTHKHciGetNlhQbQLrV49u0vmsKKI
+ELEuolEEGs08A+j7n1Dbwh9TDy6vMqdWqQezYziXdnSoABcqORozfqUb5s89+70Xtl0AFtRRSDi
ZHsPg7vgkO3F4wdjkekZnnnMGi1kmOe5kuKO04/3tS70GYhLRwLLkCZ4dEodeNuGh7YAcdH08DnM
h8Ei2LXLIUnmmsC/Tdf7tk0qPdnkTvFd/hOb1ypuLQPOUJiuqM2I+d0dovFDUto93DLQwkS6pL3i
w7ERQGUvPe2mSSO2azaBBIcBmHwKm07LvlqZzuZv6eb6djZCQciKgf+ybmpoH05P79BnRwD0Y3LS
dcsGF1xtM9NyUdZ59XKTaiHNyaRFp6/bRswxxFgb42HSYkyso8E4uJFtn6G3bfdT5oqtxUqSBYMx
2yBLe4Mn0/fDzTTH7NTDocUfU02tBe9StPO1ZtMOD2ZBcebWkgaS4nCJcXw2w2K8WmwXX9tYaxxQ
sMLu0AIrKuhTERYYlK0xw386VvF4VmXjhFqpS6atjfqlJvVR9c9N4yAf0wedexoymb4qN3LAufQG
aNk0wybjOkWibavCSOydPfSxg6mB3CvqhOUM+kHAzSLlNKw+DWyGQmyYGcdkz2RmDsrGGJHLN7Fz
CRAoM3fOME3MA3Yi/cYBsxtoRgNGJySDBJvXrOu3VhLOEiSUqsxgcXuaGQTsQLynqdddOqAeezK+
4AOScAEIxmS9Z4fO3/bDBt841TRzeAVnZKIeKKRRsjPGwuJPDW4uWI1NDrPfxDUsB3w6/mAP0wMK
vvHCbaoMcCb7/kNm1AjtBw7N6J4HXji8bHi8hmk89+iPfBzgInFaYGhCKurU9BIKTFuCEpfaLYr9
II2EWuxaqbqGwxxL9bbWrOkW1D0xXZ2dOah1bW1A0uwagAqJHA+3Bm0VsswK5hwswxoVSj0dpjuL
9E9OXYll3ETVIl87o2OLT3QtTl+zKL55kF+/ZHGE9JvMsfpZkizJftBJIwpcpEM1QaWqurjt28J8
6psZAqprxZbm47XtsFc1nsGGSm8ZOVGlr/4e1tx4A0dLV5uwrZePbddYE5IotAo7kEfmlQEvNQ90
k9J4gD5A4ZObOdlNvPY2/CzHCrcte16EJSSR7Ea3ESSCTEs6+do0N49YyL1hw8M3rvMGRwM1sAYH
D9CvBWBRK89p/dlWINIh5ouXXnzhwXQ1NnFlj+wqXSZkfzSq8iGTsY2LCtzRF5Ub3iW5M91FV1ck
2tD/JTOGEmf+PDrNdDvSBH5NifVI/FmTYXZuwh10ghG3OkYddq6XS7TOKWOYjsaWfZIncB24oLw4
gLqoR5322SN5rT3T5zI5dNCqvgIaN+e9S26eTVKiltCfrw3KCyiIos9Wb+o8sKosA5vdkRlMyl0V
MLkxZlsnxO0oEEk4HJuVnpImRchLwGeKzB0roofiTje1dIdMwD2LgSYh2CDs7ROAt1FuZq0vLnIt
4m7H5FVeCWuwvqXNbL22iWiObuI4wxmbN05z0+glj2Jx5AdRRswXNgDzEKwncVkzmwXsHnObt0Gp
yvjQkDRi+8RbWd9U1qb9xnK6KXrGGU6CqSsMdKZD2+jn1Cmk6zdVhIofIzhbxylL50Olpszi+Ghj
dRxSFEzByuXKseEj9Nl0YzYQJbm4ibvNnEY7TlZCrhPHoZS5JyHLwwe4kqy+8/pLJ+JUrUle41Vm
Zgt4zK67aJNZg6NWaC85VWZCbadKsKrPXmmSYqxMdgWsnF2gjXWjzrMUGPyOE2P9qSm70FnHP7Dk
uqsignnrInKvLKPU78skdebt4MIwJTen0b92k4vBpvPWI3NlxuFd3iK9CnIjx1CVNUb6QSJvemoZ
xNOh6JT1Oifjcqcsd83fza045TQV2TUvnyEJdZMIv3zYLjhmgNNqx4xJmD8GjPzB1GXhoa+0YGKb
FeRgThM9saS0DomjRGhLoApsIffCK7OEOz7EMYwhYa9q+VixJS1787NDMmnjwxJsy4NDJXhA3Y2z
uoVHWDP7ViGJsVVOVJoKJ93ZlJ1nwELFLQjoLUXL0uce8UF9avcFADtdXdEII48wt4h43atuaR9D
p22uVWJSqNZJhgmpBtlQswtFtSYoC9F8TYiZNtHqSJt8l0nvb4sl0uKNHWXZE90fTqbJ2CEMbxjM
rDEEUlEKgdquzombYSvpWw3nS/AFBPSyOyySccP/dbvrMa0k+HtaNlidZo3FsOzTj2RZlR5Neatx
NnYR5rBrI7KHeCW1KtsbFP2+0UFzLxa29i2w6qT4zBI3XbQEXMebtTwJ3UsfJbQMgi0loPxQbiNd
2uXG6qrCQ5BlhFBHyBW7UQ1qP4oTwoXxnkUp+Unm3KLl4UAZqNaylwuM1qRqzQM1BYCMddsFXu19
lwgNnpHdT3y3cgd52SKihrwApNs2hyPT7a0gMod43ELxHj6z/vbdznNEfDkRKikPRZU65SGtCFLx
aShUEmfN+lKmdh5d51U6Pf2PLEikLTuCWRQVxZt6UMvd6Ebd1f+UYTYvdjHS8s1LkW90Fu2zJqdG
snu7Nv9LwZyMCWCd9lo6toWw19r9D70VWzVtuIwkccaZRgoyNZYLTTP7TZs62ZUqtBDPDkjaty96
4qlfdROOSxAg4Ra2YZu6szaJf7iqpUBehAWONc/q8onln2jGMc2bfWOpFJp5DrRBqASmnp1sEsLe
dk2LD/7tT/FLW4IPQecSsJhp0TI41WVr0m0rM5J1sEy9wCvUG9SpTXmVS7zAb1/qlz7Leil0h1DP
qA3Tt/35+4q+sbXGYoqzKOodyR7EBhf39eEfXMVDAWOi3PJIdfz5Kq2MWxI02eSbkYFfuqu0+xKb
8TsKj1+/C3tQj6OE5fLgmJF+vkrTe2lZM1KxrQ7A/cBbEONYpOja3/42vz4eWmDrHSM32BaQo3++
ThnnoTnGXRVM/KUztX6RKrKoDnZz8s6lfjMI2K2gLaY2RttNnHSN5iyk4KHW9rVuw3yBzxpoJIYc
DaegrLp03rZ3GueddvIvPSMaNyZ1anwta+vNOvl+ZjHGNTZXBKoN57d+YG8+psrek8HxWYXGvGnp
tAZh5vxNvMT30cdNdRzbRB1tIFf4+c7qWrhWFBl95iBGyGj5CKqarmp36FK2/BzGnDMyGSiR2fj1
mrrpjxUNGp2UCLfeLFpUv3MrjN/dC9czDYahdFxx2sSSLRmRnDEUYaFZfZe1U74RAzU1pIiv/TAO
F4VmkieypNC0tW44DFaTn3lWOwVZvB7ghoSkM8355k1xDae3DunyhDn1A7N8T534y+vvMrzWwYVK
ne77qXvIAA8Uuh1GFkdM00POFTeziabz7Zf/d1dBZswQIyBIp6348yOS4QTmpC6AD5JFeklC/dOU
avXtP7iIY6zfAtEWis+fLzL0DCy9JxoeQph1NhoqvxmWyt2+fRXjl4HMHXPRLdmuTQIeipWfL9Ob
UzMUZVjSHO2tK/Iqqbcyw1ywxdb8lk6Ab3iNvrNbK77tdZEG0AfIohcyFZs4TcuzAqr80W0n7UMl
Bxfp4n/UjTd/KUd+0rz+7lYjNhXfKde6ODUvi2FKRMhZKKgL+U1PIvXck+Vsj0t1ND12Yjl2TTKO
e6ogzuj0l/gUyi3g1fHKjubYr6yJqqmRjh/f/ly/DAnumuchuUApheBHP9G5NF4/47aMq6CojWIX
Vbib28Eg9ZnI0PNFDa9RXhY7Y/a+vn3d3zwta30lVr0mZU73ZHLgAOKSC81LkdlsPYfQZe8YUnId
9eK9Gf7XbQBvBLAM1HtSt3CAnWwDKO4O2qIS2qxZQW+1JgKkyGeTQFuayN2c6cEQJd5V1ZbOlfSW
ws+9RXtnAyTWt/xnQZFtIevxxCojXHdDP7+euTez0+7oCgyWCAMUmAIHKQASRwdvkvPYD0jAvXNK
OtOnWuvEy/9Sd147diPZmn6VxtyzQG8uZoCh53bp5W6IlKP3fj/9fFRVVyuz1BIKB2fQB0KjVamd
m2QwYsWKtX6jWOvXHmEyID9UjDpZSG8Kc6i9tOuMW/CnCHfI6CE8IJPNyaHtBcldpKWG0Cuqli/1
yOJh9SL+Coz6gwmjgX3VIMqghqq8fnHUUjexlSawHJI6fUGn0byPSZ09bdTq+6sRC28l+ivnVeFs
8/Mps7+mVyOo4dv6bSth1rzG52ABMbYixRSn4sofFzMWAxEQ7D3AHfG+Qzb9F0vjBytWB4YFkEQD
QwgY7OUbq2m8ymKKg2cJmPAeXNt0s9Wq8oun+sFCMBhPhOw1E4DM67gApiPLJYtOLJLMHY5ESkfE
SrIbs2ilX6SHryi3O6SPjBgczo5c0QFVv5qDmECoRJi+cvpRSh1JqTDtbrcJv0qB9tWIhs+4iBIF
fZG1kslt0C/VGymLT6Qq8VGeu789woZEyCE7+JZ5qa92hrbskmKaq8pRUd8P4O1c6W9WyS+W3l/n
DSgdgCskkYQBAEIv36MlJ1upsIacpFyztzXqb+7cW0tYA9m9NDVFk5/P07++Ua6nAaoCfqpD4H4V
UlUsW8F3cT1VrjN/UOlBUIWP/RQ/x789ebiUYQEK5/+Yqq8eLaMcWnYrxBxjwi9T2xFJ18JcIy1D
F+bnT/XX1cA1LCgbrECZDfvV3LEKulkG3DVqU1njaxUaV+ksCb+4yg/flaWzScrAqmh7vnxXJtao
BRr4JKQ0F3lNWg9rLTOdccWsM9aL+RcJ0A/f1XfXe7UNGWsnwvbfuVb9dH3odNQbQJbnfrqitfPz
AfzRpRT2OjZaBcaJ/iqc9NYQL4LEoxGrTVtVDchXY9kfhSlRf3FC+9Gl2Og0zp2WQWF2H+Xvzr2J
vLSrNNPMyttRjeaxQFQNr2sk78dfEelfqV/sMQU8PMcKEz6lzjF3P/R8d60K6Q9qGuAJavhmHzu9
ARmr5uZti31UjgJbrzsT0glPhXylxT30m7+n+7d62sVOrrVdZdeIvbsYZNOly8a2c2FW/Epv96+T
d79JJpUEiM3SFOXlTYojeWM7EWT1tWjdVYpjP6G8/ItA89dhN1EQ13SZhAoA62uYIwV7wNqzUToy
GIwgjasy6jr96qqF1v3iUvuovtwLYb4gRU5CTc5LReXlA2E/pJdQEUp6s9caa7MyNt6sJq3HTRpX
/BZLQ0ocJOF+lcX+4BFV+nPsi3C3wFi+um5sgTtSSaadeVv0GKu/BD8fQxrDVS6OBpige17+cGCq
Xy/yrKKDUhhN0Opx7FK1FilLNXXzWaSp8ih1y68Ub/56dwCfdfIskeIEleZXd5dY49qKI4CDXjan
B0FMmvMkUkJIE+FX8Pi/pkEWhzLmE5h/XsBr5aj1mtESbAqOsUY/A9VTKr8bhzs23f4iywX2jbSv
V3cR1V+tuL/OZdxq4BloEJ8NkbrSy1eft7RpuhaEctOpSEQuynZv9lf9VypLe63o5Qwju0MmnxXN
TJNek0/w39Qas1jBvlNvPVxXCL7KRNkToBnWFwDXaCPOi7lEAmVa2yrpkf88Xv7gOanLkC6rhiZy
Cn61FRTDVbLkSsodcmnLsxrckYt0TR5+fpUfTBkqEwatCFJKJEb3f/8ufBEoe0AJY07dW5nvx22+
gxBRvdNK9pufX+lHz4OOCnz13WyIKfPySluXCNkizOA9RCv247aaPxqi1T7+/Cqv5Eb2eAxgHN4C
sH2yPfm1vMpUmlI2GTxQD8q9BPBirq6xxbmbFVbi6UO5uYaipNQskOFf9eXTqA1oFIFuwpk7BjaY
byN4izF3f35jP5pPzKj9AGZiTm++mraFtNCjoHmHumannQYQU8hk7S6fw0prjRXNUXyXQMNer3M0
q+t+cf2/DD9DwoQhKsNx4iW8ig0Exz6eNCWG5T4XT6lgFWeovNUvNvm/Dj+pNfkRVYidu0HC+fIt
F8JSDmzIqYOYJDp7OsbpAeIyYPTw5RxsvSjM0MpNQDIS8DSvSq/PqpSiAwoSzxOyafR6oTSeUvov
vw/AfwPL9Kb9Uj+M/Zcv4/m5fe1ltl/vT8/t/wz/bCoXbKwkOX8WZHaP7hcO2ufn8nl7/sdxAkw2
FM/Z8z+CPnt+yT/982v+JTDBXIUOp0ERJmnjVf5TYEL7bS8pMJOorULCIWj807RsdyYTNXJyWHsQ
Z/Ys7w8Kqqr8prDusRgzwX9D5VT/DgX15XLaLctItnAtII/k9PiXus1mFX0p12L/pMeI0nfisVJ1
F5tRl+a8yy/7RdUGebP96gj56gz5+4VBL3Bgg2gB3XbfGL8LmGCTQBONyviEm6PXGzinqupTZhWe
sJuwilLlCcvQ2dt1PuNVAbZ0xlqrGZYevUrNQXAiWEhYBnU4qKvu767X+XXzUqTdYDbc573olfSU
E7GNlq69XZqPUqUFmIc7eqLdVWXx2LQfUxR+9a46qc3VGyr9Md/ms6XDU7fgohVrgzMRamHXNVBy
/b0xYl+pqdajOIqGrXQiTK4l/5iqbSAO5cW6ItSrZs+0aKZoBleaVKgZ9u17WutPZOmR0o3QvLLP
KeoFACju9H69n/UJQVTEdpy8Ny9LaTxm/Xa/f+Uw9tGM+xdWh0tU9OYNCGnyJDkG4I3hi4C80Doy
WMXgT6jWrJNwyOmYj1ixeygvnmox/rS1OD+DDg1rIf+cplPu4+CkBsbSvrPi2GsVWt0bIhNgeVJf
XAVfvs6erIPSRph7VXGeM5RecEYVK7MODbwa6pIU47UGa9fexeqMcji0iDLVanWSTIzuvm3rm1fq
0y+irvVyf/02XTC3h6dIwshctV5l3rAfq2mVhP5JNAdXXLUjyHff6jaE6rW7LZ5AVenLjZxnj7Oe
HFOr9NS+BhJpXDLUHHBZemhHw++2FZGHbHjHEf5NCdNhbNogFbQQHU43BxWTSrMLcivEk+zuOrZB
huvq1ikVhBgMH/TutonXN9WApEjKa8/1E0zpd1I8IVcUgwdcjx0IDGHBz2l/O7jPe4jbuTiqYesg
Tfeitk9wU/Ey+Aw4fcHuKRFySjHtwIzbQPaxKLVTN6ACMQvVh2X3hIeyaFO/daetfV9q/QFGxAX7
3HBSkjt66beVbJzycr1JlPWmpfRjJbFblsKxK9SnNEM70ZKf5j7xJUQutri6BfPmral6KeTeN9T1
PCefqOzT2a5uk5Z7BahZYs7ZScwQafSVsorMejowQU/pNf5Fd04S9xf3r/zw9xdLVkjwo9GowPh+
GQeAJvdVvejDUy9aj61uPeYinlml6W9T/64XgXovEvZkq+a1Y34eF7jLfXMfz0Gj1k6srTf51gV9
B7AV72CxSfw2b7BClc+tVsKR4IQYC4/qNu1A21N7RbZa0V2xRJwUAPSx77pI223AsQas1jraUIMZ
jcUb2vEtaGp339lTRQ1q1hvIjSOnS6fVmwCI5AE7Hlfp848xTs7LrEM+SHNU/pY3vZm77aRwR0h5
U9LUYVsUI932rQmUhGCFfAwG4f48zci9YBO/7kPf3iKsG27adG6t2VlbnTUMdoco1ACcGhFppn1/
U9HszgGiAdcEI3VFgWbwc2k5V5YcYGx+dUZp56LA8pxyZLqsS9q9UfX5Jl5a8HifOQXinIgYzQoj
1PzUyzyCjM1f3x+moQ3hEN3mu/8hGj1RqxD5Y+H2u/3y9vc3+30D45XHyh8vnLIrSRRVBRhoL184
ghwV6NV2eGKsz9NISEm0INk0hwpX2CFyZy1aaMbJHQ516KRbnpC3wShMrgAnqWByoF/9HnynZ6kg
PVLMjFsMLVFu8XtVDWOgXMNSXEzwwGszvR3MOqJo+tTF2ad9lYCdDlAi8nv4dfFmRXpjXnrL+kWO
vhdGXk9qcAIkiCIlQ50t+sXmppYguPTiOj6luUHfkmsu8uRu/QJEihT65yP6qmP1+4iCCaAcYdCC
Jut+ebVZ6BWhXdhK1WY8YFHoG7bhKog8Gclx7LSn2FgQdNFOPZX8tU5s+DqzLc10HY249n5+M99g
CN8/OnpV+wNzlpLokiivbSUUDeFgZZmXpwV1nWveRQLYtnLfVLtaR10e6klLllGqQW+o4dy24TJq
cI80v2I9iQXEpEa/5KNyGWnzEq8P6WScmrR7t9b1bV4nR1D9tFvrqLGmMyTGW5olt5nWv1WvyXHu
NOS/5adKmO/1kcest+ltNeUXRVjf9KVy6jvdT/Lkc1V1wYygqrlNZ7HUXKXIvgzs2rK+3gw5FyEF
qsz6AQNM4H1oEdibASLJjLc3Ep+xu7h9n1TKHcTQ3kZSwWtk4XEQ9dOqpMe2xNP45+O6z5iXwwpT
1FRAY8BNpX2xz7jv0qVWivGOTRlWXVBCVBEDBYrtt0v8NyT2/1Zk5j8wqSev/Pfp/P+tPzd9T/Hq
Sz1m4xZ9/t//i8//kbf/hjgM85d+tmWQZ+887z/ydjRgUGTbpWX2E7K59+j+mbfL5O0mSF7+CbgE
fcl/5e3yb3CjYUijwsHP98D3N8yGv1XIvpsQFENkgieHBp0MXpTVVyFGtmphVHGOhJ/XiB+zOTdu
gSiukK2u9H9Z4jZGsE0Uj4b5RC1xDOOpE57QSDp1ipgEVon91LhBAGpQiN3mGwPhX1ulu/wGBNns
ZGiXeLDmsE5QrdrJ1/lTJfYfrkmJNhaq33FbzgHVqtJbJwvipNwUUamDlRaHnayQqP2HXsoAUJrv
2+WaQ1hTjizmJ1FPFb8etzSIux7pukrgIF8/tbo0Xa5L/iW26FE29E4Bz7BNL9Xbbptnb+g24yBD
mQ0Uedw8qZIMLxcGQInSOn5SadxxK9V5Lmp0vpbes5YVIKK6ZuBBNvkmAQjq4/GHEvwAY6+wMoB/
iz7jk9roLgjJ49hLgr8lE4Lapn71x6VPvLZRPjfqNXazxUSdTauCyUznR4Rp7pWk/Ywp6VsVX3NG
OtO+Cqt0MNcsfYyLXg0LYwktAKOhUCDL3lbtlbzNrI9/f8X+V5Qdvz+C/5/gS3N5rr4M/wMO6qxH
KlKsun+/sh++1MVzMQkwCcfm+/X95+/+scpl7MF1Dr54c3IQZsP6c5XLym/fdlPqwBT2viUqf6xy
GV0pGedNC/wV/UAAiX+ucv4JOzD0lajOodWL3MjfWeUchV/EfYEmNagahMxelZm066IaLGrlnEfZ
sTsMFxTOQ8VucTCxzbN82P9TvZgX3YNbMvuDY4TbQXrA3Ve6ie+yy+zHXn3e3m5h7K1+5eU3S5Ad
ZKd3h0N+Kp7LiGWqQFuFLRKpwXTMvcRdfd2R/NgpXNnVPf0wR4U3h6oz8ffVlYPWLe7jg4x93XpM
nc3pwu44eKqDX90R+6ZICDEFdxELD/sIK3NfDNRDFxRB7m6e4DehfmgfkoPiSm5xGQLozNNZctuo
9Vuf7f+SXMBsS77ijqHqCuddfD+zzRMFtrC7yAfjRg+6y3YG6Rup7vVQXrJoDlu/CpEK9BFjDKeD
eWju4lvhUj4UB5AY5yrsdq87L3MknhO5EU84a4HhYKuGX4phV+f0pkTNHToMK/wpvp3gLK0fq8MY
YXrh5Xyt4g/2l8gb3Nh/hPjtSIHuZp7sxV91h3H121D/dhuqJ4V8g9sFKAqGqt1Eg++Jt/FpPSBp
EHDucwaebApqN/UXv4uunhL0x8mVgj7U3/dHhOp9xdFd5VCcDG/xjaCIpGC5rcOZ31ruq7vUvwbW
HfTzIcKW8G5xDacIqgMEjCJAxdKpg80ldDsUJw/pIT+YvvJVOhS3uFh/sj6MYcN9DC7ovUcHZoM7
2oYzexAgTouv3zSR6sf27BVBG4p+5aYhPt138c12Aj7sir7oKk5td65+k9+Lp+rz9U0n2xwVEtQX
ZLubnf4iur2nXZSLdR6i4qF9qr0uWr+K/uhokeFWfEl2mx7nQA7zQMO1cPRQAPLzs3rW3DKIsc6Y
3Fa1swfj1oiQq2K0swCypX8tbutD5qKvHWSu+FYN2wOKgm9R73Uxn+BmTW/8lPH3zRVD9b46KtFE
eZQulgPw/l66ZSYGsQdC1+tYJyI/+zwdyyfpNvvI+uGT+R0uP0FGZfWgBoKf3RQP+Tk/yYfypJ+b
o3mfnw1WQH/Ko/RQH9Tj8HssJ8QmXxBUL7ekqV+ci4yXvbh/LfVXpd6lmeRGbzrpvDmLh2nH6o9u
6+KPFE42FCvuoXe/fkUG0gd/7pVRG9EK9PDrcUZXeESF3x686jm9XRxYMrbgjv7i4U7vFPYb0Mj+
ZC+O7GDlghN2KLl9xArzi1AKjdHOP2We4TGLnNTtHMmFL+UXnsn7Vpjl41FNDlUAL5Y/UNEd2C/B
GjZ32hHbHg9z3iAJsiD7UnV2aRw0II9frh+rpzkcjzglPLFprmEWbDdtyCnOKcDgHu8Fx3CEN6rb
8zOSkvepr0flUY3ogLnNk/k+OcuRdEkyCFKedtZvmJBREsmP13vtHnlbfz4Y58oIk2g+JKfyeL3E
/uCrN1qgNLcmn47txEFh6rwGmiMxvdd9PfizY9pQMO2vk106z+9L+xOWmB4UQHuzNXfwxMPoKvbn
rzm/DxvA3T8bOwgaOJtduXyTN0TaYTnl4RzkBFbz0oUjVptwT/BPsoFMeRMfznx4z1toMR+FY/KW
Gee2zrNui1HmXB38Urm5z8TwE9h1B5bssT5d/dlF+cVpvOlo3dKI5b+KCxmIb3rmvQovMMD+lKkn
B5qL+oWLObFXerBp7ToSbrbDft3yvH1MbnSYAzDUuWTuNX7qsQSiLmw8NUhC0Vvdwm4d2e0vowOn
0dG93l0cWAJH6OiOYmd+4QNrt3usQye2msFDBMOe7K8JO8LsEvVtVLoizcWFFWHZKOdTXQhiKqS1
9mi8T9ye6Ze96/l2zlORwA4kMI1pMHr4ELnoD0T0/mw5EMKWL0kP7RPUaue7Xf4HywikwMuj0r/W
0avO0GJkBSd9Uzx3nn6+spWhbxMI9uh2IcREgXfSu1e/d02HJ2AoJ8c4pbwJqj4MDhIcruA+4Fnj
T57GXzNG401na/7mVfbn2qmdyYZS5MTBzEgabhuUhy2cjhPLcPRnf1+yaBG7q/vBDPRg9tmabRzi
fRTb2RUHr/ehjuzTZt8k+Qc38bhDNteZ39YDye8j8xATqHrfJJTHHl03W/wwHcpo/8Ih1JljolNd
Vr/jbylBs/MG/kxej01KgLWsbTr7j5hBz/t8HkKk2vlvJC2i4h4x16jDW85iSshcJo8WZ+Vh9y9H
oSXKmSyj+/uD0PZzqYQSDGCwuKV7ZVbmEb91hsvvQAt+M/F0yJg5Og/D1LowaGziik/04slZG37z
nD/y/YyrbPdO7EHCCUb/ynhKbuVl/NEdsooD38dwM6eE2/IJGV2v45a2r7wWp3VZgB+xLE0eIOan
T8OxY+6owdXF78gpXcHRo4r3jAwQsXP1a16nxTS1fJQjJIxwZccMMBInV2Giu6I3uxsLBxYob2b/
t33MMK7iZSY+UsUhJXs2Ro2JvNhYnrIaWXQRhWR/n8qNZ/F7kttwkZpn2KVNTpJdurEbR/vj7KnS
6E/HLSQS8PY2ZgsDxCcEe596TbgPXh1d35nn5bAxHAN3bfLuySeCOGhPaTQcun2iunog3Oxv2nC3
sCYGGEzgxO8DmNDOA/RPnmFjwtXOV0qZtsXtwojnmkgFMBbII3HTSAF/G+SRm4f0yuyR2TgUHy2V
KxOW2wnl4xjAEw5HdmWYp54VCkdi0FG4XcIh3JjH+7VUsrx9jSQusjnfJqbEVrFwo7kDvA8KaYRD
OleTPYOVt0+J+kRsCst9JhNdRKZYSvCIvT4YGWLyDgc6pzN413fXd2mEO8/mpgHhKhzQKmOrywOD
+a0GI4VyZp7Irtx9xCMg6n1KnfwkDZZQYBXvMzW7wJo8zD6K4X4YO8vRioYwDfblMPIR/Bdt2L1s
B7hTuimpLiHaEcI04vBIGLZOe6wqg4khlZnS+6NOdubWjCia3lwCRh8hUHc2jxENWFJ35tNyp16I
abzrypXOlbuPd8vNqE4Rkv66fJtduMheEPVihxzJ77mPOij38XAyPgP7nAVJqA8W3stykfjtPfAr
/E4bTawEdNRYyJszs1GwLkijxcA8a590lq94Bx+ULQb+r9s+C0FDWGv4nclr3jADyPplnmRgc8l5
NyKLcL+yZRu+zJsqI/JXh7QtjN3abX10Nx0MrQgEpme5jUsy56AbxBxlYF3xoHyLbeK3Gb76EhFr
33n21Yquwh6GRF41K9VRyD9bHh26+GnAPo59JGVMO2e2EXWxZU/y8Rhb+LVvux63Mp9Scgv4ybZk
F/fp5+ayD3V30LjRkmEgevLvrWeRkptB/hiTYrc3VdCRqKSuQnzqguvxqp/rm+pu+7KGe6Iwktlk
pCt9SORgqceBxMesi1XZ85FTiVeyjotzckCLL/fx9HCbQ+1jsHVIDk1QbidcztMbOjrn4Tx8ScmW
N98KcDF1SIJQSHsqfY5UIffiI8bhUP73mWB26i4BaqF2hr/3bKNfRJYEcsnPwisZFMkteU7OkSKz
gc+SFe1pl8D5BErb/scfbfGz4CScGSyn9fa8pfV4QT7ysJf1pDu5D8gNK24rGEnU1hDv3IGvR1WM
U0kcKbFjXdpQCa5eR8peOGLUHrVL/Ih2z8hfxAfjqdOftt7TTyRiXkrZ1a4Ck6OEFuiKwynAzhgW
nHg9/XEmmETjMY6aJ8aXiaK68s3EKaQ+yrcLpG6olk9qJJPBKR/Uz+ajepsFDA+fzR8Sbkd/n33B
/O6o31YBVkc+HOEM0ScvSZzkTvAErw+rgC2SNHPPQ5F0ghoZCF7Hc1Zkigk/jjkvAZ62UUZ38Vof
w4JMSgv4gd05g31LbvpcP0N4pTBUnLJTgoCxM/lKsPitR5oXDuWz2oW7tm5kfdAQk+LX3skPsehq
zBP+0jzyYXK+/fViVumrpGH4xDKTTcawifZzmPXtvVl8IQ2XZxjqwgfSUyagMJzicHBNO3lU0H2I
sj66BqkPV9XN30vMh08rLzH+tLiLv3rP1LQJCr1twojHsZNjngMt24YJzewa3Ja5i/Kevbl7Gkoz
ykaWgkVFx4hL0N+pUIbgzMXxUnStQPZx0eSnmzDa49eBsDpS2WrsBY2SR/lTFWVR76WXq+avXze/
92Iut2e3CBKsHL86rlDy/UhrcY/f7sK26I+Ewp3s6z6G29zGSJ6cD3byubwvL1sSqH7D5randSRB
hLWYOd2GHETPhsdsJ6wnfu4ht8N6wIvRl/gM3OCAPYcXx9x1nkdHYaPl5p190bRcHTWpb0l35u/J
9j65qZg5T1/zYM9n9+HajyCjzRGai2xs0QjKvhWIUbo9H3AbtHu27P2mJof/JwDJDHROQCI75yAg
8zMETxmykX3RIP4jPEcmvWd1wjF32NQ4jNYEO5ciIduouT8Hg84xNKi9kZud3Cs30joQ2t09HcT5
lVQ390y/e2wI/lZUBmvQc/u05YL9k2y/znqj8QBqaB2YR49dxHixKdFhfHP1MV0nKJvsvdBJAjNE
q8ZmIw32+ssYpHsY9vZR5ghAUCYtOM3Yz38dyBgFv+VCubewt5C42PwCN0wi5aeReMguebTn2HT7
Ml+2OYGo7srD4GDutV84arPD7MdFgazi5/k37a0fVqyAFr7sUCCqllVb00pnklQyzerq1BSW2Ne9
z+QpHlCmjT2kVhwOALwAg8xq4VzBoZP1bRKpIA87AE/Jz/Y09+omYXm751trJO37QoBWEruCRC2J
zNS+3sRP8Tk+9yfrpo9kb47w66HCYZGxDg41JpLq5aBRMxrelI+bl4TIipHvLY5OxAYdshdqwuow
nEt/PmK2y/9ANOybxnk86tEeESfffJj3Yxt3OL9d3672rcEmVAXD09Wub4Zz/jB82bcB6XHf34AF
u4WnhZLdsAUMd8ZxtT/NLG7k8b6FKqwt+CPucZ7dTmU6p64WAhy58s9AXAjBJR/O3ZR+L3nmvq+Y
LtBuoqHkmgd8U0h8qR+57UjQzv2awaOwRJFu31LQszgtpKhc36Fy4mw+ekWcM+CPc6rZN6WV9ba4
hAk+s+do8d3q79kN+id71mzLb67unhvs5TvZa/2BQLYPBHtpIAS6D8zu2+OkJJ8yEj32xhtB0tdT
2Z2b6HqolbtBZ7nbDaWsmYg+ohLHlmlQQcjrYKJABOTmgUcnDADF8OY3wt2VhaZ4q6ccMo76Grv2
HLIxBxvxEmJVkHPOyvycXMkMVvKf3t/zSHiUZIh7js1pgWdQONlr4411257Ft/ldhcejSKqXnxeW
9x5EcO9KHKciCUNXCKUapmDv7nNy4e89R63jdkz8J5AkzhT1NlgMYkR5t+pOekCw3c7D/WjL4Zo1
u/AeScxtFuDNniJO5D97iqd4neir+MccSg+zO2dPDFcGborYWoklqEZw60QE0jIqOSR1rXLaDyUG
6zH/FrmIY6f4U3lJbhd3JSbtJQeMfohUJfnsz1crTLl/s1ope3/fT6yKVivK1DTO8RfpRj1Y9GzI
k8n3nsT764Ne2DjR+ld3T2RNQuOeWkp+fYvHB1Xm8b0WZQ/abXOkqnZ3/VSe+PlXYCm+ErLHe+YB
JKif3sTUj/fsIb5NDvXDfGyPUqAcrl8b6pv4zzqIoFLl3Pws0kkMxxMHaNIYjsbRTErMIc7vw+2m
JNfQb/uj8XQ9UN9zh4hN0ysODVMkO1WngSPm+T2bI6HfFS8FAe/qeYDXI/lWfj8eqhO7EAmtzF4W
+xNFzo7ShB4OkXVnJu7yad7sLup89dgdrZsyIr4TxSmfU3lTbuTLcDQijt7efsDPAyv89gr+Vtf1
v9LD+Q9suQImBI1A/P/37Zn75tPz8I/PX/5xyp7rT83Ujy97NH98wR89GkX6zTQg6lk7s96i8/ln
j2b/FxCUwHpNhYaLSi3ojx6NYvy2d0fhBGMQs6Mr/9WJ3f+JvilsZRqnWEyI+t/p0XwjN3/XiaU7
Qy8UGWdgumA8Yb++XEp0iq+NgHL9XVJ9zdWnVewRcRtcMJ90V2uv6SF2p+zNJTGFKkcd979Am7zG
Uv7lDl5VkNN4LOD+cgddG9slhM4BM+AGFNJy3iIN1J7Z3WXTh0ofHYigmEJ9/v87h1/0Id9mRdZ+
+Zw9/w9oRALNFXcxhJ9N9ePzlPVZ8f38/tev/T7BDROsAZImexufgiasmH9OcP5F3fl4BiQsCbrf
bjT6zwkuM8F3cj/QYnnH6rMq/oAIf1svOuBgsJIiExMJ878BNcAQ5webBIJPrzG6sZEbSzNscYDm
whmVS86mwjAjml9+hGUVYFwMR2vv/UxOlhlRJmFirleHpnjoBM5CiYQQFq7A+axz8hDj50TGSdgo
ZQorZgF0Abm04FoOtrxUMgrkDalHxUF2qN8Vuuxb1t04I2CTmidD6oOiEx6vEMCk4oqDeXl7RQkN
S7Q8dYziZhFqwL8L53x1cxTzXtbSzys0AFszJn42PBV5/amrlAiHh9xd07w5MawXXRpOY45xXAV5
z82rnNJT2vmJYhzzCZXgqyWLLqriAJNYVZK1mU5algAndmBuMnwR+vbeKpcgRrHTRGDIQa3yuCzj
2zkhP0Vqr0s/G1bmCLVI4U00Hq7xLgH5Lk6/TkMVXGvz3ZJqsmNAKM2km05BoFSd5mctHjkaNU+9
Kn/W8l23X5HvcKrxtpGmWDPkj0VlyudeK8QD0pE3W9Lj8J5Ag7dqGmjmNn6Qspmuw9hI3iYvb6pW
u1zBZR10XWvfGdtGS6fK52Cs+v4DmojOLK8bIEXE+Twjawb0CtEncuJEV2niIB+Yx30aIL6pkotf
B/P2iv7CBU1pPigNj1WxgMPOVT/rlu44oQf+ZYuzFhiWnD3pzTUPpUY8IdxhuM28zd7cx/7fD0H/
Fpb0Ir78eLP9D9xG9yjw73dQsO419IPtH+GX/volaeasfoFj2n/7j+3T+k0HjQfJD7YoYo07Y+gP
IBNgBZmdFajSH26Vf0YXVfsNJrAGOF0mhvzOWvgnAUEGMQFcAogf256MtcTfiS7QWl5El51LiSMV
XwjSihgDfOrl/rlOdatV0P0cde4HimSrGgsoQ5bmmRlfqjZTeng/rhOGKVctMTQbmtpE7bJLYPyM
67jkfo7EAE3RYVqek3GRnobUmHM33q615jRM8dxbkcRNvHHWpMRbkdcmMshlZ0bQhBaIDvNqre46
VPPVJmwM/UUT1zp2rWETv4qIqJT8qh6v3jSXoBL1QijfCNoAkh9sScJJV8sN6jQQHQ6GPIocYcCP
vLEENXvbJ2lxQh4DyDx2strDsqQ6j6dBXLIb6HARYo/T4sWasfCDRJZCVi6w3K62xIO5mUt/Hq3K
vAaVPCC2Ny+KgFRkqXuJMfXHTC2tB7GypHO2xaWLDRRfq9TmfEGxKr9kmwILasrntkIvDYY8qp/X
LhgLwhF3X2Cxm/THsmoEwe70bSgcdFG12BavWwabqpNqdPIUHBZ7YaG8lNZVfCxVxt3tdrNv1D0y
KwP7jkaf182DpYRXdRDjU9EXGfqhmojOZCeW1M50lK1tA6GyDwtMwdlG5t26wfUKVbRuXNBPZ1NJ
zkI+6B8EPEsWezLq+VNTiMYnVMqRaUUwuDuOmoXWTtzjcpDEOQU0xayo5uGOmT4ZAlh8ezHqFTVR
sSgulVmNl0EeRM6q5owKu5GiK+6k5ohiY45n0Ukv2viD3E8YKWegRt/IvSBict22mi1tJaVJhGh6
Km7XaYQPX0+6LVVq9jQjIY0tpmm2T7lRJR/rVF8o9CLQa9pdVV3fsptIiV0lbSV4u0r3fmlRpEle
1AVHb2Sdbq9zVtFIauE6uLVeGqsPZE6Oj7o+yaVNACUQm7EuHfNt2xIw7xkKpi3+PTAv9HR8mK8w
RBHEnjhzblYelT0GFFG7ddPHMq+WiwEJ5OMutXxZdURgkd5OJGShEea1p//H3pktx42cafuK0IF9
Oa2VpFhFUeymJJ4gtGJfMxNI4Orngdz2kMUy65f/mIOJGNsR7XC3nAUgly/f7108P36QRMKAnNVC
WKvBxR5mcaFzqhvbUCPgu/Qxya46kitlbZh/CRlIGC1zOz6JBMIzHmSin9duXcGwmEORPsDyxSVW
ZVP4LcsH42NIBU2olMr1vd3E1nuFmwjhArkNwQF1XQnjhD+8r1MclDZVkA/gQFHsO1szzp35Rie+
9ehBopZ43An5Z2jHLq0KjM31psd2G0/CKk1h3k74RW88ZAL9OumMpHkP8w+n+An7hu9mmTdYgUbG
/L4oovpjpkt4MHHV/6iJteBm3Va8uKm4x5t+/IR56/ipNO3iAz5eOG0Owqz1WmDRNO6bocD4nKAP
TEoG1AyrOLCEu7I8nVQrjacuzJ2SBGswDlOC+ltxfT/6kwu2kMzmOpDAk45qPxpCzt9SEWCGrMys
JyUBh2biLVpizCtvGBB7YxG8kqgfb6Qg8JvKvXa/YwbtfpZR0pK+PcWWYj6PASIo0koxsq9icLNU
Tn/1uTUBeIQFlv1YSkzuDnZzW2+EYdVfy6myvia4CdInNHHK32pXKXCmmLSLbduPdfjOiyPrsVfd
jNRH+BnWiUGUPlaOD43SjwvY0rh40zZolGah2Z3RkcFSjHiOh0aNf2bXAt6ZdvvO4EYErtlbQba2
ffzW0bxY+iOu+JjAR15mYhCC28y8akdNGlTepND/I+1oDy1EbgTrfDZldaySvv5GcYst+DSO6h6L
8SpbF7PwP1CJmD+ELhwTjzpcvjd+6HAazHK2u5WK5tnbZCIi4SXgbeh10Ma5sUYNk4JAmrNFBgoy
kWlxTvTY0xPyiUWg+xHaK7OLa1piP3IdLQPSAlBUXdVOEj4YZdFHZB63pbczQtM8MrEq4mKJ7m3v
uyymSgyEIGbPShLr51QPyGY7PIHzh7nFX+Omn2bD+MuP0DPcpxxY0RozW2ltoTrK8F0SeUm7GVsr
MraKQ/spGgNHrKwxW4xAgwD1kqEM+2iiK/jQNHzTTWRAjV/bga+/qrouP/rKbdRVQ2bcu9i1Srmq
M6G+SZI77gi08Lt3ZEpCEBmiO8KG6gGFaApDPhNFQm9YpenTs3rkDBVjObef3Ys51+FThpCgcUrA
wM0+AYTdevTYybFLimQu3lcYyF5zbgNRBzLZ2nkN52uI6ndTPgT/uBD/Fqby/1YM/m+TqP59c+SC
9u8rw/dfjDIzvqXZF0MIdebeyZ/++95JZYj7AOpPxDiLBvNfFPcg+oOrLc6J+OrgEPECWEF/isjj
n/z2X7zYf947qQyh0fK3LLAVSLq/VRkuXNnnM+ifTB6AmpcVYYTvRc6WmDOX3Wwf++ihakTv68me
+6coQQip7QgxpjFWV2aTWXssQlJSJzIgXLzn22sodfh1h2H2JRj65qY3dfLouY13k8zlJ8JunrTq
xLEdA7gOdfWn3w9cscKevRxQdOWl1UTuc4vVZojZqZViK1wW0U2alsGH1NEsvSZCNNaI8M6I1Xhb
RrJ49IrC/YSWzcVvZsrI7uDHH7q6fIoTFa7DmcUs4jbeubbhbsh6f7C8L3ZZET1q4WqeZgISCXEu
tT2KjSVEfkAN0hxq0neumjbWa6ufulVT1fzKiX/6ykMZ+s3L6vghzSGvrwa2ndsRo++nBIThJinm
YNt2QYeSl1yNiZiEW1k2AEM14ZzoXeLmh5O7zVXuO8lVYwT9u3aq628zgdc7fCCSP2PLCh4DaflE
c5iY+hdYWhqoG67IsXPuuwbnM7D+eVeWhbpJrTrYWDi7J6vI5L/iKSsosX1r7Qd19OD3IacK8Q8z
vuWcnFjvJccxwZG+ttzhOvZiWhljq74JhDrhKmdu4YUdUjPZZj/eYOLT3DQVPr5eJJy969b4Ckhd
5oehrdvDZPj1+yLu66s488ySOkuau9Qv1N7pm/rgSt++anMzP/phP3xU2YBdshEHH/w8je4IzDZu
ay5Yf03Nsks3HtyqtMNJvarKu7ltimOkO0gNvtvcurFdb/zWGvxVJWPM1RNIjpjdpwdFbYv3/wB1
wyflBwkrgQDcMVZuOFvc/bvZwHcixxre7E2c6jK5DrXDDTmmJRKF0+M4OPnXJO3bg5cN90RJQ7/r
gUSosMO7AJN0DJQlJCHJ53LsDDR6Ej+8KoZ65aLZDFJ7vPq1bfwPbKP/a+7Uf++f3ID//f758KVO
zuya/Jl/7ZruYryK9wZnG4aXbFv/uE8vON4vwy7o/2BznOH/uk8DyRFIiXkvaQyLb5PHJvzPXdP6
AzE/hhJA28vtHEO630HrFjT82bn737smP/h5S2eMExeEN4PnYutPQ6YgEyWSy14fW/siSSnW3Al/
PZLrbrI55E7BFRczelMSTJX1e55GrdukLPF6d8ZNN+GJblQNvkpO/ZQRrcs9wZxvurCtvvRJPFxn
RoyjozfLLbV9sOpD4V9RVCbrmboYtpBwCagrPPCfDMP8APpjYrdHNgsMmopIfiFhYzqwx5H3puNs
13YFtVvQ++PXaZTmDUkMFHeFYd7UXdSsezUAD4KE3rT+4G7Dru13QLM2nfrKJdvJbHJWJkHPK+Ib
/Xt8xkj6Cxr/EQM6ta4ajJOdzITEg1PmplYj54UV05CLsI3z61mDXnokMg0U6XkkH5rUReRtd9Nj
Fi0xdFk6/QBIUbuoD6AFhPW4rkkOWttiEYcXOfzqBrDBL9ufhmnJlTEAjaEg4ef4KrBWTTCAlaJs
njAvUp4FP9dDrJ6UU4gKMwTPoFhWa7tPPpSul25Tpz6MMyE1K91Z1ZUiauTKIBSBYmqGiSEJlC/J
FfkQYpu195txPmATMmwMSR4TZd9IpE5j7MJwEDdTlF3Vvv0p1ASOknJHke4q4t6kCfOdrJvd5LpQ
n2YfViAX92Cn9AwlcdR/pl2+D8lQQP1eQEF0+4NfaIQGYBrrMh6MqzLRtxXve+8EOsAW3fxzRvPs
j3l8PQUJFBqcUlZTKKtVgl4MoDgwVnWok6sOfX3lO0S/ZWN/q0jMwQ9BUv4LrOci4paeSNujZYqM
+ibRdDXcuUEtGpvt44B/wcMwVMMmTVSAzB1saVU6MgaYxICtHDV0FZ31j0oJtQ/mEYWK4VdXUWWX
H/9vg3y7mfH+S6u+GEf1Y8D5RGX1jxeY4y9PxL9BRy/6w8Xb31qc/gJsbKjh/gYdXfMP0EZ8bZxf
HY3l7/zd0jD4O4CObIUR4nA6Gxg+/GubNCzrD98NWGQ4omBXhcnE7+yTL2vLkEhkQM9FULvAn0CZ
J1270dGmoamMb0VoB9xHHWn8pBax/3GG/ltZx3LJ+e9L0K9h8IMCTOK6iHtFsGzWz3S7SzYmhiZt
eGvItvzLIWdr4/ayOfZET39MDMv92EjDviY0xvzYpb5/wV/h9VMSbg9MSwsJzSk478vhjSbqhVd7
yYFbr9xbRVhtKj1+eHY8nrnonRvE57PwzazFrujkopeaAYWlRb4qfjUxoTodxFGbTLu3RwG/PnmT
+ORgvWsRs7j8dfkVz96kMZNXGU1ZejD1SLRLXVdINedqY4SVuXl7qHMPhBkbDRlE/FhMncyNQnVM
616lh3zK1beoCWHdVj3+M78/DIf+4sADLMIN7OUTyTT0pkjxRHqoJN2rCsaIV8jbt0exlu7vyykY
BXQWMbIDkiQTe3mxz15cNojGsAYzPSRR0x6EA+7SOGa5a2L7x7h4l/fCh3KsVLgbCTzcDHputn3l
R78/F7HdxWCULrlFa551//x3kE4BsD+GSwxvwIUhrKCZz0F5AXVgg3j1tEu33webpS//q5f57Gmx
R65i7RBr0RXmd1Ayos389t5r8VuZbH3JE/rMTKF7wTxhq8IP/pVLGu+c9DI/PWTKVXuVc8mrhO72
b3/CM1MfrSk6dKx2aeguVIbnbw68e/Dtqs8PzqzjvY5KiM/V9ANr9/HCInv1PPhKEfxAjUpXG/OK
kylZFb1V+u0v2JdQrRUDi6uYpLwLO8arj4T7K31pvHxMQgwwhD15IBlWRRi07BhzlRHcUhXf/QRO
G6kw4T3twuF3FzTjYSy6fCD8Dl95uk+Wg3GUSLNDPGcFLu3kOBq0DrZvf6bXLw/TSEp/9P0B73E5
u55/pq5UYxfmbnXQ2Ppez7kzUMAUzoVRXq9nmmT4AYPLsKQXt96XwzQeT9gHcXVofbde9dqlRW13
+ntWN1CmiP28wzTr3gk78RMDqOYuxixj3czNtPvdx4Xkw2rGigBwD2nVy9+ReeXUWGmdHsj3ovmu
jO+xkenf/nI8oLnYJWBOzAOfzJSSpD/V0fE4RDHGdnHdo/IMiN787Ud5McrJozQiiUXpTOmBcDmi
pG2XgGCSvy6M8moZc6Qsi4u6A/d45xcX78XWpMPStJrqQFvc3ST+OD2VSxzyYkPx/u0HOj8UEnWM
WKiZlmbw86loNuFIjKdZHUD9/Qd8GsHM7G6Uj4UPMerCObZsPy8OGHwYOfYxKbRoNIfeyWAzAVRT
E7SorfvyvabXe91paCGxRBhiQjDvzHnFhemS5/Lr5cawvyI4aJjxn5P7LnHhepD0Ig+hlZCSWmXx
SkxF8dsfjVFI0KBRzobIdH/5JkOyy1rD8ppDF1lhC0+CNLR33SxiboFSZsn12x/uzLvEFI8ljI2O
h13qybsMaH6JYS5aTCUdK9zG3Vw+lqmv4h1tyPCYBHP4nUA2/6BbA7Xy24O/3pYXV0vTB6AI4ROd
Dp7gyEPobdAdGikJuS50GSSrsu7zz0CfzlNamrl14cB5NVF/kZ6W7WyxAcQ99eXrtQs6iTRJMLfS
nliVZpm8n6M8X3ux5V3wHHw1XxiKAmRRjDrA16d1kGGSvea3jeSmbNo/3TGzjuT/WfmFl3jmiahv
2LJosVEShyenwDipabbqcjjMyhreuVVR7SolkuvEiONPv/m9qDy4nVDSscZhkJ28vAbzRtfwenXo
w0psSj7Szag7Y4GtsVCwZHihgjvzaARhcfuiYLXw3V7e8LMNLGlk66WRUAfD5oFEG8lN3YOE6FYH
V28/2qt1sDyagy8ixQG0N/NkKKZerzGDUsT5htYXYnlJ60yG6lbDkzjWZLIjhIgGJLZV4h3eHvrM
POFdUiosTj1kfi319LOnnGe7SKWw1GEsanPXuY71VDvpfHx7lGV3erFpLg/4bJSTb+d3WZeoyFYH
pzI/K7fWW9vNoqvKaOI/87wc1zPZkL9bR/4akzoblqqHFPrkmHNqpwXeZ8wxLALSgo1PXZ4iQovJ
Lnz76c7OFKyQF9IimVgLGfj5O6QtkAyODNQhahGCNE6GGNmrsHLwrUtlyNmhFgNTXMQp908DBeqx
0cMU+kRqjkNzDc/M/GTGAJUZfnIXvtkJ1Zfb/ELvJa4MrDa0WAkns1LYPpHtmT0cQgNDuVXrh/lx
Nki4AddNDqbSdn2l24Bw5iIDWiOIt7J/BF1f33V9Yd33qVfaFzbQM7M1ZP3DAwV6pro9+UmAuJ3J
QTgcppGe+xyP7o07ZPGFY+ncKA412LLNLEzVk+85Z+RYzZJRZrg2K6NTeldQhm7fnjWvzp9lXuK5
YwPvcBCdMqmzVEs12d54sEeO2owjcG/2WMgFVtl9UvTEfns/w4GQ3rQJkA9P/DSDZpyiVBjSnA9j
DgkTq75+HQijA8C2283vPhqTBiMxLgfcDfjLywUxiaBuILOZh9zs2bYqIWwcaRzwjI3RjUG8LnNN
mNnbg77eRN2ld8uxym7teqfW50lQxZ1tJdHBVTqaDiSECiK6ZV0iUXTCuN2KQdbD+zJyiuZApK13
KTTu9SbHLQ8rfU6MhXlonZyFKrXNzlKZcaDxFt6MAVE0U2WIfSUspKW5MDS2miLO3AsP/nq6usBt
LAl407AXF8bj8+3HSz24ePCODjOzbFsXPTTiJk4vnFGvR1lOBxANHJzB2E53A9OOJ41/JCq0QmJr
4Nrpwp29BEYBF54eFdjKYx9NQ55FQcjIyVHhEeZc8qHtu27ghd1rktrdrQhHL7xPorpHEgVYatMo
mK35lqxq272p+rppzFXeRrra5R0m8aQdVWLcQkA2IVURKxM2eEnELd6IQjkAI447msZ14Pu9s/F6
XEAxWk6wZPTUED/SYDWAaybHLa8gzbXYiAxGw4e04OiscJXrxEbpzCKD3hzDDNJVk3tPfT5XmDjE
UOKIBc0wIlLkFK1pXgr/XR2LLC9XCUkazQNe8xEKrHZwvB3xayr/gtPqiPvsYJOKmipJo7bIPfHT
E72FyBr7uvS2bsIW8XEdKXlPiH3bbeCHVihmO780rxxZmcUmp9XxKanmAP8h0uuS2zCMSywitFPl
K184aYWFKHEtt5lVtrcmQfOPUga9s81BqrI//cnLOFOomL9oZyrtY1qINrtLRamnbVbP4ZMAXvpo
kHlc7ueokOlO+CPZJfCiYvWxLOBJ3upc58G1xtPUaLbTFMfWfT6SPUs3H5Pvu9kdjHFnslV9cdzJ
CjdpBT3+uqlFQyS2VuF81QWY6EF6JyxiA73OJjKhIYuUYME8o0HXj3m4i21DPxiDtspNa3b5p15W
hAxHKqiwAHE5qtaOctxqk0Rx9qWFAVStOtOroYCB6F4bMinyhXdAb7rVlQElvojF13i0/Q9y1ACE
lJNDdmtKt0FD2rrRj0GW4QyxoRyydUZksrWP03iqNrNvtJgq1INHF2oORotfIagTtymARYCDrYEO
pTNKFXzlPIRfbhSBIjOqLr0u3LbB7GS056Pmqw+z8KvfNy1eF7Io1c4VY1LcF31ma1hslWk/aWC5
9MccRKN9ZWReiHA/NktMNQZi0OFx+SlqdTJ/vF3g5aV5HUNnjkhKL0acoaIiIAwY0K6YuYOnnb6x
PVv414V0PMNZeSWZuassGuRIjjGuiRt4s0a5EfPYYdxQyAKdaBlEcjWUfa+epsnq8KQeRyfbZYXT
Z1vHdtrxRkRGJ8RqcghqfRd6o8+LNzymez6IKnvXi7osDh6kAev7GIu5bqHw5Wl7ULr0cEgQ4ZBw
XnSxfS0908/2Xh63xhd/qJp61QYRhozEHjQlhMUskni+lv493YQ0TNcZwK8Jda8j39ePUjvZBWXb
9PtZxbK9zgr+8Irk4qzczr2kcdvKMTVvOClxPvaHkoToiVtTvB2ViY9ygk3zKhhpctyJvpfFSg6t
HWKlXRbQyGg/9PXjDDMi/j5bsk4+TSSPjP1K0yREMG2aVaqu25lsG9B7qA/iC7ldnvxQsNoxW2i5
5eyLoAL/lq0jaeflqY5bnFDSsfmeDbV0s3WdNyZ71s6sISimN7PnTFdOMf4kbv2rTsHbCmhv9kqq
9qavbetHanmfZR/cJVEKObr1HqZRM99iL1mL3jO3gSeqn0LpeidrDHoj8Hjs2J0jZDULTrDTq72Q
4jjb9kdYK0ylLEHrntt3MjNoeXtzkf81UaKsMrD1G6XaPZHPYhvFoM2mwsXSiZP2GHfWuItm113l
3dTs8saFwblk9lk67e6xWMbva57DFflwd1kLTVZBTLoKVVMf4wzYzpi8nzrp0Zxm/iHvE7VWsWd8
qLrGvS5taNSkVW6HkbbqbDlfJ1xiN0VgYE0uUczWNeZ6IFp7qYhjdCZaT5ND47804uGT78irIMzb
XSgz5081NrfRkM9bPXX42cx5ThxPDffKst/PJI1v6NNae2LC35kegdX8z/Xip9nvQzGJu7KG1tmS
sL51fTg5rlU9OXBq10k+3XeBmayNwRM7ncXdO0CO5BPm+cWm1tMnAV9hldjmuJq5mN/4aVkvht67
Oax+oBPclWMcX8HhiacUS4xOYzbSV6gBryzlYPfb+8jOsxUNvLF5aCUs4I3KSTx9P1Z5NF/JksSx
e9fvvWhtdJllQHHWkboh1nrApxAPX7r2aIyau2aKx/qbniEDvJ/6OvA2ptE3IcJlM6vHHxMM6+Fn
kU3EC0RFQ+x1nrszKDwoibMnNzG1f1S2WU2opFpvnv+c6jlGT2AaiRhuOnh2/beyQR34HspDjY0d
KzrHaJxE9JtqUg67pG2WHwzhZMG+HGcoyFauqurKyi2ubCgX8EiWokyan1VXxcpap5y1OZ5sEyiZ
Wrujdm7jJHC/WXOQRV/gr7lLUIvZIb6vc9QTTR1aI+plMkKcqxyFJIofVhTMiBYREg71cQCvyQ61
/2ko4YHfcnoF8SpM87TYGHZSEG2po34LSBW6cF2H6LFKKzJIXEM03yN0GvBqpTHrd1El4Jzphkjw
VaPH0NsCS1TuVWoNkbmS3txGUJargM9GNCK3pdp0f9Yy7gnurLzOWikq0nI7lnn2xJHu9CsiUbt6
3RoqvUl79CqronOybGNPYUli0lia77WSTrQOO+XypKox3D9dQlMQfY3FvDYHTpXbzopqjsGQg3oT
jlKZR8ImS4yL6qzGF7FYircp1C5iTZG03+UoYqh+lZrblU4m+mPaSF3/fa2rGfu6bELwttZGV8hd
XKbRtO/jOUpve52aY7Jq4NPr21wGCeB4ExBHWtnw9K6hP/jj2uwdR6xrlHGoWmRHFsGqKnUkNoBf
VoIzZpdzgPmV5913vc4xALFU/aGNgHw4mc1iuksryrZN03nC/aDqMOnf912Zs19m5OducmecshXb
umiOUetgPC77MeLS73V+d5VZoxXvx6AZsdXs08G4r5xWoxLozPaJqsB/n5b0W8mbGEW0yhOtsm1J
kf9ElW9WNx1Lkgs9rEv5XaUmSZM6GYJulaWlPe85LLx8LVVRDHqFrzbiiXiOvXqvO1viyjYgw9gX
w5JsOAyNibDeKVTJjhiiNnG0oE43wrwn6CKwRn9TBkNZQ37rpG++o0U2TghYaZHsenaunxNameya
fzx7SFwhH0Xfahy7B73UEmmv22KNMM+I14s5sr0pMo9Z47l9ZXwgIrOL0GdMnAsdhCZ8QIUl2CY4
WlrxTtdl+91bCs1rjPkDTIKyNKfhopPWGzfwfjKMfhrLmZAp6aTZtXPtzPuYLq7a29WQsyzqHHf/
ipDqatOPfltcR9JIH7Og6t2V0zTBQz0TG4jfcdc1+1DF0fcss2ykhb2NgcssY1rOfTsnX4BNOrIB
qOnrXZkXtlg5CbrFC8jlq9sagJu1BCZyVaS15J00lkSqM0KfhvSIoCU55k3bsLdY9R0HWbyt8F2e
Vq4anQujvsJvfo0aAd0gNANcOBmVor7om0mlx4Bj7Jo48WybZ2h4usa49ICv8IVlqBDpGjpbl6bI
cqF7huwBnltWK+f0GLFoVoh9isMUuqA11RxjjWs32QVTz1c3RAYENEFDB9OVW/gJbBIkFlhcY6dH
XTnBpyT0rM9F5DYXYJOzo9Cx9TEdJi4oPLntmp1WrXaC9GihfhBXhkdO3h0Je2Z6AdU7N9AC/5rg
57Qgo5OByLgY+qKV2bHzHJxsSoGF7ZT3+7dRi3MTgms1tHNwykXb/PIrtZI8mqkR2RHuSnIVQUdY
+TqvD0HpXwJIzk0IpoNHKxWggh7Ey6EQTVGsj2OG3K//AOuMbaIuihWl3mfavJ/+g+di3iF1ZG2B
v74cDJVL0MP4yI61KN07Mxm7b7PQ/dqZ7EtA/dkPBZ5lBvD3AdOWV/xsotdlXTaOLAEnLSfhkO2H
WDwaUYB7+dvPdHYgwFe6f2wbQPUvByrdLKsdKvNjHNeSq4YR+I+OOUbyP5jiC2cAJhNwMtF0J+Nw
KrgIAvIjTET1MZh8LTfN3Jb170I6IXQp0ByWEX+BivZynLmrY3tWTIgg9fCySi17NwVh+vC7b40u
K/HdLiTi5SudjCJkOnGadqSU9Frflt2An7JflBeIP6/XEbYAoEXugg3xdU4gx3KgLWNGQ3BQTWlC
X/eDNUVQtwL/s3/787wc6gShIv9qCNtpCg7BqKxDZ9bhHc2p+sJJcWayUXpAAFugVGDbkwUUoqfs
UBVFhxaN2HWHbmsVc+W9AHW/fm3QDOh/MgeYbVi/v5wCRDVh0lD2ybEdUiQnDbRRYsY63ADKLsof
f3cmoKXh4IvgpixBbyczIRgCu1AVWgijTMz+roYrWB1o77q7t8dZfvSLbhM73PNxTh5q9lGqpUaV
HqU9kClaG1sL9wKUfJCPvXknwkT+/i7uQA+hax6x5zH9Xr7GQsswWwrwYzi5JcTmYqxuCJu0s6vR
m9Jvbz/emZmBCQx5eD5d1yUG5+VgOBzkBrGw6TGrAusYWBKBZVXo9ufbw7yeGsDFUMscHyU9CZwn
bxHw04x6qtUjVgv55zkbup2nGu76pTEP6/+/sRZQ+NkWnhOBZZBEURyHzJ7v4Za6m0aY2HaWRXLh
U71+ewus7LElETtsUUC8HEqB9sWJ1tlRVk78CDCAFXGTBb/bbCFGdOnS0abiO71qRqCbdNw+q/Lj
UGQi2Fr+GKkPPay2YR0Vc+hcWMZnH4pPBcXXg5dyulmYsYVVgHKoIsYRREBrsZYWCu63v9JSi7xc
VxC+OGI5mRbml3kyI+wF7/cUB208ZJrLIBSSjk3JG656M2xuVTjmt7mRGkco9hr0w6rC+MJPODMp
cR6C3BaSCM7WePL1PJGDA01dfgwEkDlXtjnO1qrJm49Wgm3S5u0HXv7fXj0wgfRL14MC7TSXwk3c
dkyNPj+6ysE7Uzg0Of0WZbdb5Dd+ruS7pBb2VR/R8X175DMfNCR0h5YOFe7yr5ezNBuyjHTgND/m
U1luos7KtkjVpwuz9NwoSxgIMp3l36cUGA+RhFl1EusEuI8ffTNPsX8n1yW5sLyXjf30PeId5C+v
kZbn6cSJgTpiT/Me0drgtybd9iEPknjtx9y6WvDf6MKA56YJBRRrD3k9FMiTk6YKEL4ko5EdWwHx
dgqNYVcKI7qRaFQe3v5Sy5d49Wxswlh5QOR/deupa2K/cjfOjkUi1I41kcAhPbSDbT42eTAQtDhc
avidfbrlg1FVkT52WvCOoPFoYrP86A2Wu6u4Sd4EhjZQ3Qfiwm55bgXQzaSA99l18Wd4OQ/7TMLb
wDznqDJZPvhpV77rpFHdjLI2N4Pl5d6qj9voRhTBsH37xZ59SoISlwcFDglOKjoNLO56Eb4e2vLF
k4OuGuWAIKeS5kIsL3XHz05R4qrQurG/sMO9fNA0rbopZIxjqEIcY1un3aRzUWzrwarf+ebsfn77
6c5Om2fjLXvtsxOvanuALXCvYzVOLt348keiDPzMdZ7f0LgiYrQoqwuMjnNv1OZrRtjP0KhGUvJi
TKcu0zEyFmQzjqd3cZ7iPDKkqv4cp45pX9g7rQXKOF0Yz0c7mTrATnS3cjs/Wr1ocWStO7Wi+Re/
z/HJ2Nd5ndJTBAieZKiClQic+iPykUuVxYldHDc1ziraydRJFpQ7bMdePnQUp3OErQAn8TiCeBIo
XX/v0Kb2K0miFy+gSQZ8232ahrSwmvG+92yScbI2uapaJ7/WPU5UqV977YUt/twMwJkPqi9ViO1G
J3tUGIrRjxed7mSpdFs0KLV3tVUAEMNjUAWJv8FXDvv2AkpzdhK4VFD82YWBcjLxoCbEsVI0wpVH
r6epncc5j81tV/rGhb3j3OnCfYwqa6HZw7B8+ea70Ohj1HDEEWqaQ0NcY1wxDebu7YV0bocC3KJt
+6s0OeULyEYUtVBTfmwgzhzN1BcPRM2KW9sdqw9zIKN3TuzKK6uLkwsUy7NvEtk/3y4E8jr1ACaP
zmxFbeXHIiq8bSTmbpvYg3MD56S7MFfOVV4QSuwlMhZizSmZmgNMZZThRKXo/kcVMVWl6OYfonPs
z2B/0z5Nw+lzEzbVD3qe4gJH8OwaWmK5kJBB6Mb14OWXLM2k4+8gvu65E+wNo5JIWuacKDxbt/1D
0WbyY1B5JV370fquK+8zhiDurg2V89CbpMavUm+cL+yg5z48ahQPjgg8Lf+Un1lMUw90TIlkNg7g
aW9Z8y5uZ/nFHjFdg79QP9FVEB8MIiwvvJCzQ8PY4uz1YaucVmejUwxRY0KHC5p4DNbknuKl1+T0
yTZ9ZY71BncmGr+WiS51U1ZRpC4srXN7hxPhKLBkCUNFP1nEhhOnXAZEfrTnAic9qBV/oTPKD5Y2
ko0wU28fpYMzXaiqzp2RcPnRsHDBXtb0y2kQdbkGfWvzY1m7bbLyGhedNL08424AKb92alIF317c
55aYC5bMXYqyHz/UlyMmU6oLOlr5sXesjrCSSjUYkWsD164gK8tL1c6510raJZe2hQBP5fFyuGGO
zSosI46stCcIRo/dV/xi4O1EaZbuxnGMfqbctB7ffsizrxXVJFApfQHfPjmhUM0oP0MseVQDCeUr
UicrWub0XPeLUBJvf2WJv94e8tx75WaKEp9LEXYoJ+9VS/yAcpSgR6Wd+i5IE/wQ2z4ZUqjobnH/
HwzmoVBbWh50K0+mDenfs5xqyeXe68tHT8EO3DU6K7/2AUr97duDvWatct4zGK4fuE7Axzt5mzqq
RUdiIUSvhnuMkRcjvfiRKLzKxZHfSvBPc637jOTOTZDb6WaaA9o/iQialaEx2Xr75yzPdloEQcrj
hIA1BdhwMqMWmEoFWVXQe1XF57iS8lg0KeAk9U54dArd3SlVxP7Koe96iyuLSC78gtcKquWFsFch
yOWkYg9/Oak7ZESdZ/AT8OnFO8sSpr6dB2/a5F0237VhZOBNnY7vpSXdWyMLLKK9LYUoYRwv3QPP
7ZswpOkDcSUDqF1WwrOid0jytHOSvjjmbhqS0c6rwNEqwUSzDacdDl3RN1dX5aFtGv/SvDhXji7q
YLgStgNJ+2ReiF5NSWkUBNtXsFNX7FruJxnm6pMhvZxghUmIvTOoNFzNYyuJM6g77UH+RVF9YVM7
t8twmwLFQAnCRD2ZE/lYlUUxq+JoqQl6X9bTX1q7maAFPU8g/jtZJPF/cXZePXIb0bb+RQUwh1d2
mCAPR9mWXwjbkphz5q+/X825OFdN9m2iBT3YhgFVV3HXrh3WXuunEJmy7MR+11a2adBppDl41HVj
oWNfhcCfSYyPCoVBVSjwiCOt+zHrgSZABzuW8DV0817J/Jq/YbJYtjzRyX4jWPr1wxuTW87GKHg5
zDL7Q51qtNiUov44aPGeJsO1PTLLiYkRmLFV7dLGhLVEMVAO2g2A28/BhJw8RS1k91xdvGvz6GtS
DMrOuV7f3v9bcxXptqYDLLAqUl+hMvZunMOPYAmKd0FZ5U+3/cm1t4KqJT1rmx4eQ7iXuyuB+NUK
aAM/KGt7gpcunZeHuuh7+NW0IkT+sBfNTrRzdU2GEl0KOAC61w4kcHXGk+Yq9ceCdrxndEsvPG44
k1MwcZ9KeC52bsg1P0FAKYMrB4tZ12gnEfd1qmupP8FwdAryCjScVgT1o6al1ju07yK0UXglj8Jt
9ppvV+2HiIqyioy2dfn/f/FR0QB6a4D+yRdh81wqgW8lE0MdVv9BxEF7nPO9OsfVRBneiP9dceWg
C9fOVGdKUr/QwM8ahF7HtqqDE4Dy5tluu+G42MW3XJtQwOmG5SGOem3nwK+lag7tH6J7xj7wzZeb
pmYLGLbCrLS8MB9iF7IUxwqGnXLj1c9quVBrS1QCVcfLVbIl0pc6b1M/Kuz0bFLb99rUco6hGKI/
BiDr56GbUVkSM9jb2/fm6g39ZenVV7UihwQqUGlm0B1GQA7Gzy+1A+bRU2wJIr692tXjlOwD8tIA
IFh90TBuh8ZoMwSExBLYnjMMRFZVPUInc3uha9sCKCeR8qAUIKO7PFGtoyCvxjIxcyoVAiLLnDrA
v2pOQaFRwMT/xnJE43LYz6I4vfI+lVYtcRI6WKpFxwEa2az+ExBs+1NYQZ/9hk2S28nWtOzU6Kuw
MZuSSBSLwNX1GQoi4PUPSzlFOzZ59QQlGSBWT/tkPZzPZEBbhm6c+R09DSiYIrCxD3oB6ezY2k67
872kha/DQUJBJuKZYYLgYxWEiJYuuds3md+XevqpM7r5W6O70V/QsxjOoaWE8BtVJhI2OCJUBn/I
VVfBRlCoBQwXS+abtkDBqsmrh8HtwCJmQNORapiN93XQzo93G4rLjCvJDAV4h4fj0i47M8gcvSDY
MhYduWlYuTOah+DTPEe02k5+cS3CZcD1LRl3ePTfZMV/cdl4bBiXNao/TQbPZj9Y7TNU0eh/zgV0
UWGjnTstyGFerTles1Gg+jJa+69MbYsda7ryfV3aNliSySgnecjlvq02EBkeNPOTwZjQNGwCEIVB
roAVbeJF/9wVTfv37aO+8l7BOyTL80x1YVarO9kUDCwMcB2Dfmnaf9UyZGaliZVTrgz6KyNfwRkA
vD3seIIrHo6ypZxX5W7C87a6nG1UuRDjKnzgYpkRJovsDozkqDnp6fb2rtWe8HCSaJOAlSrfKrZi
CNEWJTyQ/tTMRnpSG5cGnKWV2ZelK0mXgfQnj8mAht5gJifCBiQv65DpathXXoKsrR+tYhLvb/+q
a99Zds1MbjEx5nrkamncAErIJPcBP6mo0A1x5gm1rB8YpFGeGEatvt1e8FqQ4BLPUvwzSKQ3w5ha
MHZDvuCniICCQ1d07mGptJlJB2WUUxUoYNMARt21BxWrcGKfFZEWO9u+Zmu4SkJP+jE8Aqt3jf4S
8CCXa01Zdfkc18s/jsjmR2EM9qcKvP4Zc9vjW5CWtHKZkGfJbj2sgTD7rJ44OEoNMdJ19p1cnz/2
oWIt7yrK9w3qDx3agnr2Z0pLagbp04ezB8uVvny9ffjXvjbhIKVs5gpp6q98aDUyWGJO3OoJ8lLL
q8bCQCqX9PCH3RRD985derPceSmuHbVBZY88DVDThsuqaXQoPQ0r81uRDV+0ZEH+XUmMF3seqmOX
Kci5Mg54vr3Rq4tSrqfUTOMZHqVL9zVN5qw3XZj7tjaUJwa4xIMCN/6Tmin1I4ML3bcxFd2OUb1N
Dq6/MMhHipmUQxgZXQefWRdknTBzX0/i8k+KvTGAcXv82izl+KDoYX1w4vkEdH/xhBGERwtmpwMt
nepJXdBWdZoS5b2K4b3bh3HV85iaJGgj5KaEs/I8QSlifLaS+4XDCAGk0u4RWN6IMjyYgINQmfsK
dKaEhngOj4bW0gQtZo8JULSTa3gEVSVKdt7Va5ZIWkImTQgBIc3qJ83JXI1aVOc+bWZ79KaBUVRO
p5dDiLHS8MoMc6HuHMS1GyjbDjKb5p/reoXalRGsxFrui7lSz2ZTa08ukJknRvjr8wR/8BFKdOsw
5BOy1czuzXsGcs0spSAPzXnCiU1KlsVjVBR0nX3LgGziOPb06bxB1xkjAM++PLhzZL5gXIeaCU+4
bCh8Q4cLjbutNYdGpPVz0jbzz2gCNOVNjVN+D7qwYmhJG7Pvt41G2uqlLXPrZIYju40aDcfLGwRB
UGMkARDRvlLG/sC0hPpFzxpj2bmp27CVSV/Zz8QzUuRcdyDSBLZdVfbWupqq3cx/mjyCVV8+q5nN
uOLdu2JSEJCgNDsWW5ldDTUn4woWYN7MsMJjHZX18mCE6N/cHVZwbhBKKXgBgsc1bkOvitwoYrri
Tgp2Uw/K/Ai5wh4VnXymVh9Jg3xWx6IZOaUzefmRhKa37JbyAg3wMgb+5VTOERgJPNZFrCMCIIqc
CboWsIpXK246/HP7OLcXitcMjn6Z2hAer/EbDnEF0LA49UFa2e9dJpeWU6ENSvhXhcYStUhGj/9r
hR3ztHRdi6a1KOe7p9VhUKEGKfGlqoQAyx/5S9BcR3QkYjGiYxjP2SlLrW6kCR+jIdEIdQbxVDtc
ljrTvt3e/NaF8aABPpAgau7IOnSywzgsCVVI65pJCxAriBZEaloHfQwzZ/ljNBjV/YhQFgXpapBz
8dnXyIcCWshKm/jijZEt3ykHLgd7MIcHI9PrP0jM479qd3B3PvOVnQJ+p0FHo0WSYa3CBiFCq+p7
ip6WMbrUeQnf4QTJCsYu9cmNGYXKlD2Nyyt+QcajRIoQ+IIRXfmfJMqiHM0IGsUK49jHPh/s9DGr
9VqHOVj0n+/+lrKpIdGUODxDV1Y2RDWgDJyc5NIadUaFEf7y4MQVX5y2G32q7Z3YcRBX9kcHEq5D
w8S9Au66XLEESmFVbpD5qtYp1tPSKfV46mi/VF/he2jufm5tEiqw4hB1UG5dd/gXI+nNWdMLX8/g
UVbgWPCHHIXDkFLWg0GX4svd50lRXiGfACpHfXoV686TkxaOkzEJm1jZ49Lp8KujD/CjsNoWRWhm
Wfdc4fZphRtKkoFIdJdGfH15niKL1CRe+sJnsEITx2oKXgOIO6B1n7NHc+jdd26mqnvwvCuvJOUB
HDAVCSnpt7IbahUR4Nml8HFA2hfBwNy/dR3NT7dP8+oq0GBBBAqSfsOqpDah0SfA8/1yKks4phHz
c8S4FyZeueWcHaM7nJ+E460sEvbWojbqqQSaQT58NmLwRiiSm4l2XjQn0s6tNqvpzjXYLgr+lYlA
KHpITJhFufxsehQ2cd+6hR91sfnRjhbjkw7pwI8lCsxPWdlb5vHes2RCiYwPkKiEua/HlJJC8tEq
eokKnoVkS8V4eDB0YqePcm1b0LdSdadLB3fgyhqL0DCSyHJYJbeZTNQypsDzMmD6tqFUvGj6+Td2
JWEcQEBkwLH6dskcIEYDS4BviVF/iTqGMfVy3nkGtleMvx/lcGC29B3dNYNlJ9BDjJq09sesSJ6L
YMlOQTgMvLO5Bty2jSeEyZxA3TGRraeUy1I6gfGZyZh1r7UKwGpOulv5EKgMr2aYqM+0xiEEsCw3
FfebBzAjeKJ00DAAQ1YHGffkcBqs+35jDf/1Vd4/zOH9PDcwSWJ58qa50DKsraNmNHx2h7Hxk74u
dI/Sd/3X3FL5O922iitWSGjtQjkK7nTLxjYHhRFmFLR8TWOcbKjs8Fl1tJ9aVhX+JKo9qPd2OTww
NXzEAAHWbCj05tKAdCNdRj8qw29T7dgHobQfLHNwDh16XTt1hW3s++bv32Iw6sJrvre8qwsFbovJ
V0uBrJ4GyfwhUJIuPfF8u38UQx65MHnVeX0aC3fca8NvLwPOkvEpens8rFR0Lh2XUwDtR9tu5oZD
AF04zZ+dunwNwVMdahN18Uqpz3d+TR41oI4S50KBgcTsckU4+Rm3qF3xEjU2Y++TcUKmEw6AwuF9
W9R7I4a31VBiIINB2k5feTBVaZlBq1TxEmea8kiC1jGCFnfLIw++VUmNMWtnxc09p+BMwPeWCKLO
ta7ExlOvlFlNxgmV22IdJ9QNOy8MNPt7o0STuXM3Nm8qq/Fuy6SJzRFLX54mTVgdFIWcnhnm0jOm
Xnww+nkPcHhtT8QGEJ5ysbj00oh/yU2msQl1vEDsjyhZHlNnVo9O7ohnkRXjvUECG5Kjb9x3SYy/
dioZwhQFXMmJX5dT9QySJzvN6qjttNClWV9knKwC0abM5wh8NiOqePtgMOFi8nvKK59LAKNwuMYJ
xcQuD4Pi37GIU6R8WphYwne9HqDuZqeN5u4x2107WOJYml0cHzR9q4ONhBKE6QSmnpJjUCK9Vpft
EZoHc3hJXKv/DWMBnkk8ix+lrCh/zS+f0W0Hs7fNgWy+AGitKahXHbuy6Lqd1+farngRJICOSIyW
xOU6YzPnMzgbADWZncC+28fO99jRloMawFzzW4uBHaEAR2q3xk8HXaAy0cFigEAHqgZugr5bNzcf
lzyf9zhqt9cNJ+JqeEvGCoFcrtylq4RTHoUU3Ie5Mk4xZB4oGizuvV2rt7Pj6QYOKN+EVTg+wufT
WaOgB5rXLhNdZtPFUFDoyX+MpsevmoVy5G2nfGVfzCFIJnnKqwwJrOKFvIIyhfpY7tOtkHNACJmK
c5eXcIDdXmjzuLI1Gq1wvBM0MMUvf8gvJjgkSIqZDbXLJuuG2lMqNRcetE3lfLSHKg69upZ1jtuL
bh45FuWO8b1IVNnm6pZZC1lqXOehH5aG8GNFKGcBxxbML03+uFTtN62N9J0o88pG6TVp0o1Rqd60
yRJaJEkM8tc3kIM5dU1lfCvdevzIy5EcRQDz484mt5cOi5SaIjRcQUCvpQcqB1W4aaRBkU7UPo5u
abf/CSWcPzdihh3m9olud0cvhA4MkxzEtOSMl5+xLhUD2VkKDfkkRHnQtEaR8pEzopxOZ0dQUpno
t+6EStvPCH0BiBgJ8ybPWhNoJK6RWVbeZb67mMEz3M1QhGWz0aHH6aL4lEwhZGh9rO68Fdu7YcCV
y32n0UeEtAY/wWLWQzFG28FFvMkTLnrly4Sg1N0nCiIUHCQhIF27NTuuVQDHW2w6mKm9/Oj0KP6Z
FUX/1TGKGjAqLfRPt9dbmQs9YlI6WB0lCpiJ8/WNX0BDtkIrpxd8anBQZf/OgVnpGHXI295eanWA
ciksUqN9BezVZsLm0lgUwFNK5VjzSwE7+6cmLi0qqku8E3ddW4VGDFo6/GLKbatL3i3wRBXdPL0o
Rku9hPfnlBh6tmP4hvS9v0QOcjPyQlMlBpvCMOjqDTWDcWrKyJxf5DxPetDVpNZOhdtA5RjX3JWj
O7Q2mq+1Pf8MO60qPaAu1h8hyaHuj/AyflPD0v5YKl09oYKd65pnddlUHgyrjcWJPaAYHYIIG7w2
Bw77NCpQjD0bZSK6l3bghhzKMa+zM91nY3zQZr2MzkoW5NZr34z1cNSMyP3h2rkx034ZSf282bAR
Z0wsu41e0sppi5NbzcjNhkqjcFIGydujAuxmfirQuP2SppG9eEFT6dN9Nv52dkD5ifqpcHGlVp9o
0dQKkiZHean7opXS4+5JzTO41tykhlWt1u4bCJLrUTQH3kNLhlx/XZVR81QYIh/VF31E21LVK/Mk
wY1ev+jJnl1szcJRNcIdXm2axOuQh87EYM3Bor4oadd5fQjqYWnDvddTHtDK+BxA43QbMUHIZVcH
aNiw06XNpL8gYSJgWGym4DzarXoK1VQctLn/2SWqVZ7ngRG6uy8xBykDLBvw0qbtr4txyJGwnl5q
NEuPhSjCD4qW2TsWsnLxfDHKmmCuKNzRDKEUeekqdPgzrQnikxeYtj5bMSRaE9LXdRH9CKGV8eZg
L7PZeg1D4+bRIpQAClq4lwsKtPisphDqSwJt4GObFF9mo9obibu6yBuhB0USGdZdLuKWbd8lVq29
hB0Q/j5UozP+Yjne/kJbj05tHEFdaIFhKNHX/NVdVnW6oHf+AggiKM9DtbSmB7ia+jhstLvThFc+
FUU0huJhHwaYu94UmtB1MAeD8TJFrvoN1b7iSWcs/hnEQvhSM5p/ntI52XmLr+wRPCzLMroCyGpN
1yVMtZ0h6jNeSIrFd8Npgi/LGDPghX5KfV8Uji0C6ua2GVK1h07Vql1kjrMaN4ljvEASBre5MNOj
UUVMl0EBeAxoyu3csFVM9T/ryQac5FKgLiKt6JfQOM2tMQwoyLwkQToep8DMD/bUwiFZDr0HteT0
4ba9bD+gjIjf9D5oPdJ4vFwvLmMGB+HKeCEWtodDMOtV92QLp2ieVLe163ctczqA9bM8NXdi1a0f
M3Waa8w0IIchCzOXS3cKId6IUOdLDCXpIZiU4F+A0IClwEk9TE04fzSYZjxM6rBHInblkCWqFGgu
FQCmRPXLlRM62uHswBVEP3U8VknQQSg5I6U7QIVXFJN190elaoKnNmlEyNdhZUTwdtcVg7BUu6T4
OSPk6UOKnCdqoFkqJSnn4eftr7r1NawH5zmJMABaUoHLDc7uEhlZ3IkXTt/wuq6AF8Sp99oPa4gn
xsoyjFDJjdH32PAUTYuR2qklXkxh+oWRLsd2qP4ZTeWniUSw58Tdpzhy2qOtzK+jaj46yTTtGJG0
z8vHkJ/A6AqXlN3i9y53Cm4cwCeRDQrEVh8drSmwxk9pSTIAdaTrdPDBwiuQP8DtHQU/elWFNdJW
IFPc8bvbe0R2RyOGnIu0li765e9YDK2O0jgNfbcOXG9u+kqlT99W/1gVA7hVwuSiEU31XpFlu32p
eEjyRaWSpGhNrz/Y7kSjNI/90pqtR4YD2vlkVHmleG2kWTPslor1j67NpulVi959KdTa+HGvrdHK
oLCqy0YUj/XqGtt2o9jxCDwtgmTqpU3V5GQW9bhj0dsrSy1Jlv6RWcLg1hirZLKDNAMv7BdCU7wx
GZ/pHTmeO4hncAR7tYLt/WE16mPAIRDQIWq8/Jo4q65Owi73kdIpvqV6gdqvm/xfcev/rzDnWzZy
abxyGQ4PkjxYvtZ19wgucWPRROnHibNYmldzeqnXNBRGH/pejX+UhaEsR7cYK+hHBaTo43MII8Z4
dArYKq1KGeyDlaOY9AmaN/d7SJdE9VQX+PEhaZW6PM6qG+pPeBw72ZnduHZEVJt5fWkbyNbB5RHl
SW+XRe/mfqKiHEzzXxzsEobf28a1feoBOEklRQaOwBtvipUTCjWzGxS+jV4Zup6OdRwDNI8rYNDn
20ttNkRRD/QWMF5CTlK7VXzWB6gPF3ZQ+p2KjPo4ROLgQBS700zd+AlW4a5gU+RA9P9W/qoMkr5Q
s7HiwubxuW50QolmtoQXBIjteIDhh3NvadHj3ZuTfBbES4xrs82VQev6mFkwmdR+Z3XLoRU9U7eG
Op1+YxUiJeASuEBlXbLM8ilOZ0QQ/DFQh0PXdiFpZxXvuNqNTUBSJ70snUDeU3RTLi0PdnczruOR
vUAB/LjMVvKSEdocqfzsNR23S0GQ9BZrMqfL2Nvq2KYFKZjBXSofCWfroe0NG0Fzi7FFEd39gBAA
MXrCeAbVO4mAu9wVlZhUh9239nt10v7k26SwoCA9eErqeYq9euwDaG8W7d74Vi6Lfhd6jm9IwtUO
lS4ptKhqaj/RdAbqujmBxj1YvgVplJ/dPBN3Tisx1cmCgBYIpcm1NsXzuKtlJaKofcXJqkcHlPZD
lKbdqU/tO9t+b0txmBL7SceYquHlkU6m2htZo7JUrFaPSgJVZxsb/QldduVdApXrh3vNH04VgiEq
d2R4yL9crmfYVeKKQK994MnWqczN4pyr4k6Q6f/sigohVwDIPyWUy1XMujfibHBrHwpS5Rg6au5l
o7WcEV+vduLWrUtkQ5QhaZMhY8sw2+VStppaY7c4tb+YavAPSKvxfdvNy46P37rEy1VWn4mWF9oJ
UC/5jImYh9iyu+mgJ1qDLga41u/CHP/rrSH58hsfC1Z66av4ZOvErrYLU2Wwu/GX0AmfR8m4riNo
cf8JYu6AWMgj4VhYyzibRheIqLEav4fal6ucIKcSxfPdHpGIREKbJfUYY4ertziAjL9uHAy9DZL0
YEAf6zt1OD3byBO8v31sVzwiSuI00OTcMU/EysYBLoYMri21Hw5u+ClrFuVpVqN34RwPO0/W1ZWo
KQCHldjbdSk3pmxnFp1dw96p9EendWJPjRLnMMf0F25v6oqdS00s/C5oGQnfvrRzwphOH/Kk8bsp
FIe80oqzFuoff2MRKpGymkD3dR3B5orVW21UNL4qM/suX0avm9W9y7SJk98sgdBXTotQhFz582aA
Z7/qBwyOm/pUV/D81zMSJgRr9VOYF3vq09e+kiaBMjKKRSdXXu5f6hV2TFXL7Wd2FQdTQhw49+Jc
iLh77Qez7Hds4tqHAjkIGk2SiFCwu1xNZ9Q0yOelYfxbrx7iUEF82ET75/aXur6n/11ljQ0LXEbT
4Fht/DaOmyNl/uJQJ2jTlFH44/ZK1/ZDB4EghsBMBwNwuR9mELuFwmTjNyIenpJxMQ5hOwWn31iF
DJGPhPltIM+hVpQQEbqNX0Ftd2zU+T81R1XiNxaRZDl0Q4jY15F63NSjCMe09QMtQll47MaHaDbv
D9IJnnn5+DggBDfYX5gHHbd3ytYHMOH8reqD6T4ZCHVqD7+xGwZg5Ywbb/k6qUWKqrOWIG9him2W
xXPTSbG8pijqPerUqxYArPZtpoxmiLTFX+5P55odA10xx5bP85HUwPYQKLs7n8VnS8gCIHvIsXjz
LlfJenOKBwNqObSu9FNQtYhH2UAx7j40cjRJqgMVFXMM2mqVAWy02VgQ2GWDekiSWBz1qr/fwxGM
gCeR6nryn6tVwiGxkBA1mRpAiuK9FsfKf0zC6R/CpUufJpzQP7d3JeOpiySdshL7oc9HuYuq+upx
dYqhtCcHMPZiV0r/WEZdLT6N0dwvL8E4l/VLMQWBdY5t1LofaUR34d0hOpVDKsE6kZikal9teMw5
8skYKj9tWkq0URiqP6oMVckD02HiLwiG+j0PuH1FyHpYUfIlYzPrgMJwE7SyZoNrRgTTH4pCGPkZ
HMPyoJuIoXi2lud75eDtmpL3SoK2qdwQKa1ugtIzKJoAk/PDWRmjo6tktfVntuhD+EUYjdD/qdIk
3CliyL/z8tteril/0y+3L2zHYaLm2/ldr2h/pBTHjlaUd3/NKTHobTPaXnTpTnD1dNylNPPqKzrO
0hoCjkefiS1xnBpQ1FkdVjsP5LVDxFThcqdWRs1ntaF4ULtBaeven/X0a260vYeE1h/9oj31SbkX
3F47Pal2S4+b8WPoPC9PryzVJaWk2/sIzbXPEIr9C7J5fnAWhMlvH95mJem9sGhmEGhr8cRcriR0
Kn9VN3W+U1bimMAWykCS3nrxMjc7S22+E36LFxm0tEE4s5m9yOe6jC10nv2ggPUrTdz+mHTV3gW7
siGiQADgwKwkenrlkNt6GtQYYTOYT+Ja88Iu/j6lQY7guYn8+N2HR3XcArDAXabRubIJA8XsenS0
ARCSVTKlXjGrigSSq1aHGuXKva1t/OUboh50HNmI9B8rqyBuMps2N0Zfc0aegR6oYXFALcNqHlEj
M2kbzy06WrTqhq81KV+/E4hsj5ZAVLJx8g5R7NpgR2fUO/jEim9lWXwaKLUcWjXoH8bF3ONb2GSu
VIgxTAb1uNv0XVfBNuCmJarHXAfli8goWnQl2YmTnJFmNnwta+x/Mz2I7+1+0jDDN/MmSepnUufL
u+CEU00nt7H93mE24oEOUGg+wMmuIuM7iHmPeWl7H6i6Qr+M7dAtowd6udw09kMadqXDcPOgHLpI
tTxF2/WO248mRU9owjMjx91bpy1Ch9/M1ZPFzyJGy4+N02Gddtc6BcqPEIftXHJ5vS78PsSw9K1o
xjFSIId1LzdVqYkUaJh1Hyly4xiVQJ6s2WnOmjkpqErX2qHtY/rJFIEf21rbews2dsN83ht/Ns1A
vMya3saKwHDkvb34kLw14dkZG5Zo9bbL3tHmakyERVGkRHYSvZnzbWewuZ0sDWgEbAq1Z9Io/XLn
hhqhrxmUKizlTlWdk0GP1LNbRZF24qYO05Fn13QOZjRly6kSrXEn2Y5ETIGk4/TBXUtlmFXCWFtE
UaU6GH6yoD5npq7zXo2IpaKxVT+hxbrXZNl8amBnYHLIFfhDJ3Tlabs+d+NlsUxmpETzqIkgtZ7M
0sxoU/JGntIiRrhvrG2gEUanoXxmkCnrp9unvrlE8kdIUXE5rWUTGl+eugAlkc9ZalJggHgHl5Q9
L4Wp7fQWNpeIEQDoo8lXqLFqwDIvV8nbanEGB3K0MVLL53G202NF3f/Ym7sy9FeXku1WoPM4WXd1
geiUkLSoTuCbbmfM5w4NmfwQIj24HIwePljv3vODUpgqNX8IgykhX+7M1ms7n4bO9ie3Cj0rhGq5
juNqJ+nbBE+S3I5kD2QpVZQNNXaluTSbUsf2B+p0r7bTaP/ZAFmeqhFtcjcvlL9v72p7iBgF2TK4
Sw6SD3e5q2wQ+tL1jutHs5MyhgIdwoGGbvbBgnbtXo/H60TRXXbr5Sz/Wouk0cwMmc828JmlL2BZ
F3NzFFVTnZTWMJELReIXqKRwcu2kisjKIL83lp3zvbJfmk90PCXtu2zeXO43qUyHfgpGU8L5/liq
fX+M89I5DXY/f7h9tG+z4xceXif6pWbN60zbGUz05VqWnslpizF9bQK17rwI/ePqIeHD66+pUvfN
yYpxuEfkFNFMaYgUurPSNI3xUA3zLB7xiBm5gBm2TGKMUh800aNk/gLHS9GcRRKPgacVnZW+axa9
GY5O7Jo/m7Y2S680B3VGSDbLh8Gz6goS6ih19f5rM8cGq0CI3hyTPuu745wlJQRNM7fJ8NKwYayS
Ka8i+JwaRjA+KmnphF6DQxHeqFrtw0yBOjhAK2ToD6nRTa9q3lnjh8C1guAp6YHL/aGOom5e1LBu
mmPrVvBpTEVs6E+FZpYJKqNGlwOgy4z8T+bb5uXcGE0wHeZkmfLPvc1w7kMTKmF4SrSuXY6KSV7k
OZk1/QO/S5EcFJ0LcYrzHILAKmFw9+Tk4eR4o7Po9Ye01QZknhvLFI+wCgfDgXs2hmfOVTFOSwpd
z4e+oHXXeuo8j+5Zie22+TPqU2i7vYxsTIdCpK4747URY/2t53sNX5KhcfK/J63v8/cibqgDh1WY
Bp+nGoU0ROWDKQqeHT0u+vfBpCnzR1cv2xlMSqyGT8vYqJVXQU9VPQBwMol/iTytDwBnnfLxttFt
/Qe1XWp54LZpTBLLXNoc2NMWpcA8fSXc1P8e63r5GumILOiVk5+FUhU7keD2LSd7pcGF5iK9GThA
L9crJnWBiGmoXssxM9+pvNjDMYDe/E+Kz9HzCKbtBejV8KOd1Gkncd5GMDSfSMmQD+e1YqziculA
N9p5ENL/W5l2ROmo/NwokPOeil4gu2O0hWtSc06Gv24f8fYhpXTOdmHcwnT09VwdFBFxgw5S8irq
ZEQWeR4NL3Jqq9hJIrafksYDbK4w2NPIowN8ub+6TA2l51F7HdOOOziUWvYzY174K5cDmFGTqWZ1
ur21rXdkSXbE9qhsAl6/XFKPNATeaj19FelSamcNufXsVDAxPPwBbcTi7Bjr9iTJgmCMlDxpEs67
enzikhqOo8CdkMNufcqGWT0H+b0j8UR7wAAA0ciIk39xV1eimMZwYRgy8FPd6B4qoJMfy34ZHhUo
8U4pEIn+7kiBBflgklBENgpW4aVmJEaCaEzgM1WnPbgJ8haIRd2p0Si3xbQlIA4eszdmrstvlVOh
KiwrTl5dbtmrvkTWwRahvfOJ5P29fMMc8nbJVMqUmVTXulwlzcIcIWGjfi2YYB0eqyKDhBYSjwWR
n1m3y4cZoo/ueVQZPntY6C7tIOe3JsL65AgSA0G3ZU1MPdgxAVOpV68RIhenFllMr9LCdsfut6vA
HML0MbVNbJFU83KXudnmVdZn4yuFxf5DlRvDKYm0va75lVXkJjhP4H5AruT//6XSl4XaQtXAGl8N
rZif4boOvJzCzM4Xu7YK5PYyvZKLrCGtQUoR3zKz6fUN3lnnIv4xVdWyxw+ydRXUHPAVhIzYOHTl
l5spgIwxETRMr0lTvIsCYR/SLkyQzmGo5rZTelN/vLRBCe0mIyd1AR28ruYssVHrjZ7Mr6i4LgVI
/DD6WFszgtp2tmjFcdDGxXlftWGjnIg/zPr9lFqd6o2Mqoz/hLmgflaPSxF6idkL52QG9viHOYbC
/O5GiMHsGNOVk5EzRsR8jA3ze1deTdhZqBL1zK8EQLISmSmPk9r1r45NNHP7aLZPBPx/xJdcDG4o
jYjLjxDqytAvjNW9EtEOjdcyN/xYROPwvaT9+llYY9Oeb694bXNEPKR3UAjxSKyyID1ImzE1k+V1
SPvhmXHF/DBTXzw6i63unOMVQ3bJIuVsPjQ7IGguNxc0qQiNLs1flVlRH7twiQ4MvKY7R7iNIogg
8KEw31MJJfW6XMWOFX0RDNO+9vXQP2qJUX1lYtI8CeqCngub5THr+3mnnXJta0CwJWU6dEWb1FUy
woeT27FoxSB+FRf5QaNGundxrnwskBhUtCBO4TFfRyphM/SJSIriNa4oJ7g0Mh7AIhWHUdHT98a8
VH/3EAHkHkNj40PQjM+TYox/G0mYPWfoNL6je96cwhKYm2Xke+wWmzOgWCnJlSVmhGG8N5LFX7wh
1MqzNtu9+jrkBUUC02k9Rdja02173a4iS+hAQ8EQUbNc3xC6cgyYhQjxRjOY3SVO1ZMD7n7HVNdM
lVw9qSUGoJ9ikkSirqwoIectU63r/UzLZ8tzDSLTH1A89O0f4WLWykvRk9I+0pKeGclbbKd6yISz
OM91WITaIeiTpDuhxL5M3mSNA+WTZc73iN025iBZlYi7sXKKjqA/L03dUmkS9k3T+5rQai+JdXB2
kPp4Qku1HdPbHrscM6DEBvafWvG6WAKKgASMOW6fTkpzGOyofNCT1D3e+3HllWUFuYgks7ncUAbZ
MLrl9eBPRgvGxNWiB6qn+b3hnJwwlrgckMaUC9fixIqRtipYesVfhKU+l0OaH5V+FjsmtHHlb6sw
DUKdEHXKNZa5ZqYNnHzDKiQxXp+Y//b68ljWCM9YQbgn2Lo1BYpYGAL9CdmkW5fpzDEh+cx0lVq3
G8SenjIOYrZ1SKU70/+8/ZWuriV75VKXClmT1d0og5YRTugufVEksIs3kXEoBe+Ga1Hwvb3U1uzY
lpTUgbUMGOs6oUAvL+shYVD9sQutg6qEwTFe6r0u8ebJ4FOB/WWAGAYSnPjq1V3SbOy0hcNDU648
jn0xU5/pxadOZ3Sn0cvqrFrx3hDY1a1RuVVkJrjNdifLiVpKh6q/zHN71gtqglHa75Xorq5CSMEM
Cfhm3vnLG6X2XdhGpaH6kW7lh74t6nd6H+4JW1xfBQgN5ORyaGNVD7e6aZ5q8JzoWnXmIUiS+kmI
dm/C6uoqzHnjhRig2KArUzOConN2sLvGhr8/wS/XndiDglw1Bua35OgLKfMajJjPaWENJE4+KlLL
Qfs/1J3ZctxKlmV/pey+4xbmwawyHwBEBEmRjCBFjS8wSZfCPA8O4I/6O/rHeoG6maVARDGab91m
aZap1OB0h/vx4/vss3ce7005eMpK7Skpq7uhCN5m1clNw+b77/HWMH4kJwb+OHyhpOq+FiFWJ70T
Vr5R9JfY4CdVi2UkHl7UvEGSTqx5WuSTe32SlHtNYMY5qPZVHBZXVoQQiFbPH+q5/Br0wQN+D29U
kHiZI6tJJyz4AFXN5cv+lhq0WWN0Scz+QAgh2Kn9MMExdoqrDIzprfksk1zoVZBreF4AgB8PlXZs
i3lmk0S9o3oYZdtu6WigkaK79I45tx8JuBDBuUbISFZxUAZwbinXqth6OrgSOrl0Y9JFvXs9BJ6L
tiZQ3EKDA/5bU5PiUe+NqanV+yaw7A02PM8B9AjfDtNLRfa1oRqfCUYQwDZ1XSglFC2O145mjrYK
+nK+L7Q0Qr90hHs0VaqXlVaxE9hZ7Ps5Gu/6QRm2ldIFW/DO6qroQgEMal1SUjpdXkji5JHIcZCN
0aR1/NPkhTYZ+qzP96MRTl6ROYhtz4X25sSGhygcrIWzQ/12bQJE7acJkRlV7wuW1Q+74asx1pfk
CU6nQlhkPyK6QwHhRAWTkm8KiqtN96FUSVslHPBBszv9wk45yTiQLoGLQbl7aTjncj5esCCIeiVy
Ius+rs3byTbuBlo53Qj5LsrPlzbLyZQMqi3IUtMhCScISsbxYM6InOiQtMY9klq6L3Id25tcuyS5
eW4U2ioXiiHVHb7R8SgQf4fEGQfj3miM2jXVwdnqaX+pP/rsKKCy9K1CR4DhcTyKbTeQcegTuKfN
PaZpWNJwuA+D968f5DOjLNoUyyWJLAAFs+NRKmgX+kyT6H2olbOPEbyyGTpp9F8f5SRcUJKjFwaZ
3oWvfZJCj5PTtaOU2Chktd37OqNqFGtp9wNdlP7C0Tk3FNpONGjyeRaK5vGE7BhB54Yf5D7vh8It
Z3XYWTpFxthJmrdWoZkVhKbFAZWciNfv8VDgohlKUjmVRimNfPxX0R6R0Sdv8/kSLezMZ8LwaOkK
pb7OtlsNFZdll0stRc1QxvC1D5T+TrG76a23/jIhuocAyXnoUKk9nlATgffFWsyEHP1LjC30tdY7
yA7Y41vRw0W4AWYSFnLkmggcHA9UdOi4xGEe7jXUhjZ2pf4oEaW78KKiEY9/5gjS4yUAEs/bDTzv
tANLLsilVLO370XTTKVfqXZ4qPGpG72eWpkOzVktrT2XaZ350ZSK8GM8laP9YOERqd6ElBLEpyyW
02IzFTXiaibpY+VRZFTvqyYdgk+KENXsRlpHAbRUpMFw1WQwtevKkOzGxSiAVhW3M9sRw2Q0h4sd
xqdp6+fONGVuacuh5Kt45IxeapIRb4Mua01XUROhb0p5FNo2d0RXbx2lFfkuxB1xvOkH26x3jhXk
2xg5MWtyqZ+M6uOUl7P4DNmNAqtZj/ZNmEZ6fYUIqxNdCyctf2acwWcSWE3ZziKxw1uniPR4uwjM
95076rMc+6KCz/I4juTtD0GqR9FuEkoDRiPFU3OrCtvA7gBUFptYpchGV2sD52uZ92x4ElRHpuUf
Bwg3Lov8vRlBAPXGSldTt0QsuLjlKh+bba0n86OctdaXVBFZyU+bVZE/zpL+1dYBDzb2VMzqe3PQ
jO4qxhBX9Wj9klQXdYgacWMrqEx1Y8JgqP5q8z59gCmiKMiAkHpti87AKjdvcNDaJwo6ZzdTUwmx
G1vslrZpQlv4VcDrEAEIhNGGBxErwxcJlBeuDHehkXlOJAX6M/BjKHvmPGbTT4zaLNVLsCLpvGLM
q9bLzCSwHmdSLGdbD3o1eEU+zMPOUAojuepMa6QdPy8nId1xJdLPqDd6eChZovi7Y4kg3cigZtG2
tlPtc2QUuubR3JdVG0ekufUgp1NGt/cQRI+hkJzMq8y2kpBdkuvaH6xEyGyMflB9MUYRXqL0buvv
0nRIlZtcBFPMQ3FykkNHl/J0pTdFOrt8DIkyfGvVtpfT4D95FPuT6Oc8hZ3tOWGT/wjCtng0Q1zH
XINcq/WqUCSP/aSN8lM299rdJI8ZzsfsNMVBj8yUE28qDKn0sVMt5+uuk/PON1sAkgdj1rPE7yJd
iveKnknJLuFtGe5giZjRZpZKW91MUdfDylg+w6e6Ulp1C0CgGp6cJKLajmVSyTs4Ir3qKakV1S4F
b2fcUR9KJjeKs/krIn7msFh+cJ5cvQ70zI/Rmfk6KLgV+S2ciMqlaX9UfVurFcOvsIQ3Nk3Xyuaz
otS57EVao6bwMxz1UGtybB4UuWzL1KUjq/2ccm4VzzTSUIU9lindtmx1+cfrN+NpYCe8wBSjtEz3
3Ak+2ddhDLiqUEkXxSNur9EHCeXNxzcOwi0OiK4AMFmUndaUGOrLfTykc7EfZErJTYvSuqVKwnt9
lJOb1wRRWlTxaVWGK7oGLBQhC5FJZbMPgbC2nVPFV0YsqR+bDknf14c6WbUlWcHCAhLToomx9ubD
ecSI1LZt9kbVmVfRIHJPGxTNf+MoFOsoftLTyNNt4VAe31K0/QeUA4ZunzqDbfi5EPI7Y3TGN9p+
00FEJzQoNR8JWgWQ6fE4aquNU0WfFyKRtDJWaTTkLgTF5AN1BH0zwsbZhmZfhBemtzycjm9H6l2I
70AXXKx81t0WWRyNQSfIzGtrCK4t63uiCBzEwpYG2LSgIh91pqs2vfTmHh34gbRiU7xGqBgtntV8
QxnJpLkyzfuiUsadvlimoTv0/vWPdzo7sjIepi8pugFL8HhRG23W8kWx616zA2lrSrr2LqEW5xuV
rW+zVH2XxQi3OK3Q3pzbkA/yNER1kgSBPOd4YK2vuVm0zrkXNesXwrh612KIdiH3PH1WQTnnpcNr
h3fVidMfb5C6Fqbk3Dd9kDw4qZVsFb2SPnURZWs0AuYPry/nyXjLiVvqvWgekE2tq8pFRwkYM/hm
X4MJ3NDd0dB9y4ufNowtJgB/vT7a6fmGwAeeTxThbcrr53gNa8kJ5Ewk/d4pxYQ2n1m6cijXm9dH
Oa2nLEgnerN03i7iJ2uGLg2VVh8StvaTlBfCVaQCA626Cmk0DxJF7d3U1uxo06Z5n/+lONOi45pK
AZS6VJTtbZGl5bjNahrH71IrM3oXR/fgUhXvNKzyQwKjczMuVKt1j6ZS8Q9HgSP2RF+ZrKVJ/IRU
2I368ZJv7JmheOBRXSL7Z+3XZdcwZMdGo9zvc2MafHTp0g+oZmrvqlLqL9Qmzw4FwgxrkYohrf7H
X1iK6skRkd7vmzgcLY9AB6RjhGFPrig3tbm98KmXmHIU7ABRluLcYhTD40Nffp7fwL6pyjpZnSyx
7/iK+Z7WTQl7rDkzUIS0sXbz2p6/dl0YjaW6pTbI9Qdbx7MXdmOVWMh/K3F4hSM6FROhRPElLObk
pcKPB2mbe4BtuNjNHv94tpC6Dl7+sLckJfY0kZC3Uka7jVWHkpNR0545SpcqDGdOGYAkXUC0nAOs
qcsP9duaRBoqHxOF1z0XRB+5ON4Yh4A1ubD2p596OcvsqKWN8fRFPmXobqb5PO7VnpKwp0nlvMeG
1Yn9fpr18EJqcGa0X10v1kI3PoELpzyeFbCzeU+D5HQVxz0k1iCOb+kF+v76njr9ZkunJDDr8lpG
lGp1wzglxrb5FIx7opX0gFZjaFyDmat+kdtavkUOpp68LBVN5L15YIrtoMiErhc92+PvllkhlBOY
qnvgh8oHUpfcSJGE38tOuVfqOrsSSz7/+qCnFwA0M5IuwPLl9rZWIdmaEeUuh3DaF9nkPMbDHL4r
JMNBri8ebts8RVH+9QHPfEjASR7ohAh8XtfqqYret7wMCwZk8e9CK0HTBE3wD0HQxbvXhzo9CFzY
4JR8SLB+Z12nNItA0WYrn/atbEfv1CRFhTCPLzklnFtBMgL6hVEzPYXaSl0LFV5n014PoumjZcSt
HypGtpP7JPB7FLIvkNrOLCD2kWiIqZwEduoqEelms0VGopD3SuaYeLJWPTc1ZnZJM14yzjmzgAyF
zM2ip75QBo93JFY8Qxm3tbzXQhFskDTXr3QteTMiCpDDaQOqpGZIrFxNSMuzLCoQvN4botOvU+FM
d2A5l3QezswFjT/wVgIxzKB1dVcUbUt5ulH2rQVbIs26kc7SMfdf33IvTmjHFxIzAN1FAJbAT/Hw
eMmEFYeSbQXyfqBmqPlBpUGeKwFeEBEsR/m7NNpQ2jtYxw9TE9XOFup/G4agRpXkXE2NrKaeGjjj
x8kap/mbKorM2hSy1Rse9qDC3jdqIWeebEIxvEmDpvlhBbHZ3ZR1PNgfeItWMtpiMZVKzYiiZDtF
g/RGe3ieZ1QvFptm2HQs55o50aHOlg1Frez1PLbuyefQ9U+reGElKsqn1xf0zOlamh05wrwLQfVW
m2NscoJIIiv7rJTp21YMWLEuvXXaAaC4aTdNlqjmhST8dKtwJ1JYBg1bPOjWVVK7Q75sHAt8Y6RU
3al2DI9p1tsLW2X5yY93Cmg2bdQs49Kuq65mlqrKUKSINOwdsxy+Z0Y7bNm42mMxg2tNY2N+0vH1
vlYmWb/AfT+NILxMIZLy0EaHgjhyvEf7QIMyFLFHEdGobrNmUj72KQx/MQFivv75ziwlQ1EHBqOg
/WlNZ+TC6aS2ZKhAy8Sdxla5idXeusDTOr2yyQhAJugoJYCgA3Y8IatDsxobeG0P8Nv4hSGMbT4W
9t2oNuH7NDazvxy847dvnRqK3KiqwWGl8xPq7/GgKC1nTVmo2p4qjOOZTRp/tJ3IeHNCvTCh+EpI
wlNGXzukTVWiTyXWUXtMHeNbnHk56rYw78zausT9Pd0WwC6QTgmSJNX87+MJ5aPlVBJF0L0jR9+b
2emu5b6atiJqL9XzzkRJ1OggTFOfQq6QgHk8VGQCMOu1Zuyhp6cSnsY0+CWbNEH46VrR8Xv0Y11U
dB9hqqTcmNE8t35t1uVedmq72ajxWE2f4nh0UCod9KXCNepychVaQ3yopzSc/KmR6r/wfA7jBwue
SHilIrGRb8xCjiNalGwMn5U+jx0Xzkod0P6UtdOlVGdZsOMTzgGnDw+NOPYAD+zjWaLPXgTCLrV9
08Y/y67WPEvvr6uABiA1br9NQ3Q9pQ2eZtKFFPb01NHEQ1GOSj5KNjwgjwc2s3YWoN7qXnNK83bW
JelbZjTKhQPwwsNbzY9KO5cAmiyMs4brBhRZmtlujD0tUbYH/m/cZ7bZ+2HSdQ+K1bZ7GRXf3WT0
pTdOojpgOxD7pdld8ok73bmLbTF3Okkl5UhliQ+/vXh4xPUxMgT23sJ2wgWtlLxmrEvQ+zndvPXU
L51/y2HkAlzUto6H6swyzANqaXtdsuONhrkFVRFKI6+PcmZCUIp5MwIdYtix5t5Oc1pVkp0ZpERg
4LkRh7tBnXHEjtg7rw91eg1ZSxWfxHVBRE/q0Yi7pU5ftcZeCS3Jn8K++2Aq6eCFjQ3yodgRHYGj
MiX+qGXVhf6v033K2IDkBG52K1DU8WKKTK5iWWXsJI4df461jMeOGl+4g84uJn4GNN4CiaNVfTyK
NWQ41rSDsY/nqt+FmPbeRjzEtpjRX3oLnJ54JmQtRPDFqgHm2PFQdSONWKrKxn6Ckol2KHfEoxPn
7aeIbeunmpb/lTVJ/zkA4wzdMDSdSwqm5ya7GPSyayg7nNwXeqxHA3vH2Fd0OrwfpWi4Q2sx/GTm
xiWs8sz558pFrI8NChP7xKukbHSkKgLV3CPoM1hXwTxIlpvWpkN3pJUkllc6kfhYtnGTk7yO2bCT
nTau78xGwXGqhpBVXHjxnVt/EmZuMV7w5KmrDaWnk4UCaGPu9bCdwBaznLLr9FS19UYvTcNtA+V7
64RbpczeLPQLV56+SWgjCjAUzPzjTz9jeSIWh5o9qbPtDbEcwEgPm13cdP2FWZ77xovuCncoy08X
wPFQLYUT4OHI2g/FqLpwmsy91JlolKSB/vh6dDilaTEthGvYUGQgoD2rsTqBJ3sdCov91A2ST+ub
eE6yGpXGXMrnB6G00+Rac5/tJ5HGo0+XbZBuu7LrH9skN8edlqrRJaRkGfT44lme9CReoAhAiGse
1VCEXVuXkb0XcqPfl0M+3I2wyZ5en/uZUXjjIOCIHupiEbX6omYcVvSQ9M7eEv0I56Roy6+DYU4X
AvCZr7n0MdAIxSubj7WiHZllZPWzlNvcKHkK7WiaHoWhiK0SmfqFGS0Jx2rdCIPLkpEjI6S8uiet
RJ+tfpDtfWZ3w4fBiIJ30Oso31qZ7Mp60H988woiZAMdmPYRqp36KvIWUlmrYFr23rSCzK26jM5e
u7tkiH5uAV8KGIvMJvfyagH7odVCx06dfZoX/Saw+95TSitHkFe+ZG91Zku8dKxBClqkxdaaq4YR
WqFVZ86+HevJF11VeSjeXZIZODfK4rYAj49VQwvr+HxHTTOOPejP3ujwPukQ1/MTYJ6rN38cKk3Y
CS0cWeoQq1g5KlFBtSYND9yKxq4oRe/KWnCpueXMXCBTsQvYb8SPdWpmoieMzAaSUJXQMq+PrfQ6
JUJewsROshjO6YvIL2VjkrO1QaqdCMXKsdQ96Lndz/5E0Jo/KGlbgIt1o2Rf99y1hZ+g2aR6davK
NO+aHczubLT19gEVc3V8xDQT8gXAQJN5JOe4by8yE1LiGoS5L7GM6Ipb42Hr+Ng9OfzvtC+kqywA
rLqzbVFC6JCtgrpKbBj5hwYhk0NHbIkx3DU72XV6gQwX6gpT9r3EsbO5Ky0kFVwlDLPHok/76UkU
aOSnrmomuu4xBa19VzUBnCAtlGIUFvDzdNxUNZIfIsVf9DFOjK68atRSNTY6ykbi3YimleXKCkjx
F9HI8YxmlTKZ7yQ9Vqx97GRlfR1jpBDQhiJQlirUyaFoOrfz5OKGMVSuhERp2vghfEH9u9LhxfP8
xo1nQS1+AdgJeqf6WgMpAGohk73vSQB8U8tDv8uRkX99lJNYt4xCYw8dckuCsk7FWklSVFqi7L1d
9snBxK7IzYdQf5dp47gJRNZ+fn28k42+aO4b1L4BVuj3WYdxR6+dkt9V9kkfl9taRbI2anTjzbNa
+g1JMsEdgLbNVWgwaNqQEZ5Q901oNX5pJdWWjjTpnVGN0rWh1pe6jk9XkTfk0t0MO1rh0l3O3e8v
q0SWerNptT3+S/oB/zsnciO42h/DQJNCV+4xdH59HZcZHN1RwGGQlhfZgoWIuwanptbpqlQbSOGa
PLd8w6rqZ11MUbUzC8Lvrjak0dhiujCaF6CWF7m/1dC05cBohde8QOur6wo24eJJ5zj7vB376b4a
nexHahXp58YSabi1UrX/it0QlbwsHcMRhUcHdZXeCfrnqstb6drJsI5yNTOTHJ89acMb1Kg+f4hM
u1V3PBib2Y9j3aKJsh676otm5SFCcn0yGV6VNn28KUF7Gr+PjbJ77wSm+TNQB+sTzaXa4MYTCoWu
DBPx29BSut2+vvAnuTOVShNNGRr2l9fYWgg5zDqqtzNqAE2ViMcmDfv7xBEGUceUpO/mLH8o7MGf
kNX/0ZRD++X10U8u8QW6I5sD6YHiTU53vNGaCCoXmgrOXkrSeCe6RmmoGKth6k1dml4AQE9uC5sc
CMRuEYZfeqBXHzoQWle0TevsnRASo+C55NK3+tUcc90tpHpXFOpDaBP+X5/jSYjgTUinNawceCu0
gC2H7bfDNGgNLSgAU3tVzbtt19Jlloe0i7x1FIAQmA8goTzrzZOVbKxcNtI4OYi47D8LqcxcdIzV
j6+Pcvq9GIVuCQWiBTNZA7tGPWPolRbJoR2kdGflinxbjHO6Bdy69LI6iUE82RkIkACwACBtHYMc
0eYIrAG5ZA4+Eub4ZUxDywtoxu/6IboQf04nRn/rAmtxQ6nILaxGC6NiLMOqCg+NGCoP7IAac1Zp
90rev9mMEOADZjbQOJMCT1KP90M+jujj4V5xSMaS8k7d5NshQw/m9S91uuuYBfKJwBLgkLwXj0eR
gOlKtai5A5sg88g4ousyCZ3d66OcWbblrcTlRAUboHqJLr/t7TqySisVUcqypVroV6VTfbVnGnnd
pC0i2X99tJNLgnIJdywzslAHppZxPJoRxMLMBfe6bISza+Roqjm19KOphndSMpQ7uKSXFBfPTJA7
EL45ijPL3bsasicimXPapQcI7tV1YHQUvaZOyjhdXTBciIZnvpmz1E246JcexBcG/G+rGVljqMth
hVxU2YZ3DrLUT4mel5vXV/HcKJRdVe73RfBpvYqDOgFGZXZ+QCQWUa22czaDM136VudGWQqvKFZy
rECjj79VFCZKgWRBflB7O9jSmWJ+CyMj+frWuSAjpUOQWiTIAYFXo5gtdhiaCPKDGYwpViK4p6Ud
0pSvj3J6cTCKwUehTQwhy/WJnS15Vsu2KA5lps27nH6ujTOl8xYtqe5al9TRrVEOf9fVuXmJAHO6
5bVFiYCAxFtkaeU4XsZAKBXM6Sg/lIo1iEe1yc3knq4YdTw0PCKLp0mt+u9mFRjJmyXeX7wYNPRT
qBeCbS0/2m+7sa2yVklEWx6yyBS2V1YOFnTY6779iFE3pxxEUsQXRJvoeJwsngJrtsPyEAwotdAn
kHtGjuyZk5nWm4PiIrbA/cXNhWLrOsvUkryEe96Vh6Ka+y24iHkok668kFGeIqSLpgPNUYjckL3A
sDmeUdwmWi9JWXkYklRcmamebiNLCna8wuKNKirTz3O4wCDjtjdiObUZbKHfF8S8C+H59A6lX5+j
TkV7qV2sdw9nOwOhtMpDhcnOTtSF6eYiKjaa1AS+klJBe/2gnB56xqNbH8AQ0P2E/17Wk1EbYVId
gjJOaNKqJ9yEi0sp67lZ8Zzlwl7EQE5KsIWa6YSvvjrQ1xN6s+YkXuEEdJOqQbXJZ7m9en1WZ84g
DYKQuXmgQG9cv4Z4tMzN1FjVgaOieVxP2iamsL11MviN9gyoADk4/Pb6oGeWkvxgQTuXjifwu+M9
RNwO0FdcdIkC1fECdDANTyWDtS98sjOLCagFeE3/FuZMa6aFAld7NCa5PpRdIf+MzaJ8zFOz+Nji
7bdRq/jNrFSaxGjU4i6Fy4Qm3iovsdVGELHt6gA7V7tZ1LS36qibXqLpn19fwSVuHL3rGIm4AhJJ
+CJjXaX7TVND+QyZGQCMtmnDrB48xMLosarVFAmTOMvlD+ZEz7YzRN11k1TlhZ/gzMYBR6ZVDRYa
EXSN6LW9Wg/znLQHYlypbYjXjbrRFNHnN06pVPU1qgbSY1HKRnnhNfDSuXw8eVgz1Ea5PJYUcC2e
HkVxAh2oNw5ZjYWGxQVlVOinontQhTdIf9bxtVPBibqN0DZvflbWOFs7WeRJ+76wZprn3LQ0Z/On
YrZl/U4aNWfadaNat0tnklxcv/6p1puQfgy2At9ooVYsT7Tjzd4LmNbDrGSHwSpaf5jTm1AKDoUe
fqJs/NaX0jIY3BtQouU1eCKxqiplr1hzUhyislUwe80G7Ffltz5fGAXVZoLUwmLirbSaUptVapcX
XXPAuND0DENydmy1D4ZTlR4kie7CnbPe7MtwkPV4wvOyoDy3rPBvl3WlQ9q07ak9xJVk7TqdOyZz
BmVDX9jgCXvMdu0k7E3TmKGnTnV0IYqsoxXD05VHkkR6xD2+1rvJuqrtSLy6gyZhO6NlSriVTBrs
Xt8mp6Nwjl9EHoiKhORV7DBblH+1OewPCNTYdzUtb/nVmNfiUob8UhH5/fSodLkrgCHIIQCVm+s8
wWwzqXD6XhwAhjDQUbVktHetM8s3SM3OxTaz5+SLbki18hA1aE3MPp1LKMdCCuiQSbLlvq1BMFS6
e7MqjJ+SQZPnHd15yejZg0BdZhoQmqFR1EkSt09Ne96FQW5+Ty05f4oDsAk3b6IEk2U7dD5PyMDS
1SBLHzSzNZM3JkVMFtiAdy9crcVycFVI0VIaFse6GA+lI31VBz3aRWViXjjhJ90Zyyg2URD1AIbi
mB9vUK0OVTuPqwlMdlCUTTMane7W8N0mf5YKBJ+ccQQPk8bOQag3HMPikGmc/l1ihHa7xeI6QYul
AUZ0R2RtJJ8akybe+DRabBfYyRxbarqgKKvXXlXbArhvrg6DY5Ns54p1L+U9NfuXffyfRw667T//
i1//KKuJpoeoW/3yn/vquXjfNc/P3d236r+Wv/rvP/rP41/yN//+l/1v3bejX2yKLu6mh/65mR6f
2z7rXsYMn8vlT/7f/uZ/PL/8K09T9fyPP36UPUGJfy2kq/ePv3/r+q9//LEksqD2HLn//H2Qv//E
/becv3z7reqib9n5v/b8re3+8Yct/wm3nqR0obah0rn0Rojn5Xcs509AZ8prCGra/NeiilOUtBP+
4w9N/pPHMMDw0upBerXg323Z//1b1FIoAKJdScci3T9//OvH4zVGv0Pxa+FZk79//R8FestlXHQt
k3op5f33yZeQZ0DbhWfe6hC0IADpUNfSDmZX7WltlbLN0psija+LSgi3GqMvRdvv9En5MgLAuX0u
buuxujaGFgn0NK8Rgim/KEr4rs3HL/CFPk/lxurTG1v9Gk2tvkv6B7WxandQ8p9BPj9J6vQ5msVT
p+AzglmrT+JauHpXmXipxa3XatE9LYvXowSTuEmiLcKC973A3MWx0l1WFYMbgVL7FdJOQpq+6VHi
RkUJ36SB/FU1bqH0lTdnP53EcMMyvg2G6WvWKVeVHs00fD+prel4Gq5+HozRKxNVpS4ZHotmeAyV
5nPUmj/GTv8yyfFz70TvJrWv3VhVPyXDfNU3st939vcM6V9Xm3h6BiPpQ2/tEzvzWxKtsorejzU/
RWubbjsQE+mD98so/lZmylMYCsWfjOa51cRjVgbKHYtFh2LrSs6DOhZoz8yp7JV5eTc59E/GNBe7
YWG5Qo3MLTnjvaxElUsfz+zGcfhXhXewu1hOw/DZ1RVKzhJU6HSeJT+oJVfNOheT2s5tlEdjrALP
yATqRGb3YM8llTXz3pFS5dpMtZ0k07SbOrPnxM6XJjDEJlAVN7MaBOhlezNWCNLN0pRupmnqrohP
V+GUjt4od0/W3Ikt2nhDR691qe1qa253UNTG28jo4itMsnfygPbSRLP3fkY1/S+87dEX1X5gsG5f
tRH6cOGoIeIeBJofD4K7Qz44bSN55BIxdqlh49lTXWwSK0tvykCtr/TUziK3S82fUVpuwL+cXyIS
bwpVdzHQflv+7I7j0nF8++dTmfOf9R85Cmz/j0Qyosf/HMPcb83//l/xcejjL/yKXgaBiLyRYipp
1sLQ/Xf04ncWLG3x7AUrRAOD3OXv6KWaf9LnAKwHqEeGxgXz7+ilGn8SAgFPkQLhfUBh9E3Ra7me
/jt4UcQi5VwaOxfqDpS3dfHTkAyNrTHVmIHZwBtJ/rPMk/hbQm/rbU4+5mZYUO20YZi3PJjzv3T6
61FRGPVdEDnzVzUCOZOnYHDx3dYvJAAvL471D8f9CqIPiru0Yh8nADw/hCSNcY19wwxXI0b3/wZC
UzduMpRn3XCMg2+SXg+R23b42c5VVrscZagWcpDcocIbfcX5RD/YdfXdjJ3JD3ShvQ+mGdGZtBL6
RwV5aw/qjvRl8fWK8aM3FMtrUh2WCxpM1kcVWg/+gYO0m6wulhdH1sZxE9OEv9aFgQP7WLPeT7NR
bjCkFV5rplTfG+qVulslJcr8SCB4jWUNz5ldkb7Af28SyvZi+knKExoueOeouaCp5tep6Rw3l+Tk
khH1ywt5vZALq57nBQOgxni8kHY3Z4mE97VfW/1GwfhCFao3UbV0RVdAXQjuBvpbK2U3ZMNGa7/S
wLazUD8eUreQw21pvQ8a+k+2JGOuk4zXdda7fW+4Ff933LZekMa+rbRurdtXeim9ifz5a49yHCi0
kgoiQrzaBnOdImSRtPz06RAjhtXqCELElxiBy7+yXiNYrS9VcyjY6+cv7zu0IxoMK6yp0DeSwSct
goc+v82s/OtsiRkTu/jSo/uFUno0KlsB3sHC4QEzpSpy/GVCrWmTyuwaXyvqfFPpuXwr8qnjqonl
8ZuhJtozR5iM31HC8gF5XLiJTSJHP6oyz28NQILbjBbPQ6/Tne3mUSTdyomafEpqenejKdP8mjrL
bjQp7NFkH16qGb0wxNcTILbB6qbohsTnagKEldmYQmggUYalUqOJDqejIfLmuasQwzHLbdNrpjcP
gbU15T7bxpPGmZMrSJ+KPV4bbSQ8Q4qyzWiWaOWoVXs1a1KK2oJh76g73Bhm+5BnHfYXdZn4CIRY
d0opib2AZ7EzK/mxm6dij2Ni4fcGN/ZvofxMfncMyLD5aKCj9IYMp40BEGHy+AMZONfwY4vaT+Cw
X6lNc13HNqRnVf+JebRvWzxeXx/xGNn4NSLABp2ykMZpVFlt9yyVymDIGbFqmqepTii49EL1U+mm
zNtLdk0r4PnXaLz+YTyDsFGwWB7Qv6EAZQr3rdWb2odp4WWd0W0rrEq8Qse6Mck1e1sj9+KWB9I9
O9X9ePz5+mxfgvjRBkJRgLDEbNGgI11fxaY+kBrUa3BCg3cVgnfn+k3W58F1Zs2BF7RGgDKTWm/6
osEvtq4dr9QwVamhe9Cy3QxeOg7WtTw4DiSXbuto3dM8pNNGTyLHk9JO9jHphTyUFpGr5Tk5rh0J
/jVT8522br0wk42nfHzQbZ7OnVCkAzrRtRtR19sI+NCQUyX7aYj6YpcFVbqxkiZ3Z4cYaozRlLtd
Z5cfFJy1PLx5/UgYwmsk3sJjl5Uf46jub5SygpJh8enGdB5/daC9Kdn6/+1daHCG/udsyoviqnn+
/UG4/PlfyZSm/8lLz4CHAckW+Gjxkfr1FNTUPwEvaYVYtL4xfFt6Q//1FDT+BOAivMJAoLn3Bej6
11OQf4+8YtHGIduij0J/SzK1Dub02jIuRXpK9FQaIDKuzpKjD0obxLOHFlTTuJkjagUaTlr23mBn
/fsG27kHKW2UW6fSg++C+yZykcFtvo+JGUj/h7rzSK5badP0hhoV8GYK4JxDI1IURYmSJghdGdhE
wicSu6m19Mb6Af/6u8QjttjqWUfc0VWQyUyk+cxr4mAY7YtAuN2HylpVn0xGOH2Vnt99GrNAzHFP
FXI69NXUDQkEpqI9tna9ucdflvuFG+/sIWQW8Ch3X2v03Cl2nkPjhy5AQnQwrMSztEiGks68MVZe
Um1uzxnLD6OokryaP//9sPRMuWip8iOke7Z40dohOtVEVqJzHSs3S5labJvi7bZuV92y3Cj8ll+5
as+i36ep/jqm/fyDrasynG7axzTXSyvrvDhTWRX3vf1K0/mpHP3LLfc0EqtJDZlaBfv27JYzhzIo
ja6yk5JonKdM2mIhYauRtaraxXiYdORei0LTapBYl8+xYSLJtmE3f1jLHFSmIb0Lmk1qiRdgnWXc
FVC2YlXO9aUlbeur6QnASatDoBxnTUT/zhltoNTWUr/Wj3k6Zr/GSvtsdsMEDJnoyuxllOfrZs0t
3iKy2nC+NrcmKTo4Q4nKzDndrRbWg+sVrRVniAWvh0AQW6eG6LdP0dYFQLaU11xvarFusgwK63Gw
ZsTUp7xffhSu5sTU2q/UwaD92eGK4ErIRU1nIM/yNEUgrNZXt7bry6nuMhnDKGA5wk6uS5ztq6T2
9YpytQ2HjEV0W6ec4+Zpacd9lct9vfta533cPH0GhQHXAYVUjOJBvOVm7HROU6RLIdwf+M6Qq29c
HfIKAKmkTLHOa5+GszRSa9vWn+6KTBpCYuVsHQrlEiduU+T8hOa84WUmrCkkqDGAQC42TMakc5Zs
TVdPudWbsQC/nWwwUKdEjANyLk5fQRsA9kbNBisK26ID5BZ8V70DcWEC59V7igHo+VfrAbiEvVyp
tsoSECc4PECHtLtY9GJ9bL1AlrQ3d/wYXn/3zTBv91Xneg9FJQt9U1hBP96ZeURVZcoacU+EJS+L
ddHL0dtGtX3PQb5aB/xXjG95Qw3r3UrFKo89ZZT9IVxGfS9Diexf4YMLTspxyvKT36BXGuO8Puxo
PFcEcQiu2UjmebBwjsvH5nL2ROvGIi/rMa5NzG/GctX2cUQS8uCBGtBxOS5SJ/BnvDpRhqcekNQZ
rmwTK7YTP8UGabIBR/d+EpuKyb3G9+RjObaiWW7/LLI1UjgjLM4PCbraSpFCdogr0Tj8SuNLfews
qVzw5XznBoh2iJ2JNPGOIzyvEgO1vnRdln64Fny0NSFkaPQhKzqVnereLGnEDD6ewrPsP4379byU
/don/n5p+/v1rZ5u8na/1OVoc7+H+1UPTtp6M+7XP7C16f3/EHS966kf7GSLjOjQ5dg8rrlZWrGP
/GBBYQooeuqPJihax6+jh7IS22ux+1nHD3AIjffdr4IO0FOXZI99f4n9FFwW5L8whtjs4G0L5Sys
kP0REC+4hOAQzwNvkm3/7OYszVBwTUFpvXG9geZyvtzrTaMu2R7+/Azs8fSzi5K/6Ql06ZKn8pye
XZT/vTDlGDBj+2nyYZ0hT/O0Jt7T+uwQVAuIPcum9wV8+hv+Kqj6v6tg/f8Wej212f7Psdfl8D//
83kda2/L/Sv28h1qUnR79jycz0KD+t+xl+v+B5EVKtJ745rC+t64/HfsFf0HYEzqVADeAS+eFbKo
fEEeB0bwrx/7m9jrPE2jiwhwDMwYCQSsjnOUabtVga562z6Ieu6yq2W0y+uiwg37Yg1xH/niSdkF
FzZ8MPM18vZZEOHsQxNegrtApWtXMHh+itp+K8vazcwD2IEqxX0Cdoa7jAn8qeI1uu/5NElEaXnD
FUdmhVzpXHJoEaPl1dy4JBpCHcfR+V6qYT1uTe4/Wv3U3QKiU69goF8cExyjDd6Kbsl5YcQz6nWV
ItAIDWngXDT+flDVyh+NrjZu676794fwNeGJPYD45RaAOQN4koIksj/AMeCnP19Tb4ZxM7pU7Nwu
L+o4myrMTDUw3Nho1+a9GCiG/PneeWlEEgfwZOTewCrOvqLS4zY0hdSpp/r62jH76toPNvto9o76
aBr0cf56vL3yQ1GBkhN5/tl4Y1ON4WbBDRuc/LpYapq8RXFLr728BPjwmjTnC98QjzC67UDmYWmc
1xRAsI+IINg6Nes+J4TB5MxobkoxGzFkiQtE7t7/eXrP++7ge/HkYY+C8CUPYpJn0bzWax42utZp
afsfUGyNrjyshl5Zw5cGAcBOqoV2JkSOszW0jRWm+jjQDs4s1DFHJfUcbzIML/88md9XD4rQXqjf
SxWgsM8m09cdLX3Hwh5CDdt08gexlG8dX9r5cTYAKB4o9RbEtBV9PC/9u7F3cf69tQkiBCc0an3P
T4ItKtHizrOly6KNZMm76YNVLOYxG1GWzst2w16bhX4lMTpf2X1UlM25m3e2KW3456Nu9ZYFRV5A
QlnbTKSun/lDUoRW/hpt6LeBuMm4QMEbgX1komdLOxn+AK3V29IpwD1YFUX7zhZm/wrr76VR4HcB
XqYVzO4/y1cC3HsbwwNcLkJLfwHEPIaph7zha94b5xsFaUGiqr2rzIneB3q+bEsPVAqjyi31Zr/+
TtfYPpieJd6avpivW16ShBLs9Brg9+mF+fW2hG5FC4e0fc/HcATcX6hf4rhwzpp8rGpASfap8wEY
UqYa1xPw2YvRICGqokOGoAF2bK9sk9/mi4QV3w86LQJW+xl5PrA7a9hz9ajpKzj5myc8P+UwHXdh
u7iH3EUaLp20Nd39+Uycv7gINsG7Qg+CqAIJrXNWd9BGi6LpbqZZOGj/4ILwyea4ynS/Js1u1/63
DQjG84ARUABGaON38x05KLPPDDPNh95KG1/Kiyyqq+OfZ3X+Au1KfjAUkGIku2ags8UMUK0eIcDi
Nl1q73otA303IIROf9lYcaMst1devN9WkfHAi9JZA1qDCMLZZjUGV6p1K8IUYfrxsA3RipR2ocoh
Lieei1e2ym9HkNEIDU0aFARqv6mYzu4qphIUcDoGZn05TGEW49ryd44MezWbUXbcEHcl1snntauu
rArP2MIgRSM++NaaUn5zoZWMcUM2l/75e720fhwh+rOUQ1B4Ofte0xpQsgJwni4m9sUIh5Q3FBvL
q21Z9Ssb/sXFo0hP/4viES2w5+csD+qt8jcWzwYpfU0dfkyQK/w7E9z/WjwOFcheonLazs9HsUcv
gilTh6kIFvmwtF11JfKqfUUz7aVt7v8yytlcfEH5HsU5RvFt45o6hr7TDkbTW5E7NDmK5sOfP9OT
Nsyz23HfE8CUOb9ckL+REgbDzZbduSsd/El96LqqfK8AW1zXpa6PVuVjl8D5P4b1aF4NjjGnlAqc
dLNnlVa1dzTzpX4Fefnbtbn/RcRh8An2rfPUk/nlvi7qLgi0YOcE44JdumUNb5DUD46jaotkMOfv
phpeo+GdVXX/dTJwx9kzLmrU5/jEWbSbXEGnoc5jO7Gpdh+HxhCnJpiNj3i/3OfZrG6mZn3N2vnF
Y+Lh+gL8EmTrOVq8GDIdGMILqG0tzgVqxtuhBP6Y4KsRvJKpnNUO/muO/z3UWdYQtltTqo05zoUC
QlNY9/YMybBovS62HHERjub2vkeS/igd+RqF48UzSokXqRE4TGA3np8eGY0O5WQ+6lApipwRLqhQ
lF9za395Nf/3KOflkT7XPsa7QZBuzrJeuzMIrjYKu8Tr3CH588F5cUL7lb2TnGnwnk2o2RR2BKHB
h7Oj5dQGgfwSyPm1ROHFfQlHnXcVJXPakM+XzaAQB/2DZVs9v72KkGG9WjKVP64QRr5Ky2uvyOe9
U9ijq/vn+b08Mpa/u7bAvkGfj1yELeB1uClpo2oLR4leWhe+WRpHVMiKq7V3hxTj8+2ohqX+9ueh
X1paQl6CRI5EhALU86E3jFsMZSwM7ZTB+611JWKHa/7KzffSXvl1lLOl1cGoTGfcAuAzVnWkNu4m
vTWC2Fij+V+Yr2fo1F9RkK9N6OzpmEQkgpCactoGy3hZ9VV2HKf5tYLlS08H7SGXSgR6qZQHny9b
0Jqj7GwmBKItStEqW5IxIiKzaIZV8RbK10QpX1zBXwY8e+LxKTDB4dlB2vtN86317Cats6b8iEDs
3zm+/evxpXwFaJUmItHE2ccCtO3OOPWE6TIMzrdgWPTloNa/kwT+9ygQk8CP8QKdEzn70S363ONM
1260JqS72bXdRQKEDzL3f97jL60dWkhwyEjM4WOfbQm8pPKik1WY9m3YxaUw5He0acUFelTTK5Hs
S7sPYB1Ks1i+kd2d7Qv6DdtAUhCkE/aLidn1cLoM7zUL75dHoe28I/0BfZxNKIxq1HyHnLI8jcIj
RLzujUYL5/LPy/baKGe3EsKq5DEGX0gPyM5v+WIcSkeK/6dRQJdQTkRT+Zyj3GehiREwdx+iXUE8
6l0drK7KV7bAS3NBngj1sSeq5rm6JAZZGCUK5kKm7MaRnQvudue16swLG42iK68uCBKkas9tXkfb
m+dKdVYKMSLq4mGln3jIgAofvSzLo1dexd9H24tAKH+QcpN6nhO0Ng+nvzrb+0r0q+2kGOg8ws30
neYNsj9j+0pI8/sS7rpYpEscWMSRzhMayy5DbZqFnRqDsI6EUgP0yPA1k/QXJgW7bg9H6fnvBfTn
F+sYzrugMGKqaI82kN2Czhlib8gXeuFhXf+dNOZ+C+2GFtQpKKZhGX9erF9ET0hBMzOVpel9p8Cl
XYykVvVaOebp734e+vsOUQVwEWg51LHOUtwODK3uPKx7tgV3t3+ytvf74GAFhqkv60hPGpD56Dr1
o6uhp4K1dhQ24gLKdAy9jFyCXIB/uafobZdHSXK+e7HVJv2xLIRDyr9ZrThmIMDtQzYu9MKXxRqc
05/vhN8/zw4/2xndJg/fb7lzPgAhmVCeStFk8wOAmN6Swx1w+/K41rAv/zza+SsLCxnxB8pJXKeY
onhnjx5fbCPvAXfV0j4VtLCN+vPcF7JJc34OmFW4ZtVfnirGxAlol/i1dtLGeQVrHuGWNK0bgcna
ovC6U45DXzp0jCpFOku81kY5P1X0PHfu25OOPPn0eabrReXaR7XKKOgUAYUIRKE+D/5iv3LL/r6S
O4hmx3ywjj5VwefHygjboZJTkaVGE/RV6jdd8EOLyo5zL+u+INFkqfTP3+73iSGWvP9HH4OaxDla
kUqwolZsZxxkNVx0Y1tddmoM4z+Psh8f/vRfTxbpHL/eBTJOO5B78OzJHQc1tnSB5EHZmAt/bUzf
6C+CkODlvrTBDxzz3lxBZ+hs/lRUjUqL2a7fNgPqhfnirOBbis0p40BHrZHmspjeoxSZfd2EwOt0
MCYRcxvKT1udA+WwHtpcuhcIv2Qh+juZ47ArowylFSJzH32POwLdBkQ2lZePxdZPB8AX1XuUQcZ7
w476Fu4KQPVrwCpdd6080KorsVVxoeeVRl1tWfq2DQYPFIpfigdvmtXJyUr30my4/g5lUHmPSx4N
IAB7fWvY/Y/ONkrIJPNmxkNWWN9FBW9dWWP1xdIRUmxj0Nwpw+JZxQ+teHDmUhwDB5JKxl8SDyHI
FtfT/9Rrm5fx7OrpPWBsWcQR5ol2uuJSmMVLbwRrDFihKlMEnfLulNfKzw/mJnDo67bFM2JA5Tip
Tu524SsRXmM8LiB9OAGYHMO1QUlO260YZXUIPAybDIhHdoxts+nEZD/6xllmedSuW1sAJGAYxQ4A
5Orgjk0Yl0Y23ugc99wkqlvzc5At68fKpSICqsRLam80EUSqovloFIXzw7UXe0lWwygEzkSligfJ
w7jk9nRRFcS7H6cuMHIAFt6+Um2eB7dFpVSRACjZBPJGVCKPmS+AOodl4QWPDjrwHi7ZvflRSTf4
pMBWoq1pWJFIu9CSX5uqBb+Jcl+Os6XVXoOmyecHw2ok+IUBHKGk0yVpMeYxqlq+FQPi7NQPsQWF
dTfm/GDqDGjSBtqKsit+7UhxckN5IS5W30YurdG0xyo1NdZN78z2cgCN3F1koGGGQw9/FWiGBKtm
I47vX+emqBawnojqvu0t3nKkjrzS/L6gHd7BneiDx9opjKvBnrbygJGveLTX6t4q8CXVch4/2doO
RDwaKphxjqzgn+cTJorJusjo22ahJ6O7eTsuc1NYCUCg+kYZdrZiOTW4iWs2kP4GjA0DbrPOVylF
T9A6fVvmIGNaJeSaTKXWyJtXvvKAF1V+78nlWAYWDpJ97eru0u22QhxbtP9ucwmbCkL3OiokyMbu
dhoZLFE+oJq4l1Cg08q3pzqRvLv6ptqdisW9JI2h1rLmWb1+cObV4hypTo4J4jEhGlai18U9D+Rc
HW1bbd4hiKquuve9TXCyMRcNcwD+brPIt1FfGeI2n0ajnBOWw54SHLfHOd2mEJwehme1GwMKHj/2
KsTTMhgjI//SYlznXAR5W4M2x+4NzHQ4jW8NMEo7XGtUYxS7uTYLWp6dwBQYz0f7tATjtqSRDGQY
G8G08IvBHGVHnDCr4IBtpTZSQJ/gisq6jwDzAmA5upzVOVVmW8ljq1EnCBdO0rFYm+0uj7awTTN/
aekzYX4MjqjP/e8iG0YnMQIwPimoLXxYRTGttH57BYOmy3WJzgZgczx9TMMOD8VYbx8NTOtkbMCm
Rw6grHIL2fK1eFt2VbvF4dB2gOFM+6237pLps9kbOpXW6PrxENCWLyzEstNQqfoysNHtvgpLK/+e
D7x+KXClLUw3Xa0l8UzeQGxpKxWlwZBt/6iqxqupQ8nt87LZdXByK4smyy4z9NUHs++mQuYm7dYC
nEPcV7v2A35hxaOPnj4Qul4p40CL3yiPUHDWkwIHViSYfTpuPK3SF/Gwmf0U506vr/WEBXUy5HSp
oCpCqzx05ghroMsdYa+wVsO1Skt/rYLLQFm7qUHkUKNlDwjryoRHUB9NHEbe1LrUURJNxgzEOwpW
lbruaj8WeR+Vp8kp1w2WQQYreGsX/dMELFFcLmFXr8elyP03UV3yZC1eZ6K5EK7Wnd13ukysYRsL
btki+DlbdXRL6OS4F0U5e599qPrmlTMNiGJ2axVVF24HfC2ZZcs9IivX+tEpvJIOrvC6z43AMjrp
lJYydnUOoQa7l+kRAwXE2sMSLfeLiafjHdhBmwdCbnOUDFvjqNjLAozmJ/K2Nxl9m+9GLQOEWbAf
duOqn0YnznEd7E6W1A7utHPgf2OTTTmYu960DtaGE27cOXoZoHdWoxvLCX/WU7EMzjuo25V3LHoD
P1SI8et3KSvuoNDXY5HO8Bino+u2RZW2+Qo7vcNnpcE3ET5VYtqjot3oVsSjI7vhi8NvtMEXZI1K
nGB1pkMxjMZnxJedL6opqQIv6Nh8QqKq9ljRsa5PFg3mi9ELBie2+nXfUQJmR2x2dvTG8qocT1eU
TX/0hoveaeApGcQRcpl90vuwP481hQ47Fn45vw2txu/jQBrUMqjcjfLgamRfIBE4a5i0BUzJdISI
+WEqt8ZMB+HUNa+y6uej56r1ny3jsr7F0mX+kG11OR+julBfXLQt3tRTY9qxW+6A06nNxQ9j5m5M
uglr03fSV1uVhKXR5rGlR9HA9EUOG0rwWoRoExa8b4vR8wEj7JydVC91YJykzgRkq7bq25OWG1Kg
M4u9yztqpqjwMDPjasVxDgqq53/zwtVxrvsAJc+4a1vMqzG33qKrwtQwzGrVhIhEBEaJ5ORqzGG8
1dyzSbM4xchNkDsVeGpL3hZLVtsgbA0jIoQo891WKPL0BfbY5lEOUlhJEKlh/mSjx+NdLl1tVbgG
K8/+ms26sg6ba4/1rWw3GvaxLIpOHwDUqjYt8sbp3229t9UzHDJZVP8EdlnK7wiW+Bnlx6Ccm5Or
/GUbP6wkOeP2hZQJ6dUUTIpbte9AnSo7Oy7eNGTWIVsH1ZHOG9ZAyaW28aWIXRZOzgez23ofrq9v
ILuQTtu6lN/LprDrTwGQ2J27NwvuSdQ7kTER2aqqeA2wYDl2wtf62LQlWkbeVI9YMuToRuEG2FRX
Dn+Gv9/w1RZno9v84Lqe8kPQD92cdEWxAcMVVKEg6/XSjodSFT/GKkevWtpr/94UQJmOrrchkUyj
oTkW9DcxcJr5Pynn174RdHV4Uxe+Z+xw72GZ3REH3Qz4FkVHLfLhs8vvNg4hXs0np58WdTLENMkU
6wzYzGL26vCQiVW9a6rJ9a9XVRufFotH8ujmgSXTZgNQfVACtCm+1JW3DrST8um9dEQ1g04WlUaN
PZyXY7NV+ZWZ91Z7Octu3T4Mw1LgPBW6XfjYSANhik4G5dcFKOAG3W7i8duiZYuO9SwGJ1EzxdFE
bTp8vzZT2yesoNcleFLW2TFfi7lIHBuFbUjUrVUdQnuJ7vNe97c2RrfetVEayzWgGX+NaTkWnzWO
B5+rqpXFQ4UEXH+CcF69LdaRCwvhmelq0EphrxmhwXDAELsiYqTX9TloVlskNuWKHBy5JSvWO3Tb
o+kO4V2rx+anVQsdgK4eZzNe4KoROTuwH1O3Ctb7Jujaf7gQ7QfRWhrmmp0N+WlzsCSIAV349Fs3
XyVtOxU/d5CFexJIu37XOBWZZDAh1c2s092FhpKRHYDBQZ2XPPsxdRqziod6Wu7WnXAde9LKfmBA
NZG6dD6Re491x4815DU7SAQd35gLLLZkNmweZokNPClcZg1XbVsQFSJcHnTHhgfhaNSUi1LHqpwq
riOncw81GY+Kx7JePsnNe8w23SVmk3/1lDMcRrFP3PWnEaFZPf+cemQKVKb4zVmzvLWCtXw7hPN3
WBBlSq2pukFGgwmU4xDmNe+OHO8KjvpDp9byZ1Z69nxZ4EUM8W3uj75AgpzrKLTahJdwhCW7jEd6
KsaxwjWbALnfxD9zs/SPleG+X8mDCiinBEexN5fIT/er5ZyAWyO4zX2QQpPoQ7hXtt7LXL6ZEo6T
yiyln+Jkl90LFZoQJCA3vsHU93KrwiJVerUe0EBc32z10CXDpMObsAj6I3rV0ceI/uN1RIgAi7dd
0RYzlfHQla3xWbh1+151s3Es7cF9GGy1vFtCYVdxFpVfWrg55KAb1IB4rUhe9882pN0WblcF4f2p
zEQRc20Fj2iNqPciwkI0s7fl1vVEk7T9QExlgCv3PfGwre2FNXcCvMq0vbEXH32dgZMdF5veksWE
H0Tks5OEKvex7JvywoKF/QlR7/VgTHWUuOiwJV62hjcA3UvJ3rQzLzYypiVr/X4MeA6hmrlXCov6
y4ICdrxO5htov9dB656mAOsFIKpT3GYuZjcFlb7Ih8NbKwsK8FjajyYZ9gW+c/VJytX+vOEAQwGw
qT62LQS72M/N4O1WbMtxWMPrVWftB21gJLGYMH/hawzXmRtdGTRjfupl7C/VUn6KhFvcOqYhks41
MZMvGxWvjWc8FqbTv9GD1z6gnjjda2PS/nFxs4aEVdnmhdvo6WCyFZ1tcfCEDz4vZJvxps1Lukzy
cZip6m4NPlA2DCl0cZCYIgctNV1XM/pc9lVQHN01K5NijPzYFUN4seVVnmol0bAKIv+6GcX2MwwN
56LuGyLqGi+ZiCx6U+YXv/ON+yaqsws7n4zrqizKi7KjGhEXBhJ11pojfOaNd25jlQ9l6aPbs8z1
DUZwxiVlifVCBx132aJ/zAA1jrw/VuxV/vyJchQU37me4iwc629ZnW+48UnrTePJry2hF4mFE8Sw
NNx0XHR5rURbfjVyIR9A/dpXrYGNXZ9RcMAvxmeNQ7MBIIscWkVE2SSZazRO7FF0QqeQ8HPkyFyC
xHq3RUN07S6gXhPXR9Jr21o2cFsr+1D4i592lGyvzLY1rhDdvEJZNrt0fVlfz7X30UW++24LrTVu
R7e79szCZD9uq3z0iy64BY1zz4UR/BCVy9vg585dUGc/J3d8nJnDV7IPOSTCa+SXtYmKJoZn6R+8
GtEwbIqmq2YrhwvHVHdNOyP733KpxrrPKsDGvoM0FAfPdSf1uVxKOBobCfA6ZyX0EIdEhHfJsYpE
dAChY/J8mbHLRfbJchCfJoeiTJboeeyWxLYnP4phZWwXTdfzZJcrCq2xLId1OA3muKwJ4dt8jxoK
SotZaN0vuTTXA3++h84Q1g0ynbO51rHbYxoVa0oP96vyCFrDobGvfUndNkZSwPnUeUJusZH79j8A
ssWxcKMxO9auhAezzUhxrnmEFxTVoSaLUfNQedrztaqk44pA4xs7acGB78JvFlcsPh+5753g/NjN
CYZ1Bkarrgm3srGG3AQt1Xfi0m2pyKqCYk8RGSKKS/ZQH9coeblHVxTUib2hsupYIOPaJWXnzNZl
3YZqTjaPxYsNvaLKooolRMTNLBaZ+l0T3OHI4GPXtRmBtzth689GZesC0pef2XFj5M6jNHJLxrQm
UIqAaDNNCFl56ka6faCTyhLR90Ea4z/+NE13DaTmEYqWm+fpwq39rTXKsE5524RznIaoZ2MKOeRJ
WAX2eCh96X5oUdzuEyCVZZ0qIxx4mAgtu5uZKopO6knV3XEhI4rSUeM1c6hGHzU6vEj9OAKOEcS8
vhNbgbbd18bWlUsjcgiceFLTmgGfnTzqYaqtKUNZeei9m7Sb3UyImBZo4cAIi9eyUreR11kGd3o+
U2/y++5DMGnKxu02Zo+uV6+8t9gz5KlLKPZzHmqIRFIs3VeJPpC4XFG3AuatMju4MZw9Z0ZLItyS
VmYSMLFb89DYrSaknIn8EXvJ+v5zt4TMQWiKptFC4SjmpmX17BwpnjiEtqYTe+26PoXnH94sbRPe
b/0SDUdRZTVSyv6g1zRYScXTACq3eYmsYL6BNxjUsYKHjG/FMFV4xs8LV2TZgupPwXogyRO1oQ/d
qhlMcZLmaFzozPuMwqpdHLwmr+qDogo7AUdGNSTReti1fUQ+TQckNvVHv3eyH9i67QP4fXsfluVY
vLEJ6qqUHNayKfk04feOzuRyyIPJZAvmRXYP5R2PCcO2odNLoJ/iYJROtiU4W+YfmiWjkM0GrMj6
wtwvDgC9JAYU1In7WOX1sqKC5A6cTls79THMouVmkwP5WISJBNF7KJBRKs0WJKVN/ShMxs5EIqwW
wWw/yNCY859VVdfTYW6EPV5a1NxuWp1383tzk253MhAn3ZORfqeFty6LcQxLU3UUSDAVSiEf84CY
zuJ5Kd5hPi52bYTTnZMp4zogZ/le0b9RSbBpu42tAVNeNH3C4LZHGP2rtUboOfVlod/aq+YCnFEc
KOJsa9v+gAHYdDsj21SmhdMY7MhCWA/LjL3MaZrxNEzB2rlV3HQAdBM3x1o4XgYysqu+Rc7RTPtC
dZMfW5k78/pM3ep+mGgA1e+Gfmz7mwpcj+8mhd3gTqODhiZwiDzyz143JD8Q3WUZZ6JD0i4X3dzs
9exZfwinxmgOLXcd5Vo/qMlzaFzfyblBVcnom9WJ+8hGw2DKZ1cdIl812Q1SrwHeGl7pgbbJMP86
tV09gl0HSW8DzOpGNSPgorZdMButF3mHJygpmbt4W5iITdTdna6twboxdYvaRbRMkqxEDLNJadyp
55MP9ppMVPWsU+bkIrhcl6jtwFQQKTxqqoNLiplJERw9CQitjTM4Q+bHFXEUzzuiJjev15EOqvWK
OuYy3Y0jWNwDV769vPfGkLzqMNuOwZcUAnG5kyyzoX+oGs/FRKgxlHqXacfMfw7SFMZVASasuwpX
D2gfF0s/vFfRYgNM69Am+EcWTucXSQu1ZRaJVbqGd/JoDLWXI1Eu0iyt5XdtzMkr+9uSkp8UcdQV
iyUTU9BEsuK1m5U0k2mTnbYSQb/6J9oo6z+1R6aWkI6tVOlMPfqNe7V0zdpcUp2Zog8NHkwgSGth
bAZaObhH9AsWaL1BpRzO5+h/iNbaWd9uoxHg9N3Y1H6sErJydjG7hc5pDbsOeYCOvNo7rCTS4hPl
8wbObuGOhoh7JGKJtStj8+pbXwCq6k50KxHCtjxrqC+kTbEoyY3eIIX01IJY/xbp1SfOa2k2xdSu
x3WMEequ+lNXyEAfzGAwgiuVZYbRIR/mdGjvEALm4qPoVzWfgn5diLYNnnLjXtllYdRwfqWxfgB3
XBV9ivDjJHB71JFUpzHzZHQnqknr60xGZX7tk+SXcT4vbp06NApK+vsLmue8bZGqL4xmmLp7mlOZ
ffTa2ltuG9+W9OGjue9C7JXB027/i70zWY5aW/f8q9youQj1zTSlbNzbuMEwWQEYlvp+qXuneop6
sfpJsM81PmcfghrVrbqTHTsAW3amUuv7/u1OdaVf3tR95TWfSwOu637O9aZwOO4mra5/sML/7VL8
H4i3XxGSazDhL5mBYaJePr/8x8u3/D+ePvfJ189l9TouYvvqH55Fw3yHpxcBEiJt1E7mqgz6kRex
/s2atYqw36GVYhVv/7Qs2sa7AHkHDQgkRZBIvVKfP+Mitr/CZci/92GQ1ybmP0gOtFeV3ysOFRPf
mruKOAYvPWnb3hsOta/5wI2TZeyo0d216i6x70T/WQgwzB7+5jTrR2+658mbBqebQ1FTEHljWhI3
shk5eDm0oqbuiXSGABlD+1A2T1b95MyP8fioMwk2t6ontua48p8pbhARzv6dW33l2GFZ9sR7x7jf
3oY/uiP/dabbL1mVf2utXS/0j0jL/0uS31ZPy78xzHbt52+/pleuX/AzrcR5R5E8kUGInvkPBqe/
7j5yTABB7AB5AOIrcEiUAX85Zq13NIqQeEoGO2ZWHAP/uP3M4B0tvfBpZCigtCAG7k9uP/Iu39x/
LmAlDtz1W/GjoMn5VZ5AlFuXeF7fgtdPaRotTr48t6Jo7/zJXJ5FRf33wRJD9232uLFKU5vzgxzN
0bvz4rgl8rJyjXg/rwFm0QICf2hirSMaUhTOtbHiSXoWFA9Ditp1JztnqfcTnO2TTpOxB5FdRv1g
IbFx8M7mu8HqOzQ0ldZUByDKhmPfI/cISV816ZcytcYlkkAc1MtmNCsdEt/PL2yj6ggKSs2rpWxV
eXJgr7VotIs0DgfsQGByNAt+szur6yn/mOryordt/PVIfOzgqIGtmkzQhV3dm5Yw5dlYxXW+X6ul
rhjBRHUmkHAbKA961R4sS/VzKJNALSRLGn4f9iWc9gqOMG9UmWuokwU+nZ1NKvUxOIxp82VyVT6x
bpYODnaCLCENJNx7NGAdOc/coQeRmLusCRNbFzppAfAWoaCbriCozckswijy4a5pG9LqCbwbj6mb
41JdShGocFKKym1COHIbSX9pXDWiI4e9Lr3iWM/B/Iml3iOVDsEFRaMLRxSJus6l1U9jeQj00aqu
hKU+Q9D344nMvJjxsnBaWFDb9+LITZOAlCW9ROqUtlaW7kbPypO7HpD9JdC85X1hASTv4CLFScrG
dIimTPxLgspzVAQVQ32oqK+qOLGFf8HwQZsA3XlgbLVIAgLdsGizKyfubO6qyoFfnLKhWCJS6/lS
02v5vQx2K3bJll8VpJHYjXBpk+AbNs+qZomRJEEUqaxehqFy6PmZM+0TQAdym9yr5qNHWizDsedn
V0XAwR5apaF9Dfq4a6FXld6eAnAq+9gtjv9cD3Z9PqYDSVDxPEprl3opFR5K1ul1l+ojd6ZKehEi
SyqbnS4M7fs829UliYTGfLSbeJ7An/sWQnS2gqE92Z7Mh1NTYouiG7k0+q8G6aHjBbGDjMSgcRi8
njO9UX6ES70R56iSlg7MsAz0Y714wj2C0qgJrj0GjTUNGhhXqcR0PqAtSN+n1kRn3S6YS40PTR/P
50ov8/hkmsxM3Y5lsUxPhpah4WhHnyKyKYPtYTRMgveI8MriNFLrt8BXLmZdXloZER0vmCSSiPxf
55Q0ZgmM3FQy0oFVTVCBxljCLDWaB7L/TQJOp+SyIXCYrjdvbI9474PDgrqPfPyg+I2J858fV5jw
iO3luakbeLzePK6KimwZDe0QZcFdt5/GONl1wUzPmSaM/4NUrb89pV4fUv/1MplXYfm/Oc/az9nr
WQqB5F+nme2/c0ndWq0g5B1jWmcu+pm95b8jas/FwUHMMsU6vHF/HWbeO3SLq1T/518iLP05S3GY
oZ90OBlxpLue51l/cpi5Wxj462EKD6pj4sJewwLQ0L+t9fHg2XJBzQDPFI0Errbt3JMsncoKlxJI
XCT5SVQ8zRExNogjatjF+OQAC8ePEJ4ACPoUO/GdZzRF9oCqD4ijQr8Hpc6rYpKvXKE60buOjIWi
14P04IEPSPoPukkeApZ39xyfUeGduwsxzO4u61qr+aSawp7fi6rmc+toVIGep2Wm2U/2nHcdKx5u
YOQQbmH4xxhdz0d9KghXrjKlL0BiGrOf2FZnta3R7bZSy3Zdr9nFWbXVunX7bZeTXZo0JY+CbTGX
9bqkx9vCLqZlcXf6tsi321IfrPs9GaZWsyc4W1GCpdMzYCNdxeh+5SjPzu6ALgEKSCziHJqbpgdB
QPoDoxGRnzCO584GNBQb6JCaLGrkga5gxLgBE8E8Gw+UtHMsDht0YWaZutZ+ABoqA9ywNqCjXTGP
Lp8f88ypUKysaIhfT/BSK34eUXVqlWs7Ewu3v6Io9oqn5J2d+qSRrTCLsUEuYoNfmg2KAY2gja11
EiM+dBtcI3GFgt3w5AXIkbG9aHtgw+bRbijk3dHtHlwNG+qTbQhQvaFB+YYM9RtKZG2I0axyMe2b
DUliKAJVGhoPhMlbwSYOCxp7nA2DmjY8SkoaL2HoCi5tl9KK93nX6k04ya5Oz5wV1mrlpC1hvaFd
0lqRr/oHCqZ14j1HMtgYBixwMn+FzARB/8hSNiStq6w+vmwAk97HG9bmrbDb5M/zUzHDWu8bpfXL
KQ0CMLq2mAws/MRKdgRzrTge581HqevaydpQPrEhfpznoH+gzaA29BOACs7DhMm5zHzAPEK8xgMK
HCIBSjrHjDN/wxYtUS9TpIwl5xbb8MdxhSLn0fWurA2fDDas0tpwSwQEhHmVY4cYxSzi/IZUrlWM
swKeinVZRcaGg6KxXxXYTtH0x2nDSqW94qbdhqHOG56KALstzuoVZkWPA+JqreCrnyh4HmfDZIsV
nnU3pBbtRP24xA74rdiw3Hzox+s0bQNBQlqeESC8Ar/gt2DAiAPAg7V4xYZrEpEEhMQquS82/DgD
JP8cGBLHqtgQ5mpDm7MVeNaBCdL9uOHR+Q9sesOp0w2zHkliH5DUrVh28QPXXiHuYEO7LR/mOew2
FFxtiDi6GdBxtQLlwkSqREmsAwLcTHZ/Wyaq/5Kt8Do4P0i7rg/jFcMU+Hs5ZmDx9JGDyzsotz5k
G1ovsxW577x6/ugmDXi+ZOrywzl23dt8Q/xHV3ioApcATaG+sQJZnsIQoESELSg35sDdWARnYxSA
u2AX0o1pCOwa1mFaCYhEjUyLycZLsA3AUViBnMrIMWNG5dkmPOOEcmxCgsSz/Kudr3RHs1EfiRhy
xKYbJVLVXcELv1ElA0+P63wjUHIcOOKQaMhpJTTxl2YjW5qVd/E2CsZflHkxb8TMsnI0tvCga4aN
unFSokwjC69aFSLxIiyoXJme3IReTig6f99tRJC0yNQ5ApJDEDlIjtF3rLyREimypBlJ8BACN0At
OUTPxVG+Mk7ORj6VGxFlbqSUvRFUeW9zz1noNM5Mf7EAeZdhb6bxTclJlZjFzjUEcwxJ848ozawz
L68hhc30Gl/gcMnbJfdzr99ljhxvYi+NZFYjzMhl9n5yaShOm+Y288v3ud0lN3OB/c7XLqo2vhcI
mTkRzIt+pllrbMi87zQ7dP3h1prXoLjm3M0weACe13oR8vyvTgWAJEyGa0Rj3TR3QGTndqufxZJx
MOiKRO6s7okzLuMHEO+90k8fs3l8qtlK9jo/hKvTp8WY/iL16UjI9BN5KmciifEXEeEzSuHeGIIU
tcD5gtDnAWzXDbG58Y4Isz4N7lKj6ciultU8mHXaEQn3l8rNHjuiL0NN9eeN2dnfamM6zJAgVz3e
1POJxW6JFNrbZ1sm086Nhznsh06euWP80PAdDMw6Eu7Yj2UoUmTicHfc7zuhVHOKW+saFtTYtYgN
C91GQF3zlGMpHNhSbsx58A9WUrgCXVcm9wDRMhLm5N8FpWueliVzOVdiDWWq/tlDJ4YhpGJLov/o
IJP8QozVeY/gLbSGZGd3802eFHd5n11qA4WQu7F1shfVOleZVqQXiySF1is5UdxmyiK+EQry6ZqS
aPVQDNCShJVrJ3tOH8c2Ka9424edD3Z/KbIOHxLPoqOPrBr0HQwy0+27GAriODju7BwDVm6z1LyT
ZmePTZHncDGcvGimYO9TdWHaAgFEEZwaO7sSgbDvO0QZKDEK485Qpg9Ka91NbUM8uT+WnxwTIs4v
Gv9WaBwni6vP4Ngc1azV172/tqJnAURd5KCcuR/GuvzueCRV235lHAmHng+z0t2rXpuqG9KHX8xU
WmeNVkbVDPK7m7UMDZ1jdkFIzcG3rjJuOpNQa4gXuzjpNHjcu/WY77IJ3KCgZHEHPZrcpnIaJB+q
fLiuaBmN6rjIOF17Kj/9ZLzN6gBoN44f2in+oNe9dmcwqob45SmPSeoPQg3DLh/l1zzvP6FQYKRZ
HUz3mtSrB5ec/INoMuvFM8RjqhfLY44vZkeMDvPLAhs6k8w52snA1o7oGRlX2MR5dpK19QmLvYkk
zX5RGuiIh1qWQXafBFK79xBGq2jI3ciZEUsZqbisTfIxpn7m5/eYWZPqMmtG5xppF0Ina7rqkKPS
buEE6dFDNXXW28GZlhGNCsRzV5XlcjZrKO9zmrp2mDMOIJn5rXKl+eJY+XsxLs+zGX9PlEYUrTbO
DyZk/CfZN6h7z2jbRCOQ0NmLcMUta/PYVHZXnpGQiCl6zwPVJHWoi0sSDfW51m+JBB+yKxMW0Ye3
7bPJ+d4gHSfP0yQI34pG0fS8R8ruuvdtT3bbuVm042CFdjwE+XeaNkx8G5loxx5isKJHJ5oqnaX7
umn9GGNqPnqDxzSdIbn6Ovig8FRfEykzFejEpVVm12h0lAXx35APeQ4Toogxyc0Cn8HO95HC3aWx
1Tf3iH+16aNTFNJbFXLMUda5Oy8Yh49xEWMTeGgLiuCRcbuFPmWX1J8AntyCAed+dzvQ/paln0XT
yqaIOjGI70QzejRsIBrnR+qQ3H+yCbPYNSALC9ysa0CoDrY7HZVVu+8pyJ53hd5m+cGtkWOz5A/Y
va5bLdWsxxSL7LNlmbW+p+XX0D/USWxrP6MV/wie/S8XWGiCiv/9vnpetS+fEcH8urPyJT8R2AAw
lfsevozkJ2Ld2D9/7qz2u4AlEgc0cTs6IZi/ILBrzhbWTkqFSONZgw7/c2nlD7BVmXywsT/BU/wB
AfCjwOL10srETiYV12dBAdx4GyEzTEkA6qn6MIDXOzlmoS7TpeJJB1kYeCc2wLwPR6mnZ3aHzO+g
eUWEgmpumRTt/kJSS3DWGdYTOQZorhJ/ujOb/qOqksgiYOC6HJL5USs868GktqIMK8UhUdNMdkC1
vlxOMBRgKHV/SyJRc9U5hdudW6MRyH0+8cTdm5pbtIegRqBx7iVZv4akWAXSYxIKkzx0eXZf8SBX
vQp9t0wEPhu6gb7lFE9Wn9E42cRsWcT4JbtAxr4GAQ97uJ+pp6QAqU8LggOjypbThCICzxFujBJy
b7S9i7EZ3Oai9mJ/v9QzhRgFmNPOEg70ud4WBepIKXkotuN45lelia4D8f7O6JeSVDtmTE4OK1F7
ypgM2gDrflzca5DV2Ax1zjHzWCoGqPdkz68Vh7SdVHdSzMlZ10+2PB+XxNAbrA0M8fjXvUSetVYd
PFidEvoIcep2NkodaMULJyuGnWZoxUdSdyfvMm9qnl3NhHNUYiq5mRDIh+lM8IyvF0Z6ZQfppK7z
oOb7okHx4HfLwPlsKdnyO2BLzB90F3YbGGF7rC1GKgt54KEi0mCV+8D5dNMgaDOnvS8NotacxKPR
UpR8Vqe+6FJgU+Jwz4MMK2UNqhHkSKohE75KF58IjqjU8S50lI4cJ9xEPdCqm084klTp72i4I4pw
4qJsrT5ZZgenS9WhLvtWD/PcXYrPixoM4ERDcFw6uIWtbyCOC5NXXdCsOs6ozseEpOZwzAq8QnXi
5HxHbfnamylRfdO0GE6IDlH/iH4qkfsC9YB+b7Y0cx3hTMRT7w/yc24jjWQDRVa5c5IsYF1I4+xe
ydEByfdngGGiamC/qQxTVRjrqc/vVlfqwncnjmJN0Szl2HVeRGuC2E0nPewycOwQ6waCQTpl4iI5
E6Nvf/dsq6Cxb4WoMVjjzSAcBvjZruqMmUOzvUtIZ7Bt9qbglG+Id5yNgN8LRmIU5DYv1jzZwVWm
+2jHc3jps6y1EiSoS2qTA18t80PrtDEg/5ipL35S94zyre29xF6nAuDpSX8mWXB+tOrKFGREz1WJ
ljqlcEFQXChCu6mK7NIs0YpeqZno7yOBpvAYmEvL8kK2GfxGs1IdamM9ho0B6ckrxriEOAdmxHaM
K3uQhHOsxIkBs28ctHrlUyrTpo1wyugXvJS+3o+RaDFK84K4dXVYUPiae3vjaLqNryldNGZR5wON
ZWbxpLUrs7N4A3fbshI++kr9uMiwr129hA9isk8OSVnifEgTloS9u7FHtkP51x2J4FOODQaCiZ7E
7psKysAigVqbnpO2yN4TMZ0gRIUlPRGniRQ6roYJWwvfyDs0njfdoGwrTwO6RHJAZgOIxlRYfNqj
IyifPyxi6rKDZV5yIrPOqVWs1rv+AWl4sdMHz5b7P+dA/x+FjleT798fxRdq/Jz0vxzE6xf8OIgB
j23KIn/W9G0Q8Y9z2HZpYFj5TLjQwIEHAW/+CzzW3xl8CRWlP+KB18P7r3PYf7eFZ/lwARYFtBj7
/+AcBqb+lQm1CCqlwZGET2Kb4PUD5AevAxTnzFOohPFcGcC55U6CCQLv6Yz/pF5W7pRfyWCn/A9C
wsGpsjtH1Vij93YILQhb5Y7TTqv1ptkp0epGyB2aFGEpM3LM/b4SJIwlsTg3iSdNwnIQTRG6wdSK
XZHENTEsKoYWBFqR4opizwz8DQVMeUI6O31tZTrjGRT66ovGMW5FVOFM56uriB1s8I070oIlOjuc
wChiMOeEoDED1kClfPYSPFH1rq4NnMg6ZS+4soYap5XXlGdgBJO2M+pWv9IENbEnMcfJZW8mBYGO
1JPFUU0YsX4aidyJWZ67dojGsvJJAi5Fv8/yObnRl/46701ekSRJXixR6Stjp/XjLTEmyUcQToe9
GffGcNJQrU87x05u4ykQTwS864jawZueyh6VG3DqipXzgXVReTUaRV2ukOolUKnm7HNZ5h4IO4Hw
55h/R3nIXfog9kzwImrmKkHg7gmbVS+e2/paanPlgH/5JquxTmPAtRpiRGQuYmoeSEZwwihjLBBW
sRXflXGgAL2k1dN0CMF327eNpfajhUDZkp5fnlKrqi+mpintLy42TUTJRm9+L4ELeXgHKb2jpgt8
wQuMTTFx74Vh5Jddmw6A2tMy86dDSzNA7VslvqCp/hpnPcxVaXr2syPN8USk/fbIra8di2JGtyT7
pWjR9Vk9Tc+OfS7yNv/gZXAcIdMVzQsSKANQVHf2KjXHHXZ1ZkVomGRvzNNNnweshIqxZ+AIaUoZ
BtR6DPCrGPeOaTW1v4n1W2UOr9UsfIbQPpqMx9SwkDP8NuzAruKAW2RREe21yWGFF4+mTuLGjjm8
GNEPuwP+Wca9XWPRk7KbCLfflWXpnpzRqi+w0Xp3tVfZ5DjV8ZUoDSwG6ysHbjn9LiXhDZX442f1
CA6FM0KD8Tbs2e5noWd5piKJXzbZpaklsluRdL7PO51mE4obF7tRAsBAioLZfYJD0acLq6YFfG81
3RBlLXEVuCDtpd1BRY7f3d6V34OJtvdaC8qTFmT2vRlnnDJp0TITeWlaXcRm6UZlXH53U//KGr3q
uuIzeMBsAkc+diqLJA2C34LZSe/qeuk/FeDwDRxFSdMQfiDLC7vYEE+Fo2nfZimqu8b28+vCxbu8
E41VKygqvkWYtzEyvYn8m6MqMvjomE2i+E1ox9Zi/2p92V5GzlnSnhGqwAC+iVehpMYbxthU5CQm
zvuqaIdn1biPWZyYp1nm/Zmjyyws23jeN0DHeJd6j6gI1d162kh55pD0jwL8LMryYb7wKT44eE2f
HWbNHH7zlr/Nq+DuRItj0FxCuNbaHfTrEz4YyhhbBwEMS2uqD0Cp4PRpvRwqpZtInt3moHNI8cab
GDdfHYO3P16P19lo/+qTAQNqkEvlraFbbzuog6CN/WLGui4nxz0rM+woBtQDxsW5fvC1wbjG5dwf
hqQrDvPSIUKuqoFiCOQG1bLsUdF8E4XULu3ZLEBaffN8IqXgNxm3W8DYr2+mz1HLi4Mvgqj+t3W2
flpOReXGKsp9alcJQ+8iJTtxjzGJY2OZ2Sw6VJ0xWKoyCcEVai8GixoOL3sOZDeehsS1n00CucFi
TO26FVq3N/yhOLn4yk6Tl6ujLE0AxVjE/1/UI6+Jin8/T13+r//55Y2yEUfjXwOV5cLGcxP/RDOc
bVQiSJubbG0GeIVm2LRfmTp6CYjqN+1XFhQ8XD6fC4YzlyiwP5qiVpHm6xMAKGMdn5ieXEa9NT38
189Y2w9EbhSZEU70uLf7dMjkS76JbrBtZVfEGMOWpn32sViVOZpHwlmkNr0OnSr+Pl9VPCpNjDFE
rZw/Jv0ovoC7eXZElIFxKwSRD3gxNfK1CzKBPsmVXcKoMFU7PdOySyIss/Ig22IBie4MVFqztkys
9+3gY1VDpJSH0jWIV9ADMX7Pm8B5LPMgpWu9zB5EOUALlJhd7itvXN37qIEui0KNDxQyJtfaoOae
FsBEXqrW6N0DB7KIIwh0ERnapLe7wZnb5551Dac+jitK5xwlr2MSGOvQo4X9UQ104EWtVpbTESUP
WTQGjp59YE9zyW6fV3jpHVUzM8xj9lEm9Us+tlm6zjd73kOA6gbSDa1coQO32k3A0xUJqf6JZdm6
8lxMWVZsXOcOYrO9RmBDGWYimw++pTzAW9XLgxlXfURvTWPSEmVy0ukIZI0dYTSDG3aTrp8jNyvR
/cHPfnJyXaJS4uEcME4aUBaEiljazor93AoNWaZ9xJ8idraR7YWSndINYyMf74fURzLVOfqNpYNw
8svNAPt5FaQZlg76zyn1M3RxJKLSeZ905fzJ90URHA3dtKedwPzLPhuU477IK8wvkOnylpp4NwtJ
yqehK8nqEWuDZ8UfJ1UJ6AcXgIxK6TGYQ2LmUYlVXtGcFOzF17wa6FFm0GwOM+ld3wsisV+SGPbs
fEE6YYRZqbnfeL2AdttG6WIXNDHACBm9Z4ysWrmrA1V8aeeu1g6ujvJgb09Q6zS8SiDqNqFHG4UW
aQHUomXtXdIRt7DrBd4xBgxfPOjW0nwnchbQCBder4WZk3UPpK0U9zmOizzCV1VQ/WPVzXm7CtEm
GEz7SNoJ+rT/Xk/7eWubD/6tUjdERd7+sp2u//7HduogBjd4bvpsgT4JeGv0+o8HKx3NawEoQnEe
oA7BWgRu/VxP6WgGDQNeNllcA8TlfNFf66n9jlqPVUP+UxL1R+spl3j9WLXYcdcr82xnwuI6PNtf
L6eeXTAs1aKLura2rwyvSM8T3bx7dbb8iyHlny7iwMby8bR1FMeG9XZ6VxXPYYoX22gtSjh3iCg4
Nc0szv79Vd7u2byWyIyZUEDPmcV8XrLXv0rqd1rFR7yNSDLRLzgmHmJI6EMyaPmh0jXjx83+t6m0
b4e+7XLgCrx0RF7TZfjr5To7EchPedhQ3NlEYs6CcNKHHG0HLZ2pMSfnZLD5UMHW78qE16Pu9TD1
48rkhBqUqtKvtf5krxK+q36lxyydK+dDfpk2MqCtrp0xn1kDYYQDgT6OBShnz2ep082/mTjfrjfr
1T0uTQC+TZb7dlC/uvowQ3oXOVcPWON344hDbSBQhwKPXv4myvyfL4Vlh2sgFKP8gnvo1180ITU8
H8iPRJs9V2Gly/rQ0D8fOlhrfjPCG9s+8eurijqVGD1uRDQ95OT+erGiKkXXJSQr5YjTxrCpVEFu
sifvEXu55V4TZfvJ58jqgGotI8HvQDxr7qjiU94IcgacmCSQlKAKrGiDeGKgiauonbPkOySfhUC3
9J6nJqswVU80rLBHpaaPeLu1CHOoKxz/dIx33fNM39IHGxD+k2bEyYNwmappPV6UEQrRr5WzaNQE
fXSx6exje0I47EtYwYJg0cvYdxIRuovoL4tRuOXOVg0gsYFb6skxTeOrWFpl7zFF5R1/asKODLEZ
fJ+qJNBCt+lmBoKmk5h/S1dceKlBJs8Q+FdBaklCWtrgCU5JfPcqya2u8rp8GRW63bMx7Ygt7fu8
eOTwW/KI1IZVJaKWx4RD52F2ZvsxbitwhVK4kx32nolyUBq29jGlN+UrcggjiQpnTI3Tmihynbij
BquZeliL6aymC06ST6Aihy4jms2FM6H+meBfcMp2feT0aPPIoljIXdFxa32m4U1R4uHGkC3O6GoX
KvCLNirrfv5au6X8pntaczVkaaOOetvEz1T0JQ/6SDXczmod92HprVFFigb7Fyh+BgWbFedqTDVy
RtJ52feeLgtsvnBfyxLHN7jf9POiNm0FFaBpuLtaH7yPfFxYjxHKBTON1Y8Hkr2YFWfix4lngLRQ
jqWd0E2414bVddOuCNLgBcdbd5foq7lNxyKHTChvmytyDRH0SOh6RS/mkj4JBjpohLoXASsnyzCF
gzCadZ0hQ8W85lxkFoE3B4NwJgrmy3q6MTsSyfaDgatQTxC4n2LXriIpGqK8wRCzU09xxwtJkkhA
pnnp6RozcjYzZHfTd0jy6ikf0/lzx0L+QdPbpQJnWVCz8WQmrGAyavfZdxpzNYpWAwovbzA/eHWa
hxZiuOKQVL1L8k/ro5ZMhi/K7633rV53UVItw/e+7yAvRiLGkNqW+p2pjN+m3ppvVgkSYoNVSOwb
DtMnC+mbVYKgOxSO9txFcwPURWhbM/ukOzyW0sRyR/Ul2iwyoyJNuYTA3dfN19G6ANIPm+DaCS6n
4gbvRcRQzPTVz3vaPw5Tlx//fJb6L8enu5z8f7903hRvCwDXf/9zSgreMYHQ4sCsxNSzFcb8nJL+
c91kKrJ8l6nIsFYMgb3sH1ORwcrqED0CNrgy739Inv+Lw4CBbZ2w0KOTyPwW0Ul6wvCKlGxfQ/Mt
jN6UE2YH0lF0ir2n2bjF76L1Z8PgD3woyylASKwmNDZEZXCCaDWM7k5DF/q91gQhZrpWi+vUrAax
awqFu38VcqxxQkaAqJIKgq9+16PhsCRHKW2YfkYYRlZQFU7AsXOvlcPwpM9N7BCvUKXzzmvN0o7s
oAZHdPVGv+t7LX4ul8UhWi32V5UYOAzP9kXW+NbJtc9OhtFSjYsCIEYv1LXTx4K8qTYyp5bQvCzw
SM5MmqY1Do6jufm+741KHUwI3XP6VFJxLBo0BiFP+2U5b612jfuYOyPbB2wa4KpOnmSHLksS6yEg
muBi6jPEeahoUv5/SvHfJxLT0FrFy0rod4o8FHpJ7J0Nqaide5UwsygbY+uec6DmtJ+pCYNKaH8z
U2zD5i/n/CrlxzUXWDoPACCFX8/5XBiAhBSzIB8Kasg9RQgEzcxFMZ5ckbt3KYtkJBxYyN6MvWu9
03s3dPOEzBpj9PwT37i8ffUx+Bfz8dvJ1WcaQUhioyGBKqUK7tcfiQJiWcRjgKkLTfq1obkT0ekj
cHE89ecmuXyHP74elsF1hUBhROHPm9GVLuUhN5eG603dcsBTlHwUPqt70VfdVwMm/cez7G9H5bdz
HCqw1dQACwduYyI1+vX3U3WX+ZQC+RFNkhM1PHI8px4qDUUi8t/8am9Xje1SaxkMUKi98s6/XqrD
vuNC/PmRNpMZSSRD9TUZ69+22/7TZXj84C3hv6bn09K0vqOvhuBk7CmolokXSY0oTbrsmgNSVm/3
798n8+1RxXht4sQMMGbS5MHv8+bXyUZG0WShUrgXxNkFe3dytCky5GjN55gak+aR6Bbd+ZjbyESo
UTGT7wAnZr0ne6DyBWlMrQPmkdvMIDs9pmzzZhrxghCpQAv6xxRdK/ZJkxpqbLxubaKKNhkcd+mo
y/KEb0L7FpDlWlwF0tKGk5oW94M9kqm0X3rFDZTxkEToW9oIKnfkpZLwt/QO/RWjPy7Fx9iwAZXC
OFjmAnkP4TRgaiWk+oGcg/x+tDSeEf2ANSNKc7MOjknXCfuu1BrMdCQ1ujpaWqTDBf7RQbYX4MLY
SzC7KI08J2Skg+/gZ2RfWXMLYmfGLK9NTigzF3mjVjqzPJRGUeHlIHesuDYWotii3lVpWWCoh9S7
UBQXcScWRabvpW70KXqWpM7LHYzSLC4LiNpk7xBwkl+LUa/dR7dAnBL6RCs4X5BGlLRzoThqjrHf
deWFzhrxjFJV66JgIQbieSKa/OuCifLOyTIyQnd0TCf97YJTJ30qgjht76y5UcMDm2adnvwkq5Kr
JSvrYdflZZGv6V0jqvoopUPVONidmNWpX+qhIZJsSrMnmcx2+r4x+6aWodXGyfWiSs2kMHJS8xd8
SyU/Su83wc2AdgHytfDb+MAV/QqRa50Q0prYzpc5y3NCf+U87uKhdgayEdOufiG5NcOxmPbSVyfE
YYG1W1xSHBwkuq2mPWoqD7xH0lxJiEwS5bNqJ0tgw8rCbz52sars+4FY6umJ8A9Z7jvpT+S1Fjkl
TYavzcNN3iylXFX0TS6eQbAs99zw7LbfMe0b5SfeC8IfT3E/egZhRp4zmJ9NqTytP6LWLpqvVIF6
4xhKWALoID9IyBSW1qCR0ZEYZuSh8rnHGopQn6LGTEZIR4fyIreED3vYqm4+kfuIdwp3hHcke9Zy
j7VdEaJUT6sCH/q59o/doHx912ua5e17fm40SuUSl4emxRJwQvxbfZxN7sloUdkod6oPyinC04k+
Ne+kEPskUwRMp+NcA/2NrejP/R7FzD6vIan3NgT8uHOFT/jJLOSlXhItup8sJ0Hxw68a7Pv/zd2Z
JbeNrVt6KjUB3EDfRNRLASBFShSp3rZeEErbQrsBbPTAnO4oamL1QXlOlU35WsfnqaoyMjKc6ZRB
gBu7+f+1vuW2GtC00WwA0zm1iWFjwm/GqRQVQY+2NAmFbkBYm8qZpiPWWuyiZZLAZrOpFcQHEBl4
yVQkWPMu0WvrKutSvcQBKr3ntHI4WqPFceIQSk7GMVumjr23BaVKn3PUKq3ViMD0OwwPqzLcLa/1
fPDi04B3mdj3ZNIVjm29OoDNUstjO1hOzXxUVzko1Ch+MAfuNwADwuLiss6gntb6zBDL9Ww2daEA
x/YMwUdebL5cPnnBaQ6fsvSTlJL7cVLIKPfFhO3A202sG8xA5oLM6QKshq3H8hJjqETjGPZlUdDA
d1PZhriIa2FepGMZafEHdRDtbA2gyGTSneQMAQMCXth5540ppCvBlkCfnzKURaBq8sg8ErAj801f
O179NFFcW/Y6Wuf0QlVi/bnjNfEOZSWH7iBzskAuZDmpbkDFf/ZAlsN/fvz9EnK29FI7oSvvGq6m
sSISpH3may3LiGNWkyVwa0rz5E2qQD0Vjb6xaMoHS6+2LkY/7KzermVQqnxb6NmEny1W7CZrJgas
3WozlFukbALm3DiGpl5ZTzO5CHc1aBX+mx4fI1dRNxVSDXQnSf1nlcD1g1DoWw8R7hoHaZzdNFT3
1uhWqJFO9Ia9Y6mJ/zKZD6m2kKbhHdwmMj+KA3k/GtgGrEUqtnI2Ncj10PnDjiBDU2AqpjmGmhzn
sCuZXYup+sNwk3XMwQZ5M6I6sEXOjagDutOkHiB+VeOagUog7MXg4bz//aB5fy8mHBKeHHsO9qTn
+QuyYt9TiBSPZNKpgN9NfT8qrfP191dZd5k/DhdjzcLmqEYVk8HJ9X5+YkarjyhSC9p0snA2lifN
wKoLbetVHivEaignZiD9+639I5n6/58KOqAePzz/d1yb/9G8/JW+/Lf7l/7b//zPH1sVbz/3j0M4
TBH+wm/tYjtek/n+2aqAKUKjgG08Sox/at3/qaTT/0Nj6+FQSGHfbRker/0/WhUcysnHsTiwW+tO
GeXbHwjp7Ldj0A8DhhWGlojJURtGieMyen4eMPEM8KDlLfMLqVXKRRSDyk4B57th2TjWJSgs3vgG
MU2gK7o6+prRzU8LW09tP1C187CfieIVnuB8H9NbM7a62WU7hGzZhZ4sLcwbFUZF6oxwEDHQSPRa
MbqEbJaVz6Eo/maVsdzTZngsF/adjauWV/imOhVgZNR8SjNKaHqZKt8iGgZ30H+17WhNWcCD/sK2
NQtgUmKidvuR/YwsjXZfN3n8MumF/WWO84alzinuKIZitY66PN/nsYn9kpITn9vDg6O5LPYNauFX
VLdojYtmGEPZl+aNRbgF5IjWDOrIGG+RqAApyfvYScHEVcNFaw69AVs6McmN7DoawpzPmau6RRDi
IsViXkUtQtnLPC8gXblJk92ncaIPRCxMcx06bZR315wf0ouKF/c6U+oco1DpWJ9VaiXTo04ESLlf
ogwoLJv471Fiw+NOCpyIiUsUL64ZWTzCGUspu2kex3y4Gpgxd2DoovxrLqucBZ/Ilb4QTzSCZw9p
2RgJW1647oKDbFjcOYZ1XVNtTjDLDb0cXsdkYhbLfDrfdYvF1RI93IzvmlcpPXx9C9OBxxcW694G
B0FfNUooqMrW6jUkEjcXQbywKz2m7GKrJGB4KxVC4li3UaWYga6VnnaNpBmd2TL0DcyZ3kSlqZek
qI5Up/nAjKBrav5tsx9l79nBYGWVe3CXVocnbw9DtCGoxf4UET6h+K3tyiGUCzZtGieu99LD79b8
ysq9K6cZrO5Q4+lcXH9qIM5sybIT6naYemJcCg4ZQd8benENXN8c7mxTDAwtATrhi2UhgrKWSIAv
7pvB++R5ufvg0mw42uDg+q2adPmtY0/ucEcroLT2Y1Q37RPQS/spWrzsW6KWhnmS1VA/T3Nepheo
z9mMTWkRB5J29BhMlbBuXKrNedDXikCEDcsgeWxHJ58v2B0jABudcvxq4zuMg5wNLYsUaJSvrUxi
Kla13iVX2BuXMUAUSum7s5TWuyQec0HWYNE1SbQ2vlr0ERMqAreq8MFH6+mmKRV0f+DvxxMhkMO0
G2pqWgvtVm9rIPO4rUWvP1oW++8wSuX8pexxpoSkYyRV0JKnth0A50KFdTvtEsnQzB6TUh362sF4
kOkctQFCV+8xW62xG1nNyb6pZgQAo1LHnDXjUYJqjSEHvqju2IwbAsHjzE8cCI6XSZbLdod/NSEB
BfQdgakxyHecKqoMp0XJlwe0YVTcqpmxCHhfauYJ6mHf+epsON+aqSzsQEEEEcOlaeqHHqFKt6+R
oIOZ6EUyhwkWEYEfwyZORSMZiAMxVJlNR7T9iL/cTl7qXJi7ShuTk+Nog7kVJaFanJQzKC2lZypt
MGo6X0qEAPkqrqFewp5Jze8LJ4ObWp/0Sw+VZOxXscxeHZeYhO1YVOALOk+fe7iSiQofUinS6hIc
dk1ekNrY4YR1difUHjvgXMXlE4c5/TM0CHoiMLirT9RorC+T1newFBsbgCn2e3jXtRW1PUPFyQkl
gd/ZUTON42RjTLYBsDCFdDBLs49pXNQREYWxPHH+8D4pTKy1P1LecbdJZ4p95dReunWlBjNHrKdH
X4yeR6ZcJpcCIA6nPLGV5IJjNkjLogzmCKjsllNXFWYRaOTLsjHKz6a07E9aYcVUH3DSx85el14F
Q0B507y21HfKzh8wcyfVhdEDCcTPTeRwtKVukSyIp4XKYTNdvSmgmF17acZAwTNvH+rKznBLxWx+
iDrDsjM+C5q1m1SXhp0Gva7iwh9CkVV1hgOE+F0lqm+cUTdyc/Bxn8sBP/QoecYtL80IN/uItaUo
4SWrpcpokY3erqhSqFMKh3mtd8lzpGMlwunN81S++Z+kYckmpxesSAw8LJPaAYf4pKtkJWv8uZsk
Hlb+0Iwb02cagj6gAxuZQRvl+IYvIM8ToYM1qo+cIYzJ/On7DdRQA9aQlWBb9FMjt6f8RjGXCNFy
bXpCQsuFhWRRu+n9ZowneTAzvmDkSdozORtzfj87CqUJy+1nuClkzdyn0nOqAJUgyqtRWLMdqJHo
mtsM5Vd/iAzTGXeZRS1pZ01t+4oSqX1QJq+bNh1i3JgPWIvv+C05/hGa1HYB5Ag5BxX5es9UEZLl
AYimIAqmEMQtxGU9l6Ggl+qccNWn9VVs6g1+qknFqxPXFK2w9lJ94isocD0FrtLq3YVs+fCZzzvZ
2mEr3MH6PBC/gl1mbuylO3U0ateMjhgpVZ0BJd46tL1SKmKyXEhSyZieDT2hCWYssy0OidrH+xko
wHgYRY/gmg41SNILtUwL80jtbdJvFrUURjChu823ciLm5TaDkmGEejroz3FrODVS/KX2KP+4WXsc
UQvt3HF2Tx135D1RuqlcJhkc5scCjbd5WagDK1be5MoALYXDVHnqco0GhDuq1kktHZBhS98Bkc/W
Lf3XVoviKnCRq30ppBLD3MYIe7QGZb636ogso8RkGgVTnAAQNnVomJqv6b3+rKVNUq+TkFk9gx9O
Pxdal8YBKQwuArqMcuJeKLFMb4GPlvfajGDsSckmZ1bJE8sL/ZKZhGpSIW2SsoJY85pXs+KmnipX
lN6mysSQ4BbqpEWvoHfb6KopHFO9yLBwL1tA6DgWuqhFpBCkvBHpFBQSVuhlbKrZV8Rodr3BEAYc
JWEszjeDmJL4uQcw/JxRagXvk9l80IxGBd9pQdT3pmILnO5nY2ith7hUrFoAnbU6QUhGBmJMTP20
rTt01Ice9ulyp7lLDK5mxkS2WWTlOfgVPak/Y8VFqixmq7yBhuM8Z4Wpyg1+It246MmQMfwSw3Cz
oeRDKXB1C+A3x1eAHtHQRDo89xmUP2aHtrC2s+v1A8ABEO3Bmv8Ct1iNZ9cvMqP4TB2MDY9IRGNd
GF60JHuQMzMFPLtmabAXJxOOD7OEWzTk2vO0Wq8hPCa2SJNLldncsg9LrrVp1D+VxZSddByJDy5W
jZnYAM2wNp2kHh209sCuvNNYktWK/XGbzMhCoEJQIJaFadAyzb3mk4ppvsai3ffQqEfLUTYFqIP8
lFt1l580zQL/3eelt1tSojAuZ/I4AnKaJuIoadxcRnS2XiLCB4eAxo37LNdo+VAwaOx7IuhEHqoR
jCF/zuceJyobfhuT/i7qFUQNGV7xV+zm02ON0fBiWLM1d/i567uFV3XeGnPLEE0d7KI2t7CP9aHY
DFGq3kYU+k7ExbTfnCQdVWwoaa8H614yAHSrWox6w+wCkpkYL8pIdI0PS1plikBZ4cESG+HroBFf
YoeuXBTbW6RF5tWCgEMlmI0knW8ip8W2xdAYgeI2E4uVV4jW28vBsD9XSp5dVTANAa9hE+2CHEYd
SQ+5Or1YjZxN33Ak2oCO/WPia21hC/bZUeMc0Csm14oWUSKv2obeG1ZcFRh+1Ts37Nq9F0rfFdju
jiHREUwIIgFCD6eJDG1JyK53eEgWcuN2Cwi4G3tYXUIz2RQ7Wks9g3+FLW+crgENrGZetRfY5Qq/
pVRKnGmlOehnrbGHVTH1mtiM2G5JhJuY2D8oWpypovRVeW8hSYKFqVLoWnvDPxZgKrKsKlkCuZ+m
IscSsljxfVZG6HkKkgESYZe4gNi53hgpPJKFhX384BOclU3WT0CeEYYPAudtAm/X3/+hBMRiKUl2
YqKshRodYRWb26id29cfju2/aBael9nebtTARfSm91ffCZWWYj2cjIoIrAnBUOjIVtRBb6ceNsSx
UnwPSiRtk2XiKbC34rXWpI2WPqEY84B8Nak/qIS+v2/TWQ/kroUNwrHPDS9dplRRYaYVOn7D3Go2
h+oymuPb39/3r65iIJd0CfdVKeudlYtykgQH0KD4lQgN2nNcMdloROUHTqOzeikPl5IXITcUM3B1
4Nn7+Tu0JpfDXIaim8xRksx4a3VS00s5P2YQ2aoPGqPv78nB/4sklHRRpJFvQag/jBjD5dzeRWPJ
tsjjpZnp1W3UqB7aD0bm2o78sXKyBvyaOuB1Sm1UD88Vg4gKehYd3o0IIXq2rQj9q/1obpBKGXW5
yekkfqTGXB/U2SUR0aH8RyeIB3pVevz4MniYMlng8IFj3m9fm5TADStJhis16e0HdRnFVyb9KVAR
0ecfjMezwiIaEuZaYmUNeIEU58/Ll7mpTbpFqy8gh55VM+eQ8TpZq7adcgGzV0erbULwSi7gB9/n
u9HDQ6bD7fCYLaxL2llbuLLV2rNnk7pCXiAUxJKjUDpqAXv6WC3159+/Edo65H96xvSHbdSuCFAJ
okZF/PMz1uu0FqnmsrcZiGvjuDaxMGTFPD9aA0gl7KSWA2opsZ4IsYzKC6txomNa5+nn33+Qd8OL
z8G0q2Eh0T1HX3XMP37Xc6tmuqFYIsg61JUEsC4cITRQOHGgyhzmOjjaD8f0L75lm3ne0LV1KkSE
+/NF04jmUQ6DBTWoZT2JivagFqSZZ0GxKNUhvvBidyFqI2+8WBx/f8PvvmcL2zDiW0Qb7G/ezXgY
rNYzcSKIwKOFrFoLUs9UcdtXCIAcYX5/sbOna6weiVWQqukggXjEZ4Nqbu1enUyiaArOp1d9Pzg5
wen2l6LFvUHaL0P89xc8m5XWC7J4MdVSAOYOzy9Ye1mH765Kg4psrl2fWUNYfDyfv7stuOgO7+ha
HsaZ/W6mJeU1qT0lCbpc1JvGy7RwMdvECapRz3a2On20cJ4NGOrWXHC93OpUQkZ2NmBsgfN6iGqc
zrGhPxccWD/BbN5QQbEwo1EXAu/Fi/r7Z3k2UrioQWuDHhziDfYm5zMCMsIGteTamVfGbxElmcCr
+m+Fbk8ffGm/uBC8ODQv/M2aYp7NBcmcarXeZHEw81r4tEBnkBoIGTM9/1MF+KrHXoPiEUo76IjO
m1CjOs5qyiEAC2hN8Mp6UwXb09Bbf/X7x/dOrcW1aCeyrUCdDDfn3DpQRLaVEdaaBLXBHWnk0roU
QMduuM4Ig8wuo8WJb6HhRccFzuniI6rtgEVNYokuBrOwi2tUAoRH/P5jvX/Yqx8IkaEGKZiOydnD
LjtyXbM2pWS8cKyLIC/BLuuzjbf+6s8vZTByOCKzSXj3sAkTTSbSRZNAk8Oj04+Pg+gfoWE+/vll
2Lyydmna6iY9uyMSds0asVAcdFqGulorig0gVEzIXVP8Gw8PLx86t5VOzyA6m7h7hJ0DMOhgbAka
StIlOqKNIyNr/dXv7+r9K2/iS1ztgsjcaJyeXYoCS5E3EAzID4yyHdVn3u9p6Jc9SYsZrlEjvrYQ
V379/VXPTiK882z/WRxwZjBAAD39fIP4/ZQIKmccMMN5CJM4ax5Hq+9PXtsxTpNk/EQwGeYBl/YO
yhzxwU75F6PTYXzCRkaaxsJx9l1yWCa0mjAo1v+h1m8ctdCfq2LdGwhb8IF+f7fvr8at0vZGVecB
bz4/9QhR1D3qUUInm5UHpVAIt7vHf2EueH8hWn8OOyu0cKyC1tmXqWX0hMH7Uehcprc3gUbav/Um
YFbFcr5ux4naPn96AOWndPVWBtImtzvlO3qSUz/QxuJXf/robPblEMcZK9zX+UAZu86NDa3m0bXZ
5fpuCzW9/HfebQbC6iHDhsaM7Zw9uMKy2AFL+qaumVRX1Fu/CcMsr7Kk+/b7+3m3cbBR1bMPZNfP
OY1z2M8D3wKO3WQd5Y7M1AirJnwn/PhufnEReC5Y3tlru+8v0jliTitgVH5hlOW9aSXtK2+Uuf3j
W3HXUzyWDqYojP0/34oYKwxq7QT6bzDiW9aXEnxn/9GZ9v2QdtbnpSMdAUNDy+rnq7C/TfF3dpGv
V4DAQ5N7Gy7AJrF99mBpfCRZ+uXlsCHi92MrgrT058tFc1tGzkypVK/G+bHA57GXM6WKwnamze+f
368uhRKGnSSHaevdy0o064wVn1kBzlI0hYWXVldqzsG9kqn7kU723ZCg/ABAAeSSoSIvPj9rIkL1
cKd4ip9FUIMVzn8bNWHw/f6W3l2FXaOJOIKJgfFggQX66ZSjkAA7kDBNAOI63FoqrmE9u3/84LgK
D201FrIcs2b9fJW+zgbFbnLyAzm0j7t+VexxShfOHXtJU35Q7ni3CedqiDqYhNjws3U8e2On3mhd
m3R3+hl5+kTuJVoG8KR3szbQf8/s+AMQxK+eIYJX9CWsFOzrzq6nZpkrabF7pARTUlZsUByT52a7
P/6muC8QiowG1Xi3Z4LYrhLjS2BnAiR+vlLFxHHQjSY5/wMN8V8q29/fj8tMh6UbiYvJmX/dCvxQ
wJm7BdtsimBaF7LHLz/pXeVnrvAa//e3ZL3byjAk1p0ZCCnUNvzz5yu18TiSX8q7W6xz9+Dl03Ua
RfpfAnXCoW4NclvHsa5OtUfzEyGaUSATJ5PyYiYsmsT2BFQ3tgv2qn6Jbf5KneFBondoqWV3Aq4P
gTjHvhusZ2D5Bi7ypGiPjiaWp8QjkfeCwuf8aJsdqCIZ9TSiHIlPikaumYI4YouDs8Pi8J+QYRnv
85ZOw47+5ScZjUZ2KeAkf2mtbkq2+nrKepzQwB6pqZOtSvMGIokFzu1xXGo3PradgGpFG9C4kfBm
lrBF4HDwJg0njUsI4Zr+YtjUlTEVfF+GyRY+czmx23FjT4TxzpV77NJWe84Q9tK2cnqKPr//On7x
vVN24EhO7Y6F9fy9acG2IvoE2d3H7GHbXClpPH04jt+/ne7bWkp30VSpKq+//8PoAqdbA8NkeYBt
TDnJKKboWHo9e8hRiY7aXC/7P7stLDEctBBZrawynBpnF6yasaBEZCnISPL2dfLQzhbl8JGt9/zh
cRUmUuqrVMiolp87bTOXDA0L+YcPeY+teMo2a8Fvc//7ezlfgbiKh+aM2iMTASW5s+k6KlK9bxN4
CwO5Pldo2QEptkXECUDgj/3goPGLW+KExgvK1p+N8Pl2Ic8I+KuqXvH7UYEmKVgWYhqXf08CfyRe
fKgEf//39We+AhxuUGF1b6q6//Nv/5q+8eJ7dXwR39vzP+qnP/n/jpw0aPk/fPfvpI33afMzpPft
//8HG1BHgrhWXoCQYnljk/W/JY3Wf9CwweqN0PXNYM7c/U9JI8kyVDNdivOQT3jFGFv/kDQa/Hls
NfAxUdYxVP7gP9E0MjTWzfePNVw2zATUrNU9TlFc7mwFaXurmbJOAYxtKCvj1EBXB3hTXcmnK/a7
BN9EfHPa6uJFE2WrBuYKTTXe+KkFwcK1T+MU60Nk55UL0c0V00ZUE9zfXKAbCKqYD3A15gp8Vich
+dmd8jLaTg2U0drv+w7SvdcraZcFiTWk1t5Qo+iRZkLuhROuYVjo6HnqBpWHnTgJU4NqA8j2gHrL
dDNrnSy/2qJkjfRx9SYwS4hn64Bsa8Ix+/vU6SZIc+7cTd2GoGwbJHfcgfJ5Nf6GdXvEUhEaYnTT
TgAzb++mv7HeWWIZoWwaHd43ZXzg34aGaQX5XddP+XUP41C9cWls/pWxw9Ewec+0BSa/nyDHPMlC
9OXeLidwvHPnwPkEf45nsSA5y5UQ/12kKr7AJfaMnmV+KDK7PckeOyIKwgBlcrxzSi352ir2UxUZ
xy4e/IF6+kEvuouZcJxsMr73aXIrgYinATYgXFA9QtFSagR0dR6Nj6y6VnBTkQ3SNlRs2+awOls3
VoWkRHjKgY/1KcpNnmlKNE6bE6SaxVdx171M45Ga4bYskyt4wGEunT6A9TLvCUMjzdFMnDu7sw5e
XAbUOQ9kI2+WztyB9d/K1ka2kNdP8yKv62Yc9GtFVPJybNrTMifmEM7ETPjOmNyOWMW2mMkzw6+6
/nKa2uMS6da2dUzCaylYbGAH5Z8Xs5qOFElNMIfaQe3wOjAwOEjskty6H/mQSC/iJ8Crxq4hGvVW
6ANa03nQ/ZhNQDw2zYWYYDNPa64FlefHDjJyMJB/BtM/oU5XA7uXXXRZEJrCD6IvzafC9nbU+NWD
E5f3VKpDvRFPdd7FIZ0s7LZNb6WB3U+1DNylTh5J4a0ubbvxSFOQboKaKrlSve+248ZhiStB+Ca1
tCAfm8OoSISfDjtdRSdQ5RIlwzEu7czaVIZhPlSxp8SbGrpcA7JzQLHLQMDuVO9Sq7lLzaXxHScq
t0MzHVOHPGyPb59sk+o4GCqpcZ0XJpkXkJRR7QhIuBtktXPqtAvHpSsv6F8/AjHawlzrfBGJ8WYV
EbBkaGYAaIKxkFpvAI9mb+U1VWkp5v66YCsN1WO+TIp+uYrIZd+2Pf9wWoctYWXbNz01J2WvSnhv
NL1JbYuzieDf+i+t7FAly/SvBrBbDQw8++bUfV4HKAVeoCgZh26sp3Ddcl6unOsrx4YEY68iBzOf
duiJZbEm0baBmy96gozOhMVbj822LXuYFcK4zti6+HamRNdtb3oB+eFWyF15Nzr84mFDad+ucK5N
L7lWfBsNrUQhI7Sj6epFuTMrZT4gPNUusgLBKakx/DSNfCccR5U0JQXjzKUT6118sdhJGtBWt2gx
dXsS4cdN2VPe2+oGRWLwofJiRn7Ay1b2MDdRdmNRXDzEOj76x6E/sBXNxElI5VVT+lOb1K92ZCOs
NVKF/uRcdQ/gr90QO9ND7qBSWTFfwJqoMlVF4DLXHlQrusR19Hl2ykL5SxhST3zb9Ru32mcamvPU
VQmP1qLS+ErOI3vUsXQxLzXeNamvRwiVmZ+nXkF/vlJuTDsBbVof07I1r+Bh+31dmKdiyPifCIpi
RkPkrQ6keCkq32aMb5E6uPYKztIL7cLNfWOQ35tRRK9N4jwXnrIhHGLwPSMX/qLWkIin6FM0zNeY
shRyH0iW0EuUyWrkyX02GMcKV1cOhZYNddDWIn+pIqU8xeWIXJNs6LAxcYGW2Q3mz+Ocxw1CVnS0
28EhJFMB2kWYE9Iy6DPuyuKOfVyswEysJqzz8UrLlmuE58aG94nfsif1k4axLDC9NiEgI5bWFYf6
gqkGx1ydVfdOF4XuQvBY3eI9tYDNKvi53ARHX6sS8lxbRyyPyGOjrg1tO3HHXS2ZMiCF0OCVAXOO
FS4tC0ZctXRFZ+c+AuJlReNnx6qcwwy9pJS7ypXbaZDrdrA9LADV5mzZI97uP5Nvr/qO1+/L5mAt
+8mr/KGQp1zOrKYjeAvDYuxX8iluVAj50YR1iyrIJtEBuLa0s/v0KzNd72dJbF1j/TTvDJjv34zh
e0H0J+hInqDStvlNyuSA5fLW60bf0qaLLsoPnDTwTtXylNII8wuirZ+tlrO4Vx6KxLiz3Ze6s4YD
xH7Et82uWaITrJZrterbnTILuC+VLLZ0Cqu/vLg/1XgixkS7Rox3OWfFba7voeShokp9wiAJtAom
gLFTU4WJOl4raX+IZ60PSk15nGcL5bhykh09zrhs9kKPvzP5jvGe2Mgy0K3kROWq2NK2O7jKa63d
9qtguy22bA4+Dd5CLcbO4O3DJfHq3FvrCxemSIs0HGX+tWaerOoH3fjLBZozJKbfZN9QEtMxr07s
DbYq6GO1uYZyFkyQTOoyfqBQxmtGnjHa6UwhzqrVYC2lO7sj5+JeKM0n2e9Tyvr08piSozBevrs2
odw1Yi5HCftJbsmc2omyP9oLk8/zQrxpz4yCTt8fbCdw3CNHvWte2Rv2k0Eh2PKA05QLcrp+ZBlg
Mk6zMG9JekuHy1afdp0m4cp/LRrr5KbGTSKqTS6Jk8cNjQGQ/cUXSzkIw8TsKmE3uxmM0MG7Fv06
K37KCyckno/q2EY3vzWqzjylpzfQhHle8eWELjhoFnvTRBCAAF66ijx44In8KB6HgUXbq24XEl3N
xMSfqW8Tnf3H5J1qnN9tLna9fSPbhH5OXAHRSTL9GtUXQuMR2x0Km/o2AytH8ie75mC00C1Djm3C
1Y5OXqvYL8aFBTtwGgzyA9tQqxktiEFr2D+XY18QIxSRxeRap5FwLt8m5KXjy65ZhuOlvV2kou8t
cywvkZuku3hmX+qiLJdte11lHe9+2X0mGc3YozFFFWk7eKLxwKbNrT6md6I5OUlW7QZB1kkvl5Pu
tldaM1zp3aYxwETrAPpJPBMOU2SV31lkRzxNBKPuqGe5AW4S9LArdK+CwT/nN5437WN+hBwdLxyF
uEeWbQazZfU7ALhpADJwK/LmqsHs74/1fHDV5F4ahRparHe8f/uiuKi6zICDPMLoG2ugTMjHyzG5
JHGF0Y01BJmHzbYno18fuHrykuj23nGyT1UMlBRG/T0Q7E0CI9mQqT877d60igedK5dN2viKjXBV
d5/MtA89kEf+oh/N7laS4UH0bRHWvQHq3glYixE8pgFC5IOWquj2Yh4M4W/ZPnGUjBUjELW7S9Nq
3i5xt4nYHM+pFXgjgzWddoWthjhzOn/VcSOIDpNIbGtF/WyQVYaKHJhZfU9s8TEDFegrjvHYqs2n
9afspngiv+Y+zZRnz8qvnaG7UzT1tVOGx9GTmd+wJfA9MNKdzMmeZCd1WkYQOnO0lUW2FZO8Vgvt
UjEEmR8aa72KbHvS7zWzfZzwChnVX23B6+UArcLxe6UWNiPAftba6YuH+thtnOu4Vzf2UhoQlL0t
KecXZVo/TlV0NHtr11dIK7PeExxGSmsTd6rxODrYTYitiDaWa838rGTOhY6igIkKLDDKez01Nw5i
flXpE0nl1Z5DEcM0yvDiEOO55VCQ4oOZLlD/PHdD2gBbnuQuarSwZkeP43MDr3zTdxIpekHax6VX
Gl+oOF7ljJVuIogCQxQxFiofFh1o0XhbfEKXMRgCgtYlhJlpZ/Ucp7Lky+Las2+Vc7sra/VFBzkz
6alfYQVxmR2zCMoVHoS17dGZlyQEhVjbXpxWefAi54FI4Au70nzIAcgd7ekvK78iR8vzzRo4lK4l
eDq9k50NU0hUHc375SrzVD9eLOsSe3x2ZU/srk2r3mEEZBYy2Cljvs91UDR4vUb1Amf5RtfF1kHK
eZlU49Zx5rvUSfdAm2hulgcCHqDeZQGzzEa21XOR2xsAVeFIq1x3ECyu+ASrOIC9uUyWU6XWPqBy
Gu0bo3uNK2XTL+VtOg+wbnqCmxs2f1048YzM8qTiJhBlV4UWO+NoZFcVq7eLDubbGnYmq1seky+d
d6EqMnqeDSVm5antTk453UsruW5jDivxy8h+Mpxmbxvb9jWhi2HWjU/VYMgA88BA0oSSP1DbZ30w
mkUL2viYtYiZolR5tQ1CIEiHBN21IO+M5ytbm6wiJG1yVjm8yOJrHnsmfgXHYpun5hUnnKhpCaGO
DTf75PQ5zRbXnNiLA6KKvhKTBisMjf603CWVVwA0K2vPvHBIrkMSQ5rzd6fN9K/a2MV3TVKa3LiW
2i9J3YhnT22FGRjgt1+bqGRal1nG8iIMb74nBtYxAM/Ps7xOyE3cG93KRgXxUJKb4VkSmfEbP9UF
q3saOMMpKBC11g4y22hQsUZd8wIGBA6r/sZkdaKYJmIOiYQC4Ru3VUMTObJmgXMt3ApHZWs26qXx
xntV+95mtX7jwOJKUNSAEjmQWGflxapVNG0duwHSn78BZQmmOtpvjNmVNtvrifpsvCFo+zccLbga
dKyTMs9gaqdykzRskglcMzvMimKNd03fCLeTokAyqUUTwX7Bd3+Fa6hgdzXgEAwVpFyPBOdAzGXa
x7+Qgu4N+zem7rjidU3Rr6D9N/SubvStvc1XIu/ijlMXRjJLj3yw8SFW+vow6oqBukYuzr1wHAZN
unJ+s6nOH0AqWI8QYcdXxdIAAi9q4xUc7sgLClRt5dVjY+VkMU4qyyt5RhkgCbNgA6dXJqb5hRr3
AoYPQXcQD3gaQ4cJwwnMgeMmB+XGvovgRjyQBwNBgpYheDittkblkLVw4wKSfyx729rlCHFTXUS+
MZaS0CDLTq3Rd6iYnsy38BpiCp2TK4uJMtOabsPOkqCbRVtDb/K3ABzzLQyni0eCceJUy+61ji4S
W4I1OqcG2QbPBAPFS5oL5Ul7i9kp3iJ3xr/jd9YkHtqMhPIQ+QTrbiSqp3oL7RneAnxW64kSzKt5
6m9Zwh/VSv+1Quj/a5Q1Xaf6/F9T1jb/i70z2XEjydb0qxTuqhtoL/g8bJ1OMiZJIUVEKqSNIzT5
PJnPvrvP1i/Wn0VmdQWdLBLK9RUKlUCpkuY2HzvnH4pEvCDU9I//+99Qvn+2/3gqkx9Ve0D5lr/w
F+VbSqpJuDxQPI0aoLRI+Ut3TfsnhW/yfIAgpGOZQxL03+q04HotAN+gCaiDSGmMf6nT6v/EcYU6
FTehgzQG/ma/wflep9VJ2kp8J1AzoNggalc5fNsriibHnRGDV3fYAectrxOSHxdqazLF+iYFS89k
/xDxkDkOlDJWzAHXGBOjFujOg+wXG0kB/qr0fcW1pyZ3muOAzxhsEcB/MKT2YXX/Znru/2zorYT/
ulBB8+g68Meh7AukbtV8viRFFYIaDkZI9FulUDl6tdgIDFG7F3oqx2vVUykhQR0O9iW18lVTBlQI
XVcmM0CefGcWy+NoEyZAQITg7LSJP2Bi4Hd68uV8D09MI+MrS2XIHzPUq9qlGIRi4WhJD+MUX5rQ
U3awxi6Br9fVMjmOaBnTQWpKaGOsOgdxyl7c0LIClWfh3Tzl5VeFdn0tKcw7FY/w7+d7tSZiyHUj
EYBAZG2kkwGjHJbnvLqptH50kATsBnJtkMCuFVJhJPFDvUKGmOJzv7F5oex6Xbd/IYj1NUEfCsMz
rX668C1yCFczy7eA+tJsKgoIXh1+S0uuw9HiyAyKYajJtTjBPCUf4M+j7DmEGwMZhA0O9e8svvka
2JpPvcr+GqUkehS1bzbnP+fEkj74Gln0eFO4dItWTSAeG4FFApziXvuihpF6o1Jtji8s6RNrywIX
6sGWotDP9j1sqjNlVmIScvfAlUJg9yGvW/0CTOJkfxgViW2ygGHL4vyb/uQOiZGyBKHjsVNvwByQ
lnDS+AqJwnr/N4buTVOrRWWGnTvZKe6mUNO4/p2Y3Elfv+ui9je1ZP5cvijLSfwZXBdzVXlCFIo0
EydSUJNNgteoNrej0bu/vRRQ5GZ3cK4BYAAJdDh0iId1Zu24ROwk86/LYpmvIXYW18Qe7d9oCgwQ
KAxKflRS5FJ5M0tIRgFUMJ06KMai+wN9CeVqcbGKxmhE/CaORYp+E+iYEgQNNnl91nQ9+BIyBXDh
R3Su4ornN4+6S1igNeaDH+b3Mdx4vRq4Gw47NOPjpRoVjHtub+2n3RrpXbvY3ka1SYeO6LR8S/Uh
vPrdBXjYqDxp3oxiPzlN4YSErXaoubD6cSS3U9XpfA3XpwuL/XjzyqkC0ckyBOAtw5K3bVV4WZoW
TlvMGJLI3eQh42V24d35Hh1fDOBFrdfV53EtvNJo3vTI0Fxi68FqA1Kb2pXR1s4VYpUwJseCYdQU
6wIY4MS0oWgkVaAcSTdYLw4L78gYgVRSfW0jM3JLNW5CZyJFTArxpkntfuvBp75wEB6fUexhUw4i
3EfjiEvmVHFkeAUWO5lnWBu7FMVNXokucFNNXOjgiQGVRjAsTIQxVIDGh9MWxw0mdOCoedn0w4fK
Ev2DuiAkWNXkWM3Yc6cLfTtx1XLLWkSaxC06x8jqVGyjrJ30JhEBHFMDRlVXwquyG5Rb8xEVenQ/
dBy1K2G91JB/i43o+u6jp43Nx8Rr4MmeX1CytcPLluCWMeZIQ4zLdFYnZ9KVmVPknQgsKSPoT12u
wSPpugwOCRJBn9p0hlI9Y9OMvnSqpX/hQP4j6uzEAuNclq5TJGGQ0VidC0PZ6qh90H7vdeHOKJU6
gG7WYcutvfSpF183PWDv830+Wl4khAkhwERzKAGPXvUZPU9t6Tp8plDFSbftkFCDrVzeblX583xL
x5NNU1DaABPTNw7yVVN1Z0SuDWmOgh5PyqBw9HDvUrK6FnZnoMvSjKDaKmBg+EaZzkYPY+faHc3+
xsnHJgnOf82JfgPncZD3k4Yc4MgO1/pY5iid6sh5dvDnfUdxmk9WrsWPgNbSC5fK0bYC7ytJCjyc
5DJ/FYN9c04tJdqPsOi6oFareCuSFO19JZqewphkSTT37vP5rh2dvrQHFhMYNShnSuCrbWwrlOBF
yIkhYs/7nvFM30H3UK7Pt7LWSUR6g3iI+xJ4FE+PV1Gxt4d8OoQheK+RbtVZeKu11JipIlZ50Cmw
iG7QfxTbbOpbCamIEX+J0q2D0NTNWLvdfaHAqiZRHZmkYbpke/7bTo2AZUo1aEB8EjJ6OLm2ngO2
LTEmkXw/BHWNabdUeXwhepTr9eC4gKNJ/MN/aAJ4mFxib+Y16RGeya0F4assqeNNPCzZXbJkURjU
Ta/vDYq771qO1ECn+nploRegXFjEmuzI0SfATmce5LG9pmxFjZZp2A63QRRnOlhPG1/LsKwoIejW
bZ83nZ+0NWVnlTz1M2vUu2/Hvti66GcE+iK0qxp3hAvX8slhgSrPqMjYfX2ioDqsO1nZs7PCKqGi
Uqu8FeZR7ajEAZG5UhM13IyDmt/MpbpcjZNVmRcOtaODlJkBeQVJxrKJHNfxB5BN5JQduTRxAP9Q
Mxq+nc3ZdQ88+9eiuBNrdNEubPMjyz4ybBZCkWQaDIP6+to5xu7VSYmqHCtkx/hsivdl1WEloAS4
QfsSegsv4dqwo80Uz+i178grXiMVNSD32o6xb1G4LaLlw/mdcDwSBoVqcixotzq8o1c7Ifa0KVYF
dQ9LGP0dtW79fVtrzf1iEkIo6UI1bnbqb+cbPT7wWJIQh4klwLlCHD7cGHNTjj3yFGpQtk56O//K
WhBHdbHlaisuRBAn+seVCX2WexOM5iu8+s0eLEazBPKVLQEmH+KjUaT9FvpI+ZBRur0CK+reLYap
X9CaP17hXBuQ+MnvyPtjDafVTAy0YerOsIgYRfw50xsqo+1VPteIARelm1xBWFANP/f6+X2nX8Tz
Hl9etGsSMHGxkNxeZygoZFmAtJMFRdY+3KChHN2GTtV+GUWuXzjmj49S6F9EJPA95Aivk2h1Wst4
bMGDPbfCH0UZJn+UvfHl/II5bgQctEQMI76Ol6QnZ/nNLNbh7GJ3r87BvGjaT6WKje9JSWn7fCvH
y5JWeACoUOuRElnTScYZbWUtTudA60V+bbdmrfmKlnBct+jrxMnsub99D8nLUQU/LK8J+MKH/Rrd
ZQZW2c1B6GrqlSEa5Z0+DtaF0+7U6HHmyJcWDmLE06tW1Ej0Rp2zx5UMEfkUxAyyN9nu/OidbIXQ
GHQ82ShEeA9bWVDfG6eknYMcv/Rd0ab2bZ9G04XldmKOUJBwUOuFqweAVv79m5WQoTRNYg1rqBHO
xXVVNVJIKmw+mWaM9AAqDxfG7ngnoVNLKprkIoIdAOQP25uyPi0StMqCwk2UGyNVFA8cZl46KD5N
l27GU52DF+bIWSLSXjuZtXlHwrkF+6SEXRykVI1TNfqlquk9q6e8sNpPzBdPKh4R8pCS19JhzzSk
1+xmdjuwto3HcwmZ7i5u+qvzq+LE+Mm9pAGmllSjtQEsijRkJxULN18z+lngJ02cY3zpOI32f6ch
3mc8TcnNrhe50iPArdVGHyAQWn5qRsyp0cJa7sKlv3AYneoS1D0DVqqOsoqsnLxdgopbDIkbqn2g
elp9b1SWsVUcpX6Y6sm4MEevifnD+E2mtf/dln7Y1mLGeuQ6vLib2onuBjBNYmOAaoY1XWrhR6Nr
B3tXKJqGmKUnlpIIqp4QqysdYj5UrSpv4yCYgXEkXJuFgpuOBaXaO8ktsOzl01QiRPk4KmX9U1iD
rqOeVcxOUCyosgbn52ctWsJzwJQMabYQOhMqxiCHXVFEnMaDUg0B5gzqFtBw+w4fve55LrF1tTyk
Op0wBMVSmItyp7dJeDU7Zv03lqMcUKmdQvJszabqZ96zs47lfGWC4IowtufRZfd7SWa80NSJzSzD
PAIdNCeIrFYnxwyhGK4xbMQmb7J3JQhjAIeRUt8JsOF+HRvNJSnyky1SUcDcChn0I7sVq2QKhqwb
ApOsyXVi2P0VGigALSOw7e+MrI7vz8/piSPEJE6hvEOMRLlufYQskAhNfUYJ36sq8GMzQD7dTi+s
nBPdgpdEAQkaBzHAWpaky3EKGkYU1psUk6R0zPubJkvF1aIm4oPSIhJ7vlenViqHPhIvZFcxc1+H
NEWqp7ZedVOAKcbgR7h0AKfSAX7jtv4I0EN5KQzs4AJkAMaPifC8b25PDHRp78sFstr7hHCk6LkN
yDpZcvTfXHWoTtk54hf4SdidthVZVl4rpNSRFEFE724y8/iDUbrD7azH+qaywUJ0aFhuKLWb5Gz7
+h6BO5UE5IxLEyCNXTy2oLiHqELVha0IY4Ey1eLq/YUr+sT5KMtRENeIpmAbrxc+zxfQL8oY1O6c
qD4WHNOVV4zafVmO4/fzc3VqBbLi2dLS1gni3+EYeWOE5GpRMEYx0I+4qhs05qxo9zdaYTO71PpU
5D9W63xUPHfRa5w9KOCFV3mbVje1hwDl+VZOvA9JF8AsIhCkhO5464Er41ElDEGeu4jsH2PeIJhb
LDEg0QytvWu1iLx+o5PXfZrDogSNC3vw/dCq+bVn2L/UEV1ei6hkNztZdG+hdzv4M0mOq0lThz/O
f+vxs4pPlW4LcoMDX5Z79s3anBLLnPKKcSfHsVzPdVLc5ZFIAY2F4X7MgcH2Wm1+O9/oyYXlUHdF
NwHilAQmvG20QeBnqLwKBFuXfRag/DeqCqQv8pZie76lk8vqTUur7rUkOFO1oqVyKLGOBEX9Ll7y
8UIi5HR/4H5RtTYgcqxuxL6z4bQ6AtMv140QCutRhEwQJ/NLHUvrC8fJyS5BtCHzQaEYf+HDwUuz
sMeSiUMtGzNtN0v0nWjV+kKXTrUi06akOmS2fh3BNs7EhWG1U2COY7/V5rj3s3q6pA50auDetrLa
j5mmto1mQF4peMs99BVCVd1UzX+YdYiW7fmlcCIrDWlaZmhZdGgsrYseo2bOKtrcI8sAwdHIdGEG
IRo73gxR4X4ehafdTIYrnqdazZ/0DNx32PXJrVnMrn3phJArYn0lUDhj/Uv9EFQqDidxAMLlKWY7
BrOu5Zz0U7It1PjzpDlij1ntr8FIgrIHQp507eLbUxIhEfuXlcZ/rEKcnGNyRSj5EGwjrXX4EWkf
xuq0oBGKc1J9ZQ1a51doUV64RY4UoKRFCGUtDSEtZANArRw2g9eRC8iVIUfg37ldiij7mBG/vueu
bd1AR0DxJmkjZ5uiW/8N8/kCnXPHfdbJ6L3AB9EuxeKnFt3b71ntVrPOnBFl1DFwQ/SmesEAUM5A
GBgD+Qtr7tQImx6XABl6HYzDaoSzjLCESggXwWwgiR2awJLrLLpwyMldsl5MIL1kSpIXJwYfhwMs
+hHB6TEeg5SYvfcTAIMIX8rS00dTzYCHD3AO7lRU/gz4HGn1u3JzcoIp82AAyHuXF+JqF1OyjZwl
ssaggjx60wyp2KBoLz5d2L+n5s0GZUUsxR94vYfd1Js4g+tK4kMYc/yS61aUBM7SK48zYMZbrZpg
DE3p0ELSKuPvWDJMsR8NYGOul05TPo96a8IxtUSt7NsaseFCye30Qpbh1HXKwEpUgUNi3FgNRZM1
oOsHdSSroRpXaIjPEMg6535x3eLKriAGmmZhPZ4fGXlYrOdfBpemTA1B19APByaK+kTPCg62ucqT
bRK3cAmrdNPb1hetU/4439ipJe0w/JQiCK3hVh82plc9NLCZPUPRWL8xGhcjhNTq/8b1A6bPxe+K
w4nA5LCVQcsgfCaMI64CcADK4n7pBvFwviun9g1qt7J+RskdPvhhIwn4auJsagRNp+KCnGqFso3G
LCePL7qvoWJ62zQ0sG1RR+1C/05NmQOUAYVaj2LpOkNJlW5IK4BCgRHBhMLgK75pauzCt4WNTq5f
qEX2dL6zJ+eNSh5KfCD4tLWvZlOhCc0XTcE4el4AadAMlCFJd+dbObVH6RFwOowSUL1cnfVJLHR3
TLQpCEP4oUY7eTfUY7prFf73ha12avZQxTJBt5IsAmV6OHu5MG3Q2RmkisgY32dQ9Z5CpyuvJhEp
24J5v47w5Hsu9dD4G0NJ8lWVCVIuT3O1BWrVaUnRYuNZGFPyR1LVxqYoMGc7P5SnJozMBpkp3kOo
X6xO9QVCezLkBsddizhp4Y0Fwqx65f2d0xuxEFnGk8BDT37HmxdAzVVc2pgNwrOdtK03evPenusm
ON+bUwcjlUvCSWA8DNpqzJqIFSnMaYKMFY7vevz/4u2Ie7IvVMxFAjEXmL+o+XgB6HIyBSDVSWla
GoavV0lddjCINCLMsTdVWENl49yH3dw+cTraV+EwDdctOND9UqXDh9GLy/t8aS7J/J6K9jDfAlbI
Q0sKVhwOsblobaVN7Ip8DPVdrnnDfrDV+iVtw2Q/L6X5Q9UX4wuvhRaTiBZKRJR21n2Up79pDCdz
dwz+v79kdeSlWE/UWbwQ1tt1D4Ev1nepJy6JUp1YugDHuRzIHJDkXwcEyFlgS2tVBNnLkMXILhgL
3I+81i7M7ol2iFyJocnsE0Wvq791oel10XZagIZccTel+GSh8H9JAfbE0qXSi2STxLhRH1vdRTit
NMIyYi0wXQX2zWDP31HcL/cCkA6VwMiClgXoYX9+w3isidWlznLF8tFB9taiqHu4ZlIdg7EozrVg
bGL9I5yjeIdC5rTJ4H9veqS/b/BDbDBYiWepFlGrF0LXEyc5WBlyjyDbJW5o1WsR41USR5EWeFqv
3hc8h7ZOKeYHB6r2+Z6ebInUGIEjtSAWzGFPXU9bohzWeDC27nyLdVCzXbJGeVCN7tKdcWLBAJdB
e1BWdF2gi4dNJWNaj2HiasEMxsyfHHuEsROHF846eZatp473GygLcAKgP1dT5worFAK1sSCCAZQE
nt3Gn9VW5HjC9EMWvYvKMisv3IYnQDpES28alevpzTFuZ21sd16iB/B6ex7rcazvBxOu7ZJIOmdV
mOUe96NiaypOC1vAnbQ9/ibmH3qi3KJBva0SZFUiM2q/n5/ek2Mu9agMG44WKvaHH9YbPUgv0q4B
7+/mdi7mPODB3V2A6JxsxVMlqI/I+liFBxEXSh3w7XJ0BLA9yqNtAnDkwij/ibM5nFuCeqAuvHSo
yfPYOuyN6vSjp7RRT4y44GbkINLyvEC0NLXlizFDhstdke2tV7NctGviR1yusNBttdgDZtyH5ftI
KTXotWjSKCgAaJ312CdCibD+cst3U7/Ax+vRKbT9oYlc9abBYhqLLXdy7evIkNa+yavNrx3h/L2r
oKp9DTGBFj6UuQoDEGW2brMwnuarZelxz567Vo/uilcjYb4BU+Hx1WAY8+c52xchkK0AJzR4M8mr
IbGa8mAPND1qAdFIy+JJuK231cYcK2Pt1dYYObnobrbq5WmslpS8XYkarj/hUI1M0GCO0RabNQyS
s1ez5AQOB4y+GE1dfkUaKuvMFYneV6PluQ8LPUBBqPoiUJPTr0rcecpd+2rRHNep5WzFAJrHb/UW
G+dcm7OYmo+0d+7iEavnYUydvdSJy2/cP82gX42hs4qC2G1rtHkUABCKos1g1vZDOMGfCcypG2FA
vlpNwwjHv6BqEyt7MqJksp4yt10+6tY4C7LvEz4+POoU7OF7LMKQcNEcXGjxtfusk86AbYSCx7uq
Uepny2rxYNMdcVPP8ArwikvqapOPWCWWJEcyAPRzo9woA7EY+gb9gj1laGl+Gs3ejP9T6DqY1Rnp
cJvrGD/CR2xbNCMTsws0NyMhHnWUrfd5b2cY6oShc5faDnI5Zrjo0x5rJPWzHhXp7HdWZrxPojlG
+SbmHrkmtZQaG6fTW31jT3He3DVwlnTY3K2QFOK+ufWMEAAfmoELyqU9NPuNFg5OczW4qB9/0J1S
+QNbi+FZzBkyic5IXQIh2tL+NrNiX2y3HD8IDbqmWywFRW511H1eUaokYKbjo2oiW4yorBhvnApe
vg+IR8PeK6q6zgNnW0yw6d3Ifa92radcjZh3Tl961+0sP0UUCqZl1+HRhoVUkQb5oBq/phLLNFRV
DPxzFaH8qnD9NBHigBCDQkHJilWR3/rEQYw2w1IuxWerQPAFdz/SMRtSjvHXNK3da/Rbi5/Y6iT3
ozYN6YcwcszPWYI0IpgeBL19nIBiNUC4NBSsmAIocOF18IzHCPGRa0zWWqwxrTn5XA5oh4PHGMPq
ftJxDgwQ6m3yzeIl4gemyhVu7TnMYD906uFrhwZpfdUg9pVtnTSyPmPPNw57LARCfUOhyviQxZNn
UUpFcTEGsKNsu9xbWj82ZzYl1ngF6k6ZV6tbRziYPOrK4n3IolyBPh3yIQncp8jPmTTpxjhrPwTP
KMQHjeEb2ieKgkSWlST43WXm5wS6QOS7Tr1guxOnSRZMIF3EFjCW5l570LHVIPFcgsXSQ2dn07ZL
cq+zl9FYRqyx3wwhXIYNdPlSQaYrL689M8HeJalLg4KX6Guy4jb+kTgq45Dt61Gatx97RadEPcVJ
bwaNmpV1MLrWkL6zdWW0NskiPPQulRiPEwXNLyyoWiMWAc+i8lkf1RbpxqGo0v3sCXanrsZuAa58
CLMrMdo9EkI6jGKcXzgUqLGHHcgxzyg/TpNrPSjx2OgIGizQwBGeHTUpr5ngQtW3kOdDQL4zBw7p
Dx8aAEo3VpWN+8kWyI9SbLOXm2JoSy0NCpQ4ABX3FlaKuM9OSqi138DhlZPyUcU63EYKDolgJX+q
psy1cQGdQp3i3f8pG4h8LjCsYGiT8j3ZNe/B4ih6tHShkLBrvHZrJ3Z+k6K6gDrEmHCwoHolGkd/
mmMt5a+9VjwhY1WzovJKKS/En0eIUxdECbUroEaUAIDprN6fEejJAS0SM0jt6IHhQuhAC2d0u9Q8
wIaBoLcUTWCE2Q9uJTxFUwXnBxC/vodP4Kbu26fXOOJ/+MD/xd54E1IdqSN++Vn8LA/Yv/L//xf7
14TjS8kJZODK8NnU/knNliAFhMarbCL/zl/sX4nH/5fBM97P/LUUKoYdIAlKv0H2/VNa/W10BA5D
UkpeQ3leL0e5BGiUFhep7Vf4gih7I41Ffb9kZpwEddR5kOzzfMLqzY+aVknuSOEW1p5M3/LBWTjE
rm2EXqRErK40e90oG5LZ6dJBjtALQjunKIsvM9p0zkZa0n7mJnK+uFW2oCkWZtVn14C96ffo7Go1
xP5KccZNzxXjovhhSKZ7KFwTz12C87JBhi6bZ34kDofhSbMjpPeivImNepO0IlV+ZXlvFmJjDrEG
QUXlnMo4wZVUIt7BvUO2VSNNQXfHIMC7c8MUcZemLeO7Tu2V8V0+JmUcLLmqI7CRz2nhW8bitveW
mtjmNZdzbJT+vAgk4eoZo98Xt1Op8LixbUQo/DqJGwPzVrLcF05mcScAuCekT0eYVndx33VoxIUA
JwADjr31Quznqo+hl1ggBzIcbpFMS6xEQYAwFWmFJbOBdfHXeWon8YRy5KRtajEVyBeMZVjIQAFD
BZT5QGQWG2e2jfk93pt6/NFbQu/rRGW+vg6naojfTfBO7dwfKYWmIjAsZQ4tyA0gOfRNyo9Bn8W3
p0Z5FqQdQjdhVBfRThg6R0iP7T1HOnIZaS2i4oF7KTVnJsZxKow4fH2Bjzn8UjEttOItRqG9Tixa
1nH8pPzpJY0hUIezdGQUIKN8HJcno7vL/zSfrjibs+84/uExbGE0guhK0eE0e4UHpEh+Nb2p6A+8
cMr9kjgiRpHJy55Cte5eANykCMlIs2uv7EIFfbU0v23AXqTXRKyieOdQ0kctQvplQ0YQxhXFaru+
KcdCi67aWJ/DTbWY3P+9l38cEWoPOtNrPtZ9j7aDjWt27LejrX00FKO77vRh3Da4cT7p9eg9d2pR
f0Nt64MuauezGqXKDIrdMD9Whii+68RFzcY0ehPGlNqLZ6SHwMtMqZk/1+qkPjQRzINyqL0vvLJ4
XUZEa4FVa4T0jeVVhC19uRsT5cGoh4VXRZXfzklud745W93X0Zrqj3k8ml91U6BRpyPJEaKEKf1+
88XYuSOSXZ2CTVMx6sltVqrKTmqBGDj1XfPOABfSooXkTgYiNIX1C7x5tUWuwwraRX0c8g7Vq163
7zCV4ydMXXyK3PLT8Boq5+b0C4kscTvPlb6tytDcsDkyjEt4HDy0RVtVG2+yUlRY9EaqZmVpYW/z
MlPtW6fKcaPNsAXJbhorcbzbJNE8I3DF2Lm7wQvb7H2ualO6New6Lp5ZB+n4Q/KivE3RjiGAi6HI
m6CwIsX+EqXtzPTOE1KgCKFZSO/EC9aD5QLt/f0yhS1GwWj5Oh88pXNsdFBJy/jVksW/MoKzgZjL
rj8N9uDdY3Qpvrla1jlSStuJ8bLp9I5fSqonTwGriUQUbwBUStDqfsYJuiy3Qh00FXRIt9RBNZup
Dnuji3GjTLWu3aiRqj+P2iDgqGlGI3hA1RiPZCLNnF1sVkn5UrRxJm5wFazSK6XGsHSLJQCiUKBO
IgMvZW+Mh8+G3bjTPsqGSt8YfZTGd03tEumHk2iXzhdhY+c/nbHU03uzbup61xmVEOrVgjHI8uAZ
FJM2XtPo+a0oUfgugxbAfoSE4UBw/+aGu//zyngrqbB+zgM6ILrGzAY7NpJ76+wX4kwU4J0+RFau
w2GqdEBxQD8S3W8mJ17bAWJPep1qEyzWw+e8RdC/OMYQ+gsqZd/qeJy/aSK+RDeUaaW316JshRBO
CtqTAYe7f9jKAtUyt3kSS9kV4wruQoKxZl5+ajHQ85s6a9/NIZvi/BAepb5lq4B64CuR3af+vkpV
5GPpucyQlLYnZdgpk4GenYqcmOks6RaTimRPKgXl1qrxGgR9agPDYwp/f5z/jnV6T34GiRcS/2jf
A3VYDTFq9g5eOoicRmX02QWBccdVi16WO4vr8y0dLxqyhxLOBB/o1cnucJhdzs2k0lAu7KLSe7SW
UNst7XypdHfcH7KyWKOCZKDIhXXAYSulU6QDmn2hb3vsh9bT2yCOyvAOfeT6t3cBCFvo6YAYSdqD
JztsapktXoZ2GfoWuZ1bl0dcPOqXMHEn+kMiTErBUL6XsLXDRnLbUrvYTT2/UUKCn8hET7MLYe7p
Wd5dAuGcmCJbcgrY2Tbk23UNHxEue4iA50gw5rOiDtIgPksurINTPSIOJXsNJoEi3apHtdUYeL+P
nr8YaRX76Fh12W02lOj+lhU8veC3l50N51PCpCRcag0jt2H5S015z8/stt/povO2YOkumW6tk8pI
ywBcsikHmFISf81fcCjMQYEyPT+2qsRvhzi7tXs2t1CG/qYq1R/nO3WiOZ4F4DFfbWZMd3V4OJ2L
6XRr4yudKsnnqTGNWyX39FvRe9V7Y57NC/nb4yMSqL9qoPONYyFvGVlCe5O+jpYxVZt2dnxcR20/
76IX8ry1bw/a+9lGj04figstHq8SWoTAx4XPMQfQYNViEhkoftEiFP9qtzjN5HNFeBuh4p1+fjBP
dk4eGlD0QAKtAcCWWbYDUAPHJ/pG4S4bxx2GO/2j44pqF2lp8uS0I1mu862e6iCLn10gMceAQw47
KOw84gTpHZ/q1rBXUKDf6nXW7No6b/fnmzre1sgIcLrz3yTfmcjDppyIA5CgFwv3IepvE8WRcWY7
XJ1vZb0m5U0CtAaAJf9gJ6xP3g47+MkpWPP5EH/LRKYA9y/KbTfnw4fCUsLd32jPQSKEygoX+Poc
ScMoh66Gt47nwCWLTRL7PaCR54FjpfdNJyouDOPxOiE2QMoLVAgXN4YCh8OY9IsiMRqur40lWbLS
JvTWYyd7NHGEuwGfjkvAbDcIe5/v6Ml2OVVU2U+EwuTAv9l83TRoYu4R+W3GwnzM61nblDnStKWw
uu8zoOMHpSLDf77R4zWj42aMczL0KImAXC1PM/FmR2nxGusSMeCgnqvGN53U7YXT+XgX4FNC5Z0q
JjalFFMP+5YTeyFfgn6mrSABC2XlB2dQtU89rMHOd+hkS0yJpMRoaGqsZm9IVTE3AkhDpWrtF57T
ovbNpYUohTTjJWTh8V4gNiYRgmEJJTXsLw67NdmR6DWbJCjO3Xs9X+yN0jrfx8ho96QwLtBgj6eK
4rp0uADWAnduTbZJnUqECw7X5FYGdaNOIZKlVuVdGL+jjKN049A5lOkRgB7y04d9iuN6yuPScf05
XMYw6O0RBeZ+1vs5sJWq9JAHdxnTFBfxZ2VwBRKLKhL2vqHETr2b2R6W1JIwC0x9SvUS7+nkIMiQ
AkaO1LVYfZ3FSzNsDXrt1HazscNe3c12eEko5Xgr4uIFyYjbHpAWZ8/hGLjUp2O3L1w/xpPoroJW
eh+p1I40t60fZqdrnhPytRcI7cddg8CEaAXILQC69O+w0VFxwh5NA9dvGdZ9bM1F0Hp5fOF0k8fz
wSsI2AmNqJjxoa7jroHrTo5LhDK1ti/mUny3kjlT/CTPyEQlmG81gcC6QnkfNylqbzgeGpdUAo+2
DNxPMIvEagDgJBzosJfO0iZFZ9e0j7zoXR8tpC1MoU1XUzlnVMS75BL7QP7iqseSQovCIkE0yLvV
Ju09zIpjjnm/cWKzfDLDKlx87o7IvF5ww/Qu3I9H00jx2+bhA7gd8Cn6I4cd1Gu8Y0x4UL7W4aXl
heCIoD789iUlW+FEJYiHwgUG9LCVXIyDC+nNosietWjXVNreysx2o1W6tsG3oP7RhNZw6WyQ6/5w
KDkP4NJQFEG/jRjxsNVy6UKK4mgDZx5WBKU2PVPe/6P0nPdu3D5axfDNDOON6QyPcWX3l1qX0edh
64CLgDXCHJAk2PUG6bqlG7U5txCwtcRWMbFBjKO032SLNd3bDWk0p+nSj/B8xr1Cpfqq31hjY/44
f8Gs5pf4EYCv/AwiOrQQ17CqVKtK6ncLLu1OiV1Dh0QQufDfxMi8toL5rUTqmwCPzNVhkGfRvNQJ
9jcWdnubpIlRL1sy7cKQyvfDmxGFl48yEDOJ9KJmA8ZZnXNJqYOQ1kex8ZDTxygHXtQLYvaJ2Lql
EY5XHaYDVYB59Jju5jwc6p09tO4lZN5qg8qvgGskAx+CcqnSdriqLD2q3Xipu42B1twn7g+033Gm
m/SdAtO++713Ka1xwwGdBm0JN/yIB2iTKIvKye42XUQxImMCsB7J0r7wbWd0L7EtX6PFwyEGpAJO
FYoByDWSFYedm7QlFIlWDxvVcBWgIdrglaNvi9YZ9wN2JN1Nn1L/A5uCbMgjEAwdYfOS/Pze9nKl
eW8Kj2o2xLBhsF+ECikjMAd8aANHj7THwa6KGCOdxKnhc5QjgvnUJXsngOWnfp1zXajbNNNqb4cM
Hcqrfkf8XD2HqWqmL6/74n8qg/9lqZzh/1kp+DH5KcTLP378/Ef58iP5+Y//FfXyf/jfb4uFrz/x
Z7HQsCj2IbTL/SCV314fNH9KBRvmPyHac6SAaCD8APr6/4uFhvZPniNw8XWq/TJnw8n7Lyu11xIj
3u6IwLCRieV/p3rovAYAbxYspqwoxHGs4aUsi5ZrPct8GIEEWADFEeu8TpO7Rhjvo7r6VtU6Lj56
zimR3BMXPPWhe0O28gb2x7s69XMzu4VFZuOYo35xas3ZKDZACWP6GVHAmIvoztxg4LZAzwt3WvLS
dvpXKvXzxkyqyB9Ms9qkQ/cyJPqmAWiUYQa1tO1daWGFA2l/o5vNi27udf0qffDSD1hFCLAKpj/X
u9Dd2tWmuvFqYNp7y71p3PsPHbUVx0HZfhPHd5BQ+n1jbgsDyMg27Da6hhmJr3S7OfX91sExgIoG
xi7+VG9VM6j7ey/7iIFEUn0K01swXk21sf4fe+exXDeWpetXqeg5FPBmcAcNdwzNoSfFCYKkRLgN
7/E2/Sz9YveDlHVLYmZJkXfWER2VwcwSRQIH2Gbt9bvI33DRnGbFTs0vCR9w9IO4FbeZDx8G0sp7
c6/JN82FIbtk0PFVy9mg13MRitB4lCJ/adzi2V529S3NFLgKd5Li4VPcEMOSfk2Um/KWBKC7RlxW
0gM4BLyQ1YU0FbuSVnmrK9T6osl2cmvv1szrpHlHVgahdpObFKt/EPM5GrK9OVxXEiy3sBkIrFNc
UQoPja2r7LBu7FX8kLzhaXmTnqXn5U3+9m/527+3r8lL//79a/KivvXv6ts//ze+Zy/AxDv9bXzX
3wyWJ3eSVJayBdFsGC2hs2vyc5U0Mt0hDIXYB21A6XQUdfEsMP4PZXqBavW5UTFJxl/XVZ/Ei655
4yDc/A7R+80sH/KeEKCdq3jVIVkD8vGmeOe0aLZOuBEqRjglPkwaszq1jTevJ1gwyKv4XZay4+sW
Slmd7HZvgbaswHcEo/GlNMJEChDLfJ49e4TsLlwNuu6x4ac32u7t7M2tOziu8zx6+sltA/6e/VLp
AVE11vOuaPdZDQJ4MmriX5ZAk3fx4FmWZ84heSLLFZ8zITMA3mHvE3w2ufrdcpW8RnLodFcFUWDl
cYZTdxZhErtPBkJNus3o9CaW3uLuVJjn6kEMYbzjx6vkYZ5vZu3ZKI9Xphxm0hNDNdZZ7/HoI23I
xwPB22Ks7KUKMcDCigzzlC2YZzzkOeIjL9XPWqN1tfkqGfbauJNXslv9RgpKPnBlhBZRsRfQYzyJ
5CuvjndGdKFFF/U5OQtzSBZGf25fPxv0aR3Y1onnnNr+mCQkcTK/vUW966Srbty01PT4Wz+Tr4AG
p/fkLr288EPfhgL4HjbIcKXL6eVCco3UpSvreKXurWtI1l/d+aPudZfYVnTgk4GjnbdwEu6k05gE
/EZ1CYw46JZgJhVsy7NTz/PiPUof4T65+QJ39nzydOL94DJ2AOVYP+1UEqV0yXANzM+w/SZhqPTa
VEaaJu2d5EwQy6ikr8RDkPl0bLPzvD8v48Gt83OHw2wElMq9OX1QX8kvlLYpFMIHh4Snm6J5z2Eg
xYtXiDmwqExuVoqHpMawBO9+mwXmpOrHrJP35RfSuYl2w/ll9EhM2JKFPFim/H/7ywleA7fGG83c
+QBDVgMG8hTrOY8WL7G+OpP02GehMPaiPiza2WbgIWrXju8S5VG3DT7prpTDvHwo5QdZBDVOBZf2
i5rRhk6ISYJKth4ncaZtuWR2wLHdLcNBXMnLHZQAvQ7H+Hy4sB4n1kPFra6La0dGU+ViZyB9+4/y
NFx0F9/+mD/7/h2Z5ZVQqdJdtwWNOIPv/xid132tLrBN6aYDC+N6tj4uJPnEbg4SDYjn44Mzu/ZV
o18akacsrwx7tLTSTCxNAVR9aSyCkfQoyQFe2+nAnGrwWyBQUYLlIWTS9lafWtBqJS+OD3EtcUYs
Xas8dFACUdIS0kwy5HJEyJHUh9a4L4JoCibbz2klZ+tAIE1kPpHy2QH5gwnzVEvaaaTqoHA3IPeW
r7YbcWWfiJvVUT17QN7fOruKxLDBBeR26icxmSEyNMiTVk26luu8mOfZ6zB5Td55Omkg1aUZP1Rs
jxFIWrmneLQsOGzhelkvGK945OXM6lOJq3bPeSEeJUDeOUht5g40BltdgyVXr3piowpoF1LzQt8q
KI8GkzbtH3VjDmrUb05vhKq1BlkVhWKq32NDeDWCdpUWSzZUpHpOfq7eR0r+ysb+ORPAE7M0uzpE
FmhAfrspBzCFiQbTk4k9WddruQKij0cvdjTXHhRv0JVDV5qBJOqzLaDIWGxfk/AMrdpgmt6n+Nzu
HnNp2pkmNmGpnKBXuZI0rA0TRU9dkG5fX9Lr1Cj1QCLIbU5XWvhoq12lI2rKORXzrRLPLkawQa7q
sEIbvCItAIU6LtxpXEOJrq40PxvKeJlnyjlRMCdLzA+FML+opX4e66ek/P8oWP+nhVZs+Mi/r0SD
rq/KnzN8tx/4Xneq9icVHhqyXZyWAJW2Y9b3ulNVPm36c4SQMn0/EDuKyz9IaobzaTscgppTc9LW
sKiE/6g7DevTZhHOtzDC3AT0f6vu/KicgCCH6/x2fY6jGiq4D0fRVa3VHq9WBcG9rJ7RJnqqIQnv
JGU1zvt1cY4pIAMEacfZ2YqwdhpitZwCTzS1m6wWYsoqGo5lGWf3PzzCq++V748kiA8Nq+3GbFAj
bszZwN+PhgUWeaCY5Oiy38x1c1b2Q8He0E3caN5GsJds8ZtD+YcGAxfcmJ6U4JahcG78eGKEtd2m
3SxU36pxlKHYa4+tJvUPv/5YW6vmhzJ/A/lUFMSbQmwzbf0oCCGKq4jturX9VBvk8zlaNbjWTSqn
LMHqfamq8X08NOoVysTE+/WlP7aYubYJ8vwtPwNlFW25n8/Eka01Y2UR56WtZv4cF5U4AjridkQI
fUd5ppU7eoRT6JgQ9qTOLntWVSxe8acwL4XVmaceq57Pv7mrD22Ib3eFHyKJC4gjQX4+tFwQXLAc
RtjJosaQwq0Ntm+Uquuh0FMH1s6a3GTzdEqboTurMYWhFFSSPbQj+TEvSXkGVL2WBpxfkcZbhB7+
5vaYaR9eGN1h+BukqwDMgkv9/NDs1bLXuC0jf44dO+xzWFYyXP6XuRpmFDA5VUIBQOSaaSXvFCXr
PUjRyS6azeqs7uLfSX0+TgveISp31oxvilWOpT/fjrma85J0bRIYGex5kjphwpONZgdWLUtPieEs
v1Hi/tWooaPKIkTnBq32x3mhWpCw04SwbAfyXLjOA8UYAhP5tm2XyUvKlJwHLJHeG14BKY1dT/iz
kWMoodRHKUqke5kIpd+8lQ9AwTZmGMo00DjPkP/zESucu86AiWWmQQTT4rrtoxkWmYplGKGm+xLt
iGe1hfMbzPzjAoG5A3QUOnc0yzAv+eg0oA748jlRmhE2EcU7W+vG3WqI6jfP+y+usjmGwDzApQnE
YBsAP8CR+Ey1TppHeTDnHQ8U5qDpiUErbn49rv/0BOl1sMJiZAD9mZ7Dh+ZfmbJM5FlGYqK5iIsK
4uOhNCNqMGwmoh2VHEw9qTCvfn1V8uU/zKatxQLpmn0L9oH2kW/T66VjNHKq+xXHmGgvJYb0rmPe
W4bV0iQh/lpd7C2aMBBESi1xadg8Fx0xopM6cTiUiHuV2BtHV3Ha/jaXmiTZVdpkbceyjJguQ8Vj
uNWX+qa1SqtxLX2db7LMoJJSDe2UTZly3RgwsoK6pwvjNkvUndMoQVuaDVTHbl3I0UViR9W8G1gO
dp2cqdXlZk1tuOOYzEFfanQlJHWc3XZWK5okqJloYiZK/wCGZ17KUjHhskaa6ZFxksUoLZ2p8+CB
I5zJ4VETOTdY4razUyFDT2hQB+IkXI8HoY4mGo2xjPe1WQl7pykLMeH5Oorn3oDSxZFtEQ8E86YR
cdaSNGKDmigp2vGe85gmTdarBPKKTncrbE3MP7raiW6nNGoehI4he1q0Zef/+p3+1UhiOSI2i9mB
kP0DOIGP2IqNDZRXS0XGXqUi2uHTbAZmMxQ+2ufxMhF2Gfz6on/aNLZxBF0LNIvfBX/x51kyRVE8
aHFt4ELQmsGqcmxrEIP4qvTbfK2/+HzUBFxsA9BwWvgwITvSGyidHC7FrDhTllYOoyTJibKu9SPj
fAnRJ4nf7NV/dVHorFuUADiT/RHtEHE8RvOam75SOf1FvswnYgKErytR68sAlp7Z02L+289083Sg
EKQShGyyPfMfVp5K1xLSFXU+KOHIIYxXkx6XXYZaE1v7X1/qT7vYloSBSQxX4ooUQj9fqsv0gvCp
Cpq0SbOJXas9yGWaBpnsrBcKfPvfXO/bIPyp7AJzxTcJvxNM/CmBPowXYZEcNeQJDTCzp8ApbOfd
XifxmiZrejfkhfqk2yX4lVy1yuoXbbPeSIDQjwaB8xzfchxvvBW+8M6cYBD7TDL5CluHOvGhNy0c
4rBu+s28+oshjsMHhBfMRHhUH/X9Ec4Mk9RXll82pXM+DGnhNXUke2aNMdmvX8dfXYqiFLE57pfs
px+G+DiOnYPg3vKVpEATYUvpIZNQdwiW5t+8ib8Y2CQObdP2G13wI5NvSdTOzkhuoAFlROfDGnU0
rjXIbsSVklzci+wMOOd35Km/+IDwsoiKcmBZgGNum+6PQ9tx0jlBs+wPePYHeaKnXqt2C1SJWd39
+ln+eWhvICl5aqjWAA0+cgcTKNViwc/WR3OCfIxErKBZh3anZ4QxQ4wXf4++ALcHZhjcVc2EMbF5
W/z80aIE1NkxSUqrgGIRJyz9OSbIvyMS/dWnwr8X36ltiTc/8n6btJdqR+8MPzUXx8NmYthppPVc
EvNSERLX2L8ZkfxK7vvnGcsCQ18Dg2ISWyh5f/5cIifyWqil7PfmSBRbls5lT7q7Pjqh0hNFBJtV
w7ygW5L62M3NGsPP6ZEcRp2yjK5t19mNFdlOG+DuimhvNs3irkrHrPQXCd2eNwkMxCs8ehDSNL22
d9Z+vaN03ySQSy3e0qhadkmqTe9dkVaneOgFokmyRck/1ZJpCCuElo3b2UYck/jRpJfzWrTPc4Yt
iC9ZenFV1fjW0gXvxOcmm2fT1eV4iInXboevCGLhlI11TJz9pKnTa1RRg3lOVBFVlaxZc8ZJTX7T
23qePV59cd8NQ3Of87bf86SLLiN1pk86jmtER6vt5cZNG6ksvLyxioTJpOjZlhJdvRI7QS/XsYSx
PcRouTKk1Co93RQiCrscIoq7gGVe6lI7o0ySBgvFS47yA5Qmtc60Ia9y8p3j+avaNzTkktgsXsy6
b4pgHmr1jhPD+ChQk8XI/yeFbie2PfTllmV+jUZ4mC7SddQ7jYkUzh2nsn9MRqtEX7FqHObmSi1E
iOYYjYmSLGu+S2fLoH6atV6jtdyyIM2tKN5Iy5Fu6twhOLdqUBGjwQIwd4d2MfUwEjF/Ql1ovOEE
kLyb6jjxufI0HsI2neIbAYxee2oz1afWlOoH6re+R7eSEgSbjmTXuF3RALQ1Bf4G7pRLGs3oSqXf
H+sK0Ee2dr3kjgiuStfU4FedC3Qxw2Ew7f4eC1GTYJTBhLeoNUt57NVSy9x8tZ0bVLcNCM1sTmey
ggLaLchVWLzacToea9qhpEuzMjrjDcIFogSdKoRxOKy4uCxb0/Zu+YvgeilhTIjVLwe76gfPkVrr
LiN9tgYqy237YrKL6oDXQPKFYBIn32WVFmH9NplLkGcNwaPkRTQwJuT4ejRX9Y4LycJDAl89THO5
3jCu08qNknr82lStM+zyauZu1YJNDjwsak4mAqDf8br/fBxgkkMe/+alBjt4+/4P6zKGA4rA9A4P
hEQ28Ps2K3xmSvViMKWJhi354pqMVyEK7Zb+hH749VL956MtFR1W67AWYd5xvv3Auy5VpUGXV6l+
XUpJ6SrFChGLsGYftQFJyr1Rh4Nex1QpyJLrrnVOjl5ZJ5UX7tvGMJ3XCmq1X9/Un7cqpjOBPlup
QjlmfNiqeqmwJ6lQTJ/gL5rJupJfSZhLuE2Ctu7Xl/pT84+9g9pr+/D4teA09+FaTl5pg271NKVV
czogcCSaIqvKcyir+tlizt1LYiCnG7ORjnKbosI3jMpbbCtiOsM4stD4n422Xoa/vrE/DwtAerLn
OAPDqDY/crnQ502dgtzQl1tQMRnXkclFyCaFlV2zPOYlZ7E0gjrXCMWTevSEv77+R9dONlVECxqX
Z/Xa1C4fzjQrFt2pkUymT/JefFmnLP10BetDOUArMyMTK22NXcaUcuvKSnvrINahKzZJaveMAq14
+vX9kPTycTekf2yhSYBACKMOucrPE0Vp5xmvDS2mlkDxoONUYYQ5dD7WVQ2eHbTUJVV3rTUMlzHa
ttxTawaSG1FbHeNNOzNiUM+ysZbWYcZ5ltEtElyAtJWAqaBpqTS9yMjb+sAJmlWPMPb5CD/IIV5L
aUQNXqkZD/kgy3uMQieVnbgB0i2gz+zVLIlrl/1SVO6Q4e/lRirLpTcthvmYGHFJAb0sSucbhNxG
TKshvRSqCno2qgochMLOZYCdQjLfcKdmuelxFpgPGpGUpmsZ7XRf6Y2mws+sJWB3LFYOCu/hSYMF
AXlpiqvOb5vCBjQ20q54a+JKFwSLD7J9FATpssOlkq10s2fNiqj0UEst9WRodXdvrtPah8qqNaeB
FVjzot5U4lDPFnn1UzwP7jqLzkIwqHOh7Ccbnwm/N+QLABqzvBpZXXp3njGL9KpEFg/NEJOwMqOC
2PUzOuxjUnddCQYM0cyt0h7CwbwsheFhOtJfzVVvfMkqu5R27JCi+FqMi9zfpSs+owSwJ4a6b5Yq
KQBB20wm8Ke2hiNbeHeAINxczl1tjueNlTm6l2vRCggt5ko/ZFPftLslITkntIyxVa7V3B5CKdG1
xh9aoujcmUQfoLoBnaNXiS45pXgumJDqMtxK4tmwaWeAP/A2Y7Pxl6GVMMdNa6XxVTmSVfTMcveW
RNF0zZYdv1kMItCoPDVeKX9NzXVIigSx1TdfGLhg1GqJ3H3meAkUJrI2yjw0wU10sJcp7V08SUZa
d0VO48Dp08xN807SAzSm/V1HDjyjdF7Erl8quwumsrDuqmYiJxVTqTms0xS3z8rSsH2SuyjPA7R+
sJPXkmFKLFheQxLQR+uULSlW27mRFQtiT+xz8Kfuuwfqh052pcyBXVm1abH4K7NPCVuRFvdIQKUN
4ZwMCj1prL9OCxrxfa3XoJFFqagDkt1cCLDLVrQ7bC2M8wzrDuHKaWyr58ipuY61SN2+nLG7d41q
URcW9c7c1TBUgdnXiVgMBuFcn89dJN8nSskABBaRXk3MfSy3dIrO8tu1M/J9pefJU2zM014qHBuT
p4iIVd9ShPa0lov5eeiHBXLAgLOVh9v6qvkYtFAg9nOagrTXxKF6yyJDh4mXcn6eJPqKvjaL+WmV
VhUDLIeR5kKUqnZNO281Tmw/SRUGze7Q5U7pYy2NLcFYd/L90BHqC+lBa47zqmdfDauTruNOHunZ
i3R8VcykxcbfEvJnbJqku3FOrXSrL6XrotcmDadetbhlqke9P5mj+Jxntvk0qs5wZyhZ/j6hJ75o
4zpTgSI256ZC79Z71anjV9FvqeYD0jbYoHmvz57RkjCChg/yeLCUUyUC0Si4cdCQg8bJEbtvXduc
58qLosUy3MmaheNuuFOg6jH8DTUSSsq0FMpJUF4Lr0mbqtiVHACexyLJLU/kzXK0x6lmWhhxph4k
smXLYCBNE2DKTu23Dst+wPAct88zS1j6GK6cMa+iuZme5qI0dVc1S/s+H2Lj2DVYf/sqYv2MnX2N
L5QxIhpUyS2YWY2YbOHXpJjpnkJOUHPsykUz9mwsCPenCs/KQyxmOT3UgwXBJB+L9LLAkGQiOZSz
oKfZwsZ6xozXArN/M7qu66p6UJJENl2SrdM1UNWx+6JJEuuZjeT+NLJKxnT4ywF3Lh7s4DVtBsdB
mnP5YeqJDoBU1Untzlnpd8JZ15MHOVI1wZbSIk6o5nrZVeSDNz5WAaBZMdYU+cnS+9L0baefl93q
OPG7hlWCuZ+qQXrkTbcNMIFW1DyCiYLbiIU5EjCopLk7Qsp7GjgtuDWRinmQ2RlNAhyQTKwR8sG8
H6OSPStGr/4lVVa5pP1p5Y+9HDfXjQzu4G+Z1+fNkq74sUSrbrjdoM+oO8lYSn1Z7yUwdq2EvtTa
1fwak5UBN4oK+ilSmvW1TaRo3CdVyS7aj1pe+rzMLa+iqYCcLIPWbV9JixVEwA6T1Wq4APRbnTZU
g/KEvL1u90lJDh722gVKzyxKJ92TCFWnIVyAJXxvGP4vDfQ/tvQQCsR/D7//p+irDh6o+MeuEv/9
Xz+5xfzxw/+PAoqUGB0dWOMGGf1B/zQ+UeuxVWtA8dTdG+LyBwyvaZ+QSNLtAHH/BtBTIP+T/qmC
0IMGkjpIb/vvUD9hdv9c3EH9hEikEV/IVwpO+8MxJK0biZB4R/aayNmOoKzewsFHnBDLw2iLMFPJ
97OUR6Mvrlr9K66uQ7BU1gXCKD2o+u7MKMx9gbP5tBYnSTKP1ahfkulzZk/5A5mdl3Ky3oPxzjDQ
rKOgzTm23V7JR9gz6usix8dWl2+2zcWVWOUpxYwvBULUgpAyV1PeTTtOFQ7I004IUe+qLHu18tz8
WtM33GxLVOV+LjkyGjRPLg3Y1sfRtqj/MkU7zAmSRVmYw0OfEy6jqWJ+lpdI9WfmPY0kyb5OMFLL
u5c4r2mztKyCSU0lKKezn2QGbpVtVxxjZxrDEiOxE/VxstezDqimRrK1qWXtA24sgrWvNW/mJb+N
ZaN6w3Ns81jDH1VSZf2yB94Jcc0oKWgxpuS43kSjm5e2sZdL67EpYCAtg2N7mQ6LrLAFITNGi1WE
XF9hdXfQspn6PmvynTW0t7XKzjxibflmiChoK/4OxPJjXnTxtVPUh76poJyCpqHu86Iq3zljEYhq
OUw0jyM5OYLr7K38rJvyMzsrD7bWem3x0PX9obI1zhElHPzKtY31Mk0bt17gOWZR8rDEI3+hukx0
2s0gYNB/6+7ViK2wVIcrXv3nuV6DqY49xX7CmSdcHRpDenlYxa6jvJWsW6ugf8eKbXK6d/hMOh4b
mWOeK4lEStA8XJV0MD7XmckT1kar71wFE5u3jpOCnxmwQxW97g6KWuYP2mbtIcroElv/Q7uKNpxL
+XkGSLmnhXbbxYu8n6MsO5EcpUnV0Yiyr/p41iVZCBsmtDLsFyR1pT6JjdsRPw8G8Fubd+IKWqGx
74b0mBEjmEfcYtGMEjbGaEC1cQlzhV6SppRfGAeSt1LX+9xWHlKe1meFECcRWdjWqDCOu8Y4n1u1
OGj6gsOKrK+e1XTogvv4pK9r6cY5R3/dmZ7Qnln/uyqn/XL48n/+gyg8BXdjlqp/vzDfDcXrPy5e
lqr9x/KPi68sqj9y8//1G76vzobxCW0VLq6bX8YmxuPQ/X2F5jsIu76JR1CpgLWyDP+xQqvmp01M
h08K1CUL4Rc/9McKvX0LRhPebUj7yExkXf8b9l7bif+HdjRmp/AuNg02SVBba+YDT0pRC6aSgVmf
JfdePuidO1XJU6blr8WQUBZhcR1iLfnD47r6/ut/5EApH5pB365qbeEZm/RyM5D9+djPH9BvzxLD
V+q+cnuQFZj9+OItaXEc9fRyaSt4naa2ywpxhRez5XUFxOe8Te4zVmSfPWf15DLTvzdo/la18T+N
w7eNp38/Vndfqzb+mcO3/cD3oambnyz83ND+bh7iW9byP4emLn/CZW7z0DHBYNDm/2to6tonNvRN
NEeBQOTW1kT6Y2hiT0dNw0hiqOswB/4eh49b+Xlw8uvp46FaQ2VJ3xDF08/DpGgyxxq1oQ0IGWeH
wnBNHkOOyOZDanR6j3trRIcFqyzNDE29ne+xCbNfuOP5ENkVJ6xxNZME90tMwjikrOpwpB2FCViX
a86TEQ2pcPu+wH3fTp3c2JVxTkPWWMfxNKuboTK2WzWt7bjDbU6Y2uB2jrwY2+4TXZS2A5kLY6oE
HYtVSZVX5Ban8hxe0HnfK9h42MqgerGljPlp4hy0T0fZOe9NsVzGalO96EbWYJVVkvEiJfLLui4c
FtrUzj9XTgmh21qw+3Etkcjslvn8uW9G694piyndJVGCBGPMyGZxzSXG8zOadIvJK4pVd+e46F5A
r7CWKenLuxLGsI9qz6t25YVgBRfjzA1/UMYm8pFagqwofZs/GYm5npVpbpoHSSWBMVUEZPQWpzJa
le0RMk2BuzCg8GUrDBr6DiXTlyTLaRZT/y3H1qwhesvjZqaF61LHKSo3FMUzcNYSno6rCfmSmgM2
gNEdJwtdslXiOISmRRBihroMiX2vL6o6xVSwlgb1Wd8cOV2i9tprUmfJgNA6uXrK+rXjAJLriDcb
tbdPLX5dkididH9eU+CG5856IauBJOnto1YZzquYx1ymqZjHiIGg47yMxHK2XpwUNjKcZOqPY9La
hAfIAAiuVmdF4lEM9AMsRr2xXasY1iuzUxXDLSfI6bCzKdbcGNxVDyXstfbjzAHWN+VJ2B6GRfZ9
UU5g2xIhYrHn6DkUa7tXFiKgLMj8u2F2UFnoGHc3x4ZGABcy5ByJQFk1hVdXsG+8MQKJ2vdEVIaz
TrSaC0Jrj0GCeXTOQGnJJaOeVm/tqbduyrlPDiUXvpmxl7XdFLBm8aggm3dcpReoY1033s95u46I
TbKFd+4MhXlckxLRayZb+ougsknJJDSts8YeojZYTLsqPNWOKJrYSKwiMIpaS70EH9ELa63M3NMn
OokQryNFwbJUMhHzWt267jMoSLGrp61h7CsM0qA/lbAskRblSRosIPDPJXjn51rCF9LTe1vwfDo6
SHDll5H/FtMSykvrvLbIhGmCDChqkqVuL1atVLCSVTJ53xejyIMpq5i2KDwn1XXMxOIkLc3kls9K
+tkaVhThFqiY5mZZayyHxMRP0XNkVggg+qZ9J2uXAOmsknQU+UauxP4IyQ+hE7Wd8Ei1MB6toiqp
0PQZtUVPr4iHqevtQ1em4h2Fm/RMYEFDkkdbR1/7emtfMwOnS2NUV6RcNQxqb+iqQtns3ZoC9UpL
DR2lSvJok3EyeRN6BYU2biLHXt8ntCnyVIlX1xEZVtcdfSjDEwp2+qjoygqZ6TZ4vNLIOutY6j0a
KL1P0NZo+QjYSSuZeWo40nplz7QicQxMisKXSeGSseytBxSetgT1s0w6SyZK256yHYYdWeTVArF5
WK0VBpeLBP/RNzM6n/sFFW/sVsSmlq4W660IWvoj1J16zXFnhdHRhsC71hhGDS2oUB5z/aky2gZx
kk2eit1XzpeKWN6nsk91Kl4QhXFH4lKshtXQ93fOvJipl4mRNspQAzQG2jJ0SkjmrDWF5aLENSsP
ztBv3M48HFKzSOdQNjv9eXb0YXL54MMNtioxcTu1NE77thpWbReLVelv9DZhhEgYUJpXBATrUWD0
axp7JRSEPJymbqoxIu3EF4nzAUrsxgkxJURfU3PuybSZVbgBAqC9u1kCj3m9L5Gzu0YkG3D4Ut4r
omTeH7QaNzYybMSMAsC30s/XqrzIJlXn+BsdDN69nZZndrVcOaoWOPGCskiZQOiGyzzWfJN5XNTj
SW/kt65Or2WDw6yWKce8hZgw0OChOe0mZtHvx5wcJbs8M2v0UBlmn5qznrq6sYM0rs+61njSZf3L
0pW3c64xS1HsKOqLEl+NyLWKHEpguuy1Ljl0fXaoYydY8GvZ+k1KLE5zugRFkzy1oy0BDDTN3mqn
uwEfUFqd6bwHwxi8EsfHgqAj6kcsqe2LMtFUTzRGIDesMMObXSCaGjkYkj5DK1mOd1k7uTid2kdH
yx6NRUvCXsgj81LQqCxCaYUpg0WmvxLX1GnLMV3r/Kh3mnS0i+EuzlGoGHrn19VU7ad8rwJXjhWO
c6jbYzcp7T32o6Gwx5sOreloOkdHqVl8stjT59d1pMItJ2s58POPURs/Qtfq3KjUb0WeHvEfObNz
7TwfAcBke3VYbJfd2KBAkmR+bR3r14mY3wwpK4NiTDrHm5CXWK7RdmioIEQUzNS2x0gAERHAYj6v
Z+BtR5RCyCZRZtJYd2tDPw0Jliaw0qFf0e+MOhOSkN08tRKBQFn+tTLh/MliP2TqXl7sh7qzZtdc
k9ZbQJQeVln3ZLM+dWoaKKmmEfpQXLAYaQQKFmmQEJgSJCvnyaRUHqyqL91e2SoZ0b8B/N9sgJI3
MBu9gXAOSxIoUZu7Uc2eWE894m6Tg1Sq1+Mkt5RGFYsAhrOu3hCLFlL73DZWddY04kUVBBtGvf3W
VopyN5dJOBgFUkpyFtwCybgr2fNFN5HDnTkIRI1qvh4TfmfNBAqqocH7WpJU/awY2jdblzaoY1Qu
JkXB6X5+0mvBKT4zv3I5P7PzS8K0gE3x1nTw9sS03SiUi0zRA6gyzc6m3vABBr+skuGX9RSsYo2O
at1yVtcx/TbV1RtnTPrzKz2DR1tqN1vTtRMOCk8CAglGlkf9MwEN6/max35Ow9kWAAJ5uVyr+hQW
GW3XUsVpzuYdZqV+VZT1rm0v23jE31jXLssV4qTUH1pBCwLu+OuaJhdrgdAASg68kUvJNA79Yl5Z
KAepMFJvJi25LLRb1SgR7EEGUM04SHRrCJJ6Rf9cSzFEDxunu6Yn3KCKVOgrxf9l78x261a27vwq
B7mnwa7YAEmAf3F16ntZ1g0hyzL7nlVsgjxSniIvlo/aPntbS952fIAAOUguDnA2bItaXGTVrDnH
+Ma+lzrd3OxsaqMTelWXplFcl8ytOzfbCJbUSPcvTTYapIerzCB4XMJO92mR6D6J2gCvMGla+SNg
YDox3R1VxkNSUkbEz2Xtndr5VTKdk9bO41zdyMk6dkK+fqGeqAK1IPE7/nGytyC7XcroPs+TwDXa
bdj2W+l/0RhqTw4Uyj4Mz/JWnOg4ELW8WKx14UqaLwOGz7y0jQ2pf0yeYtiKbDL1rpuRqMB03xtR
t0lh7q/Vcikg6o+hX10iVdCNXWihhUJAv44yx9+ig7kAwQTPH1NdF7Iym/MzowwGqZmYibqw5Wpq
qUb0uf9SdjGyplqtsfJRI5f2nmnC+SC6k3Jsy3WWs5x0yUMxgKLno1WraoCblYnmidpa7f3qaTS1
Gj6QPiFOcvoifnR7vqCjaNbdL0xrLwwmlxj1/L73NrGmmx1UOI9uV5UxiNu3TpE9+nq2tOGc3Eu3
beVj3Ot6PV5DNhkG2IxS2xZY1QZkRcyRbTUQfKgQrJZIEgr7uWXA92QQW6o22DrCegMJ1mlXYY2o
lAm3yKm1yjJp1/ifjb3AReJA2XXYEnukEiuyV3GZeIVRMfrorGNOMPKFe5upI8IJ3GTtJOGQ8lB6
zlUaFcXXHPsJojO9RXGutTOlp9cQJzCOUYld1I3VqTZSX104YdJfusQtx5suVzYdxMhg4oioLl/H
I2jghb9bf+HVwt6K4AmVcaFc7IuylAywR3J10nXt9oymDLaGq2EwO7AzfT9d5Fqt+k1htGiUx75g
OsjWo3vraYwQqA12yi9I/EOaH+u1Y7MteuZSWfq5Sac4SwiHnBfPMHL75iSbnGxT4Ar6YiCmYyRc
y56sIC2dP7+ern+rg3CWsOp11df+Py//7LmqYQhHcf/apfnrv/7d+gzf+lo0+f++2/Afn+U/zmT3
9IN+GP/uz36YTuIW+iREQMLz/2o60A/DsYc60jWQ0vrAq/7qh4kPHvgwEEWvsKNlNPHPpoPJH/Fj
bJ13msMk6Lnf6YcZB0JeWlPIEBZaF5FAgHJcGh/fS7c0OVeDBjCd/Mjo2Jpw0E5puI5ZfTBom8ZG
cN7dDCK+8Q3sxbMz7BX43bUlsq0t4mwrZmPaj5FzVM7UG53wqv/fe/3We0UN+7OH6+ap7J/+cSqf
/+f/ePOAvf6zP54tzdE/0CwEtEbX1KYjsMiG/2i2ag7NKRqmDMPwl6JBs+nxfuu2GvYHg24XAbRk
sr+a0P58ugzrA34Zn77tYs3ygPb+ztP1GhX7V7uVXwxXKl1Pmx6UjmfR4K34/ulqgbOHLMX5Opms
LS3QxN90o1Zv9So+9psRmacjmpsh9uHfG+0gVhNhR7tsqk6Ifilf8kQgOXV7d7oq5waOgCjs+an3
IgIKhqE8nR2dWnqumqZfAc2TF+bYnlqFb19mmuk/gVpJLiNAfNcaXHWI/iJuzlAaF6vG6wky6Syn
Qq5aTCzSGsoqdHGNup+98irJgLcHeh4W+7GP1r+/Zv50NXyzil6ol7aX7Qsd+Lr7x1aWX556wn8P
19o3S2/3X1//OHqpliCON/+x4cDZT1cwdqbrl07mfyzT3/7m/+4f/oPhJD/ldqpf/st/ega93y8/
LeLX+n4lpJep24xCF04e/gfscD+d//63683N5vp+s/7v//j40vUvbfmPG3aSN8/+D3/kH+8CYCAe
cx0fHGYbCxouz/ufk2HWV2MZPKB5J4n0zWSY0TKvD1hNpgyshn++CZb5gaYG82Tki68TCft33gRG
C4fN3ff34s2r0EsL/XPLY1iEYrW0iSK0NRuSV+d9QpNglQwKE5xQZyLXrlJb3UMcWMsItICw02Pd
iumByXJHoXlOAt/KBago/e48a7r8kaZDGCgNsXgBz3GF/ZjgvNH5aLVdDJ8wrY4ng9mv1072BXUZ
Dp1kpuaJPhFAVW6n2RtOtZyjdjlOPPXF9VCjw6ZzFV7JfiIqSyFIqw30g34PwWAaSg65fgzE1k+A
Qqiqba5bk1FzTI91lchk3E1kfKxyF0OeUabbaiQCrYSQUXhYklT5MUvj+tJO6NgJDy0m2Wu3GJee
4jY5LwvnWo8JxhB6G5DNTEBCGp9Xlns+V8k98YBXqWacsrqdxYtWUkzzpsjQdAhomoESFpnoaT3T
hE2ZEbv+ztaluSk7/cyqi69kYoRBG9HbsEfzlCbn6TTrJBjb6IsK5cnVoOsvXZw/daFzHsUjLU9P
0/hzjab52IotqWt0TDrvKK+F3Bikzp2WNagJQ3Gs6bITq46yICz9myzMjyrfu5BmNOPHrsaXtmu+
MoHoAsSUtBCy6ag3OPhnUTCU3lMd0sVHL85MnWiDFILkCjHBZgjdi6XtJqcW7CJlHBPfghANt60v
nBnysszBjNBScNdWrIP1wKvcHZmTThpbq9nnZQv6B1IazhVuIfovGzOmPu6rznBvBuOzW06kbMdd
cjwl8U0cmYRII9hGLN63imArDjLk431MkvmuiF0S2iLusnRCfHpjdTmR3HDat8NwOS+JOUobtOO5
7D51Xezviponzs2fVWk1W7IWCLszw40tlHvMRDxlgD+SbmdMp66mlztNjXddX09IpSBAInwFUWTK
VZXqq9rM975bXGRpdwuHbcPaBDdHrtL2Kxkf22QZfVv9riErE3UQvccy3ij6ROhZjyoQT+302EwG
ltgGqo4TdFN51ZfGroXMqor6BOcmnbFPCumAn44b0RYb5D3B4hEIIW00qeDl8C9HL9+57aUejzva
56lP/sF5Jr1VTkPDse7tRJyVI1Zmj+aIphmIppBe9vCydBL2SkWs693v7yN/W3v/X7gfvDJ3/76Y
DmT7ND9V3+8gr//in6WO9wF7Jg4DMs5BPOCo++f6rjn+B4xHuIxY9oFgAHr7q9QxPzBydXFg82eC
Opz69tv0zgAKR1oUVRBoe53N6bdyo16Rkt+XOpRLS9wHHifoujYi77elzoQkQYtnh4hQ06Q106j4
PGNaVp+omviRTJmLtcstt3VtOwHF8qfZM9MT1WErDqy5Aar6KtL1KkpwmsXWVaI5YzAbNU1EeyCT
CQpR195ERKhs7TKk80r6ursnk7PL99B5rK9KISWcSxWKDeKSwI3pjymE3M5ZHy/DZGw6jZbMnzy7
aZuVwM3sbvRuXrtebO3tykDQnNsDARpoWYEtEemITHEitY5FDzjId7XsD2bi7LnfDeKXbwLfOBs2
2eDo4Llnb2+XnOMUu3MJ4lWQDzrVMhjG7s7OQIEmqDP/cNf9nzim/tuWW5wHv/sK3iWwHT8VT8nz
m2rq9V98e71c54MBinsp1DgM/jEB/3aScL0PFk4WG9clHM7XE+efJwnvAyZQXiOsrc6rHu+v18v9
wEDddjxIjCaUFKbZv6HbQMl38MAsHAXeciyZAPoNLK5vHxizz3rp10a6nQ0a7iuHIKcnD90yDS4q
z2RVV2WNSQ1swXVl6JmEnVQSkzFnVPZ046emh3SGHY2Y+44YJl0z7HElCUg6K/PYJfBMIKLGgpkC
zrO8nj0u1/ZukkuctFJNd6VPihgNqIYZN8bQ7CPkgajcIIw/ZjpdXE95SvJIQ2+WDiwjtpR+eT6S
tDnbdh7k4UhMmdm4SbQBRUIHM4mEdV+06A6wmNrWaR6a1QMWDZ+OWIjGj3o1vPDyCjNamSlb7DRH
+umuEZ1xSaO58PeknI33jqflVcABam5WDacW8qmagfF/QvNHLRPn8yoysnGNRwOUpOHTg0yaYrwz
Ug9Vl5HlRaDPRnbEfxZyazJ5+hhljfnZpdqHoKi7yZM0Hdagxswi+qyRoBHfY6RIN8Ys9ftJamSN
QqVO9sOc+Z/dpGlObKT27gZ/olYHes1EeUXqa56u5exptwZCBHqrDFMfoHjaw1GZTgbhRTLmy+ks
L32o0aDPqymGAbqaTb0zV42B4JuDID6TAKiK9uiPKd3QkGGlvSWg3du0Vus+VZrpoV/Qkv7BLKz4
OQx5Phmn1+EFSZ8Mc8LJbK11TOPy0WhYoFYs2B7PDieB+ZQea/qgcV4OOkd5ap0YcG3ptPZiXCdK
Sx5bnBBI3QrEGKDBfOtFNXJMAtPCoImTqU23AE0SxO+hlW+cSDMDzZ4s0odDE5SETT/bXLWaP1Cq
h0STbwGW21dOZ4G3jnEYHKNsG3qKh2Iev+mKOSlydPvBcvtWgQRtZ2k88b/FhE4f6hA9nVadA9Bi
TrbCjMtNwpe44sU2t70v0j8aNn97qbcqFi7F6/mq4aJ7xbpxuBHmqEyi1nDTLRk2l6RoMBEmbz3w
RKttKAundd8k6rTm/14ygxn+hZX+/4XDNfvp35dS/5F/fjogmfH3/1jpwZWxjHNSNnTOu6Q80BH8
Y6E3/A8mbSJAFf9sGf1ZRtnIpNkTaOIA6wBb9v05GcYZxRMdKDze7OX80W+s82+fU3RUSzDKwvYl
xAkN1KFlsJEYNggvjIIwjRVI5j5vUDOk2qbKa8bS392UH7wUZB682VS4HH0zUs0QbjvcCqD6bzeV
RpCFHJHGHfRtZT+wLCSfdVTFhK93sjrzNFv228FjzrCqCtzd4DLRoOSRqc6ndEInQD+ewi2RIr0Y
wynKN1HcSZ/w6Tq9siXmxHVMo4l0OssvTpBwFaimmNgdKamXJfMl5BerEZrwQxZGpHHZxFCOCJLN
dgqi0IBK45ppcS/ilgOZgab6KnPa6tIfQMV3VoOxg+ApF0Rmn9tqrYEsfGjDOjrCroNwIWZU6gUd
M0AmG0ldi5XelqYf9FloPvr4LBYXkRvfdz588wBbM4ansSxGbyWEtiA9NXA0a0SehOKS3a3Oozav
PnZjWJwwXUqvo9Jt031qTbZCrVHWpJkPjQwDhoumttJk01wqBWd7Y/SToV5S3PXOpjfm/jGqfHHB
rrmQjTlUP3idRFOl8Ow6aEDMgSCQuWzudZLtkr3WFUphS4umKzfrS6wwk0kmuVdrzSdqk/BjAmGg
WiPLz5lOl3pHmLs+c55fPMePNsqLJYDG8D6aE9s/Qd198bkopmTYVvZE70E2sGGCDtiRCsbIN64G
LSooiHsBJ8GdDXmVDsitVs0gix5vUeLhzcIWpO8GBk7oAobWO+GpraEAtZN/i4QwrnleOOMSF1ez
fzua6zzGI9C0VdGb9pNWdOwN+ZxiBHWyKW63JUOby2no1Wc0A9KGpjsjxaoSOQryJjvVrGjkmnfg
rNoZkNBIOGTTzPGuj4ZJD6phmO76ekAKDkIy5ThqO+qCPSafV52CghKEMZAWokIRmDtIXHdWb7cv
Sa1X5cZGrAYAk0fm1EM24gcmurAvEdg+YzXlk35bRuTErvWYaPvNVCtIrYbedqArcyUfbOz7zsqE
B4Iig3O5uckzd3ikczI2K+BplGctkDEcPkvps7JJQhGr0B784qiYOjtnmpxPccBjon32iIKPQf9o
HWHxzPuw+uCt45uNw7RfZ97UWWj48hp7aqw1N1YrWBysdqFOGdaIV9TMyBgKbMv0Lk2rM8uVNyBE
C5oGLxdSBLPNNgqPKGZbLaGo0Im4z1bSyLD86r4zfPVlWsPTpHZDD6lpt8IaB4DQCbKhDR6Sxfyp
TTXWLeaiWuAWeW9sTX+Qt13fWli7k4bYUJKOszNXkERI0O7onRfkicdIFETzhTxbSb85NCSh4I1f
TZsW1/FTTQ2d8EOjyt3E3pA/DhNShBXmIihBtLDdaGPPkfUyWKLoz1Lged12rNuu2s1Qo8Qxwicw
t7BNh405lm25FUnTP+ccRqliVaFbZ/3UkQdWjcqjJ9fG0Cusbp7bFfQI53F2tJaBDsI6oN/udO8m
nX5b56q8jgjUJbmzzdWl8JmQbujBm6BHMwB9/0JP/G97GW/74fVLedO3Ly89DfF/gy74Umr9/U69
a1+e37a4l7//badedlaOxiwYmI3QxLM7/blTW8jnEVkt4mP+Cvvat9kOmmQaS/BqGL3gdnqdCH1r
eFj2B45QVIJw4hDbc/b+nZ3aWBoafzU8XrdqdNHMLvFaccmlJPi+oT3kKimReWgrCCvVMe/6fOHr
TbzXRkDQ5tzKc9sd1BWOc23Xwz1CDlyJ/Xc36wc7+Lv9G2iYu4y/mIQu6vqD/Xt0ksFifUNsKW1j
X6FvPHcNrT2pJ9v74wn927J2+VGHH9fzoCwsNAdI+wf9nRGiiFC6r61at0aaw1GOdnnTZekvihL7
3X0lhY6TM20uzrsceA8uRBqwN3g6n6ka6eQwnx33lPZNsst75ZwPRHcyBwsbDFZNmXBQ1afC0Y4a
IA7PQkzpmRoj7S7Cq2WtLaeljerNjn+bTcaI9V2VwgiaoSeoL6qMuEOZrDqH7A6F5VrXFvv4NFjo
q/F31p/GxKSXVCPg3aAUn5q1FaWYldzScZnjDVFJDyrrOH6ygKHTmUYxoV0nbGNlRE69JOza87bV
CnrucliEqq0+Q1tzE637FRX13dcDFGqBgJBTxCyHWc/bp3HEkRbSRwbPHY3PTjNG21Bp2S+aVodG
DupRimCeOUpdhvr4Cd9epWkkbQeNjr0bdcZei+zhZAqX1BAK2ztfWe3G0MTUr8gqSfd+ZBgXAF2i
IGk5+WVGL+HcoQ/vPTrjmOWJ2/z56/C2qeby68Egdmg/enTVdIQxb3+9ltADnH38enNneuuaaF6a
5xomgqYBMxcTg3n78wu+i7vgiosKgUMlSjdOfgdAi7EYCbkKcatju03ujCLzgALoc7GPqrx5RsJY
o3SyVfHRpSiqVsi55efFi4mYL00EukmkBcdm7yOHxKXo0IHkkJ0ijK2nJy+czXhXmxnCGX2ZKLBj
12jTf/4RfnDPsILwm1tEBXHsWPpO37Fr5FymcJJKHhy9uJvbvN8ldpSsZW+f1ab/5ecXO1yvuF2+
7YLDYgVe/EwHDg8NWR955LjebVAPZ6E9EzBf5tNFSWztL0xHrwji7xes5Vp8L5zJIEPDVj34YHEZ
ZrSMNHLQFYbuTUFrKaFs9J0Npw5t2jce+W+ozw3Mn5Owo5dZtEw5IrgwyyEF5b+eRzpSfEdLvSNc
59ld54/upZO6sQhE1liUUL3KxFq3QWkBFZjy81KZ4wttNgoEDoztke2iWw6GRKnLStQt5ChrjPON
Mk1yh4F26lPAYaYB9h+V5mVvO6F/wR86V8M8ic8jNX21wuNdkw7bangxo47VqmdsnwZRglGk40GJ
9yrGeb77+Vf1etQ8vH/LRspzgW2LHebtg5F5PiQpp+W7iquwwR1B4hrU+RGHjTcqcVdWefuQj7m2
6yZregaV4uxmBUtw00CMvmj9Kf0y5p0oOR9a7Wc0cOFDBz/g0mlS59J1FFo3kQ4oE5HUT19GEraB
CDReRg/3z4LiB3vkocRnWRV8VkZzacVaoMoPNuo+bzOVo5gLqrJKi62YSnViaeQfggAAOVNCpMTt
YHo75A/9urONEW8GtvrWacJgVmWar/AcOcfM3eUd/B4Lpiv7z7roM6Iifv7LHi7jh7/rwQoWei1I
n2WBTTMGuUaKTk50brr5+VXe1S7LQo6TEK846RZCP7Rqd+0EBDbHX4u2cfrcOKQriLiezpE0RXcV
M9UykCzV7IX52ASaBTpjzXxJXv7893jbKlvWa36NBY+OiotHzKH0+37tqUHTRGFDT9OoQ9AUfTlc
4zOIjupxcE8LUQwcxkDn1VYEt7L0nPYX13+/9lEGkny0dG7wRZoHd9sl5E6TNjUNkyu5jbu0ORVV
A4FtKplE6zAnftEb/NEFF2s8a+ArFvngnRqZTsEu47jNibHnIF85+95p6K6MHNLH3i1+sT+9f5yw
eS7qI7J2ucULgOD7G9zz6MRy6pmw58wCakOVQYfv7rcfWq5C7BNTLc6Jr82x76+Sjz4Gl4FPFbe+
vac53y6L369gqz/8LES8OQtjHajsQe1BGwrnkc9n8X2aG0LLmrWmc6mfP5I/ugpMV6pqlGGcVQ92
jSJkqcaSCgWwASpiN9CKRU9j61+4CgAeVvIFd3l4dhARLHpOutRRtSQ3R/RWvh96OV7//DLL+/N2
Ccfqy7di4kjmEXg1XH63t+vmmAgHM38wLHHVlTVa25q/usOc5hzxOk33fmpLFAel9YsP+KpsO7g0
VDZOZgykaZ0eejl5g60GZg8nk4Yfrvdzdds3mtzmMTqzavanoMr6OaDNQ86M/Yw4/5aCKARsk3xT
UP7tyWVZ3w9+FdzYPtRczpDwsQ9eOjHSv4ltQl242fVT1FQuMju73vv2NP6Crf5K/H17LRrITG2w
w6KdYrr+9oVzkqgddRutR0WGyT1vO7p2/HbKDThG2DbilWRwtwkqm2PR0rvE95aGp4VVhVBzIhnf
1/3ghhcFP+V6tGXBHAwjHlpxGWOSka2cWZTnpC8C3+pSDP/YV3A6GRkA2k6OXUSbVFf0PeyK+5hD
RAD93dLN8xRy7p8/Xe/vK5nazDYJYWAHQXzw9rOObY3pMzR9ghcoscsIfJgW9XI/W1ipfn6p9+sm
c8sFocejRMNaP/gKOTkwSjT6kNlQrb8MGNNOtT7KOIb6Xysa5r+ofd5/MhrwdMUR7uG7J73k7Sfz
RVFY88DlJqRhwJ6W1nvf0xDUOkY/v7iNr5Pbt88MHwryurcoBY13iFj08aGddbjIyFskE0on74uU
9Pp4rkGbhjOxTUNuuYTZeOa17BbGtJXp6wzv4tHP7/L75QIYgulCIbAtmoSHmgRLeYmyMa4xcZjq
j2Y0dJjawAqt0EtYciWhsx3luS4wIhXiF+X6+1u+rOsm0ekcYFGjHHzDGQ7RosBJsurrzA7SmUN+
l9C5jbXxVzf8cIlfXkyG+cw9mPbjXz/YFIkuoa2nMdosUvlslNgTQ7r0v/kI0WVlloRyEiQPhaF+
cBHDdWqjkarBXThn59GcKlr9sXaqLFH94lKvR7TvHyC+rUXODGN9aUaB+Xn7uKaZgD5bAUOErEXQ
lOb64W4KLVpTahpHMvYIErT2sLHQx2ikg1LcWaU2rUc1GmIdpZ6fMEKJsUKOPFkyqNuyOW3ICAGT
O4zKvWLdEXJdCizLQV9qyUeV+7iIZvIMiLaWTVZvYYmiOPv58/j+i+JzLaCCJWtBuO8+l40TiHwF
+DodDshR0/x1pZDh//wqr0Oug9uHqIpgTMSz8LyXZuL35csU08+RedsHolTNJ+LLcf3Sg9JSjn5i
uFCpYIyk+0re9F2JSK5Uy2wgBrD2YOVFPwRTS9BixuB3O8Ui3XRot4J6sGsP9FCltYEWJz0oNmy6
Yg3cGJdtjdsa/7BlAQZz26HOAsl02vpFtfmuzOfBEEgUaNawQLO9HHwyHyzh3GCDDuCR3xp+0T51
A713wrZcfJY2G/EozOuxLpLbMFbNqWPW1u/lgDAU4HXjNeP6SGR4ud/eXFnkrspDlCFDqPJtEmJl
ggH8TVL+t1v8+ycFoTVVPA0MBroo3t5eJVJ9mg4VZG2jiS30kqY4UqH6VbLAu5WaDwO1wqQ2JFkA
ofXB/STBggLeGFuUmd3wEUS1/1VCE94DgfRuZYIiuTW7atz4iU9+IwqMdYktoFn5cpb1Lx7bQ+ov
d3bZC9kzEHcjuDuUNMRGQbRvKeBqm9dZuAr6eaUioAjBr1C+P3iMWMbYm0gHELS5Drn6DFxUEWk5
3Sq/EvIUCN0MhqIUdBuJ8HEBdsWEIgeta5fTpjalk64dWbjmpS4j8/bnb+u7b5o6AyAYpTnmCodn
+u03rVuMgtME1ETfh8mpw96/poOrtj+/irk8lm/WBC7AHoFXjlb3Eifw9jITBW3lovdn8MscrYZb
saXT0n4RhWkGtOV8tK4lWQptvJjyKuesGQc8roVZ2NmKDoK2dUaFtXQ0qh00VDL65lCbT+LSj49z
Mqh23eiJG9uZhk1k5c7657/+8hy+++0X2BvFCy1R56B+wfhL6pVOoqhAUkMDOwZxEVYx9qTuV+3D
948hPbaFHecgVmWtOQTcjx0A1ck1y8AcwnLAm8hYJIg69PHIwBL5tXNFR9KsJXIY33pinjAjMRbA
BRsZ+42e3CPeYbSIwVL+oqZA3nN4I7BDsAsv9jOKRl7Zt1+jLKTRR1GR85WlHVOZcBb0A30gAdsx
HwT2Qcv2rqwyTBkGsuZ/SvuSWWmWudqnIpn0u15W5ke7dNIbPPQkuwJquculOedrX5PDR0Pvxlsu
H94ixCqytdVOxhleaQJkKYyx2EAR027tsNOiy6pbXPgDfGAie20r9Y7FMIozBKLWI/gH7SsZMDls
c1PIfON7YXgPKnYkqLEGdtwZvf9MEexhS1D2aDEonW0P7ERlWYHnx64NUYnScuX4RfqZmt07Dhl4
TKvJrBCXgc3XXhKzGW7mtAeHYOvRbK6GhjHtykrG/gE0dTRvSzcuH1HYDVjiawPmq9RzGtjo3yA9
GM0knhvXz/v15HlkX0KKaJ1tKSZ9SdLyc3IqK28kNJMx7XA6Kj1PjrxiEo8Cv/PSYovLe5uhBMlG
kaOrYz8CRrpS5vLipAqj1M5UsYeiovF1aDUqa/2gQNDmrkNayXddWU7aLknT+lpaVXsXyqjJSN/U
6Z9wqqQuIMIvO8/GpL+3WP3rtfK67KU2h/7Ri6f0tAq7eAgiXXrx2inm8lkfnXJjFlMxHdkRnk7W
6coBwpw2LVGBpT8GTVVpL02vNSNxsOV8r6VaTjKxQtuGLcVkoEHQtMJw0uVesu1VNaOTsAf3cyXm
8WoaQv9KuHIYNrCrTUXDV8qn3uD5WVVGOkeB1bf5UyFKAj/TdJ7PStB78w51TH9OX6h8gN2dfmwg
4MkANTIAm1oyh9si+ITZazgYF3G30yU+qeImDXrXCouzisiwcT2OpkPGrA/4GyBgUZz7RdN5mxmt
ZbnR80q251JacILzDLlaoE0hkRLC7ZEtpF6DWLTFtkaD25l9Y2NWgO3XleXDDy066b5Us9CQ3YAN
KeiqZi2Jp450nCC06adf5CXIXzYI0hv2yisdFICTButGNG3Ww4XJp3WD95kT6zCRHgtvhoJJznZJ
eC9xGEgG/Ha5eeUMFtLodYB9+rywjJIhW4JquhOtgsqy1SAwjduxCPvbOtEUQxic+w9VizIVBN+s
Hoswb73AcUfM2hJFxdkQcvA5Dec0vlNmH7f3UumTFgDRHlJ4rLYEL1VkJPhaMTk6m9ytU6acgmN0
EGcGTQtMRX57Qtu6vksS5kGBoUyLd3I26yts0pzCKa6mF5QG7klWdyaWiXJQtxlY2y7Qaspofp2i
/NQrI45AH7jEdhHykfFzCu0INYP7KY9i+YAz24IVTPFExq5Ie15soxfFyp397FbqhEUsHufeBHbt
lSg3az/e5ZlkLJCk9ogX3rYnGfQd1vS1McrxUyXiCQVprabLZLTBIeDKkPZxXeemfmzieepP9CgS
zFFTaeFX8pbkB5WV1wlfT3U01NrorHmDfevEL30X/ZHuKerk1jaNddP1/q7XMoVDe8zrYds54Flg
U1qqhfkWV2cwvRl4jEPqTxyiJRm/Cfr3nW9EhruN03qYAMdM8ZcxIgJlU0Ig2moOlE+n9LVT06Lv
F0xaWH/m3EJEeEiH9TKPVO2vGeJQ32ZeYT5HMRlNgVUT+bOOS4btLJ3LApuW7VaDKmcFzahSbxNF
xjgxvCzTcCs9lwRgPe5D4kI83DB7XS+Sux6ZUrwWZcHExg0tiCos4URxWD50ppXyRzzlU5GQLjLF
HMzWaFvLZmv7LSig0GysZDPWsvuS+IhaAtMcrBYKldOjOEaj3GwaS5TXLhqtl7xEYr11wRU92P0U
Q96KLDYP8AQ+Ee2j6RebzMm6dV61s1oj26p0Vka3RGs2JwoHXJfZ82WJcukzYWzY2ASQJ7nvPb1T
gegHRjaJz7FwBTJGgu+VerXOdLUwpSUWOJBOww1aHw6JZiQikn8dBk7GtMQnezuVyuZm1lMC0Bvj
jIYS/tRQnbhIb+Db6LynyUZzo89a7X4uhAZPjeFPGo7rgtd9hX2DAGING528LRP3cuzLW0/xzDBy
XM0lSZj1p9zOjjj8QZvOXvQEnqZuHwmlB7RJLirhnIekCcvez9eegTidZ9kTlYR84u/c2LmBrfSx
Y3O36+4ECXV6U6XJ+TCpE+Hkn1MCYERbnc3Gp0reZlGx8axnQAMkl7hHNj+hm5Jt3uNALCySrkd3
64JiWyd2a3BXnTaYEVit4p6PgYwttNB0sXOVNQ1o4qsupJbrxSo2Ynkdlq5DvLPwRxisxgkNUf6u
hW5TFwZqyU4vLqPQHdd6A2LN7W7RJG31iBdDFtVZOOQsu5gUfde9ssf8qNfsmU8IU7xtP1JvkJee
LZjPeHiE8NrCiHF31TQ/OrHYNJ1/FpnihO//2jKLO6C1e5Gg989689oDZoSi7Ehkd150hnaqXUtO
aquCne6Ep4y08uFr1kTE+3m3YUHeQRH1d0YdndmxWa8IK5131gwwCDsAw8bhhpSE3QBHDeCUe9Tq
1l3YpU9GWyL6JzYvV/WuHEwITmDWq7zcMnV5GDXz0gBOBrhOW+mVfmNiXfP9sAxqT9CG1tYuH9PB
WG/u+iq+sYDLx6lnrTUV4eUE09poecSvcekU4kEZw0etebAGTKRa+pz2+ZcuHOA6dCVv+Xi6ALZ9
8mY9v7gI81EGuWYcpZFhPXoJXzwOhIBwwfHYiMt1FE4nwzyCNkvXg6l/qXiANk0+f4GUPjB2H8R0
MUTiI9CYYiWdZI3Xeh9J0VwPxMCA96aMi3jXh43uVV+IN9lPozp3y2gnGgBJCEU45fftJ1PrKtIE
s8s8afcVAH43jXQsBxKnQH5ReRMuyakkmsFliWuq8Vq2A8pBq3/OZKYg72qg4QFGtRRJI0Y6BWAK
V5V+2uqhu2Vj9j7GPDr2kT6IM8wje2SCe50M2j3xvNCNmBm73mmz+Mj7CrUnlLNzJ81QxDoWE1Hg
TiF1zA7r5pcyRQgMm/0lNYvbwTM+uW1MRnv3pBRZQ9gyauhhQzRy2BS9rYdBWVXhaVYIXBilpT2a
CD6+FCZUucDEGEqQATUIuRhdysA/NyL/yvdqdJKCkzI1JAWWv+67qbke/bjxAVORNRlAYZrc/8XZ
ee02jnTR+okIMIdbkZQs5+x23xDtDsyhWMxPfz763IxkHQv/wQCDAXpmKJLFqr3XXgElqY6XDVxf
vAMTWaSGn+vd8iMjHD7y52ROSXOJGhzc22TIbx0XO7VwhtX4Vhjr2SJ12MR+hc7nL2oDmzRyLOMG
Em3Jtu2yGO/cpVEIHZc4mkSelZqIYtqU2FcoNI7f44JP/C27wcfEePpDxQ5+VXDgyxbiJjaDt9dZ
S7nZaOO0matEU/xRNwRCFYqsS3rHaA7Vpe0QaCyYApJpntfGhrvWfpWqWT0IPZkeTXscsi3+ZeD3
XQXt1deKPMJkWi4E0YvWdf8kfZb87MwhYu0atXhwBj6uQBQ50eytm49sX51i+WNjzO5mANC57KpJ
4HFlLBXG+3NG2ZgnHVkIqbNE2NxEeS18SWIW3U4r8B2cOFweXawlF87BxFcVT4YEYIwamhuDUKZe
2ANsnrEnvxO9EGWINWnt70aaE/9K6dqP5KCSbAFxwcYck+Nk2jRznRdAyI02bxNImUiAIBT9myMT
NvWot4O1iQXeMTBzPKcPDGidGcfISHU76jmxFglo1XAlUE7AVtYG4xEPIrW+FWyweBJQozkh06X4
Ci/EVAtgOcNfHZTe+pdVgtdXE1/yZg6gGRsLM80PzVM0/HPyrn1VOm24rmckwhAN+pkpYtTjoa0u
Uu02UpfZjeOWHO12hq3+Jo+dJfHrLF5qtExjLPzGESVrx2vk/cIsUoTppC0vRQbHKWBuGb1iyVx9
kEymk/ZgVdovTBk8/rFXmzsTdJsETEOD+TssJWUZfT++hvhXMjit0DZtKTaH+BI/SEQibh9jfGtK
AcUAQYJ67XhO516A+OTYWOJp+JiPWnmlCCjpzkpOBwXg5udPzjrjRPjrjNNHAsFqlYxxl0gAiG+I
jF6tmkRZv19J8Gze8OGRFHOyuz0pbJv4kzNf5zCjN2Kl0mflkP6Ip8qAX5+tXHu3tKHHTbrRf6hm
XN+rKy0f8U0B7Xol64/YK2WbrFiHtNBn4PMXn9z+Iq7cH9kn43+Z3bLCGQohgDSIsqFCUsur9FMp
YHyqBvDUSx+UeNUSjJ+6gtTus7vIHvEAWj6VB9bSDrftpx5hbKvxgz4DlYJrLF23bYa8vtE+dQxG
qSQfDVKFH/Yna1cVK4NXkEgPzF3WLjWEVLDY4Gl391pUVL8Wr2BmN/SK/qu2o/oG3kKv+d6gkDCu
UHj/ViicH1JCtugMnFJz8SkkFJF+CX283/Zp0wdRpic80ZFWjHy4XnM2rakWxlap67bbeLBkZNgs
w+qB0EBJvGca2eJIOC79b7AQtQvc0vCe7His7vnfDu+FVtPK5zCMnhKPMjdAj9qv/pmi+6eJKnoU
dSbfu5bQn3CW696UARrQBDVmAjudNnTAlbBLLtq2SoptjCtsg927SUVrRzkjA4IlgT3mWc5NMGLY
OG0yfemykKjN9E2Lk+It8vSVMO1M/Nnc5C3jKLu8a5WiGPn6CwpKpYkbga2Xg0leUy7tvDG6crxO
WyWBdz4zmPWHjpbdN+KJ72WgDNi7MU0NrURTQXMSi/pndNTUCQasD97qxsT6HrzBISzU7pPLJce8
z5+UsXMDJ2MBbOLVlAryfmnvSse6ygi/84cWm1wYV5VypdKlMn+x3JtC7dOeD1frf6cEE5Pkw9gc
k8KKylGqioUBfa9ACxfspEj2DP3z387bR4YltABuNUZUtvnUv1LRKhLz+IgqK16siVMlsZL7ea7i
5xh/ypdaNvhXJ3E5miGIBWtCZB0HtzeBdwQdWRsYGaPTNnzUHd6eNZfj91dOyFPaMZ/lprasRNtZ
tateah3MpmCSjjbiJJa4kogdL75PnLmWvp7Nyprll89IJgeLXkR69eBuFlPprmAvGGZYlDQjQZMM
zo1qZgpKFE047+TTVZgVE9f7a2Y/07erQvu9t9vlLxKR5oMQe5Nwpkk4N92Iv+qGbKroYU5ST8eT
ue2eiHPthF/IlCUWYTBakA/qxGJHE70iXIaa/dWKXmMxkLc+B6MEfcLKzeo/CjYuSF5ECKSBOQkv
DWTcE1xkdX23M4phjdqRmLaFrt0vc2j3ZQO+qhDSxuFVZQ/AAaZ6OXN0kR8s4kXuhJMvQS7N+K7T
QMNCcqEobhI8otFM9RWOwdj5jn1Q93F8b7UNi8GWQJCYsqY422bz0pOEoyzYPiStVvwg1sv6o6kc
MpxPvU7NbDSc4IiF2POWdNmZi13/zHKvNEJnGkp/LpRFXPTlnP8GpLdvjCnvbpEbsqZyamIboLEd
fxFhIW6G2ANkKlX3c6xvKuXF97DvCWwc6igZGwzNgOuPM1T1bNHqKEtz35NVdjWV43RDc3yG4nDq
IhA7NJiiXIPZziGkqg0ew+CK7pTWMw3bggeVl3VyZhStfR1q4s0EkVf9jM9j/nAE3Zrs+B0cipKI
6KrEdVrzrsj0w1IvFoplBqjWRgX2BJkIG1nl6p/Wi015XTZuPG2QZOGOS6LphK+p0rhvNjF8E518
S56bKB1acFetI4V9atbo4jKTljRqi+S3kyYlupu0MhtMBLAn3gOvEbBuEfhD8leh4K2XkmN9k6cR
bRHosElJnzYtqWxR53IND2vloM/XjLdcTN1N0jnCDLFvdZ60fukSn6mwjbfJXOnqFY4P64ZosBtt
Ol2lJsWYKn7F+1j/RzoaDVyWmG8yRTG6ifpM/pPVIj9KLtJfMIWZpqDK4cb7ZVvaf2H/Y56Npdok
ArwYcu9taLuaYbreWQ4OyLVFXEnVR3gf2GP6jumueOe07e4xKuznwLHM4i3pO5oAQugbGCaUmNj1
SqaI14uxRmrpsQn1FeGTlgRRZXWeXxRm8aNNc9gLdWs5GbUUW/zFSDejwPhOVqXzMnQEuLveH9Np
68d4hgQRNlq1vE8ZNDHyWZdK2+LDTQG+urBHUOuHlAaN3Wszu0CtODs24g3v3vFFN+tBAXjMwLjE
YBPl5gCdD6QYWGzf7aSgfy4UWfA6qlS7NYsqjYjSWqY4gGmEKH3ok+opp/6izqQovubusn9pM1B3
dnM5INHtzfSf0pdiDx+rpTaPp+Q5iw2IN/noxlfpUMhN3rTAd21k0uB3njAJcK2c4kOTzuKnnTU8
f/9h42l3PNBBvIy/gGrxPfBxH01R63wkOMpImYRjRWH5lWdFb4joQfL1oVpQSeSG1vtoVyd5jyw9
nTaaxWgXM3MF2pCTTwTRFc0gbvUF0GzTQjW/02fXfh5kJhWKAELhN8CQ8esyqPZ4Zg79OZQ7mEfB
o1uJ+URAoOnAC+Fwz0i6Ok15+p1fOhO9R+yOPP7Oydsnk2HGuzPK4a51J/nYOOl0Sx86vTRo58Zd
23goznXIKuRSKdDJAIvV8UIObtPshqJR/4lhaW+iJSrsbV4sarxts6H8GbXDSG9f6Om88RTLAl8l
kOOFHW2g8yQC81aN1cpDcomzf5po3RuIRUyGcTQXkunVNN0seWu6fopPNVPOkWC3TDIo2VuTOpUY
HInhA2v05XdRTwTOanxHjDUGr3opYkByjiLKxe8XwYmNl1E+TGZ4CvD1j8UNNDCVos0wv0zFE39l
VXgfSaN1Z97V1xk3pQeEeeRTSNcJijgapZeaGDVWTe3HE0DyFgf7KJwyt/9nNXld7FOBQHWzNgje
dllDIDcuaGIfmlqkXDXjOvP6/ra/aE7gf6z368JLgkrA+z1cPLpiJC2gf+O3WdzczNDv6Amk+VZh
nx7oSaFdNZln3BkV80SGzlWIBe2z3k8gxuAkl8LET3SWEtDPpL3+/sd9mS9+/jZ+1upjibLh6JCa
KmIvsdNoCFlKUdlWmBpYdfRYufgofX+l1RvxaKYLp5AZJmReKDEwpw8fA5S3TG+JMKKQJF5+QyKi
889DwetbJcmRnoHxNpZVhCdkdre1WUh+1+fx+6K56iaWDPc3g9Op1zI25rCf8urS7VQmHxnwc93q
0cuZn3tix0Jdv6aBGWiGUAsd/twJxlHBQVFjAZGUF2mGQ6HjeAg3W6nv+xTNL4dpGmSUnpc2Pz6k
rewvUzV688rYC3Ia2UeGFWRI1oZ648pYx6yiNBOm2S6eU5Mmziz8Y4rhuszQBkBaVeEzkmR2+IOb
sdDGbkTM1Sw1lvhpHJMjWfNmdft33avpuff5lWEAw5Dva/V1QWOhHr3PXlUA+DSiHG0rGm4zCvaw
Nk0RQhJq97DurK3AsvtxdPTGBz6vA8MZ2h0bZ/k/kuC5cUbkbMxY1KxOqEdrWNXmcnKYX/mW1nd/
lUxGaNjw67DB3feod+0zdLX1QR4cBizfVaumAgBz959GUv8hJU+Y6CftDKZCcGJ1ZxP58aO0B+d6
JDPjTK166lKQrNk3zNUelHyaA2aXqyRgjSPDKkZbNQ6D+hp6FFEcbqrU885wRr7uz4BcFg/SdhEd
8VIPL2Za/WQYbFGo3RBFum1pBglBl2eucuKW2As1BiE8PO7NOLyKQlAsiGDScKCRZKaTp3ybVlp1
vYqqX7//hr9+ERaHAM5hHv5F5OSuf/6fFyWGqNVmF+/mZszJkGzzZa9opMIJgyF/TmZK8L9fb93Z
kJgi3f1yvSyqI7ywNbyio9najX3cb5iztaHqle5duiCuO7N7f92jVtthqhKOFdgyx1z/odNGR5Oc
qAW6BVprPXrKdFfcOK3m7HKZg1X3cfc0k8TBMKLKizP8lBMPGHqJB7+FYSkWYEfLs4mqxqQnwLIo
raxbY8zioNJFexkbKgMKg0L3+wf8hZRvkgrpMgzQqau5ZefogkRMq4lrsqmRJvi4XFg/im25iy6w
wrwcOwaaZ57vibKV63Fv6AvxOCMr6nAF1Xi793pfNX7wc//493G/321C/2LcBA/j5syn/tl3Hm4r
B9c61ifPOIGQN8K1rrbPWy602+3+PV09nLnM14/88CpHhTgjrFJtB64yybepZjjhnWPVf9Hdfb4k
tkV8+fjs9ONiucYIQdKr4KUVypfpGpOS++HCuiq2kw/ZwpfBtIOLsWcMHgfLvbL13r9fJV93mJUu
ivGrbuORgz7q8KUBXODKoBLGbgLT4d00uHtPT5tt2y3u//w0uRR2OwYLBMLdamn43x2miXpDaUWX
IhLR4zfJKcnx5/2vbH62ZewS8R5H8Ia46ViKomP3Zbg47dI8pcWziCvrcTYzpn15co5L/JUquWpd
dBc2poc9uaWu6+c/e+Zij5M5W4K8h9nuLye4JH47APYLCBoFgxk1/lmUCglgyB22WaUnfZDqjf1/
TaD+n3TYU68Q02vcgjFXp6g5/hWNwi7LiwSO1rqQUdy4N7Pq1WsT9cxh/vV74Cz3HA1FL8IXDqXD
+0UZldV2St+fKem4h327IN47T2T+WvzaGmsS1wHk59DBjy4DDcbVB0fmfq4g9fHloNcPgvZOD7DZ
KX8bk16GOhaxr3W3urS5eam+Y+/iPpVls7q6mvo1E5EF1qjlSLg8xUrdsJg8kcscjd42rkV3rpM6
8WgAI2kKkMkjczx+NDJjwARTZwXKJMjrKqR06kaceQHrln247eHHwMPRXHoQxAxHr7pXPanNDF4Y
ZA/ldWRXzkNiDDKkD89eWt2wsWHpJnlmgZ26N1sHSmKxr7bmR3uEKxzFKwxAQCvprb0niLGfnag8
c2+nviYdSQNKCvYIDpKjmyOPjhGWgaEwGSwZ0XpTnk1+bIoMsKK0pUdx3iR6GBkYFm20eoGE7JIp
deU1syrPHGYnvindwAkKAMYz8Mo+umUlzaX2SXamdMwCVwdmhcQ571y9TYLvd+ATTxfjpvWNsgXz
19FqF5OeemWaIP21JhnCHNRDe0Rt/v1VThw0vMJVWoE/LPd1jOTGhPlCFoUyVs6iDaRi579m4LB2
U8Jb2oP2Y3S4FE04KdHkV2ING0EehA4D9ymmkM5V5srppoOd7jfwtFIcJ2P1GtE8zEu8hYOO+HBi
mrUmEEotgnJgGvP9LZx4J3SXHB5AhhQZx/pGA77qpOEB5OvSwdqphbwIyeqKweH/zoGHck6gK+Qd
h1aJD+1wo0O0O1hAuWzs5NIQgTbA8UK03NwptIoP2WDGe53Qpgfy9uw9jP0iTIknvv3+fr9KVfgV
+CbYxLjCfXe0ow+isSfIOy7Q8tTlNknPsHNvrHo2gagi2QSKm/zDD8qA4parO0Uf0wf2IPPP5E75
SmDR+JvwAqLpEAPXhUnaMWpQDRaL2EWDwXEPvWQaUBAxpc6I+wkHdaUKksz5OhFFd2YFnti7PuUE
iG0R3+DbcfhMCainKdXwV8eae35lZOI+0S+SgAZ+Emrq6L1gjZCceYYn1gyKWBU1obtWA/ZRV1PU
HezlkRMaWw4oIL2WXctewMlzE/VMfY8k4+vujLEe2BUZ6wzgj8E0pth5UiaZspkEVJ2NpeEQvklW
A6ohK2CuqUPNcF4iRcRmoczz5zRfvFCNDfFAWJ8H18AIZq9XrnG+T/lQ01Ilxk9bsufFRnnC3KyA
INqvBOFQZGMhdwiBNRLDotqwLmMMY37pea1hsbUYHzU4Ftbe3azfDhDmFYYBlo34OGJ4ieZLlrh+
aLUK6W2ayheyeUtqwKY27A3m0sp9l2hEBmm9V9yicLV/KHnlXNV5Y0HCxlEdI/4F1HBwhXYL05yM
FHPQlcR3OtH87e2+rjdTqddwtfHvamEKK9jVNn1mP/edpb0N8dT8MABa8enCfH9+VBy3irY6+34f
OKVQLjsSndxVDptd4r0/M4hhdvxIzpxtbtDwG/jak/o3kBxJLthdnWMxEsZmpxPgZ8VwVkChLxn0
Mc4V8SxuEjppDH3k0kTBPLuSr8kdRw8rAJVfvbabLrAuLoHbMiqhCXolJCwfZT8sQNurwPwsPcac
XYVAHmEY4qR3bmxZ8UbOUik3nhzn296ecyz+lAGee5HbJFN6RZy9tlFJNBfz7faXXZf4abSccVno
FAjFNnZR8X/1qmnRAwq89hruFal8xdKqyaaMqq5BK9bpKUlbxEPBkcsaiNRmM0wY9HdLt8NAAY4i
PPmlDjTUMpeYzUUz2Ybu8II7C7wtBcBEBOOUNfvCImH8upwGHKxKRsybHEDmD+OfhWRVqaZFkHd2
cjP0qV2HCAP6m0J4s76TsLxg000q/GrYre7fhCEa75Zbu3YaVW9Cs+g91uqUS7z+5UBwPHMpFYdF
4nZgRZjNZIazmrt/QImm/LLVZ2LqrQJGj9U3s0JKVzxZoauMy3tDAtTkd+owpkEKrggPgaAG0haq
FDauPkH9hK/gAn6Olhffqd1ssIjNCAN7VsQMb0dnIBrWql38ZkcBVxB1XimbZVwfdW1rQ7dT0rgr
Qy3Xp2a7oHoUYd9IghAjZGUupG4picsSnli2pT2aDfOeerAvFiYMTOKk1his/AQePAuRXLw5qY2r
ZVDMLhBqPv9sWy0aLi296Xpfye3CCftP7L6KiqbZLMaaJaGICkdmpy08yxdJnC87/BpbG92mVje3
bg+dfudB0c4u8jIa1ZXo7OhB3mIzvF+aAaZwzOc7h1nrjk+xU8fmBacUGcBpm47XNfT8t4ED61cC
uN+GOYcknK7SE2oAt7TRQiW2e+PO63OsttJJj9FhpPGftFOr57HO6VkcqVn1tSlHNspW7Vksmc0E
L3QHs4cP3kbRhznP3SvZdLoL+2V0/goKNCY3g8zHsILmej1qaU3UgAt2v9FUsGHECZH3Dicyghw0
ZPcWXJ0XhYL+MSlH4Al1zK2VmIpdqOIWC5wNq9Mus75sjTBX7fjPjLz+BYpF/fr9WXsCLHGA2pHw
wq5S8UY6KvigSQHpSYKMh6HN1Ee0S0Sfyl4jU41RXUTioxIn9yNz8nclMexLZUDhvPPMWIQNUhPq
/nhJzxxenwf8YbkPeoPUEb85wHUQwMMjs07cvp0wuYIOIs2XmcEILBFLta7suhLsPaVp/h77AvPF
Aj6XigQLW9ONno7wUHrVKH9ZiTr/MO01eWSek+rX9w/tROWKWp7EGGb3dIXH2IWFitgqF7ADVBKu
X1Cc35aKmv/5/ipfj3BEeevLMTi+8QA8qoLSOYZFOHEVxSH3SFzHuFeJbPv9RU4Mwg6vcvyomaCO
qcZVys3H42b/7ocPD2cuce5GjmqRtnGIXlwvQZzNpgj+wr8L/0Ij3Tzl2zRAfnWm4DK+vp/De1or
sv/AE7Yb42jQcUFsp8Il6ILGL26MPVY0ATbsW3Hj3Wo75TG/mC6SLQZVW29Xb4tQC+utFaKM2lQ3
8wVm44F6ZmGf+mGuCVKzminy1R2VglpndODylDgNusXQEQO7sOGdEwSeeN4QplDUsUQ94JmjV0ps
jVkk2CsBIxTt3uosdWtnU3kvm7oOvn+3X7FlHCKhPdJgg20xXT580rlV0XlhiwNxuYbaFbfwPJrB
rj/GaLEvy2FCzIPHhHwWShuPF1YWK2de9gkGjcPA3cOcGr0yn+TRZ8KsfXa0AX6+lltZdQ2dBZqn
lMzA4V7amQxyxx3+RG7ktBsxy+6PNUVuEVaNYnV+lxnDLySALR7GEm99JqtzRcXYNUjFtWXZFXpu
lGiPLeRvjhCK2CnYpe5tN3LFJmkE4hTRi0aeea5f3LyYrTCwIgIF20uLJugIM6yWJe5RXaI3zXPU
rFjbGjdVJIc/7dyO91TVDfbype71tOdz87siUyfFdrAxnxQsiPHRlcYUGqPnKntLywnMJFkap1yB
WaBfIbUww+8XwgkQA8M7wFQwd4bXJBcergRQRlzyPcYaxTp1xetveXKNsveFU+VPcuhnyLmq9nvJ
l/RnAqSwnfNBL8/tZusHdHRw0Lsy0NHpfLCJPFr6fYMfT4yhDFDK6ClXTg/i5RcoDRMkAdRefu4V
88+pq7EzTptlGsMSsOqXXKr848wD+Qrm0Q7hHMMYUGOwf+yZOBS4/eVwuXyr7bIb1Hp4/WKfehXr
5nRJiISz11yhhnmVzvddlkwvrAhEPlqu3DlVFAUjRgMhQ6v5gk4q33paZO+gxZg3HQO+M8tt3YGP
HxunLfjTumcAPR6+PE2BaDdiTOYPuWGu3hfdHiYLws15KZ5NvTiHaKyL4eh6DMsZRZHwYTE6P7re
0KOcLKOp8G0goFu4v82F6Obp4swrOLEaaH5dFyQVd8Qvfeki4tLL4rTw05RkDj+aJDQbLbYIIRYT
dsqQJqVNCrrdIUkjs7uaNxaDx3cCcO0zO//XJ+yuzCDQPXp9fs3R97w4xTQzDES92nuEE2u1G8qi
m1+txTIu4XumL2fufX2Eh4+YDphR9ycrAT7F0c4sorY22gos2Rk85W8hcXJgp9YeREZvDahs3li2
IRAaYCnfZVa2j1yH7PUCielGmZXyftGK+QK7IyCVJXLOIKv6V14AXko0/Ov8gLnk8cza6ytIbAao
XNW6MtrSecOL63JF/Ze540LafevZv22jqXT62q69txBn/LPzss0Dha7K3kjXjm/hVo0tlEQDv5IF
Tiwbf73KzJiSiF9x0cYP5jI7H+1oq1PYo2f+/5iEwOhm4+K1grewUR9+OXPWenqcAGLKvIbpakSJ
MtzMdTx1mKs4xr90VuSj7Mf4tQW3hUvfKvqNN7f1dOYcPPG+dX4KQTL4/ZCNdVRkSV2V2TTrYP+T
Z110CLfQc3XmFWOKc3SgE4eTyxgLuAfSwXrk6oc3rRvpjI4F00a5ZPZWndzuslrs4sly8vRJw2am
31AsxDuOA+LGXU3eFYYVX0nNbi6cqh32sAuq29zriKNORb1XSCy+0Oi78jPI6dc92F1pwriwciiw
wR3VW10C8bTDFNOfjVF9NybZIUlUu6s6w1rLkUqCPndo9h6uMuc8hE988JREVD+uoWMrcnwe9mpk
tItRQytw2mFmI8cdZ5tDGIohBtbOXYLMAV55tnSwKh3hfQzZML546iBVUu0UEudAVuW1It0+CaAv
YJ5aDDOUWpvYFePM/v91P8YekpbLYGBGYXq8HztyWJaETdI3cre4BsCIA1sjneL7PenU2wABZfuz
LG3lHx0uG0/QnfcD6iY3roenvHRQ8DJx+zNRsdx3Ukz0wZHsNhVF5Rl/nhP+HZxqTEexOcHem8Pn
8No2tPlCGV1CGz282yx8gK6knQ1+h5rrH2SkDNOLOpq2iJrJ6Pagz2yyyBAvCCHsXVrK6EHkS3sO
Gj71sywszanvnBXdP6a7xbrXMsWssU1qXASHozpifUHuGzBE7hnw/vTsw2wttEOlzkbcVtpzn6s5
8YWl6+wjUTaI+mJ5jmJ/YjMhQxVTQ4adEHHVo81EmaBj5QlynyXrl6cS7CUEI7T2uWueY0+cuBS9
EE6XK/mRvK+jRWHPmoGhSiT92sPLosX5IdDTNL+pR/tc1eF8PXQQDrifgMLn2P9o30qiXhJob3Yk
whfmfIfasAw9Zq7ZPtHi5hZReY8jZtKg/1LqjtlOa0foUKVnvOVZCzZTl0vyLKAfa5tU7ZN7w61j
WPMOfxiYjjIgIswWcek42fy24JgAhkKdYyHvKVXn1h06w952jKB+QoHT3jBrkW8FKs9XTdF+616j
vnbaoP5sbXnJGLTYLoPIh3DxhhQPFMIE8ZEUJgcLcTnxrs4cqW4JqjcepCdVC5a+CkW8E3wAyDhT
FEzImHBrUQqYtD6x84wvB6VMhs3UeNFfbURnucsLb9K2CbO4nqxA3B43dVWSEFOr8TCB5Ff54g+F
Tqy8B2XuNY1anZQSJ54+RpvHt8nGqZvgmQ3LmzVPuCmQdz9U/OepsgZ72AJ202hM/8h80Qgnhfwz
I1C1i2cjtu1z3ei6Vg5rHj4iTuPV1RR21Scu8J++H9U8Mi8TJJTnGe0BsczAbL1x2+SWfoH/SYw0
cpJndrUTlByClCBTsrfwqWABdri15OPUL7KllvII9Nha0PqvLdT290um2oCyk2MHEkEo4gpluBgZ
bBE5VvS7wij1h1b1li1iAHMfo/WimVOFd10B150pP0/AfJ+EegePa4coiWMXS8OKSoXcE+k7SPpD
kjTzABwyCys8g3+msTPcQqR3kZEwcTCoSe/IQFGui8GedloSISP8/ij4NNM6elWY3JIogWkavIrj
V5U3o6qnyarpsLJaC8DQhipw+fb+9mODGkoI0+rCZFKNxxmJz/Ps1qkeulqlMQRE7/ArFzVuO+j9
U1JWihTfFa+ps+ckjeZl05OnQG07aPLG0AZcWqKmJd9XszDoQEFN68mA0xitwBR96l2g9ndsH1Xr
nPpu6hl/0mVEJbrkeXbXkrT8W3ZV329jz57vTFMXl1WaJCbtnKH87Tp42WeKhxPrmHkarEdaFry/
jqewqFNizGKE9M1F6QNRG90fQFgtaMs42mSM15hjJed4iV82YgcQGNIJdR1vhBb6cBlHMoW+jImJ
3xZKuY+cTF4i8qN+aZxzterXApILMCtcB5T0gGz7R9cyBIMUNhffrTChCqNJEX8YVWjPaZRkP8nj
ooK0YkziMWobn5BAkTsB1mrdJPqi/Wl17Z/d9uqmnI3l2RLO/DexZffASGB5+36dfkWigXcpjMA1
1vIeCuPhL6Xs7xzZiMY3CB10dkvcidHvx3m0tqYm5vRGy7BQCxqtqbBDaBfStSN9GhlsUreB82Hn
uPg1mP686bO0r+/KoTHONVNfak2H/o4Gl8BMGCSco4c/smIN8vYMFNOzmf+aQKj+zVaJ2Mor9ejN
sRaMeZ3Jnn/HTZa9DouKWxI6cGocLIxIYY41NH9+4RQCfZM2lvFeHRqo0mOPXeIeL0pqd++zK+ug
je+4P4xPYrNBAoY9TT4EmCi5TaibBSMjV4HcufOMejHPVKlfsWqcllFroGl3eRNQZQ7v03S6yhlz
GEbEXZl7Qm+ZtBjC3LqJM4CwFC45oO0Q9sSO+knP5MBDg4t4j/HymWXxpZJYfwlUML7NFWo+pnx2
HJ1GUXHSJH357jL+3OiW3CW6chmnsbbTh2kLjWfvzLhgioVYt744t0l8btkHW+jnb+Cog40Nq+D4
rUfsVLV01t+gy/F2jCFUYo6s2+92bLrRRsal5kMYoXRwVEZMMf4yo6qRmALP4X4llAQyqZb9WEXO
hYwT9cYzmTxGYGXX7Wj127SKBI4807QrBKjQHIHmMUJT8QDICb6szXYLuScOS9GiyJed2LokgQa1
2mFZXrv6ldu23ev3D/7rJsWNAvOiKVhJZ5/H3H9O+CxDXkWQHeWM9KLnRZ2GsKt7Z4vpq3j83y9F
a8tC04kIhUZ8uNiwwcnbLkWA0ZsjI+bCnrZNh4gcPWJ98f2lPv2yD18lfRd4ywpbcmefp+V/bqtz
lDkWIuPIqhYMa8U4U6kheytbbQjRNDsBJZswN0YvXB/h9xROBSDJSIg6XgjTvFEdoWYozO2fBLH2
+6UukJ6PtXjTDTSbqcubdGPNvC+TUrkD6tbuY8ZuOGenzYUpBrKf87IvsHCo1L1hz2JfESxyLea6
OUcW+YLJMTBYD7W1WoIOftySazM+mwCDpZ87s/1XTaqiCnBtUu7zCPLIFv7loOxUIkiMMEJAs6Do
HHD7HIuG2Rc9BNJi/ASF6dPtaRdT18fJRqssqwmm0VQvGs1FLipGYrFxLimsV71rjN/fv64vxzO3
QBoOuOX66dHeH64Mw2OfT5YcR6BsSG+1Pprumt4Z996i59BQPSCRJT235Zy+KLYIiIUhRx3XBGRx
dKlJyBKU27G7p3GrAhnFfdBhM/1ryafl2ezc5gxz+WvZyK2S+kXBSXmLGPqoY0prDBOBzSrYD3l9
QfyBdtG0FPFoa6l6otys/YW/0VIoGBjOqxHOqCY4Y/TkWLJSlXMI/xek4nPexHnMIgJ0O+5MDRPn
yrHAh9NKuZZgsL8jhUI980Geum++fJspGnnz6yDt8BWTa5HnTK9gos+te03ucfwy66LwEU8l+84j
MjLKS/O2xtzsfjahZeLlMl3b7SC32D3N798vuBO7Hr+DUR6aSOZ6x3b7/ZKOI2Zqpa+lffZuZyXG
17Ed/VRjj8rk+2t9HeSsTNT/XOyoNpuR87PM+EBjL5rCJLUvkeJswVEJh45kBTicvvOGsVdycXEo
i92Z669L6mgvpNriBxiMTzziUg4fvVHkEFAxgAGpyd4zV/HeMkskoYkbjN8OHDDNko1vM0POu4np
wWPrAY1hKGk8y9Gaz5RWJ5YbmxUEdxqVdcEdwUbK/6HsvHYr165t+yvGfqcPcwCODVySKytn6YVQ
lVTMcTJ//Wms43tRWkuQ7jZgGGWVinnOEfpovelrpdCiwksV1CyhKRlbA3j4d6/bZw+YWVcs2Ule
FxbAx2u29DlSo95B70C2iH2QLW5UPKwBY6KCdPsCGkZS8rquyjwvNkxQajEmW5zWOMgicoWWZvyC
DqIoLeQwoSSbZ/Xq6wfzya34vQ+i+V9aKsdyhKhjXSosnktoUKNrIaEezLQ2dl8f5ZM7QQEbBDOc
d7yBj3ddxoEmS48x5plsMExzH2M1lyXovvED/yaI++yCiCTJdvSFxX+cgtqlQ5PVYSnBe8A56ADs
QlgzxXz79RWdjrSSyP1uj+NCTsB4LO82wrgqHB0U0IhJyC0Y4Txx5SCxTT9BtbKfogGxUz6KqV9H
5Rwxjd1Hg+XiGmhhlRX1t5ozxsUG8lYXraSuQl83h/ZEJljoqu6aQ9ACaosqirZfn/lnNwilHzIf
xMfayXArbhTA31oGt8oZjawtdOcA4OY7B65PnjjVT0rCDBAwJXasOC+jUrXbmBJnooQFIDlZrDRJ
z2vkubPyzed8OmW9DIsgYGUElJk/87jt1BhwgyKa54h2BhIFCWgrMVZxWeTQULNSATA4a7NvF6V1
rmrYLKZlIXlBqDuXdBMlv5N7AuPGaa9HRF/fpP2fnR1jiCzxUAQ0aqFHu61STU7EQFsBUrQJOpe+
m/yuzqH5gyhesc+nQLbMXQL44KJKNL1ctVnR35iaTW/T4lMJXC2Xc+Ha1kiUhA12XrgN4uPvJBef
vBe2Sni4uHjgJHCceJQhVsyLZsKjetHsOpXx3Vn7bqM/LY3TXMLNx2ZRhLuNcdXHNRFnFwd5aNd4
hdyA9u9H+LrV3Pkq3oEoauPYtyCCXeB5H12UIHczH1J89Axx93FWJM1HWlV9t06fpn2MRWDSytgr
7w4p98dzgrbaoGTVwS+V1nBd6e1CsqvTX6Cg57U+TN0WLcxKSvL3liR7pY9OtRkUqsxff5ifvCg0
tHSiE4tqNidztF+MjHELRipqKCumjIY6y1Z0tJKrhqLwTRHOMMCLfNqEsoxHZ51YKzOvJk/Coe62
kWuG0hHDrMy6nHdKqtXfBI2nkSpNZ0g3jO2iXtONo7cYQK5jVAXPTJJQvLaitM+hsDqHTBsxQWLm
biNlg/1Ng+eTg/JAaF0td4SK0lHUMGPALYwOXpMIZnYn4FnnMHzaTT2Wk1cHUuGXEbCAb57DaeGF
Hp/KgPIypKASmX98H/rITFVIfbU3Nrl4jnhnbkukXU92NegXMCKhY8CNc15NMwJLS5lFVbzCAJcF
YybIHsyojX4IaAAXChO8i1LKmp47tTAfvz7PT06TPIWECzEhzb3jJ1JmnZBauUJzbuXtuiv16FA3
4AOHQmgvSNa/c9j5pL6HIwezxmjDcE7ieXy8LzUKizoxOKDeI6tmH8FHMFP0+YkxojBnM1fzH5We
TFeKFI6PE7i8BVik57YfVK2xipkCULclwU6yatjZ9k2QpO9wI3MoTMkIfvrr+3O6BS27GxIyMlKZ
YOAo2s8YpkOsQrFekeSBUDeMLsKWokZng2D6+4fCoo6iLt8nSpujO9MbRPCoUllBQBStgC46bmUn
vTvBwv3mqj75JFg4mRii58lTMJdl/I+iQpRSyJNk+hJWCUoUdXpp/5g1NdxLjjxBDYaajdhba+Tv
EC6f3E50a4RvS1xlcvCPBwb/lQFHlAE6KE29CkXv+IVepK6j9+E34eKp+s8CZ8GBlpgX9IG53IQ/
LtIuEiQ8+nKsIC1seLtj9F40DBMulqdt66ajRs4MIXt21iNm88PKYkWat1VmQt+XJKCZLgEnrrNm
7UiwcHNakWZuR6EHQa9RdyFuhqC5w65eOaFaB74Ea/WlMsFtuz3aeQdHBdKEb1aWT54dDWG65OiM
GRg+nhmqageZRB5UXjoa0QPOkt1BY0M4M/AfvEE+Ivv5nCTXX7+bp/s6MZGBKpVwlf7ZMVjNDink
ARcC7VCXwaqiAOpqySB/F4NpPJKPCd5v3MKijWPKDPORj49sVLohFYrDcHk8qcwoTOa1Oc7M6jON
MrsxndgdIE6DGrSuX0glQ69IaSCIVIRNDIJI9m50ZvGtkuf0rcWMkI63whtFgeX4c5HwzJhIIxtP
jWy2zYSMw8eFwXAAaiiz4yXRgI4/wtpVdvVQs9ad0tWLIVKdZTBBAyt0C5FZL5Gcp5dxIDoQk132
8PUjOl3JdZRsdKNoR2BKd9xrtDOdVlUlM1iEUcOLmUWMQ5S67k8mgFq3zcxo8/UBPwnDeLvY26h4
ofWxrOWM/vjAWHOxHZIwL83LWluBHzLBlyOcSIDEvRAJRwmzxY2N0bNe741sHNaNwGyxH7XwBgWr
eaDt/K24bVklP75CDHHxfVCZMelYHX/1uVQoIIpVkF4AqCrmIm3rZ1pFyXNkVPN7mdLrXTt6B2Qt
rRguWfVl191SosrLdRDYmCxkNEyYAAVt+Sg1rfaGKlvovi1mRfbGGZGwQpvh5ze38jR6pKvGikjs
TIWFB/nxVg41Ijy5kSUYdz2GJL3IaCVNxrhT6UiudG3SGVeMxrXSmMNF7Vit4fdypb1BTTbXX5/L
6ctuaCYSDwrOaO+oY348lQpqL/E1vEoRVq9MOSsHp9N+Mg/UfhMMnq4pHAhNKZsqQjEkqx8PJEVW
nPN6caBmCDxFSRPaqHQnvr6cz46y5CM6SiuapidD6GqQRHVLopOKiJeiL+zVWIKI/voopzeNtZF3
jnnCZUk+nqlU+xL0hqmkXhyVjbcoDdfAMsO9UI23r490ej0UDEzaVNyapf9wdNdqcuKFTo8JbFoU
BwqDlO8H8S2c6ZMLIhSh/U6EQMBuL6fxx7fdYtilKXXAnO2QOudxNQ7vIZVnvxFAaAZezccwaxOX
WVt8ibsZQb3S9T6A1toLi4a+JkDEQxbGoOPTzvpmaz89OXIHBf00uQRZ4LHxF8u0EgRZxlCpXr8F
aaZCRhPaTWKn7cvXd/uTvuJS5mCnpZ1n8IUefZgawEaWkFRysdxq+fxmJXUTRRV7RJ3JakhGPOkl
tgwPGanqB2Yk7jrRhA/ErerfRk0AUlgmsWxkwotM7uiZJAWlgYF2ENsdygZdnsedqYbp9ptLPm3D
OLB4DBZP3h6mmI4uOZS6KUhrDMYKtUnvHfZ+N7ZpxUBnRp+iywnVB6j6adt3b5ooBx/2Tf/j65M4
fcIonsmd+A/T5pDvPr5+jCczx8geySCDGa+jicyQwkUHxr/+7q5+so0tbB68iAm5sZI9HlTBnY81
N8ef0I5KHIOMMlvKaHHWKgcsVAp4vpFh/MrK2YpdilX6+TQRD3iBrCOM0vGghQYo9zQ+ZmEnlvf1
jfjs7HAjJdIDr0cCezzhP2cD7DNcFpFa2fAjewBtG5WZ3ruWGfs7yO/NPpF7OfZCjQEb5C7hBpT3
jV3YzIZM5A94u8y4in59WqerEKU/Pgp10WgDBDp6PnhTZJHUprknxi5Dt6bnOxNi99/dihaVIZMu
FBnJGJFSfXwLlDFpZTLUwqMDJf2osrg80DCfaeob8jcFtpML4lD0QG2ZKSGOd/wSgCzVqwINkecM
mBb2iRZuSNH/dl0Zmq/BRBJ7PUOV/OHjBRWBBE5zgPfO5EG1RbwE3ruxLf/rh7Pclg8hEOV2ClGU
o/iCUZAefcBxZs1jABTRy+xivK/TWLvXwMg+WJqQd+ibTTc05WY7QnAHeTeXf/+pURJePC/5hmVO
4uNFxkHvlIVJaoUkZSmkOsWmsjs8ZEq8nr6+0pNciOdlL6LhpeG/fMIfD4WIjKBfACJR1RJ6V+4W
qoKL1T4iNNfav+/0t9BeFk3/b3UaMKWPhxMAZpyqX1AztlnscnbnVW0ONh3O2fTVNOk3ad3pHm56
1Zp5NnIkG8GDQvPXZd+MV9C8+5uv7wCl/dOnzUnRPkAmQBfqeIeyBzYeu8bKhDIBdhdDB7vZo5In
I34p1MHxjHTE+mLMtfCSE8B7b0JO/po1lOhcu9T0tzhEg7iJjHB4nVttOtDB7jY15BTVyxVTRaef
F2x7YWVMgAZEV86Ig5y5ZYPIEJHOodLdILowW6ZVatm4Nc22010GHZCIUYfFNCxSpuYuCsAwe3o4
ALgI2gFgstUMU74nCEUWWrAIe0x+Q3mRQwkb6HbA7WZVtHoa+5FZqhdCcoIE7kgvDh0gK8j9RWS/
59HUb81qzCQ8mpIZhj86Vgaze7O5oGllJ8CxB2wZnabTIg8hgfSaWPFwcCKkfQzdxxrvaBhi2N0N
lvRSAtt+DK1AxcqvmZ46S2hvYVJKL5UcGwW26UZUup2aWg57QSdd4M8r4e6uDxXgaaKk+qxfEER+
1bfwiJFkQXZO5Rm2EiqbRNrNchRvRh0q0iYPzWh2a7WCsmeXFWABrO9kXxKq85Jjk8AFMpj2VGG5
q7tyJ+PBJU1MjF22kc5CpYDbRgaYj7g5ddlkmqvOqLHIypIZ6ChwTR7TSMUvWdOArp77vMxVWO1i
hp/WJuMdSmFV961Rbu6bYsgLv3NafFZQ+zaWWyJ+r30GhWhxGMoEUUo4lly5w1R1DzOujHdA3OlH
JVXdFuuMtyREgliN5crB+rHcz9UyXVfNRU7/oWNzw1qBYr7fg4ntXd4y0/DxMKWP1zQm5lxjUUH8
I4NWR99cRuMYzZyzt2QWIx82OH7VDUcMeTSldAo3dAzMkRBvdQ+dk88yiOqeSJPac4rj8DiUbxQ6
u/HWkbv6IYUOhpoQARZvCJnoGQ0BWfFaRaDijgmiIrRYWn8lt5C7vSKymmUwn/YDGsKoWgzXU4AV
fE+RGwaDdQ9NJCk9LXLsi2pu+jONu8k/Z4WLF57W6/NqZqASD96a4VavzBZvBV5Ea1H5pfZqKktj
dCkMswx/vRScbmFsloRLLPyLfuY4bgvmMWmStEJsHIL7l+WWbcZB6v31UU41zct0FhoLvh24keQg
HxdBtbKsWC0XL5ghhms7RultNqgmtgUIUoNIz7YUBpxrZdTAQhcGYy6q1EYAiCvjylKy5H7sasyU
KMk5d1rmmPSwm+GbkzzdARlRWKCyFJEMKpzqx3PU6aDOXUYuotTMIXnxgiV20Gqe1XGsX8+jMd2j
GoIPg1+km1N63319k04fBdI7snjmNxjNpCbz8fiItmakFDpUYrmyL8siG2+FkJ1vrvI0NmQ/stlr
SVDMJaw42ugp9Ki5HCW5Jw10eYZ5HegOts/ynREaa6swHhBPnSX2DN8KM9pJp3Vch/Jlk/ffFO5O
wnVIXbgRM2JGk5Z8/mhjVNTKbgeVGa1Am4IfDu4ZflHO4lCbGEH93VvLx0cxzgZ2xdbvHPVVBr0e
MqLwxeKhsjaVlgW/KmH9bY8HGphLgkkGwuwrgoOPD1B3JsMSNM+wGG3T9aCH+l0ci/CbCsgnt41I
kPIHrSkUfsftf2D1eCZVVKmaoE8xNWnmNT5wC67f+iaPPX0h0fUvuAjUkQBmjwmQjYZ6wcJ63DNs
QpU0tqZ1UCE//vrZnGqjeCL0qNGrLGESVcGPt60zRCSSGL96B8IKtlIF1StvltPZXnUBUZHLgOJQ
u8vgIB5iyTQ8ZkZSJVhMaaigg6rudp3WZf03H8onV0+aQnMW+iuVrd9J/h/FDBHVmQ4PH4BKU5gr
Ri7tVarANfr66j85ChVHe+FyEJAi1fl48alaC6w7qRJbmYLhnNMNF3KWKd/c40/eGTrslOCpnJEb
HcuLjS41+yFRFgAbuMEhEdWaCjPTaY31XZJ3WvxY5u4p8dJrWARmx4LMKihLts2aRMLq5asIX5mH
ZHam+y42oq2K5cBV1ynpdRiEMVhz1XzU+9S4q3sS5a9v7W/d5MeUhjPRWFTp4Dq8JEcLelSBLw5i
hDImuLB4PwWz/BSlXfsDgWKMHo0xeOEO9VDYB0Bf2oMy1Em07814yrzcbvXbgN7MvZKW2AMWKfMB
mVp2u6m1xmiVQSv9yXg2wlGV+u4hc6ZKrOd5kN/Sdhg1MDYhFfykyvNfdjA0ql+GJbXEWJ/N+6+v
8/ThqrRY6LSgX1z4pEeX2SbmWCmogDxgvolPqVEHO5ioT4xM2t8c6nSLXOq7Ot1LxlLQTB7pBAyq
xwzzgH6eNC1W97PcdSur1kXoVkmpX9Q5FtarEs/WJ6oSFTLwwai/I86fpm+wM9k0UN4s9abjczCb
eoLGggnRiEX1Q5FgWoJzvFhrVq29qFE6rvWgTh++vsen+RIrAQMbPFGK3Ce6PWxMBO8SaFh7FuhE
g8EwHsF1GeciiGd20vS7SeNTBt4yOMOywwOlS+IcN3ZTkgw50xmaSFOlvs3tGTNlZc6xQ6tDu9N2
U6iFzdaYNekmUh1mAu20ym4tp+iwLmuz6CoeAtKLspJAdimovG5T7Fh8rWWwAHkBTN0d/ab6ZymK
5iaah5IWoBHFzzg7OcBPMRO5Esw24wdZ0L7CNkvqkItLSbaqwjJNz8YgNSUX28iaaaiuwvKltqVc
8U0dtYxP3qP/kqxJFNsE32gd1YiApls3GJrGczo9NVJjRYv0Mui2Y8gu6RasW9+NhZ18GmDY+fBp
PiKVINdYfv7HGt4YmJdidIiH2SzEGQWzjskEjJZ1hhL8r9+QkxYSdYvfoQUDPnyHxx3WkKkqW477
jsK2lZ2nKsNxC4Cr2eJXUG9JcUOmJSz1IihT0H9fH/tkE+HYi40GCwBlU/778TIZ7ZJCJiaBo9Ax
2aM+qD1+Qdv9Psp/feAji3//N3/+WVaQncOoPfrjvy+r9+K2bd7f2/PX6r+XX/1/f/XjL/77PP6J
z2j5qz3+Wx9+iX//P8f3X9vXD38gS4/b6bp7b6abd9Fl7e8DhO/l8jf/f3/4j/ff/8rdVL3/6y8M
J4p2+dfCuCz++s+Pdm//+muZ0vqvP//5//zs4jXn1/5PJ9omfj3+hfdX0fKr1j9pdzAvxUw/BgYm
r8XwvvzA+Sc1TmIa1mOmHxc6yV//KEjAo3/9pTv/pET5u+5C5wf9IK+lKLvfPzL/uRjIEHDRd1q0
u9pf//e8rv53a/vfJ8Jt+M+f/1F0+VUZF63411+AGpbg6Y89UEbczZaPZmKp8/A/y6vzxxcAraSN
bJI8T3b6YC8g2QCswQjUegrCyFoWzb3TiI2sbbRKJjHTW1RmL1ac0HJVM5MOTRHdOcYEb2cxx7of
knIlsaZP+IUN0d3EgguZ09iAzPAwdwuRlNPXcFL4dZk6ruP4Tkya7it6y9xXv2oYCDZLTKAUTHXt
sN91ju2q6VMrYORpzo+m6fYTGLyCuMHVR+gcuojZOlM/sXFAGqv9aPbAC1X1vCgAHwr7uiaFLvRH
SRFuS9WINvIOe74E/sp8GQ2D8INZ26g4+nkDgJjJklZScz5I2DnNkk+avpez6XlEiO8mTbqplWpd
SyDA0T7rInjqJ2mrpm3kjkm3io3Ab8KXshAQEvdK9dJCnKhiG5fMlQ4KptOeu+KtqjB5HR/xVlX9
KVW1LdPafi8gagoGsZkzvK+zfFOI4b5L9Z/UzchrnfS+nPfqRK/ESZ01PakzFHnIJQqsYLTx4KTS
1uoLdjpn3elpuKf4xihLEm314UYbg/0QFeMDO6An7DvLubTqhus0sFpjaGssx8smwci9gJ+xSYsI
M1ArgtxirkGbbyXNonCXn8njS9QnznWGCucBv5j6TkHhdw4U9aFtsWNt2pfcKVfyYD8qbeVmcv2s
6tW+TbHIbW6TSHi5QCc6h8zR5lEL8iHUgbc35TYr1ZXl/Jht6TwV86HNRkC6Y7XCsxe6o27jW6OR
gkYuGNT4oemEVw95PruJ3KzsJLphiOl20JP6x1x3w7tdPQYdHPJxesUyBMcz+6pLsqtGHbysvkbv
6kq4ZUlZ4DsaBmawzEsvh5qRuFY+n6nAEEWj31EEEA9jV9xPGVHgmBeUJcopWddJgPBBBrnZlcpm
1DAx1TTfKvCFL+5pBzEkdR7P2bVqVgczkHovx5OlZegxSpyLQJFdBA6+6OJtnhjXzMU/lCW3dKL1
le51PKBEmsEpNTdDyVAsym0zPK/MXWAmnpaDRY10SNElPvKd22BNbqujZ1hvCSK3sjykVn4pcmqJ
WuXbxoFy1Xrq+4NqLmxFcadGzm2c/ZzxKZ+Se7U68FfPTQ3Irdrrvtm/zPkPR1yberLHMdwfy01H
NStSqLKnB7R37sjIvxsoWHxL7Q8lsFx5rImuoutA5f/XmM5HR+w1ouEhU9aUxMK3vq8n+aqZk8cp
tC/kWV/PaobY3NMmR4GJy1Zk7ekpZGdOTOHSqeAdhNfQqjRc262gVwk7lG0uShNQOQw0laFhV+2h
jVbauJWE9GuMrfhg2MmVkjbnWt39GuL4JW8Qr89T8lSGs7WJInlV99qFoyYttpQQaovEmH4qaKyf
ZhCu17RPik0GBtaXWTeYUlfuIr3v9/Noi8t8drp1A0fURSXCp0V/GjC/vRhTN1eqMG4brbxJ7eE8
dZpNkiXFr3SejIfMGnB87qjY12pwxxgHf1+Cq+pVsbhJyW5IbPehLLZ9JJ1D2fAZJ3YbS7zMME+9
Njcr11B/KFmzzYL20EzSLVaIiWclz3qOcWlYtKvRZpSuyAhgJHtSIJXaNE7Bf3p1uArr1wA7vxBf
Yq/s1ctC+zXUWEWTDjx1+qEERZtVXf9oa2246s0wehuCAZNHQ8EacG4mZ9qOKY7bgS08OtYF4cos
vwxdap0xMBNgrmyXK/rXOCFgobsRBa9pbVsU9oUh+aK+TBMx+TQsZOLhFhc4rX7KVfsuUhp5kzjY
vUpY0/7sa1vzHKjZwH1qvEkNa1UzRmjVT4mFzWgQPDX5Xmoc+6aO3yqRLQ6GFh6QCZjuazXZ9nwc
FUQI05esy1je623ods6m1X6imWhDPg3s/dAcT1m5Q1r0wjQTLot2sM1CbZ9CtEh5DSsAyrP2Gkcs
3GGxgsniUSvCmTDzg0n2ylE/zwbsmQMYXpYSbYB9UpTwVEt6lnG6t2pGOYCEphsDl6sVPT6LLulw
owQ2FbTmTLXnsypPbiLDvCV5CGNPzsrsUOX2BWKlF3zxwFd345nN5fXYDPfNbayeMfTVmczVRntV
nv3Zvrb18DlHh46BsRfEtt8Rsuq3NetrrcpehAmGDn5QTSGNt+kmLEdvcJxLx1w6ATvRYFL2FLT1
iwTSPKr3vQboOqsJ0REWKhYk5synWuTDX72oQfdapXRujNlzbKEIqO/zrEFmPE0uq+CBch0d7BDP
s0IGc2gHTOBVZraOnNa6MKsw8nTYNVHf1JTllcEFQH1GEnStcuydPldL4yJEFDlSRbQuinDYWJHj
EXBeZLrtlj1PecLYcmrWYa36tt3YYAjALyM833R9fBiTmjkAaucVYQbCcM8o+37nFKQJcZZAZdbT
51Iq74Kh+IGF9mFsLAQmeeDn+B3kvMH01tZlCxWoo5USgUtW8Wz3MeJ8a03nsUUtyOW1e50vf7F5
g82QN+Z6UhXpEDAoSwmaV8VBACpbM1vJ82hKLHiwr1a5SFx9yJ6UcBp32MbzLaoYmNrSYnbExcj9
XT0mu9JxoEFK8ZoyySqxmidDy++giFwr9ays67ai8RTgpBjj910xDrPRWaoiVP8on9ZpiQ3drB0q
ZoSDcdNpFLu6Cnht99Ca/c7KdW4+dS8EB/MISpvIZC5Xqa0cyrK47JIdg87MBA2ISWqLu1NPtL3S
fWH12ywlXdOHAwNARAdlp8U7NjHVS4GmJRlAgtzxzTG+LDGIxWztvdcat3Is35niayWvbystv56k
7lI1xxspKlejFuTPmp4CzjVv07p9luVfea5tuvKXMmn7QRyU8DUksYu0YjfI3WJEvbXqbJO2SJ74
bGTCugKs+HlvvwTqXu4fEGziFKl7cb4aqr0xPRZOsarlaZsmW4deHb5d3hRhrO48aFQK7eGVAbeV
0YxrNcXVS0criLqwMXl2uj/Kxl2S4f1ZjttBidgu8pdkCfAANKuPTYYZGLkzuRvkZcg79jhtVfxK
XULtg4LzidXHaHW622SwzVXcLIbKyS+s4X2KR4dQx6i7tDFCx1U9iXZIMg5jNvmFmcsXI36ycaf/
bDqaK6OsE8mUW6WV1rIWsupWSIYdcJxgNmvUc3zC14j/Cd/GH0VVb4e5Y9gGLyucDfcod3ZZuEB0
5nFtmOW9nYhVa9c38EjUhtcgUq+7+Jcl01dFTuaU8l5E6l6biyvKyLE/oz926Q2yzncPdagQf7Sr
IA4UV2sCCNMQbWLnQe+bXUzodCFlMU1YEdC/oyIL/E6SefeDdBX2OVMzjHN7Mh22kWeR2KW9buXO
zcVeM867fMSVOtN+mcF8Xw5cAljNpdBm3TiJFmzNaSClSNSrsh5tt8+vjar5gb6i9Z2RZ2KO5SFO
pJuscF7GqV1RSbhUG+WyndLd0p/DDiMwSBwYmSn3mTyQB4yeMJLbbr4v9NB1oLaqpdhpqeNH8JJc
i1kROYN+1DQPrT5vY2d6NKLhIbXUc5jpB/YJb0APnJTyodZkTIWic7Ust6qk4gU7d4dR1KpX6f3A
mj26kmnl60LV19BGVBZieO1VwuyDKa8qvUP/Y05u3ShIW7u7RMxbR0p9Ep07WqGuNOS+YJjKSdB/
97hu+gIgNdrC9h5ja2JdShJIw+ZNolfM34eGXyXtq4jJAoZO/kno2jybxYKfHRX5IsxNncWjLzax
0ITXgyYqfClUTR89ocKojKVOqNHrgxVU8TZUp01dKdoWDYixyzBMi9vgNjPn8CpDxer1oqnum7lh
xY3KfLAupWlML8c5wWJdqeS13he5zxAOGi4ZPli1CZSen5i2j4HJ2qJp5rH0VauokB5HuwyuJJVU
r6crn83tuJ4CbTc3Gqy+zrgDYHJB2dThhbd5I6tytNeNNCgeep4eL9B5W9qkfWXfrWwrkh5Bdwvo
q1bwIpnOVSJLDWgMInZFTS+nxJrXKurvXZYi3MBpleVAtwCJl/vUCW6sRgNUDwY+iumXFEVx1fRB
yqjEW5wYq6xpVcpVFXqMOMXxPi9ecf9JruIkFG+KMYutjXrKo8bsDTGhW03t0xusRNrYpSTOWosO
sQnRH9/r2KvjzjkzWzayBiSxPcrS3uj1O1XKIp+hNKrhZFpGgSBuVF97VWjrsujqbYyU1acE7aAD
g8WHV6W2I/7ZVErD4keTAxFb4WJpAaZBrJmCUlxzvmzrdBdbzTXdwUssFDwgRa6S9m8WxOFBx5PY
bEI/qKHaQN+DpHhpdbhoLB+L2lmg34geEbeS/ZWx6YHzjy5HDLI3pU6O27Y8tmAuTK8ycrGeGk31
FGPKyYnES9WoT0Oj3GgV/CthnZU4gLRacTnyZh/S+Fet28+N3G0Hx/rFzI2fFul70xtuLIJXKHpb
Nf9pOw/hoDxoirhtMv3OGPNoH0zRT8kyX41GvJQMPllSdxPjlIgLqnqZR4zAYQ/zWoV8CjiKMtRI
yIypsFArX8MfJI7fcpL4A4KP2LcDzKX7nk68IQwTTn6K7S7qQ0EgAXzusZGNcF1KMVH7lFFVqC4Y
2phdMV8z1BFtteylUjqYiniMuLHRXpZWba6MLMt8sxPnc8Z0IEPLGvQtfHPtcj2HSBNk+UGwhQgs
dMWSEsbdj2iEzmkVc8VCY46+3SZwbhC7hOFjVkS3tHcvAkNcVGD4jIxgqprfeqSBGhuvF+F74EJA
9uuW7Xo0CdqmYTXZsi9nyYas/AZX6nWLVwf1jOkVlfTeoht4Ztnhr5gwRwmTQ1b3V4XcvzmtWfs8
WZJ++hHZXDyhV1/LJl6YFE8J2osVyNSnJsm5QbINLbFysCy3QqYx/TBRXuKkvYqjgFKzyTwoG4lq
1qsMw6gVfVCS1dDP1Hmf6c6mEdgaj8q+ULSDPHSunHX3hppLDDlYm2C01r2t+Kky+PD4cH/XPINQ
0nVYqVJz2jZw36yQ+lCnqY9zEg70SihvKII0u3Kbod1FnUkoZb3qcbllpH3fxeyEbUX3j5LGGABj
XWwY3MnJzkJC1KkPlCut0i5aO/daTXqgKtjDTqpqdtzElt2IsHUbiqo7s8opIhQdd302weKLkrZ9
JCLqzpxa/amz17XS7CsDoZ9NrxIQWGhc9NMwMhVbjcou0qb4YrCW4ATbZXNwZ+aGrq0hhJoy4Bp/
nQhAL1QzbrWamnwia9NTW6n7oUopSiF0dwHBFB5O9T9q01g541sy6n6at+DHxos+1t5xVYAFWA71
RYiBBR1ZvZnuw8AcUgpSOYUm3PoIMbpJniBdAapdW0ldbhNJyDd1UBw47dZLZHFbTDzBmY9k1Q7I
PEZtvOzLdtUXwjN67qBmVpcZT15ycg/ey3kkx2tsz8uN3NoA1bDe8vV2uedzhoQc3XYsVlEWPQRG
ubIBZbsdrZEz6ObRRT+XiFtIkfH7egKmtGuqSV8Xuqh9oxr0vSnKm6ZL47NuGqeVFRfrwVbUTd6O
e8bKQA+MgMIMbM3v6qZq/HzCmEEZIgCEVWrDZOl4Q/LxZ16KlaFU7VXSTWvQvej5LJ1MZDu0lh/0
/VrJ8TeXgzCtVwhPKkZ/Q/OCRT59tFUKewm5AOv1c4dJuBsOxC+tmW8aA34wRWncaCDw3U95PL1K
uOb8SguKnR2tLmkb1+FPTW3jTVihCOlSZs4xM0GaUsf7DOZcKpn7PnswFPLoMvDCqk9duzNuO4su
dztuU8s0N722E6P+S4upfWDfvMqN+Hosi7WW/A9z57UbOZKm7Stig96c0qSVlFKWSu6EUFVJdEEy
6IO8+n1yZzE/uoH9gTlbYKYPqluVSpqI+F677eaU4oGQ9hQMr/JVg7Kptf668BKHNDxdB50Q+Sx1
vsecKETOKJa7JKl+l5dnzaDs0rUjmxQpoxfPvvXbwtVv0EuGj+UaNPMa1511703LH2qs2EWJzZ37
6lx4tbixtFdET/edaex1BTS1zvzpPPLoi9t1yUVx7Wv9vvYCRQDubNPCYhWvIn0nM/jOHK/EaHRu
c2i3/pimbnYBmHKdDJxT7GWpnNDzOuNjo/InGkqnSWa9jGUnHmyK0Yr0l7R+UL9lRLPzUPTW2yqT
3nkzgeWA9BTxAf5cPhRKizZ2JVRCWqw1aWJ3w8xRZHsD8zh5nn4wiNuPPMs4eS27H27RWEGkEbTF
/FY475peT2FTuQjmOKCD0od+5V8L6YTl6H6syhnZt4PEhYeLjLGmPb3szqXzPGRe7LCWjWyxE1hC
kxVnjP4n3wXsKQCABr08ZDruaA57Zo2aC03PMWPqWQMzMpd5DanSelVpSYJj6ocL2QRM0m0oNfTx
zfg+aJcBUHolPELSYMfGg6Vnz/k7dIcytpHptjRHBVmsZ2p5a2wDni37vr1VLmJI1BN7rdffRsEC
PDfbVTZ8X4um2ibukZ9K7zR4ztHN9VBzigj16Ry8Vjw7FEw/TXX7USEZpbslTUwpjsHIcryMP9rb
UqE9t1jY2s2JEGCGpRrv59nedwj8+iXYN+q3MsTHEOTxlr65gBLTvFtW/6tkwtEAPyuSWIk7jdxV
37vedKrUuMNu1kxJZf7I1ZdZfwr/bUXHkeZ/WLLPAdFrxmRGbvU+FD9BNPS62Eugdt3eYjCFh0E4
u2FgZDCMB6qsdtUsgNSa4Vxn37JlVzHq+z5ViEr1vT8FIY1dfZh3dtw4Fgc2J0I0hH6k9Hda/uq5
ZOKT16gzSJzM/CM3rWMj6qM2PwoDBLlypwPl1IeCqLrOcR+dhj6CTzGR1LbmGMLMay0Y6Htb208m
wa12X10QGZ9TZjaSNazEcEWMOzZuNhDqTpue3G35VdvZn9ZgF1SDfBS+GZdd9uTMPlrIPu6a4ih8
7OdAWs2p181XadCi1b1280MDC5IuL4ZV7GT2reASEPL35muzXJbxFtT30q6Ki4vYE6nkI7mP+mmx
m6OmrvQkVHyeu3fVmIjKP9nFfKf3LYAwIV/WW7GR1i+XZ2F+iIXY4tm7zoO9L9cmdFUeG+k5c97t
wj80ci7hXLyfk9Mu/JLNHbLbPeVS53a8pMHUPhtFDt6kHYgMoGhSMSUGsZf+KLD5YFKKyGzfW+a6
K50s2aqF0g+TTd+nMOCxwyK0aSmb4HWxnzELhb5p1vdukWTjx2SeVsDe8ahNObM37eRUrM36CY7H
6O+Yo2zjXMv7TefSAU7mp8o/DgU93Bm54hPbe4I82C+SpnkR20W49c7RPzS28PJOtieVeYeS80Ou
nu25vF+KROgrG0jKs3MK6Agqqiz2O7LseGRuY6GttYdi+5NaKg5K9SSIse3Uq2+vUWYO4SyGe/Dl
drnBztuD4TBCLtZOb7JHJDuJMKx9aR1yu3jou3ungsFqKxWVNsckkLXCn2MiEY5e51xoKgrSV5b/
MCVAWe/OTnN2xL3L4VM7tCNQ0c4qDCj/L9W8WMMrorDCZP+T3rWr+U+N9j4tgENMcSCIFdUYnWy1
9tIbZTIWEB1zXYSdTSoqHVrSOrSLxBoyQe489CbPbbbvguXdKp8QA6+ICoBXQruUd02z94spAh4e
LRaWgjXK3NnBFtvK+GVs/o/ca7Kwrx9JnjAhKqA/fCfEFHfW0AnFWU1lHNki97MoA5qhvdd1Xayk
3aYD4eGcEZcEVfIRnVYIUxAPRhkiNQ8F6d88c7qX+BaBgyuEBvVraTjnvsmCN8HX5Gw+wgg73a+P
VJExnok7aQDZiulu2Mb2QLwguuj0c3HbDwt56TZOr2gVu9eSto0TkjUOhUYl79egf6/U26ZvQ6gP
w+9WFHc9PghrqsB6pqiYZOLn8aj7O+LwKgTRN4g8WNd972ksx24o10uq86XXD11ci2GNbE0mU9cW
PxESXlA5361dWu/UsFcm3voV1vYG+j5XUBHdNjhJXRbJLVGvlvyX6+fSJHXwshovXflgmWnIIT3c
tC5peUpXS+xS865GnmwMvxdLOxZtfzT9z2AsriU4rFk8pvoIL9Mn3kaqB8G4HBWWqj3m4rhOSZ6+
mcu5cX6Acz/0tcUJfNwik+K+0NGBoYZu/EGIUh5po/UeOEssgncqN+6ka8WBhGfDAhh6nc+CcuvD
3O711frTZL9s4OOYJN0kMKkcJTOk2NHm8gBiQDYfbsGosuc7XEnXkgq9qFmcQ+0M1aVJ++rd3VJ3
V63mI2/YmJQwJcmW730wiUB7Z9LmpfLggYbpvdrIu6m2nSWsp6zO6eF0i6906JjOaEqYs+1UqCah
8PjQDVYPNNcc6AaVeLN5njsDfBpANCa3+DBjZIVaruB4e+1XqwUPzQaTq+n2g6gC/+wX4/w8b/Yn
bVsD5I+6GuBDKui/CQ45rmWqhWuVjRBfYP4BAGXUj7AiSj0FQal/jo7mHoZt8k9uz1CJNaJzPleo
doINDAVYBMiSzW599IL1fpisLjG8zI2bNFOggnn3pDnpdZuYPyYn/0lthBWBRcooT8nUzOqBKrra
sJ5qY5cGVs4B+7LkmNRWbVnoqrU+g5yQ1jXPVoZOZV86VqXQH9flgFkUIj3Ti/SV0TDgEQq2M2lK
496nBOdUd5PhJC5qs50H+B7bdX8g0/c1U9yNbrFVYvevy+IftNz5DCxnV2FDCdHpvGT6xhBm7jAq
h5W5XVzSYOGId5nf4fLOjzjy78gffPDIFBcljROtqei2QasvpyC/UxU5BWLT9H3Ak/TouevZaDPa
LUWTZcemcsROl94qby2h4tWcSARJTHCS/TDYZh4TT+GRflzTDcKqklEaOkkz9IYc+LLK+dy4xGCx
uCIZpDWebgbNBB7HOk8232mAdwClHas0jYhKdTB+y3Y/6M0V90lzbZHmhcGaehdJqsPeasoxqdzC
/OkN8r5aaith2CTc0Fv60JBMN7PUVVy3gBVbro8/KNK2EjB943ER+i0sYnXHg7XdqvsmVW+oJsxi
fermDpYcfZ6xkzh6D6SQ4V2wjB9VKn9PPrrKhyZFPRyJrLXel9rrvolxMsLMNBak92BNour6763Q
Sc/ItumLd5Bg6tSaLlvbe4lFL2JCnhh0sNS6+5qfQ8uwzgxWm8ZfAR+DDweKQiWQmX9muQ6hoFD8
sXe9lzkAJLNleigRb+zyqbHeId2hprGpXCZz0xJbN1g9msWIdUmErLMVwVtW5Rx1xbh8YFz+ypvO
Hg+Nuzh3CMaszz6D9s5QPHxxjl3qcO043Ov4ivJFOwTpSCJVsNFy6hCIw+ljaw6LbjeUfwI7temB
ezGyNirn1HT91zgb8uIEObMjhCS7rvIiyQYF2qPNNqe7RT/mGqczfVimB+pqnDei8lCyGsMQfOsF
+f4YaLV5T2TUDuBjIVmmbNc4Z6bZy1wD+U3zbvAo5PB7JmGxiq+e5tMf05jK69yoAQqFetFi2T7G
tKl3er2Jr6Bs6YgegIogY2dpsScXTfk0TJkXahsHOBImAm5ywHw3UzjB8cKMgm4x341mMi+dnprv
I6PNkVT6+t5ctm5v9g4NgowQnHMk56qWDcaMrdLAclIR+woEjhdVF2nn8l4b7V1ZBgCES+7vZaeK
xPabnvvWQ6mklXT3jX5f+asGl6hs/490aCWF09b7mKJW86K3TfBL9JqxLzfNS2ZJrnaKXXKnc0o4
gVFzlGI/vQyzpl69Wa2R2Zvu42Csw84V5NaErnTcc99bwYNfWV48yxEtjMVgYQUamAT5tR1DhTv/
Ekvm9PtCo8q5TIUe9VQS6ad+8Nk/zcy4GmNGsYC0vDZJAwhdZjAaYwvSg9FdjFB91jjcIwpBSN62
a/Y4AQEnjJrzY+WSGR6OvgYvbXjLLkCudY/PkWfDIgueV5lprjLHfWVlTkb7gf7qp+nW77q6UAe7
Fv7HXOEoivSqxgTFLqZdzQrhj+dpf/S0VgANa/qn7jEl1Q20E/UyRlIgp2oAKdLgIcjATWgxJYG1
9HxuS+EcEZ0+Kko52DUbo0hSWSGTxDrCsNh6xqstUusRiCfoURZJYTy4VTVhOk9TWl3A+6MKGUmi
aX5p8M6a7R3oBgh46cwxGZWUsbdaTCad/+TJbN2rdCnPel/OSbsgGso81zv4CNquqVDFk2TK6Eyv
fkBFjnm/W9LvQvZkeKbIUe9lWzySTbbuc1JsjabXdxP24/2UbuDE0jSJIJTZ20JN3KlcnFfKYbsL
yavq0TTHjeUaTyRfC7uWlaYHYKTx3FWp8XZbCndOwCRlygb3jT5zE3gmrlllOvu1l/ysKniK7F4/
2na7PruTC+6iaoNTITIasiKCJ703pyewKqlBvq/FEqJnDdw4X0o8a6VmE/UrxvpnDpeQ+osd1qJe
zmm1jicyEjreCHL6sJH5XxQtwtM4/rhrJbwv7xC0SsfMExLMtP4pl3y9B5L7RYA0d8SX+2Cb4ZJH
mk/OgtifB68NGKLKgUM+Nmj7mGMqO7jK5BFerP0aoJ0ZAv/oeS2Yv++Rr6V3J8Kb6yfZ2NM9tKW9
Mzq13lvrsCbaKHjHblUhRGy6V5U27r3pL9NlnR11IF6levHbEsxJUpo1IVRQ04MFT9KFKRFhnHew
j1C2gVP+hseOZn5dqYe9rNzbKeRwYiUQSt5B5OqlKH3xhLV1upttL32ly0EHc6veDKCGqNYGGtIV
KdaE2e2C2V52xtxLcg3G7WfgTG+BqfuJxPwJFL+K6cXHLY1bsMtcFXbuCKC0eaM89J1yIkdV5n1Z
koyTZa2+4/gDkyRWOBcbqnKDIr1QR4EwqwYIgks+q2qxHobO7aO+2j7AeoBo2kX9SlE4R7ZQqC8W
l9IQF5Ovkv1Gowlcuri9jWYiyTVlFkflXPd1izCDPurEW8gt4MBACVXHQaSpcEus03yswfNEOBoM
MVv6QYaCYbNgu8iG8HCSxtYG1afRcOtSE2mBVRODSR3VTYHRqUUi9EJ1MnZ1+tVkWD1WgL8OdU2M
ghstTylineD/SNcX/cQDWh0Cc/F+1VWAOBNa8oKMw+KDem9PUrcLz2OY2oNu5nzvtjqk49SDw2TK
PepUTXQAuxkD9DqmF542pvNi6ARqp7S4jkgbOWL6c5uUZEIcRs4fIR/rvwrRD4cObR3disXMbclI
DprjYTBz2g29Wl1M3BMAR+jYHsiANx77pVHHkrQUJJ90ZES2N5SvBIcKVF9dYVJjkCnakLriYovN
jVp3Bp2ucjWAXQTqhP4VTifn76Ntg1YB4873ZfdY2fjBBkV9QEi2AuOR0Lo/69hu3xVBYKdg04m3
8TINrsCabxysyj7QYDgXagfnHcXW4mTOc9Eij3HyJ21tmgS78XheJoDyJR+Nw6bm4X3MtizGFcpp
mpq6azB1xT1IVpvUC7L7PFfvgvmBN7GlTywckXk8E829fYuqrO+DNJ13rdiCOjTpmmPg8/RoIvI1
3lrVJyvRT1e8b6hjRb5uMcZYdKz14vcXlQUHVZKCINmSjq7fGCdiiWguW1Rz3w2yoUNspUyoRdDT
F941haEkaswijMivOhfN6zaeJ21qY025Sa/l20eXKvk8jAECrbKFdPXU+KIPPFShKvQemG70zojk
kSguT5abARoOyBH0tX8QXWntx8acLkpPYagLPMo/e3eSh9YVy35G3p9o7TQ8WdptY1CzYBfyalbS
cdtQs1E2D3W2+g+YdvOYd0a7yy3D/tVnXMyccDj2z6yDaCd+LPEhh8I025YnssYG7p2rU90riT6L
FF6VhL5V45XF5NcEr3iEGCYLDYAhWcgv2TWFKu/TteQdSbOSd2FxtuXTDdbgyc/uRQr5kZ8D5zEl
kv6U9cHwp1OEtnWkztMJDqJ9q2XkCNCn284zbrv5pp27DLTSnhool7MzozvsxxCNPaLa+mw3xRiP
fXCLT8Umy0vv47iACQJt4IDi/IaVsN/ZOdI9akVRQJd4zm/Co9OXqW7ygwDOgD+HpFeh6HWNg33p
xp7EOhgL0bShjh0iMv18Xxv9IauKFx0QcMJhYmSPvnXyPe2M/w18r1+gj9t+O9KoAVKTgcUU0J7m
Kt8nJwu1arujUeeFUK0+tnI+zQTLd9av/1z+/9zW/O+fiv6/uQD+V93/3/6r/Vd7E9cP//yr/g+a
A26WvP/dHBAWX1x6JMl/NwjcfuhfBgHL/Is+YaKIsTha+BxvqSf/cgiY1l94BghnIWWQ7FdGtX87
BByXf2UaBDO4xPbc3IH/dgg4xl842fAGUTyGf9YmT+I/cAjgLfiHQYA0e5dQKIJ7iBwNnH+6cG+5
alWRmk6MazZz9ytSiZ59ZlubHRzY/GUaU/VRw2jnu8If8+ucmuV3J/UJqM1ZYeiC2q/I0eMggY64
t9bPwqvYn7I8KD5huPFqd57ZAfFRbkBXV25itw9G3/qxoS9zwPIMm2ObXz9vRks67zjO1BvmOO+K
sJjRmLL+mt3HNIJ0AG1mhDzUvI0EJ2Awk0nHLA0qprWcce2OjrVwAj7vHuBXaIRELiLocOnaZ+VO
y3tBAgkZ6HP1jGpmSp+QJZQw74ziG1zAZJ011qIC8T7BtiG/jOOEzjzJi7ng8ohRE7vvus2LGNb0
bjwz7y1chImC0L09bXAHZM2jGl2pYqLihAuyp/LPfRLjwKkyqGk54VVXZRk6k00ramnU1t2mo6E/
uIgZB8LY8/rN4VjsUXpce7/YKeQPMWVIfXgCkeB7vip+B+6mPXlrbaC4NUbx2g4l6BNeBUY2lUPx
ehwiv2mwdx6cfh5gqTC8E39A7PF8doaehpXUxgEetz2ithAps2wPE104VTjjImzJq/MwSpQWNsZj
ba7QfEEmNfSSutldHKJvX2dDZaD0U+eQuyHalXQQ3LJnE7355yxG8zTWMzlfhdnpLnLh3Pouc6/M
3lsaEFVssRc/ouAM5qO8/daYUnNsqCVjnM9iJmg/sPu60Fmwi+p1JfWD2L2qazTwc8WAOYymc9Cq
2R2jrC0d2rkQN67hMJArgRK5NV8a181hQ6YA2a65+eQ7D0oftcRt5FhycsiCJS4DfA7kMXkLG6aW
1T8hdkkXCWgCYl8rB5K8le8JhAVcxUtm5NYHvjWAj0UDVIPkcP2oV0bzkDZ++uM2l75xvNA5BBje
RG0dHPWNgSL/4jCrmudpM6TsonRa65sEcFAPq5c5FATj89/7VSnmYyU23hBLDFZ+YDirUUcPJWZL
hHYAZrjPEG6zIIgqGWl0fpc1vQZxj0ZpPzWIdY6TW/WURoGQP5v6at85wdhrTJuyfXcnU7zRkClg
dxZI58XWYB2zwfik07fMolkWxqOOjZwZWJ8asSPWgyAt1AgtdgonZari//lb4bu1G+bsimNoLR3U
S+o78Ja5NBpz12jgNkOwuuyqm6x+6lkNsJqac420tzQ7aOm26qGoOZgBa3fjdfFqXIRuNRVcTZsG
t7Dox+Yz1ShNjJh3qquxtE4RD61qCMLuLOfPlsrmcWw61ACq8I1ToHWMq66WzjLZeq+F5Z594GHL
GpDTNoa+ihBrZO7zMar74Wfl9qGZK9rzLHNmag7BL+ijqEZBmOPqVu5eIex/G4Ju/a6RPnBFvHp8
Gqe1k3FjWRLuM9cIrMgbmPbReZp7Z3wi4G+YoyE3gBZGYhuRsJL+/mw2N6JO6au7sZQo9UJ3eDtF
YrCnJVpwRVA2MxMQF231tv0q+lU/Ox2Gk7C1HYD0jBPVfdanGJK7SSpSRF3cGIAG1jVTpuyOVOJN
j2M/uZRrFaZOuVDbbvFUzuS4bAh9gtCwnOK7IOTwXKYZvgM79/V6v4HPqIhPzg/sD6hJSUUtjLjO
h+bdGSYNd4TLItJiiU0sYin4at1Q13GrBvFjGGEikD3rTn+cUSneEI129cMNORkQ3awFTMQ0lTkH
ZAv+jxT+/SHXqrxIWkLzzCTneIVSqNKsAMFf3/3m7F5pJ5qMZ0Jd5s7+ZetKfDG3+fMekpfMPjxj
5cuyqmXaASywtgwYosWp9330uQCM8KKkhnYLGkBsmGR3mN55DBrwfTwBPurqpmmLpOP8/TXYcnCj
GZv6t9kL9odg0BG4uhAL6C5LDDW7OldM8I3viiHscloWkrnTW6xKNzmGi1mpj7rcmLxw2bYGKbYL
tpT46cr64zu30j8uf31etwr9ZwoS27OUidKIp3T1Seu0BvDVyaWsXWNSmhM8USNLPlkRADskomIY
182fACDNz0qbBkgxI+h/s1Ky6wE58V2Vo1cPa2q7Q5y5grdm9SeYOqww+k5gsi2BsDVAZhQCPDqt
521LxKSKlrTm6o2scgQ57Duxqd+r17LyDxWLRpn1zhKpsQnM87jq7W4AL4Fp8yqPr1RNzAKy111w
JSLx3JNmuM6UkFDUvGe5rJrYbE1MeCzanp4AX9iKrKcVAotZcsMg6GhFsvlMsCF9tAgL3DGwH/xA
SHs3rJW6T/0S/SHYuv9ODwHxs7WlZV/QKYEfd2Zf/NJ723kZxk5kO4F9uEVeqCHOLOkcv2uYBK04
LzC2oeUvghGp2zRc3DxT1k5TwwByY2UWng0RbM9LMxVsiYqIh4iRcqxiubhs0o1qzDtpzbl5GVat
fBgR0ou4snLzS6p10jjji+UZAg7PTJMv1vc0cOhACwH8Q2cpYLzb9eWFwRIJIfVJ6HpV1t8MMvaS
ugma7gVCnOIzIxQ8ug/Soo+D2g4GsB01ROOjO2fZO0fJ7TDkZNFGWUaIEEygYWSwARPYrXLz/p3B
WfRHhzSa16DAwknwcftHx8dgolrWQJ7qid/xNPVNf+dKj8rS3JxwIsGpQEUVRhEskY2Id04637i5
MZvCf8JLOt31xBV1uJRmH4cCZSao8zkI3PqEjfbRqrR1jiYM8gxhszBY99e5yiPmWg5hHB9R1c5D
7lvhrKOqYd1rXVZ0scKZwKorEY84Guckb0fxW2QB9pF04JsQ5dFA72qNtF68tJzMx6rKUCymkGZL
tHWteGvaRUMloev80288+EPTLYoed3w3b5feqk0Ef2gyq51qF6c4onTOKYxV2Xg1Jscs47WdxNnh
5INFsu6Lx4k41J8cQyX6XDWaNpyrQtphb06fRUVrY7f3a737KnqqBvxKFH9IAuROujNun9M85tm0
LxRP/8HsYMkSYcGD8Kg7OqZ7jiyPowEMFKt+HJ/NIvAf4ULs6s7KlhRHiUIZEHGWXdiFrJHTQWfb
Hqxwpt0ESc16k6FJyyAqY8VTS3Lc6J9Kpl9ElbZtPdeenH6nuu7kUAQYGaKu7tST1TsukcrGQKsn
im2w6wL3rPkw1YbBfaBk0FFAJmjURr7GwB9Zt2i33SInZOFuFXASBZlHFUpdSf/TM25B8kgyBxwG
3sI9p/2m/EnS71Tui63ayM0fa9RNp8LVTJdDn73Oe5nOrdqVRUBEoCuMFcPYPFDmngh8y9fOnxmz
bSw3J7Nqlvmy2VaxxNYN5A7nWoq7obQNBEP9XHw7Daf4/TzP3u808LI2rHuKzTmWDYi9Z51IBIK8
V2b6oLAq3BKmoPWdvZo6D0yME7almdWZMDn/6jv+9GPVtAwr3FI2z6LH/hM1lec/TXkdbZlHTpto
JetLpW5coWLL75pt81k2UKrHVrVUH2MQTMTfbfXwNfommF4l5+A0OFJfor7XWamHWjjuDjTCLQ/m
MMqnBhTTQYK4qJ9kV1l+7HQlx0yeOBRnbmcM+82dqcNlR5RYI7Rm8nFsOR5pfETy0LxEzbh8W/Me
1ruyO7arpQn0edcEVobQgqEznkEXg4Srqbad5IJoiOpGScTsYt3O9MFgoV0fy7KmnEMO91jU52I3
rgEO577nThwMXF3OoWXcyKOsy+WNy4bZCS2Ks5GyDEGrHeqKGMNzQbAfMKOYik+795wusYsGHHNp
qty5yYn1twnUE5k5y+DBQMAqzyVWAzca/3sjMmat2k1B0Q5hjU0hO0ya7NqTN6wbLzuHQC1q89T4
HLySj5l5lF462McpzlfArXjVp+DYeXJFahFgzkkWChU6TBNzeZkNPUcbn5OgE009mn/i3Uz7lbah
lUGClCMznnwl/E/Re3Z/oNvKKULakKASJ3o9NnoqfbbEQObOnTdNix430ifpw5Bar+Gbq62FylbN
fDdnC4WsNjvZnqGmQH8wKl8lulGs7W0j8El2t+yOPh+sbYe5RcQf2oHipF7w9sDW2taGo87NeTS3
xumuneEioJzpvsLgSV7WdV0WQ4tc9t4lqsesWg46E7VMeImbc+OJKd7GbDyTwAPEiY3RYf2vHedQ
EeSGTXgZ6+fbM59i6u4rNgxAiQIgTBrjUc42zgM2Q4PSlNJEAz2IIh0P09CUGPZVjg/Q7fI3tdjD
Hyw5/m2dJxkO5c2UWnvpIDO/H40yJxSxT90fmizmhQCc0c2PZTFnz7V0gQWBquXnBlX6U1tt9wcB
JwCEPYRpiFyKByvQXOR5bpCtKoS1IKvVGWX6y1sxs+50MXM69ISOY9aTJJXtVksxAkurHK8a3V0E
4aFN0FCYaON7Oi3aXQBt+il0iTWoLag4i6ZqttCh2u1bXbCmuAjxegB4u3L5vRfEmQKVX8efCLw2
uAaqr2rItiqq5pzoHq3J9ER3yDE6kdon9hnYZx5NSlRfBTVqcBxtrTw6KCZxy2zcVmR/Y2kzy5X6
2l7aofK+M8w1iNzrGYcnSdvl+q/Ij/8Jw/hb1sO/Ezb+ozCO/4NImkXOxf8HSZtE9vmPnI3bT/wL
RjP9v1wdjIzZ579Rr1uC4P/AaOZfOEDBrkgmMmxaYv4fjGbbfyELMxmyb5KIvwdtAKMh4OCnbsFw
YF//EYzmm//I2TBvfSHETPE70udEqeY/Qphouk2XKeVlWLKM1ciqzNjRHHuL/L7V916XK0q2q9Tz
Y+Lr3a9KYJOKKvZfgzhJSBPX71wD7typHnqbtodotacSKmCrjTQqYUnfDFu7WSb6dmC6QsM5kPEy
blillWOSQGCqPjhKKP3rZjVBEAdFZo8YoW9BoXlusM9pjkcSkDJv+UV9y/5IEmsG3hBkxp+OTubP
snbUS5mv6d2YbnzsTOVwGvZSevrRc4QHnpGCB8J3ThVKEHbWLt9BAb3ONVoGz7mYVn3JnfFNA21X
i3+vOfkd/TpgX0MM6rZLicdxOi0xM5WkZo3eRR1SilzMwcDcqYq4KglWFUw3OM0zcpU8xxohlnXr
l2O+9EHrzCQkwA/6QOBBETHyYRJDRKXLzw5ncqotceOXZ+pOfuqVelp9khE0lDibwU9O3hJqGakT
pHMbCmuvAmIcWsyx/CPpMq9HHexDn4XWzXuIyDjNtUj2hLZO1lvmtbu1qY+jH0hjp3VsMP52UAWv
veYiaegM7WvdyFk3VP1S0Jk4Vv1T4ba/sk73UDggnoFXPBKrEbnIiiXaTr96trduh0k0p2wsfyLI
dYcn8OjI+QlWGRN8/ta7LyVQWKu9Z761K4f2BEoTC3ajanTvcWtykVS4BS1iB2vJ3vwu7QkeQO7m
ZzrKy2uRrz9nojHAVvYZm2mIWJEWZurefSroZYVV0m2Qp1acCbeKiBN50jnbQ4uaZ/IwjvVqP9pp
kKQG7gabEX4CvjAXFlr36urizMEwooEoXLxg4soxVtWkOHccmQpvubPIvHcMXJLObitfSLbbsdsl
gJt8a/PnlMnzMNr7LBDWddQ+XFryWlnlJCL/7v3lQiwf/gY6XLhrhTc8DlmfqN65lqr5nuw+2tTw
YnsC8BNjvb8ia9BE8l/Undly3Ei2ZX/l/gDSADgccDx2BCI4T6LmF5hISZgnd8xffxeUZVUiqSI7
37pfqswyLYlABNxx/Jy913a89qZuYXBgBsw5A8+5f+ZVYXBYUHSX83UGnkK4lIQoD6wBrXv8Lp4s
DNB1cjkF5W042sWHdOJsMi/pvozLU78YT2W1OjuaeQcXZ58fZ90X1LoDwkbOGLHckRP+kZYkxlHO
n0s83FRNuscKjCXLe19WI84txbkwQzuEjWrBNKXrxT4dSRpC6tYxjqsm6nXe8BEmsqOTQbzo8KYO
nTnEOiWzE52IXwZnMq1PnWy8cuM2IppY7exMXU9bglySXdEyOCWv+TxVeKmm3r8N2vkM3y8Z2ij2
fUSfO5uXld0ZiOXFNba7M3e0Tmdf/pxxlqpqOo48Ia5VMUWu+32przf04k1h9eGtWOm/GxQA1fnM
0YaxJ6Xnkt4XPvkniWrvsmW6oKsO/SWfoMpYzI91+cPX3Z5Z+97FAdXjjQ5pLKC3Kr4sHOd3mlYp
b06MeFt8khmKPTkCp6ngG+VY6NBra3R2nIr2pE44lgyb1tS7Aae371McuEzB5hJBXcZEezB0EoOu
uM8d/77qef5i94NEjxIXGvQHt66S88CpTnNpdhlNw61Tml2gILrlGHeNuf9KNOmlPcyH2SJhqgMv
5IdnKdREg9HNRSGVFvS3JjEijGNj4BDPwv05t2WEIGnnqx57t0NDfdg7OJszTH26W7Od16TYGqYL
L15uXNOd+zWqUwAb2rEv1JJEjcSy5OVndHL4eQr/VNNgQ5nJzAQ5ZlSX9qEQDM6FTatBNfJh1apk
p+KWQvrrvq/xOLs859l5YDlXttOdC419K8B7Sd34qRUIkIs4ObrG0OwSl7Gdf6XDFlVZekbhCDVs
vbeT/ir14IEHYt50BHsxnS9jw+NUk7o2yGPp+YgS9Z2Nu3vF9ygXWUW81ebTxRc3htbSbNRBSSRe
RX8MK/qwJp2opf0zgb97Sle4xlOw5xfI4EKrk9gKzvtguGu87nLbjuY4jWTRuWez98OKw/24uWNE
8B0LNtAW0hmzW44W43HB/ZQxFtJBt9vExtYKIoaqtJrPvTU4HVR+mYsFlhCi54E2tS3mazKkj6NL
jtIcL19dQwd3Jc/bmOx2ot5LaMaiN8f887nq2vkxSFF0NfdKy+MUZkiB7Kuut7Bvx4R57UKnorUS
zA0RUsRIQSDIpo5tL+inkYFCEzff+9nvmTP17SdXBwOaRM3Ue+dMIrwTZY4jridk0tqHvqO/61Do
j6SJlZ+oX/GvxKNE9EUT1OxWoYKvTVqZT3qp5MNSc2mU5GiYwNuY+lKKHL50V/SsRloV8iaO80Ui
aazDR1FN6MihAIQflrAa8aTT/EfpWabmgVJ3UHtkl1gb8li7zSHtCFk7ln6ejvusDSeklH0+HebZ
LuiXBpuJidyjS+ZYsU3zeuDWR3thTylb1vUldJfqR+C402MgQF5f8xM3+gGGIGsnnUyNSQhn+6EI
rHY4SZVXdkciUmIFCCLBl1UvRY/dsfdijeF+EZ97v+ceqYsYunexxNI5ewEuYr+o5yiYoJJflhW5
d2eFXfvmrOmDQl05dQXmQa6Fc1cOjMtI1KahylHUgvSSBmaad0uPw+6UrmLiXK65yqAwzT02LYct
Ft48EuD4ejV940cVA3vvMNOEiungckSK3BwNGp2LFZP8QM8+3E/AGzHS+E0bbrwmB+hJGuI7rudp
C/xzKCgivir4iJMx4jQXnSnPPae1v4xeY5e03qosPw8WN2DXy7KxOzVLn953s2+cPWk9xuythpZT
VEjV0mQziYPFnjdGi3dTeeFZxWnsputTnGSxTSFyWpJTNUeUeT4aezRx4lStGUIR4GZzdzHTgACJ
1GskPUNboSPGmO9u/V7D+iydFdcJPNdmL4Elu5fW4FsgXIa4B4FV1nl6bOYw+BxCNllP03ERWaQn
FZtj15Wjc+baNTptFwEsJtiwljixlLSqcwGrMzxHYlVPl1XCaOkQy6E+SQajhtuZWdf10izG3i+t
hlNEikrSnPrTBNwBRr1jHTWti/mgnBgzHGfv2DlB3YlHtyac1d7HOJLy4wDPrr3kg6U/mNFqwxTR
4LgI/KbyL4PRdUBFqTY/s5nAYEkdq0BGQdIq7yBQAsojjabQ2/BvmIynWdbfSF0dL+MOJdXODcvh
vEpKH/WVLSBZ8h+ODtwtU3KAn/vxom2xVxMS4LM6jd1n877XFUHWxCIyJkGdEaAp9GdUzkSZel91
nXsJSY2jjeQLDU4YlfVcoc4d/Ythbq0GS2DhX05Glnlkx2k8AICIkV1bTOIBfIyzx6Ad/BtlzGAB
zJdZy9Q5pPjln1SibqNuDsAuCDW5wX5KtUKjvwoshiYU5usyBCNGojae0OnRL8cIksfFdpzNEbTF
3kKhAwM3DXGrQYOgbPDnEpJGh10kKdfme2W68WEQM/bBbmD2yns0lpdZOLQ/TJcIvKmEfCzMYMZ4
iDhmY9lx7zvyag5Olfr4FvPUvi+kGBaMpGV1OmwBDpEG5nwJO2765HlVglygnyOoq3kTmXxyH2Tb
2Mwz4oluYTs52flYJOaiHKn8GOvGNaP1BnYSMkFp3XFGX7PjmDTJFxl8TFCc7dPKG75Xs17KazV6
84cC0oIACFRSW9HnCR89pPCEX6/9crMsFlPXdJjcjzlbdIwXIeAdbTGKB/wuav8+aD0MtQCGMhyd
sh8iKKPtoyI+h+lmpxtxUsWyBElkx4KihBCZs7SbDTQk+oqfF9tiukm55Id0jxyfBoASP2U8ie9e
kAR9ZHWz+OpOQmLM8gI1RGQa0iPyipR+cWY7XoX3TDk/k6llaCHaEQ8drNyCon1tEFW2NPQoFYjw
q6hMm+BdY/BioZQvzONsNkJsMA38fH0HfmQH/IQfCQI4LyY75LSEJS9L9wqZcR+U5Tuhu67a67KM
UU2jnO/2SGUJBzFByOu3W3ICRDC6NmVkaoBIcBUd75yODBNBWTeJv+9UMR2XNlAZXa3YmqNJNN1d
GmdWv0uGPP3Kmg2/r2adaI+uPhYmGvk0/jHhjXozNY85dod0flei7b/brGrfglA2LMi15hW2rpqy
a7YZwB0Q9nXnTan1SDpEShutIV+CJlOTM/egG4MBFF7K6h1Wu2GYEprVfWDgVDz0/C96gjiwmMQx
H0gxqsnM+5vD/Y+6Nv93AqlXQav/D/Z2tlDW/97b+T91MmTlU4Tqv1s7lu/+hRQSlnNICDhvhfDf
EinLF5vaCYSq50vl2mKDx/+Louqov9wts4KRMbEJNo2Xf2uk+FcOf42gFJfIb7Fprv6BRsp5mrPI
J/KF4m/wTMFPBfH/jHq9VngUoD57USPYs6WdfUpCUR7QzTw2Yb89P3eM25xTpE3tuRkZ/S30av5u
+KGK+zPL1Xkq1No+heRbEB5x854SXvAsw8ArR+iTvPfR89j2xaDGc1WjsMtzkDpmwyaRVwJSb9fU
De7GanoruPMpd/vv6wd8y4y5AFIDk31Kkg2R2ztmwD1decrC5Om6AjJS0d20cKNZYuTVcKSyHFTe
i89JOYJoYHGOMyx+Oh8Ws6IpY9xFqQm9ssjTyO8wNLq6geZS8hKN/rle8dVV9ESQeDP+0Gikf/wP
XGPzP0cwrd96eCD/H+gTfR7H/77yoqz+Vn3Tj0/W3vaf/AtfLFkpW2ifj9+W8JOAX/3vtqr6yw5o
c4b4T0EbAyP/T1tVBn8F0IKYLbkB6kX+798rT3p/8efcEE0jiTL0Y51/svLYEn6DF29RYKg4GHMJ
MkV9j9fk00euqQuLUy3ahanZxO9dmEVx33aHhUDh09++lX+1039HJbNZPL8UAQweV7HJ8CCu+Oml
CLeIEQIbRleCxgWXc4/ZYsCcByMyHztpTyZdlR/yVuORysb07PXLi43D/B9O869bVQE9ZJd9DruG
t/373zjNA94RwLF4QDPovumt46bq4M5sLUdaonW3s7KKCgBNUprvE8fvgD6liXMfCIajSR7Et3g2
dYAabKFMygtERAjOOCJj4ILKfnRX7PkngZNPPzFTBTm25bTDWqz4SrVVVgBPQRhAqQSDymm6obis
sEviHJy69D3Pj0rQZ3XxQxIs46dxlO4H21g1flpqpcOEjunD618IJrY/fSMkSAgPP4cQ/vZw/PaN
LK0da3/Je4RNIcfcgZ77t5o9EAcrYjfKMbRQn2h8ON9K46P9CJSDt4dglG1Iv4ruO3sgPAFOcBK+
Q4lzFjpx+2icuQ0QwLRVDNE3V2T3ogPLTzhQike649I5oWDs38e9i1YjxUn6IAfUjUdrVHo+VX3b
fJ4HBe46I6fmnewqXaCDT0Gxzj54fMw4un+ERTO/Zw5kKmjTUO+umUdDxKGX4Z4jQErlDXV9XuAA
DCpzxtm9pr7PMbXsCIsjTxK7Sq8PxcQcliGtl2pirjJ0oeS39t/s0iZPtfYXB+zn4Ab+FQ2ZACar
ETAUHcqt0yZIJw6Lo3bWY6bnIADbgFIE+MTQ3/vSS5JbLKqzy7FFpd8CHbj+qdu4gEamYK7Gva8D
Dt/G1Gt3KPpYtLvWSI6J9prRa0w1BtIolxkna/rkTLLJEPMGWlR1SJTdMs52F/XrVIjLkVZOcGFi
DNh7puKY3/0wsw8B2DkncoeE0ClPMZM9zZw5dB+5YV9eLDE89X1AMZzdFbEKpqs4IcftuGaqzY5Z
PjrlseSpqPY0ANzyLBYCTApxOMY9wFUK65vc2VLdmorJSYTbsRQknDkaamWN/1JA7uX4Lk0NJCwe
TfwwrF6aHb1egL3iR1oQC1kd3Kx1Cr00CopQIA2rK+i7YZHr9sDkbzpaRYx5ygbLNf796vqv7/o/
bUZYtnDXCN9m3PWs4ICJsxSjPWz61iA88REVRsbfiLuOy4l04DR/WEerOcLNgV1UDvHP1xff07SL
X5sRcQIeepbQ/yVOf7r0YMMRNalKJlZQiA+9brwLF6T1OZQG56RxwvyNRMatWHy++1Fcof1jDs+b
Q27Ttd/WOiNnBw0fMd9TPXHq8JD26rnWF5lu1DfsU/o0dlcv6uWMkAfl51nZteKhAVmwHOeFKUGF
HfS44lm7wKiCcfb172OrMp99Ps92aamQ8bmN98Sz2sv3mfmgO6PDg5voFhefPBnoBRwmG+YMOrKM
GUgCPa6mtRDumtl19qL31mNTWf2JpxP7jbfVy7cF72qiGz3yTzZZxbMXY22Z2nbEYCNl8uhTj/mU
MKVa8urv88p/fRD/sAlT8xKZ7HlhQP6GfLYJo2KWk61AJKfNNN6mZW5ynP+TyNExmOCHRf8TbHIu
ybC3Ndi6HTJ4XtWen+Kmc4YJVm+BjuFzR1CJc8Sc2THUx+91gmkwJj0RkbN54zO/fHgZC1H0B67g
m6EIefoskfcpA4TsfORxbR8c0RjYc7A1sgDsXrZa3luF8dPCPLBtj6OJ75IPg4+RNfNstVpB0QyJ
BaEZfpr3sSNODbec9iesPMkqqHIBLCL8L5ObPCyKj9OkaRJOnbGOrz+lTx8K6hYqF05IDhE1khDX
rZT7fRGlq2yd1slp1ytrukNfiDh/LJb3r19ly8b4bS38fRnS2rZBOy6UFznawnd4MxZpR3NyDt8t
XUVaVdVV/juSl5fHAQDAsTd6/YCYix5aUuP+ne06t2HF4E9mD0dUDQBKqgMWCfeNTLmnO+f24byQ
E6Hg9KHQdIXPNpJW4YXw6EHuNTTos04q6zCXAL3rYvyQDEUOo250QGMW6YVNC+/+9e/mT1enl0O+
LOdSH0/9018g065hloAWG5gHNgsU5cxJiwy8JJgNg0cW5DaTe3x2dIGHg0aW+0Zk29Oi6e/7Z/Bm
8+izcTOfevoJVGCnFHk8A2Od1+seVQ1z5j7v5tsGfvcuzsvs1F3MeHj9xp9tkNt1pY0i3A0luyS9
+GfPnuga39UtwCAvFwitY4wQH8qE0MzdiL/oilotOFimcW5khUgU8FM6EQ4is6Jk/FWuxJGhZZyj
1z/V053g14fCpL6dXfA1eQTMPf0yeEZsIDAW6T8xVLHAS/qzwZ6Hj17prRcjfdFPr1/v2RH91wUJ
IOd0/KuIF8+LeDGawTSNQIFWhs5+XTMLypQiy9WyJOFx9Ocsrfr7ilbYYeoScJOutv7Zu/TvD8E5
hp0ISxde6Gd3jbXCJ5xMj9D/0+o0Qd91JbQo6NU69XsUS+BQButhME5w9CoDnDMLkg9hn9hX3uKg
Zqya4izXXv1NjlK9sUBQ1TzfPBiKKGETISIcwU749Ccpm4Q6VpfTXroFLJC6x9EFTk4DWJNSF4+Z
zAefsKl8vcldsqZ3M6m6ZNenCyCPynLBYSxLvRA8lU4Dub5BOnzVbYlkse8sEMgk8hBkbEjKzeAg
lGjlXv+Jgd29uAOOI5twiDaIH5Iy//QOcG+4Zgn9bm/a6TbphLrLkJe3uxraKbRZKvWgbEnEXfuR
MvFaDhXZ0lUkN2xwWszFHsRwcQFsRW7SaswKOyGY6O0EgItu55Bu+1i5Tc+MNIUrFrVJDhEjLUCX
+6lE2F8aivQ2bpGldXq99ZLwU57YyWXAiwmflKVSkH12FvCyliUYOsrDnzIN08+eNdOurfs0WxG3
tQZGurF1fazndnm00rhLt7GSe0ZnuKL1XvXjzAjNJfGm9mlEK7W0X7xusm+s1lEVDG7oPbu+5uIX
xYgmdo/Wagwiu4+zG9eakG+b1nHPbMZj5ozKvG2YpSAnQPbSyvupCad4P0wdvj3tbb9xveAc2dmB
P9YcDyqhT+rM6c35sgAKZKDolBFFuvpJV8nCoD773UffGaCidBwP5yhBuGt2sofzwhAqqPZCVnKN
2tLKzpmWUrMnVr1G+G/697MUzecyzswPlYhu3c+yqiFyGJ3/oGccxqjHWWDMNRbYxYuepweKw4wI
Cequ97aXVPPRZ2KroQULLHS5HRfJMVcuwCencZabeiidH8hN5wfU9ek1R/BRvOdmwo+jqQsOGpnx
rgYL1X2kG5cJRJY1DRLiGQEVJSYKWXxsFZlyLra14uDDgyDDImGn3E3tyifj/dOp67IV2eeqxAMN
8nfhB+3ttECXFA+6i1Axh2iLgzrbo0FlmOPUy7qPHQnWUBP2vsPagcpn4rT4HUjy+tGL2bV34yTj
LdYAypo1LYz+inYZsbtIK+T3K00OU2IZvuUj5o0982f7i0v1+53DytJFA3ibn34RkGQAUIk4Znt2
5rMFkI7A5V+L99oqui8N6to7rCLhnVVO2xBsEfl51RDkQb4v3/neDYED0KFY5+seiCxjUIYJwRn3
FTw6SpZMTSpEBju38cS5LJQfn3AyokfA4GXQB7eVyQibf+QQavlGuScGWE9yHDlvGXRWhR9jXy+I
0VhkRmxCX8xADFQK+hPQhOA2BmVn5wI3XRFhQR14NmOwRLxGUg6/jt903/yqIEdbQlefGJRkBEjM
DKhA6LVz9xPqRPpNNaLV4Cy2UfuSFWo8VPaALDmBoOHwTQ66wPiTQP9atO9hsCgK62wkTwspUlou
AAeoJh4Io0B2A9fbb8+583a+HhaZOCdAkyjv6ARLej7tnNtRHzuAnsYVJXyPPpBK/QSj0zbclujT
N7UY+bpDDJMHZDzPCXRak4gjXnHwMcDw3M+0BcAoqiwW1wUPKzIQGxLuqeuP6DcQuCJBJkGTkHOv
VuJ9OKBNZhhahNcNv5FCjJ5A7BlZ3C2/YNZfdlZTbP4kFOK7LvcUfxCg1OeEcQucQRm2HSe23P84
AWYbI+LfaUiVdZx/BleKPDiw1GCdFTIMvrYNrnscm43ziLKivYOUymR/gNHmn1iZFfKbL0CO9crb
5UCTh4GXrzNmrwqVIGwpEX5xLaF+ot+PP1eyXjG5l9iJN5Yqy06QnUSkJNAHF3BzfXDQ/+D8zRJe
kSZQ1hdHJhR1PbEClFCpFLeJgzDzSFqo7E9dhhZXfeK16uCvfDUH2RJgM7VjR6sCwfW7UKJojAKt
zIp/rusgaBfDdN8uvF7IQnFAuXg4OxieuxKIR7KO1WWWObLlie3h13Hf9gXin/UW2E15byPNWnZt
KWJ8jb2WNIvKlKE5k7us3w+4eBiXyxadQ18jWzaz71y3ZOXOR3pNySn9eZ78zfT5XTpeUu7nYrbP
M56IMCIDxvGunMXj8Bb2FVJ6Apos66h6n3LOlMR5JZjV7qzJrX/Yq8g/8Re8n8ZChR3lc1d/URUE
DaxXRYZ+A8wMJivBeDpalNdENtNfpsWpLbLdVOrsHT4kf73wQ8zVg3DhyCu37eN90wkakrb+BbXp
lo95PY8Ih0B8fBrLhgy4xfCwnOJLgQMisV+Oe9XTXogY+pfl6eysPl0feEADmptp/cnO6VyHeUyf
oDNqIj9oTBNSMbA4693Q2v7ZMM0Bqi3dxQy8bbAew3FCP4jGFWoxyJlhQiJ0maa+uS3T2PhMphsf
gVNeGiajeoa00dZt9RXDSICoNLZpdW1cFqpAPJbeAhQ1qcSV0yHh2aEpz2WUZB5RdMJlno97muAR
sMZtHB8bexj7vYejkX3DSc05KweuYhX6413RyOGI/tb/2LmL9W5tUHOcrWVVXLmz4U2YuqlNJ1cM
w3AC3fNQTo11iXiACAgvJlJpb/S7LPYZ0XcjiWIwSfB21+ZHxfzlk9NNwKEY51PTnLdJxWz79drp
D4cETslb2UcrdtNyPzsodzN6vnL2533Y2eA/lMhP2qVCqzzQXfluB909YOahwe5Y6DM6P/ZjK735
fSZmWrqjjfv7rU9EnOKLelQI5No4lzx3q52fVnOICKVTQ83ah4T9iPPRZsx9Ok+N+OYrwEz7kGAU
5LIQXj5CKCHYqdVFp/bOlOUfK1sMUD+UM96FNdEsm0OepibrwN+yKOiO3hjhpD+k66fEZ5Q9w+ww
VXrhGOaOoBDCeqFaRCj5Ha0meJU4nYiUcAeXxwnMe/nQ6TB2zlcYdNM+Q9ZzOqDuZI91LCbn47jE
9+jHoQpOsMzexzwt34wdzyLqk4EwMHqoX8o18aCXhR1k9gKZBIaRyWvmiIELMjwoD3MBiodq/XSd
oKJc+ASLfCizeUAxEQv9JWXEQ6RVgbSqwpOJ7HolOahUCRmNou8DHEB0wK0L0eTopWUyYMf3fTBl
JT6Pn5nJO9inYBeQQvA6lpEnQKXtTGz7lzbTqK9q1Ou3Ee5ieWAOWJGkY0LbgjUrtzyyyRoJ9EB7
FEcSJCrw/mFCeVhXFYoau4kPZTJ0n4YQpkEEhqEV+GVonO5rE5ZfkWQlLEXZ4Bt35eicqMAUP33K
HO+0HEbv2FNzsZJXLIDk4FSQM7O8aON96S/9Tbhu3h56NyUSXgu7Z4fuykRzkSb4edywvaK8kwD/
GquAjRCmTfhG0/HlUUkyDWLWStvNDV70HAd4o1kZN8CNHTQuCWJfDvIrRV4LGIbmbH0g5tdGMp/b
137du290k/5weBZ0EGxOzgz6PLGtnN9ass7ilmDriPjTabhcr0BFT6xFEyM4DPbR97P8jZbmy86F
JKcCHoodbBaP5+NtrLJqKgxvMDQkyNjbhRRrZ5iPinfiB4QmkO05xt+9sSVtW85/xm6/DsvsMz7N
LNcOGe4/O48y4ICHN/pw6MOsvSyxPH3KjT2eL4g/djO6EihvUNetdIiZ/dX0/y3l71M4XNevf5I/
3L6nnNBF0umS0G1vXbffvm4LAy4ndXRcpskx8FW9fwgn4ilGTy77IEVIiTTYPnv9optE4vnt09yF
JkODRCmaBU+vCm83KIm2JACwNOP3mqfBQx6n2ZKnrK37Y0/QHCkstOHjkxpcOESKMF2+pb0bQ1Cn
4KijtXV1fZj7NTl2jszkPi6H4QrnsE90TqCpgb1JTf2xaB3C9IShCnPb8j3UkSJK0tzbD2A1IDyH
4iqUY+NENdolTAQIRDfW1dhgKqjV3O6WyisPa+3WwLcZwxL81C2xHyVMw8xJCD+F0ZINp34C1Bkf
0ITG4o0V+bLzKQPh4rsMiKRiST7ruufVSBoGWiYMhnX8iRZDIXGP15jYXv9Ztr/z7KEEusD4nVYm
CCDxrMVgceU+b2O40r2Dd5PaiarVwR4E3OEOJzk7FUWjztBOTG/d48tlj9hlIw7R1lY+vqinT8Sa
oNRBU8kE0E2dE+Bo0yHxcrVvQ7WcWznglNfv9Q/XA1/uerRrPdf2nk8y7FE3K7QXOCJJuG7hJl3G
OHmOb3oWf0aS1oLT7/VLvvwZGWqFfMOCcY7vb6im35daMDT887ZnsOwDckjJNcFMHgvk5K9f5+Xi
okkQMIrgHYl24Vcv7Lcl7QyNIWiWDZwY9OyWNY9QNeF4kTja+jwQpbtDdEP2IpXdQVRWfvv65V82
qjiw0YqkJ0utwink6W3aSEdXe0RRMM69Og6DCG+dAch2ZdvN59cv9YcfUdJnZSjAC8uV4tkuaiuT
lOzQ3Ck88ft0SCCSNximDgoCDbTZwnz85xdUTAq5uU0eJp/9hGVv2ZZuUFwrmHFHtIIVBES/et/B
hL7s/Cl/43ruVgc+XZI+KhmXEQsjD9bfsyXZ1ItvfJtnRleU8DizakE/sqpqyBQqOHGME64nxTQs
71tfWkCRu9DDEJRjdpVBZxNth+CpPcbgpK4NMmorgoeEgwm/xPAu7y2J1LddaBAvTQi9e4LM81aP
/g+P46aJ82hboudRzx/7akgNiYy0MRL6jcRQk/AG1otTZyfJYAxkkpzPE9BPrMD4pNx5lW+sh5ev
ODY1D0WH3HrkTAyePpAJjZuh9mKeEhOne61IiQSM0/7sYzwvhNQCy7ORGLz+pPxhsbOTgqIR6EO2
LOmnF23DYBmMJotzdnkoV6Yx5yLN1zfGTn+6CuohBo+s9a31/vQqjOmhPZRcBQfbekd6LvifMGgv
Xr+X7a88ewh9DyEkzm6Gv7yyn15FUwMC8YjH/awx4DhLBVspFxyuIVdx/sTl8/r1/rCDBJQHEgMt
Gi+emqfXg0hgy0krzrluLS/C3so+be7yo+M1HKJfv5bzh5NYEIIhYqgIhU25z7Yr9oyA9gTBxzQC
vtKU1Ret6Wgnc+w4y9q+2wvHCm7ppNJ67gkSzrPUvYZysRwL24/BTI5AFt/6UH9Y9srx2dk43KFD
ku7Tb2BcdUg24DwQNGzFN8qr21MFgvJj77TLsPftyT+oNq7g0+dZ/oUHvN5JF4PkG9/NdplnP7xi
s9sKNRv9S/DsIa77RKTZWHFKRX8Z4IT33A+mqFDVL4mBEq6N9SUoMhXv7Gaefyg9hsstWCDnkSMC
fpWmUCo5vP6h/rCaFSNgZxv4wQQJn301ZjSqCgTJ1JMVf8NNv5wJ4wvyW+f1EGYcEvH92G98ES8L
o00bwtCFThgzNu/ZmUSVlipn0kT3Xr3il4uTMnK2eAa6rN0esjiu3Xwk/2oczeM/vlv85ZQMghMK
n+DZ0kvIc9R5GI4ctQv7NmUaegNDbMsL85PTRer+gVNq8+31i7ovv2M0gYHDnQJUUoyUnz5+TVYl
W7eJbcVvtNpbcnD7a2q2rI0MtQPoVcBT6z7two2oS90L5dkG7nDZuXX/KYCSyJG59YiWW7BN6yPN
OvTDHqyoeUefeMppDLbONTKx5W4olPcj7SVbs3Bi+jOJnDHtdl5FigXVvH+SQhjDApqY5aqC/fJG
DfFys0GQQMFiI1xhqT/vxFhlqdpG0YWzhlGeaK8oDxSN2O3irDl7/Xt9calfp2oQ524YoFDdlK2/
F4BFnFd52ijcGG7/fu2s+QQoBL65FIjJ61d68cBSoXDI3CbNDCDU80WSqQpO40THi954Fk1OF5/h
zYftYjltNBsnjjrRmncESJjj61d+KdPgYVXOpt6SAnn8r3//W/XJi0HIGNshLsPSvq+dFHPQQmdZ
44k/XZfVvy1rFHvWylCMkQQMbczld07aebuhT4KzIu/MtWm27eP1T/biXenzyehCs4Y3obD/7KG2
w4q4EeOs+3z24yviXf0LmRTi/PWrwHl4vmlyekG+vOmHAzrp3rO3lywGt+oIENnPuJ/VMXNCK933
QVu6B6ya6jPeluazPctNRSVnjX6QhAmGjqKBUwI5ABrcxMCvxKvLOxnCR6q/hnOhHpq8mR2ybqda
YcNe4/owFbZ9T9rueEMsZd8dZWaTO0X118EQcPMmpoO4GeuczgKU4k2dC1WtSUjAtpAdM7uhCZUe
ZlN1GnT6oK7CnNBGptv0i3d2kdJbXLyMmBKDk1Tsi9XQNyS+5ItxHGSabqVRH9HRG4CcDPQjcdu2
wfuGXEb7QqcDYckJKfJYl/VgiFfj0GnOpsIfMQ+HxJqctaGFh71kr7cwV4nBnA4MGIN3lVp0HAEz
65Ofopvkh7Cbx+9SNeRspFWVhzv2rxZdoNYYbtl/IFVzKGf0pNEQ11E1jv1DXMbuV2Yy0JFGKwHz
VA0zHW5CJLrbvuoxFfFDxYiTA2hvMkiWbX6PDZAhZ+c9Zp3nNhg3O4J9mtj7yejWvVhnd4va1AXc
I78J63pfLWV9xSjFyc/XvMD25KOVQnEjkv6eEZqE6MQJFmXBUmqswehRIGn5SymQdRpOfkHm+1D+
JwF4yXitvq8l3LaTtkEoHMmxR3Y69fX6sW5r+4MyafeFsShQzpVnQe0Yjyx4Q4eyi6PBTO1N4s3T
o3Lr2T7UoV6+9mucubuua6sP1tAR8ZnC4bf2gAMFqY+cVqsdiwUMfTpONY1kBLmAGcnyLk4GN6lP
bfRC+pS+iCqPRdcS7ujlmxs8sDhLRCi5NyNWsWDLRV/i/vSyXhtINzU9BN7HnbWbEQZo3gIOWMMa
P9wunNzmCg1dFULBsZgcVlUxQRqr6k10UZGSetb1hD5AHVITYLJ8GDx4GLXt4ZZNAnGSlkD2yc5L
xWXqxuHRHnwoBsOiu/yysfyRaIXM0581m9wtFLhfCcjdcIU+qP6Up537fmDM3RCrM+MSHMCeJbvJ
1eG7EJLbe8jZ8New/ccP4C7aB7OOE/hyZMGfK0o1CAqds6JzRwuKpiabgBp0qpNkWjC7A49oYivS
Dg1ghKGW+wEQDBmSeu0eOdsMgPwFKaGGQNEiStMhfKSS3hDuY9cTT7rSee6lxxczmh5Vt54C4okI
tqAr5S1WU+7r/2XvTJYbR9Js/S69RxtmwBe9IQjOFKlZig1MipAAuGOegafvj9XXrlVF5q2w3t9V
WZZVpUQRcP+Hc75DcY6E3Ee9TDoAbyQBt7Ugntyt30Aq0vN1iWUjCTGN6miArvqaR3KnCERIBt5n
wGsQGXq/hoyWFgl7Wtslm8JCwFSsO3Cq+qaNEVcT4ZuqOzobjP6NVqKjoyeIzT9cUX89jm9TUADV
GF1xP4jf6u6UIIoMZtIAe64ebiZs/A1atfzpOvrrTehx5qPGpIxhUPD7adxFUSlY/7Ft7Uf2jw2P
yw8sxwYxYJp/4Flqr2bmY6a1SRHJkrJ+Z2l/w55nfpDpNw3XYta7aUZ5AumGEGQnfq8A8z+XfA3N
H66ov7s8PfjbuE98dkN/mS+0jBQH1qQ6lAnbKzaxWXjPhXuDHErESkc2aCSBeO40PXDuRA81e9p9
Uav0fixi1R9vAiLCq3qjeWUhArTv399tf1O/0L8D1OG3MwTX/L/WL5SgWYGHA6ZLLq1PcJ1IPOyi
fQdY9YcK9K+KNgaB1LvIjH2aW6Rb//qjkCOUmRa1IwjCMV6bhB7cWKG+/GLg4176SdTbsicJm71R
fE7SqTwOrEr/t30vvwQTcebTVDIG4rF//SWw/lrcmYjG8tzUtiPBHSu/nt4tp7PvwHMbf+hs/lo4
8ONoe1m5GDyxv3/maWDA6nuMeYdksO5iPc8/J3tRe7wDOJFEGv3h3fjLYIaPR4+Nh4ZqDZvObztI
xSWj6SmTOVODZ+KrvGoILirmc0EQGDlGkbeDGek/kALvhY0fcfX9++fpL23G7RdgdIdw1BT8fW9H
xD+ViqUfzyMonSnQS6CqaZ97AEQW78OR8muQ+fg2Jbbz+u9/5l+fYX4mVRmjBdtEpvLbh4bLnuQm
VOcgSpVkl5ZW+wl9BcpRckv+8KP+5gs1DJygqDLp30zv9rv80+eLxKwlNuvXgGFGmgYpKhAYco3t
vo8E1fdH4ubad8YOWby1pcMA2tXT9LREEVc7b7b9UAH7fE0B5j12Woy8BoPI0m8HpzKeXc2AmT2l
zh1upeheR68Is8bJsRtZZcM8QFsq/XMpLBvzM2K9bcYU8ZmM9eQDyG+MzIk2+TiSM3Ze0sFPNqY9
wKqaO5lffXAew8rFsQ1mzqiX7eSILF3LzIoRTzey+Jg9A6pyrlnVp9NS37J2hexNsYjUpNMk7pBU
y3UzGHWy+LaeFQ/fjNXHeWW2C5jTbhRNTO4mkIr7IU+ISZ8XmZYbqKhDHdR4//40Nfi7r4KnzKWr
Nfkyfu9K2Kp0rmPVNERT9p7nrnmacj6dNoxompBKFH94tP/m53FmMLOlz2O/9o8F2D999ZB00wWR
DwWMMKADznakoXDyqjzQONnWPNj6n47Mv3my8cqT5sAHFBhafjutsFk5ROUB08iqZbmbuNDIOLHK
OyQn7UfZJUTjwa9Yo1mVp4YwSySDaMMhPL5VQp93CMD8cJC6tZZaLps/nG1/+8tx0QPKo9n2/d/m
GFo9+qKwaYpqY0pfrUQo4q4HjwGW6y5/aLP/5lhBvsq7jeCDDbL47e7o+nxMNMvjZwk4smld16eq
X/Qjcs2afyyTbVQm8x8+oPl33ziNtsU68+Yn9387WPpSJqnm8AmHROBgqmfXjY7kfCf2prLNwaVA
B+iyIeTJfE1qDbejIC9zZcCQ6eBHp8N84o3kmpsl8yxQSLn6CUwTv/eEjv4VrVP3CJoXsl/T2vW0
WfLav/DvtElPtM0+HBypCA2rZPmNxpb1Z68Nnf+HI+2vUhr6etMkVsyjOLT4Kv/1SBt4cclySozA
d/vmJWUgBVjNzofVDf4TxlED/sm2tCAekIAlGSQJ9H6Q1iLgMqemFs3u35+xf1NF8vv4YBRpuXX9
d+9JY1QkkusxcqeiIlsZNJ4+rNiKxX9o6/EP/zYKpZWHr4j/mMOD//zt7Wqwi4qqHcdAj+d01xt6
2YUzitP72SNXEnQyakgWezL5ALtChrvhTiP8oD4HbzgxuCZD3kr2aRMBqLFLN3/QqS28Q21TftOT
twYIfW+e7hkcTa9pRshhsKTjFMOYS0gddMwkisk8cL2jitViwwp1y180vsaXMiePXlx3igcct/Lk
zSK5qgxN7srVujba+LqO2FmOUf1qLBXqd+UhCCO2rHa/4TZmy4YUjZhXw5TOn3ae/xif/8sIGXkc
W1bueOb59v/wK//pIIw7D8oL6fYBsmCjXLsaNlYwjdaIOGYZkPB5xiuzOfPB14iN4HSapvxQ5b79
kjqRda8Gu4jvKT1aewN3uuxPWjTlH8WMcXldKY85heC370OvhRDy6Hmy9kJu1LT5H3vD/ydo/Met
LPl/+/iD5KuGqoxvv0DGOe9//dc//g//x8Xv/yfUDI5YAwwq78fNXf4/Ln7D/E80BLgV2LyxuGSz
8n/5GQQJUfU5PitiFEa4Ljmf25JYy//6D9vHxY+RCQsorTErO+t/4+K/QQF+e2tN61bdsiDDlYQB
z/7tUCYq2NfYbxTBzdD5WBby0oI82wHweJaYGff1DF1vlqDTmzRiiNF7H7UibRXF0SsJn3WQ1pba
Z5qQ68b/1G11n1KmxRMG4MpuTwMdworj7byUTnHHSuvo5YSKqWmUnAjendcn8NTbcr9Q5NoDbua4
nY63tLsqMUBUiFA6EslreSZv9qwVMAkTpiNO/sPN9Z/lGO3sruEdEWevZcWBvjghV723wyR7ScRX
OR0H8dIt+s6JDvGI3SA9Gf6zqm9DVX1e1ci7dTS70Qxf+qavJCas+uS3A9p41oGarSJjCfM0v3bo
3nVThT72lbQmLKTYk4wQ+v3GiuIjDmxO9TmQC/HbZxNDAmnE48rRfkqlPy9c4GQskqhQraY632ni
aQTyxfr8Ipt3UNNBlXHPzzX5CARLJ4d4Ks+orBo33XruJz7nuX+J82rL33LsmRCl58m6M7tDTToS
IgmAP86XFmtPHerN9Ywg29Dapyb+gM7CTCiIM5I+UHCbcmdwL86GiYQ/ugL+Cx1YjX6jAxisdose
I94TtnMmuGi7qOmnbKZtPhCYOyCTJuLj5OnjJYHUA39zN6TppyJtV30ABrVWCs83Gt9VAYHENLdo
ve/nwtiJQQssjUhRWYFZzbs9V4i8j/mxScy81DpYw7WB5oQavEdPhXMn6w638rgg7WPukSlnWGT2
SV+eBqwEgdLiwImaB9xTgWdco4KJnYeHvGmusTs8Nr7qUbDP29YqHHZ//JM25+9TCaMeBcJ9XPpH
C74XY0WfGJFlo3eLwAVJCTLqDy08AbBM6s2a5o5Y9TKwF+Pb0L9sipC1WQ7nWb7obb5lpRm0OFma
AYaja+y7CqKpowBoKVwvMztA+hgLt+lIInA+e6t52YtuWBEhdcSmL4OhLS8uaaFu/y296Q5V5Lpo
GJJ15TbqU5IY3+k11wPibZZ5x7QnRqo4gvRs6hFdA6mz5JH32XNDyEEMtD7r8THpw5WgpWpV+idU
2AEhZSF4bdIwfiWwBmwje+3M/jFKi72J6W5Y/LVmNXe0M7DinfvWQ7tUZfvM1najNZ7nUv8pMuc9
mQ2eg7db7sUtMQg0q8ibvc2mtWyOQ7Euy+JA2BOQTfM44IpZTYKcZN2+zu6w81V0Hw35dxI7fC2g
A5GcGQbPN6R007nrl6H78Mzmp2hK0Ki3b4M5X4LoIYWJNmk20+KkPrDYfU+06FX4vB6aY32jRP1i
q0Pp6g8izLiw2UWFySKPJpjZvonXMs6vYOhCffLvJ1hsGxxHVbAAJdgY4/R4i7wSjlrWTN+9izZb
Jt2gv09KiseZKBlU8Vq8mZLsMnkCSt/QPM+8SM3EqaBnOx0rfFG8L7BvHedNqasaU+I5QVDW1mPa
/TQiOAVdvsDvvdlPkk+D3LMESrM5wllOetCjKvPgVJChHKBIXy5Z70wPHKLj2vDmk0EmzqohWwKo
KGhIzzyamVc/lol2ShnH7DnT7W09P/eFChZK5yuI5LfIyGvQmvajotjxlpSw6I6dAgiHeqVH7ePM
nil3Z/M+b6EwTG689zNCe9y4WnZR4+VhaWjuZkl4Jz3s4axO0h/KbI+lL5C3sWMfSg1838kv7fnJ
yfVXiCZXNK5HEGx3RsFU2yb8kmFqNaRfXYIIfozsFT6Cr4ZNC2YGiQ1glslOzCb+/MyXh8bGzwba
+jr0jvZudYKZMQNpRV4Ie5h27tFSN7LeuDXxjDOvka1Fp2hcmjt6lmmVD3G7qmx0wE5UIzOacXxV
c9HddbWdntOcaZQSxP+gcl7pljbsTb8k3LGynolVzvcSrfPe7wSw/AavhteQBO1oOlGWUfTW9Sz+
XHdKX5quGmGqJtU9DwbxPV2cnpBoT/iYBGaB1oaKmGF6KXz4N1lMVjXd1bKmvYm4ByX2TmM5e43Y
oJzgS9N47XqAz7QAnGc/HX3ECyGRnveQOx5jP6rDpie1hOCeck81Coep/FV18SPS8p2Fc2czmw9t
WgKLtTsGf02FXZmj6tp4Ka8L1MTirkFMtLGSbvgkra8D2It/dD8zZKDwxz/TOyaJx6O/rMdlqJHC
L304u0+aMzHqIeJ6RfHYEAvzbd0uvNj8YRe6vk58cy1GKz+oqpsQmq/5I6MEBz0DBFSpPclnduj2
C+zZWZF7nuibRLIm1kTymsXop3TrFE9Vv7dn7zFVc3G2Pal+djoAqgpX4iFSiw8YxPHRr07Veobm
urJr4fOXyYztiJF5w9+dQsA1P3Oc1CA/DR5Y90aAKdurY2tDSGZbFNgV5BunyjEn4jMPagsHT8Q1
dikK88MySHVzKsCsbZLsaBGfRsu8oKdA31I69anXKQ28F5MedrvEsxUwCYB3Xs6fpiQDdAYpcfQd
HJJ66887EMs2vU6P574+z9OWfWCTLt9xR2SX0IhgztzmlSSqX4Mb38P+0UNmORwBZoaZRz5babtv
4/mc5Mb9onkbyyp2ndM/mQ1GdJurJFp+Tp76UdKNpFq1bfizp2m2xTSxdf1+lRIDb5+myV0bN2NQ
6RzS1tkKhXgyZX5gjOsSmM7YJocl94lgaHp4yz43VH0uHXUQU36J8RJl46VunV1RaHc4EgmEckP0
/Uj0KdVa2wg1xathG9Udf3tKB/Z2UhyqrPDIDWyH4zIsccwyluc/0QeDDA62Am0OWBaxsN4GKm+E
Hiy6He3ZePhbFZvTpilwsXZJqVmrDnNFGnb1ouc3rgvygqUlsMtqB2cXe+z9tLRMJYB9TNDQRbwj
9bH7iUtuChI9YrDduCpI4k7fltWS3COX4kpMzDLbtAOBuDRT+pZACbExcwCdbD6d0GpNIyAel+tR
1AuWc1t7MBIht/24OLseV+8J/av8MadL/VCWLSBeDcPGqk2X6NEGhTKuDDfyCCwnUoTQ9Wm4YBVQ
+7py9J3Mpvq1sYmYssebwUInaTaYtaLYVUgJn+QyG+dGOD28oc75zo2kDMgl6u7xV3w4Y8FlSvhv
d+dj4lhNBG84q7zWtTuJQXLT+0X6pOPThN0M6RHds3dP6+Ct5RA7+8zwqh2j/zosNbyhS4Q3m7gl
UBfAU4PRGPNDk5rcGl5tzVB1sDnvrMraTZkbHwaRvpltO5Fk3unOq5GZabAMRrJuiU28CndiEShy
4jk5o2GpS2Yvz+7Qi72NfZcvFX9Q3ETUJ3MxBgYGdoY7DDQXKaxXS+YopS0wu5Y1jmyF84UasZq9
Dzx1RCXVBnnEttf2UI7y/jwVmnxrRObvJ8OhxQfMgMGvyKrh10Iq2W4aNBr8pPvhuJ3OgWih2tR6
+2yW/kMqnK0zlQAscZI1rr+pG0xssOHreCDOhGSoLX9JbWXF2hnbzR3sqBdbgb6EBWVOpc2jNEzT
kYK9XdcDqAY5g4noVfSDecQmMwCqoNA5Afs8obi/qtnP9vhHn/wxf7YYFcgOJJM9cTyVT9yrB4T1
oV4Mt8CpKQudWL5DJGYeohmbiXlnSH7dQlIOWzZiOGABFAEoRqLzOC9XBBKd8YGe8ZztRfvBM8ji
TcGPEm78Uip4ojkx4rVmUvmhHGDNlBykj+5K3QL7mDNjJY/t12XUzbAfTP74HsFcpv8pJpfYBZD1
K3dO04Oc7erJNGumbdNiPy1ZShwE0rKVO9L0gZ81N8S4NutKNs8L0doPSuHyLeKFrNHMPYDWWffA
CjZRlJWXuulxQSoefD8mpULHihtCzz3Enr0xK8Akxo8SN4JV3aQGzTbSi4AbJfRyULmJHTAmD6u4
O5mYcV1JQSlMomORArG+xdHrfBczeYFiwALhH26wQr2R59p4ZQ5f/8Lo/qtvman5lNrrJNMbcFQ8
+oajayNv2Q39TlK9TzMwqqO+9MN6GkrIt55i1009yr2h5Ud0fQffMO9ire0Phd5fq4QRVuo5/jYT
6IvTNmEX22BMtyMouG4Cv7top5CAnJyOpWEzyW3hgRRx1HYx43TnpJb1qjccEcTHwfswVOtCedCd
u6wr3DBvs/qSWOnAVp9FQk4g5LFFYEDwAHEcG2i4Ev9hZu9Q4SUHLc2K50nTRMhkPblmZibZh1re
q5X189bVm2bbYS1EXLBM4vUW2HFFUjI8S3QVjx5atZ2OcmLTNxE0Ax/I76vpdNk5GWp5hgcpHosM
RQ7hbjakMWSY9DVjvTf0NH8doZw/xVmRf5AC330O1BuHbum1gw4Mq930tdE9i8HrL70q5EFL/OyH
GytSawc1DFsbUw9hPCIXd2J0u7fOMaNH0pFiouBSLiaIX9S7ZpTmT701k+tKqKZa30JiitVkouGw
BMEk4NlILWDz++Q0tbnxCzXdKSSxx8VI6cU8HlTXy43HyKy1dZk22vkfKshbRhmO/9QxA9b6HP2s
a7qbxKd2T1wCy3Gxbdo3bE3FK7v3iIdmnoNBb+xH9PVELwlySIjxnttXsrSwdWEAN18YIZDkEIOc
8nNVhujF9wt63P0Uk5eKV7cxHyYDyycNbe+sTYjq/GkGLmq/FYHpp8lLJm07rN0ivgqQ7d+9PWBF
BVejMACWS8+j5SXRdnHqITAj09gsvUeLCLF9PioRc0cI5R/aaSDZpSzCom6tUI6gEXlqUzHtjUkG
gHUJKTDatZoYS9id+5RrzZV7t8X9R7UQOaT89vajnif0MQpVFDjnHYoNYA01yyurWIxfwOpd7Hgo
45RF6uQk86+5T7u7IZP7NMqHsKBTD3sHNCHKgVAJ9VZGZrY1vWQDrS2UFmc4Yth7yUZsxdqaMky9
F+VEju1svjV5flcBRuZd1+Mn3wYLrKN5JC+v6akjCEqpimU4ZiPtZfK9MC2xPWc19Pprn0R70RM6
Zhv9irBXRAzmcvD1KFp3mXWY2P+v0pEgszwbT6WZbQblYfikCyMydk1Xeusj71ksu/yXOLvcqBfr
ebh3l+dbiPFMeqBiouTbN3FI8qSnHVMCqyyBcCx73St3TgNfqx8NogTQH5/N6qszLwsxQiMuHRjV
OV02XGlDuU6QEL0YaCMjDY+kGtdfC8Lb6o1l1hnvUMoKU4+/yJ3cyNz7qrCVPxe5dm6nsQm9GpKE
yHFJGmZL1W3SXylZXeis9vwpf2GkNyGPR1oYt9i64umDuHKygynmFXFrfNpfM+ZEvXqLtGUOXOYm
8haMVJR0Bl19a9Lk4HMgKGfrwhOgYOg5LjXtpYvbEA0cjamojn2z9EdducamTpJtG7mC3Tf70kXl
yFRy5oUOBni9iTe2f7KyTSzle+0al1hV0EzwKaU9dyhBI4R9aRGxS0Vpb7mFfOLrCoXbNO83CD4V
hURlhcDD6x0GZQ1NaNnexwv8C7ziHC0kLhjtkyqnEwlxVJmqfGnAZYvK/0BEMARdUaRbggDOg9qJ
3nvsOzxoplrOBnJ0RHIEH4tzHOlWADBB7WpZg7OJWidsrYq5i5gRyOmnXkTuHWc2bquiPdopmD+j
KQXqMZMsaVsEGVFKOgOhEA6x/IgXyUPo1uXrUk7f4P1R6t4aUezLMox98w4dz0HEYs1Q44NgWf1k
x+6ph9jJBM0wLn3hijNqt+mi2sbbInhYm8l8LKso7Anm4VZyvnWXhLrME2eX52DleY8CSs+LNSJC
sBG6o/vusENWiOCmgQQCPakQwkE6OGmMnh4RlQyECY5ILtvurlHL1k3j+xzw08oazJeZ3jusF3Fn
mTF/L8IqdUYzraIRKDY5rl/A4c+qtLKtAFd+dPFnwZpJ9i2pkn7EU9ok09XIcucpZ86Y+pa2iUlQ
Duws8bYlrPqNWc5yK4nLQx9W+vdaon7WY3wFI3jgN3nhTjwDwOCV9z9IN2DANZschYTYhawH9zf0
t2mws58Q/IWOVl7rSDBndESMQiPdmlGG/r/oYNHa/lFQAdXFNP/gsjKo9dNwYCR06qH2UFfocj3C
+b8OqVFdKA3ORtceb+LVNVoZa+2P8l4JwlDYS34ZQ6LCwV1+ug6CQdeI/ccpQyXVq/KeORqHZDP1
G8Q35T2BgcjXMmJNVyWJ15tWLeahcirnNGcivpSame6wJQGhIEVohUCxJOjFQgFrXDMXg0pauS9W
r9DT+KRbeFV15eLZFrUuYET4zqVzgKAXnMGeIy+Gmz/Ck+e8sn4N1fKPW4lvJAL6wiOqkGh5ilCS
+tnxJrWLQbAhYdigrUKAZ667vn6x3B8pDp0LUnrrkvSo98u1Z94PCcmg+ofGPO6RbJtbw+PXB6NZ
8I01eM9nc1Zbv1uGpyIiHnnxp/4iC0sLSRLfN4hnz07Sz2Eq/XcUdRSKafNSMxdj0M7B2xfFSE55
hh9dVEEFPZdPOlUnqU9qLYikQHuaqGNSRRD8LwP804O8iXAaRdPlDQRO4EVv6lB3Szsk8LsggNsS
lLxzRqHCdLav9wpekG5o5xG3+cDOogLlYKbPNyVKMDTmrm40GTpOF5I5g5e/cV4RMLbnpCWf1iaJ
Ah9rT2pQO2wbzlwlDTJgbFLCTLp/K981qISnihys9k3VSBCdunSOBUFM64jgsF1hi4QJAmVX2bXt
meuSZO1h5h6U1XeiwQEqVR2mPlwIVS1yQ4BnS+eXaM6BgEV2Eg6R0eQN/UR3c8TWdmJkZ+1Vr96a
GbLTALLxoNS4z/O42klwtas+WtiOQ/dbs7VAq9q3xpevZ912NPtTdvuzazlviUXS0ZBmXWjMcziY
Fn/L5lMYkWSrA4+RpJbxNPo85GnkYTyTzYZl47C2GjM+5Eb7E1JZ+yQj9ysBzTTE9qFnlDwmhbYZ
+oQbKSbCuJess0Ba6QbG/Lz9rH3nQ1W1CJQYrKfKH594DK5k3Kbryoq/qH7ME9kIB2sEMjs52jFG
3sQmmVGwmEkSKCxoZAPuYT0jfNIg7CPptXGPfAMsw0JDWQLxIKjuStdwceP4VetnRhB2vnWWWG5r
aZIUQhRQU1MLAFU+mXI82Lk7BpqJFAiqUE6GFK3tJC2OKidEQ31QLcQUS56T/uDlO089FercVc2F
tnXtmx6Z9CTcOY2bbTzCPooyDwpCClakTJjrnG6YGeKGVO2zrSeXwTbI+WO+mUAX6poFnpYjLvju
iYgbp2kjsi8NelTOg1/qJekIU66CMm13RDRd0Tc8Ol0e751+vBhNfWjgSgS2Od/1isVRrf+KsP0z
NU+dbZ12cSD5H1y8mwpWuQRmLGCFV5k1rzPvh97o35TaOyA+BbuifqPN/qNAGkxbdQHk9KuwU+vk
t7ZYpUQ0kAjojBdi0Y7NTEdXectrFzv6CksIF/ddrmX3Iu7w+XBsLaTJWPOu6Gy5XkS7dSdxGEUr
1vz508AYiRGr5/vB1y8Vd96oP9cgo4cCLgpM/FxBKnKyOMyb9pGvdUWhlJNxSpHURuI635aOleBk
hhUTQ3a+2OVy7Gdz7fFtxjEDsmLh1vCi5JeZxGQO0QVDBmUgnJX72BHs0CGodGwhvUZf+/EVRjRX
uYYONHVDsHSXoZTL2r+FU/eyXC6pwStFHka0Vr3n7JmxvIm6vC8HPss0iX3Rs5WKt/WiVfyu2jZ3
xLvFv7LnmR4tRPBd/2tIuJ8Bq5JXlbl3QuSb2E02iLvPdUTaICGNGV1jRdRaZrwDzMYD7H6OSfQj
5m5zqxFXfYjY5Gluzm6hne2pP7AaDnwd4MjgXdI0OhLWVHMVS0kJiCsbE0/YMHt7dEtefLs0fUTo
NeM4Uk9Xmb48Cna8T3U7OY8VWNpAs2LjySr/AYVz4giZiqOXR5rlA8AkLLIiyoO4p7+bbYc0aJ5i
Sf/BxBpmlUn21i3VfB+XWryrDf9LFByNButbFNZLdgsz5OIe5nEl6wajbW4EJqmMA+J0Ep5pgipS
h/Z1Ltdi6C8qRStv6LfM1izDNVVq96pvDloW3zcyYb5uXxItU4cmybeaIjHPFt0R6UtyELY2biY/
flVVcpkbtTfItwMwN3kh4zwy8BgsBbJFdJTr0zFnpvgsy/oboz1+Eo++Uy78AG0Ujx4n4DpFC0Zi
SmZvNcTiR83sdtIGhzksD4Rqr3w6lfuhteV90iVs0oTGZ6pSiilTaCcSfzYgyC5Lba4SYGFaumy7
+WcX1RfdeSjKaNdD8XZyoMgU0nd+VpL+Zm7tuXjwYUyZHXoN9avtkg1l/a7zFScLR9c+lXJT9MNW
FzhmGL+hR2HP7W6EtKgyMA/czMnOSRpD4JXHjqyhxH5yVXuxOM7jpCZdERtFRwdmjdXtW7PfhVW0
Yd8qO+h6Zb5onRsHlhvTy4xjFHnB0vPpdAFv331KyCMlSdHOZqzS6o5Auk3c7OWwzqaT4yVbO/4p
aMNhoAUQwGjoWlY35srJvs3qdttOfCoROip9c28BSN1PVF+6Vb1lsvmIZu2qjzeZgbWOUUUt2OIq
lYdNd8qUGejpR5FkQUW7KTmGsQJItw07yVXHUCZzUSsS+ER0Nkx4ge88PRCJuq48AHa1k0ZPBFn3
7PGZ5ClEr4HbZ/p+8Wm1V1Hl6g8y8+JH0rbra0GcCOSdeti3jSa2qDrMwLSa9FMXkb0tep5orecc
Cpp2NEJ29aVa1YwW2EOmun9UfmTf1AR81DmZz1XVt4fIKsZthx41LPPCfilSk+Ztajnqpcl8UeCm
C6ekutiyMEhE4g12qrljkJvF3y3ctr2uOKKlrZevvdENM/VqMoWN9KuHKSO9e8nkJcN9vFKphDwv
bVgQkycxYJjtVVEOPE0U9UFcZGvS51nsOW+1iHZeXj7KRnv2Ovy5jFbfo7kKweSxBcs4REuzv2+R
fXNZvbA5L7cl4DFoRAUhS7QJBWngmCKxhfA4H5D31msVZT9N6V5Z3r2Yg703k+R7dBQtBgifrskY
E9LJ9+5D5/sHETHnrSbnIjxmuwQxXfSUt6UVIg4rNmFV9MYpT+Zs2TMjhrBF/wLxlKl1RFRcrfO2
jMmuYquBA4nkWKu7n8fptizNr83Y7RaBODyzL7Xj/QAw9GCN2gGi2Ingyq10xoYZwaj4KhdtFyt5
zUrXoy6MHycd2qHVvcHxmIFLLjfeeeLsAFVumJeOK4jzj/VkXXM9WfsaU+rSsoJxYv9IkmBnqDNW
Cp0pYf/pqO/G6LVAp7gP6FLRkjDytW4cTDrR7y5hnhWNXG2xlSFjIHWF2JpgnihOCZOByJjc2VZ/
73coY/Gxba1J/egB3IOarL76KPm09JLy2k0PkCmLrVVouyh2utVIPmKhEcRmk+O3xAfhsgYCtMRm
Oz7KSLxQGN5ZhiapENLrpCOsS+Y72B8kozrTKs1zEhq5TkvL5+1Dh+x6tzPZyNcuGZDROM+romVC
UtZ8UBWpt2rxgKcOBzR5twVjhNldrAGLZtvKoWWJuh9zlV9k1HL3+8kjnDktqInPJG3qobeWgJSI
H4U97+2uv0As3cTMKqKk+jZtTcfcIZ7SEhFFWzPsRWEPKmht9/WWOC9r50Gb3XT5ZGEtNkWQ2Piv
x8xG14t8OreuA/ENrsxx8rXxh5HkBLK62g+jn4l0b41vacwiIGXiwBY8xqPUX5PJuERiujP1+KKN
0dptuzdTay/F0Gw0b37wxKfoN2mm37E+hCQN/5OMDCiGQHkyXKodvY/Sh10m0y+H9SgpXbXBO6kP
MRmrlBrGOWNhbbeMWHJzj4g4mIzsYe4ffW8/p+aO1KD7KX80lbbuOvemB3Bi1mZOA2EIb9wcqX0s
pmM9eypMRtNZTYnDHqZIj94CiKo2ogsacTohg6nVspSslehsmShT3OpdO22q2ttKTwANVXTuIgPl
JzN0Obn7S1vyEzKQR6dPQ23BaVb2wCF1pnVda7GgkfMmmZibD9xpgRF3b+SzHzLP/hU33cEVxgOr
NsgZ/pkZx4F2dcbTyp6T/nIF8bFE7pp7W6ue115RbokJ+W/mzmM5bmRLw0+EG0h4bKuAMiRFypKS
NgipW4L3Hk8/H9QTd1goTCF4ZzObju5QqLMykeaY3xxbu7boDVXIsjWtcsyEQoFd6gq2HB1JwjAs
0/LuobXkv6G47SxN/QJJ76dnpvej3f2C0fe3JHlHufV8BzOSYK+01V+NFX3A25taVFt9RJWTV8FA
o6AHa+U/2FFNWwpZxTaiw/dblmYdYPMXpJkv1RA/1gIv3F6kymOVlA9N0zwF/STvU0wZiw7TVjvn
Hm2n/D4PKEHmQ0L9KUq+EuTiElL9SNrga1976pHM8X7oxfPYlb8zGrs7hQIe5W/ps8zRFhSgjtP4
a9Lrdhfn3JK+Yu1by/hB+XhmO2qtGwbwL2nIKdb43rKCPQHGcUZpmIk40OTvHS0NRqYYT7BtzKM+
Kg9Rlj5RssN7Jg5yKITFg5QCYQpimFqBGH+HkNG58OHP9ZjWJTKd2qQuHF/yH6q6mC0GifdrpRlp
bYQglFsqePkona2yk3cGSBm28nAXoj247zQqtwBUxKEw7CfcvuQHLw6CPWuUfqnRlsoV6efUNCCj
gs+thAQLAgloAESBq8ZWcB8GMFLzgi6Zr6g5+1Hco18X7avSxyy9Kqh3c1Z5HqRjAcbnWGGwt/eU
8Lce2Z9GraU4HSnU7dKj7XffGyxZLO0hK2jBjBULHUShY3bV96waHjTyhABw+ejttAKIhqE/203o
0DTVqXKgtY6uMdSDLPiBhsAXfdCCe/wmFSdWEv2nKsm/AS1zp4ofPTxiEuvimxJGD+GI6+Kg+HNX
6mdTK99yYJA6ndSo0fcSZwFUUckN93WCzot9J0GUqqQP3gBxA2dUIMDv+Vz3kg0mjZbS+yjRnAJv
oAJzv30CBiLx0NQKgK6/s4PHoXkOzQiHDcM4R0px50/VqSy7jxbKkGe54GjpwvusNwZgCfw4dqMA
1mj3d4Y6fNWj0niUBwWPmUb+NBXjzrfTezF0j01ofi4VlhA3JTNAf4CK2K5PDenYSEQ5vvrNyz9U
EqC3wp4Okoq5bNnSz0qDjyW1aUpyOCzbHwTIRuRhXjBI/l5OgXps+uhTLcV/dSAPPfOXStiAD+Rd
j8wwDkF3SnOU+mMRn0e9AL1AFzZO3s3HIsoPSTDt/ehLq7QHu/0YUg/o3Vhzxoq8VqbJUUS7iYqI
OoI5HKkZ4cSs3GWQxO+Qp3sITKBhlux+Cew9WvZzxz3NKDl/KAMj+ByWgfcR/9uKzVDLd8rYhL/M
OJtOWAtJv2IzQZEz6LJPEzjI32pg8cIoDXqevERYowWPYar3SDkjy0rrdWxeYpBajwBq02NmySMI
gza6x27JOo9TqR6sIKsfIOgFDymE3p9eFmBfL5G3qjCRSJ0G+ZB6sIYlBAaRpoy9r2hV/ICe8q7S
ox9mSS9JwYeYXktDo0cyFRdcYPHQBVP1LomC+NFUU/ks6u65zlhG2aMK6qpS9myibTnbf7fqnUAJ
koZm/HflV3vuXDfwpcOEXc3QGk6QiSd8jl9GqwPMZjzXIRhTEWblnES9NzGGcKSM+02l2f65jAzp
Q2tT+FR/QPcr90Vo7uJWfhcV8fsyxjeu9U4SBYgTdSQJD9gqdfGtVk9h17wvQ/MjQLbwY28UDsoq
4KfgXt9VYKYRx62DnZm0j7khvoZhc58ruDPJ+7AjA6Ezg+1939Cfj+JjPPq7gR4VShpfLfld70EB
7h+E4R9Mei6+8T43uxNN8l1JYGeKX1JPbzGQTlErOaNaflejn5NtU0N+5tyiY0iOiV/wdwlOyaHF
Ck/zZ7l9BePbnTVOP1TTu29ksKe6gdSdR8OdaNG8g8zgUil59KPiDGkPSJMPcFAJXxADbebspeRW
8VGvrV1tIGyKMuBZ0vschjU2VPfKbM13ztP0fWlq3cEKW1dFyfFrDM7xgPICryygxz4JnGHKX4Ls
2BXhfR6OH6K5mDREmef26F2ex9omwx1mVe3uU9LaD15n2Tu/sZH8s8LhjKMYdr1m9a1KzR9IOAH8
reKfnixZz9QGg4M62UT+RRBjNS8fumzuBIBkiwvYv52Gpj3cHVfEc9RShbNHKI8r4rDmLoHoWenB
O+gVh24QL1NT3dcNMN1MP4ajD2A5sv+2FS5JCizo3ohBzAK6/rvIKCnOS9O9lPfHLhmPsWRMZMax
hV/4gMJ0jcFZNg3ezrS9vwOFHmAD5FWyu3dlGzyYza+wloHqaARJmo5YejskP3h0OTyojo758BXz
KDfPQLtaPOo0y1E1tZH07kpCs1T8ZUZ/VUUNEl2x3/UmGUDLf+iAR3c6YXZSVM2+kGtqrkkScZX0
lhuiPfoItm7H7WzTi0DLx2tz17f9z2Pjo5+GQd6vtCoyB0WExvFFcQcA4B32W8/0uIN9qyU94Gs9
RUERKWJ+BY3aPzSDNxEubtoo/j80IzWhov3vVIpDmCU/sr8XZAr+yj9kClX8S6fXD0vdxBTRUGaO
3D9kCkX+FzRZVaW6hcgAhAZoFv9tRmrK8CwUGZ8kWOMzUoC/9N9kCt3+l4l4HPqasCmQj1T/D5aI
MwOHxhBmiLieyhpcq5n+9orHo6roXtmZHriARpH70BOrvyOKC77YudpsEPhmgt5rzhBsTNgaUII1
6CEK7MnLsSLdT2Jyw9BFqlL72bZpbVDVNjSnTwW20bpES2maAAHj85vEG5Jqq4MjFYO+FLKsiChe
Do7LQhNlPs7dJV6q95kUg0u0S9XROhpHqPARxVleeofW35b85hW57s+8LYjCCAxp/IKZ2Ph6jetO
AgGLIkuhhrAtJBG6YzVKxygv+sehLwgCjAGkfO2XwXFEWA9VdFM5K3ls0OTtwQy82p7v/1nx196U
CwPa+aPzIWzIbug0WLBZlcsfJNFKjmkFBi63c/eQaDmNpAjpebbkdPCmMv+d2koFWVlua6AouCwp
emx/sKgHbLnLLIl+/BQTxwAFAVS2nyIW+2/yRJWS8wGkHKXoXZTRSN6TSdhnQw7oRLY0zN/nXgMY
ygZ2Y81wb+Wso4qArBA8Ap5isswHUDyyjaB/bG0Rfq8UC+YfiH8mgkcGyk5wES/XarCpQI2kam5p
9eFHTe7wyktnHEJl6W41y20kaKfeqwnWJ2DaQoeEoN4Q8137YFCOheA+sNBoWIoZW7CtA8+zIjfQ
quGpDAvNUacqeYRiIZ3NBF07XBwgbox+FT/EQUwANuCT8MM0gN7e3jxLxu+8HrYK5w/RJbaONlOz
Xm1m6GKtndV+7GZ1pPxdJVp8AH3dHBtQlMfbQy2pt4uhlpz+Aq96n1po7CpyCSdgBCx5V0qe9533
aXyPJ4p5uD3gytzm1eWuNpB4Mpf+sE0FSk6Jm4hAdtYCzZP26Bs1CIGKKOX2UPOZX9yFHBcs5UwV
3oOqz9fVq2XMdKQn5EZmW/U0i5tYhecx6WRDVCeQgtF/mLFmbowpVueH7B8lYC4ilBkuB42kUQoH
0P2ukSbpoU3j8X1UcyWmidR81whaDnox0P3TZJvEtiFMzDqAEqSRKCWmuXIUuHYQqgMk+zLha5lv
XEzXv2/WQZ4fQx1qvWwsFoXbComaFoH1Om8orpSFRbgd9lRgNG9jqOu9hRKL4PrDVQvSjbG4d3BM
aPoq1yKXzlmHIUxIyZIf9tkvk86ZTNN/uv2916Y2k6txEDSZ49L4MB3yqcZeLSI5pEmSlYYOZUpG
rbeQbfftQ+k68pIIX84LuVjFNq64S3M/cYkUwdZUdNbVKEgOA6YUW7zxtWXkCQGihaUuUIrF0xZr
tRlCv+eIxjZ3dKpJ413eAdve2UD291GPruUORR31UeTV+JCjJHBAxgIAJ0rM5hnEgU22haFjUit0
G6RmMFyN9HaD5n192jhsMio5+MRh/6wvHjyzV1BA9bzY9QqRH/qGtEC0fnLgflMdeUZjNxlQvbd/
B0NmcdC7kfnsi5sSYJknEPqN3bDOaU9wXYLxowsfPKIXJf38Pw22lCkoLWUSstxSYrUb7X5GBiZB
YpykCc2R/2AkhQ+lIkHN3BbbyzLGWHj8A5pQnDsJ1r/QLshINeTINoZaubDmS/J/xlosYU9zuBLW
7GwEn/0OeYWS3gO4ZOHTMMbvA0vb0szht1it9FLoHhXkEKJ5uzO1OLjDg6b8IA2Z5+R9WzxQDDHf
316Lte1vaLBqOGlgmJdKQh18zLELciBWhLYntR1oBTWW8akN7Pyl7xXvdHu8KyEpmUAJuQ2sDTjd
ZGuLjZzLRWNMmYhdgLXmzwau9q+xM+de5dDoKJzh2vK16YLsfdbrFp0YrR3OgQhp9SZ2PNHyVzz5
R99NQBmNUNPrjRdmbT3sWamEc4M8wFIdGddY9lvQpa7eNv2nceolaafnpfTMJRvf4zC9Jb25crAJ
Yk0DTUYdvYNlVI91sWr25pC6kS+A3qSCdyOE0vLSmPxbg+5bhRN5Zn+4/R3mfXf5elvo/akg9gTT
FEvZkzgQoh/TJnVxp/KoEYyeWw5KfpARUn7SBaDQSRHJXqiIUCNcLja2wcpjwvBkEn+uNOxvLt9x
BSZUWgMxdRUrCxwULiq6jZB5ActsWdqsDQW5mR0nCFJ4US6H0nOC4qTpeZLNHEfwvKvvowaN4LTo
seu6vaprH1PVTJ4RVdEQINAux6J8b+StgVCr7dF5tzJhHeJE00HlKIJCnzcc25aO1e1BVyaok/ci
3qEDH4SCejloB8jco2Tlu0HVBh9rz/QcUNfjPRil6nB7qPmzLHaNAWWD5N2cvRD+aJG8ivliC6e1
HnaEi1W7CkcIHIeXKC2G4kGzS+g0OuHQpGfIrL/fPjAKcX/iHRTul0LfbNfe4z6XHMXwh6/419Zf
M7ydjuoMG6rbVnEjy4q/zBJCW/nTyo1gocaF1Bo3FwIri+VNNK3S8hDdRwlg4VNS+r+nOjQO7Yhz
V5QjF3J7pmvDMRolDW4D4viFnAtJNgmKJyQH4hwlPzGaL/E0Fc9lkCUfBY6EGyu7Oh4KGbIQ5Pe8
85e7pzSkUsWcEpnToakfMh6rXa0RVfrdTONOm41E8HoHYb7A8ZAZbP6e8895tYPgLIM0wW3MnTyY
k6S+zV0T00SdEhmHrqB6j7brpyzQy41lvRLckGfXB/xcEF5C9QWz1cuB8VjOhhahJRdF1NlcL0lB
PgEjHY5mNNgfcnXIMG3xOdU7ywIgvY9raYzvC5CCZzMi9NvXukwxWR58FDDhyv+d5F6VAzmL7GcT
jsVTAGIe2L6XGvUux4hs3AUlwpgojery+xFAHkobApqPE/qq/F3xUJzZeVJLb0TUPgywwva1jfto
JfwAgG3I+PkgqGeifHA560pr4RxPADnLBnAuGjaFK0wN/64B3/jYglvfTVRu4RknTjfjgJAlSamH
a8lBSUqxl+J0vJ97KIjiSNXGxbVSFOC3sdPR+gNooZmLX6eEfRRiFBW60EeVfaNPysdc0ImIFaGf
ZBHQtFEMfB8TG+x537fHsR0kEGxA9W8fuusr1Dao6VFQAqyMVNbiEKSqGHFS1X3XEL25R0Ul2zf5
5J/TDtLj7aHWPglZMxVRpowS2zLiqu0GSHyHGTZeqhJmlKNa3XUqveAQipQAHd/QEq1njEgJc/Iv
zNAgvvVDbzkIkll3RonyfzKldBAwnT4guJCHG7vm+hWjyEtF1cQ0WSeZXRwVTOKToGj8wKXppeA9
qMS0btEtAkpvuYrkBzuYxVsRweqg86oQLJvX7lp+bXXAAj3fbQdOKGWzIjjFsg2Oppqy+CvAaEqr
EB43vvx8e1++aHNB+3+GXdzuhiT3A0wIrrqoj86JpdKjqAC43P7oa5MDo0mEJ3g3SdUuj6EPXioo
8Bh1w1w1zvoE9auN+8618M6ke4OYyjBgFXp70JXCH1KodJIxvicBsZaHX5mCKRG5Frgd1joflBG8
OiLoiBXo0vTRBop+sOYAP87ADUPnQaKB9Hhru8+bZbnA3DsUiUzaBKq8OONJWOSV0lA61lJRfte0
wT8ByavOuPlOz3za7sWs+uBO56Y5NwAdznmi5w99nEm00hXlnZmk4e/bC3Md+2L6IpB/IupGQHX5
xAqDXLNCJ9IlGi/ceqgyQAFmfwgHCyuJqGgeEGdJjw0iwG5LYda5PfxKNZ3xcXTjyuMlpHx9uRta
MfgdAtM8RUZZHzoy7AOej/qDXQX9fpKU4T4HVyfvfZFEP2u8Lt8BsTYrZ3bbpcJQqBtv8trth1ML
wYaKXNaVgpywm7IrqypwkdgYT8itA+r1rWfLhw59e+qrK8+m/FObVHmWLmdOmpeqozxwDuJYP2Ge
p32DSFsceMNqDMsl+KVy26sngTr/o9cNyrfb469EHzSKbCjEyCkJENyX4wucVw2gw9xsGqW/sfR+
qVnWfh6qvj3RmY3OCnh+RFHRcLo98No1oysy7RPTsgR5z+XA6RQMJvopDCwXM4rHTu6hZ2sbO2te
vuVZox1ncXXTqMMT5HIUI6djZYkaMujM0cJrFpXiWq8cOzf9z2oF+OX2rNauNfSHiYoNdg5P+eV4
0lTPGCPGm0JlvNOnCuo8xtCIlhUlvW4vQpxdTqNkS416bcMarKJqyLoO4nWxmnBOc4OEBwt2s9Gd
QBrlJ6MPf2v4om8cjbUNw+OgWaSOTNJYXNwBbgSwuGs0faapdywc6QlQR7N1OhpBL+h3g2CVhPWh
TqvNw7I6yzlaphCqWvryGQ5NCNamHYdon2Wp06a5iuhTFZzQ6NY2prm2cTAV/vdQi1cwy5Ih7doU
COIs9WQZlb7vVGGD9cHysBamsbFR1zaOQR6D7DmBBrrHlxuHCosU2gLBOi+BklBNlvWu8BQIoQOE
njCWwTuPSX+8vVvX1pOh6IoQcbJ1FtcuduIZvScUT3LoMI6P6d+hzs1613aQSG8PtXbcuU65SxHf
FNZSjDSGKW8TLdETpL6GigBNybFgv94e5U83Z3necQ6mKIwqDtW7xe7Ep71sNJYQDYewuhuVyjvQ
tJ6xS2FZnEAiPXQySnfCBLZuaiAH7bJofiP40h6VuixPxH5wSzrYvrEk6EwhAOBoatq7pqIXG1fv
2ienA0iT3lQEBexFUGlOKdIV6Ku4E6QvVHvgsBWVrgIuDq09coUTAE5D/bSxQnPgvlghUAEKjoGU
uzhHi8B+HMwcP4IKRWjoZg8gtF7UJpyeR4jYe2lkhyMhlJwqASjHwjm6M5R+oz+8Mm+61OAFNFyV
VVqgl1tdqpvEbzLiHyXMWleTh8nRhio82aqkoTVkhmgX5cPGYq9lVlRoFMpr4BSgI8+/6lWaXSOp
5AeYACMLUDQvsueTS3VmAAtjylBESbp4BqWlEG+b7lES2awXU4bRIaRJu2WguXLu+C06VmYaaptX
CU+rKemAGorvZoYvHzSRj09m56uOivvORo9q3vDLzz0rd1IFozcIA+Jy2m2S2rWEXY1LXRusbeo1
wTc1NVKBzoMsjpkfxL+kIInuigAyBYGwAlj69pZb+94UAPlyxHaaps2r8WrlBw0NlaHNA5eGk3af
tbl67o02PMMW+V0iogeSu2sPt8dcub6piTFvAm2kxJfwDDGQFoNPpE8jwvioRn53lsLWOkO9S05t
EQfPt8dbeRVtnn0ZsiVPI4rWl3M0B80rMh3NgBDoguvnYXYwGpQCYG/91aLB8xBPGHfcHnNlF/FY
cIIoihE924sdbevSEA0ZjRRe4xHedq8fE1UOD+qgxx9uD3W1nCQquNsBHWYpkQdeDFXSYZvI3mM3
kkCFk5nVRznnusw0CVUrTy43pnZ9WtmrvEw4olK9hQW9iNvgTStpmUA/CLQW8oTodddXAUGgQ9TZ
T2EsxnMjm7Zby2hZ5UUVvMC4Au0JAWvjAK1Mnfa1IvM+agqtxsVtVfeoncgNNSrc24u9JteZi8wb
rCsLL/LD7WW+eiTnWWNbZ/MaUwKyFiclKrm28IeXnFT2QLtDqB+N/VgAX9/IOtYHAugxD4Sd9Dzp
V0cS5+hKR3JRciCw+2dPAD/MEjFuHPw/5o8Xlw8JDRuUrWkDwaDEeDlMLoumHWfxE62tiqNeWfgk
jZqC+Z7vfS9rOrZSbLRnPO79Z5BizZMWDNq3VC70g1934MEze9ihEwCmGLkvqGW5lP/quqrd2N5X
p3f+ncRAsj53fpTlDWX7Q4LAeyhBlx+yO0VSg5917Hsvlifb0b5AVOVbPmaFC99S2lijq0M8D63K
dBq5oMmHFhtdT0vcnCwaFLkZmacKS6MvQyO0cyvF9ec37y6whQRh1H3x0bMWHx0x5dhA0mrunI7+
XZtEGGsIKXx++yh0r/707vBBXIJgJq/HZ0aN2Fqekp/tqWzv26LY6sOvbGCaSjRcUI2etaQXcd4E
URmVwtEDDV0ap5H8B5UGPTm/eS7IVlGfIkHHYntZlghtrJgtEwIWxHLrlJUSPsKIAG2kGitbgGyK
VBgjOprOyuKJlloQ3ajHzT2qMD37QaMe4BgmDphfsXHur4ai8A1ace5qYOZE4n15II3CtFLKP4iF
jkPlDpoavsTBhL58lPp/3V67qzM1q4lznmTqpSotssVQvQaMOfF7hqoicYdMh+dWsR4QgwtjX6Ns
8QTR73PaN4pze+CVOaJYTk5DZs+hXrpIwVQA7QUI0uljK3zCesl3tKK1kNZQrI39sTKUMXdRSPQ5
WYTyl8tZ4GZg4cJso3g8AIxpOjRydJLh+9aOMKy/Pa+VBaWfR6Nv1ubXuTUuB+sMoOt60KPXM2To
fZSRNdxXHlidnVTX5g9UYosXTBKjGfDtJ2+9pjAWpUKE6ogMquYKIBLDHi5SgRxX1VjfQ4/yJD68
I2ccUMrbpzmbmVLKJGi8ihYnNYL0ilmbEw0KBnx1M4wO9bjgo9ZOvrWH9ashl2FnL75XRN9uj732
PUnCAX1Q9yM/mf/81bMY6pj+2Z0xI/WJ+VFpw6+jo56iimALt3d1gbGggMawtsSmmcKBejkUvnuB
ikKs7aDsIc6DPHV3GNzVGxOar/SLB3huJoExVSkqaCoc0MtRrEH46FWqs7RXmt0Zyejvh1HNHkFm
KSd/qI23bxOTMB/MMOqpEE8WT4wOgqCiuI2SVgjb2gzqyKU7Lp1gQOgb78za1MDXg4ajK3yNiEPn
WgnwfEPDmLLyXZNDyEd6BlWBHJNVxdH6pgtPt7fHlf80eDMS9rlZSmnI4t8vlxNFLNI57lXHbKgA
7boxT6ddMibCzUe/+5gKo4dAloyTM5aqVUEfRBhSsifM4FV022wjV10D/siX279rZdvys2ygSqQB
tDUX11AnVWrN/C0e9iD7LvPEd47vd+NxtIbp/ZvHouc/rztlY4UxL5dAzzVvHDJUw8I4B2eQQ9JJ
sxSRWzVVDreHWrnw/iD8YEaAHsXL5XKoKjA9rECRZatg9KLgjJoZd7jIER1BNzZQq+7ZaqcPtZ3m
v26PvLKgjMyrhWnOn7v2cuQ2RzLTGpnkFDViV3ZoeheAexHD78qtPTUv2OKIWjIROJ+OFBkp/Mux
kNbAhsmf1fdSwJSlVoszYuT9MUZD8IzOVXoY1c47lhqgS8WE/OzbWvb2dwwfqtk1R+ZWwunj8jdE
kwhobwrLGUdgTt3Ua3dJJoSjZ5329fbSrn1U4DKU5sjssCpfTNfv7R6Zw9JyFM2UnroQX8CWPjPi
0RHap1Gkk83CutIiRPTeHvwAnQVtB1mFY7KkxdBzA1hmV5bjpcWvdDJ7pM8ZmZ7KtFHhWts/xPIU
VgEGAROdL/9X70ip2Ziut41F4IHQ5IQy3amL859G39sbX+76FqTfL+YCLtctgMVFUNADxIO5j559
lAIYzEMzc/S+0tDaz42HBvvZjfGuZ8Z4mgk2hmzYpkx6ObPWyOOxmNm4TV//qjwrOXVt+DSU2nC8
vU/WBqKUYmisIkWcP+CVV0uIzLipN4WOnDjIlxNGTpOTzdrvpbn1kKyORO7157DLVPwvp5SNtgrV
EWlZIxEI5YQ6Ut9likFUBof07ZPizSLJNwkX7WWbFdm2aESTCNor1MMz7YUYOCOU9LBBaODtQxGQ
zg8C7zFlm8tZQcGaS6EFDoMewsRxrQV7ZHprYAuK4b55KMgDZGMKwTCdr8WeKKSSSvOUGI5eQuzf
ta0nToWS5U9I8PQ/b4+1st/nMhu9+3laQNAup9XCMEYlITMQQjC/ApUdnjpfYOEhzWqigEtOt4e7
jtJAg4LtY15zl1Jf7I3EzJDzEr0BEbX2XPQzcAEyk/CtJSYufj7VP0gsTtZiUnaqqSNVZ4PyA/3J
tPZmdElVn72oyU/QHWhf3J7WXK67fHMuB1xMS8MIlu/IPhQxCghCQyOXIkeJUNikPYa9Grq1nRUb
azkHR8tBATuYUHF4WyFCXn46OLXeUKG17LRZaryz7UFyG21MTtYQhAeEBrJ9OQ3mGcqRdsbZtH++
Pee1nQMtk7oHocQ/9lev72TSwBbNA81wpGGa1TVi5CG0Jj2kfNUTGF+xAaOZP9rVdDEZpMVBNYTs
6XK6fd5x8tSRAyhX+rfIayQDcflev7NSK9+q560OZkP7NOBBQOFa7KCSBDVWayY3ZAltnN4fzri6
jCdgk9FbO9xsVs6ESdsMviF01st5ZWaLY9SEDUqP+jAsIwhFBAy1IydW9ZEHHBWjMv8PnrmZZjM/
PLw7FEgvB218qautiBNSjnV8oj3UOPaAIyZQcOwEm0h+++1J9keVhB4iZZlllKtZ3M1KyCSLJi0O
nWGWYB016WzLebCR716XuucFnQlSlHypzizvmEzFtbgK2SiGJtlYUoo2gb/eTd6dRkf/0TRL6Qtu
1rorg9A4DaJqXMjw6BSTYWxMe+26Y/Pwc4C5WQQVl8tMvhp7Xacy7WKMaNKis5ebmLffPolrt4/O
mZgRjqQt9uJkSGUdAIzodDQgfcsho4p3caBiBZmN3cHw9M6pw8zceHrnR2h5HCmdULkg2qaWv9hB
Womkne4Z5PIFtgtapIBIR6nrgEiytG9GZJZ9ZOHPdoDZyO3prl08cyZhgqkDf7hs844pb2NVqrqj
W0GKQnZWIvs0htRtaCx3SEtQZdxya177kKSo9HnJ1Qw22OWHxBdJwh5j1B3ARf5hVJDxRHZY3mBg
rd06r0dZ3DoeSOwQjxlKfBgTuKNUd7ums6d96HdbOJ61oSjPgx0g0FDo6F1OqFdL2ZpCoTtyowL7
kr0JmxUA/lmhh+7t73UNEmS94C+TdXK/WWKJ4ZkGJO8sfEecygha2RmG2aXB1z3rK2rzWXQekWD8
raDf+XEE3oduaGz236yZ4nj7h6x9RDpfkOtnVQAihMs5h5na5kJQQdVVGBJd05i481jTy+1R1p7l
OUKkWwoemsj0cpSAlzqGSG84XQ+tEEH7SX8How5hqb7p8V7QyqD9iXB9kuEp6NV3+J3EW5iitRuB
sGBm8MOnR4vo8jfwLCZFPMWGk9hS5mTNMB0Ms+srB4hVccQgB8klIwOneXvqaycTZBDJKKkMwOPF
AquRnje+RTV8GJDXqugr7XHeKSlcdSoSZYqH6vjbRwSEBoBY5vkE9HE50SxXhtBAdN7Jctl4X8uS
vOtzrnEfMSm3CWF4bgy4todm/DCkMZ27589ef5VGSVLntVXY8HUHRPVHzc8fe3vwvt+e1trptOaL
hkIGDDFzcd2Uia+ZiNsYDvBFdQ99EHfqBFl7K4/tz7eHWvtmFCxt0OkwhAhjL1dQVZBX7nrucSPw
IN7qKAcYhYTLSgFUvxrSzR6mwv9w+XC8HnD+81crmCuIlkE2052mjLt77PNsR221dG+0VoKAIELS
mt3HB1nU1ruyiL9bfWW4ho0DsIFm0sYrdg2UpZMChGJmoGoUI43FaTUqqcpsg1xrKrPyewgeFlXB
CtMyTLn09FfeI5TkBvicwLCKRSqxi8P0AY0KiTpEJmFZMk7I6G3sspXvr4Pn4aqYQ1ChLdcIJyZh
DYT2I0xGd2gohTaV8TAOufn2O/FipMUBQpAKlkjFSGgYvhRVnB2HSTI2MpX16RChzN1gJrR4bFDf
m2QVnSHHo0t+0qqRaBMbEqfGSGUj4lodCpihAp+YJFpZnJxJz/KubWW+ZxY1u5gmy10Rl58nFQH6
Nx8cLng6K2hzcCMs068+snMI8hQEzApLvqRHNVwG6HayLMzy8P6ONsZbudPB39Dh4J6js64tvlQb
SVahAjRwehN2TVib6n4UmXzCia9ExSmP4y8mCrJbRb6V+4GLbq6o8qLxeC+GFb3dmENGNK3nE54f
qoFwoRDklvHkPWqVPm2cyJXnk24jnfu5oGPRIru8HqJyrNDdnci8RNRTYsFBS69aVHc4Edneytr0
WPmj9a4PtXqP23y7Mf7qMr8af95gr66nqGubYuJCdHpNm04IdsZunSjWXVMB31dBje91TOo3zvtK
ME1XF/oE0Qldh2XMYMn+kGlDgtVbXhenABv6fZzLwAlKOzjVXp2cVREX+7zNlI3zvzZdYiLCeK4a
HoD5z19Nd4yKKjG5Vhy44Eg9m2hIqG2o7sMxrx6nuC3RtC7fDLTi0iU8oV5G+5OPvbjewG/EPNIc
0siiLkiugFVPkkUPXKRvViv5MxQEMJUtrJDNX84vHatE7UbKnpPhQzju9GY/ItZz6GQUBd9+IVCM
+fdQi1tu7AzR6YlpOPnEUlplJE6J8MRuLDQUyQiEDrfHu6Z5zSgAFkubn1OKoIsoz/QDqaZ0R3bp
edKvsjewn4krGzMhj2KMNwVpsZcrLP7wueu6+1zFoNSIx9B3ugg3FynUqpfY1/FrA/zxCSll8+vt
Xzif1cVTz7bCznwWDwHAsjjLljqWCZILpuOnXvtQpd5fvV+W59uDzF/wapD5Cf9ThKJkf/mFNbls
C7NvTTSMIfIhmBgdh7hARCI0t7jJ18oC1EmJx/491iLpDcdmsFsPJSFjrDD5tavJFI5kZONfSmDX
v8ISqNGTFAosd0HVx9+MvtZwHsKKGEtYBJKtnUl3wXTTocW3p5CM6s0v7aw5RC+IMjUP4PIiMW0J
1VxAMY4RSc1dL1XDPqkQCg760tpIVq8/LtkFLxLkJoo6xPyX647GdixbUYJPiKQrj32EXiiCos2b
b0aKzEQNc7I/ByqL8FQy4HVNUkSeSpB2sAacc4nGKOvEyTDCbyyyz3Xfq45Cw+GtMCLSJzI4wi86
s3QSF8eramCk0MjTccbmJaiFUiBBNJusN0nsvHUPMxS9Mq5/sjaSi8u19EovUaOk1B3TzpJ3cRDJ
p8lrU4x1pOf/YCQyipmcZM2DXo40I7AHpFb4ajZOupmB5i7kaMLaQagbodj108L/n/iImIGI5Yo6
IOc5wPHE0xzTy6KTX4ffuM+agzlEERF/3GOFGm/xFa6jlYsxtcU3w4MZCY+aMXtd6hzZ8nGzM5Ry
H2LVfQjjPt2Y49oheDXH5fbEg7HpaeUwHuJ17mQq5cGnArBxqldnxSs9F9rJO5dSdFNlTmrm6YD5
uz7e9zaWS/ilGrs8noaTZFj+8fYmWR2PUg0sNuJauHSXm6TvE6NDfUlzAkTEP4qxtg6WglxRiVau
4+v1Vt1gvqIvr3C+Gl1JajLEmMCvL8drmzQJKZOyU2IrPch6jc5UMA5PkMkR/1Zaay9JBm6DlRpt
PB5rM52JmsRcNMCuMhOjqqO+jmzN0ePGP+EHTR4qNRm4Ubk6i1H6dnthV0phkFTpmPNkc6OQDF3O
tKw6zABVSmFKIHln0Db5nac3EyjsHgEqPWldD4FDjAEC6aelZl8FpaSNu2ZtymBWZ4qMMYucLe5t
XrexEuZA/l0gNl/qkeljkijp5xq9ifMoxVson+sHmjkL8F8mDXUShMWc28LGu6BEogQTLNyDLMjd
jVGMbuXlP24v7+rUGIxq0Kw2tEyRyiQ02rKgloF+WOHizZzBSEHPqzWG5D4Xir+xe1ZaDYxGnm5R
2EQiehk9q0o19DmqKdzbMzLL75B/To2IUmqr7BQ7LM6J5Bt7MfbaE7pm9TG1A3mPcbS98VHX7lpe
KhrGsJ/AZ8331H9xdh47ciPNFn4iAvRmS1NVbdRq2X+kDSFL7z2f/n6pu+liE0VIwow2A0xUJjMj
w5w450UYr4IN7Wk2GkTUVkgKGvFXj0LX2Ah8T8P49oV5Hak/MLt/nkVt1wYwRTC6OUx5NuRIfqN+
OrS9Qx257dT3k6Hldz1lkh/aIEk/jQVChRz2+2fVCofzPEnjUVFu94QBbhDDcFArbGduzaTT5jWq
qTs62XApqiz+glTghwgRv9PtE7ZrSZQXQK7ZjC9sPBWzqFQDQsKRore19+ECRfOgS93dSoHjYG/3
TBHUixtKuZFm+fUnbWQzWiQZU+qiL5cE3gC4+1FsW5L86KXeNSW8LxhRAvXtAH1US3o3JXillCzM
i5mh/m/NstQPzTH5cXsDxUHcunqBPyH2APcCr+/1qvK8t9sVsnU/cpz2mzokvC96fDT8ueMIYNEB
7AoaVECUNnvXrkqvDLTk/XSK28AcWuuLPbfjo2Sq7/shWg4WtbN/sD8JIC8jaFRsN+bUfJpHRdJ1
P19qRsAyExE5pnq/SdUwHXW/dm0x/wGeF5Ov+J/0rpv0okw4FoyAIMioWve9oX/XnDX7dPtT7bzK
vMekbyToApi4+VRorMKaZhFL5UOt6afB0KJ3iGMiGJEPa6tBSGwnoBYd6Z5p3ung9O95Fh10tqjK
8hnp5V4flM7I1LpbiAkm2UpPU6q3b7qk133JlvqPeZZDnmClqCpG+KX7Mh1h76+gNLu9BXubLS4F
pwiaJNqr1z9irsLFbmei5V7Se3QS1KRGhJ0ZE0AIdXfgW/YOreBV/f/qHnXSa2P0pdVJDgtSnQwl
XWSnEZGYjKk/tYwPZ76xNtJykF3tru+FSXEEXjwbc7yMdr90hu/oY3/XKcUc9Epsvw2V5IgFc/c0
MdIHjatFsLeFZWpzJcd5Q7qIkjVaWKRbzXlmRAnhMNuSEC41s0/hbLWfJXNSDsKuPdtwFtiiQSQe
7M0y6XBMVYPD8KsiUR4dB1qUSFXQfTFbLaC2OQVDVHxLojo/+KR7+8vh4WmizUp1zdns79qvI/VZ
HT1TSz5bCco3Y67p52pe1uDvjyrz5EyF/RlCNjc+qNShN1lNytFm1f8srcx4Lsy8OzP3Yhwsau+c
6grFdUJ1B37YTY4lUduG8K4y/QLn6o/dqD+Pc8vY4iILah3r++2F7QVZAGTo8zPZTet2W+CZQQ6n
uQDI2E0YI8bT1ndxk6IlGqrld4di7ceFsTxfqpg3S6TJeFcsSFZnKGwewMp2yj+M2+IORclfLH7j
DhJnVAezJb5Eui9ypVZaHusK9PraKl/qeq0pzZvJQ6O30V0Zgul05ELmkJk1Nc4MQrAI/WIFWQLv
9g4Jx7B5U3GRDCMwgwS2bjuHFlaGMYQTzzeCctMJjIjly3KkITRPzDDOzKbBOHlEt73zkF8Z3Xir
OoflMKTGK0Z1Rq+y1O4cAjw/eAb2zpoA8WhoRBFibiuIReiEyTQlpp/U6ufBQgR17Z3cM+T0UQnl
8t3tjRTXcbuR1CtEJRyDlHeur+siqRMTcorpy2GluHISqW6LkOxToozFJZLrOYjSSXa1mNrfFBbJ
823ze97CMDgAQIYY9dhigQ0nHS3gM4CyEhgrwy6BOAJlXg9N6PL8L6aAQYAYJ27Z5gsrlF6dLjC6
dYWuHMTpZUDG37xNFeRkb5va/YQMlVBxcv6MZV5vqhFmdQHFKL3sKaGhU0bq22aYFB9evtw3a4QW
b9vb3cUX9jYHE7bGuptgo0cmXUKJk+ETjxRuDRwEVg5M7S6NzrkgWKLjuM1+bHtJ5o6Cnh91U/hA
nSKfkUOthfJ12YxvDD35a6ZR2A0opjGIhxtiYkYs/sWDbRYU7OKekj/D3JZXDInqNiGCK04a/vXs
9MaUWPwLU03nIEqPepkPGtF0E2UY/K4px4Mq8t6Vo8BE950qMlUR4WZeWOm6UWnRJbR8TXI6eMYd
dHqyUHHuczWSz0ZMAJjXDlq4yVp/U525Ww++4e4PEFhIUeeFeHTzmnVhuHQxNOs+1CE2arYZgAtt
HJ1fRaVLaD9w301tlE6SFOW+YidHTAB7xxW9DZphPKWw8GzelEqHBpkAz/TJSyQ0a6VugNY1trUP
85qk4cFTsbtaMWjEbguIzuajMjmal0aINbVTZhSVp+HtCpOmH/fQU5lJUsDJiHCcVSvmm9WYj3o1
e4EYnQJK3fStKAhtzNMOVEohyswAYlykrjyVXwY5lT4oRtif1ImPm41177VF1x04vN18QrD6U/ki
eQJ+fn3QZqsb5FYoZDnKsP4Y9bk/UYivLnY1OggczyxaqlpkfUzbg9BKd6mm1EfdjL1HU2gZ8KX5
5uZ2LkiTOubiF5rL1LDeNnkIEWYUHmuX7Pkl+pBQvAoWC6ZLr9eap5CDpDJwdEPufut5p5ziGo21
Odf7gErF0cj97qr+PCSgI+nVbI9wmdtJ2AOO7PQ29daZzpO5Lkell72jKyIAam3MdRMMXi9KitDG
mgcS30aNZs2T+nZ50+YQWp4WaM8SxOjQ7Qu46NCrkiIraKRZ+fwPYEaeZ+DuNGkg/YHD4/pnwAGM
xIlCpQ291eg/mZcGvbKpvJcqCx3paLYQFRnqk2xXmqsXeXXR6iE8gMLvfd+Xv2HrNOW0SbIO8Gay
0GmW1rh9VLpCvWQDoqQyePjL7Sd17wPjoSwm2hhTejWsbA6zbloRJWO9qqZLZfTqxUGP4MNtK3ue
kFID1L1M2WBnc0OnmKolDUfDn9Y6+RH2jV64dpGPieuM4XiEa9lzRbYuavEM2cBjtNlDZbD6pUSB
1Ze0tGXIFNm6+zpBos2zYw3NpV5JmCoozT6N3B6+6KOK7e5qiRvgIcUZwFZ4fY70dhpzqWspLRiT
faqLbrmsYJaYZping7xFbNw2rOVYimkiaDFAlF2byqbFLFd6N/5qyEXkKlnveJa0lH4PljNIoGD1
s6U4GqHYtfqnM6zSX3l1aJoSlqJCdG4zM6/uKjP7WDF0dpbhZHiQJogCy4ib+vdHiCIcheA/AJNt
+7vSSUb/FMfiah7etJG8flLGpL8wcHooELV3KURAS9ldQwp1q/FDbXOeIguOsbxF4rKq5ezNpFTR
wdXbO6YiYwMLJVhktysa81YfYA6GgrBStd9G2ZWT38I1f16SUvcZK0zue9jWgAvl08Fgyt4JxdWC
sedfLt7msdaHSI0N5t78eYjRTY9z1Q3ZjfuojY7YR/ZNMcFABASr1pZdylEacHsQiPmwxxXBYvXf
ujkcA3gR+oMAaMcS+SQSUVD18xJvnUw7zehHZeA9rSHRPahiwvtxspET1s1BO//1aYRmne43g8AU
D7cupouUcdaqlNBuiRK/1xUJOlZ7eRNnZJe3Te28CJgC48QRoc+2HcU1deahtJQaSVQN0q8UcQeE
adX469A2FqDa4giguvMY0+4S/hN2W8IqcWxfhO2WMmWJbOJSlMoupbdTIckf69DJkdCYunq6T5M6
t5EcbXWGFlcrd6V5Wv67veadC/hHAYlKOOgQMrDr32DnkVbXBZWfQTfTT6MzrEHHlOav21b2DgyF
faY7KazQUti89+1K9grrIcGNEiKJ10/Jj2ZAzTMkDDnIhfZMMSZE3YFcGR+22dS8cjqUBmcdyfi4
vWh2Yz6XEZGNKR/Sue2a4kVAyhLMIc3S671bZKrLM/Nh6CnXK9KXYXyXDUxyD1aUHAQrO59J9Ckc
uOG5CKCnrk2ZZjswTYqE0Kgl8ylOcuucWFQ1bn+mnQNJMIbrp4MlSH82aZw+2EBKxGtDitwHU13Z
wTItpDhzhvbIOBU/HKn7roeZcTcY4d+jDIG4IG9AhYPRB8KJ6zW2tpWHFZVWeE66+i0qSRDwOsMU
qMp0FLfsbScEJKKzhVKWskUl8Rb1hrLSa0paVbkg4j0EDUJ/B9u5b0VnTtchRCE9vV5Q2GR9TUdX
JzCoygsRivpoM0d3uf3Rdk6hALcLwj0QjGSF11Yyp0djraG9EqGtdkKydyXZH+U3o5V++3tLzMHg
83mtIcXfrKeU26qHg4ZCfKfrT3K5qJd5iRMvM2l43ja1dxIh9IOlAEZ0crCNqaIsae10BJalkiN2
HNWaq4RSfJFi6z9NymPdRU1FvrTDnJxHoyO8vW1/b1NhF2TcEtcsOtXXm0rIxRhWSbDOVLB8ZqDz
U6VXVDJjbV0+3za1d0qwgfwqc0MUEzf1Ujkss6KAQMDXm7YTJPMLRBONo+YHS9rb0pd21OslZbU6
NYzFcbmXbvhi9Vpyty52w7xjmp8aa+3PY1EbQSxVISrL3ZGwx+6OitQHwDJl6K1v6dPanPqOJ2Cd
yvxRRb/igyWjvWGEysfbG7pnCfVMEVUyivKKvG5eV5ooiUo/bsiyCzK4zvu4I2mHNdc82NOd8Jz1
QBpCaCmQgOLbvnjBZ2dGurGj9Qf/RP7TGXT53ujl7FsEvuEerrPiyZi18R8uPD0K2rkO/Qpj2w/r
QE3kKXSa/pJmmhv39EjGMuwvDsAD//ZWCpe7SXrEcyMKLRA/ckQ369OUul015iabfia3ycKhPydV
lT/ESICf2t6on6GKl347cnZU5dkJxkweO/pEYKwYRN6YblW1HqU4ptWZqeq5gEjcK601c3kjtACC
zfYgztxbKlEfpQ0xk8as8fVSpcTsF5NYHQy/atyN8Py46hy2fqlFnWg1qm7Vl22QxP0Q3N7kPQfA
rCNNEcHaBgHvteWR8YRm5er52Gs8Z57jwpWdsjnw3ntmCG1F6Y762ytur6bQ06SoRRs+K/RvFcIK
5xp2zYNAZe9GEEEITlaaFazoejFtzFxJFMJOturNc1VkxrnuCuls1VIJeNuovTSUqoMLsbsyniPO
KdQ9r4S1+lrrVD1hZTQJc39SmUUfV+fn7a+0tzAeI9jfIHmnPLf9SpUUOzSW4JhRZTow1dS7UHZ2
HuF65yZ5UbtDlQwH/mVnZeLxE+BfxvBfEfjCfC1X8iIxDWEMw+haqVw/tHMyH4C0980IdDEZAADD
zdqSOJIaKad8byud9KtejPyTUltHzfVdKzSRgYHjToAwXB+NuNDoUWTM8Vu1KV3MSFpStxkG/eAE
7rxzEHkLrT6KbKDLNovRi7GS04GunGGl+lOpSN9DuHzhrdfucwBab/t2/CrPCDuoo31Urtl5emB4
pLUkeOshJtwsUanBSBRhJKjYIueh7Bq4ZfXMnN1WmXXr4HDsGoOOV4x58QZtG60NbNWtnoiuT7E4
z3LYW4FqFHSP5aGu5uD28d81xm7y9RjcJQK8/nhjF0ULkEvLr5r6F86x+YDqKGoHa3KUBuwdE4VZ
AYRXYAmE7+zakt5JJUQJIe2NomlPMJRMq7us9XLU4tzhzQNRS81JzO3iOLazF/kkU8pr+FhyC39l
vajx41iXXZAs1njJK8b5/HxaNb8xExQW5zFSn0cY+k8JpfrIa6e8YTbShMXbv73VuwcYaDF1FTRe
qDBcb4AC5b+0Dgz8qDytX7M2Hu7JmOvBbeYhPLEftgNRDcx0bqPJWeKZWVE3B/H33uem4gjoRhR2
mX6//g1V2jD9nrWgL0gE3jDpPzymrTmf2kk9jLV3PCuwfFhUgGlSJtvG2kpihINGfYMibmzfVX0l
nRdjaD2TI/c/uANnT42S7h/OMym7wKQRyb9i3pBTs7OkAoxh1pnLZ3VCvNZR8uFrQULzD/eU8jQF
ORvNNpBT13vZgnnO4ZHGKaiwc7uhGlq/MzUvyvPQtLJ+un169q4PdL3MtwrlHLAJ19ZGPVrSKOL0
xGC1s+fcruGt1htr+YepDRJOqBnAE3FAth5hgAxGIoNiZGyt31qtYv9oIPv5fXs14tduAlDUzRhb
golQlKM3q4l602nDEB8nUxp+gMpeeQ6ZDvTiRB1Kd5qToyxp7+DrlBlF/YHSzZb1CuXmyAFDCBeC
05onrQBVl2b9cBrKMPuHO0YTma8OvY6oD1x/qXooRwUpDTAdZq3elcVa+mMUhafKjo/ATXsu5aWp
zXXWWt2q2saB4k1jXKE3aVuYc/+lR0sTfufZcadVWYNYb3u3SK36oHWydyTB7sGMBjwQh7tJpqs+
NVSD7pevd7rxLmMA5VRMRX8QBe59OXIxQiUqmXxC4WZe5mI5OfSUArXIlqi9LOGC2DqIxUfIxafT
7VO5h2EDSkeZihabSGk3ny6NKiD0TWT6nQzHqqc2U/jWoXk7X+gNDb+lnja5NzYRPnqOqCg/mWuE
fAr6GlXjmoupfAHkP5/Vspl+Tr0uVQc/cG/HGXMHH8CoE1nU5nt3zDXliiZaAXpRf1oqYB/gfv8B
R4O8PGU00E8iR9SudzyK69DOFIbph1YJA0vvvlVyI10iZf0XFyqmJAkeASVRMb+2RFQ+G5MKWhJG
YuQszKKF8yCXFaRJMxiiD0gCdk8S5TpFgWqLzGzjsNWxnGslE0R0RhN/dSgVXtJcVj9mYW4eVKv3
3j7BgEL1AE4CyFavFyYzahH3hQDOMFwaqGS9Psoz3bu5tZ8na5rvJTOWPt0+veL/ufWpgvcJURCh
87ctSypLGeuM1nAd2z5+nI3acvGudek2Tif7dTce4eR2DRKQkDv9AY1s9jNEbcEuqhmSO9TUoQRR
nO+NxajP2GkoZFTaUctod1P/UCFzMITd602FMkdyFpmeW5T3/VOu9cYnRSqG07hqOSwoTSJ7PSx4
RwHl7qV7YXbjFAxmXXt0m3Cyk6x6bZLXtMbqozG//c3keQIAQ5tj2wkoNFNSY0HtUJJrkHQaykIR
DdJpj2GXZPRIDyFEv31i9i6EoM9W/qRtOJTrDc3arBvB/dDEjHXzqVsKLYgm3XqT2XZy8CjubSLo
UAYFiJXo1m5MRTIaIzMNKd8Ykix2Cxlklwt7wmGqtndIKG0hvEQIy3jQxtBC/6lUCibeu7FC8qMy
+/UUKlNTB7Na0u3IHTtwhqb/7/ZW7r3EFqhYohogVCSp11s5gPKJMtIrP2a45Zzaff9tbVPQGXGi
PRiaZJ5MkBQeJPMtk7C6c+BvdpMei1BKUJVSMtkm4ZC6mSW5OQh3dRoMshqlejbiVUgBTr3S+qY2
mB9BD0mrqw8TUMwJsPzk1oOtl545GknrIpYyANyW1eLgBd/7JDyreCYR8qE6d703sGjznXMRe1W5
9gjYOzqRQGe+08tl6q5Wo/hQBlUHW7JrFWAHf3CGIFCvrTKCP05DT4iZarKoL1barzSb0wfIHden
KqEYx+zlEe3oHh4f96sIGjxZTD1uzgF9KTSm4NvzY+BgJxjcOq8r2/gZahjLiwEWf3EA8D2WPHto
RMgmUUOY/M/u4Oa6fSD3LpyYTeJQgMfSt6GCasXmKEMD6pdjHJ7JHKCvk7WjfHLfCnP58AtTXN2O
QUlzDq53IKk3pzW909QpfzRTQzrwU8LDbl82wXbDGaKbDuDj+lPOqaRprcgWnCnvqMGY5jmds/k8
pep61w9W5VYhtPhmWsvn27u4Q4El+udMWJGpgN/bJrHWoMBSW2c2VrPhWbUl2QvzYvkMV/w0BBKj
4MM5yzS1dkfDnh4ROM0geBMfvJiNZ71R0iNM7t65JnEiqSaCoaq3CS2qsIHzobMsophw+a7NspqA
BLNRb1FraG/vK3O1UI5W1X+4TySE1EgpZ9Pz39xipIIVLVqFBEJYDOmTVHe5n0ad9JR1afcDkpXB
epbjSP+X9YocQ5Wp5wj1yOuPT5SVGN3EeqcwdIw3uV5Y5zFVze69Divbszl36EgajXaQ3Oy8x6D/
cVggcsX0rjj5L9IOUJNWXUel7StDUz2EZdj5yloUP7tW+h+zy+qBuZ33A6UDklO0MxTBGnxtbsmq
rKEcxTkbNPM5X9rQn5k6/WqGpbZ4y+joD9DZKB+dUijFr9IR9/TecinU/JlC4JhvOTyXvI0kNddt
0ZgNa1ca4TRwM8qpX9d2cER0Za8/D+6WyA8315pcHHCA4D4zXt2ttlhgY2l7y5+7Ov7cNaN6tqYs
emY0x/yZZEPhLmZfV25iSN+1Ret9aPvVAze541r4DSB1IPoF+r3tfXdmivLCvFD/tMr1TMYO8QDD
apdwtRDqNpnLY1TdKk5ZW6QHXm0n+iKRo8MviB2Y6t0c7KEwTFDUmF6KZHnf9LX9mbFW+05ZHfv3
wVaL0/pqqwFW098Q3ZsteqbQKIDEMJ/4o1OnT0QEzi9LLZjAcGIVxdkwVdSKwCBrn6wpkmp3kUtZ
PSURv88t5bSrAnTEDdgWuyLG1bVqffQh9n8hJ4FCAg/nto9sSkNcDFkCRW9oLTlyOH3xSC1ZO4hF
9sxQPBP4EP5Bx+D6njVGVchVwplTwjiu/CWpgNI1+Zp/uL3je/eJ3Qb+BdaAhHMTfRhDlfaOBmkZ
WLAs8pQhbT7KnRq6PXkLpC/R+9v2dtfF3Av0Dqhb4y+v16VoWbnYNvF1Yi/lf2AP5J+WORwhX3ZX
JVBRIJFZ05YZu6tLXV4sKJ6KdZ2e9CqlAwI9t99IVv8OLoujK7Lz1kFcoHMvKXgAothckcqmA5im
s+XXyAfmnp5TNj4ZuZnGXrwORXSuFJDtgS4n8f9u7+euZarWpLaW+Gvz2pm1bSxORxphS1n6cdHD
6CNvBQdTrU3e/UKhflhJi3/b6p43ousjeGXoCr4qHTZzlesJ7o/RL7OZz5E9L8mJSgFvT6pJzSlJ
tPhX3CZO7JUhfAcHznDPI1H+osYFkhzc22a7zVUp4f+meK53SkPXSS6jL06ZOYurz83RtM3eWaKW
BRYIBC3aCpsb0jnGQPxGZNXncXZCeDNzQ3NpHsso/L6S1h9s7d4HhfWLijNRE22ozQNra9Ok0t21
mX3VHtdQay/lIL81lrI5Owtg9nZojnCg+ybJeKEJIBXYDrSEuWQWVAmRFIJ2DKDT1DAl39sL7I2r
87Uy0+IB4STjAJm8Z1WwBYGtYFu5pteeQM1t1OBimTaTRpGikGIpkIyov4vW1PluInLiIRd1SPay
9zVfWN3GySZUw5Cc0Z6Qlk5+dmAGO7X2aENQywnwiHom1R0GlWqGmZhPkjropwY+R1/pp9WEsAn0
oxnL2ie2sfsQpdXyhLZA/3z7eu05STi3hAASKoE899dbo0lL1FV0I/x4jtZz5ZThEwNl9fm2lb1b
BJ23uMc2r8w2J2qXUM4MmkE+wgggm4tS9+TMlH3Ct/7096aY0qDMSJ+NArn4Ki+CVEVGvMnp0eJS
nBFZaSnV3ZQ62BlSquTg/uztHVgFAXmE6PSVoEZhEp+VmQ3UN82zEypV0ilXrfHg8O7tnRjM+oPg
BEogfsWLBc1phjS2JmptxfILZF50Udv1KwXhI2zJniEySQIqVWgNb8X3alkZ6rwBtia1dNDCTJs8
vYTnKYvI0//6I6FdxJQCvTvSpm2vq1yzNB8F5rFiWPQBovwsUMGje4ww/oMDJ7wjsmELSVq2PAe6
munMtgOqX5MkhK5+yE4V9fXvK7Tyf/9WUF6zAcfRiaBXsPlS0QibwMSALwGOVZ+p7seBlcB20KXK
Ud13r7hF6ifmcwSIBYKc61NBChQrWVpbfp7K1VlRG8lLUJ0MljEa3JJKszdnVhN09ri44RIxZlco
zTle59KN5WG560ojP4DW7Pg7Ol+ImwpqcLrAm+dkscu8VUuWLw9J4/dU0PypUgiNVTPxjGk4oqLd
tQc3CM1Sk6HpbdzKk41uWgNOI54kqXQFz1OQwaDxedFC7RLGrXoQwO5cEMZqKDMga8709lY3Y+g0
6BBHAiBpqqdfaVpFdxORQDAVTnOA7PnT5tlkJ9SPdFEaVkQSvNnMbMpD0Hs8WZJSjaZX9Wztk6S0
HexcNNnfpZlk/k7Urh18CXcauitBNSwwcFk1zBGm8+guBrmij4wKI8lTZ9XvCYMVK4jXtpDdznDW
53oC7OjVqzp+SpmOKN01ypl8Z44nbt2cMD72Cl0qn9JcMJHI8tCrbhShHvKzUmbZcKMcfotTTDwf
MYjbjJTzmqZ9l6/18Eud21xy+9qE3mxZSrnx5LavFk+Lm+zdtFZDfYZiT5ODtO5UyTfbov2Qpqrx
Y20q831cRM77Ng7b1e+gITvqLIjbcb27opGnkKYCjOBvETC88Kn6ACmJoYzgFGy1/q9rFoR0EqM/
N4ZRnh0Lvs7aIbDt01DhOZQ/3vZ+rw+usM7rRAgkCFg2T9SAElJYZ+LudmH0ZnbqvnPJRI03pjF2
ujfFqv3zHywCMUIbDFZjXuDr9WYL50axGGa2cchPJnAQbzG16lmx4jro6t4+8ISvAy5KrOQoOrfz
D6Tv2l7lGLG6jPT6emTf4DaJ+5Om2r1XoRlA8qwsp5R5qoNtfX09MUqfCOZxxn7Ba1wbdbI0KjS8
nm92Zv65XxOVMuRoPIVAiA/eZOHJt+dHCGxTc6SODAT02lSUDtK0hKSWMZfRKxIpfBulsnFQXtw7
Jy+tiF/x4pQmizYnpUnhvEZq+z5vyuERSqfcQ9cZ5mINXqR/+Wx0osD1MYDDs3ltMLSVXJrw8CSv
fR9U6pp7IMznc562AD+Zfr1LEaj861iAzybQmAIFJzpF10aZ6tQMRn3oTvVx997Uk9AdwrF4nprD
KZW9EwJFGMMWUJVSiNgkc1Uz9J1kcO0HvYTFRB8bD45J04U15ojteO8GIKAsCFNgWOKpvl4VmYUg
xADpFfVIKZej4XjEDuEnqNvrN+Y6Ga5pF0cj73sH5s+0OQVTGgPbsCpZG61dVbYyAUU4nWclad+N
ua0GcAg0vddoJTwFtz3L7joFuwivIkxd9saTyvB89J0NsrBpEvUOYdjRZ4axeSwWpn80hDnO8BVU
538xSkouBncpk26un97bCdxI4F+6XK4Y6u+/Dg5xdyxJvSct2eRlpXK00O3eMg0tJmQI7ZgAx21v
zg7kM0wuZtkaUIQt/S6LUDUPy9iri3r21cJZD6py2yfqjz2CVmYCqAcTu14foDDrHHkZkzWYsr59
J9pN5zSbhq9ZuDT3gAjtc51G8junqUJPVRq4f27v8d56WTKvo2DieeVNrXqIS9WcWa8Vf7XSdn6X
MG7umvp0V2jx9Ou2tb3VUt9BJhP/Dap4s7s1qeka01cKolDVUXRu4vu0LuXyVHdL80GW6j5QlKX9
Eg5z/tjPtvr1tv3d1dIpZu6WGTki+OvdRhFQGttuXAMKFDaUFEbm63GfvzEHRXGlZTga3XxFLyI+
L0SB8JRRw6M5L37QC98+ob44hjqzlFlfKpd1Wq2fIik7d0OvBPpSTL5US2owLI38oCtZ/CEGvHYQ
FWzdIb+Bu2MBC4D+Fjzq5sGcaWh0fOQ10HNn8SfAFF5qpLmXMqwU3N7fXVOcJPIDYFqU7K+Xu05R
oVb0SwI4U4YnPc7lU1/K9adxLo8GHndMcV24pOSXNJu3sMa1Twy765ABAd9ovje1ghmzKUsfikw6
2L+t72P/qJjAVMVbArpoqyY7RqkEiCOSAzU3Y1+SV3gB50X6HhHWP6VQUGpuqRfdQVSwtz6TJJ3Q
lD88m9dbqdUMCZXIkAVWJ1teCDuNG9IAvWvSQznCvVMKroh7AYaC4cTtCsOeJRqKtAajI8Y+Zmte
KAyk5qWg5/Fl0bL8x2ovFiS9hnpS1tqWIcmBqfHAF+1stOBJFeO6IGVeDW2gCDLYbS/JQZ9Nn6VI
l+6NEk2bdCqXU7yO9GaYPj1qsu7sM/GrKCJBkMhgivjvL27oWhi5KueREpCeKGcliqRTbMzJ+5nM
9+A92/F+JFO0EEALUPvdztYVJUV3xcyUIFQaO7D562wrkFEnhboEjVYPj44NdSICHaVfDXN2kLi/
Xqkg3GB8EKFz4Qc2l1OTqlmWjFIJWjRP/LmI4v8iJ2/9JVrXu9t+4LWfFWPPJF1CbYK6xcbtJUWb
tmiLKEEBKMmziny4H2R1va9rp3a1tus/3bb3emcVGeEClQInB3mHca1lrBAC9WBmIMxt5Wm8dFb/
Qxvq7NlQqvpB6hzlXuZLu2td5v5t6zsbK2gviTaZ0afcvXnV1DAPo0ofpwDG+PJBSuLfhdFEz1aX
yafblnbWSXQCS5VOQiVaCNeHdTGHxV5sXNHcqnNQISn4HlL+5S4ySgreS989VBGCl5KaVr6eTs5B
ueLPoMbLhIjeF74W0hZOKsDVLRxlaGjKd+W4BGamxtpZM8NMdsn4VMjMzSh+01GMcDzku9Qfdq10
00l0A1Mvkfv0XU7qVLxtEelM3ViNnNrrjQSdHzF2sjz0xOr1w2AWPTUsSKySu7xLw9ZtGptKV2YN
4TkvprI++HSvXQ7NCZrDdLBYG92K6w2lMd4oUV9x+0O7OuutPQdKLYvNo26SR3WCNwwr89ftz7hv
lRuoCprFV0JHRZvDdS1jNSkG9cy43XTul2F+cpay/93OpO3FWMbfbhvdOaUAjm3BBQrDNoWJ66Wa
k1Q6CyoLgZGHvYvQhnZnGeUczJ1tHhzTXVMWrTQbOkKZyuW1KVB+Wmv2lhwkXa2fa2DQHj5Y8uCX
LA4+4LZvKE4k0TM5CXbA5mxMQcBclFWcyUFh2pmnJelyNkM7cWXJNt86oSMFZtI+UL9vg7/fTuI5
ojsgdq/HQifU1ZYayF9QwnfqoeiUn5XYQuxNMaKDa7fzPnPbeKDFE0X/ZqvNUOPRwc2kRCBM19yB
rPuyrE57Kkp6HZk8N5e+7dv7WQMa75Zt2nigLvuD9e64dG482TvAePKiLcwysSKTecqW4yMjfZ0O
xXCfjGn8owUN9lg1kL4cRAM7BgW7iiD4BRsEUv76EGl2FKla0yzBoM/Vx6hKqXBHUXmXoBAXSKSg
B/ZeX0ox4khDiciFXulWgyMzqcfRdJcD20yiB6m0B5BsWggvQ2x2pyqfx49LZ6kfbx+j1+eXYEeI
6FnEPXQuhcd/EX7oQ6/ZccW2DmCNPFHYQpheKj/HZVs+MF3yvawE8MyQDhqCr68ovoAuE5vL5yT9
vLarZQR1S8uLqRqd8y7rMxq0WZLfJ1keH1zRnY29MrW5otE86GlW4Q0cOy3AssFemUeG/VZutem0
hnXtKdraH0Qgu+sDYSQzti2IxjaoEIZYtCau+ZpKpaf/gb8ufloG78kUF87BzXhtinwSJyf44hhq
3kbPU21GRt8tbTAQ93kLhaI3qxq/12tL+mu/CjSC4wK+m2sIZvn6o8GkkZhdu7a8Vm3uFTB2nqrO
1l0rkaT3t8/l60hDoDDwNdx5wW+xeS3qBKpEBtgwZanDXT2NvStZbXFSZhAoNefRXUpE82DQYQp+
+XsBVjiIZB0uWyo/IGAYy7te6jQUawXpaRfIa9Lc9eVsfo5HS3MpFilPldqXHkFSdynzenjHI7qe
eiYq/RG4Qe5FMx2PA++w95FBuCsirhWI7o03siF8bkOY04OiXieYWwr5E80Rul6KfSTW9vq+2Arv
JiktToGS6ebomqMZFtoalkFkaKUHweXPyayd+3Tsu6AatfV9vPRHTGuv3ZCwSWQp4lcRX15vt5xb
YZMT3AWZFEZCHlp1TWlc3ixZPviJUAhslkU9OV18pDT72s1DiAH9Pl+bGTcauNeWV+CNUVGqVVDl
sUHkqih3dWrPZ2lAI3ElUHp3+2Dv7S7pJb6ekEFAXK/t5WkZVr2iV4FRTHaQyFbmQRGWBPba6Ze0
zf5HNfOo5b63RoqKTJkLqkwc77XNjKCdkE+ugrCaVS+1mhicUcxlkufUi6r/4+y7euS22bZ/kQAV
qvBUZcoWr7udnAhuoSiKkiiSoqRf/13yiw/wzg524AcBkoMk5oj1LlfJkr++/HBy/hjv4p5wcarp
wIOhWsjI81CN6eOwmv7oZ2NyIza5+mkocsG7AQ8ncoPnnzZ4Qo+1dkNFFJlziIGiiNCP3pOAakZO
R/r3FTx8GtIfiPUiEAFp6Pl466C7BjkKpnIR7JSJ4dcsBrgTT5CsnGxMb8zktXPxG1UAiwjEzZc3
rg6TKRKZ7SsIoMWfGTr+BU05Lwd4gpVaBeljrCdRiDaSN16V/UOep1po0kG7Hx8D4Te0Fp5/KAHh
uetA3KmautFPIKmvD4mcxY0q0wuAAe7ZP4YBIuT5MGwcozVY475CW59D5dmwMiKTfshq9q6GZfFd
k8qmaoCPLiYGdlbTYraJs+4B/nIGYf1CbnAVr+0o9IcQ+oFLBMn9ixWeshG5tkmhPL+trlKtUdWm
YXLuq80dssbcqlleHY8iRABDei+VXuxgbRNYnIKPU01hJn5Kf06/jmHo/GJetRR5w4f5x+tX0PUR
kbTgBd8LixdXUNJqgzQdS7soTfIJtb3K8lodArIyoNCzW7z2K28X1IbivawG/RCkuc/X2KwE0N+E
9FUgs7CEOXJWZBvtz+OozI39dO123cukeEzQLIIS8vOhMjssUCTJsHhZQx+JW12p+iH9UGvpHqAD
hjtvtQC/vT6hV0aFABfaUlBc3VWdLiZ0RjEyXeZoqKCeq8/DMnsnORtWDAj4CzskQdGiW3Vj0P0A
XhzQXdAC+oW/O1SXCpAtgLntRjtVmSCdUdEg9aPoyc94jmwJexV318Qh+21gc69d0N04JVc+GYpO
KDjhNUFGf6lyqSFLtLkImmaBq23RK1AGHGUQSg9n8TFNpqDgJLxlAPmC44VXGnJESLmjXdv2xUT3
PSprSTRmJTDCY1KhkwKKv1Fz/B2xMTkzE9VrJWEp9yQXQIbv19bUX+nA+FguiefdeHsu52D/Nfvt
CJ0pQAAB/Hm+2VaCdqcUYbZ7T67nVltbbZNqq9hMGv00qJvWg7zFyLq8lzEoYm84paJyA0jApY4I
VGK9uBFdXaZN03/GbPdf1ukmPfxyc/0eBQAkIHZRQn0B0gtqihrYLGso4cjoIfQ88o+kVJd1xOwZ
lmXdQUdjnBvOh/t+zm5cUJcXxj46Kpp7jZjsAgT7xP+RlEbWxrCMJ7Rkdtwemj66i5g/340OxerX
T+61kRARoW4DIMLOhXk+0jINkYM6RVaOyHpcHvcoSeVZptQ/fr/1N+AcVwcDFmenUP/mN10Mpmjs
ti0Esj3ehC5InUyFQ2e0LaJwWz++/mXX9slOwv3/g12835pudvUsEOWTGUdAnrPpmAImc/wfRtmz
QTRHEBZdthT6ZI2Cet4RtyDVHEKu41OTmfT966NcnTgAQtChxjuB/f984lI3wncVuPkSeofyXe3Y
J+Dh7GGFU++N73lR6tq33q6SCWwPEtAXrShIXqRhO0bgrgKlioJo1P2rSE8LPCL2fpyaoFA11LQh
T6uP0TRnbxEo/S16/fdv+I3nALYJNdOLiMCNSvJMA58P4Uh+t4QiyP1AJWcIXq9lwLztzjPE3Xg5
L4MCDIroC1wPANhxpV/SqE3SksbnLS6zZLSl9CftirbHTVrX4XT0kNLeWNRrAyKE3puLKJxCquH5
ooLRUnMB+Sd0oGtQnRRYpZjusMy2xLsL2ptepFc2EUYDjAqKoAi1LkUaZtaNrSUUYsImGE7pKOe7
hqzJIUXUfmMurw6FFwrVH1wtcOR8/ml9PXe0d1lW1qHryyAa/VyhHH1QBAS/vz4aqIfuQt47xQxQ
zedD6SVBFtDN+KpWuXMzsu8jyADvAo1E6PWRrjwJ4DRDXQeyUpANugxyTOvNATxhoCMwdcm7dQ6n
L+gHc/DY4v4j0tjkvq83VvjM1ah5O3Zj+Cv3GZymcSrRLoEa3SWoKpwZ530ApJNa6/ZjJFZ97zJx
K5K7Ngp67Kh94HVFvfXipmngV5QuC+4zKkFrVsSj/4SCjjcegmtbHzA0nDfQeXdk0fNFG5M+iSdo
spRmcvKDmWRz5qydC6JtdgrQtiv+fumAAN07FKBTQ7/j+XgWpqPpFqPp2unZHmWWjD9VPIZvoQIf
NjlAz+KQzFn/WCdWfelTzW5ZsbxI8/bbZRfJ3GmuOHwvyszc0QRFXlqCee+zg4unuqiV7b4DVu5/
mpqxP7QBc7o0Y0IWmNxoU8EAkX5AK1dCLpvy9DOnbL6xqa4d1BRpNcwE9lzohT5Cjeae6TcK4dct
OoA7s+ZZVMdnhW7gjYN6JVjE0QEmFq5x6PNdwkYJ87MWuhS03BQkB3DLjfTd2tgsyGMW2zdjq6PK
qnj5/vrSX515QJ2Acd7b/kBzPF973LFRpsG1Lruh4Z9aFTYnKFeNT6Cps7tJ+2LNoyXc/dNHn+XM
j/tP3MDBHYj/eUNp17fDdz+W9S38zJX5wEFDQRPYILw8l5WNjpHO2lrRMpuCITeYt9OmMWCzosg5
Bmbg+QSn18Pr03FlwXEvw3VkL27uFZznsxGPSjCBTn4JMuWGTCGCKHsczzAXXrby9aGu3JconADZ
kcA7Bvt//yl/BLEuBlI9kHjfHPemCtbbwDwkegSnWpjCIEU4J13/iSjZVXKDoOXro1+5yLDNwJ7E
PYak9LJ7NTBt2oQ2tARYMTpN8HVHnuiaGxfLtemEsSc0PnZ9GeQEz7+RzMkW1QJvKhjz3/q4Z58Y
9uA9rFNvkaCuXJkAW+0QwV0IF0Ha85EUV2zpJeZwBmqtGBQ0bAZIrBbppnd/b9WeXp+/a+OBH4/H
G2kmWKgX76rPlZz8SFPgVIwERV181Jqpo6eGvhi77lYb+Xd3789sHhsEFrB79w9a/Sg6XXyfnpnA
Ik20tD2ItrzhM3SZU12oMBzvVu1tp0Zlcz7BYjLfrX9zDuXcxy7CtqVOJycbJz+hshcWS4ICOvz4
3I0JubbUuD5SnB2sAHoyzxcgtMClUtpRUCp5hO3MkneTJF0O0GJdvT73t4a6mIsOr6aWPYZynS/P
bZBKNOwi/jYOwR5/fagrxwRxPsJdUAbR6728hRrW2NZB8KNURLAj2Xq0ezdvuHFMrmwm5EeQj4Tq
APS6LoU0GOC+ZoRpKKRePaxrv2UsT5kOqpE4cJZMlvz3+mddlo336wbYh9/FNh8wiIvkD13XrU4S
qFbVcN/9FGSoRaV19+iNfP26ovT3BhoLJu833t340itLhwgNJb7f6BxQii52yZDIkLoYX7rbGGSQ
OMgpGulvCFPyRgXq6jfuiksYcDcN3Cf9j/u1WVeUTUNWlzO0dn6BfAG9tcbzewUpadV+XWMWvkkn
rz5PykyH1+f36mfCZHinxQFhckl02Q1vohTSIAjw2/CzWoExWrO47nI6zLdIRNfGwr23Ay8ggAwc
7/PvHNo0WpMlwc2QyTCHO2p21wpxl22gNv39V6HosmeB6CcjVHs+EtwZFuSZYw0hNK68CqUewBLt
LAdbNGLm640n6lquDcDDbhYCoZ9duOn5eH7MYU6cNXXp5gGlSipj808SthYuYJmfe5sAnadOPm9G
dTBokaToez3e2LBXLgD8hh1uAXr6XoR//huamhGQwHp8M3x0vkD+WX1SerrVvb0S7KCyj9YwCne/
eX3PR8HD6Q3JkKJoN0u/rTLZDGDVxbtad1ASaArFBy/Qwd96peIaQMEEexTlDEScl7KLfjgIwYlf
l1swxf/Evks+to59/Otd82yQi1WkbdNvY4BBlkjXoJvgsIVDww5SOfff60O90IT6vw/a+bWQb4f0
4cX1IrSsRRrZ/V5j8odNTfcpDMX2LfASfrd6izgqF7WfWdguBYB1Y3Ons2mQufEBgZ/ndbi1ffaP
u3i2ESKgZoLyL5Dgl60NzzWRJVtQl7YJ2iMKt8sBlnm7DVOt8k7d0lC5to92STFkp3t//jJfydZg
juEwgOFC1tQin0A0sjmKY9t8Rp8se7vMqFG9AXBC34pQrlxDgO0hZMdJQb3mRQ+5JwsFP8Mrs5oA
jgTl+w9cdQoWWmIlfx9r/O6OQ0F8R5tc1vs8L+2ciwy827tgKLRQPorAXFUukPz8+pa6toB7I/7/
D3Vx/gNQ6rNBO69sehmV3ULtAcqk84F61hQ90rMb412bxhiSZkCXQBIDqMPnN0FAVe1UvHpl4Nul
VND4ANllW9/IwCafX/+0a6nfXu1Ck2D3lXsBLZ/ThpkgxJKtdFi/bRHEQfPIn75ZBWniJUzCD3vG
Dk3frsmhl5GeIXVCcuUDFKtRQEL5kajy9d90bbp3nCtKcBHYqZde4lFtvC71fK/UKQVzC4TD+UnB
rC3vIetwBlvX/q1V+35lpDuUB4kmUv1LfMfajcrz18FDHVwYBNEp7LbsPFZww3qz0Vj+D7chCh3Q
HULtFoWki/XltkYfIWgx51kvT6208JPJQHvhux3263N5bSulIPfgUAI8/KLXiWhcCNfiMgRXvP7U
tcNX4FboIUjZ/7JpAb0EJwLNN4RaF9duQNtN8mTxym0J06/r3LybyORKzsNbnOX9T7q8TwGqAIYe
YCBATvdv/iOoW9NGjCvF/hBLqMtREJ3X3nJr5q7tQlSAwUjCxGUv9OORXW4o8OAQkmSdjpl27gtQ
gXXudUYcmABP+vWVuvpVKAWDeQGscHqZjHt+ale3izNaMfjlkrbqnV1b4NBfH+blhkAOAxABkEzg
cL0oqfgb9Al7r2VV3CTDl24CbrgY+3V4J5pt1DcCpyuDIWAC/wmvEf5xuScWEy5w4RxYtQVyKyJD
6dGHg10xp6G7EenvcefzTQFRMrgvAJOxS7tfYkRGqAyAeEFwplyUfgdpjR370fk6h42kPTeA754C
Fds432JCl7yOVnfjVL9cQPyCnTMD6spvMtvzbQnLk7BxiuLWXlx3vxgZ3LU9RPNfX7+X23IfZWfW
7pR2NLuejxLNZtXt1DFAbpgsAo/LfyAk2rVVo0bvoxf0PCxfH/HqIiIkhfbxDgW5rFHV6whbJmEY
KlATPbcbryEBoUjVoLXx1286Pu6PoS4+zq7MDZRMrJoG0ZUm7s3DWCNjCllSv3/9q66uVgLJemya
EIHERf0AFgNh1jaWVXrJ4EMdaP3BZ/SWtu61uUNDab/r93rIJZ3JKkL7pIG468Anemzi8QeTbD7w
FP7Qr3/P1ZFwcwB8jyDzBdZiqqMtipaagabJ2TkJav99P3I55D4f3P8wFgD+OxMXrybesOd7MMh4
6y/G80qV+LZsgKU76VUvVQJA3193ySCosuebWCOoAFwKQBIZjc3qmWavgsjTxiJ2mgIFu6l4uYWV
ubYj8CADy/u7NnFpAOMnjgWDDZsKTFRTGb0Eu36dOry+TldHQUV7L/EDJ33JPh0yw7O0mZqqpomB
jZxTj2LKthuj7Afl4jbcgaMoLKOyvHNDn6/QvNDGoafPKzT42YOBoc4h8lxaKSm7I3BIydu//ipQ
P1C/QtsP7ItLaG5bz31SN0mDLSCSU9i39kNj+1s30cvMZmcjwc0C5LkdunVRXiSex1Q0UV4NQR0V
dormIgFMGBT71nsbtoxXHKHzjYflylQ+G/TiomBCKjY3Ka+SaRgAJ+jnt73W9qx5pFiejYu5QYG8
skOgpgyqBZ4ydKAvfTusCzXaLrjRpdZRgaWkZ0g53rI7ulJY2YX2dtsOCNFhy19skXbYlSaguF15
EGeCbJiAznw61dWAm6RIWi88z33PjpCr4vcTJSC2hMJVr2+bK5cW+N7IO1KorO7eps+3Kf0/azwm
gKAcXAG1v+SQGa8+QreZfv37oZBa4x7G2wwEw8UydhpdN1AC2qr25XQeF4/nWzBuhZ6y7MYTvRfb
Lg7fbteFEieIpWgY7v/+j/gUPL5QDk0Hw4w5W+9SPJvvYEAijgYv6ZPy97rDPHQc0y0hmPD6Z17Z
rRgbeCD8BdOjy1WFVG4asFiKymNeUkXbMuTQkw+KSOEBD0d3SwL02gr+Od5+ZP/4VsVqucYE44Ej
rIusdUORMTLdhzbqbmTFV04/ijo78gRoRoRy4fOhMieN30W0rcKt8b8tEn39hXTtO8VJ2ucdCoD/
IrOTx9cn9OoHIjlENxC3zgverMWhj1uobVQqBlwS/113AkYkuKPKNjc+8NpQuD93mSI0mpFCPf9A
X++JiKJYO8ddWbOWfw69SR0niC3fGOraXCLuAdEaNXFAs/Y76I9lGybZTRpNxgoOD5Ary9RwYD6s
UJp1Jk+bE8MxAT/hRsh1bW/+Oej+/X8Mmpo48mAFgnOR+uNdYlhQjLwb7gZr+V02m7/VvcFJ3yE8
ey4FzjzY+s/HIw1UfETddBW4eY9SOrzntjki9EqONWjJxUCzWzHEtXnF+4Qu+v5mIJN7PuQcrn6i
qOMw8ObwzgAcMoSJa1yXoF7HTT7gCjryKfv7FitkmUH7AX5i9+q5PPWJ8JlHw5VXpte2midYOHg0
NQ/Gxj///jgAd7nTAXeF5kuHaK8dAEWsfV6BKR+fWshWF3yJbDEOnv4fTh4E7YH9AiLkJewytPU0
p0rzqps4e4pZ350BH19P6xzd6vi/fHKROwJJinhshy0lF8tm2wyt8C1tK2DQ+rdAuw4PxKhbtr4v
9z9mLUJJD/g5ssMsnm8OSErMtd05UxH8bsH/t4cks2CiD/53tfKofH2l9iD8+SuEPjF005F+oO4M
1e7no+lg6yGED/B12jfyqLYuO4zMe4qtUHnazO6kqekgm2fqY0SWW32blwcBIDDU3iEMuPMqL4vw
jXXSBgvIYKKuY+j3zesdnCeGD4RaAyFhpQGWpNO71z/55QUKGcoQ5S5AkiF2ddkfz0Sbkj6jukL6
MxdCaH2ERbJXwEnub+3f0WYD/wMJEMYDpP9SU2upaTN7dJYVeJCwiG0tg3g40z0d8jBJ2xsg8pcR
BUb7Tf/YRQBwX1+sJcVFlkwCkpp1pO4c0GblBjmHIkyBFZJZ/17WUXQGPuX0+oReGxd4590DALw3
+HI9H7efQN80IcAnUSvTx9nv2ieXwASJOe9DI0Nz7FsI04crtvLrA19ZSQCudroLdLXQw7kYmPvT
NmNiu4pNkzsHs9jOYWptC9h159/yYrn6lRmKKuBOQp39UvXNRItKrF66SoMqgVaFDXSeaukfhF2f
hHLqY0/lWog5uQV5u/aZaJP8n28KHqqLdSXLHKL07olqjH3Eg3KOjqrelnM/+fLGFro6FLgY4ILg
/sIReb6UMAPELcr1PqNZhDYY6GKxN7Enosb+xjG8Np/AFIH7C3Qk4AWXN49qadd6Q1eJDPRIMAf1
cfTmAYTgMPg8R2N4XMPYlmCB3PJoR7r58uLBo79zYFElQyx1KVGsZ6eZqBcYFcBJaI5y5B4By90I
F7lcN4GEPlvt101RR8uKSwi7QZWWqYGU3tKGJYMJ1pJHZluSXLWe+hCgF1FDtjlSQ+6cI2cJwLyC
vrvqxjwFeee/ycP7W/UrYd/XFLSiIqULlbkeqFJgqcKRJB9JamBBCjdLV6x8xcsSyoZjHN4s7gT+
Qj8ivjTRv3MnlDwvc525MjQ2MoUd8V9iIAFZ2UYCnJy7aRQnPxZSF3Jk4VeO5GkqjWnWN5CRYO3R
Muv9G68xPfUJEzoPFs6zI8NXV6HlIMmZYbFhgUpUoyuy3y0lhdtmOXqtBh9STwGQQpjCs68HJnOI
m0AH0VHIpOQaQmGPmjfkvxZCq1PRQw76V+rWVpyFHMxTTZgjJSFr9DGVbeufPUBnAO+Ykenl64By
5bFes+7DzAIIHi6pz++3jAfkQEJP/wCcSuy1P9Pd2dak5H5UGW9yFyazK2rizWcxRip4k62J/yAS
30X3zbKxz0gAwnfzxt23XvLuHwhTT98AmhkBo+HdBJOWIH6ELWQcopY/hP8M2pMPMKsmb/u+0T8D
DyiCwuddf792NR4Of0J+oQN/fcIzM41Ha1XztlXCY3mkJf0+Aozpl8TwpCvmcJaqnBXEqXMfKghN
vsnJ+6E8lEDyudbTek8hYTAWnvXDtyYCjui0bXXnCtPZKK2WKO1R8oeDJhwLyAKIn4ZGUJZDMcd8
DhpdvwlWYXg5jcR8bRtv2XGuImVFtszdo0Jy8itsEfrlfAQb4DQDyvndt64RhRqWKHoMLWvhrsU6
CHTGmehtGfBBfpknWg/FSrcZ8E5mxhLaA8N5jvqEwGKsBiF33Gz/qZsZBLS0qhdT1EZhLVin4EsG
kAT5RRCRAR8EzvCUJ5YtX5JaifpOYrAf4MtEsoAFBEBFSJARAgBls353kHG6F71KfkJGC0+XoPU2
VlJCTbASUEcSVZTa4a2mkZfm2qeTn7PENAeNunaat3Vs/wtR5vzZ+NTdubgW3dH3tvCjSSULC2/o
E405qX2EozBOO2DnQkWmJYyvRTp2lEHj3uP6wJp5mUonZcAPqz/3A6SFQyELSJkN67uNt1tSdY4l
ErJeQ/Iwdc5mOapP/jfm/B4ddUBpzy4KBd6+UYgfs4IhZ75K6d030cy+Q9Fl/RCbEIUU0i5rUHSo
5T9ojaZ/AaYuJz/8lNP07Sqg8jei6D6XJFUGlH0yLqrY6i1q+3IRw9gcVqCvG6wG8uyiZzPgLtYm
MIcGKIb+Q0YvIO/qcIng9KENEIG5SZ3rznMYjNDp87RqTA5WSvxNWgPhlzFNuuE/wIMA450gaOFX
IwL6Jxu01u9h4NHUpMCPqIc7BoFnkfPUNO4NE8E250DAuId0Eh6BlPIAOKHzpqn9GnsEkIol6HtX
TKmXnqGfM825DXytixQHSn+cFxKtx2FiVuTO2+JfMPdkj1DeS5oIIs7B+pYJxD2FchpnLBvdwhCj
dlJ8oyCPTTl0o237ZGB4kU35oNImeC8y5P/FlrT802gDj+Yp4bOAn18wA+sABSHoFo2eAxhSL2Yo
G9ZFUZ6tzcqPNJrtlzhmdZKngmXhadk8hG146NPmIFe+BIdtg4rGYYWuffiwQq9H/pq3gNUfoqnp
9fuhHsiHDVB0GDhQYoY3MXDS/NFk0MT82Xl10N9DyIA2b1J/6cKvEK4Ls8dsHkVQoqzmvR/HZuxw
ITCSAMSpo66IkiWMCrKKlh81kPa/aJfah9gJZ04qwB1zSEdoxZ5oOijE8tw2CpJUatiKPmkTLCL3
NBwsEmeOUVO79hCLEUoTsk7trybgfvToEin/W/gQb6DSJEYVou5t+NjKrfs0eoup7xIGTnM5Jjx7
n1o/kBWaZ3I6wHVw+C+xaZ8AbNWsn2CyO3eFRQTIHxrDl+RA8XuicrMUFnNkDUZ25yf1nOVLpzx+
6jwCWX2bQZkH0kpa30eEx+zbauahLac+3raSdN045r7RInyvFe+bt9iAShSJiTpPFdLHdnuTIvyC
uDxPQSnp1i6kx2QUicrbiUQG/GSWpu8BZPB8VSTaSvg5G+4t5QzFV4iNaTGt+tDhY9TjqBnQrz63
wsgCehUuyvlkk3vUSGd5ovOW0gP35Ypr01ssSmc1TPRIlTHFzU8ebewfE8WtLlivsrQabBx96lLf
TQ8tCzMOeB88mj4Azp20ZU8SWMJArthG4CpkYWO3BbJEVG8ISbIGT+jjnI7SA60AJtuUQXSvWeh/
QdQ1/lPXBf78JQCKqanabgP3ekF/MY4OCUyrs8OkE9ftQNRkqiDBCjEMbRjQFAcng1V99RmEPL28
AfhIHDztzZDu6gn85Y+mbcWYE2Dr21+IFKFxisd5c98VPPPUEd1nZz4mnj+thR5Vg1sR0qBB6dJ+
ACK+2QQeumi1FEc+GKJDm9lUAZY3TWM+AHvl8nRLR/9fyrN2yHddqggq4stIURwEnbzA7dW7nGXR
MhYLfA90scBSKi38UOAGMD5st/a6iVkfQHmBFM86182TnRO5Vo2t1+YxXMbhfvK6ri35pLqHgApP
niQ0vP0icB37PrdYQ8i5ZaIDjh4QqKLlKkRtpDOW5gB7xmvZWEmXO0NwyeVbyNxWLN2iv66QLnma
+5UCHT2lS13Ynls/r8FXOi9sD2204AaX2xyaL3ZuqIVtSMKivF3M+tTPJvaQcfohK1ZcqZ+pm2DB
BP+c7gnq5rhyJRBRTRngKhB5bEnI33LfIJ8JiJAyF8xwWoIOYWOFO8yEpJhIuMmDgd+1KI3n+vCw
1h0yaAGtsK6MonV90ks/RUWAGhrPhyZZCETNTTcXKDQnITbjNrM3DLSY5qeWrVm6YphrAXw6SnF9
EXcZouCghYZmjgORtYduWOL1YcxiTc6aNFF46vqFL6dYB2Y8Mq82+O3AksgVFhmTpMlHNa6JEoh7
rK4pAOkqZTlp454+KjJ05nFsG2Lx20bQWPMw3VaS5StJPfUVMaoav6RqHOqnWlKGO9BH8O5gcxoL
O97PLtxQvw4XY05Bncg3DFgNVqZKNOZM6kyzqcTfPP5rapiMUe7u9VzOkI7sq8QTE9alzRCS4XKQ
JGdTgI45xD80z1cKw/B8mW02nFCNGb0SGvuRew/DZPIpwJ+2HTeAMVi+eOE0VRLnYDyE/pp9g3/j
WOeBAVLzpDSDFwHyR66riCJ0vHeE6o/phtpmRVKXgjHTMzgctLE209NoOs/PlyT9jcw38JxJcUE0
edvFGjeRB3Xux4U3HqQH8bTMZTDV/Ee8pNmK89LG/4aujlXhUsreacQkYQnYBTl5iQ/VsbWjXVQg
p2kM3EWCOoSTGdEP2H+1hx5OO0Y5RVfiSUd0WI69xr/rs4aIUgAf/R88UGBTOaI5+p4Tt/xjnGzf
qC5CbZgLcOQfxNgRxB+qZjGKmM6qU+NrBuLIAAZqWDf1XCaBiJoK6mOkq+g4B59i0aRTbsiqoHkw
d/0TLDnAF/U6MtECZIXwrVrAZsjBqqLmiLxL/dw2I++pzbLxtMjOfYUaIH1sVwrjHDsDr47oIcD/
kcx01Scu0oMWkffUk97iCm6i7GxhOfpTwLS1f5c5Gz5hY0YTUgfmfQDAIYUvl+zEHTAO9SciPalz
gXzifS1qhoCeT8NHfBZp7tOmZxiGZ/7T4q00KHovMI80WfwQAa/e6vtkWMgX7SOKxafUqzm1azJE
pY5iiHIgZdu+wBkDJz6idiVHpAFTfVaZ6tJ8kVifMhvq6ald1ZTmwrYM6gjDjNn28dbd+y70f/SE
Cbyz0F38Du+t8Kc3MIg/roa2j4tReNkyO/s872ZcPxWOAvnadsr0lQIJHpb3Jo67gtMB4u4rb+0R
h85secB4cM6mcC8duYxB2CzqdEEXfw6LiBibViKag4eBY49CXjuuZd7qbpMFKrF1f6KOkB6aAlDI
ruKw9e6QT3jskAxT8qOxHoA92zxJjiR66wRemBFvyBb1VL9BJGb7nPU6Dg4aLwC49Og8/DLrsMBM
cIbg0VHEov5uNtsiV7BtFFfA5idJPoTAJkVIbhlYPU045XT1kvVDpLMA8SZENe7HUOPPBszN76Bx
3PdJIba1O262dkvecxm17+0c+D/gu5jYgqlU9AcZLzj/E/LnFueXJxrvQhL8ECntWDnEAYJ8USd9
gCw+BnxiQLFyKUzShTBVJRkVeQCinMubpZ9J0Q1AFqNiNKOymjgHMLrXE1BulE6+zY2dlgrPNtN4
mDsV5AH1FTkObRyKql9UO1c2TqFzwgdDC6+f6xULjNrKqWmToc2DabJZkRDWTG+WuhvfSOhgmRya
ODR7rJHunuZORl+AwqptPjg9aDin0OhD2wDPjBIP38qm29+GyIawKvX9CWF92KIYViw2te8TokHv
tElD2rteoauYg+RNPsJ4Ua8nPbb0y4b48aGdWPAvzB767mHjUBnDm7qpsXB9F70Le7ijv237ZPzW
Eq/rDxui2l/Lhse46PAT/xtAnsFNsm7po5NoM+WIEg0/reFgO2S2mzTFOAF4jVQtjhFAxNP2GLN0
wy7lBGFLvyX/jv0ys7tO97BrTFxG5gLEuhhtMhLLFCJOi8Zehc833rFEd/SN7d2aopCDQssTtFqF
zcEt0O9CJuvt4Pxl+CXFss5FFi8UIdVSx6gGBaT5vqcleOFwbbsDct75J16DgEPdsOfQk+ssZiXJ
Fn6I1QIT8WV1WynZ4NF7YprwCZjn4EM/Ur8p/Hm1Z/QyG6ROadq+60m8zvkYQrMsTyASTfIs7vSn
oCb8exhN5JdZDEVXuh6H42IgOFYgb0M+TpACxziHVN2JbJt1bvoM8pn8/1F3Xr11Y2m6/iuNumcN
02IYTPcFubmDcrIcbgjJVjHnxfjrz0OX+7S1pfaeGmCAc4BGdxu2RHJx8VtfeENV5yFBXZtfOACc
ys/afvxiVKqS8wL6iHGvzJzrYhWSBEAVF18rc5TjzizcrtmwptifWJGl34VLpWveNC1G4SkVIu87
Iych8Fjj9qlW07L30sHqJw9ERvVgO5W8EDAEKq9kO1y3VZp/TNBde0liEe5JZ5UROdoiJQHprEM2
Ls2ncYAZ4tWNS6egNJqCTjmOp8xsbakUZI2ZdiaTPEl2RqFHdNVamtseJo4TmlluRKxLx3ZMDhYu
5bXPRKiJg0qqlANqUelXsrBn3H3ifmh5cFPbsxhlhFePYdYBv2O4x7qO4VtaGE22ieaxYuu7cTuR
C8j6ma6LrZKQRNNdSgZf4iGEFJGXjpb6TTDUjry4TnMHilLePRdQwCyvblsK16mdnKu2bSuEY4tU
uzcUVfvi5vGo+ZNs9a8yd6vblF2/+KLRhzNnjmrbVyRpyMHqkR+mKymqMwzpXMdXUmlu45niFnNX
1R69THMmK7DrcFTI0sZiJkLVySfkevKPjatln7pUpf/QqXMktjKsx+duiKs7N63oXHau1ekbUQvr
cxhPOYtGx2lhpGyoz4mZGRcj4LfRV2MFT6zFHqJvzliRFPYUUAQDXaifLSOuaWZFQ0T+NDbdhYVW
m0K1ni0XOrzY2B/cBTSW7lbWg9al5kHPhuxTKVDgCuJOWC/kXDNfo9JY952NDOEmVufsI83b9FnL
xdxD/6qGJw1aq05vYSERsvCdj+Fh9GC7cCyvnmcNXLYnpTs9AtskTCDEYrFLMQ3Sg6iuNFKosKCA
q7tp2BUhnrlI9Alz39hJpHp5Vs00RpxeiTdZ2K5hG8/c6ybXpoiGmXC+TnHTvQxQwTqvdBxMXgxJ
m9y3kSW6g7Vq5/7cNc1XtSP0Bmwr8TITmx8Bh1ePieh0WhCJII0IlYoomudN3fp2kiljsBgaVlGV
nXLXWdupDp0I5nSIB7qDsplcq1nPQ6c+1MNIKBh7I7l2lQjhSsuW4yYbkIn0BzPhJBqpil40SSYF
jbMUh6Iv8Pel1jEfZQpk50pkVIc+p7a0+TxkgVy6jPMJpVbkKA9qkkz6TWna7KFlwF3Sj8dRXDPw
RHjK6OPE2bf0eSnxKsuMzww6jXkg4zQ/q41pGLaFqkjX0wpVTH5vDbXmO5hgMLOYTGvw9M6yn4Bd
tPRCpkEj7+SekIynubxzU200/IiJBqo5WZyd57ihKZdGSqm/GQxXqT1HGjRv3EiY4BwyQyM1H5yK
bniXNvfjoGbJpq/MSXqycPv4mq599EXqSHNDnMnkjSyEJuFGlNZ1UdZ5dMg56u+qKh7gKMRUAAFc
9qr3OmhrHfT1iZy11Cqz9fEK0Hay69M8aOahuG+lTb3aTzYZfUjq0YLRsdzLCrlrxEOlHK9g8NEs
ciEYL57eWxxuIhdApzLFWDKv6Mam9jRajvd6OSrx3u3S9DNJEcWgEtY26uEunRkonUV3bylhYu7b
WFSPaZ1Wh6g0qs+JY4Yf+nkarbWTjB68ZDbh+GNKgeMvXSfO7DKrB7+IGgZjLkLZlTeRrxW7qRDO
dKho3H3GHsm8jRQ7S/yGw9/1IqJAvlFHTetxkA77y8iYbESv6MVoHlIjNNxKRyifJ6qN63gR8qEZ
5uymympyrdKpnAc+MF5X7YTZeTWGFPuc1I5+p7qKkhwyPTLA58q6XMsMa+DfKMN5FzFzmbUclYZO
mpSIJjVFOpDUzYIicxM6A7A9fIHr1GdWJHZmNOh4O5WZWXFYWtUtcaS8qcp8SjkfYFBt2lBogSGa
0qCtNWiXZHMDHxWMKuFctDUt04uWEg4pQJS89mKchlsxavOXvuxlcubKjoAY9Z2+7wortv1xdTzx
q1A4L0ojtOuIoMPHXEcyC3J7cj+gr6PRlk1K+/McNiANR1c6bLWwt++zri1TzCcsyHll0da2l7jI
1HgORmrxLhn1XtuqDu0BzrkmAnVZ5kVIe09EmWe0dt+tWa2zyyu6eZspbbSH3jTzDyLqzStcaGcM
tVoUs/0qmuYd2ASTWZRRpjUioIqLoJYbx59a2YfdHjxshBmOm3+dE0gRXrOALaWDb6vF1mnDXA2s
0hXXpez5TOIpZZBjReZEn5PUU90MVlzf2ozG/jD1ZkgRHiYlIsbTdvWcqACckC+ReM5NmT7jXwfe
cUEfZx9h3ZhdVGVP4alzGFDJWPZ0RicOge02srvktjRWhpso2+oE0vQtiAIw8AqiYLYIwPXYuTtU
m7ZByZuRdG+ShLmxuq3VTsNTMhYPadRNH349iX4HJ8kFTXwbnFVdE8mx14PTLpfoDeC+gX9mOV8Z
YTf5WUcQjTrMtEIto7tGjXEo8m7cxMrgbvsiPaWp/J3MdgTmwFUJBiGA9VVv7QigwmaXUPvjAnR3
2J4znjSstZlkXHVxOg4b9NRJKuMIdWxvWGKOok5yEGwou/Rr1FTo2P56Vd4CZpiygqrCv4wOIdzc
14sida0q4gaPT7jV5QUlffXQGEVyAnr7zswa7jYKlCuJBD3p46WfzY45yVIEaoSEHKPLkQhgifOo
XOLdX30g4D8w/E0QOiTEx9sqZkLa5JFbBm4+uF4f1+M5Uw/1xBD+7XAaf1nXQZsARA6Wi+vm/gkB
VxW8OGcqeKCuJQgUdv5SLU37IEILLuqCn12rNNP9rx/tvVVk4CE0kL6rB8H69z9dlP70CHjKKYIl
bka/ciZjb7pVuO3iqjwBK3z3YwFzt5LQgW+8YSEoGKEtQOjLwIyjx7qvhp0xDJ3PZK+8wIAj3OsI
JW4Ru+weK2Np/TzXq1NKom/3Jpvyp3s42puRrkTGKF2ed0I4iMwqLy9iJdf/Osph9WBHpRm0AQIq
x2hNGyvkmd5IwLUsj4KgjzwR0iOXy2A+M50hNUizIf4MsuaUdvJ7QZAVXqX7cHxGgfb1K4UWuRCR
0jIoc7O/SOwGJOUct2ALkPGTChPlX2+hd6+HBo8FehptFX1FfPy0hZIaYr6St8jPqvkc0LoHrK1k
1nYQTOf6VY/319d7h5XKOxSAL4Cr2ATf9R3/dEE4mpE6i7wMwiKv40M2cyW/0kV4MY9WetVOhrzr
OuZ1JaY2GDaPjJGNTFksTzcHJ4iqQpwVfaZ//PV9vbu1kDVDzxMVcus7+OSn2+pLYSQhApMBzsrZ
F6WHVa6g8ez9+irvrjbu2mC4gc9Qn79++LifJNWgDrZsoR+QuEp1nWkjo2oqvkts20+hR9+JSli8
EGlReKJjfAyNj62mEQPlQYAbqnvQ+15umXMK2mggv9RQitvFbqvhrz7laniArB9iPQgo68capUuT
aSZ5axl0ZR2+2CLNHqFFzVe1Ni2H2YSSe+LMehucvl8RWjU2SMADj3mjcTG5bTLHVWALmaLAK8wH
M3fppTmL7Scgvf0yZ3vPs6SPp9lgKgpQMb9+t2+wUes9IJVqgaEFHXkMvJbtYKbprLCxVdtCx2px
zjJz5boNNODLPNK3jlo7ftrk/V/Vk+PKMHNYckQeuIGjXcVczZBh2iFKjt32vpdNFIBM6bx6HjGF
GsxT2uBvdvF6PShb+NETp97kTRyhczQvRYXpjZ4+ObFV5xubkup5QWi18fWlPWWn8WYfc8WVfLx6
o4DqOtZZmAqXqSBYb6hVA0Z0ttVdDzFolQT/nXOwDvYVgAr7REh4c7quFwUMbyPKBNr22Ig76YfS
QQmuCvraKT3XXWBHMsoELZifylHee771/OYqK4Dhrdq6opuMTcogsdW88YRSNMUezTDN8YxFlTtK
h+xLyeLufr1nv38Yr7JPnhEtYYD0fKhoBh1tnWoAWQI+qA4UmGN3kpKW/piLFXiejgYKaQjVPtL3
S4OmjpyPoJJL2gBDGF3EwLOYUUTUQDEAj/s41kLHy3UmoP+DaAJhak0SmUu8of+SfBpDbIVV4NRV
uVdorAWgj+ud49IHipd5uP71mry3u+mtgrgnn1uP4dcxOnIbWZhU/EE9NjPMpTzeTkpsniNYlyF8
lZ5ixr5VNeEdcBquvDdoDfzP6wvWVsFotJB1EI4mLWg1XG5ILqLpPMS56tqerUUG7Rwbn6Wi21ep
WhY3lj60oVe0i3lbd0Df//qSI7FJ+Oakgn1wfBgOsm6GrgzrAPvbInC7qt7Tg4kDVLm0rQ384UT8
fudL01DgcBHEwITeOFZNoF9hlJE6suSpkez7Vj6L2YoCB7mc7a9f7ptjnnwOZjyFFqpuEAKOUrvF
DGMz0hmfpGTLnWepifGCTN4pdcO3Z8G6f5Dg4pWaa1nw+pVGI4YtmH41QVbW6hbID6rShqGcOUs+
eoYAsNGEtnGgZDglTfW2nlzJIkB0iSSQxND8fH1prM/dyh6NJjAYTVJAZ4A0bDveSMSshqDuTesg
q7EP9Jg8x5RufR03ffeJEumU2+7bt4orogGsXRMaX9KxuHY2UkeqADSQCHDCvTKN0x8uvJ2bUYqm
P7Fj370WeSVlPM1/5B1fPzXVsAMKmms5jSq9fDJQ29XSxZvmOQt+vYXeuxTUSso9dGhXUcLXlyp7
UVeLI5pAnTtzwxbLD3pYfMi0Jj0Rnd9u1vUrRPcAEWHUKo8jEWMTA+iry6ucsqXz6BCDEY27qI5O
rN4bQgl7BjF5jeXDBozz4PUjwRlrRrNPsZBq58dOWg8KHIjNMqRdICyMpxeDBpS9ghEapclOfJLv
rSePSPNjleHhwH198a5SjTleeMpRyd1ty7TmADop2WftUp+41Ntj9rsdIJblfP/kEkfPCfdAq4HL
tIGdCrnNa9W6mcmcAtUOa4A21EiCsZvbnmh2vPtN2szQ/nndIzKAbjWxmuGtCqSMmDA2Q3QoCkfb
6mXdbUtsKDeoHLaHInVdThjZ3i9m6zyVmFWfiuzvbCkKPWat5IR0Q455NIsZoTaclS3eH73lg0tX
z4q0tk+s87tXITO00Wq2eKtH61xgiBBTm7fBzGx1Q6dJnlf0tr/85Q9xlV5YmaNciJ7L642D9qjG
0di0AT5d5a4e5jjArU73plKbThxQFr/qdZoEu5hihsINChnR9fWlKhTzIqfR+UCavA2cHF/OqDPK
l4nvyXMm5HFOfJHvXhDbZ5Vn0GEcrzv5p3I0diYNbIjdMmxCxnGETr3JM/ENZAH0A5HlJ17YO9/g
GjfRFEM7Bojz0bGIA3OM70vVIZAQGX5SCpWGR676M4t64mN4b28IrFuhGnIwoP37+smATttT7uKQ
0bLat9qI69fGtZAZOPHK3rsOCTUlA5ItlnPMFsETro6zLEJ6VzpO4IbyCibIKa+099btuzMmX5QN
w3C9iZ9eU08tq0Th2AZj7CITy6RgG9n9shEln/ivd/s7sQv7rtWngqyCBzuKIZ0m5NBONQ5wprFa
/SKxFyYdeJchmS7Rm7f8Phn+siQk2x5iEb3FtftqH7uVYa8V10M6doFWULS77djuV3JFPXfaibPu
nZUkDqjOap9M6nSsF6BBKyxHt+wCJ8XqY8ywtUvhDfujw+zt1yv5zs5gGZEFsldxAhiFr19at3K+
SZ26IMfA5YYRlO2ZUgwn9vk7XzAnmkZOQsfUFcd+nlaJ4te0mOzzPJuDNK7ifcngDX8FZn60kf8H
GRCMUFrBqMkSDI8pqHrYGVo+9zKoYijfvTrZXlOSAaZFPP3Zb/iPr9N/Ri/VzZ+Br/vHf/Hnr1U9
MxaP5dEf/3Fdv5T3sn15kZdP9X+tP/p//+nrH/zHZfK1rbrqD3n8r179EL//x/U3T/Lp1R+CUiZy
vu1f2vnupaPn+P0C3On6L/+7f/m3l++/5WGuX/7+29eqL+X62xgulL/9+KvDt7//ttIv/+PnX//j
766eCn5s1z6VT9+ejn/g5amTf/8NENnvrLqz7iqSNuY5RLbx5Z9/hSQsbSH6ufTOSeZ++1tZtTL+
+2+a/jvCdNT96BCvTbqVV95V/fe/0n53SRngf+MBYgpGMr/989ZevaN/vbO/lX1xUyWl7P7+2+sP
DGUwHfUgAggS8LTkkLB4veuBOjplbTfpxkgVkI1mYwWKNnR7MZ1UVf7eNP7XcfnntbhdwCTUngZP
/Ppa6wRJmzDQ3jTCVS4Z3CteGJrWxu3mL3oWd76OzWsQT2Cex6i+yRMj35TRXG+ceRo8U0Qpc/lm
N/ZLfK7jahVYxdJt50jpd2NREfIgGNRZ63qzrtSbEh8ID14HEI+8Hj0GnwhGu9VyCYnJuP3phf9Y
1Z9X8XVh9/3JOFJoCuiIODiA214/mV1GyOCEXH5RtHwr6Vn42kTnTReIxhqKaXp5z8xg6bHD+fWV
X0etf17ZWZ0K2BS2eXTUWNMyADMo042mlUi8DUW5WVS0W359le+l/dGrQ12U9jwDMwtP+aNjphpd
LeldN0GGKR3aDYLjdZD1cb+BPg9bsmiNdqOnTpj7GrSZr2TP0ee5Xj42YzrbvpYp1r2NQ409ZzrA
3wJupMgr4494dJLbyV1kCSJ+bDH1HKrIBdbXp+eTo6Vf0nayNxBcKzhBlWWcA+iSh34U08fvD/iX
Yte/jUivotj18MKkvX35GwGu+9u2L789ScLF/wdRbH1p/z6KHbr8ied5aauXnyPZ+kP/jGS/62RM
KN/rNKbYbYSkH4HM/p2cdE1CUIiAur0Ob37EMUv/nbknKiZEFhKu7yHuRxxbAyMdl5WhzCxt7fP8
lTj23Svkpx1q0nDGFIx4xjwXRcrjtgIGkEj+9aXpJ3bS3Xapqx3QlXuAVZEEwzCHB0YBJLL9AnSn
VsQOPFxylYa5fpak4IM1lCvxIY3vIzWDsJnEV86IngZIqOx20uybn5b2nXhhsFb18d2yLhwKCExg
BXEUMEanDtNKKQ1/CpmMhjTQbCiMrfNQG5UF/NjEvpmO60FHwYeJJiymuxikNR4odqod4MjhQUwo
KrYpIPi9AYMU1kkuK/rRfRp7IoGd5TF2eEHvSV6pMH2u0oYPtZ7NLGZkli63saXDQ60WcQ/SB2av
6QJrgnJZQDnAmXFxPHgj8kOMhmKKxIGS3YA4Vv0kt2vdL4GafHFhAJ+qcLSjUMp7pH2pUx5y6K1S
AEeRRo75AsC30f0VCChSOW9dqGyf4X8p3d4GaeITZlTdG2Ltqq4TaXu2XU4PdW0zV47KBKBXndhB
rs6xFoBQ1m+TBjY/BBMBt8g0Tol4f9c/f/0q4ZwjwAcoRLVpih7dMEiSDisVofmtAelAlmF+UCux
okGdsvXaRMRnql6HH2AmCenZoe7s7dB40OEb1zzLMoTeZIoLG0UJmGxRYyveaKjzo9oY8jEseEa/
D7MRFHDYxXcDwMdbaCz95LfLDIqXWqz2CdwwbkdjSr8s6Hq1kHJyrD1QHnU8IUc4T+yT+Fu/WNng
M/rBzk4dS8fvZznnm26a6ttllDIIlbpvEFqfswn+V/xgl2P4qTe01Ac4VNzJxK6fepXHSMUCd35x
635fTlEMsrZwlM+x3rf7WXO6bx0VkAf3CLn/viraeTMsYOuYdSg3MIXr66qY88RzpZbc/vrL+n4S
Hb8OJDgsmmOMa3nA10exAqW8DVVF82l2JrvWDnEHtFOWxMidMPGnqEWPaITB4iml5QSlFrmYffXm
HZONXPiKYnlWh82q2Q43iZ3a8AANVQMjFyE4mztGcw2D1AXhAEVBeM4YpZfuXDN0apYQkb9Rq+fL
Pqz2dVy2o9firaB5qkkdO3V95I/acDGHHSI6Iu9NfkiR4PZmJItiSGNPZan0j/lQLXKbZegfV/CN
LktcmuFhW1l6L/GUgWcZzq1vqGjxQM+PqoyHmiF1maMyX0CV8rTarBHOCOcK4RlDDQy1wwy404tz
9NG7SwjXwto2g9JczVk3byo6xud9NAP2SiaZZ5slN5uLuFix1z10xptEt66Vzpk2Jdi6eN9kt3rf
qMA/l3irMvTbMs+1P1pzITqoISK+b50JspqdKOeKHuIK3kTdpi0059Fq8ukCicf8Tl9c51Q75p3Q
QfwHn0TSrCJFcRRUc31BIkCTOiQaNlcyt2gGUMdeNbirwO4yLCwWgXRX9M9OwHy+T3GPdx0zOrqx
4DPwcVzj/U8VP2hmB9RkqvudXmPirdTT53Rd1lbo550z5Ae4Ns1OkJ/x4cXkoSSocJzjS8VFWNWt
2Spjp56ylvxuXHR0W1goYGFC8bHKXB5lh9pkVpOTw0dHoQp7FtMedmndIUyR2L23pKtIZG1YPm6e
rd+MLf4jSpR/iKpQ+lUMwdgyBnXXIzW6AfWpnikJ6rYobEUXUG+mAs8S4ytZQeM3nThlVWSv9fbx
vXPnTElWvyI6eq+XdO5NxCFiqFihYqYXVpnOE2xZfS73YQbjIqQ49dO0dT+peaFIP83a66yu/0Ay
Ay5cJmImjvbY26mHc4zOfxeFem2u7Xi4HzVciaSdtmDkgZtqoNv9cUQsxQtLNNFg+/fBnCzdFfII
DYSTGV4N6/gR9O/sayh5ByOClCmIcrU+r9p5/qarA3UHw8/xvGuV6zQcrxerVUDcW3byoEuLAaqa
ue01/y5/MubQBLSpxfZlGk4JpUqRH4zUDO8E7tpXRZmwc9UZIkgLHwoizjkMKLi9yug65wzLzNQn
MUi2HeZh+zYjUpmgLz/p0onv8zDVPhUJngNeosfD4C+Knu2WblC9Mo0XVtOArG9DH9xoc2dtwu/n
BQ09/u7XoVh7m+QIwG+EYYq9Ndk56qikCwfQrGmav572D2BkTailCFK0ZT4EncTHCGomVvMwUM6x
LEr2mkpne1KceVeYwxAwAF25krbqLVNfB9KuNVielrn79X0a7+w0JDE5otdxq4qa9Oud1kXDDCpe
5cgYiuxj0xjOuQJNxYhMbVumlrVlBxk76Cf4nsRW5LdN87kZsvHMdcZ0pzOLYY+Zhi8VwPwlQvcH
KPPNOfMtGDNRutXgXX5o5kVsukXaAVaa800dp0rgUgZ9zihbobRY8Q5Kc7EHD3hKdOhonE9msqI/
aDIwqiA9Btb1+gGVJAkdZjk8oJbpN1FrZmdqb/a+CucLvhkzhgpxkwutaibOqg347sGd0D+1IPUz
2EKTo7e+qZxnpz7yoxHIn3fmMpIkOCEfhBbb6zurnSIsVavQfK000xtkHYdAmdve12ykXxwt3ydt
6XrS+WSBxyXBP5v60T1RQq/XeBVo1iYKou94CzO5AxP1+h6SBJI0ss2wOOvxq0hMaz+4g7aFmbSc
QOQcd0DWF0GrBwwhRwRNnOOYNnVzquQq6pxdNOU3YVN31zMx7azqEiOE5iXqm04vuy+VbUSPAF+g
O4eT3nmDEMo53gkJCaSba89Z1e+pmqPEa3JzoLEwM94EvLXsUgSKSjJ3I0t3UDeWW6fK0we1SevQ
zyo6WVCwck/DyezMjtzJCUwjPYGUEOt2OlpQICMAR5i4wgw9HhtQpEFULRvVH0lvNuWENRuoivJi
jJ0FvoNpYiIEt48DKEql143mdbWi0TZ1P6IhA/b/vkuhBMLfGtIILn5cf4XLM98nS3uugtp6KFoE
eb28HuBVz4XTPjXm4jySF4jtoESV9LQ8I5kWKIOM4E+0IB2h1a2yFRvHqi3fHGYai4VtnIVx3D9G
+CB/ymkunxtAKZ5HaZIw16AVL7JGtyo4cohFQM2rUMaJs4O2SMA4RcPkBamkB0v206caORQoGtUH
6q5B29VxV+1MLb02CjVEeL/Tkz837f9Gw6L+RUv2/8Fm69o9+Pdtii1b9Gvy9KpFwQ/82aJwfxfm
2oQAEOSuvp3r9/WjRSF+Bw1NYs4gm+EbI1s27Y8ehdB+X4eReJBSe/7o0P7oUZj0KMDeoyxoGRhc
rOq6f6HX+rr3j2kNrV76n5T7K9CEpvDrQJM1ImzDulTpRTZTtp9AIjyaGT7DyO51F1nWq6csXt9c
kRYxgq/fNRIJccc2J2qh1BKC8Oou15Y+ugewvJdx1FS/mtq23go9WU4UYG9S4bUSdmjG8CrW/xxj
aapGQCVWod9OFspYMEln6J/Q6VID4Q1wl1NU2wjCWgzYEeuKPgGlQ2Bojsw/JqPNn8daHyo/Qtr+
o4t6lnMi2B/nJKilahCuOWlwvyEAH1XrBp8yY02j9WAKAp4Yys6aN+HSWdcCtiNk3Hx0NqWoYCv+
tE1v/gx/P7eIjxDOvG+EVdhDGgBYej5gil+//aRHJTJulQq+m8BLsMKsY4dI0UKoqeJePSSVCk8o
sfT2uodIr50TrkitEXWgmG2jBo7y3PRJfie0TConGrxvUgTublWUBQ3MR7JWMa/vzqRSKEarqjyU
eCbdUxhA37RmN5F+olHktZiP23ulVZxyI6x2tnZoK1R/ILrFXsoKpfvSC5ncFn2ZKZdxl0TYcliK
e2pGh4f1WsT963BZQS9wbyiw6BpiOUmV//pGCyex3EmwGKnAkjeJQsRwDD09z7Jc3dtq+43zbgkw
eWkfY/RbnpsyRdnB5Ni7bh3I7HMaic9IjJmJp5VDd6tMtuGnc57pXu+0+KlT6YtPBizWeFMnsTZv
ukFoTz0HEEXGCLHGzeYs3jURzN/N5ChyuRlnN59uTTfRnpcQTuW+hpuP/GDdt2V2Q6ekhN3sVoZx
m7rFogdGiwRBSUfbSXVPT2KEAz0ZtdOwzTVtSW9ia0ymXWSXZYqUCXY3G0lwQ4ljkHBF7+1W1Bov
anKebVTmYNRjzNcd+lyR22EWRbmTQ51mCLgpNsgVzV7R++gz+soiq/bQ9oADr+ehDOfDguZp6KmV
VDhPWzGlvmUPGNOWcpyeIjuGe4uqLB8DnhZmcjEnYgGptmRZQMHJb1zqNfMY1MGsvbAu9Nu2Q7cB
wxxR+CnNuktzsc32skzA83g6JHwc/KZ8ZUhmVjSihJshLqO26JBtZAWndde4k4y8atHXjv+QpNNu
VlT1ObJESL9IX/iHqJ338EjqtvfEGDVndRihJyiXMs4fhk5251j3GDTRsjidr3t6xmgqVE3+CLOj
czYukjLfcpQJYKi2RuxjsTVBnHUX+1kFHZ17dp06yOSa+XRjmZI4vYSqOFcGuRa8SqyjhuTgOMdX
66hfHYxSsi0AnfDSiRxza830QyA3D4YZAHJxNohCLv7Sj3IIpjlCHmBRIvag3pMdyakEtZz28e0C
ZvAbth0jggMJ3JKlQ32rKzTtloaHbM8o0kaymlS4E8xBZiRouVWxu8XcTfMhMTU3AiPc1mt0WX5U
iCzDPjRi674GlDYdhDI44HeLaLyF8Yxj4zBBdSLxdxMRlO1QHRpR1zslk9oZXbInZO3oNFtIvTwt
KCbpX2srbLeYQqff5lSIxkP/klDVGvOkBaIvmyApyh6GqXU+1nL5puU91va97HZGog9fRaWnl2qb
qg82vGZcgVy95B6WSe7l2BpXMhTFIUKQ9aNo0RUDtA7XN9EATkxm7KPpXW0BOfD886TPvHgnCqIu
bpBPUios2TIqfozCTPauWUttizUvzT1KY+L42Glfl8hpUclLQv2jVsa0SbWshKRcDWm7b4XoUY/j
nNgCEXtBxSd9UFLT/QNAm5h9yc+jXNPlxUNVg8nxwHIlZ1o7Kf6Mm/HGLA06A0tX3yODMececizp
R8ycMoSqnCEC0qUjRabxunU671mkwmuDzonNA/FrGed1INaLe3NJxXMyzWgrTPrkw85AL6Ev7QP6
Y9VFVVkWgqKqqM5roRNVIEPCTq1klsqtlcKb3dJKrLdzoykvleO2lw221UGv1fWEyEwYn4EfjtHC
A2X2R9UtUItDqgN/XrmLXjbS2J/ayEHeC5miTZe0y52KmJyvpY55nkUU6FPaKfHlLJXePUfiLfO1
IdfQxJKTRb9LbYN6TDrXL1VOLlVdrjNXQQeohkL9qTZg5yL/HBmXmKwg39M30Y1TaskOt1I181CX
6oJBSP02ixa5WQ0w9nbnQBWmSfnYuHWV+MkM2daLK2XZuq0+aPQ1dKAMTers0ziyM78fTXwe+2be
qU0u5EUV5ebBKFWotHGl116JMKwf52V/z8mfPzv0NC9TrYXoXkxheCu1Bbqx4Tr0RZpFb+4KWJDt
Xln6/nY2kJJAKjS0zsXgOtn5IMs4GOZpuVFKqMpCHZPFc1TkPdFWpX/fd8sXI+rM3isr1P4W115P
HzhLzm1GJ1y5Ldjp9SEZ3cXdcyDjRDvwKRSbsYOk27Bj+bYz86qz9YyunTUGg66Om9SKFcbjab9R
OtGdTbm4GZzxgNDwQxU6+kVGRbPF+XanM2BtbO0rteAd8n4vnVbfaZUbWJn+PEfRdbuMW3NBhkyR
5kG0XXNtGq2GkkHn9CjGoJEjYu0+r61LSZG47ZLBExM+CFPR8P8y6rPGLg145DTBNL7mD+HoTtuG
ySFdYDfdD2CANowQjQMnnb1RoiR9CWstDkysXHbsQRSHrFE+D2YznQ9cwub0qaygdVhHhMWbxyql
f7+RqrKHLDN1WxXHstwThiyTsxYVidlvc7c+71NtQJhTReuirfQ+98ysf0qbZYsAiJpcWkXWjxtN
gS1sJ2ObI/Cs07h8UsTU974TOsp9nUTRlvgcR4ckXRkquVHkYh8iDeVcjk4mwIdRuj1UKkFVT2uN
Fc5g/y1NH96VjYGOIaomI6OVqAa6o4XRWVF2qPJNUlwMyDpvbeQSux2pxghIahKxbyTj/6HuvJIj
R9Msu6FBGbR4hXZFLSL4AqMIQmvxA9hTr2I2Nsezsns6sm2qpszmoeclLTMjSCfdgR+fuPfc9YZ4
Pke4tjNDENS2bg3yRd47FgpyscAQWvoxwEa0xIo9GMyue8r3DbKJ5bUtUyJvW61NduVp3x+KhPec
Y9DQFI/AWuNnP1uZE0DAyby9l3eF6Vl6ZUlSRz1zz/bnYpM3AdyKRCB3IMLHL7a6u9s5gMJCk7Ym
WMa0+rLTSbu+R1awDUyUfHS+BniFNi+eLGp7BjKiHnVv03D6RLaQ9HtLIiSsKpzyu1NS6bmfu3wO
yipvDiOh4MTB6eXglazvPCct1eeVNcaPTNXr+dgTkdB4xZTrLXtNLeHJsWwiyuS2j/VmgYq6XBEO
eT+wNKqbLOZpUt3akrP+nNW6ewA8Nxy3WrbvF/6YFZPyutjFeLRKXb20WpW+QCuvMfiqk/KGTcw4
gQVy4jSplO9i1KzndL6qDttk/uSdNX5OBGmd+OC4Yvj1ksGvB5Xxcl4Zw6vZt0rpornQkLBCMtqa
4WNV2xXjKSuyUpuJxVIBT7plVyOPBomrB5UuaRCf00p56+D6uvZQOkelby1QGCipj6XQmiYs9QWm
ZUmM/N5mK5/3uh7NelyiuRelL7p2wQbS5a8FM1B370z7KKOcVYDcrnySs6NtoS4ZM8WVUorzglIi
T4vlWCcMkJMdqlYiC0LyZOhl+GXMAC7EIdEKws3tfTMCzi5x0yraSWxV+zBXBnzELdWWg1jXNOil
zr4TxqQ8lZnRnOpJYXNkMcTculpn7lQ1TliKFoubwrRkl9eDtC24CDQ180ZHrPcOT40IlbeUBDBi
9ttMayZX7gr2XySEtDzRjP6rUfXkDIJBOQ2DND5r9Oow1vT+CBsSCKRo0zvsTqe0GG8tMhXO3TbL
qk8DcEwt6dAUQ/kDO5B4N5K5fQZELKKqMu/hiUQUcZsrZ+0Y6dBCXfwj1XmYjdHrZEguGVLbUOmV
+bJLteUbu1rwQKtE2FaodarBmYJClmgY+7p70gQ9OguzKtoa9q6qDao3z0slElt3tioG1E46zTdO
aTUea2t0SlY1eFNv266ireOtVpbJQZgzkauz2E7b2E1HeDDSEyWXgqymkWAgZqz7QId0fO79gFoq
yyx/Awz5sqU9YV5at58E8F3WccYHzJ6aOmRGP+7UjMzLfInKRPvV60MLmQBHZ5AnenLqJTYdWTY6
bpNt6q1Ub+0TtOnmUjN/XXlCsTNfM7IGOgKTESqVIiS1bDptHSsfkHhbXFqS4XfSvJ1qvRmf4IJ+
O4JVby0cIEukVrUulBbbtfKrA28WSQRrrYoqeZIo97MG0GXTnuus/toSzOjU3s1JN8E9WmCrYLL1
2lupJZsH6Czl3BnHG2s1JLetroAz2cy9TCtA9DVUHslOp76YBR9xXkajXu73sz2pT5aeFfHaLw2L
nR4sRtf0zmUuxp0p9kDyU9FzHWhDEeIt6D4dKsNfFstVF4QMz5kkUQ/1mEgXxpplhIvDfnbgpQDu
Jk7tJFXdHGRL9WJDW2O/ZNRuUjU5UCT4tEoLegHR03EiYmZhEW/SWikLj/6KRSmNi0jP0rAwL5wh
MOf9up+TzlRCMaWPfCbYNzTiQKAqjuHsiBfw2Y23bWt1WDf5biSYNNDYFtHGNFtY1VYE1ZhQkXyq
AT11XCKQcjcfqyTHS70tYSNyjqOSNkbh2fKU4xjBIdfmB5v6goaOtV1lAgypZ/GgTZ0Bampxslc5
l+6qNN9DSbV/4ZVQj3zaSmDzaDk4wLrY9m/B0E83W7WKE2cBrZuQ6kfqtT0ugQh5maryLF3zszob
2wYqRbdrL3GsOXD6aosWMgJc2eHxnnJ7x4y+kivu+mdtCdhBQK5f68KCIrpBJjFAm4IT2eeQLR7n
SOl8jI79qC7giBDPDEzrFfYEStWGprrFEjeQ2whdO6/wZr7w9YpXURMe4a7puh5sgQBg25u7qmAR
iPWptB7JuezCZbLqmZxjmaLGyJIYPPEPJBt7OOraTDNmzLA407QO+gWEM84scz7A6QK6Ws8zepty
WvgI+z1rXUbY3Egggq8oFYoPuWo+konI1XW1v/ptKk58YX1rjSyRDkk/GxeAiQWQ/2HQf6RAj47m
0i43Eqis9xJO7R1aAsxoidh66P/Gu44xZfJMe+guC3qs90qXuzuzkItjr0v6ZVAb7U4fa521Du2F
gAJ9T0NpHAl9wwfRzN0RVxYE61TKlAOigvkoNba4TCxC70kvG2763OE/awRHUNO1x6leUWtsungb
9EX5qMVU++ih5iEyGlGCsRzLLXYA02ruyMTrYJjWyD/oBEatFwGoevO5s3b5iwXuHjizvX3Bqh4j
AbsoHKxWAFvMlOrECohNoDR3EUheShAnKYleYJiqTP6V3IFSY13zHpxWrT3jp8GllrQGRec+Oa/t
Xim5Z8Gq+rVII+ncc9L392NXFS/aziv5RbfM9wmSluM6WAxCy3L4TPrViUtE7j/aVkA+b4wviTSA
o74h7JAQyz5Rtj9WIAjOLE7AaJrafi/YYr1mJqVs1q1zLMty9lHqdvmr64D9Z6pJmTVMUVvJ43Gp
dwecMWq0bSq7J3vp7XvZAqdQcNHETiHLvihKYLNdsZAnPqlRi4z1QRXN/bp1ma8b8/0MpO+zGtfU
0+pWXMpF/FRkmK88sEAIu+0qdR9YeFnQcyINXlu26eTTJQG+k/M1ietZ6n6sg9GD+SqlU2qS+HB9
wzt3ltNLrYyWb1ZS07t5UZhHrVkFhLu6ZpBDFauHiV1xvU8rohWSLe142uDWPXTVVhI6AL9VCvdh
XaNO3QC/kRET9IooLl3aPtZasraf2bTqC4tE1WiU+7S2lo2pztjcLmVlJIEwruvIdZCVozIPPdU5
gAsbUfwq9CBVyjV7gfqOEk4xO/lDcTpzCyHazW/AQOcyXIbeiZJpJjSgtHb1hPdfv1/KgfGSvdXM
zlgykY8FNBM5K6oG4iryWBusNAuZ4FEdIz8CJGr0C/kc6lBuNpivxJkOzc7A5dypKaO0VkoWqGs9
4FMfSYDkF5NNl3VFTkc8+TYIx8KZ7zhOm/K9nwSopbE088K9XrTGD5HRCt1k2MLNbyZwZTfwcywT
ciAWjhye5EqD5wq1mpLbRbPVKbe6WSUaB8syFiFLyfJrQeL3pNIQoPGo5gd27WtysnRRvUz1UL3Q
PfXAy+Raf9uH0pyjHLLXfiMvrZpHuYE1F7qmfjNzl9GeF6qR+f2a5fU1rGy/pLDyxkPNLBEDH+Ky
u0GF0Xi0VFABAFBVEJh6U58bpFwbMMTsWm62FYhGOMI5peaS3gOAtOAhz8yIubRyCN8NULZvNIhs
LokPNY1nlu5TFZGGy5meKWpFHo3aMTkkiHvqA0K2BYtPSdfaG0Vem4rPc4CtujOYLGOtN9kgDKrK
32/2nc+VNA72J/vYr3fLvnB7A7TUl4csVyf1dh3h17sWZScAN0Z5T0nH5Rkqi7ztbidGDDnlPikT
WPoMnKiVDIzxsmWgmCD2e3cXSTHlsE2v05FCldaLWYwoQ1LFml9ZeIh4KbPKeDBhfyKwMyDVa3B8
2OFn3FaPRqPZF6ry7AJOiypRm9c6w/zD6skbr34QL6f6tLwiLUUJ6RMNpqvYJYqHShRM0RenbhIi
Kst99qt1yjtvogLzSdgV1v2u5dfMQxRs5kFbco2hRqeJu9RIJd6Zpp/c2tzhOZrFRAL2StHGxKlA
FwmK26JK3uHJQlHeeICAGFzNw46yb/LhJ3JmrG33lemDQn4HDfdPMSTZ3ahpzddkVfOLqQqHGTir
an2UldFVWwt1lbGvhOQ09SqiWcORHhuErowHUKrEyLTDwJw2G3RIuoswxvMIgdHNKKvuyK3fDA+G
QvWiUb+/buq632BNdmqv6ztH44HaGs+GvMmVNzgrMiWKZet971n7S0zKeUqvjW2SGWEt9WuO3JKC
voYa9c3SnpE9mpq5jNkpU/Izf27qkDHM6JxTnreRYwxZ5+Yo49aQn1x7XxYHMaMmJTZX/GbkAThA
rj6tVMVxQJHyAxz58GSn2nRDOEYaMWfgkkF7ZkH9oX5M42ky9vK0b6UMaalLc9tvAblWfq6T0AXp
utbUqF5lCitJUtQ7o7dqjdSZpgKUbRpqdZBUwgI8aenh48lJuiYwMyZp80guck4re2711t4kDrap
HCuv2ibjOOeTVh/JXDCagF6Ni1sU1Pu+aczyW25cy07iDMQjfFoUxlk7c1fINO7cc3MtHbZx4agX
lUVJsZGJYbc54LqOFtwMxswElu4kgN7jfajLm9GeHPUW+basMpBQKK2Av9eEWUD95tbkriSSt5No
A9U/rnfZTrNfK3RxEyKU1txgnlQ1v1vYctqj0qYwiIf2bTSENrq9MJXWTcapemSea7/n/VS+bWqf
rajUtOpFpejsuFlL7QVPQ8PEsVllhutWjYR7Wpdbm9sPpm1jra+E5oBjGx2GK/AvRUNjPQIwcq0a
NkeQgaWHqJsmRQ3UNpVvdIIoPpKFwXM99dygc0pKs489RSYvUhgdQQILZTev6NSSr+lJw6R707qw
tFuq16InUIgdJt4UBznWje70/GpzJcuRmAaJ/WZCGCsEnlTzc2LaM654JZkOsqqOIoJHqa2RbOzg
fMchY7uyQJWuglYA//bqBcl3UPHrELuz7ZUVzLXa3wJG58zjITz7zDnWJKTBqZszaUviPCJ/oE+0
Jmv/Yep1+0korDH6PMbV7QTXv1zvRwDnlKe1UHsIp/sm/MFu+2eBqKr1+rplz7FJhb08/LHF2mql
rg8ycF0NoHamfLSjcG6WwsY5Nq4q3BOZZyRbW6dLH8tiUdX4engGJjeb5UrZ7LyUOtlY9KP29ODk
zE2gkIumJa85/TU6au5pUBu56XLdOWQL4yJ3h7b4YhiwQ/1hJqoGDGRtMOeGuwGXstfFOelVpwu7
sXEiQ7IZ8k9M+Zt4QV2xRhl8zhbAanNGUNMkp9J2avNrtsZsuysc4Dc3gzlx8xr1uqPrX5eeO5BB
CfrM0kJGB/OEVSL9M8Z9w5mS3e/h7458QPXwPbRSOrE+k8qXTuvl7STWUk1+qru5946rwoo9aKMy
TO9yLpf7i5pcqwNbEZYdGOXiWGSJEH/wqCcFgNxMAaWqTM7smS3KMJ8JEBJAc2TusyQ9zwyWKHl2
QGaa016KjtgSr7Z4Unzoe5bv0AvEUM93TOWL8b7ucxXRyd5awdg72hrKaIYNz0a1b9zOkgRsvUlz
315kYpgU9WFOmzIcGA2+WlW5f6a5nFyMvQVfmRjGCc/f/qobbU6FPY4PVrojZN5swzVSMt20ybTj
knLplnQN/D4dCna/SXbrTDHHK6kd4fBsZa1HXTOnz7K2Ui4fJ7ciOcv6O/bY1S+lG5Zv0lBQPWqc
PmiNl/4hh4nqnMRc2yez683Bl0ohcg9yruOJNNleLXnN47FAA6hCqvTLbLfeVt1Jfo5gC54lSl/f
mrgUrDKDwSalxq86r20kP5qlXpatmA7W0si32ZWWF2doF9SjSMCVulXbDX7eFlPMYWDEtFWkmjAq
aT+I7DE5wGchrURGaQ3PoT5713a9iKVqZQJgC+dE6t56NFBveCaRRMcN0bSbrqV1kzmdGpjbhFUV
/H9S+jrwKexuPCSjusr2xywnxoE9ViNfcyoYcNm7vsYVE8J3dRozBHBOecsdRFAFgFqKSisb50+h
OYTQ2ayiWHovxRlomKl6JWMUbLhljlQupdMNF+caKtxaVxI681Z03cSCRr2Rbo2rKx3SK7VP6sfd
qLJvdtkcdspCx5bVslx4jJShHsADUL1sySYBKbvEapcXzVFMnTb6MCczdGczNG4uZewEeXLYHFG5
RG/MP81dqfy5n4ezuu/pQWkrlmNK8opBqOHZYyTYDC1ylowA/fHwugnlm3ys4qabl2fLUDYehW0Z
bEy0zuxPt9sVv/bqSfqQP7STMHwLujMYXIt135CAyJ1WRBKmJs1P2abb71sl2rOCxOKOYSoX/i76
JpSNQfZXg3S+wklzlfAgdC8ePxqxL06rJgc0pug3k0USoYVArPWdWu6zj1obpSOLN89eBjjPUpEP
UbaLcUIfIc2+jvzTdAXdsVeuxqO82vUZJQmCMeTpYL3ZJMYq7xnbahr9O33eNuF2hmgvIN+dAw1y
9cLGofanknS+VWoy9vSJnRMMJRznBIe9fVvzhaeYAGL2LDrbusn3YvvpdL0aIGiE086A/rVRwE/P
ycQjNW8HBhZaKedZOAsGWUQeVCfAUeXN1qhmSugzZmMhdd+SpS6x0RBR4l8lQt7/AGO+8VEjayYd
i7norE9qwNuO5BnoHzVbSkhYkTOUGtUCzr8tmuAfS2R+1+Yg7bBxitEPoEgAsIR08Hdpx8B5KcMT
4swtrsh40DjGaU/m5VMYKvs2ubZuC6FSWf7jl/1dJPXHy2JMQ/6LCpXKzfjLyzZzTkTMNrHQbiT8
MjWhUYlfMfPmSMXVQtBDs9j/5DUV+Sr3+U3HchW24/wlvBbWlv5XjNgwms5UV2yfp0W/TjOLVmYP
JXN4uSiIpiEkKHJ+WpOJJa5CTY0Ywi5ilv50fEt5hT9lhCJ+bNXoLDRQxAodGmtcu1dDnQzpYEpM
zAnABA9vfLBupobuDL34rsuKHJ92sVGpGHJDfbAVyvRpOeRThDM4MOKvWpDXMf7M5r5grCF5fbVr
N4vSzc82Xa7wgJrW2j0ZIAoyIHnupph0pWUOpkJsW1BekdG+gnUejQ6NUf/hbPpVQQJCnFOUm45R
GbSzJyef2aD2xSQd5GQr8QsJQcKEZS77wUB5/7BqBbFGJb3Ch1gFz7pstZnBUlqFmkRxia9E13Qf
XPZOWSjViJlRYcmmT5yjYhzsXF4yfxub7WBWMj3bCuuG03Pou6NSmmidKcq0VwzixHPCD5N+1Y0N
3hKcjmVFbKzyn2bVqEaUF4s9BXqibJ8VQRCyJw3r3Lvlso4yIL0VYUCfEZI7dUyiaTTblSOA6Zjk
yYU294cKildJN1MyOHasYTg5e8ljxiZwqEJBNCB4Sa12A7ndOQP9mJQ3EUYdBHNYXrU6KJCYLgwb
soqxgFKSaqgim0H6Ws3DUSd1xgn7ddsPnbPJ69/F8f+SzvSpRd9Q/9Xh+psr9v/OOxv9aq+W+fGv
3+q/oQr1Cjv6P6tQo/xjeK+m9+E/61CvX/KnVdb4m6ZhyQZnIlssX/8Qev+HEBVJNEklJqgdzh70
oP8hRNXMvykGtD1Z42jjULiKE8e/m/6vf4RJAuyzAmMXSoXyrwhRoZv9RfRuXhEXfEd+QhO8IGHo
v5+1CSOQAnHQt0JffuDSeaoflB9X/+jk2avb+WbwVR7rI3vkM+GwFOqRiMrYOjmn7Rfb7a/pgFT9
pnmigb2tvoovxTfi6mnPAutTvEyJ27+zxfaaw+b1gROrXndIY4xOp/2wfGUkvqhu75Hu4vf3/dF8
z+707zxuL8ZZfScvjfButjzqy/A0ncejFDL/up38Kmx8rFOH8kW9784iSO6Lgxa2D6qnBtXdFvT3
Q+a2SLyf2HnFOnPLsLlt78WzwCuJIuh+P9vRep5fpkP/IN1qn+pR9xgIRtPZjMobI+yjxJ/iMpCP
Vkgqw3dx1x75KW+0kxUnL/XDNbfg0/5mYZnSKy5eGs8mykK3N5FP+PaxPya8KHvcWyc0Yvk5XW/Z
pzl3H/MlP4KAPqY32d12dG63F97CM7/Dtxo0YXLY3fxoenJgnJpb/KxuF1aPyZN6QEPusfrwnkiG
CeqgO8tH7Zz5BNaG+JOfkiOL46D1dJ/xTyR+NWzVOB9/GHF7VELmJcEUz5fkfiDnQDolb1ZcRuRY
cubcU/PRECdh7kqsQVlvm/410pi/n114wKQflXLigBUn40Cb4jXhetL4uVZovF7t2T+nxw2Ck86O
0zV+7Oc6zu+7Ux+BISoOfWz4plfwe4Fc420pDtnBCuu4jdKTemyexjfppr7Yd7zCqxMqzFOC7IDb
yeZtL6M8Mn3rQYuZCRdfKQFJr4hubkVkf2+XAanhq/PA3PxVO02Pwy31jZJFO3AIOb72UwxVY/km
D5VA9ruI9VA4v9vH7Tg1HjShoD4pt9Ij1+fi5Vlzm9exFSpue+Hr/dxjXByapwqjVmjxiUSV3/3E
HuP29zhBezdjUHTDm1YzZfNXHnmIT3yFJ3SYNaFUh3LudeclFITguvWH4a9+H6FqxN90uas9V/fa
hyLEQhpacfUVTk8pA7kXtWGYgNiEt+kN32Dm2gEZhB5G9UDyFoufon+rL/upCadbhFS4yHjCcL9x
Gcneelhh1ChknjFAbs5XH6g7zKFi/pgtYrOmb9wMtOjfVXJiW2kaBC/Gq3aZ3LvPMUSIvQbVSXct
jxEMehtPe17ut0fjGTkdDX5Xn/h/rPiqzWsrb/yc/cxdnwlFUTziQ5A8eJvqmVyL1ZlA5AavBaEd
jYEl1RXOsWJgtcXy56qPHmOAQA6SCM/b9t4f91dGuIVzRFjgK1j4jsln+0Q/W7pgxAmU8NZjf2iC
0nqvjvmt8dR/Y0CNNxZ2N6wsgincjs1Zj6ZQk38Zzz1wKn+8nR9pRSFNaCEM2AvyQgR2F+NFDxUv
9yqfFXfJcRTS6DYW9mUWsyw6cp0RN1UKsVHZIa1QZPILX8z9CbWNv0Ta03DkFnbNZ1n1FNKd2/tl
odFki1ShInCLS3unf9kEaAVrSPateuxzyraDVV2q9/yRIixy1LBxpT5avxFEe3IfvLat5yD6dMt7
KeCmPiAgMMZg0t55f+UfI221/goSJfHqX93wKgUlA4II8SAzPnePdTMgWlarguYDrWhuxhaJDSwe
hhPq1PEnPmwXhdJD79l+qiDaPWkKRqGA3DiuCIgu5LeUyitOXcxAbxlWYSblwq+SzySvQi3UHuc9
rrO7VaEsPapB+cImUfmpn2ijm2eCyuvX+TXfDRfWoB2zGpfpTSIZRrXpvVlmdA1efSmz0DRfpjJ0
5FdWG20s2EhNiOiCkVwS+CQ/ZgeZRdTCzKVxfOe93h61km8oHsWj9cI15TVc3TfTg7x4I/04Xcxx
ui/9R+ug0IiwwUaDASTmK7PPqUP6iS9ex1f5XkYhHcpqMEshKW/RLHmxNvvNs3RnP4zxl+MTwVPL
PmVxd5H0d+siS7M3/+hvyUB1x9BIxEVJH5pQQ4FPVpTbvFkzUhLkDL0VqfBN20Xy1k+0k1FDbIlr
HeCveZOfP4hgY+ZH6PSFORwX8hPf5wf78PsMBXYrQm4OxZeyI6i47qI6F/Ojdvm2fhEsTsUTmHPD
ZcLUmK9azvw56s0lUPqg3VDCuqjRat3nfKsJSV586aUiC+KnoxMq5qr1Jf8hNz+U22F6I2fKYgOa
nsdvbVrdvvs0hmfn1ihPMyqasy5Hfh/MLjcVI8fVe16CQHzWY8AS2eVOdNfe1V/T/Wu5KAR9szzx
Uw7KgH0zUc1RifaWxpuDteQP7udwQr2O0MdEASPf8cSiuv8cbXe3mxc9Rwtd1q+Sn4kLls/yMSk8
qSMXPmgi8sKK43wQPuqFD/vBvsGkm/vThQTgsXHVD/4xXarjdk5uDa/2+w+k2gdeig8VmVxQnW2M
7/hn4+5g8nTR37LD/NH1LqnDH9qdiPUTajWSoFfTJdfmbPc+iWTGnRKb/uyrIb+rIEsutNaIf8l0
V8ZD6yZsBqQ2RGDGtYr8lQ2XJWI0gFYZ9d2hyI+MBOc2noxXoXrpF/qpwV93YAlBUx8T1S/XsLWi
Y3bkIuNqXi56Db/CnePcf7djhnsKSgU7FOYxme7k9ohkdJ38L3nw5D8drf+vi/b/n8px6tN/UI4D
AWvGX9tv1Thf8Wc1rlJWg1oD7ga4CJCghafkz2pchVyjsYGjrobPjgOUr/rTFqY7f7NwueDaotw2
mBBg1/qzGueP9OvGg69yKO9xrf4LrrD/4oG1oHvpOugQHR+0qfzVFgbEYlp3K+UCGTJGilJSvkj9
XNxYrZSdZq3W/Ck3LC9JOxJJyVhHBUvL3xr5P+Nz/hfD9vUnYVNu0a/wTjCN+b0pmJK6KWy1WXk6
l23uL/lbYmr52el35TufJYyltpq92ZuR4aSHSOrOdEHRgAvj5zRKBnUj66l7fR/1eFoWdE+9qeQP
Urft/8Ri+vukCC8V7jkDMKAJTflKVvuLl2oxR4S3mEjRis5FKBWSFg0YWim/r3Rhr7aT7p9Yd//a
MP3xkib9FwxC5LLqH/yh/0R4gCtiL4mqw+YBaVLvGV6jNnuUFFli37+1YWpumi8l848cZ4vfwksg
i3JFGmPnJKPaG7ILgRZRlMbw91nSv3S3/0Pu3n/D9hqlyj+6oeOZuN3/+W+/2Tz/+JK/39Gq+jc6
V7CQBKJAkAa++u83tEKfrJAfhFhMx/jIOO9/38/2364QKuhUmGn4g+sn+O/3s8Gtzg0I3/1qz7s2
3v/KDY3V9PfhHhcJXlILwjecLHbB9vX6/U8XS9sWJNRewRijLb0lPGf66jFL9ikeCSuMNZUg7m2q
5dAeV2R7yc1iZJjX6p0BNWG7odVS5pTX+PWirJ8TJDaI4HY9gGYByEgIAsobktjXYmfuq+Ct6DR1
ijvDfNfsvLiDWtMd/0itntoWAFBl/tyE8bVYUT0n78Oosmrs7PkE52O/4xjoj1zaGjqYBr1qLklB
l49ICVN7dY4cp+ndmrarp02GGu0FXV23gpBSjDtDct6KrcmoFPYzyvazpFDES+oksY2TANfPioQh
W9IuqylpgSz1A21Us7fEwSVWWBEVi857LB9Wwl+IGnQK+ynNWhDaxAUGPZrul3WBEY6DS1d8DS8C
QB3MG+RgE9L+1Ekq0r2plZ46W8sJ+h76BqN5uryWzEEpnEDPEKZiaLE9Dza/jpVSv/SzzLjDcqSn
mb9xfTu7SQSI87VglieDJnhFXezC+k9OOUo5v2dnwz5GRrttpdza25aL2k9HHEdsOpv2B1DsqOGw
Zsu8dW97uaahpGwpw3hcQcDkF6t8JO5OT6gv9nkMZrtWj5tcpE4g8YtS1ie5dNYIEncTon0pIvec
BdzER6fnZilTuqNW92ZlpxbsbGQa22ypr5hQ5kORbfWhL/stXrvqU9u0X221I+nbKZNaffuuKvxG
ZSZBdWqLor+IfT8p3b2Sxkx9iaIrDYranilrVsLgS+DuoZbK5u3Hhjj4tOJnfsdheFLoH/dunTwY
KVq096gf7U1/3FICpbBHfvY99jGJTEFrP6hW8tGW6S2g7oh9fcwq+WFwCNYE4cmnmm7m3YwF9RdS
A90d2n3gecanZ6LJ8ddJXl27UsDNlF1g9ssJqGAVzWgh7kgD9W063dUAIJ3ErBXnc9ppdWQrEv2n
MXxophXvjSa/r46kwwnLhnS/grvzEBVscyDRwLkhOXJd3WpWt5cNilHqanIphTjSqjPSlSGQS9SD
PaYSm3XL09aPNYo8mNgNYiNXQakdT3q53DiDVbtwzLQg1a8h42a2sV9FFLmiDbMG9bCiVw/IWJcD
FKfr89CTBAhdPD/PHRv9oZeTA6nFKYz4yv6BLla7iIXnPQtHAh/lqXsumuGnNTNNAu4Lc2RCvMC8
2rR89NqM5NkJF3rxowN86WpDrxC9qdl+rVu5Vxvt87IP/Y3cpOlhVhMSKyu623Yi4HHVEDVa/fLJ
8Jh+fRv4ua5baW/eCFc0RplSvyUOgc6Q/Xo+sEOtiDbOr8mratWaF+jC6UNtSOJsjJIcV7PB5CFz
zJ+2qj8ig7S8sS0eGa8cpU7joFIX9oacag/rhu7XUrrmIDT7tmWJ32b8wuW0uUnJgHC6NDXtAWGV
5smeRX+pr5mtzmM71E5QIOJh38fIRC+/r+wxV5VEQ2iqKoeGnba3SS+fZ1mYkazq60HbLesh1xhu
Xk/oY8exz+WnA8hkKX3pJ2yeOfOQEvXU1oADE5DYFjs2W/UC6DLq7QZlOZnAkrmgmdYuSA0PxSg+
Vd1hOecY9J4FCIg5JfxlT4jjs/4Xc2ey4ziyZdsv4gVp7KciqdYl77uYEO7hkewbY2/8+lrKqod3
IzIRiQvUoKaJ9KAokWbHztl77fTGbu9TjZGc34PnHpm/JllFk8UrnJu4s0NTGT8kXhkGcv4RHUcV
+PVMxHlats9dnciN3jsPVVtl9z4iRIzARYmz1Vu3eGWaL3JMXYAXxXxnV1m+16e6fbJx3mX1ElJw
II7vzEAbqxdl4SntMMmhUD/WUxmttfGucGoRRu+ehlK7yoMZcgir9w+LbejkTjjZE1FJiFHqmimS
tKvjQgPIphaMxAykTi9qgFAEFapQTO7zUhOTXniZFjFf5Dco8iVoxj7l+69x+TG4x4sd7y17dQJT
ffUGOn2mRBXqKbnsM3N9JepWsDHYSYi2eXy1gWRPZjNxekekx/PrT3d5V30Qj5lsVUMECsznLBpW
O+imeTmmMapVl0Yd8pNqM6ziopSxJ0BbuwNppOCqZEXQGvVttXqP6EROhdHwwbBlogi7I5v1HVJe
FrVkzEeOkGQsJ4zKrIzgXpeFBzUxzg63Yswy8vCY/TDdOhpD31TJ0FqbqODLvjjCMXeKNJwzobfL
y5TIYV+WK0rzvNjZhOnyeCCHSEU7Hs1UjxjTbIrxRsEKRDcn6UClXmvsYoVMlUxijPfsvkne7OkY
CMy67dvUK4z4Q/tY9Z13rIFUIR1hy8QojocEmuUOZRfhQxJ0JdFw93WPdtqwh2Ni1juo7QTFt71+
HNRqPQ3GZRL5HI7r5IR2eZ0eWrkeASGwbvr8nSM7/Sk9dmlqNQOeAA0fnOLZ6gbtNQVXF/IQGntX
6v7dWKBtAc3cHtgeIDqxepBbKvwts9ssDbgFZ+eg6pSMyWgP2UQc89dkpZpeFa72iEaSn2bs3Gcz
JwDcGSJp0TWoDBy9TXrrJ9VXJ9xQ9uiPxzT+TjQ5tbM3vDNE5//NF7pO7DFbZ83iN6lN80PisefF
uW4HTkXG7+qny82gt1iMJkd+S5sOxGK1dpiPqMGyCG4e6EIv21crVPt0Bg7s4/Vh6R63rOivs6TF
OBg7Bb+O9FMMBW9JdY1tffOH8uLY5a1UfUTs1M7O0XASBPjg0EfrzdelUY91bt8nxadfWRvEGtvE
979VnRYaxdmPs5B0F9g9b2JkX536cBqaW2uk2V1NkIu9mScBJA95sKyLBN7N8aLTTnDo5S1o+tzu
4OTJq6VrU5jpzoNEnrFPZ+apXmfeNSjF66mJtAnkH8evPsranYlssnHKo5W9KcmAV/e73VzVH8VS
3uoE5JateNR8fLp6erSt8UJ4LwHv8m7ggVmZ9W6Gzm/C3lz7CI1lhwkNSaeh2wdk5vRTDZWF8RT7
Gxvs76VMk/3aijbsr+Azb2qDsqq/YTmnIZZ53xD1iKjveVw8AibopmKKQg7ZXluzbrVlE2to2/Zx
FJuJfcilI/YzzoWi1t9XiUeQIz74siW+k7gN6YTWRkja8rqRi/U4lvyUINPGyDUz+QA+o9k4hFN9
z7TuW5pOeSREyWbdFfbJHpt6548DVqVaBU7aMQbp0nMFLTX13TPHWR4ujfGG7L5U6p9RJJJ0jRJ3
SLfFQPUlsfWZWdcH5vVjubJjcObxb+h4l2SYeRRL2pKqt9IY+B3zqXrjQbvCA9rXspgvo+d8r0f9
seIEc9H08geFWXtsECW9mZ15X+kDn6okLJ7WsKM9WpVx7009j5KY4lujp7ubGg9jXO86FoOeFuFV
U8rsHmU2Ic8mzoSk+VBTkj/6JakpGHDxlgSi8raxGurzWlLwdCXBABbcbR1zz9mboF90TJ9vK/wR
vCuVfOCdugNL9zUbedTgU940WqUfSIpeIsd2UXtN8KjCDhDUDRG5M3IRy46knpwQjl1nFJb7OGge
6ma7UOrZy1r3EyiWhxx1LlDy5XAcEjZ4qVwcldJj7D3VLOaNHENj5txsu2DIKKWIWCvQwWGCv0UN
qaK4SKguElqmWLsxxxfiwiEJ8UFTvI9x/OBg736HxHnjstMP7UR0SksB7qSlPGF6aLfsyMBuCz4j
Msw0IPTI+jCbVuzhn2hXPqt2aDyNpZdMSJbDBEq5m8/ylHBkII+Nfd8hx/AkyI09ZU2RR8aVPCs6
ezw2c9s9LunKCAKhNig1t3rSlFGEjguBl+kNX0cNduvAbilPeucn28x1ITEozY9MrFf4pAr/m4cz
eTskoqEdSoTJOltNMFU5hE9Qkptkbpqw8Jvx2MLP2UhLfBjt7H8p3g+6+0n+UGM6i3KZ49yHuLCZ
9fQ99QpzqzkJMkwSGI9VM2IOTtwRGgh4weeFyJRwtGhql5rffRfxJLegQU91m3Tlpi4M/7kb2Ycn
X4OepQ/u0VwF4nbcZpGHg3TjVpMKRj7Vi0YvrYH8Zbu3S8qSJGaDuaNLS2h08OFOrRFrewDOMdMW
9TqDkAgTt2WK6oCNuM39Vu2TYnlPoZnVofS9nKGSVPJM9Fd82xWFwCTiqp1ipYyGVlvPxdiDMlxb
iWVvNb/5cyO2ozPMRyOnGAg8i5W4lELHgg0vDa1gICZnJrS1nqB79/LY+7529CcOxKJfn12j0F/n
SRiB3Y/zC6mVw8uiEth564g2JLerHch8JocJsu0mhcejLzbpg3gz9ROurj406nqJAM/251Kh/Ftw
qt9KX6jrc9T9MZlXIKpfiHNnDrvMqB8W/7WsU40EverFdZvmw0irmPGX1NjJY7EXWlkz8pDfycGw
MJomYHViFSMlS9J2hzTSxNZtx4HTG9ZdluEC9zX7uZmMLlhWHBUD7xk6+5YzjQ2FLUYHvKPb3YGU
1ewzismnvLOnTTdbNspXOGyOW70PWLPbuFswnmJSdkoM9qKHGAxU1QO+zxu5FIh8jba4H00d2Snp
nmFrZXfAD/6oYbiEs4k8uXHt5czBfLmTk+FHw1i/TXYf7yYrSW/aibTNmihXlqNkPrk6+3Y+x/nV
xnrFvTRr/qyDabogWdLZZ6n1e62dd+wga+ovqPIE8enE2L8hCZR7MBIOXvrY3vpExGJNdN29y5kw
IOfM2MyOzwjUG46awb3EkzMcJ+Sgh5gBxr2Z+GovcRTgw6LaDWu52m9C+uq+MXLxQKFmfxLKNlwW
fcwQ/q3mfCtZ01mJUutLqzsUiNV0SMxWRjKOq/vK+Z7KfZK1d3Iwvic4KCp5EEC8G/QVzh6Ywadi
Tz9WK95Gv2mrve/2cuu78qrumXONpqut3ROWbG+SopheEMvix5FJ/Z0ncqGH0Gl7OpLYSscstLQc
GEBlJm988ZDzTbf4YcUWE1qts3de4ZdP2ARYWHPRbOACACTFGKCV8fKSVob/Vs8D5xak4e/LhGVf
4QzH8zd6lFKYOsDldQvqR7dq9mo0wqJxk81E5NFXQwBRFgykM/YsS8aKyGnElR1pacO4MfbMNX2v
TDSSmLCG05CaCaJYT9ON3dChSg+gTmkPC0Xt1ZvSJW+WlUAXqUAjvyeLrLBGQgx6qPEN3xXc465s
KBsDZKzFDUSE2Y3sWhq3uEGhZ5kA+TbKQz/NuTw1zmJpzVdUq9UF3tBC9WDgCGNwa5GajPdlfhyX
el7RMGCHjECqXPTMKF+01rAOlaGtD6BIOJkabtkeOtNr/HBJZfyUzih3NjP2/TtrLewf8ZguIQmQ
zGcdr8mDGQfYFdeYu9i07GwHmQKbuJSpBxTDE592ifJFX2JtW8iE07MUAGSkZobKgJaRCmaiZu4z
VMUEctTbkYEqzQxZnBwM9sweYSt+Jv56V6GFf24KzhZVLfuTQAp7WjhabdjmfBdkrUgg9XpIqTPo
0llolGu/Q5b+YafNYRr9JtBHPCX4/2Az0gM4piOzVhM59Bmp6nKwx+m45ByYcu1UpwzCOwgTUqhN
n8jtwHFkTPr4fozddm9RewWyRkI69h0n93XhI3ddqLx111nnttIL6AnskLG45y4OiBvfLMeFz2xh
h/RQ+zgScwAMCAQOzvQmZxDlLjJpHylF7ARe5qEMvCSUrg/Kc/vQxhVu56u/yWyw1mzrjTRzNKol
WwxRzSLU07qK8JsF+vJSwABg/hCKat5mynuydMRBEhz3vOzn8gcmEQdH1LxxMucBkk/zxMlw2iHl
/QP3BmppncPt5NmDxawD2TM66fXkpI5z9EcyX7FOEt+bfJ8xvZjIZ2+srNjbyr7OF50GgYSaEBmU
L3QvsKzQU4Svb2Huh3BrL6j8kJCdah2TcpXaJ8+0v3v9taabsjSsSQOngteD8nr0tNgT7pG9gyqr
9R9KUHy7TVY9sANHbquWwMDbvndnD859S7+DbGE3tQSW1PK2ui54dnkFgvm5Cr3aYHLsXLlbtvdh
tsCKcrGlsRdVPjIpj3wE6N1ghnCKLG0cjoh6VGI/EF4V5rRQKvjVNIG+xOLerp5x9jnGj63/jBGA
EW9upQ/ojZwtD+hH0+EfuT6PjYFxTLfVpUkUZxMPjauueCrqPCBpsx/vNXx61oyqAEgSVa+HNMVs
Ihrvj7gRIi8lgaC3T4uffHO9PWA88CaoMFz/adWubTHvZGAj9EemsBWVrNueVuAaoZ16z3FrP0jN
QBnTZZQc6L6EuRub5UNPi3OSc8eDWDgK4FdSyzcnq8Bsqe1SgltJKwIibrqU2W2fxce57B6oVC8F
biCwBE4e1bH3LjN7Dld1XdOThwnZ+sbLsLG1wASUahCkeXGYzfYQCGsNrxyMOkenXXQGYjKOMPD1
pHVg13/J4zYA+uAxme9vcr19WNYwKcXB4NzPGTFsEKJvOOD5iLWoGW1Y0zxbJk9jFSWTe6RVY22s
zmX56Uhz0upiPyTD0fEb9jPcHVRLTWCivkeZGygPWYZb30AB2CvzjqYjZf+8bIEEhLB90o2CMLGp
+WrogQ3HEmth7yDFGHqXEGASJ/cdEy3V6nSwFtfG+O/ezV657YuBd41p5YAdD3x9ebWmHaYE96E2
P6ymvnOkRtjVxzx7HPS6mM3c/8JWujOv9uQSN3UX06u31uGMOlm/8uSQ3KQtS6u8SoNyL3nxK2GF
jSWyfRuPiA4cpDycgz5KgdjDYqCPQ/MMPWUnSgTGHpqdLonilRbbWB9TXADKt9677sXwElyX/i2z
0ADv+9aVVhtM2IuRyHWG3JjWY8z08+rpm0CIzcjCnfboz0Y4y9fW+OFlxgfF+bzpjT/jBr27ojbj
Q2Ivp6ZEBdLKcT0tkxW6sX6Hz+yc23RbWeQ/a3255QRyqGaEK0t3o6tXX/RAhQgJosPkRnNPSdCb
xWue5TuiG/DY8aOgjQ/KuDtmsNXwmWjPmjhnWss4A4WjPp70ikSCag3XvAyEPoR2daOK+qBl3r7u
1uTU8f/N48EkCLFgD0nUtpl2Wndj0aeiCLKOnl/v4vKZvsOmiJ/lfJkcVhR3fTTESJN/2Gb+bqIv
2hK7EStkOTRZFp3ZdOWdrzKkdDzl8vWK2aDm2NCDQFaBB697yKhIF2sGCqkIAjfvMAZ7Yx8Y4t1W
n0X/zKSFwx7HQfYDEhQp/ZZThx7GbYGcv/W6FgwtkGj6HXgk0b3Ul0Gj5zYWCN9Y0zhPvi5abwTQ
jk+rPiJVzEDl9RYz2RHIILG2dROUwnuaUt/a1ot4sNxRnWXfcQ4RMSDD4Ye1uMeqaCJLjLclR7yt
n3XF0WoZM1C/oN7xjFMbl0/AEC4y1w6dzK5PNaQ+i5g/Do0A6VO3WW8slCHr1fqXj7iNdI6hAmm6
rrz7fEXA5WhqbrkHznfEGZ+EMX6rbTMDktKN7tmshid9tpK9N9jqhnaWVd6b5fCDLYjuh0slY6Xj
jcPSuMmL60o+KO82xi2+m3sftyRKJofll2HGW5wkQPDJyLqf9WdXqy8F9KIS3lDQp6Zzm62+cyDn
jRbu+GgVdIcdjjVSsnUsqxGucfI2DJa6wQ+5pbZmVDe9ta3a+IAe4GY1N0Lc4RGNOrErMlAQ/bz4
W8805shYXPgwbDW+edJz/bZtX2bganpfPRWai0JwCAXxKJtaN5gNWNu5YrhWr9em6VDJ5Fhb4K9s
8jq2tMLzfb0mmGrS3rlYOtblYmjPmY4TqG+RzKUPLY1c2izJtPFr/75ay5yzDHyIeqUU0+i462ZL
5EpFTwkOS9BwRILFf2UE9lRays/LcxKfcMeP+3JSCeeQWKImbbp7w3ff8izJDn1PQprRZf4taVfx
MQM6l/ItBLbbumf/qovLmtsUfptZMSg1vM+GP9tg79V3+lrK0BbzQ925ddThyHtY4lTftW56gh5B
QoeHoRQJ4JTUV4YmUV5NYx3wgx4mOUatlcZBa/Uv9LKfhkERVwAf6EVzFXwqHGzB4k+gMDzqpXmI
dGoNbxwuCXX0k8IYy+6dU5q61cOS+x/VbO0MMd3MjpdhcKhfVald6C48F3axh4y2N1rvHio3gmJ9
pInlTzT87eOaevcmld7YM7ktRwgUg4mmUw7P5NHfNSDnAxNQJP3gDKdiIVHR9XiHbGueIjEtf6RU
1cC+yW5cm+IzVTFFo80WNl1hRaOefeTeh7vKe9fOCroQ81Orq3OWWM8eh0eNjvwuMymkEogghAFB
qyylfagW4Qc5X0/QtfIxnjV0GS5B2sd+KKqd36d4NRjsodqtDTbHRH9cvRS+A0N5QmdRWyseQFKj
yGnlgY+bkLT1G801obzWM2OFCjsWQJb8SNct3s7NBL5GxigzS2zY+E52zboGqdPx/6gmcJxxhuAL
un8tV5TfxPhi03Quk65T8DitT8pBcTOlMcyTGnvIxOQ1yLzrAE7es/nCN2wxxfqjdHZAAH+0I12L
0cmbIC6Qqq3ECARdgSIwUXZ3KUrzNsvn4cBHSzfd4FWHoWurYyJNliDoJGE8Qkc1e9PdO8bwLU7J
TKaHIcKrtz/U+orseuOR9/Guy+je0NpKKbiEEcFUYdK70hwD4by8OdCQeZnUzOGtk6e51PMvB1v/
wZNpd1wbFDjLNCJSb5TYZkamhXah21G2jtm2c9L5IBe7P2iOl/NuVgWQku5a8eXGRuQ5rvfVH0JQ
Zz2cSrQPQONpIkGOj7pE/yqW7FW7Uge7PN8ZEwoEYc5lQKoGWkGvfUuYIt0JTiChR3/qwVusOqKT
RDSGLBGEeqN2xq3JCKOZ9LDKF+1qhnpUY/ek3PgdRKm2tTowLVSLLVIdBuGgL8fA72vOK7pzbjgT
Zx5uHS3RugPc8Py5WSfvph9bG4YuLW4Dl0VQQGgS18ny2pa3jSPqXeYPDegEa9wvgggaASn4U829
9toU9fKW6fW6s5pR0QrFn+hW8ptBEhGnn/VC/titSsWDNolrn5YP4DVr87hIEwUknN4qNykBF9mF
vuF/Fa0Zpv5UR67oJMmIFfVQViByZXPYVJTnWKhzlhGr9NAQiNl5SDJLhJXbPjs+JU4uPLQGRBNF
/eKt+wTO79OwdNneK6r+WWg9kBg9+8ZcpdsvCXRZo1vOlcN32Jj5bsKbf3Cz2A7yLj+P9ZWc6GbT
xmyrLX0pMm0qM6qGGoUzzJOwM+fs0KT5tolx79MIOzdx2d3O8/gR230ZIYRgRetX0QdzSiUxtn0f
+m139PUblegfAw2FVDO2Wo+m3oQF0M28Pam1LnCbRxMipW8/9no/7pqybPako5j/2/Gm/xdlVsZv
bUzXzL/662eavnH9k/8RThrmv/jaDNSRgudbIGr6fzorGt3/Iu4SpjxGZJ0etYU68n+Ek46L3hK/
rGPp/JX7p6Cx/28bk2P+SxB35xLo4yLbsh3xnwitflUBIs5E/EWShvDgS1n2L3JFWAi2Duxvilzm
hl2D4ELlcmF6v/DoQE4ISh0D/7/p0P4G4/6zWdS2CN3gHC54s3nFPN34Rdk1OkDCaJ5CjHT77INp
NNGBs3Ffe950N80I0H9/uV9sWn9eDogrww5EbnDPf8HVD/oQN4UJAKh2fWvXWyxVHRDsUM9b5x8s
qX97KXyXAD25Guq6nzVr8Ujw/WgUPfglDRUO3C2bc6diuKfTTo1+f19o7f7N/frfXyNaCRJCPJSv
xq9fI5yexqgMksUbsysuqdnBLmJX+yaZ5TA3mvFwEj82b4QzdmfSHqx/uP7f/YxXhZ6uo//1ud+f
b5ZtOXaWEtB54njVqYXau2Es1N0M65hzutPMf/gd//Z6zMV0S6Ba5aX5+XpXmqMQlYkyJI6Zra1S
np3FnE767JHoVP4Tzv/vL0dLk0k4aeq/5szIavRnO7EgM7uaG/oaJSinf9LJeNT2hEiV+9//nH93
PdJVdNLUEONicPz59nrVZnU2K4RZIO4YXTnGnT6X/rkSibydhflPOQC/PqvYKsnrQI57XYFMbNQ/
X6+0aTNaBXKtmhPVXdGzr6BqTBln19n772/tL/LsX6/1S3iSz8aZ18yCo7Gu+wOUrTpIyh7VPryF
jZYkI9W2uPMNZ7q3Gl8/+c1sXQdepviHZ+jvbpoHFnco+lLD839ZC0jSRR1Y8kEUpKhQuRqgPj/N
TrTi58/f3/Q1ieT/m9NthPCuILmBKD0BMNexfrlnD590Yq+pxJHmK+wdnJPs1VgeB4V9O+iH+XvC
H1ZRmsh4+/tL/7oyoMHHho3uBA8sIS5XU+2/S2db/M2M+wAuVi9ZpF0s0vzetN2owvXx9xf6yz2y
0rG5cS+k2LOC/KIhNzuN0af0cayCjScOLrNvaf6jvHBdxKqVn7gHmCvmVQKFDuI/vjZfsiAUjVOi
sMUvy8GUIavXGrpSVjllJzN19D3KmOXGS5EfycT4mlNrOCRr7f7DuveXb9cw2Cgd9uc/ExLd6zP2
b8JkNHC1IXviJicSYfZchO4MM9ajkkpHudDXASrEaQdC1QnNhHPw7+/7ry8TLgdME7gwkEdda4ef
r8/c0zdyckyjfrXXLSL5dWPG0grMdnCMSJQOLRwAYfQwhsHbx8y/mW0mTMhTEC+//yx//f2BASAB
ZBPChO25v/wGPfBWPR1kGy19exVq518gqM1AOmm9MwhFYPgM15isnO4fnvC/vzCmE9cyruGGv/wG
8Tz2eQydn9vtaXPMlRcVjHh3K5SZS5KP1jOhrg/Oim3593f8lwUEawcXJHmdukxnl//5y9eJGjOY
gTSRm3t9qEGa3Oqw0wJknvrN7y/1N/fokbFCtjO+Gxf84s+XQkmRD1NHAGktl4TgLySTvSOmQ1v5
aCJ7YTyADvYeax/m2n96ZWpPj8rQd/GG8GL/fGVznl2wDHMVmZVNY5CMiHcinV8IPjb3JhinozXw
lCMh9O9/f+Ff90DLoNQ1+DltU3cd8es7zfRUK/n30ZhKhpT5TOyYvtrmyVMmemtfO/z+csbfXM/i
SM4vitDGYTD/841mDXgkSTJDyHF6/eA4ZoSuSAdSL7NZ33tL3N3EmovkoZ3y9CZZ/ezsosX/HJgd
RzIrsahZyjq0c9s/gdeZ9pnw53/4MVhRr+v1T1uJEFcbxJ+1D9We/8vv4XqxHICfEzRJ77IKdHvq
1m+GCZn9D4szq7yAHqmXm2qBjniCwpabCPTy1dnhiQCz3a6zyHcLHHIgcRlqcXuzJhYhhfoIxOcb
HHNdvwAotYzHGAqJzzSzJ/fClI1tHoulTvt9bMna/jYJ1dR7mjxrARNEdRouYJArelS5ZbwevRT4
/340DX1mbNf2A66isqwuJmLlj16ulfNKVEWanFum4W0YN6ZC55pA59nk2jB80phU8JLTZHpZFaEY
Qat1LYd1HrsMvaJcHxJzGWkbLiY/CVA6mEqLWVoC83WDpM1MmaJWDUXatvYNpT+N3mz9KIhv2dd2
jR4/WVAZeHRrr/REP3nmoILj3K2G63SinT3U0b5W360pfNyDlkofB3xZYSPt11a7kbyQ2BKGqv/w
rQmOXWp3MyNWtveDTJBn036dODyvLro1ek8MXqRLJ7hb7fibmpm9HJNOw2M8QdG9LN6iIfDgTMJo
EFg1jlA/BqSF6g2sPZQtrWGKVDPiKpJGVtGSEUHaCQXZqM9E/0HeWWdElqsNdCvxowRdXikECUOH
Xg2s2fKBAHm6jI3rzNsZsPZ0O00L9tBsbNNxm2VM6AMFkAbTLHqCQ4lB7sZYoWCm/HsSzmHuXugn
N3+YNuENO9F5vn1QDvDigPu+QgVpoiZ7WEviAAZ0rW9cskdVOKZ6K49pomuRXhFjsiMgZki2xqrR
eIWIClzZHpSD7i1OnItbovKkITXILITmjVAO+Hc3YXkV4N/BtnsCu+fiFkcAVyiIUk31WzZgM45y
iqtkZxJAQkgFcCegEz1dtsVKxjTSZJ4M2AOqesL1IUmqKhejGQ++0TjZVqg2/oFkab44vY5XFa9e
NxNSrQFLAIY7PZktpF6QXy0FMby/FFLNoMVVGIOXRoDI3CyyusEApsHCUm8txkxPJqwsfoaO7B3w
gDHe+pXsmQcxklcJy0ck+b0OsjESdrFUJ4R4WbWrRD54t8Q2eRMjpaa/IPo1k5M0bOsR0bqmkdkC
2RM5qx57j+1QdzftSi8r8pmScAX6ilA082lksFOphHFjmpndrlMGevF6zJvdaFvxHZzJvtqzh0Ox
KOEl8zrJHnifXbX6BF6O5jZvVT6w2NOefDZ6P35hb8HIQs6zF6PCjREtLzENLGdw8DBWZWmaDNTI
YELep5pPJ+nZL6gUyaFzZ19l21rP5XSHMCXX70VaVhIgvSrvr6oKbWc2ervFG4rIoMy6ZuDr0Eef
MARH+nccQOgwt31mtmcESMsjykKjOMITG2+yzki7SDCS+74wMQEsv4xTHNpeEx/qbEHdulA95QE5
Yi7/uRACnU2pG8ACbImZPY7NpQkhUoJhrzCSIbpELKExFHaSr3wQ+holqyfOgIXRqzDeSYljoXOC
RN7Tbwdar3GOAD6llWsGdO7SkNWEQ0yKbQR/flnbPtZGknFeEy1zGIyDWpy2U3Gdr3jSHdLbsTWw
JuFTbdNjUc3tcACgXSNgB+DqbhXT6T5IRDnPW1u1OEbKyrcvI8Zc9VxMZFxQDqAP3+UDWKwHy5b2
FFoEBGCoV7b3o9KnmJ6rw1E1yhwJP9XpFgKB836qgoHYg8eh0PB+MzZftivSjZoeu4uVAAU85pUC
p2hNe91fCediZKwfaDLnt+Q01GWIESrB1q9b44urd66+T/Rxvvf9JH0C1ui8VZhPoEbAW8UezmMD
HpxxMnqUmMlkuhStD5VstLJwhqwjI8ddZvL4CPBywqnC9wY8LmvJtpLzjJcJPP9zkcS2Inyhzu+c
LgfN10hQn8xnaWVGrfSqx6UBVr1RyjEeiXpLvkPyQqRHiUb/ymG+/qNQVHSHxmG4fSh4z0laR6hG
mvM4TP3B8gvs5E3qzqHTZyPbkZclP6qkkNDAPT1LdmjP3Gd/yVLmbUT/YvHzVBwj1oynFZnVCn0M
oPdu6Yf66KAoXmn1xMNjuzC+gueszSesvAQoqTwGcINNOVl3KhaIeerG1d66fl3/qCtzQQML8BVO
0Bp7Qd+PgtlGnaLmqBRZWRsaOVW25ZFiWUrEmp9XvyOHQMyx9sNI7eEe24tqD2qKEUOZgGU3uUE0
x8bKc2TcqaYD6llNC9E76vAyNE1wvduYGjrfzL1pLzSxTXaisW7UVddjQE2GgoikMXVMkMpWNWnj
JskoOng/lPgEpNXf6OQufNpkGEiQHbXvXb13cqvabsnDpbli0As/Wz8TY9JayL5MQ5AtzHgXmWA6
ADDJc8Y24Ex25OoFU2v8v+0QDPGMJahK+2PaNF+JRVkREYHlXnAV93TXq+KDKJj02NtprQMnbMAU
UZ3Un/ZUtmTfoos8swv2E9Ym5X42luwFwbXM5YJlFMyIB7+0EJsWFXyHZfUK/SYbJNNDQID92TKy
9SlxF/kOJ1gfNyiRve5RuXPs71qcqjJwEyP50sbEc3ba6Bnpc9WtxS1DBmgEOGpXBqZ2KSgNtbL4
rnAQHjqH8OcIcCVOO4Ln/CfFY21hOCGSADnItQlCHGAXdpBbvscx5L4NwQxpsunBPc/HZlquJadJ
6eNaDqKImRLupNxxLA+VtSBrn1efOOrBWN7nVol96xXMznILNRtkk6InFljVtRZNqDUgKrnTVlgs
LtHMLO1HPOgz7hNMMnNIk8u/WzjGp/vVnQyaQaUOyqonAsoN2tpVUGD0zDs2tQbYZu305B7ZMb9W
7zHYgEm5dsbZMZy+J0+txQC1dqZPTjzFxBhYpVEnO8PRiGJZLNNsT5rR1xmL7ITMyUaFFlTLwupV
OlD/91IYTKN8XmhSD1fC1beCTE91lEnpv8wNHIzY+6SatMwzQRgZoTkpNiBzQAiYrdjtbDh+k7Fk
L7WVrWB/uiYp6OC5fU4EpLU8a6j3Igsi4FO95tdxkIzVfEypv79mClEaM04qnsg9S54Q8vTNntDF
6nVtm7n9QpWOW9AaVnPr98tSnWsgyog1mI0TDYdW8r+oO5MmuXGuO/8Vh9fGF5yHxbfJObNmqQaV
NgyNJMCZADj9ej/Z/Ybd0mt3295506FQqyozSSZwce85zympbvMe8hYD+VuUJmH3MIbY61WGpePQ
xU3HKoa5bzqvmJ3iTVovwKJFTUpXixO131Sjf7UWhmPUXIa1bVGvxB2HfDH1OgeVKSvohpkR9f0w
gug7JAx11u0U6dHClOnx7mL+KYvTkquJTII+COpz1SVrvc3rifBsGmETbiDY85u5aAZimydr5EkN
KSSoEMIaiYteYr6kS83QjAEXxgKJpO0G6qSjj2U+1FQ2SZafmFr48Y4AP3jb01z4JzH5Lds6Mk4L
KMfVX4Vv3W+dyUfqohw14irDwd9NlkHydiyCOt/S4XGfHYSwyyZaMcFuK8NYarOiJ0VeFOQVUJ7Y
1oc4RE8jEIIzGR4SHtg4BWq+CYOVt1d4BaxbcsA0q09JlbslFCe5ZkZmCTj4rlNPqic9EXCr25w8
zcZ4wobdjditU16zWbzku4ERv/B4LvM3UQTIa7hrrHzkBcDMLbpFAQdSGHiApMteog5r6xqCgrjq
xqp4Mrup9hxYQrHyP/uNVF/Gkr7MUS9aIs2yaXMnqywd9nMXS9iEo1+9KXocDfxS0Jl7mdi4pGs0
eeeh8w1lZ0CpSznpBhho4sgGuInqmIyUpO+hk2kIoltPkd9IFTfDYHTJ01LnZHXjo8OsNkWAVYbm
ASFp8ke2o0Q3EGhBFTJNVNmhRJXDeKFb9gshoeGuxwPyNrJ3zbtiwLthgxkRpnC7CtcwUmVLPgN1
Jul55JXuPUo9NPRUr5vRL/vHorbxcz6T3hEzBUWgO2Uc9CJnJgkqCIWzt3y1MU5evecUZ+Tn7ZBM
EMOTDtWpEdqDTy6sfS3pTwBxizuYrqrDQXpsXRTJW4/LyoMZX0WBCGy6aN/h6PmuJjqBl0A02rlR
stf+9ySBnBWMODz2igS1rwl6h+Bgs7n+pnhK+aYE1rJXNLHfXeHRaGkDwU63g7LdQMYJ4iq42sfW
Y5wadBhIW3Nkh0WOc3wmtPDQgLEXu24yLUFdUbWexrgW37im2BjCmCQtdF2cfTdNNcI0buflA6dY
ywa+IsN3gQ2PG1d4s3oQazqeB49Mho3b5+tNH16517b3xXQSYwydoFJz+6EcO8PZdQqJcgkt92NT
S8IYmH2TBdaSdqhZfZ3pZVTUCfw4khzeEtN9kjOzVxERvbYdGdkQeuJ6qI4DjIrbpmfHRGlwzeFr
8pXSt5izGh46QdNbsCHxS1k7ksckD1j+6LXaDecYiXG4qjidzXxthxNxKijp1slQ0hVdQ7ohRnEq
FhdrwUx5Dq9HG7acgSOd3cWVV8ktbvXiY1hjTUHpKZ2XKqkRQfZ5m+wtaH2G+5kG1bD0Ql+0JOD4
nEgWSJS6DjBBZL/zwXTFcLD53KFNmo0X7skGQyIRSp/2LxMxUF+xP8U9Uq9yPak60j3fK+b4zPsb
92tk52KC/+7FHxM9NrcyMEv95BAGm22LQhHMELcLoVKemxhv58eSXc+nLZI/MBeKngML/h2xGdyI
QFtiB5bcM+mGoqAGXC9oXNwIILhQWgubORtJ6O20bxeDgqsbTQfbGuncGTrUlB8YeHHppEZqhJvO
S5Cz9SQwHFn0CQbACNMGx5rwSpT3OQA+rmiWfUxCVV4PqCBstlbVAeStbu2GBxsJLX8Au87BzoWW
tXpn+VTMWzyfw5atF9BKTCjL9NyrOCe1Co/TQmSTQdprVABerYJLsR5pOiQ1LTAc/NGA1emZnBdS
gtrELq+Jgw3xELrZdM7aBoudmCnotjOJy59XkkmIZS9YkaJcsSc5srM/glKvt7mwK8sImv7pVq6k
IaOh85DIVmVL4KWk7JhvCewhmZimvUWJ5WoG0ORjYwjSgDbEuUs8Zfd+OfZPmTNrzEPsHvqhgTbe
b0IfeTmaxphQ34SNjMBX5cX5qUFnj8OxFGl/qKiNx13UpjFYazEszjbT5FFmRHv4h9EuYb8T/lz/
DCoR33VkJXsHDBfcEmcIoBIEYx/tIo5YqNhzesRbP6dfuOEx0O8x7bBkn2DnQZWtpxHaRmomKBWo
Zj8nKyzyC1m8InqZ19pCg6899zJb8tO2ilnxU7z4eYHxLRhgRVvIDDsApgbjWIIp9TaNZu9bWw8A
MFiKSe6iWQC4Y3avnk1+ZsCtG0pFHFDLZo4PheSeA7sVBmyY/IoThenyF4cKTGxJgRjQxhvd8XUh
W4Bh2DolxdEJI7jRMN+hWOS9mIbtWjsCGeaSFSSOogPWHC0GL8dSWhIg7FJ6nkufH90pNdk7egkk
vbCCTKD4cbDNO0AF4CaDxKs9vBISVTwTN/ll9rS9Lyhq+aK2foSvhHZajiCW/ZKD9DVNzsWF+eqS
QoRazp3nW8xNWAVw2Ma3ayAMxPSoy35KVt6vNUT9l0HoOYDthqgeQffI8GNNuuEjLxkuF/Rq7StZ
z8O88aMi+14sIDNOkH6Fdyo4SbKj6BA6SNP18QMV4rqcolHW86NG8It4m2KzQ7YPrmNb0gJh7VmT
IWZdNvpe6RzieI3S8Wvsyis5gsrsB0HGRGGbHmfyqi1dizlBr6+bCF5IBa28u2lp3BQIF8PwVuXM
ek8m8lZ5BgLivA5sOW/BiElgs5ipfME17HzvY3f27ru+oUU2FqSX7JyAHzyv1ZQf267PowO+FYUq
MCdGC9SFC2tzDb4xujt2bDfedsx9IBgYZeXRwn7KkM1T2G9Qsa2PERLS86KW8ruPM5agI+T+X1k+
bP+BGrqITjpb4gQRJJk6O/oMJc87x7Fij4+ZaoTW0EJnkVHQ91yLbN5yakbuTocMIKv26dgQAsSN
DtZIfNYcDTkwpxgfjzGZjO2NRN/pbAJnRKKfThRRqPk6IPl4pglZ0VoEp8XB/99Z2amd41cz7USf
HA2gJ/Qa6D3i1O5qL+boWq4jCAIZm0+1X4pxK3x248NIgNFXmwbsELQwGUwRw9t/VJAwkhsceij0
vMBg53NVNfHEkhBQ30Rh4hzIvMEjHZsck7STw63cEavBdxZX2HhhY6rLA89CcmrbrppBCvnlQ+Wv
M3VMa4aW3pj2sqOXiMY/FCq1glNZxClqpF38maUOnxzPQ35fQqT+EYu8QOTpXEMa6EMrblkf2+mI
bD29ZrbwddjaYAU0InribJijw7GguzWmds9kG6gCt3HbWhR/J7f3OU8hJMuqfT+aFNrEYEkVyKMe
OWBdxQMe7LF9F1IF6yHKRsS1VwMqIpmVOCadJ9jx42KezzBuBnoOfVTXJ+JzarSfVrMOgWrpXnMM
8O45HVn0P9KwGdJ9vQYE3uMO84PDuNoQ5EhuCjrVKelqh9ItFok8nswGMpMyl0TBoG2xCHv4LLZR
ZnsOLjhmSY0Q40hCaJyYB2JscZSEVcrRULpXh9+6wvXJOtz/y1poOrfJevV0iByHMA3e+r7obEEr
qgjXV3o5DLISBzxFsWb0NRysyJ900NNp8KLizaZ2DLehisZiaziH9Jsch0cDGfxqmxjoGoPRH5eR
jiSonO+KBYumUhwsR8w6aAnjMOlBkg39C1fH7bCHVMVNx9QoBTS5mpu4pQTaaK8JjywInGTGaZ3t
tqurpN2hTcQGzomPnLGqQ0K6EV00ZMxbvLg9UVk4lBZrb4lkdzs67w3lMyeaRCUz0seVyb671m68
ZQY52ltTyuWBFOEsPSyVG+oDC/3Y3gIrqRMS7qI0Pc2jQ4SNl5sEVy2ZBObguV3/Tj8X1DqduBAs
5dj0oGJ5XLaE5lbjUfRe9WwA3EC0D3Pk+MhwXNSQNnkv6eYG20w4+inyB+LVVUUwHtfezDuVZOIh
C1vfYP3PJiTYBHVRv+SKyE9HZ8GtXLIc8msILwtrD8SRPV2uYt0YoIJ4gJh/p5veq7PgUDlXnzlh
0+UH4BZwgzXZCV8K+DLhRjZEE141+ePrLBOBdWPFgzyvTIN2nUmGTyJvOW4v9B0yUENu3OySOGz0
rtAhJyw3IovjRNe1/DyQBMFxaNRNc2cUHIBNm67eN/Iyi6sRrUm+RWXvPQeI/nF+0esl996bsRKr
3CsPOQnxP2I9QIK6Rm+8RXgej5idaCWmmUBx28U1uQEF9Rs0pQITJAwmqlYURdMnBH/j13ma6JNk
EiW10BM5tXW/LkxHcGcGmGz5/fBTKs7/NiWXd982bVHujWDCdYQsIC8lgW/hNs3XPjnVegk/pJyM
gKlqG+nHgpOySztI5080uNcPYaoVXNKgaCVRf6hY7qj+OLEAKBqzG8LkxuyDZD6hdzirneknofUp
MRrpHOv4hXFLGu6qhVHksYUR4d+IZVbFk1fDUbi38zwuD4lSXfqhJesmvg3g65jPYZlC9SxdRXeZ
KaV+dMOyRnYauF30T/Kmfxvt+qmDKiFyfaA6AbyXX0e7QU3GFofGeedncjrPBrOGg9x9zyLnH7DP
mH+Qo/wvXs8NPAepj8srI+v89fUA+BBDxTxhJ5gk7AI09qcoqNRJFyQ5VOwff6oD/q+Ihf9niQH/
33ENXZQQ/3tQ6dl8qX6X2/IDf8pt3QS1bZwGaBJ9bv5VHPsvTGn0Hyh2IkYoiKOoSdDY/Q+xbRD/
B4IpD72Wi1s9DCLm6/pfmQHhfyCiYr4TITIhKyUN/t/FtrHjRn4YBfQueH8Ilggg+EU51HLiXU2a
MOuRZrpRsfMlwglHs8vzT0Rm4zsI3eLuLxfn8U+VwH9pLB4RScn+n/+Vx+/6a/+nfCB20FHEyEUR
9/oeMnrvKjT5i2CJiPhy4CzhYKg0rIwMulVzrkUCNDrNKEp2mMxUdNtew3zvlUpaTKlT5gK9C4Km
J0NHhMMFigItR3+EVrLPNMXotdMm1zNOR0YxXNvvbg6RAtoiuIttC4a1PSgoE857UrWOT7l9zQxx
tKwpvnzVIbnvxxnyFUnbNx1qeblRnde9IQZcvotR+T1VuSN3eemk/SaL9fhpLFUB5Jl2LnEFaTEN
j2pxuo+R4ii8G6dujS5kRmC+QAyf+edqTYNPZOKu+VEkwOV4a8TB4KKg3+XvdXq18DVKusQolJhU
tny1hY+FbiH/DjLDIheQGGT33BTjGA1E/MQVjGNvGILpDOZ1rj/oVAItbvMxPWIQtkS9uO6Dl+dJ
sXVQdr/XtfMgSAtFKLTm0x1IyOZQ0OSPNhGtieu8TAeENOugfcxwq9fgHImk/Uhu5OLvzeTb6tZZ
M8fbJJGaMXAQFfU+uQCuZ4cY+MYb2HvDru7eky4ZHhySiL9SmnEECjnXZbtMrnzQdpJ42tx48eqv
BJvV0z7oQz505dPnoAlNh2NLH9lzT1D8+HtCxdMdNWTHzkpYfLxZlxzLV+b5H8esjMOD31Q+Nltw
BPu8Cwygtqnye6ggaW8f5bKM40cyf3jNLKr7dxy39K77ZWm2vqYZiecyXslAMu19ea3sL0lby+c4
aF15oFomEInZufrm4PVMNrPsETeh7PKi4+xToG/7dQ0cpml1Uw6EFnjVSrxGsvpwTagYp++JT8Xm
X+CGKkZxQb46HZxIW7cHQ6OGdM7+uu/UTtu9O6Pij6UIuPdjAEDrYGTFfGgzxrJtH3jppVeHgTzX
ci/iNBsQybp+ic7EmhLoWD1DLgKLUKijMT7PlxvW1EFYS0TebVqkMgRYT55HxqjDKUK91B1z8NuQ
x56nMCqv/3rTYrfwAfz8+Zf0beV4mlM6utjyUn4zUX4xHeGhTOD1bqsuTwivw6gNLmUn0ya357DM
4ugzCIZ82S05fS7GC1Eh3gaaW9FxLUaeZl+u3fsox8hHGDGRBbhMlk/d+Jr/SVh88tQwdC82dtS9
fl9CfEBIHSQKlNhvQ4xAtHNpx+VpAx4r4OeFHYxzbOPZLV8I1+Kr4nQzxU1gW1KjGXMP5eMUBV39
bKjRUPrXknXDaAR1e5WmEmo7wbDPMugFh96FFtSuXxAYfqPkUyD2Z6sdgKB988NoIX9WWL0/YPbs
wveiSVYIj61raEC5l7J0h4NgZP/qq6BEaxjq4DnvZXzfWtchBr06FTkdeuj9MwvltuiJevfGJWA+
Gh+ljs+MqINNQ6xlRyloD2sevvhLiagw514ZXDJ+j6zIjDZ+TGHcPfYhTlpi9qTDrELON37pZq/j
imhmX3pCxk/4l55pg/7s24yzZEsy1tGpjHuGG8cEu5EgcFDxcETJSHvv02D62LishJX02u8Uu5zU
Zid6qlqOW7McDnEevo0qxdzZQPeEOfTaJe2Pmht9F/em3xWBy2hq0sel77Jz3NivjalJGwW77pmJ
404mPgqVXue8TDbS651JGTABluovw4LVScwvkzTHzjjFgQDiAlrEFN+NKFh4HjAXcvoTi3QZxQG0
jWx7z6CdlRViL9gxm8v7VBWvCU4lGWDnq3LPYCZBNFIq2X1ycxd/V8kQbrlJPB/PoJtf7Eph7BT9
xQDXGKKS1sO1Nzdkt8ycONkFbAY+vu8c8/uBGTsE+AwCqdODxu19c+ObilXMKqAyDO6Hlu9sHtQX
r2MdVSuMLoTVb0wJnn0SqrHDNs6p0F5Nsb4O58Dxz7mprjlv622WjZ+7lWhkVBw4p/trBmuEUdYt
UYOlIDg2uQV1IKPNmiY7n2Qc+qjf8dKcCWI8NdKDUqDr5T0rBwPSoeAuFRNNdlrgh84Vt57Kn/0U
x1ZYQ7lLUUCt83CldSZ1H+wWqYoSKBJ6LGf0k6fegTrECLMn1T665GWT3tssfHK6EcY+3tRNllrA
j/GTowqxsVremjQ8jUmjAXzl957MWLnnlBlfoI7MShWtUm+BoVA9hqKod65mkoFSPb+kAjkM+yQ7
lSgbeRZd+lWNep42AYU5jZoxcmh4sEAiz18ReSQzAmIWn304VU/usAq1y41DoLzRJMHMydJ8mczK
2iQ45TAYmcFmSoRv6BD6sd93uCCPo9vgnGgwAaJmgv9r5zzhUiMmkxvc4Z/wG+V8NeiYbQAM0Wgq
PFtehmzunhsTu18wCeefU9F1EcPQATqou3S3LB3LA435ZoeaJ/kUg+ZA6VA2X4pMD+6hLgCXIMgp
zX5hVGDnIYeVhVU3j0rIxYPyO7W3Pa523VlB+1FNBRZimox7DRUQ/nIv71CUVyyO+ZrvnHkkIqQw
7mmgGfm5g325J4NQPnG08dknynE8RPMSPVg3/eKEPVkvubgSPGRblUcIf230lWOQcW9xOF5zKWye
09uhWsBfmIwdvTpSYGAJRdt8FcVD7+bzz5SA0l0Kp43eyyLkW5ggkyE8VUXbfoATvLMc9kFjZmSK
krHmR+NORxl9ec+pGFNwG5M3R1Xmvpb5RBMB9EmCPqt0CJU3qOeEg9LkDy0JSTqaZKG1iKi5uiE+
kjINf50+wgMKHX3MvAkGnTOWp9WZnEtSlvEW5oC/H7QhXYpALNylM/xlRlvMoIGr9ay9HIIRXYRP
cReSS7HY1UdtI8r+Di0syTLFGPeMveHKhUPZf+yRhZxwopCukWSE3jpy9nadq0u2fdz43xCZLUdf
K/dT37k+QZkrzNBtEwAXYtxmi1OOZfMTZ95xD9TOwGUZRao3pLw6r8wrj31KpITEek2XZSCht3Zm
3O6MTWBtYMUM8ym4AwUTX3Kvbj8mc/xGS9fZaT0SduqM+sRsubmXQeJsTRMdNevikaYrQMzBF+7z
oDNvzx6LejFrUEn2xHunVO1PwHUkyMVr/kXvqbP02+oALZQsagbim4798CbuxXBsrJ9S7VQjhmTQ
HD5sWjJznPXJDog1wdxGNyYMf84OMZKAkFmEe9jj9MZIhd6rOm6horS5e6dK61wibdf7wgMetBOM
b4lLzer6W58Q875HE9acE9yv9yvUAVrY2TFmCo3AdrWar7ZvyviDEQMlVh6p7AjSCXx0q8RXmhDF
J2fAwVOEaVedY87E2SkGT7aDoc38geEX8pCovdFxTQwNHcwf7KkalrAxE+nQYLsW5LOXJIrSLXpz
YNgQf55YeuxVNSVDSAkoWTZJMdjT6tIJHMVqk6socNihN0DOp+V8ya4cRuWt5sX4Ps3eUonlpLSj
bugymUPtTf57ykmn/RG0WeQgCIhSezNGq3kodTq9do4bBIeujmh5VoFACoCv2XxMxp6AoCGG12Sr
8QNHSoA6q4jRVGYjp7RkJiZZV5bFegE1wgTL0fPz5LgjiFZwTD+j2uGRRpDrfc4xl201CqASuzzk
Y0LGO7JsRMUwDbMjoqImTxDJMSFgAoq/u/fH5Ws3eZ06pCXpsdsh8uaHaBIJYuyccMVTZMJqQtKX
t/ENHpCnyqz4DGHJtSg/xyG+FK5fPwNDx1Re1fpiS3++NDVMB90mal/F6ltHg77frcYdb8P2Kn7g
pfonMaOAUSF6r3QgH8kjGh6uKIRnJo8TDvpAZ+XWH1nUW3EljXqSkQGAKdg0+5FyJ38ouP35Zuoi
OuSKczr8hqKkx9vX8ujZ2LvKYtwTiRdf9NguH9ApVuWBrpcOd9RiZksTvrqbMlJu0Q/kt7YA7WZH
+ZpFmLRY1d0b2Czh/YgMFAh0FBzTpAeDbMPsLmAVfwgRVJPuJAU1QC5fQpJrt3FPpB7m+uIOfC+T
ROUH3/C+dW9h5OhbOE3jk8CpTxxR8qLompOj5pe3YVg3L8Pc6wPQdrk3Tq6PArrjKfO8IT+wBiEc
oM0Hd8qhecVkcrorjcdGjVy03UPIoNLHw7+x8cTi1M8f1nGOjmHjUGhIdIzDrqgybW9CTpR7sMjj
zg9cl0Attvzj7PXj2WkAHSKyg3R2bXdcEuZHJei7SAC7nVrUv8SMJD4vz4tKKsQuhT209W0bvkY6
oS/bcPBWOd9aGxqPTXzV12MlBBNkvuWxNG7+mM1RdACj6t1VfRO/khS9/lSpuEZdOc76UDvDAydI
nW573u0eYCfw67FyoWTSENzORtj0Bh0hcb6RaZ2bJIFH5agk4G6RADTAA/iAajbcGaJz02M1ifIx
itsx3YggL/mnpmMBy0OUpczr3eJiCR+GxIO6Y+/1ymynrJLf+xZqaW0DCAyFDIbDVIvCHJoeJvK2
DeG/c46i+TzFE53gjrPlrTBNfF40Ebh9REO2a/nK074LvkaLDT8u07JeKk2mKzwjnW1GaYNl7yzK
I8COEwYoiQEw4B53A21y0u7fUBX072GVg8IAyPXBZTK2D1EznVFJyEvTESe9GZiOPNtJMz+LGiRE
V5BM+hPxu3p2nBhV6cyue53CgXrSo7/lzpMsABbLe1vyBDqSpzr/2+CQMeYbNjjKANJKhxll9nY0
ZXdTrF551oMcD2IomImUFWPYHmDsljEOBrtcG9KXmDJvS+nWOw8lOjQrhmoitPqNza0+oxmhP7vO
5jSIHu6twzNDbvLUVB9TlZd3lV/J5zpaynskUP0G1cnK1U9uYm7LJVNDCZ9lmV0m5jBDOQANFAqD
U6rvID2YN1RW+t8W65dfKsJkubEIMKVZ5ksXdt1RNU17doZUIvhMBwgWumRiwV6cT09myGKaz0Vc
z2c7uuHHNZ688dSBWXwzIzedsVPp306lQ9Ivx2nJKZBi6qZceqeCNmUwa1gU4UfEE70kGqSUT8rj
TATt1os+V25eEf4112TDe2sHCwRFrqlOsVeu7qGCyfUVbtjU35bhtMaYRNbZPxe6aL5UzdJ/cUS9
vgCuvILdWvCufI2oS7l6hRjupqBZkKmVZR3clOUyHWqVFG9F1FH8sIc662mg4vxJcQbLq42BV22E
FPKKU8/tDnvF8DD7tftOe8rJyZSc4OdIP3vr6/iZ/Rv2nzPp9vvENKhAhQnVkidr0V9KEpEvE6C+
Kyfy2uAKq5E/107XfGNfGIvzJET8BE5o7HaslsOLLC0oG6/wVbHt6bmcsFCsA+a1brwIHNX7Ag3R
s0RDsZd1iFDLSV0mZF1SXVSF2RyDTJh/udqgWclEBp8Pya+g2TBPnV+drZ80b2Pk1eGhWF3aa8LE
tAbKpZiRC8RaMwkyPpYK5jT8F5ugpE9RBLSxTO1K4ugrNpjBtrQiriod9n8i1IGWDKHbXTKdGmTE
UzF846cp+tH7kidRVt27KUR20+gOX+BGqLIr95zd+CVdyBa1E3nvjIeqw6QKcQtQRqDr4CVBXbJl
Z+Kf8Z30eXjTERxc7teqvu5Y/D3GjesHvTZPPFn7Z4b4lzxvUM2kKvKqM/p/h7T6chrYrTdRVlun
w4BEysip0ohAkctAj2of6lxxMTzmHkR0Fmu01jdVOk5gLLtlou8EGEisB9igJYjoGUXLY4QqDEV/
OnfvSCm4Vh1OUMBjCWoIOIW1V9/QtHbaF99rtHeFvfnVy+Au3P7BdIk5GWCUcMxVtfAG56n3yzsd
pl7/tW5iejB1Rov1X70cGlhcJI/kaUVfY5DVbaGEDAG4gvTZp7U/EZYwoVHZRqFV89Oc9d27CH1+
gRcqLtOfzR0fKV59I0TB3HHSDvcg6nI+XAQNkq5qO/XlXoc5eddLiOIMAuiQcqEsGD9kYtrn9xvu
E63XrmvaB1KhuP902tz6ph/6Wr9XQBBYnrtsbQmTtNX8xHKZq6OGa1GSRThwrwqO6yUY8jlQ4XZB
dVzeuyw99e1oS/tG4a/NaxPh68Pj4gD0mdoYrrcz5hlRh2gO+y2yUn5brVfe6DC1YXVP+g3vClue
jc70AUW/bWrw4mzpurlXGGtIk+U9zDfJzFSMxpZP3y6J/IxoV9E1Fh9Gy0ecK8JTNp5np5kCaciP
0iJTgeFa34poIfF2mINXhCIep1RSyuvQPZQM4+tnxLdTtPlvDvw1+m0BWYgmC2PAXyiL2OyU7h6C
qXEBCrU6fP/76cGvUy2ylZPUCxIUOgBCIr6Hvxm81UQogSN9nlrP7x+a2ZekWtYjUaDQSQZ58F1L
4sPfv6b3by/Kz6YeaBNmd4xlot/mFRTTDGconpCbiO6d9t2ITIungQC7ivBBu4aXYNE9E+JRNDnn
nkaIw0KrBcYp0TPVVKtui2w8JDymscB+nPqw+H34uYd3M0G0vFLh+xWaBPoav2k4uJjkJUAX8jHu
3eKQur17IRPJRRQeqaH+h0nh9e3/ZRzDpXTSBLJLklxtpwyDfh3HrMLrXLYPpM60Nnm22+GcF2W/
u9owHocpmO78GFUvKNf++e+v7L9fWJepMigL2gn+dRb16yv3fNVgE2O6GNFb3DpwXc+0jYsfRdhx
gGDUDe7871/Rvfqhf/2wFK0EjWGWxyjuBL8ZtYdGanvlrrNIVNn9GqAt2IQiBYy7hkg9sjS5hXYW
P4hw7C5NMiBYHmYm3I5NtMBs2U6Eaxe+Z//hjf3q4+bBThOXfjJDP8aFiRf/dimafvDKng19UzHB
f0wwET6SdUS5OBAqpf7hjl/v6K8XIQEjEtPfTJi+8X369bqnSxa1SBxJv4U6AeGx6nwgWXMe/IOf
+fcP5Xoxg7bYpUnqEP+U/OYTXsYVtw9WGb6cmna7Q6+o2g9tMVqiC1AP/sPH+v1B5uUYeEeez4iU
QcDv7ulmcSUcXBax7o+NR86S4cOy0AQ6JhmiChK9l2sTio2BzvJKjbX7h6frSkj65coy7ESWCGgj
ZKYa/UFQ+utoU06enJFpM25ZTW+JWalWQdBRYCJGkCJ/oObAMSd03jEuIITlPVsxmNPj6S0NvXhw
aA4S9YC9j6niPVo+xD5ZEyfd3nhkEG78BHjoNjOolCBtZ1hRSsP6AV9ikpwxVm89zb6aYg7EBQi7
jCUagrbTes4JtZAodqHFlYM6mHb9IRwNGy2DhGsNisCiffDoTQPEp7pV21rM+nOSL4G8aShkvXsm
EVGHJSdaltNQgTF6rKaZm4jjxG1fOFuwoTK6YTxIoAubrkHag2urcbjyGicagDpHXrfeKeO/xO7i
kC3bLLzpYz9+wgTH3/ZhHIabYfJjuwlY8dzj5ITXnRiVPNv7WPPm28HIo/ENt5J1Lf+SdyCND4hN
k0uNglDtAhPbWwUi/afjExOy5RpLaoCMMcPFGtTKb00KqGwDBbh4XQezPsViMWymXsBbCCsCMvfI
o5i3yKFjQ6/ikSLEJGJeT0W4LPZHWAVU0W1aWPFxVn5mzks7st1rGyLz5euk3B0eWlkfWj/h9xAA
rJq9t/bNgpiPkgrmfkEVVcLu0Qf6NPIoZsW1zJjmrDAycmHOpp7ZoLHbgYv9sx4Je/xrF/TXYj5I
39BKBTxIHJtxJ6e+meOpjtCx9LSvbbqArR//+A1WBryI5Y6DoUTGg8MmB/9yYrj3x0WI+dCAr3j1
VrS82ZUaHzRvPRb60aAmeterQknsdXNGp5nwGQTw8ZvnI9r1lMOcY8EEdJ8ZuHD7rEMF3mUi+ZKV
851WDbOFCJrrvRsFHCArrRZx+bNKmyc1ttzYMSBMe6x3AZ3Nny7ZH09LXrrBNdsvCHfEl8J/5NiE
oebvv6xXlsJfF0E3YqmghEpZdsMocr3fFkFo2Z3vYnSV+Nfnbc5Q8YnPyDqVBAjItm5f3KvEcgv+
/nV/X3whCAZsszGv71FO/F5NeBPnwyyZGHhjNUfIKK6QI1x58+Pfv851cf3l8+GSTtns0hCPrIPk
4tfPR181GI1qhw3W/fi1SN36h3L8oT+h+wwxHTVInzeALcl+yFa3/WT4Uvz8+7fwb5c4TQMQZ0S6
gv1JvD82478IPdZ08YDRRwxupmR+bBfKeFpN8ZPrIeLc+OHyHV4x1+DvX/X3qoJPjDwG9z+KiShO
fv/gzOAw3tE23YBbVze+y/mGVes674aP8z7Cd3D/Yd3/t32Oz4mAIgVcFaJo+e/snceS5Ni1ZX+F
xjnSoC5EW783cAdchofK0BNYiAxoLS++vhc887EykyxaV89o1mYckKwK4R4O4J599l77n8goXLuk
QNkDzxE4WfJdY+WFk/HNlQ23kn//6n7/+Oiq4BkDZAa7DvyB389MBa4Vt5uIF4Quowhx2CpVbsqu
mou3f/+D/tUfD9SKBUwJA4r2O1km6sPCbEyAk9NCeBWUd9AkHmX8H+5A2tFunOnju6Pj3/9crvzf
Prkw8Uz8ULS6GpxNTeP3T25UFlYbaBSDqh2VVir1yNJUcS+nMitA7Jil9QGud/okZal9CKUbQGOD
v3kFgRx3vuLI+kMvk0aHzKaKY8oGUXpV4GY3Nma7e3Kj+YU7oW4u1vzkgVRa8prHOnDtMnAcxmzU
PR61g0TIhIg5evSPDpjAnMWzA4P6IPjwlZ4+uvLVEENLK1oC3+GCuzMrptoq38YuUOrtrOnTHnNG
4VwvAWbc8zF1NU8lTvOuIyVRw1KmDQqH4tY+z9c9BwNlXbFIy1nsEHTc49DlcePqHbehlubA6jCW
s2mzTisGZYfjhrs2rW9QRZteIXNKcoe7uQs4lsf4WVxSDOYKqJ/soa/NQfIdwgyy26XalcFtSnaY
NS5hKTU/9BbBDL91ugr7UJ/nzLx6SxWlWUSlzoOTiooQBzy+EsfErTLTDEdUZhhO9dBQRBXPJjey
gp6TqxZ/ANGRRQiKwobiKHa2wAyKRWGLXfWqFXnHC8Gng+YsOSTQEjttSdyaWMQLjD1aMVBzaghA
8CmlV2tdOmq7bmGbqRetALlOUMTElt9Uvbkrq0KicCoieKSisoBZQCRqN2GXfWqreHxYAmycQxSL
FgVKOcWxaEIi2jJKnNgnJd5uodFyZ+qw4+1YVzt0QJQBj0CZmJ25dqZxaI70X+FOq0Zx/P5MIKjK
q1OJu6cX30WhxIyL9rmKxuVP5TqcCSr4G0S9zs8QNkFLaofSb4d0d0NFn41k+TRhR/Zsx5qqHZ1+
rkWrZ6s8K+xn7kx8NqhHphrML/hi0mOhKWDah0oBHdlxzN0K6qE2o3THbpPhaAbEQ/o/OCUFAvSm
ybu29nGB5PkpHrGOr7PJonJX4PAhc2MIPszf/S8zdA4dN0cXVlsrdxbvsuTRifxd0W3VcI0A4zj/
cZOGOpI1hvDSPZZymrbnK/8vWUjvypz//O9fuKvn3ub3Emx5HEbdf/+py/SXL2r/+/xNwm+l99q9
/vI//IIqQ3lDwby8/dZSUfs/xdDLv/l/+w//9u38Xe5ANvzX39/LvuiW7xbGZfFzY/3SI/9vvKOH
1+Jvp1f57Z+/5get1f4CCFXAvTJcg7nQWbySP2ru3S8Lo5VObA2qHn7opX37B63V1r5ocBQd7KEu
Exha/z8MpLb6ZZkujYXhCinuf1759feTA2/a+/S/eM9+/O+fjZznB8AfBwzBkhFGlbOAPoWqqZxo
fj1gxGZYtbWCv50nPLBjgBbhPhk0EyqYne5YJhHQCYcYlmujNP1lHYo+Pqoz4GYEziTMdnjQUdvD
wIAb3tWCyFXUjfhSFJP+PtK2bvw4CKKi4N3tEcU8iu1N1AUTj6REpSZt0lSWe4keAn3hPow9qJwx
leqVcQ0VYPrUjmg2LAfw1hhwm9ye4NJ21jVWBIVZFa/J3CGtq0HSf+3ginU28ymbila9H0ktgUaI
3fyI0Dg3ngHnh5GxpjaQEo4RwbJpo8NoieSdrisK2CD7rBN9Cg/VZE4Y7q2qf+AZx9YDnmK9banS
3qAtadmWSN1XTi2BusbR39+FVo7nSATFC41YkOaJN+e45BTtVcdkJmkchY5CZ7H+OlVJ91LgydhB
o0S16AjA/PUL8D/OnW3ibP9zd/bFt64sfrNnL1/x/frSnS86fFMLzQXwL5/mf1xeuvrFZRMOWRG/
MnP8oor9uLqE80UFCqehQLIi5DTG5LAogNF//V2IL5zukdJQVVxOsVyTv11R/+4KQ5L59SSEFmcg
JGAAhohq85N+M2inky0Z/jEgYhMvPnO3c5+LHGUAj2+/zcBDfUuLgQAtuWNnkRLS3ndkP50WmpK5
0eCKPFjAQCr8S0pDvUdCBNaXUHe2yVyR22qYsSZqllKbMluirvg/zYyOvoCE4jPrFEFcnc82zUhT
j/ug6QfsRbmdkiukzQ3yDQ3T5UaDY65jgiPutU7HKL3jXevSFbnJ6X0y0T22uTA7jhmVgysopHaa
qPI4ygwuJI1JK1L/NYWUdYzCHJkqXPQpgIMW4BB4MjKHnhnTWqpnWlk3lW8YkYEpbVAMjmRTPXHO
sUzylaXZqDt9TJUDIRaJl2ycrwc3KD5hXiiHFNunRwXidGtnc3MTCI4+ngqafNrkhp69UhLi9I9S
60nbG1Sq0u+Ry0uhS1rAyCLSLC7pk/cnMA57l/bKfBM3Di3MhRgoigMg525q2pKemiismOvdonqd
Uh7jK/BGIJ9SQ6UOk9syjczRoEBKc5LO/mhGBf7LDFyC41oVi5PdW3jO6ppea4/4Wv8ZiTB+CE1+
DDB/6CvrogX/C4owjDJsHqNy0shuY2CWTXgvK7MxYHeM1DHH9H6tij4SeCKdds69ONT6Dm9/Gz50
NGCF6yYv3RqDhoNtzk4svIWVVY7dgTp4qqHNmSeAX2TRUhWVaiySgpkV9igLYl/hkGgffe8aB6NS
cmc1avSNkedPaZvNqkjf1jovhz+vgRpnUj0jNtU89AeZ633F0q5nEZySgzFpi8nBZSHF0ThFOLdq
SD71Gq28Tu2uJrsxqHfUB68vFWn70OFyFYtLzVpD1dv+oofyUHg8k/kdMG2FI4WUtnwzFFE8oWGV
fGaIK7+ZlZrBNzDxDvm9adKd1sGRCNZdH/BRarD4gVECBXzR4GOPvChu6xtTsWnq0Wa1WGPkSz8W
EwiH9ti27vMl/e6nToLxuwZ+lfrDWHQr6JDuU0fvQ4rPO7N4CNjLn74E00IZgds3tT8Rhnw0Jf7+
Havp8FN10lFuixFxxhuNNk6vJlxwGL9cvai9YqrklpgUBEQNCylONr2JHoI5dNulKD5oqI2uQBYk
nTE/VBxima6lzrK5ky3BP1i41HpFxFCjjZLiHFrnwDt4SiYjIBiCpQmww7FRVjDOupepr43HgG6E
wGNkZmVf0drUngwnHZIVNnM734JZTPJDmduFuQ/DkqJR9OUcTHOWmM6adgLRbQkhx8mVHJVepYxK
m8nUtzN/c40aeVoHmwDrXZO51H7L2A4xy9bmwi1yOC2sK9elCqemsXM6kNgP7uBqcCWrMztWL67i
4cZpnFI7xIpJM8HEfmr8OkFx0l7iwjApTQPWuey1tKny6mZun/C/CROQ2ThASWkMzrG6TGAJcqqR
ZNCxuKVNgmGWP9BVnEYiuAF0Qj0fDhdoTTo9yeNFjzeaIpaBEqrL1HDjz86aIjBUqYtnpJgosF4c
cUa7xcWlPsBodR0KX6vkPW0nu9uMsOd1D9e6Eb6ZoKBeiHqHH0PfGR9NlKuZHxW9CX6gHxb4jKWq
DxR00YRVcR/xG0tT6HrUzfSRXlurWwnkTHfVOFb4aOd6W1/gKY9tv6hE91gQrZVez8wuV7jD5wwI
bkn9jBBIoWuzBD7jE5qxwhsdmBD7QCIvORTMN3fQlGnRXPHVTdbY917liBl0UREbdzMkAloAVa0v
vUy1lZr+iaHB1ZCpATspDTcmP7Z9rM2sfTPGtAsQ+OvWXgG5V1hva2ZJNVGnYO1oRI+njLLnXqO1
2yrjTQ8XyWv6TEv2iqrYn5wnp6WAL8C8wknSkHt8Vq6Bx1fjfhUHIOn4OKWo3o5Z2z5WQUCcTlXl
rMmjCcORiKwRJwnCz1PMA0DbKoauvTUqrafcPBJL9Rqdju4DwdsOLTdOG5fO4ap7b5u6h+HT1fOd
ogXBXWs7TrvLHedZsZHg6ZtN5i1d2NZhDprxjbrp8NhbLnbrBGkbQpEO1rGcyrvGdLrTiJvxc2Ge
OFt6C+Wuwx3E/ZMf8V4lovqclImoRQasm4fJmJGFp6uXJ9lILzruSRqeX7h929bK5iP6JDpTG+8U
9O3b2bG6R6fWWsqD46m/tk0TTmQ6B+NjCnIGqdtc7Bn8gcTWhvfRkuyS2R5iAi02RNZluWlqC0Gu
sJOJsGgqdd1jlICgqHXD1mwy8bVkkx16+YA070eCoCsBaA7heC9U93moctgLphtErylOTmdVVoma
QQtzy3bjBKyd1kOFtLLidjR/8noYnVGDXXcrk4GhFwdYQlcbpnScm6ALrqImkuB1U20CpBLi3Vyp
TYHJsNQC0CoElFJKe5UoioE50U72fev2lybOPx0nmYT+GDr/447FDrLonx+Ll5aQ9m/Xcff+Gje/
Tp/LF/6YPjUaQWybEzLdHmzVOIL+Y/rUDPULcx9rNlIqJne1P87Him4wtS4HZFMTOqlolSXsjwOy
ogvGVkoMWONbuiacv1QW8qvSK1iZEqkUNtKrICvJMfPXCdRyQX0PYLsuBSYo/Hg9H54w5K5M51So
UIv401v0Lybe80rgp4mXn4eZ0WBnjQakMRcs27+f9OzGhGisuZF+qRSMn2pkLp5U4mTtYF3Oo/7C
eFdShtMlWyW4znOC3rWxampdfhdK/nT0PnOnf/lFYFlYumDAQN9HHmIC+fkXKefc6rBglZcVAcGa
rR9LQuRZLZ+iY40OylZ3S7XpyHE+sndNIz5Jsn1llDA8c+rFZWG3N31JMSBmmju7xGo+cTa41c1g
1yWc6MMyr3mE0m0xdKrhgUqL9/OzblXcOeKx/N7C86cvB/zdL3MOf0hCsBbWcu4Ptm06S13Nz6+n
EnWUi6lGp8TajcO2YbBYGe/CwhgPXhf1Ud2Z2cFMScpsmg430w0Zm+barfbJAkPbCWVtfSup+sO2
sm2r19bxZ92nCHRK17zemmbU9lSeZHmRxBun4BgMRJC7IEYlT/jh3gLGZBNTuc15vHIAxz1VbPQP
mEUYusGmzpfwm6piFz1qzOmc7IhqHTR5Angw1vsyW8srt3iwFLYa5TuJD8va9fbenmgz9gKQdGu7
WovMo3zNVbdavqWH2WgIg3g9cCHbIzXEETmzUIhX4Icj2BHE82/7a5y9JIaym+refsY6joQcrsh9
jfTurcNkk7ePqYP5C+GaIuiVckHYY/sW+i4lhvZKeyxvlEcOiKpL/nMz5ZtAIc34PnX+QEw0OnHs
7d7jBtvDmkZLOlO84KVWdwLGM1tj8rb5VgLlpdnrlJzsPfV8Xzm+GTw4vrX2Bl0CFmN5DN/4q1HU
xKtK4DSsMYLadwjb22BrbqMtq4roFD+SVQnkbq73IH/dq/FhE5zci/4YXEp7Je7KIxrmxfQEF8Q8
FcWarvGBYMwbBjic24dmQ6n3LQg0khEpp5Tq1IJ/m7bGNahcFgWuB+MjvXKfs61yMT/nb8XJEdsc
Sg6LvU2w1rfjZ8Im/Sa7gIl54e4jnwAF9XPr6kXunc30wDi0pm7d5zXuU64ppG0/Xeg/qzJfV5/J
J+yt5JP1Lb3Ug7MWB5JYGxy+NHuz9rlOTmbp8YY+0/+7JkGINo15baOt0490Xz7JZOveOhfz1j0N
/rh3vw2X+LhucoYbuc4u51cuW3priOVwlGhW8bXmFzfFDXXapKEncxUDGDJXxrgmM1CJ/4eH4H/c
423Jqv/54w0JvX/9J9mHL/kh+1hfHIQVrDa4jnTnLNJ+V1UX2Udg9nJZreH0gnf6h+xjfUGGWRoB
4Cog0/8s+xhfHO5fbH0Erprl2/0F1efc//THzZ1Uvovmg8CuWRz3LVZ9v94MzUBkTBWi8mw7qFyv
wtNSrtTC1F9ZIXSpV4LFeWTKHu6aaXrBnRYg/LMP2xB/zzRfahGF2kAW8yMx+rzy5za3GVJKxVF8
fQi7wu/jenCvizCRNIxPmiK9prWmh5/e8X/xtDTs3/Z4qFe8BPRr6/vDahHXfr6rA+w2bKBm8M2I
FLq7OayjpRKqBM2fWgTJVnaaxR8xrvMjqZz6W8wwS8ysHvFbMe6FGdjKeDlL4s/E04hv577DD3pt
BWZurGcOqseJpXPiATHubtUQYjxDvmvF+0lIZ3GG5zp5QsfJwh08uKnetXpH1JRApIJuPIYh91MQ
OE9BT3YMwwOWd4cEcoTnKxl14rVj/mDKeIKH2qoZ4aIZ5ycCVpe9V06UcymH9nTeYQVUzqolD4om
7gaSNhPnIkoNrET4xehgeY3lwI0rVxaQzMAZw16bqcJSho1gdR0ZHS2IbpVivmntwaEgNwxGYJv8
kS+YIp0by8l44IW2Qf1mosXuuAYQg3u7yy2t3VluqJDhAZB8QQJEOgfUwqDaEq9kjLOou/9wYrs+
1LPL+qpxcnJJSdHsM7Sr54TePm4wSWjwJil13ZBx0gpSdIY77+qmD58F68HrIerARWaTDn6RsWi4
hCDHxET7MrO5rsyK5WuZjV0cwhMCvSLDnk5fcM5XeUyUFKdZMX8EHTR6etFH4xPvHyrGAKP4Tsv6
AcKqEenfQiIWSBZpQ8BFKskl5cCJflVOhX5Rj9aSyspKroCR3zg3woaboZ0AUBXqON+ltPOOtzYY
gJlDA90Dm6kW7ZWa093IM4IWhFVpDLrhGdR7XzgtaW0qQ8oFesS2k0KAxhQPBc2n7/F50oALzNSR
nCcQBCa1XmvnySQ6TynWeWKJz9OLuwwy83mmUc7zzXyedZTz3DOdZyBS3oxD58kITDBTknqemPgk
Mj1l50nKHMbodTzPV8YyaknI9vwzMsxLRfgyjYVaNVLRkMDi15nW9PPcppxnOBtUD+WgQcZsx1DN
nIcbl5mPBUu25/PHJDguQ6Fyng+z86wIJ3l8RHpmgmR/21+757lSGYC9BcuwCQpoHu8MvU2ekvM0
GrMKfTFhdE4AvBViMuD0AKKKorCivTzPtC5ouk9lGXT788w7L+NvXpWOsyUTn30WQnYnBOTyzmJi
ZoRkdh7Oc3TGRXxUl+E6X8ZscZ64yeMGEAed5+48j8+RDO7kMqSnkcKnb1xGdyruKnfvwumcub6X
6R7zO5M+lm+mftsGril71ISt0tbOk9v3Q7eLzmqBe1YO3LOK0IKB8EFfoy0kZ51BEwGUiV4JcKen
Zy1CNhW6BMo6GkWoIVewWkS5GBYRw/muZyh2p2EqX3QOtWnQPJSz/hGperDUmS+6yOyGLRrJIpfo
Im0fRRGioRiLnLKArtItUT1Ult4wu9IbshD1ZfGZ34FV4mKWZ32G8mS0GmzD6DYEYGnbDvSy8IMp
A2agm+FNaRBP9TV+HnHuswqEQiRpiDqrQ4nCh8aDGdg9ptxaXaK74EZRvXrkN0VENlCseBjpebbz
3CfX6B4wzYwo11aQPsaIe5JMMURojmA1wKuqz8LbyMXKtSYmjVKjtU5REAjAg4a4D+9xZdZuwJAB
CkwAQzV6sB7W1Eb0vGuxdh0iE4WbKI9ZZTDxAMewUNBgwPaDaW8Wy328YaUQXpLeIiargJ3kHSJc
hVkXLT7D8JCNr+TgojvHwMC+LrLU+tB715x8wmHDcAGtf8w/rBj+J63hurVyUIB0fpjBdiFrdHc+
sI0kVA14Jje9Si/kES3Qyb3RUafX1Em1Uzx1FdJ3MAIxNHUdlRaq74oyRW5ZJVZTFdddp391CREe
gWXJ+0gaWcaHvC1uSpKOV3aEuU0PpvYTGRNk/VBMzSZNDQFUcOzTDvZni12zdVPd5QpjWYCKBpLA
hxwD2oskeHhFnpZHRTmKgppwPl3E3oJQu3Cqrn1Fx04RA3u3LVc0bgFbb6qKZEDc2d09HGmkw4kc
Tsy8agu5gwE2q3yruK83jhy6lzpSmaYkunlCJieNJz8YRfoOExJ2ZjE4UEJqIsmJB73YvIsDyb+d
5d3gHLoeWuja5Pq4toycfgcRKmTZaqCScq3osOLJSRAAgl4wMRBNIVqwHo7kBQZhivRCx1FwPTZd
dzflFHgBAx2Da2qUl5oMWnTQx2owov75gPL/xZ+/g4366ay2uBp+uBUuX3PcCn6blcNr3f++FuWL
fpyP9S+CcidKYhnKsbXp/JPv52NtOTmj6GCcxxNG6dsfso/pQrQy2HFAdDKIKQu+6IfqA9CKrCS1
Vpx6KMrEK/dXDsh8Id+q+vmIDJgDzYCPxuJAEPyOv54s21amsN+rYR00HPGelxs2CzRXHVRfGbQ5
xUPVsMwETxyT+TRE9uEkrJzmHnTmQOB9jFMJcNINtHZNpsrZzoGRvEjCCPtg1Otn1mCUluTsc0KO
Mw/kBbiW1PlOVOyz6CDrvXaCJcPhVmzHwcVQbdjpt6yrkuNgptHTCGnxlg5lj3V9eJE7s7JT63Ty
7WYo3nWOlBQtTcNDNbSCFhah3ARVp1xUJJTDlWO39Ubg5d3pKitaWVvNwewKVOyHYVmbhS+EErE7
m+9jUly76XVkPlRBkN/QZE0G1MiH/cxDw+pH8wMQXv4Vesl0NcK77UGT6N2lXWniLZSDftvbJd7n
JLKeCqmySGNVkW91nNg7mPLWTZLBc3UHqzskapOxSHC6Q2U4a1sgQIDUxjvRJzT6USW7qqvM2lDx
bfluX9a7cRTBExhO8zIwaw1N2GupRdoOQAo2QAfVFeLaTJ1Tct+TNWMMpkVh8GGwTBdGXY3HHFfF
phxSksJmGF2A7Qy2AU4QqxXvWip6r2MlcF3YlMkPRl5ckKnUEL9hV5ZmfO0YleZ1JLg2nAGSmzF1
H2CRoBs0mF37vOUlZH22oiOoPZTgVj1oDgd4ohVPbfODKcvax40gO28Vd4pQxMmNYLH2ZTdtsRIX
F5NOpwvQsPBxnItshQ0EEJTVWvdJLJ6Jv4pr+q0CqKi2cVGGUbUN4hh135H4A4GjmFtZ1O8AforV
KHNjx0MYU3SUB77RGOVrnz9YtBfQQpA0N5bS66eR+WA9uN0nBGi5+Mt77SqXQeoVVtmdJn4vMEpA
qa1iVo/zBIuJt6HLbp2w6NfTMOQ7Ow2LLfhTUD9UL5LenboHjXjywzTwxg2pVB+Ndr4X7EmXp354
pDWnPhAWo5pDKKMXZiULQRaMea2rYN/rZSoDHANXQx8PwUjFGTEz84UGCcwuRM6h9VfqiTjn5Btd
PFMzUuu+Ka3gKimdGpQ1+29MPwmtp0oyPRf6BPSbSeCqLJaymAHbjjd08lHlS9bzBGlznxuYhsnl
mbtAdvYO9CohVwIDV42LaWbdcaIG6zMDRW5GyakxlzjudVpcJt0+9K5irRWQ5H4TxwHoK6hw7G7k
UcfSsIHF3bx3pOlXXaXNKJ+hdg+Bu9kHQaxqK4RLWi+ySttramNs2Pg+jzb8ugJL45r6VtXPwuR2
opl0III7uh98el7dREF0BK16iMay9IyWUoJEFi3hWcIbLYbdbWRO/De1DDfTbL3MTgRMnJCM63PE
YrbSk2iTD3V9zIG37nkU81y1a5Cy82ylHjZQ7kApzAd6z2COk+H7msfxcFAht62pH0sQp4fhKDQz
Pwa6iQ43au6dlYz1kdkJTD1TKG+TAtbCCnRl349E/WBa6TsW0uZrRNkaZzWoZSSDmnWmLTwUkM5g
kyr9qxLruh9m5oU+lyfhWDHqsHPblumzQsLKr/DxX9oQLC6iKIz2Shp+nSWZ+cqyrvCFsrWzGzAV
XNIcYCcOkuNAJQboc8hjGCUaaacrRVnUNajzXliO6UVAOHCthqb9ZqZS3k/tBPEqN+2v9DulwIzU
8BhwvPSTfhwhkBjWRZO7JtdEB29rlNx9y2pQaYxTr0MteYv1nWkqrS9tfaP05kuo7CwLQdZaToes
uzdTVb+ZJmZjZNrxQkY9njZ4GHTGEZa+ZZs6XxmOrMhOGvtUGX1kJTDJQ8MSAnawl8ZD5UeNFmyG
amz2VF8DRWrHR0BHia+q+ToWBF7VgLhLNrMTD6mUQusQmk37o54Ox1DTi31vCXJBsAp27tx+NZ34
SmoWMV4x6D4db/llD1P6euzj8FENusrvdXjWQB2JeAjnGs6QsWmswo+H4KkQ9r7Wl/Wo1N3DaLo7
fEwHVejdV3tONlqU9ltlRLTuatqeKW6kaYJKJhlSzKOGFuRDtJJNOCqHyXA/jSS5FjQe+tSRBJjs
wlfVZWOtaKN2SeVFdTCtuPbsnHNr0zjzO6oI58aW6zSxKqBWsHFCi5Ofkqo0kemBJZjoAQVCHv4k
CvdMDUrom2AA7xTsuhs1g9oFGugbrsOJ4hENQq4ZZFAqFfEcW7Fz0VYsJhXcH8wa5nEATOeX+H2y
Vc+9aooHgXEhoInQsetNOKc1R+b+NFEBd7DxVzSGdsNFttGsaEzXOmaAlT1fak6aXPW0aroWfBK/
1AdjD5seixBnbvadg4Odb2Ck3lhVhJs8K6NPdwiGe6EZ1S4zR9Ays6FelmP2Ura6sQ1Bdu+tdjT2
VtR8DlGWbZwIt/Zqckvna1oR0S0coa7bOg6PitMq27azW3Ol2nQFBUogbmtsOZeh21fXjklJCGqe
3EJuz29xXKlbrCIW+J4uOKHRWJu67qv9LLPySO2d3CsxEy1kNiSYJlHuqelheC8pdpMy4WnXzXHf
rVSoafduGCPTO07VfjNBD8RAKGtwQpzn1zbPCeZNAr82dSkHtwB0nWGNeUgwH19T5YcJhWTSR1EZ
ZQqkxgyPbIjDE8grx6etkaDNcGHrmbExc2snelWFMqkCOemorrVp5KCu+auoSvMjHU3eWB7Z+0w1
SEwb3eCDk2QqUQvgFrz5Nhkay/JVQwmupkSKXc0hy4sU3cFe44QvrTJz1HNgYrgohfJIw9sqNVno
1OpGZd9jsHhap0zeadzvATTuGjc59mQmwTpy8x7Bb0JJz06iGmE9S+NAKydpJSZXz8iodUoBYpZO
bm7qttim/QTZP6hu5GDZNz2wSTYuUFGsUL7jbtgHCCYzuCl1kteyO8ZdCBo83sL78uwkfMYthtFh
Kk8q5nwnpBKmVSRgJbaYJR/kbS+aRy2dT4NdkIxj6rbUpoWbSCtCw+SYU42EErQG+KVsse3zvWkG
U7Ndrpj7TM4LY1r1atd9j9goelHCh5hrZBMvyHfsue42gt3Rp+Nbrbx0FbWNXKPadILvIzxjJnQM
Le6WSr9bJ2iY/nknJ+iTG6w/F6Ta7+mAzjaRO+AssTlxhSUduVm1jYsrV0awMmaxbUNwc5LYJ6Ja
h91eqjktL8NHo+mjZ4w4JFQFvwrEm5U0HKhonL8xoeTk8oJ3CC0PwjpIvT/lHLtXhUHvgKLmt01g
8fsPR4OdHU0mMO+zzuCC4SYT2TwbAW2s2JKCNnCDeU2acWuG2l2q2DsNKwY9Ua28CqLugxaeIxw1
StpkbvmjHT10JsqP2lObVH5F8v0YmvAzSGt/VJNdVKQ1zSnwjWJOKzKVyIoivgkAPqznKidCDwVn
YwwcfHtA6FJ2rqeRsTBDfRP1lsmCqY/9duRsnfGHJ+YgnK8uf2umAegwlgG+e3iMcNcRZtVq+mfD
zRDFl6FgSYQIu4ZoSKQUyEKxwOgRWh5CWz8kkzdM3E8lAYubKUwoqwj3eN3Kg0Ymk26fcHwkHECz
14Dc/KZ0xt0wF2wtI434KFcyuJxDRVBPTj1r4/quErHuax3NaXks1lOSJZc02zUHZUHnyQiu35pP
nftEDwTSda7on9mciJeMvhpW8mCASAcuNjmj7Pw6RJdg70EQobpM+RgyW0wkUsGQQSkMEc9FbTff
BoTnTQjIaF3WfMp1gFhGbc++VBOc5HGhXI4NLL7O0t54dYdMUU750FmebbXDFSQ4575zLIx/yBCX
NsZqDkWz49eK1WB362uvcZplswmARkvacW27w1WuAbSPSOJuh65WjopAWSaRk59qN7TuKeSj/86y
qq0OncHvqltpTPzaLjc6xxNas24TUoQ6JSxJ9zrQkZLBZhz5E86qJS+cEelPUiZg6pdlEB+qGH7N
KiziQ+tAOh+SZ9l05VXSCR3o3HBIi+XOxLqAtqoQrotziedAPZIbptUQSYSds2mtxEgQvTCmjZWx
1rb7l1QdrI05zSe6UnngEavaDyD2du08Jvu+dq55BOgrZQ6OHSVRflbW06NJyIoj9PiNZlbITVZI
6UUXHHAzctBvlHE1EnziyN9M2zIyTvgib7saBBBTJFnXsDK5TuKnbMDtNedsZHOqAq4GtbOe6BcD
0cvt1LMVs/UjpXvL4tjCERryujLD3rhWuKF5487M8gfQf9zKXetz0NyveglTv3S8Io5RtxR771go
4MA0qGVaBMWehqm1zKRcw2xcIlxuQICJ3xOiM0Iaad58pMfTLrJXPcT6rEdS8VIoGGu6ZWJfhdb8
jm1lWzDF41XM1iNNCGoRHIq0zDxF4xYWOlXoh2A6Hslf+DZJsUMrhCcA7fEUdrixJvaDrtGtl7ni
gHMYGJV7EekUpOCJnfaVRtzAnrmpYj2+JUcW+bMQp8yxfW5ggUfNCav+DJRwF9j4rBcpG4vVqSkt
6Q+x/t7pdI6p3RV21+CadokbXcRHJL9nPQHTCf9+N+Q0IzhOEHAqSbRtpKmPZkrgIjMLzuWOHvh1
A7QhbcoHOgNo5oki9WRYLJE48GZbjpzVN/LJ8tAa9cibiN+iEpSAEr/uP3rkfz7FUzVREuNmzl4W
SvK0yJ0nYdMobWNRA0s8sylLKmm/FvmsbxsLmALTUJod9CQPnpR5MB7pzcaKbcXKMaaTB28HQPok
7EtWMUvvaJS7+6aZq3u95xoL8hZvAWGoNOQGzgFTLpWPUUIrNxBR8Zgr2Uhpmhs/RUmHKDBzl15h
02H3b6tSXlq1ITltF8W9VZsv/dTme5pp80NdUl6aQkTzyL8RC1WwbDuhHq71yIbMFZvmvuiBXNkd
2VTa8ti2pqW6564X3xV4UDZMeMqlO0ueunZnE70IzPayA3UDr1pVXscg7W7Ix2FbMDvxCWeqP6Sz
1E4kC6c7+hGXjvJMrHQh5mJVc5Eieyb1Yzws2W11xiFQT8MVF5TOYsgKONbNTjGuULKDr+whFKCu
CMj+/+HuzJbjxq4s+iv9A7cC08XwmolEzkzOlPiCIEUJ8zzj63tBVWFLVJmKin7pbofDdrhKhQRw
cYdz9l7bLPPqdqiL+LlrMMJppG7uZEiUOpkj4hYx93y0OQqstYYzfV3mcqMTx8na4tteoPjK1gam
6bZFlHqWaqGHKMs5vHGQcm6HGmm5g4//mJJctG70xnyl3WEd1a6h+h8XUAdCeilro+m56NzwIfY6
TL6umlnGx9zIok1pT+T7wnEnayPQRm9w0LhU3WBDoRqhU2b9gIlPWKCywtHq1i2yv4sdLkZ1yyZa
Oveb/phG0vxM3KVyJqelXU89shmrSipYg46AGqU2ey2nI5tFie/ZhhY/oFB9qajd3eCWeJGC6l9h
WAKsZljvpR/obupQnB5CpqukomzOKzQ20lHY+RWuCfGKPvE5Y4fiRgolOn8mADmnRDIDqeB4b85e
kvX82PDesGkl2gn0o7HDeNpZ9oFNvuMKS867SFT2TpZgxZD0KpgEpP45r7p1nBPlRLD0Qq7V2VVS
SxPXeRO25NqPWXggqyTa1cJwvhRQwHfoxMVrierYawut25p1SBRLS47rA+Jr805tsEnFwmG6slA1
EzGs384AtvAFojiBYxlcC5/6Asu9cNXMrneVNfb4Twck7VppPTG9pE9OL6P7IPStK0UZw22hNfqt
3wVMAilQzdtYc4z9HKnpI0i7KxpKgp8w5gNWr8Ef7vBpsqWjiykc9lcQx3GQxNkVsmv9CV+heh7t
KgtXUWBw/CrI296D7VdhihkD2tFgSk4J4nFMDIaItxYi7+tAIVLQoGRDTUCm3ecBxAH5TZEMPg2s
WxhAmBPuQtrpyVraQlGpMZGDtiFAqj2memz+aSH/R62B/3uSGOSPH0hiuvFr9trVQUGV/7t1cf9G
OoPBH/qz6G/+waqHklNZxC0WTad/iT0l1XuK7ahAETSjtlR+EMUof+D2xSSF/AWbIkbFfxf9HfQy
dBGA7WBDxBVv/5Oi/58woB9r/iotBQr+i2DHwn+lvNMITqUMA70LjJXW4CXSu3HatBkJ806R1l+q
snSQhVE0D+NMvaGyT4G2EsDdlRgLnsqH3CczzUwfjQfOHW2LfNV+ZO57lc3cYtUeOIMsOU9O0L5E
mflSWv5jURufZ2AdYcWGxZbRN10z75WJqdkMUyTT4VLJqAkfaPNTG0rnYE3BrSXsN8NYgkmNstqP
M7yNMiRi2LTpG2taKo45XAAOAP5rNTrD51YlYY90oOiOvMJpDXCkQzmiWOdWXdLSzSnnlMTq2OOd
2eTEoXKfDejhvJk9OyCQPSTZ+sL07ux8cxhPSw43Cy2wj6bNt5Y+Pdi5/xywRz4kWnIT+jqmSXrM
8MRlX21jOSWHTtB4SPC2rLNOfUYfdaOF8bilH/3FCsf04AB+XGUsQaPqH+1wBFQS6MAji+yV8ER9
G7WIOajTVB5Th78aGiZNhUybNS8H4DJ9DuQ6AfGImYRSb9ovQ4vBuAfzDp4sbA9EFgfHprWfy6am
RGHV2muBRwnHVm3JnaFl9TGMZyTzkGxWwWA95Iuhh4PLdCYVe7HMK/E6pmyGzwQf05TO+8wWJzih
sBTR7FwNxURHwI4RFk3T4GKvuaX4CuxydhoUVuwgtAjiqGxifmhNdSFihwZQLVvLsn7UJw3zHMIa
/mNpDDnVgx5P6Yq5bKIHAt20K+5JYbTXthxnF1T0I43X1ktQiMqhWXKrxu5KWwgK1MxtPKYIskAG
snuFDxz5bKYMn2jEUO2f2oG9r6FVd41aUVhr+nNrUJYpQFVuFMh2ZGxOHrGmnlx+QWynL35JepGv
gndtlxQBiqsV6JIZLK4L+vlVmQKTZRrkVVoWXkkMSGfq84psAPTCQNiZCY4p1cxVEEB9yx38Ej3b
xDSfLyLIH7AceMmibNJGgWhWPqUU/LzWN0eP3L1q0/b0cotyrNe1xtYz07v6fiiVna2H1qr2jbdg
kBzl8uHJbAwDihilkJCM6lXKbmTj1N3nWg/uS8LX7iQcmF0UxMSrh+HWxrjpTmh/tcbe0XjMV8Iv
TbZKljbyyzELRgVaNjyOnDxLoh+pCjnEt9afaaIbdFtslV625e9igiKI/qMw3nfjrm/1PTxYe+dM
+raUeUxTSsuelLZ+bU3oqmoOVL9YXkIQ6oNnimryot5+VrrgCxzmB9pN2mqkqOPaKd6wht+0ypzZ
2eKQAaQK752s7PSqdEaCQAwedNFYx6TjtIuAbT6N+HoOTa4hbnBM4HzQjlf6Yigib4QGPE2qkMIJ
+yNNwZiRPHFaTb3ISGhcouDWZfw5ioZNO5eza1OOxOBCEowflsS7q0h9mBu1rdHgkymkPa+drAqR
36lk3tqivZI1x2jsRGsCI2k0UqLbyaiLPJp3GeIyheOTnRi3k9XIe0IVbBd/2HeeOX2NmdnfVdXp
SBtmz4G35lMzI9KMw3mlJQ2iQnZgdJKPWk4LCJ6Cus5fjGEeb2nt7X0dqqsg5Q+gDwZHZ1as1UAv
0gmm19ofki3sKhjN0icNMyCIuioXRL314DgEkKEIZPiBRIRFPD90ufXakwqc9gmfaBGYOJIq3fP9
6ikdHHpiQ7jLiS/cZJXyOlO1g99kVmtMar5HGoOb1i2qZdFNBB4JskTo3/L58HtUFEg7P7K+JnVH
gzKlwmPr/XnUxjco98h/EZroqGn2eoDnyvIJafzngoT/Cf/gJ8PK9muxdPub9yiF/42QBIl/4T/v
XM5F+vbSvxMrLH/kz30LRhRQShYGAkORYOb+pVXQlogt/k9HV0AUWN8Fu39ZuA2bWC4WeEfVJTSm
ZW/yL60CCVsA3BTq4wsMcbGE/wMxryrRNvysVZD4Uha7hgEREjPNYpT5UQVbWZXRRaFBwoxTnwRk
/B7e69TexACr+9XQq5WgCMy2HfDlSoktdUNduV9b1AYviaFk8Q5xkdJ4dRfZBTWMsNXoVFn6E1nv
DrCb/k3HWbdq27jylAa6OfkHTF7NKB8VlWm5qMtjDW7+E/QnbFgkbEH+zg0XF+dZmgIGdhI0BGEB
fa8z8U0rh/GsmtMdPeg32oak03EsKmn4Oy2NNRV8osoyWM3GIWSuhj6jdQ9zkQVXhvQbl+yFQbkG
zENZWQ16jDix4mtMP9UgWqq4kRLeL0fl0BsUXe6iipzWooZT3Rfqcwgah3xbPaZQGAaDnrlORc6r
p/aOsmN+JcEhnwTwwEBS3Y5msC8w/Sc46tUjcdmi3mra5N9yWA7mTT9Kv1uHwjLwrIzRXqXL56/M
2Gywm1UoqZr2QQPn+2QHnXEazYaGJImE/MVgQmqr507K3cJr73TYfMQ7wb+GApRMMlrVhUIvAj75
BcIxEDVr9M0Nh1z/0oRZ+WrTgaY1uSwUpWnsKOL7F1R+YX+oA0c+yAyhBYrkKhMbMiDHe0eo8qYx
UkqHrZTqF4VlyTUJhnVWBrSXg08pmu1VogHLVxzKbV03dC8ys0DjNkIeeiMwBNVTrAOpY8Sbyi57
ZFt1gjuG9SWq6/yZlg2rI2S1AofBstEDmHOE4i3ZWdXiAs7b7PaD4/dHpCeSIHfdePCXH9+ZJnaM
hr4mqptqUwNKvZ2c6yIoAmpGee+4SSvjZw0gxnrxFNPF1c5JP+IfscoqwmnsRMR81lgYEgAB04yr
QYoxcg3QYFDeArzQoEnxF1IiqRqYNz6QIK+tx2ZFfBPYjaw7joX9FAB0J+IxQKKmFHhh88ETiNc8
WRtuUE1nkyo8ezODIEordodykFtH+L5LRjIFSpt4ecR1NeUcY0JXYzew8SthUrPXbswxsE4ML1ev
sXSmiRVjqoxUFH7kLQEA8V2Zz59pymiYzRkN4TxN29LQpVsZvUeQ6bCWKjHHvY/RfqZFR+yEEgEA
ik+goA5OcjOQzrlHkgvYqaUcpy/1xBxm3sGujGBj6p04AOtPcHo4d6B56i1KGUKRulSjfAEdXY7p
IxbNtdHiN4GCndLNNqi/Al5HqCTIlm2bMnBHc2l3pEGPtt5aihcTbcTi0kw0jkf/5AO4grzYDp5i
KLj4a/p/BukY6YOj5NHDQALMfjBiF8HrgzUl5qmvsIYS+c0HUWv9KrUkHng9+jbHcwY9YnidS8v0
0r5+QHCFqLOybiYr/BQ4fXouqpYRks0lfBMbC3w3jjchFafrnPS1fZAl7KAmxYtM03xte/y1iJU4
hggYratStLtK2MojcCy+wDyXD+AWMhw7pQXrC487qHYAYPhJl7KzSkuz60dtlwVKMbhmQmQQ287e
KxuwD/Amr+aZT51ehfQTMnVA0gPK6NMHeFgaAPKuKRFiITe65FjkyIo+oaDzT+Y0oE9uMhxiBp1e
nTQMpKs3M9kfN0je7TUN1a8dobSHlMLmTqiRuU0VU8AowCsHcdMCfBghTdVhaRwrdFFpmYZrzSpt
OvVFV0Bmoj+8yhnwj5JU7NQF8Z3cQSmHdS9wl+tMPHrgofqsVnplqBs0w/ENA0UrV3OrfTaUyd4X
DO7NOFTGTdY0FOqytkSSmdblYylSn4kyZKr1EKdgTc+AyKxsjVOZJmzi1UcLG/JmAPa8HcitWZV8
Gx6aC3VPW4YS3Twiig2nZY+fFojf2sZ8wTfhe3OZGhsQ0HJHwEsI8B118oxXmu4kXftw00i1U9Zp
RhpJ6zvZVulLhKz96LPwYQ3oE2tJD3fKE+VSIkw4gNwGvTBOFND9DUo+Ts39EJzQkdRuUBsgBKgJ
6bcR5pYCuUgEG7IlGO/ZnGbrUo2d4ykyS84B8XOouxhtfIbnJqk/DdO+T/nl0qx38B43YWFGZ9o5
10VXFZta4e/1034+wulIL/ZAgVDUfk2ifTEmboq3GmmXkbl2Z2qA4GKTnAfGamvAsaha8ZT7gTiE
SlNcp4EqPTWe/Ou5YT6L9HxjMpq0jmOZbhYnAvwYq1l+yXqE2phJy0tXoj3qEXz0g6uk+AMrIVwp
tWAzhb2+ARQxonsh9S/vkEwr8YKaU9uD2SC49smIwVJ5F43Ba2RP+hqxj9jBSKu3ckRorkLcp2s7
xU66Aclx7QC6B3pWXpm2da0rTnnQU6Pdd6Mw7uK0+tYkKv0XtTiV5JF/meYudy21IqEwvrIgiW+r
AmqFZOTdVoKbhpo83xEIQrGCjuMpyHPhWY2GUMWMsxPAA+WaY3V84ETc7dOUB69lQXWJ86y8FqnC
b28y9VW1K/bvud97SoHR3ImNc2Q5904+FZ81CJw7Do2Mx057rAVhXkZRsn6B8wOxZhAYpoc+wPZm
Zm4pq5uK6tcd/cfgcUJjDfYUJccwtOuxGPyrqEzon1HwWVUZsUWtad72I35Wg/l8B8c42pLUqW8c
nVAKjcwZ/JFxTKFX1IeqHZR1ZTTNOZfhSc+IYlvSgNacUl8qeCf31iibmyQZyqMJp4GPP5/36MDY
M6kx9GzZ0RVnNjzUVl7veEv+Guq1ypyNTejkGyVxLcp4KOh5nFDeChYx09mbVJ33xTSnX5pBM2gN
Tgo4heGhLKzHOMiJp9OHQ6+CkgGkn19bvT9uUHrToAT6+zAMznBB8mNfqFQ9qDZnF0un729QRRGs
67di8mmGBX2xKxSnONbMK3fkCYzHueRcHhUB0jSNbnSzwjoTfa50Q1BB4fOQ22iKyiMl6PyubYXY
UECSNH7o7B5LdYlTbetkoBORp6VLdl36kkgF5EpROy9z7RSf1EGJziQ+28SWUirZCD2dXwZILjb6
uKZ7ppMob81x5utrx+Ixy6RxPXXYWM1QNlibrAdKPnKns5wfgZxRUxlD5Qb3CuWLsgnZX9KY/jyY
Yf8tGQMOpqSygrSYWU9JNE+u5o48+hkvy7cSzuAtKXAc0KuYGHjhTBuyprK3zOqqA/q48Bserq9x
1vnrfDBpiQNqIVc7aU9KMJi3rS7JFmTqX08NoAmX4hNck0r3g3VaCG03GT3K95mK9bnFICJcM5XW
fZwuLzwemAUVPS3g2eTS7RvH8YhO0OWmlTX2U1/E8d6XNqqEVuoHqwmvxqirdwboDJ4TSzc99dkr
+0S/mvGYf0nMUvKL4Ovl7dx84yOBSWNgTvGiCo0vO0vHOJj1+DRSHUCbnHxtJZNzkermYwvC8cj4
K68h0r/GVh/sx4D9Qow3HP2+WbiVoPLGbrF7KKnpeSjRPltUNDea6nQIoXqqJfZD0E9eYSh7QGcH
aWKTtQvL34ZaQ4zc0Ln5nJyyDrllMCnNfd4Fd1VbrE2MyCx4HD40Aw0Wvmc/PfVWfxOgBhzk2zg3
a4S4qOTMja/6X2Y/JHw1b65zW+nobswvhS2uorQBNplrpI3GQvEM9pU48qBIVZq6oQXNHluzNg3Q
SKiUW7Yh0T6ntrbk7W1tqws2NosJoun8rWwaqFPV3sck9cDpIyBED4CuQK+yslJRucqkHcSk5m46
zOqFsCkfLJSCDdCa4qcCGS8ubgfw+Jw7u4ggXxeXGHIXfXzVLRL95JDnK3Y+tFZlyk+Z1S+jI1Cj
E1aGDguxXme2W9tABDAOm0qRk6ew6aBHjjgUC8khafxvalweKpxoe5+zxFpMyLwxJ/r7aVBJqXWC
2s2SPj20SZMQQuA7hw7rmEcCpmBeox81z0TBjRrt49QaIpS34iBGRrme+OWup015Cgo8koZEjZIo
9asaTsZKRSQgQd1sapmDx5kRZVYdiUeVxcFlzOygYfuALGVqhxdsPPE5E0K/MCE/5W1V3+Wx9Lda
q7HhmmgSW5Oxw9s2uvxNrOsp0aE9u+RTyTNHbNRmRJvgx0Q7hg10vO4a21nAd/dpqGESn51djY6p
AFxvIHXIfByifh2PHhDWx5ZZxdGFeaK0vhjqCTgG280/hzDnDX0EfV/rI0TwWTCNFl1MBANKsdLJ
X0VltjxlEbnWmNsnABn+xbanz8TZZDt6ZQfKPkib9Q0rP/7As5zqZgcwC9BPJi36b3qx9Q1zPaOG
3kihzl5tKNUOJDDCE82pd0gYHqgKEv1TiWHnNK1nO2H4kIokfXaCc2TTDkBsMthcCfFuTnwPUpdG
W/txCL3L8W9Z6nsPBtaJlt5ubEoy4jR/5wS8ErUvwGCJTYXFQar5g6xiVjrqaWxVql1BWXSjDJ03
1uTSkmXBx5tBkUsmr070xxRW/6qNBxgL1dAdRdci7G6/I1jplrRsNKwa7BtK+dGKPS2xwg260dwL
QnrqmZPe54FAkcVu38/8XU1eK0Xtli4EZNGNStUzIlbNFYOdwu6qE/J1tdQTogu3c9yBdDT48cz8
ew3Pro6yGqQZotAeZOpuRoyO9X9JpFLza3Rl9S6ZO2sXZm2xm+LG35nSaZm/4XtpU8G202LLPG/o
vE/7eEwWplDUriMRv42hft0YgBPM+DqQKLkGWpW7pGk/1aUq1nqmP1fcm5uqCUguZoeTk126/uvA
kZXKhBx42ureidHSIe1lj/0pMQmGNLPnJC7JL9Iwl6QDxZweOVtuvhVt9iwsreePcCDWsu4BTr5G
IyTBGEbiqjwPnXMV2eaTPtqvfuBEEBqa1E2leWwTwpH6eDwPkz+uHeR4K4Kw4KHFeO7yet7rJV+l
KGOcyXwQLhKP8RirY0vuFeARRbNLPC4ZJ4mODsIcGD0fdAG9oq/JgexA/3C8zY6hosCNku0NflPa
1W1/pc7tZ0tDduFUELb8nHa5LXoOlxg9nAgFtIJmJCmiZi17+4a303g8BaQllE+6MAk2qT3vZ1Nu
ElqHO0ttW8oIcLeaKjTYVITqLiwKOsTWhFdXMftPfBFXi9+7QHbWamgLBxx5bCxLHS2cbVG1aauN
3+f9Os4auhWPtpMkbt83w7VG+YoZD0ansagXfEkGaYjuSCG1c4/aUKwqsiaOoFHo04ck62pNzXml
JB4c146QyDWx6SjQPKrK3kwQwdxRVPidm0tWDhdSujj8sXra1WL4y4a171vDIfKrAGrH+L1id+yX
7hhxPBsYe2xTHP0+0rVzSNlmhX67c0U/iNU8VdO6DVV7E2LXR6oaOejcx+kWhcclrVmKJ4dYYLt8
LbW4XmnVlJ87Sj47QDbfyGZt13GlxJi40R84cqY4IbibknMWzTjnW57MlIDS/EsfDhwxYp5V1Bri
oKJEPCCtRnLYiC+qojI5GcW8sojhWOUl6sWowPVTqIhHIznrmDzVZhPrtL66qB0v/qw4rjMAPuWw
kZzZvi8nUf2Oa97YdudNid+ekSgJSh5Bv4F7zbMYCbyBm3lvlf55SFm3C/nFr5qtjMVtxkl8V7XR
LZ0xSo5KelvjLT9q6bSfsuDGLnKF9g66wbb2kDs+Ivx6I3098YDr6G5Ne26No3NYGWWdb8jBGDi+
mYscbSLd4MmMJsNDE3M3mmXjzmZ2XdnTa4raSYIVJzkDgkYYajnCJVAmqspSKhtwhTq0vfmqyMZT
oFq7RskPlTG82BkrwTwN/XYKxn5D8J2y7sMucxNjzr0sZ07QOPTSz1A/66rIt4YmrpvQhhGjCUZ6
TEVmII9kUWsDYoyZpdZzXlFO6qZvfUVpAxI1mZbZ8DKl/qJPBrsGZHllY5d1u4ptkTb68zYrJsvV
bZ1mIW0xr+uDF4LxvCEcaYwY5GbX9LJi2p+9ga1r9BsL6g1ao0wJbqAKsira4jOC6Wd4DdeUnQ23
ttIIxErnZapwJ7gS6OQyOObtDTj1R4oOUDhLTE9jHmUrwpD5WMEurOBhsgrNib9NpvzS9mhCraep
KL4B9mOKsfR05YfZtWPm0TrQrPQa0obwdDWtMLtQS5k1wC4RMTfK1GyLEoym2SC7NyeVAwRnypAY
okDUgLLbc5fiN1KT6uuotY9B3XhjrL1MWdJgF7A5CxkaRcAIvBG1FlenzLVmkSa2KM3mdT/ZF+ig
z7p0XmGUch+ddZs4uFF7q0Q8NM6li7ixXZHES9HUojpJf7cnirj1JjyuKzuWe1wQ43pW61uwpUAB
lSrYFIvMGMbhHcjAeO3kWrGZJhNMN+ZnKpjIfUaVsi9uwiWbThQrM60exKA8JwZMd3+EqJfq5SNn
MsAesCpxmsRXVSHuoLo/k6DxxcpHN1AdGIU68h51igi2pNwC6ECrUVxZb/CeYeK0JQrvkDDGIbsQ
1pW6Y4BDg4J0tI7U/EbwBynaar5bwvBBL38AIEoB1JxK9J4Ic3MyOVaDQQwewjkV31ki2Ygnylqf
RcCIJ3GyET7jphJvhl9YtMcltmp7hGSEHnplFjH0hpxiSajhItcMVnidYzcnH62svhkCtGe7hNc0
GULezGf/Hihi11Eo5bDIdEcz0QhadTXbYBhKx9ER2kMdbeJFI076OvVb8c2K+72okq8oylgmVLJB
k31tdS+BTfSJNuuPkaWRg6OHlynOiUwOwbejB2r45Ga1GgnzHEioZpm/JGjodxIrN4tyjAWx5xsm
9mbyQsV2Ng4FKtx2BWHLiDvW1pjcUpLAd8N8Y4CYIsbhMezqI0esV87OwzZSTv3Yb7FuXKNyehiT
CctJHyzVYf8wsnFu0q+kEX2BOXgIZf+pw4KkVi+R5jwBm3jGumI+Zm1dgHiZrYOqsMYUxkL7D2MU
drSVw6kjDxUDPYk4hu42Vr5T7Xk7tuaj1IzXtlUfk7gJd7SPXJ6WjaKbZb74arN/KiHDBnqauFo9
PbeQXVZZrH3ioIhMctSkK6rZXlHDSuB65fWase8Opn5ozPJLyZKHOCIZDzZNq20C6mZvVIO24ggh
d6Y64CPtS8DZ7PKqrL6ZOkH5Pb23B/3GLsUnqSNBJZCi2GhKSx+iZJuD6PEtVMiQ93vBe+ie7aLo
13a/9FjJ015boZ9sSFiGnSImKFWzTd+V9Lwj1fPjmDpHwkVOEB3VdWTNn4sZWbJWhA7BlayBmYV/
YZWJ6qs1DyM59nWI4UleDEsjXdhPbsaupfViEBbfBfeFb1yT2no9xsE1G7xx0zcKerJh3uWZvLQF
3focFvEKdITBImNOq2hos53NVoIYRyhpTsQeTA7qTd8hYsyQn+pDGLtd1LjkY2DtQ9rDykIXOmws
hPomXn3FbpzbkGoEZeyhuBRK9fLP28b/PyGG9odo703TvrwVzX95X9++1t//19vX//r+IPKvzc/t
4uUf9Ge3mFbxH1S7pf0nMl//N9JQ1a0/COYBCQVMUDPlAtX7q12sKn8omgL2zzEl0YM/Er9V/gqS
NKRxpPWCO1L+EdAQtdwPvnabfwAwcoPei4aGnwY0Qrsfe8WRjlzZKfPkjCZ0rdrtJiCBs1cofrCo
BM79D230vyE0LZ3nfyvq/rqaZViL1E3S7F461z/gDOdoAv0U98m5ED2lLX1jKKd/eIUFywic0YTT
CCJSfRcAN2JeLTuI5WfdV7R1mA3Z2olSf/3xVX55apYmqcvSaFeRGhIn+PN9LJEVvbTT9oyCvVwl
nTQQv2fddgDWvanmosRVoxpXH1/0O3v9p6dnsfPkgpa9XFnXll/1w9NrozyCa+M058bqxEkFNF5a
U+oSsWzv63yAqaUawV6SzuLSZULxV4b2SMQpu4WPf8l37OQvv4Thpyu6uZAU3z1lRJuDIMe2Prd5
ZHvFXHAi0Gv1k4BxvvOHNkAkpRmeQYavOzuAAQNmru1g95T1lF7djyM+zolCwNEi1oTwaU3fEDJc
7tjzfipyyHZdMTQuYmYbdqHs0aCZRk+tu/ZvfRFSWzTCol1XhP6eUM+bNx/f3/dR8uv9SaKkdIMP
w3j3pBGKTSjR5ubMwa72OIM/YX7SaehoFICClvYYB8UbWsX2KvOt8EoyItZKX/kXP6ZFq2rRtOE4
e+93dvEJ4PR07WeQBczRJHWYbuj+49/7s+CDz8piRXJUCtGwLmxFvnsdWU5CXMYMc0aVYm4Hq8NL
rDrUYPTB2char37z/n/5jC1L1fQl50szUZVb7x4PRiTOfokR4RyMOF1Eq2Bs3Y9v6Ttz7udX8PM1
3n1iemsOCHD16NxsMqSFK+k169SlNLpmXKzUNYF5p/pQuDBwfnN3vz5Na0laIBIK4odjv0d9lIow
6bvL6By1njWHp4hmvrSn44Ts7+Ob1LX38yEP0kFgzHSuMF/9kszWAh7DzRadWyia0W1871zyk3lg
vKuf4hOd+y3oh4u2tTwAbQ/BV+fs3FyVV8VeuxBzZ3Rr+W3oV/4l+s3TXwbM+4f/4+96N6CSygDu
ih7hrA/HSSVkMTc3oqbeBSMjjqxVmNnrODx//DR+GVXAWkyp41JgXoHw805ubbCh1HxoTue2yr/h
uN9Kvwh/88R/ebffr2HptkNbi4QbAI0/TqF4S0ol19PxbHKqUm3UCB3TD/uz5OvHN/PrZP3uSsur
/2GyjmNOF2bNlWjHuMVB7mL3iwT52VzK3yxGv7wsroTnSCEVA0cf8OSfr0SenZKaPleKlzArf/AG
yj7q9NLPT1FDiEOMsNG6fHx7y9f30wD5fk0U+mxFUMY777YNRjrrFMfK8eygSqcMsCJ6h77U2Xbu
mhR+dvWbZf1313u/ccA36vQq1wt9H6FkccZE6gXqN7P199Dxzlrymwv+3WBkY2Yscj5t+a+fH6qi
9dZIrhrCNEoee3ocGj1+e/7NcPzl1TkmE7dC5pzEbEAozM9XgXHSpYNsqisLhGMYNm4V2a4j9DVN
HchVAe2scD+iZf+Hb+/7Zdn5seeD6Gy9G5tzSngBgX7VlXCiG0UkiKuZx61mU2nFswN9IIBU9vEl
/+ZOiW9C72cDGlWU9/zoyhIqmFHutMrBGmT+HtCS10gLxyoYXC276WR+aJz9x1f95XNfGM8syjhC
7IUq/m4RySK6OkNpTleR4aPsnjZ+vbUolADC+fLxlb4PiB+/CA0Xi4ramO0n0s9f1kQbT4gR6rN+
Ns7iYhyGq+RgyrV2jzxFDdfqttzkGwMdHQWPv3C6/5FmvYySXy+9XBTWKD3V5dn/MNWMRFZoTiP1
84zfg2XTlXDXpsigFGKQ0qf8ZvT87eVY/IngWvC077ehDiYKfQyEfg5w2MXDta3JbTpMxwjzuvbX
UfM/3tv77/D7Y/3hYu/eIJwN24rK7xc72uJZ9W8/fm+//vMNtnfLv/jIDfv9VgZhVKtHCKjO1eB3
G+K8sMlO4i+d9X+8i2U6/PkNLXQyjUAlTaP++D6W2kAzEdETCK7yyum9vGqeC1yrO3ymuveP74er
sAHn8Mi8Yr1bRAsD/e4cztFV28TROcTh5va4Cn4zBN5/V8z6JrpnMq+15QCqvp+3VAgdUlCPXZiB
pFTYxHb0pfoaQbnckjb7/PFNvZ/9udySO0cTn9GNpnl5iT8McKPuY7zyTn2JaamoYXgZMppN+Gum
RrsbSnXV9b/5nP/mBjmmfn9dnMvZof18xbKitx1XfXPBcYoETR32MiDpLQusY9VbvxmDv4wObo99
pmZrurnItd+Ncaj6OdKHurm0TMeGPlDQMaxD5sjfUO9/GessNjr6c7S+/Jul++eb8pMyTyO9aQDM
FMeoO2aKs/34Rf3uCu/GxbT0D+kFNJfKstezcrHz5Dcj72+elQMNkGFMloPD0/r5Hsqip7UZtM3F
YvMmlIPWAJkp3Y9v43tM8E/f6/Kk/n0V/d1XhOV39p2EqxgP5cVSVvNTUqwFOKWb6Asd0vTr4Ltk
n3x81V/m1XcXfbc3hetM87DgovDxoZUIdePrdP5X8nfrxd98Tny7ikUFE4S2/X5VbBwU3jBVGjDH
6KXG4pr06WEVQyAa8nojWoDRQ//28c29X//5hB3LYgW2WY/xPywj54dPOAzU1G/omV5oiCydvSs9
3kEhKYNVR5pF95tZ8JcD/HI5W1kS8SRHVGm82+GYsz8lsNNrXqDcldcBSDFPPyK5PAfbeZvs9YNz
mJ/FG46a8mvx9PG9/t1X8OPF300eRp0N9dxzcSXT0ExdJ5iQPr7C371BePL2Mguz5v9Sf/IJmILH
8N/UnUdy5Or15bfSoTkU8Gag/wBAOppM+iI5ySBZLHjvsa1eQm+sf6Ce9EgkldmlN+qIkl4Zkjc/
f82555Q73hPXB8ETQSGrePQJhOq43Q/pMxKFJy7hbw4F7boy7j7LqJL+mu1PEnpT/5fQ7XpJcuOx
vYJF+aKSKlfK0OCRO1KHKriOZwTFFjpNAF2nIRJywqM7PP9k9EWyMtQNEc0SZ/sIqHY7gAoZd5KU
UkhAyK3faNbP49P73VB5cUTZMnXcgwO1kwKl6YCpH3YSlTXIfiVKPrb8Zj72W5jeXtuH8j4VTnjI
h08OI/tkc7ZrKuqOKQTQjCyleZBab5LYCc0AmnZ1YnTT5v96u2nIpJFewVNl80xCk5/PYjEGZDRh
HdwlXDQtYmx2YrryT+O5je00casL5X40FseNTj/zmM1pXT+df1pBoEYRh3HnK5Ir9j9y5BqPW/iI
c4+ZmD1vihRAb6aKkOSRKlLOi0vgMwsIW23xXNgILhz9Nuw3UI+A592Uq+SXv7LuzNQ9/jFODXT2
BFb0RBAk9OPO8oMzuV8ben4iNP1wsA8GOqVIaO7CYxVnB3GUkWkGTTbuhjO43PVV9uD/bMuND39a
aXer+Na83QJBvBbf9tSJr4XrcFs+RHeFay10e3/enHArDlIdlC5IqMgqzH3Ae5V5DWEkC2sUWkLN
84GsA6m5HGZ+u7lVBNt4OhXSfXs2P1ubLXOUJ3JtiJO1X+1PTdloxcqqoDqnN5o3DJC4PdC/tty/
HF/XmWKQSRbg6yhnC6v4FCiVDrvJL5AkS3+putFGvzLO/dvgwj8fC1v80Z84qof3/GTTkllolvsg
sSuSNR88AZviL9W4iNp1somVWx5r5YShD499vqcmdSsWEVQNMvBfz2dTaBmvlj7s+sd6GbwYd+Mb
its3IJ1QUL4fShd0DvyleuOYj836+NR+d2SoB31Ia0Ekrc5WlF41ywqG/bAbIcLsQbFAqHLcwjf+
AEHRJxOzxYPgNTfEkQsdmLALrmw5/Mov0gt5VZ2lm3CjrqJ1oS6UbRpuAjo5Tpg/NcBpmT9dfkOH
JGZS+iPI1Bh6tV5YFk38h7Lcf4wxvzVCg+nktpL1mEuTmTHt56gj0EOvchzglKyKE37Nd28vqsX/
tjAbhgAzrJDH3DtV+TAG0Xk8GOsiEU/shm/eQTJFljwxd5NlnGR3Pk9WQMd1PUzXOChFa1g23Q9Q
V1J+4rWYFny239FNFnkGCYcANMz2OyV/OOeH/bj1PHUL1V0T3qd+fT2MF5agnnj7Dn3fyVsyTJFa
oS7hunwdkTmGgxRaqbaVQ3RVW/++tzZicG5B2Own6GDWqTu2p1IO39yTU5c9vgsrhvTQvLZAm2td
hkXTbItGWucj0ETLWO5N4VcjbAajXiS1vojTdNmWr60MAYQpE+m0y+MH73AxKaEZ8LRQxJ6E42fP
vu4ruVlGYr8N9lRQZDpryf3TH1ZUd5UJ0u24tUkQ6euqGkjTU0iZBOqncths7+R+VAldL3s7+Joj
xDXVBZhyej7SDXKv8E2KzrAPn0XZ35jeTVsCzab97/hnODgkVHQktJmmZAW1fXP6iJ/O+r4NKYd6
KgjbAhFUGFmonGiFt1QjLzhREP7WFL3m5vQ4TdKGX00paUFXGs76dq+N2iKOgV4jzURPS4YUx/FR
HWxhIm0ySgYahOQnKP59NRX3tRg0njjsOnqiRCpBvf8e9PejRv8QVFWltPPrEyWGb01OcT7LOVXI
Zle2WigyXcPSsKvA+ZEdXveW5AaqAsBPdQa53iC/shpp8jg+0mnSvlwMU9ZfRYpnymxBMjRbvyzI
jRiSnHJHi7fsDAKQeCvejwvo7GQ7DMVt0OvSBqROduKofLN5sUzaQeLIQjw0B0dQ8So8My4qLEer
DJihlmpkAQjLPc1/pbCz8ACSIVLHxltB/SLZOm0Gvz165pTnA6EyIktxvs5V2Q++UZQ7sL0i3beJ
Gi3iyqJzQ7Kqn/A00dJQ59IVXWCnshLydDhnM09ugOPLtUVo9yHB8OnkINYhNlHclLtSEwIfBmQh
XmVGZO00I0svpQY6XcPyx3MYlBHIa6bu+HqUXMZB0sJAEqEb/B+DECruWNKcKOxbFUgwvEBBBgvP
WDb9JkIDhh7xpFgdn7aDt5dONh4rEVwOuQ0e4K/HA53y0S/jfbkLOqtZdEkYAOnWrRMn4kOUcj5D
JO4IeykyYGW2OmqRjz2kCNUuDC3cpFrKF7rWPEZRKJ23ZkeD+zheeym6YfQRmIvQLIvfrNHKDBQ6
aOToLKo4B0/ZGKSAbfditdPbvNmMZZwue/orTkzn4dEnITodAoUcB4nK+Tih1SzMvVLtqkqngcQc
ExgPU8vRYVKCCy4CEgqZ7dps426boQN9c3w1v7kCDM6hybvJaaQo8HU1S7WDcynRq10XqupKTwvF
DTOYb3KKcVLehUu9nQQkVJQUjxuefvBsfbnOFVOFHhqV23me2wT/CjSx07dRTQWnsZQCYmX4fffs
e5DSorIuI+vtN22aGGSS0VbRqCDP5zqhqoV8n6dw6l4htkWJzIEJzYWJr/O6E7fLwYM1szU7Jn2X
JkKT7+WdFaAIZ6rnUMyfZ2Aa/5shTZVGiTdL0Wf+FnLnptREqrxTYfN998g2DrZ02fw4buX7wfxp
ZbZLdAvZMmid5F1b9OuMDkeEEHxvPBFcH+xFpgwVBx18iEIBc16fIjaK9vB1yrsODuxxPShnEKzI
tDdlV3V/YvsdOGskLdGfIuRESlnl9fu67+k3jMXY6BnRY6I7GnLuD56yOT5rB0d7sqF+FGRBMAKJ
/GpDijo60Ji4na8CXN1X8HjTkYNYoD2qlbOXMhHSD3kDs9uJd/3wef1qeQ4vITnUSKNViMRH9ME2
WbDGT3KE8Q2Ksxs6UVfVWLmyLkB19Ww1Ip2RytnxsR8c7+kTmBrdOLoEdm7u0fC6m5HX59LOMuBD
FbyFb/0YunDRJNc1PIDHjR36/5O16ZYGKoj/P48HoRUxDD+ABTNG2KQzdNo14kXly25Xhw9q/7iP
5Uc/u9U6+hIgCUWpheal+IRT892WwoHTGa4G6NOaHcU0kVAFoX1yh+CMW1XPCnRyRvVTrIQTe/e7
fQVOAw+KC0sjWPm6r5CDN8OyLKWdchu2y6Z8LoLz7Ge8vynUHRCf43P73aiAykrEM7zClCa/GkOg
ZYAMRFJ2SJTdGCjgdH10WZfJYxkZJ87LN7cMGI0/Tc3OZB9CJGT1skKtRr7xdHnZ1PRn992J0/Hd
1pyCFkDKE3HUPIUHsr5RQ2nkZg7hMPBC63EP4NyGCPBBibp1oQM+Pz6HhykZYlO8PJHpY3cShX+d
xDxJmyCSinonBon5GA8wqrRlMp4p0Gc7XpKUG67D9xii7oURqdmiS5tFizrphyLWXuSp2gdQ32RB
cQn7on+ZR9VbJsXBKtCq9seJD3u4DFOQBUcFXdAT9HG24lrUydK+jmteyVZxVDN9KizET7KpH8kr
uZJVXNHzVrYEunZq1HmMvIVMA94dr02RF0eAFL4YWgOz2JKXxz/c4dqZ4BR5JiDhwWvQZ8VKVMLg
gUhivKWWzhK5Di/C0lfdFmJI6GqFcxPdp8Vxkx8A2C+eClVDjVoeaFMAjIRJXxcPRfq6Cya8K8Kl
xrNnNv7PLqrj26Fr6EUhE98994liZQ4sOMlT1gSKTqcvLceU6gfjti/MYEvLRVrZGWhS+DP9fXgf
xaHwnBeilBD2GOCChcEKnpVAGtG8YZNYtreX5WvakiEnFX15POvgsL9Wc1mokLOJK4TJ5ZiGFtGK
9ncmcrf84F4eYQvWtWqbCjnpTEkKoiey53T9RKZgPKuh3F1Dm4lee5033etQ0WnktEmY3ImktcHr
xnr7AHgkee26pqSDsUi8Xd9RzjhxIqY5+zynlGQBVPAAS1MiXTNn3pGYexXIEb3YcXUjIQVxuwfd
SO1I3er46s0389zQ9O+fAq1OEDs42DHUmKJbI8xgxjtr358YzvRxjw1ntkVS8jxZm2IFLg6YaPwF
hOInbq35jJGTIHfHG6dLNFAY81ShakJNA+FJu4uTcOv5yaYNrBBpzhCysYjs2vFpmw+IUitIR06Z
idycRIb167SFKRC2nEbQXeCT2RnEHGpxE7z/cSsHDxnpVRIsxFcG+GpJm01bq+t9K6FotWugFCgr
eCjb2ripi26Z0d8ztCPlSDN1hiD6zV1BnIVhffJLKK0ehP5mp/c1yh4El4g9ZFDTGfQft39IYP7H
LPV8731YoTpPeoPp5Pn8OonEc4DYlJQkB+3dcrMzJZqcQfAcn8TDpWIsn6zMlyrY16hWZYSpYZwu
Emv/g3aRbnncyAdm4fMO/xjLFCJiiRBqnkOm37UTfThldzCuuXEIKRRdznX9Th3XidB9CyGzyxEu
7IIRdhVxsBWl7/mXbp0Lp47C4bbB96F6TPmNsjXloq/zOiQxZIXq3r/qhdiB6BWNCKRmIHElU+bs
NQSD6utKtk4ciYOnh+YX1DDhfqQbQMbyV6vqYKkDpaPgCulVzVoG/Zk20mC8SX4cn+rD9eRpI/Uw
ocKnBO9sPdWkrNAmEwJ66GoBnmfYk1GjOJX6O8ivEGER/sgf/UkfmMOvw/H02AhiT+YlVazeVlF4
BOXTofAgIYjVGaLDuwUDXlK9QG9nUEhGpen3Bson+Ch84PGJZMDU2UDTLiignpPqXQv02smGpIN0
LclOOJXz6Zxbmd0xEhJocpuh9gFvy05LAPgbdOT8F0PRVOljTskZy7O90XdJHPfkcHeKp/NsRmKa
3wujJJ44hdNn/XwIp7HwWGrUDUQcyvkWNHB6TLQipkNopMuiCyCi8YXSlXsTmuGqKBa/uUK4WDJI
DSDUXFRUdb7uESVXYcxRpGLn6QiJ178K7f64gWmJvwzowwBoZTYC9/H8JOOb63B9asUuNqAtDvBj
KBH5D3/NyKxQ0pcpO0DCSED3cVigKnqLEtLv7oDZSGY7II005FkDPAApe+6AUUKfeuKen996eDIs
xp9zpXxdDLim9Rx+lWIHOWu/SaDv5KCGVKntfb3oThWzTq3M7O3K9r0ZA7IqdolyJ0W5nXXnJDBO
TNr8Sp0PafoQn5wzKVeGNJyWP39jPOOmQFrJIEI/YebgCpjN3OwKMOlHr2lJKnZD+6oAOAxOhQin
Jmsa56dxKAH9q0KvFjuTXL6QXBnanWT++mu7eHYW41hIkFPChgcPq2i+KMmD1pzIeJ8ax7QFP40j
yPTRQFcIHsGEVjMEYMv4R3yyHH1iOeaA026swiq3GElrBtBL+XahBidW/OCi/Lric/heXDGIvJCL
nSGFkJhBrAyOWs4XSv56fFW+3cG0B8jm1PBBJvHrjIn13gf8yLEntIDzFJ6D7tkYlIVh3ey1EyWR
b1fnk63ZaUFPam+k2RTKlJbTGBdSez9Jqh4f0Ckjs7NSCiKMqvJ0j7WIKChr0RQc6b8J/+gN+HPa
Zgem7iKrrD6sQEc1yURWAupp8Mk16e9vaQCUlDdIRFIsV2bj0QW5tCpB5PLXc0fNoUaxItS1T1j5
5m4mmQSaiIBWJVyaeaRFU4X7vKyKnWJRMSa4tmEQgUitU6iqOrBu//YiYY4YBkwcSYmDEhwciNTj
O7Z38TSSuoqUyKYP9riRg6TqR+j8ycp8v/VaHJMMKnZFspgil21+FV1DbCKiuNfaxdt46V/LpwLP
b/YfniAQCrxTKhrzbuSoDmRB9hvWy0J5Yd+9603rqnF6Ij39rZlP+YfZc22YZMipROB4hC89WK9Y
2EbNz+MT+M0l9CXHMXuwZVWK4CbHRriPYYS+LqV7lDlXYxKf2A7fr9Sn0cyOk1KFHQTVXHcdxAYy
5TyIX/rLspMfs9hzlcykioeunC7faEYOzV141hrKqkWj7a+NePZGGVlEWrWbbqiwdgsU4ZSa7nVR
Xpl5esLUQUA6T+zM3irEgzOJFpUCTngHQvUUlZa76sZYR/cQMMJtTx0Moe5suU9OzPY3z9fnZbVm
Zz2S4JDuJsNSGLt1vLfb4fr4NB7GZl+zY9bcY21SUiZTdgyyA+sR+j7pFbmMqKbnzLW8JUJ5xw2e
2KnW7DR48BIPFlCIndJrKLReotAMvDRd1jBwHbd04tzNoZcBmnSGEWApkIuFGpwVUbuUooe/ZmT2
KCdJA5/VxwqlPRrI54qPfE144nr85uX/sg1mt+NeqGQ1U1gjMelWUlvao+4t5Kaz4cAtJW91fEjf
PjB/nvB5DlrKy0CAjQufScL7j2B+ylb5mLmWem/UnHk6hRvtVExzalvMrpV2/JdRcOxcKzu/uzf7
H2N1otliuhVmQSAzSc1sEpOc6rFffSiLxj0EInHP6zRbwmZsk4q2dUDOSL4vydNtm/HH8dn83qKB
xzZ5beAvv1rMqNMVSTzyfuaWuw/DizwdIO0aQRuZ8JhZTlGfAhsdAMf/eV/9aXP2GsATakGaTCyd
qoLTKY99abgm9K5jF8AID/GCvJGshVKdKSebWA/WkW5PkIm6TD3WJLU0G66fGXpcyYK2rfMnuHdd
iJURMMpcsPWL35zYmaXZIC0rNNUu8fRtKV7tC3GjVAwQbSy1Du7rHN5P/VSc+pFa+bJ7ZiZnh10Z
9E5Hw1DfqitXPqse5NGBjr6HRaWyAZLYxhqtIoeKzIN2Nug3UK+F54F7qp5xUOFDpRY5PtSdVFWS
6BmavQqQto/Q3PMxgofqpfuFKMOmuilvvWvjJl/EL82muc2uME4JzT1Z/v52gT8Zn70XQ9+Ne13G
uA4fpG3BHyLZSugokMidV25y1a/iexgw+/dT9CGHu3oa9oS9BViDyzmHZUYwukLA5evbvoQw1LZ8
d6jdUoAqfYGglObKl/qJLXZw784szt59EWliJcqwWAzWtZzeSWOw6L3WLfcPI/I8x/fzwXP11di8
3CiipFP41bSf6QIzS9TXC7e3xBOX+ykrs+WLhTHdlxFDyqqlBzmpQOkuk96OD+XgzpsNZXYJdCCT
lUSfNqifwBOdEWpZa6XsF2UCWU9R2iYNi8dNfrstQZyzMSB9oXb69Zo1i7GkLrbXtrG5t5O4d7TI
FWIo+66O2/l+/v60M7sCgjiW23E0NUhuaXtStrm4kosTAcOpsUyf4VNqBO2WUaoyizs0u4uTxoVs
3IYnEUa75fHBHDq2Hwv152imT/LJ0rgXFUTtsBSVNsT7b/UtlK3BhbyJX5u37hHyDDOxm1Ne7ak5
nL31ndb3YkkdfJuiJ46+UjS2jizcHx/bKSOz+EApJC/MNR4itG0XZhBAI/2O2N3iuJX/cCn9OYOz
K0IQgeFYMvsO3bxW3Qm5Y72YP4l89B+CCJ3gErH54yaP7w55rp6aVSC4CQU0yEZXinUeG3cVDQeo
Pv41M7OLYhxy1Y89Fknzckc24OAfHmE0hfn8xBQeuJtf9uBBrUukDStUBhYqD9wA7VIPCXB7XMFZ
IgqOnzl/bVize6IWBTGLTGavVt8gAD3Li1eif6crFfe4ocNAGRSTib9nafokQzdP1yVqakCn3Wvb
nv69sHWSmx6OMjv4aaHjaN/Gq1OddNPVM/NOADfQv08/CIXuebuXOgAjL6kNby30ZnKBxO1/cXCx
MNUJeYFR45ttdgusuCKgcLYVfRRN4S1GGyGDlM+ItFNP7zfH97OpuY8jJHqr+jQZbRM9dNJiMclU
olZ1fI1OGZntcRPdT6R8dMYjZ3ZUlS5KeU5inNrhp8zMnkM5BNektIzFMDpHpfAgBi8ZJOvHB/P9
hgPoQkl3ajScp7N0a0xQZxC1rXSbbPcPsObCrCG9qq4G+2mOopcNzTJUOcfNfj+4P63O7tlsRMJN
6bGaTdCku1p71E/R8H3nd7MZ/rQx23dTAxTc3KO2Bal2ocm2ukhvja3vlrfx0nQrt/0VvmgrxUmW
iOTWtvWUvWbrvzTMOcpV3QOvkIpB2w4SqoWN5RKaxtn9cSPfn+B/j1Ob7ccMneAo3TPOTngY/Be4
+3/v52scXZMYFMizBA5Gn9by03MfFeK+DryiuapCBMpoFnwXevFUn+HBak2Xw4Q7hAsOGOIBFMUE
MCjFldReRUIq9q7Z74VnpU/1u4pC306V0yJ0Vb0pf4RxQjo0UZuKGLH3OpiZmwKa7qhLoOuVAJgP
sdw9S3qu9Q5ADGQFcnpafyh5UIRonojk3RJotiba4KoW6Lkv6hOe7DwCmMYC3lc2OFTAP+aUHlaj
5DWKcfWVL8fjHSrarR2WRUI+0/CdVEo2E5nniRM1954/bEIfwqthwdw3f+CVuEmywlLqK2709l3q
wg41kiiw0w7qSS1XxqdIbO97Rdsc3x3zk4xdYypeSKDkJtTJzLXFpCYVothdZZYUnWfZmDt5HRcO
JGb+CR/mm2mdZpQ9CDcj8dxsow8xiMpu1LqrvQnnqL9v3wWOlKqId7UyXu6buP3NZ38a22eDsys4
1KDhRfq9Q3wm9BddLNxZiQ799EAzVlXtfzMYwRqDguFUByMuQnf09ZxJZq6Hnth3V9b+Q6qwDG/0
ffeQxcb+Z1W2p1hL5h7hZA6GI/DZ2ANDMbuCeV5kPfbS7koz4AVShqZ2PWjgnCSL9q6QFeaJ1Ttw
emmiA0gHThVMG8WhOdjM07Qq9wVTuYqNX4Hi3WgweEa5uo5EPLe97PaaeS53yWVY5BcqAo7H9+nB
+QBDR9kLDhEQKvoBR6JVmpoQ0md3pQzhc69W3mYQvdrp0vrBypXChivYmKi7T4162iOf/StG/cXu
LFjq9nCAD73CqEPpRz+JU6C33gkyHalIOKJjWgHGLav9JuwkQLC9QitOeuJumL8Q2sSaQg86eLSJ
QXWOkiljUxSC0dCvtEg00UxC1KerhlOFsW+tsGlIWKo4rx8tH5/eCYnVLacmtatY2BerNFFiXDw6
OI6v4wG130SrS82PXlBYtzVx3oNjmGg+ZY0QXPe93qDga5qhs+/24s4a9ygTFEmqv6RhRWtDHGQ+
OvNxDXd8bqT5nQdH5rVYBv0qHOqNV2XRcvTE4mwMhfCfT8Cknu29Z1f/XOHqQxn6LYO9OfD8evbH
/9nl70jgle/v9eVL/v+FDjeH5ogO9//53+nLWwaTeloH9bD5+Y+/fXQ5/5NYHfJ0OgCsiQ4bkAG4
aW7v7r2q//E3/gVKzYmZ2ASdSEcmjti/dLiVv3MB8XpMHL+w4Jhc6VXW1P4//qbyT2D/wNGzYUVj
uu1/Q4cb3+7LOQSCCfEhlyuZHnDKXLKz9KfhI6S2bwfKwvI1Mpqe25xfa+7gjEvfCd12fYnCSgPT
undrOuJZt0jdZBWsjN04LMkPE8fa5w9eK3M9OitlVS+opwykyO2zZuknbrjsHoc1SsyL+qzz1pp+
JjYu6kDV9qFaVHayTtbGwlyO5cWAR50ri0Rfy8mDOKwTB2fBpngNdbOdXLbaTQ7Qlw82OP2ydU1p
0S/3ne09a27jXDd8imtaEBeWG6/8jb7wV1OqODv3r6EV1IeL5hyAT2M/NLZ/IW7l63gjMhx0tJby
WX6hr+RV7mpP54Ib80MEV/yhrsuzeCG/wtGyaNYPnSPcKrZiTxYQ8DJ2ERolF/ulEizAWIo37ZN8
2TiNfb13qoW0m5Cm9sPZ9cODZV+eT38YnPIi3lSLZ9WhPmKXF+UFEodnU6+BfQ5Q1H5c3t159mvv
5he12yySm4y/jB6KPLSN1EG49JzkWGyzHMHoWDRePvjLFD02frZhPwf2HXNlh5varfm73jXeLFuw
dQfhidfySXGjm9rN7BS6Zm87WKET3INVvQmQAFuFNa3rXofyOboN18ADVuImX9fnk+AxApvKUsII
33ehXQdXnpOvqnVjS7savmuPnFOykHdI4jbVGb90c9cZV+XjuIxd0w0uvA374IE2AVLK+nN8VqS2
kiNZRJxhILzSXRVuHF8FNKpWTnSdv6qdg/Jy857vpMhR37Vlcd2smhX12jfUbMrIPk8Dlg137blP
odFxpMIdWGtEYcb39pJW9Gil2GG1QpHrR5oXdmuL9wqjYeIuoVmSF+UzIo7w0UNZa9Mqe5X6m6ey
3/i/GoSIGltX7XDpLepzaiCuclE+Dc8dcsAIqyKSjaJRsYa53qa/vfZceh4K0TUuKnHRtj9Gj27E
rXUd2oKbr8wf+aV/IV8qt+VFt2rudeNKeLVes1F0RdBTLXATR+E34llE7CXsMv4cCpddtxCdMkLf
1xa1ZcL/mw6/L2W0eWyyX92FsSFxNGqO5C9UlBHRj5UulWrT6LDP280veM5RxJEgNtOW+V3z4qOs
eFHv0Dsss003nDUNSodrxd2f+VfhJrzQGr5pf82PdF9HZuvq6uKMz1844m3hClwBWW+DBfAfEe3J
72D6UlDUBfbzS3/WLxFJW6G1aC5xbIWFchYtBTYYenQB8qdvFd9tutLKRRHPdxJnny296wl8DptX
5wqN3T+y6wrNDn5IVxGiaU8ugt37W/EtXNq1ndrtqlmrl7QykeMxHe2NgVl2CqlRs7wa1rJlO150
DrkUs4PPhNbmVtnt74UlyWpOsKjcDz/8yK1o1nzlcyEWlDr5o8a9YTjtI4LLV955/1M3F8W78NrA
Do0IGiInypJWWW2Vej8KVHuGO/pcpPVwmS5VZzkshgW85/VmdHf5Ujt/FWzUb5EaPw9/Rlv9jI5r
XllXsqP3fcqUiJ1jPsWvtFSVa/npyru0XpTAKZGZuZJvlKvAulfCTSs/jcOGFppr5VJ+Mi/ysra9
zO4a+03cSOOluVuMjrEyH/e2cJlcIHZu56/y1Ua5WRmOtPV/KVvzqoVrfrhVzrbFJlxnS9gRRe/G
iDaoOKsPasmAym1OYW0duVzLi5cXf40+HmlB+9ZfZ1dn4UJxfixy27e3g7vQrpGqfkPY2fWc6qd8
we9s0VUf05cnhcsczVNk2Zb1onG7pf+ChKmNdI4tOf2iX8RrzRkX3cVWXkrOFv2hh8p31d14xhDs
gNTdJrto3Hph7rKNyJfkfG9ut47uTlBivsZaxbodb7WzzuUD8evHheSA9MnWaNBYykZNnehSf4o2
6v6s/qVpNr+Nfz0Zq49Psa0fUM1CDW8FDO7BWICyylobifTqorjoluhFtzZKQGQ5KDq6aWxLIACc
YanbRcN/oJzZ8NsLawXPHKkhu6rPBCgC6d5xYzhWVw1sPy7fg3bmKtaWQuyOptOzPcVL9c0DQ5Zr
S2XhXWmrJ+FSYgyW6vr24Nn+il3pGiuYpd0X5eU+tMOzW2f9S9ikjSuf6+fm8n6bjmh3OdCjaC+a
g6oT76ZxKW0jpHSv0GF1m2XhFq6ymv5Xw55Gblx45o3l4xurSQzlLn2JEqeyVtUFH8p8RCNl212g
pQ60qLP9S6t4xsMVfqJ1ZlA+gjlL3e0X15aLWm9jx6sh2LXeWs1557SnmI8s5FQk7cpc5sJaaddQ
29aio2ZnOl2EH27Tb/mGd1nCr7lTiHf5b2/yf1bv2faF8sL8iyY7//4qfM4/7Lov9cuXPyw+3LTr
5r0cbt6rJq7/5T9NX/n/+o9/OHt3Q/7+j7+9ZU1aTz/NC7L0ix84UfIe8Rxf4vrl4Ov/EORR/45H
T2BC6y5ZaHVqtPun3yipf4c5CKgdbqElS8Ti//YbFf3v+HPkpGg0g7AdUpF/+42K9neTDmd6wqjq
TXGm+Tt+44cH+il+4+cTMsJaQNAEA7EIye3XqFzsvERAhYdSscJ1bxoLuVNRy0QQWm+u0xyVxeGl
JryT4pfRvzKb+yZb1YhP6YN/LTbhSkEKsUc9oo4WVXXb7XHWqnUpPuCrrpWIulkiLbwic0qwWvtx
bUrXIz1CuvY45pd6EDqT6S6/k/tVjafQngv5W4YApLCQhrV3rxPPxCujZK+5CQpvfp8iW4dCI3h4
Gdx9BjMuqqRFvOJN1Sddah+ZDv7KiEVXDzZmkqBLixA1AgxB+U7nnosSOMRFVzmQ2lp9V7MrILx2
UJS3bYqflP8aJyJR63EAPyolxasEU1wtDhtUvOnRUWy83xLy80hMlgEdn33yaEavcFI5SIo7Bk+3
wM2kB7or7Z0MQZSJHEaM3uQ8v8i0W3Evr/z2pVeyB830Fj36CdqAZLnSZetk/2C16VLKwZdl/rlH
E6OheEuplzZC1jKJiPBK7TLzJnVevGIjX3fZ4Er9L7pfVi2an8b1EDyrxaYlLFSzp8Y79+mq0yiU
ihECzOU24cVXLG+xR4qu279xzyQDgl/yOhbfpfHNHO8E60WCdq9GAlhKGnTaXrURYWwvmLI2d43p
LyKogkpvUUbRSqxw4o1HMYDuSygcNJiRohbAQdWIoSGgIq3Q1FjQIltBCmClseON0QpRxl0/PbXo
R8hVv4yANjW+shraAjHUZlHSy2z0+VYhWKlk1G2yhRh3C/QKbNIKqEYVC794SWNvUnOk20116Ihv
/bPAr1YhWtoVesftEJznKDKN2S2pjz78ib6aU8DLkxqdq9ab3oSqvnwW+8CVMzrYqAXEvKICl2vn
Kau+Yn/DSJFS4EPoGD1YmHW9aqNXKyETwR8ghNkZF3rSnsNlYqd7FZcEXKm5y2vNUYyFF1CXluMz
T39o26ecjuIkvoyrPQPlM3ASJoue9iw1jZOloZOkT9H02PWTZPomDN4MpLHzcnBbpXcLTpuJUqxX
jG7LuzSBLIa97GiqsKwKBd0j9N38SaOY5j8P7iGpd1E2dVPlLYkCpN86BGTTwY1heq2RBCx6uJy6
3oVuHSHhK72cqK0vWuk2j/pdsnc/3YR/5An+V9okV1mQ1hXR8NcE0R8XDEBzGQoIOCLmjawTaZnl
10Fjy/GvgOCkSu4jPPFujzZm547ylacotiVI8CiZF2oRQhcH2rn1F/nYL4V9t8ri/bLX82WrSPBR
6baHyN3eX9LxybcZTi69pv0Njaqj6dbvSKM6Ad8DSE+yUltFsUrMll2IcxlZttyeZ/7NWNDdKjgJ
yPcBXiu1i2xDeUZJW1Z6BLkfrEnfj9Ost77TQnLaU/AfL3T1p49gJ42553p1XiSZG1eb0H8BcF4N
9M1GK6G7i/kQqYmgu6bbug4y9iapB0frT2Xdplzpn1m3w0mdZd0aA53QTGVSx/herKMrNQtdP4dX
o4+g8X0ecslJxUf0N0ckrYYScoDkxLp+ZKPnH0FV4Hafch4wAswSDmkrCGZXRY0NoJTOf2QtfSdC
3LO6in031F+R2k0qZ/SNhVbCquRo8o2qb1LhsTA2/X4RZTuuClF+EIMLTr0wbHrt3DNXseVGeoAc
5joX4ZNtfisJ/TFxFuo17MXpk5OR+frcSeyYQLJihHkRTkVXtBHRCzYuhmg8MT9f87H/MkQCeiLp
QhluvkJeEzdilzQ2p0wmhqakg8BKvwrMtVecsmV8TXZjDaQ+pD34EaIOndy8StGZYi/Ie7+xC+HC
TPUbYy9tgqpbe0m2bvXWTdXRTS0fiXvlsctj3l9lJf1f7r4sWU+dy3IqNYDkD0TPK83Xndantf2i
cIsEAgmJRmJONYqaWC18KzPtc/+0MyuqHqoeb9zwgQ+EtPfaq4nPnazhpFt0641I02IaANF0rn1G
HiyCaQWoUOgORP/qN14F3kjJPOAhfn8Sg3xsm75awxeGj3fl01dYZdfY/8tcjGe+AJPZd/MZKozm
djVfSMSPU+zuYaBmsvXGJvpi7yL/3ZjNdYhusHHvNCNFSuIqT767eA8Ty8sGH6aXdsiqRVPoVAFL
1TKn6uPSh2fp22srMLkl2EpWW6danILmRaC/nNl4VnD0QRr2qRF1u33vvfumMxfNjhmSg7Eqipba
ag8CR6itNMiLQ7IpIahVgiIbNWY7T74480wV8XRKh3eIPMGurg4rGI0kNYXGY0g/LI0+rOrVi1/2
Yxgxo8cYfWqUFCESkWi/nXKmEVj8qFJXcm4L59+sFs2y+0r86y4bq2Qv5L0n13LYPnx1WX/x+zpp
wZKcoWDNv2fka4pHEPq1N3Ig+Z/mjpcshaTqoe3vluk0++duelhwciTLhlf/2nRL5e/DQlv18nXC
9GjM4tInyFoGB8cE1ysc7Nqu9BwwO+kVIpuLlbnjFroqYaDn4GuNULRN2QXeQZWRFrunK7wEE3q0
XZGPn54X02aLcQvP09Y/IZbwyJBXCzA6rqJlrUQanWzEKzO1ZYv0evz4EOrFHEfbNs9YUl+CEd+9
IFcbGigSIjDxxPSxEUHZUnJM3ZeWjbsDWh3iO5EB9nucfTOys5pr0eSVjICXoDbD5QaW1LmOzu1C
YcPw0qWw6EiQ0XAcwqNhcTEAcEEQLbip9TKP8Ma+n+YIWzl8ZHGkhuuPIG8kCGPnHvTJ94ZSwCc3
T25j/pXOwFK6mooY38x0xNI7+N2hD95nZCuCuK3U3JxCGx2bOCuXGIZ4KB4duyAM5xz3abFmSdHF
bYFwlEIjlWcwD1sQP4rweYmXmzCagT0mF6KOtHnO2FCMWViYJiwNg5EeUK2AI+vvocMvybx7RklJ
5ncj2Gc2RPW1lgt0p5F/WRxKAsqLNT2smUGiETpCVLFB/31eE9QjSZ3J4GGIdC3UeiaATgL1Xfqn
ZHpQUEnDvHDFt0VD6KQiYB0devbmPexUsFbbSqAxlDI4s/we5d+afYMQvswY6rq8TDcckeRlzO4g
4qni7RSi4uphtr71OQ5q7ynmr7N9AvX77IF6mK8MTnpBsS1NSYap1MEdPHXqVOnTbL54Eu8rer/O
Ucl2/uq6XhhtHveScm1NPecwVYDeKWLLgakvg3lVnTohAcBz3R2MxQ7T/MHn7DmyHfgHfpkgxxr1
XWhOHr0xed1kL0uKk1KzkjffA4VSM3alz9PSIyXk3AWKboeC1E0+/GHQW8CObLUpluq9gKVBaLFW
3MOGcjSbX9PgpsE2C88fSpIi4liXBFHQ0VbDWGkPkIYFwnvpX4xXYz4PB425YvI8AG+j3nQIg3ty
6thcRVEdsJfRY5fGYI+V3Uu+LvUK4UzG43pvJWYi7tK0qZPRHcJhO44w6I+HqYZgt1jmCLJzASon
L5DjUfgUGSgkK5vEntq8L0RyDjXqFhgXwOCjMoBKtTvk/XjG2yrs+gL/YTJ8H1AreS1SyRNRYaZw
pg61U/tiUr9GxmbVPgoLy3NRjHI+2R7aTffgeclxctuFQeEUU1X6TL/zzAPS+840QM0Ld71ER2XC
T3xbK+jNkSuG6PXBFVto62x4xNFgCCvEJJ789YpprFJxXrKr0ftEVgDBuJVJThXx7rtVVCn6laZx
daJxp1KjrAKTPf6CrIcyI/hsfV2FWK0AMpxVNWxrESftHbCQDgxVbYPQhhnnUIfONtOixoS2CNLX
2D2ChlZlRpRbJy9t9pXAFA5b3kzJFY7aY4MRAwNQPpbp52y7LPlpjQDixDcYu1zR6bnzTzNY3os+
wiN98T+sM47N6XqEsBljuHMMwmN8tEHZre80kgCWU+MfFb1E03VoH11XjPQkUBVk5DrVqgomhMb6
+ckAgjbeN2PfU/ReqH3yGOg69EZdcKW6uGiRtTl+3IYXtV+nF7e9bj9iEllAvv0RVj4lnYeyfRml
qTLwHlHdH4x90mlzzR0aCSza3EfMeAvIr/HLGfy72FUwGSpT1ZROpbcwfy2ndTwg0KnQi/yY8VO3
BJVnx6sJvnFiO0ToYbsaM/wnIs8yuV26D0v6kQTimeikjMj3HgiT2w6qlZVjYSEs1ikGUIwWm4/G
BHZw20e7aLiSHACrUjREjJ9DyKs8WmeZKWZd0aivnI85S4oNvMNOpAYE4Wx4Ye0G4IyklY1wamOp
2hmKdbSuKilamKxDJZ0H+Eb1dBj32G1A+4xcNDbTWB37KTwt5HnLo3eBjGubMXwsSCDXy8HC6Unl
3uuIrX6Vy8GhvWLq0Zpr8G6ggIEvLVXXRDwanMoT3PCzldV5+h7N/W2YAScZn6n95nnu1oT92cPg
AySSApZt330eFyOUqBs7D3kNVAIv5oMXzsWU5/UAVmcMRvbkDzd5TwuKWRvtZuRso51/WsOp7KEy
s/1cmxD9Cpa1SpZC27jcf3/m0B8x+EtFQ5H4UynH5jgP7ROXoAdh8JJt3QV+qRUC6QCZ0rq1Xp34
hTcEFRzXSzuU/W7tu9FaY7G3GCZbPN0QvzBGMPy4DTcBxNoJY7XAESMWzGMWnOdKFDLvq8E/sb69
TH4EgoPDCIYjXheVnLxaBhy+shRdhOIEWCePyx5+3B6+ZQZcZaLfR4vMj0Cc2ECrOL23+UUloL5D
P8tBWUpAV4u2YxN5VQrIp0PYW69Jkcm42PrtOkTH79H22+LH5QIT865XR42pUGTEofezW7ZXKXBy
hY8dhkU+DJxPxPUHZ5ZKCaweX91EjayQk46mXVbd/GJpj4lXWycUKxXzIC+sktbeChh0ZV1/o6a7
vkP50eva7l2rHT4F7Xg76+YcaIjAejZV3YJCYv5qsGUuibjMCzk3SXOADgftqi7teL85Xpu+PbTJ
ds5RiLIcDX1Tp0n/NUzZYcG2j6BCgC4fjbWHwJqiw3uUIq6gNy9cT8ouQPWJZ5TFfbl4B2zGk38V
+huMf23RePwQJR/67HGekI3T4Pgb3mM1RzBXdf4xgrNDO7Gq85Kqa1gl6EcDKgbz+lPk0CrLrVrl
iw62wxDifcvnbXhGUxAoA++b+ID0TexhB60+NQLQ/HLTb977RneXOSJXY/u+yd73HUrKdTmu7ia0
EjHyRtx5q75dMc/apvHIg/UIEC6OxGVB6dQP/OH/CuL8n0uR/38Jl94bwf8Yl77/9D/+u/lm/lvx
Ceaiv+DT+7/7V14DvMxAOAENGl6DYCfi//yFT4f/QOATLJD2dhnOMwiw+jd8Og7/sZsjwbEc+PXO
XQDo8794DbEPysPOXwGgDXgbEXr/JXz6DXoEtiXyJcBS23k3+HP+G5IryTZjXaeBsagRrZKBDxNM
r3ycoisdMXvupgSHb2Sm2qSMHdvIb3v4c2ugmmuAFCXfzgAg1+CSJTT/sLV2eB2tFWsZT14mDtvA
ur3DyOlTFMKTNFf+Ug5oWg4/Pfd/goLtt/kTWLL/DHBMY8Dr4GfBa+cNWOJHLhvDTGfoZbfwoMJl
gg9CEwH4beDmZUQ/PsBQi50QdN6d/c3/U4pmuF/gbzewO/fvWqAAZtq/4h4uGmWvVySIGyraa936
sBBdOfrYaZzagtJwZug/FnpR8Ck8pXPnKtZ4jyIB7DkoDEs3nQI63tDbMXO3Ld14F+TWHFc95keV
GfhnQpeHBAQzYGsZlPcMD0mv5Iih/dDOZotuIk3glOdSnP0xLMwufz3qHiqX3z/qN+Ey0HeCI4qZ
CiAeJG0Ae3nD5x0aBEukHaj4cPxUD51p81sDKrY5bJvKkwOTG3K1srxFg2azbAFsbVGCdRENS5Hl
7BWRo+ITwr5wLPk2zA3YG82K5qWJ59hDw9Rixf3hlv1fWab7PcOFPt9TJ0HjAcyBj/BnDvIaRgvM
xoawmOZR3BJiv02d2oCmh1GdB91y1csVQ9LcPgY22k5pv6JJb6b4s+sXQAEgEotKDjgxiWXjkepU
qFve5fNV1JH1eWM8+9IY5aZaQlIM7o3ux+doQ6qYaPP1gmDQ+RAmg3+fIWigpUN0xGscDx5SO6pB
GSDivBs/d3bSNxCZ6dcuCN13Gebew0h6cUl5Ph8oVcGt8uC1G8kIvd0Cjy+iO3OlrEkRxDdktZxX
UNTjJf8q6fasu2x7kfM4vEo2DC9eKjAWJTjkkkaMV7xB60bn0d0bNogdQZHw7+x6e8E5ndwqp8yN
3IYB/pWwzdR0CV9DHdDrmGwWtJruIV02cwtm99pVMu3VodNifQxDr+0q5tHzaON+2IsK0HIWt96k
KZCzALOBxiDP1MLiaxH5wWpYzOXIeoJH84cAQZ2AjrJsqlBPAdAYPHhjRyL33xHu0L3YYUmO1sZN
1dusRaPYIPFw4X5Jc3A11gREu2LUQCWyTr1mzkOrnCzT/ZgiQaPzZ2jxR3LQtpd/4hS+3X5g1Qf1
cYjhI+I08Hm82X5U0nArYwcOQLasGHlblUOjaxY4viulwZgJ/JObCIbELUfqBqZFNy5JXycv8DA/
6xbtAIJ7CalItLRVEsL1v8jhab3sX3+Q9qZC3Av5Q/LYG0IttPbYrjCZhAsIWPk7zfTXj2LIFjBP
JUD4XkE11qoQ8MQK7CnwXX6yWEFpz0EFpwtSyBoS1n7jTJULTj/8/vPcr/Pz3rnfB9IBMvC/cyht
3+6dNvQk21JMCxa7jE85x/ttYVdZsdmRQ6DH5ClSZPrTO/v7VfcY6RSZJLuhDRDeX3+9T5Im8ObV
w4gugDknW9bxfZTq5svcheghkh7c5mPcoljrOpkfqR/3wNnsPNMPy+gikH3y6AN8ccy1B9IwOHkk
u0pGW2FyiQbv908IguO3zwjymv1425No4Fq61xc/b2B6TbMB81CQlzDDLOM5vcPNf2ZOAR/ugpQe
cwYKkR5hnaV4jBHyklwtLGhkaQWaMWM4AXQVfFIRJrIxF/q2C1yKxj/gRy8W8BSPqP48hN6Je5Jf
lmXSpYiH19CNYDGQkZR8MPQRkQOgfSAm6piK6Fl7DQDPLaPuGPkDqWijskdNGVDEtSGFAeIwlGxK
59vMx3+UOym3IMaLjnkjri1sh5G7ADDPOgCc27jMryYIl5pGgMRi4iOdZKY+hU9wAuqjv7GPPE/d
RYLcf0Tek65N3tBD13QaNpVoYQ7eOiaPxgGA80ZGj11vUBTzRNe5P+BkHln0IUabxMpN4I9vLUne
W+lhtDXKFnif69brwcOEtUwToNlroO/jeDTvJm9YvkYNJwdsZ92tr4KGoo9etkvPZruB9R2kVSM9
kAntGN6wOHgnYVhzVEGo3icUw/mGNpA0mpnfI9AkuDR0QMuI4u9sW0FrK0GhsTLoiqDr2cUkerto
GAkc4bnc3PVqASkt8RuAsnSVoHGpNJYnDEaiz2ZMSD01yZZhkoO5ddyGizzMkKocBxWuhQY1oXSR
Z07WZA6C1I7TahjQa5AGjqITuuDM39pz3/D51vE1qTJO7XU7Zecs4dOhp/H7wKfhVTiyl6RpvQJm
U6D4Lfwmc6gUxz5AgNA6mFvhxfI62sx07OItB5ErFUfYBe/on5CYA9lGSWBJM95zLLObKdPPmxPA
D+WU3WULJg9LN4ibdIGWgBIVH4GS3cNY/iMz3D44vcnCaw2IrGoBZsJg41wb2mos+eAIq3NVwZ/q
fdOF8t26glspEofYW9RCz3R05AVldHCWTRte+Q3iYsMfUzuYMcP61z31o/DKRij1MDnbXdkhc6Vq
k9cBXXWZAHC414ly90vu8Ys3ZNEJGCx9EjI7UrGsmMJMWVotGWII1DL3pGALHH0RcG2qFn6MGNjZ
6SPe4foo4ukjRZ98yScb3C8Lj6/j3sgLjrn0/djFYFQGiTwkCYbEfeO1VTiLb85z3rGXs03L3ELP
hwGpCC7bmJtDzywtkxb4tB7ZNxlNgGfaPuUH2wEaVQtBXL3jAGW38Wb2UZ0edCA9pBN0+t1Ktu7z
IJsbAkfKWkdafkEtBn+yJd9XELw5L2HUY6TIYl1umZ5fhjF4bFUTXfrA+CN0mGibgxgLeUMiD4A/
hVa9n2N3EngBsOdm0SfoVLJXL5n6k8Te85yJTd0pE8j3KFVZvYWtuzZhg0gk03lpewQwAObYKtah
HgxnoG6MKeDTqSUYYXU5o++9KUkOXdvybzrVsECaWD/ccOOB7SCj9Qy3V2QpzW78DFDtSzoOIHbp
ICu91DkwV/LkSLoGuUNNM11xgdhZE+j4Ko2tX2Tp9hry5LvEFw8cwRxxNOaHxg/6krQgIUIeVfY5
AsupIMlxztPo08KTk8wxV/GV1SdUM136gmiX3Wc5Bx6F+oivL2kwI3DG7lgj2nMygtTSTXfrKJsv
rpPAdCJMDRUC/mSxDct2nBuIvXRswJ9WEz3lrWPo9yW/ZQzR7XhQq3e7jsvwyDAox7agDD8K1A6o
r/3mRLe5LzAr7ouFTBxgnbOf3dwA/lUIXfJgTqRgD5619bRY8RWGccg001v/miGyvEBgZPR5pm5+
ZLOHjd9FNTVe9ilfovWmTUZ9wgcNil2u8npNc7yZBdSXBBNHNSSXxQ4RaKbp3JbNAAEN+CdW02O6
Cmircf7LD250c1jBzURfCPYxGLtHgYcvYP/2lQLnMhDcnnzq93dcdEELgJ/QvF5oGLia2yGwzxxz
1YPyBxg62Hj2ge6FPvm6zoDT75bWcPXXldq1TW5Ae2iigu6fgcuy5tKPO+w5z4QByEzdGrzTPEnk
1zkHPCRxx7eLpCEMtaJQgLCd+Ns1CnVXzfjWamOmDHAejBCRGrbwoxpme78OzoD2kkhQw+1GbtNM
ZWBZ7AyTGJsvXMr6HpMOYu+HVAbYiKlmca1Uo9UB0VxReFgXPq6VL1CjXEk+C6zXqcfT9Tt+XDko
LxbylGuc4/kLLi7GB79jbfuZ2qEJ76NkDOYyQjHSoQomShy4RpgTYPlMzaBs99PXRfkrKhlDblXL
NYIfcKtdDktnUGeRnhus5En5PUivgyC3/YxlTHRDbuEptCImGYcxmjedwfEERxXFKXNN+sHAT3z/
9dyCfYVEMfegcxeh5g6kfJbbBmpv0DiUQKFc7P0U42l5U5osD9brQcLdpAeKakOiT+0osTSIdaCz
Rl5MyaFFQ4lxc7fyo6H7H/KRfnUyVufXEH811RaG4oOiOe5j6ZBhkfpafchnPY2llpl6CFSegpci
mikr86XFgpUsOs98xg8xA7ILSqNasDkDL8XE1SgFXLhtJcK3MrwkodERzcJbm9qxVZ/g3xjfSdSJ
mFuSHD6Uw5DLK2F9R6o09vKXvJF4dLZrt0LpwHyNZJq/uM0xkMI3uEChorDxJ0GJ/0ryxcCujVir
DkpGyz2UYvT7lnntTZTDvS4OmhTO6TkWKIN4NegvSlNMymcW5/dDvnn1EKdxtabRKusumcQh5x6r
zeLcgfkDRElb9EmAuHATO31evYHUZjPDu3y0GIF523rL4EAPdsCygSJsU/oUig7WKLA/Bh1wIiAZ
oJu6hEK4U65Fd5eCd/huFkF0s+U+FBEC+KmYQn1ZBeH1miMzAuqBHPJJVBKHDPkOn4kZBXYfBard
aIS6IpMLqpRy8dWkqDrG4NgxP2+vQ5ehUlFzf0IuGqZkTtqbnk7+k2Js7kq2JeFWJJMm/DCMav6w
TWIvVRTGWqskOEFoB+Cf9yPBwDMc3FGP4QmoSoSFlyqjy0FuAiNYRh1O0JBfBSOO6XSS5Ax7WZCW
EkU0njah8DJTsFY6+XZIrxA2ab9FMICHGWNAzjr07YW0C7gAkQ4STNUs+N/R1txEHb7sUizuhQbR
K2rMx5Q14FcEvPRGpa+M88lRzNNDFKbA+0PMF2emPzcSwP2UAmlnWPF3yqKQcnGPROfVoUrPuD66
zXvHVh8sDAQFl14SOwwn6Ixr4aCfgtjeNdMyQyTbyjvTb/YEFCH7GLIhuO8nxHP4axfetU021Eit
JzWJOWgNTjc3RnT0NsFA5x3sftpnoPCvSvrRKTSZvA2H+ZO3UEDUsYLOxWMqL3jLeSXcxE85NS+N
HJMPs/VyJGA2+qvm4B/AjsZgHUyQI23JmqEwzKJj4KnDloEyiJn+9G5igw8yhwQJhZEwPco5iPD2
w698iJ/zwN1sE1KupdD1v2AiK1dYa8VFbLJbNC9NLdcI5JIpex5QdnKH1OQO4pXBomMLif5sMGPP
ZmgdOvI6LNjTR189aDo/dl77xBjofx3/FDD/+Ucn9n+ae/3/IRKO/vk/RsJvpZ6/Nb9ytHdl5V8Y
eEj+gXAIArP/MIWI90dG/V8YePSPJIJuD/AzrEN+5B38Gwae4h+l8JQDaJekKboZQKr/ioGn/9gT
LYGMYx65C1P/SxztvXX+d/gBkCBY2UgBArULY+CAkDetdRYNMt+U2qoI5nXvEo+o+0TGKVyqAgUQ
KmjJ+vDTs7n/62//zNncweBfr5gAc4+jFIrGKAcv/NdmfgtT5wd6S7DTeMMzypzkyILBnH9/lfRX
EuP+w5Jkl02GeIIIdH+bzpYPszcOrIFKkfbzKzGR9xg7T99JLmbgSzwOnsJpBQd39KcMzVA/RY9i
UgYj79FACCIRfsSP/QjkvQoNnD4K1G3S1HoOmi/+j4eTaGwSlbB2CkrDcXCAHclhSDr4PbnhSHKC
KNxpuYFgAkbZIQWR+KkDSoFuW0wgRJFggQm39DvInWI7I60qBcCE2X/YELqjhPNXn/MeNOJVzqaK
uSSfWra1T/nMAigETds1V6sZ1kem2TLWI+P+y5Rx6KInAsC2SJEbkhd9uHY4r5K4Xy4UbeFjiHhd
UhAKtLmYej8H/daFogelp2PpaYsIaIs56zDfNoirKkdnjaj7pQu3kiBU4uxGxSVyrDGE81zDTN2K
GETnvoFvQ/kvg1AxekSdoLQbo/uh48A9+nGVV91mRziPTgxPivstbys/BHftD3zFv69oQCDIXt0F
Bz6UEW9ImIvvZEg4Rq1jKMN6ph4IybGGICZCd83BzPnDSot+Rad+rDR8O7sf1b7corefEMsk7dJu
Dip0eMNUDS1MB0C+sGAZx6Fq7wwasxFRfJH3gKBFb0SOVgd7h2mmCeK0wggz8pHbJqoG0CPfx/GM
hNytSVvQVOd1PcFak3zvXDbxgzc6cdBepqBXVEvwsJgM1IicoXwaOmNCMHRXfW6WXtNyJXRnsdNW
gvslvDE/IDuLnRELAmozGj50m2E+gv8QEum9mMUoC0lCns/VOE760vUjXATi1M0Uh1TDwQ2RIGz+
4SP9+1YA3ziAxuCWwnXjxzf8k+g9d0RmPSYWVb8uGwgBINijVU9O1PCnwO+nE1c5+YOX9w9o883+
k4NRDEEz+lTkk+5w9k8XJejSYiBgpGpomH4GURHk5hjVSZw3hhfIKG0fRNN2dTbz5gn9UAP6NUZo
wI9yhRDJbsBcMNbPymspItHAAx0LDDNXcRREjO9DukHGmPfSB2kO/wqju+EPC/wH3/bXX5D6yCvb
wwFhSxCE+9b30y9ohjRrho2GmHVLMAMN7vuqHwTqz9ku8D83k6P3gvdLUsfcB+2WbhsGJBz4mkHT
YnrQ9xk4VxU4kV1cjqhEoHKVMzrGRu02U8NoQH+JgehcJU2UrcWiKJhWGM4Edz23PgOhyYAQ5FoP
UNTv18S+/b/5cbuVFg49zBJTP36DTCcmGkikwU5ohXW1sMN7tFXjVaixofz+Sm98mPcPN0tx8kI7
n/5Iw9pPqp+eI/gfqQaE6aEl8j1Q6Tq7gUvUpQhNiw0AU4BHDigoKILfxo3zqyyJ1hxu7ENH/jBW
/BWO/3En+/gZsqxk94PZx+Q/3wlgLuEka1jt0M7XIcwuthGW+T1MtiGptm0EODlnh9///h/uVL8+
6jzDI8BtBwTzh7eGX9PQdGOfTqC8Lk6LcuqjfUA3KchjqKdBiW7XrqtidOElwqshPFgEVgxoh3qN
jm1mNgL2kYAjkM4l5FNd0MR34YSqvBgQLE2K2Rs6eo3hR6BLsBGBuQazlz0s44DNjflBexXyRoRF
Rrsel5jJghi3bhkPwuCwumgZ8teYYfcplNzarU59+K3B1paDOtXknucXFhK4FyT7DfIcukk3ZcNo
Im9ah0hlEFIB7q2iUeemISBE9S2Izb2KoaLBRrrb3Q1gyiZzbiNwsmakXP3++f7tICIYrqB82dkF
exTYm5c6sa2huWbwB+iX/Fs/p9MlWtP4ZFtGwfdFDuT/zvWQcQzRRIY0hODXRWRxGgRB0ouaG6i8
Up05dJIj0rWXeIpq5gSCGH5/xb99qxhegTiREEgd0hS+ML9eEYGETYIOWADIs/1p6xg5OsPclRd1
69PvL/VmXodPZL8W7GcykD4wCHpbNvZEwHEE5UdNVrte24mHR+R8OpjIzfP0qvIFnhEw0QZ+P1D1
uLEEjL+JrQzt0zIH3/9wN/vW8Mung7shoK2iPkd8EkY3v/7yiSUYSGslanygZDojCdPdQvoAMDpe
umvVeLKUbbd9tdk8lTzW5jmAfVe9TQmvQkeaa6k5bF7oKP7wSsiv0pC/nhMYNbi3FJJQpFb9emew
CqQr4PSuDi2n3dHAR/9dRhxKPe4mcMZp52AWMa44Esp15HSDxkn0HzdPcyjHVb4lJXUUOfRBDFi6
HIHU3/uMq+yEwUsD3qrwxHQlXOrp4+8f6j9ZTXi9CdLAwGLZO6Zf75zacWvDlUOi4zkIdEDPvcI3
7D/43viniLm/b/2QtCCrFcNP7BCoEt9cKwZWMJgJyhPpBvJ5Gt10aqOm/+Qw6LrNoqn5yJItOat+
3g6LCbLPMRu3PxSO/2R/2DtCLCK8LpSOb76eLY0sFGfgBrY4ZDG38CP5NCd9e9wi0MlhpmGGP/nz
v/Gx/rE68KMDVMbYJnJ8t78+Y+Suj50H5K8SnGHONBk4gVbCj+C4MSCB5nkI++muoULMlYi9uczB
jIL2MsFbg5awt0Gx5kuaVM08SvD7hRsPbg4ELBNCnj6327yhX1A+UJahh6ru9wvkjd3iX3eP1hfV
dpwkCSJEfr17CWOdfcdJq9jvIIAXo81hJ081oCxYRbUz5gDAiSDIFz5SRSZO4ZfhhwtBX9YnXwDf
eP0h9dcQFOd8Df7kVZ7+rREgoLkF2J7wR+HQFewL/Kd6IlKN41otsMLxuo1eVq2dB9EvXREtu3II
d7Ea7+NoiBWklqt31eElmTLA5MU72DYDeZqtHt+1bjl0+e0CoWi8IM+4AiwEWadHmLeWfNLqVjjD
YavTDRp2gmTCAemFkNNMwQYKJ4bpZKl98CRFYXKA9c9ho62t5pmxp8RnClI6XGH5sIK4wW74lqA3
4HHb3dJErE+zmYIvUZ+J7yBRMb8YUb5Ds6sCQIyz6sPgIPxcbIVRHhzyBCQqd47k2yMNFvttCHFj
NzHgVKT2pt6E9bK0GDdjxjqCJqAhNtiXir6PuomCMZcuD6YdWVIOW7ycDNhPGAXRpv/AlZd87RBu
+41gzObXvs/gbpNus/jEgK/CFccMONqgkJ14QXUvsJinzEEfhSGzd5wzqTAmMWvzh/bhn3y0O1cQ
jp87ngOj0l/fMay78lCFChZA2qobCeS7wiARhsrMDOfGoj75n5ydWW/byNZFfxEBDsXpVRJleYyd
OImTFyIjZxZZxfnXf4u+L7EkWOivb1+ggW6EEkVWnTpn77UvPPNvtXWvzzwbq2+tjCc2W/Pome+a
Ia+zuTKw4rjqE3NMVO9+E+8ZmKQ3QSw53iaz7+w5dOpfLnKDPY0c98Kucu5br0IRJp98cQqat9/a
LebaxqBr7KpczIfFqhaMCGG9c7v+5zRn6YUW0bnLrZsqmz4bmWMd3eSAaUVY2EG8U2OVbXMrkLu4
xkJedfXTMnrEl1y4yc6ZvYcEbzhv5Cf4/MPRuugqwwhZHQx0iWEHGlsg8lsZ6i0DCbWUnIY4NfUB
1uZyHA5WznQLDqZQz0NeoeEIpphU+rk2eanBKzLIlZRiu8oLJhGZSyaeDbr7+Q5zm/lTEg4NagOb
nD64y9qHX4TiXXfS3ERsVhUhBnsj9Q46TTObxNMw+1jgL0+3dh7WxratAi02YWkivWaA2NaYuIsF
N0Bq6WfLpZ+0qUuwn2Ni6M+gCAVyv6566kqVP2o0EOYmCXL67x0TZ+uqUTJ+KuXQpFe+sSy/XVbJ
cuuyQz6I3kh/9iXMv8gqptRBQJdTMY9dOUkc/rm9KoKW8t4aTfYv9BWwUajfCAYSC4p+7A3LEt4M
Yzp+V8yMaF1Xwvwej0GOeN4uOnoyqRx/mm0MfmWaVfBxnusJE+PKSt10XtN/XLRVkIjiSCSsRdZh
sm519r1hompx+myQxfWOl93jaA/YCfICQ76PBOiD1D28Us80F0X+NHyMzVjWPb2wGS3BBiGAgS2y
8yz8MkOM5sXrnfIukEqxhzDXfSGQPf3dun5VbBGPeQ+8AM2LO4wjpkpTdn/MYaogUKF1OzB2dP9a
BT47tHyiepzTzvvc9DJ8VKJvP2nDH7/MoVM1G9HFY7LN04J9XYejCDajbYwY9Bsj+TpbNhaFfECj
u9Xoh5NNSSeLbmQm1VdSQD29zzry57cdAzENmLkOnvPaw5K95I1xL1y0nRtrobraZVLiCarysLjx
vNk0D7msclhk7ijxudXWtQjwi2zcYm1FJuOY9D/ef59O319Mwp5PpbGer5F/v10ugozGFQZ5fzcP
SB3YAb3N3Mv5wU1xl5gh+Kr3r3f69q7i8jWFWSAcBzjy9npViltdGxUbb9VgrxvH+LlVRvVFW9Z/
C815XY7XwxWSPTrvIV2/o0sNZeHKDMinKlTwJQvK4iEYsfolCr0j7bfwwtJ0+tUYHNBdRNnNpICC
/u31rMHpmZppRGXIi7dBpeqbOoHKC6jR2L9/F88VxWxq1IbgFNAEvVKG/6lf7CwxConHdNfFzJIw
/4XufT0FxvWYz1bkZ534vIhEF1dk+463VK/6aSz69hJV+8wJBjU7N9dk/MHZ8mjHc6RwF5EPIZPg
CS2mVtYIKapIq0cGwpm5GSqjLfZ8BbkOmZG8X7jlJ80YZjXwdCCd8iSRjntUl2Pms9CeqXi3Jk88
hf1AF3nw/V0zxPE+TMz5PjWmS5Hl57408lmwASZdyZPDj6H06Mqp5LmabGe8SpkTZNsuJ+IZyoI0
qcWU94Gk0xDyRJddEMOevq/kDa9flevzGV53x39/eOlZCIclPnwko78y1SHssrp+G8gcqUDf6Obb
hUctWG/i0QGauZNJ1wC4pBMc11GobKusWFoIO1jlsr2lFvNHUvQa5Yha1HwYwnkKdnBSknoXTgH6
CCtF2f40KAepVSjk+JuqRPpblHjyx8LxSm8RCaF6Dsx1ESdhm32wmJek2pJ4CU8tSUAM+bHKf9b9
wJkAKXRzXzpsVbss6HAmU9nLaGTGSzwLFl21l2HrvZi+vaqCg4ndbjRz7VCPhEDtqMgxRy2y+Crx
wZEYwvrkMD/uiFAcGwwbmzmvktvBp/sSeSKgixqS5X5jtQ6YLw1Zm9V5zJFGGxb0vKUaacRltHbw
IM9xDkAODvdYewEjsriEqMPX7/hCKXteGNryh48IXu/jYcqc7WKzFpON0rPFTUmBd6zFNiF3vWN4
D5Z2sRcv3eDKKMyCON8KZynW3rVtPCPcaqCO1VPebqu2ixkW9Knxg22kA+WXzuCL9MQfv1FQLLpN
Q3veYFCRdn/kCG5TOVb+l9I1g0TXJknyKcvNLt+Nadz8DeYMhl6pyx48jHTGT16XFUaECmTGe60t
0eJwK/ppU3Upfs68qTJQgnpUyV0zmuZTFYdNvzPiXh9GGoL0JegL+jtJlk55tQy+/hNmFoIzU07m
15qxCA1KMYOplJQYN3ELy3RD5DbgkgFCMnO51mnar1PZjr9Yfuip+kWp+y1CwubaaShcOEWhtUSU
40i1sScpfrP0ANEpBIP3K1PKqvzgzOmAP67RXrKLu4Y/pcpiJe6Y8SzWNQEo2oPwkMQ2dn4JggGB
S9FGZofsie8pACZIO+M7u0k7fCdXvKoRe6L82aRT779MmeEhEMqMkI0/iblDbK8lGEezFk+Do1A9
eKMx/cwSBWMiMKzpl5lO7q8k5HXaNOSu/KVCc/2bADGoBAfS+9mhRPrV3mT0dEB9ykD+dZZlQp9J
qwGyP/JvAhY9vMSqjpHi1ouYvw22nm4bHpvsPs0chFZIifKvXVCLX9YSo+/PW+jh28ybGOWFLfPx
g02sQ7dHywwMxDcQryOGcRcoVPNgRK0LqWqHyBrtJGJQ0NGMNOWCfMwyXOAL8ah3qkwHCB1FXT/z
SUryy7K0LLeWsUzOtWV2IrtVeaLtfUN7Jr1wzDpd8y1MZYwcOL8HpgiPttk5R/dTBuj5MlXTC8HV
upadY0th6phzfq0TmV4VUl/ac88tgw6jfxqoNO3ger/d3jE9ulMw04cqKaOYyKU+oNZBTFeyw6Zv
QIeP/HbllFWDS9ampBX//kp8pr4I8dKFr/1MyoyjD+B3Zt4ZKFB3debWN+4grfskXlhLwvRCDuCZ
W2xyvgrYUzlAWscsuK7pCG2cRLBDTbaePgYiRqxsTH4b7qKu3AZx4zAnl7IvT78fpSi2IYsJj+Vb
/tH3Q6PYmebM7l2VEkCcqear3l2cz4xiPr1/J093cK60lk8CTDid6qOyBUx5abYDzSl7MeV94YE4
setC0ZZwUJRV3FCKb69/0Xl5YTc98x0d6iThERuKOeK1df7P9o24MbFyBZw89Eb0ixLF/JKK4MvC
/bzwnpxpwSFWokoMbWZzq2bk7QPr1kNi9qILd0ZXJtDH5ozIpaFLkBgz5wetwoZ6k9W+t+CgUJrN
Gwd5ug2WxiBNpkkGuZ1TIfR1kdbqwrHjzH2gtWm7AaNRIlaDo9a3LyUrCGq83Vjk431YuE4kZldd
ibC9BMQ/dymclmT/YEthI1kf9n9ueZq7XT4sIt75ChpbUVmp3tSdDVxOZd2lgvR0kbCw4q1WWcL4
gNEfP8OOVy6zAcfXYZqVXFWBXR/yEuc2p2hDTNg/DIgJzM86xHIi/bBaYv5b5sx67mGARdWCVYg6
8aREZBRQWVNjxjszb6u/ONTS77KbKgWGa7Ge3n+TzqwUTLYJOiAoGmnA8SAAqoQjvEIGwE3mVu/T
KWznTcrqnO8tAZU5Q9n2xe3i9kIZfOa6NI9ZnNYuHv+wDn3++VGbxBXtNNvBToU5laCHpXTTFGb7
RVeQdttk7K6yLlv++xGPjcfk5LrOu8nHPTq9Tl5MinQsMnZJcO9X/szTSnFVy4iwku5C//LMKsU3
RBtFkQpf7dgLWpu+oRvejyinbY6V3wwQlAg/iIZkBhM1d+LacVHabrxQGVn0/g975q0h2S6wTNZi
bvLxmNsvhtRCUZFGyRwkn+pB99f07s17o0R8/P6lzvyWHM7Z2Ejs5HxxPHwtAgKkZwcJjrXM0rpz
RGPAWwqgVVS0iWH+mAU0Kkw1/3k/tfl6awoZmgIIROst+OcZahGTB67DENbSjv/XJyDxq0nIwjVG
Qvfw/ldcH8e3R6i3lzp6bpwRc/VoMxHNcGpAW6xy6NsuiqoLr8Xp6RCyLBA+7ieNb+aeb78Szcne
NvO5iPI6re8CUCofauZZd2SiolhDObZ//3sdeazXtca2PBR7JudwDrjHEpCesxXZY0UZhUOL6lXm
VYi5oVU5wGF/Ec1DnKnxUxum4bQPCER4wqfffGV0pq5ixjrY3gzLyPc1naIUFVheu5tqhMjRzGV+
ja2C4ez7n/i1/338UwTsiJzdXdSG7tHKgdelbEMVot+wZ9oDg8pqRKNJ+TkdcQZ9aGmxMX+N+wFq
syXCLhqpJ//2ftX5O0NVuNqHsKyLq8ROIZ4isgDQL/ORjm8r/e+qbBhpOAUWROh06ffKCMvHfLFc
wgfKavhcLeB3d1UlCKC1hQtnzu3RVV3Y+k9fXjpCSDf5cUAzIHd7+xhYfuVw6oHGoqfsWzJZ5M4G
xY84Fvbz+3fTOvNg0xFgBwhD9vPwuJLKeyCdPimpkUN7eD/i4IDjOgSPXZA7D3Sul0dptuPHnrPR
g5Ah9ig3izUHuWYmNMWqYTLUFdap2GdO8/5nO10+aWyiLmSdJvcH8dbbm7A0OJ2aLIM7a6n6KluC
b6k35DdtRYcuoQrYW128XGfukl54xF5VhEePmADLzHQxpNhD3fj2ykE2zDnOaibW+Oah3JSmdchM
Uq53vgaMurepCMAkFJazL4vZ9p/dJAHKbvZtuPJyp3KrwpF+STwjLSdjtPWhzTlZdVX1XnIxuGdd
E44+Lco0i2LFASjNKfLo0/pWkvSSjgbuhzwS3VzBSG2nEnPzkMNfbmItQHGm1a3r5MPGqntHR6IO
8weOhOGf93+0M88TH4aeIuFJ/P36vP2zJrPRB0Vgoa7iZ6n2qjaGP3jzlq/vX+XMMulTdaItXI+R
zivS9J+rtBw1RLfE9LtTt/vDA9zt7cUhodrvO4PqgTP++xc8fU9W5VogaKMFyG8gU7y9ydXc2LJV
IN3MfpYJ5+WmfHYXv71H+xzv8ZVbjykCoCt3boCP0GcDhZS4eGh14atPY5qYd92SFVeZxQjr/c92
UrLCJaWJifCRoSVwuqPDUJv35tAqz40E3tuMOUApKzx+2DEiUxMUeyWndnVmF5733NWDSzwIqZP5
hU9xUgTwKVAB24FJcUXK2nHhnHRGVckBNsRUj+jbGFuilEaQ0xnQlYa5uEl4HKP3v/prJOebZ59j
IBNE3lECowLGpm9/ls5ORlzkOYkwWmjaZ0LABKZ6hdqPwRsqalh7ubNPytj5aBdx+gcRpf7FuzD+
HHVMng0sgvbvPC1gxZVjhDHk9IA+12oZ/mFLszHRry0e6OmuHP/6I+p3lv1SBUAF4+FpHIR6opTN
UIHn84hzq0K0vMW7HlwF2YQ9spyc6afr5dKM0MBYj+Vglv52gda+XA8ihx4nkhk0ZeG5NWjqMk4f
qZcH94YwNce7UMWc+Y3g/KD74S1cC9Pj30gYQ9s4SpGQkze7eq7Uhw4GxB50wW1pdOmek3R46cE4
WREoZ+g5Ww7/t9a95u1PNJMRO7ey0VHLwe0g6RZjhpp8f7zwAJ6OVNa6yfZCDor8jx3t7YX60cPc
aS18u8Cx7nt22K0BwuNK5EpEbVADIw01rrNUrQFy/QTzcLK+vP9AnrvDlMH09XkDWASPviwyMKcl
2ExFyjIz+jwZ+SQNmM9p1g52OtEeUAqnl4JrT3ZK3jyTsRy9AjYB5gZvv7mFFghh5qSjqdbOdb0A
AiM4Mrv20riMUpwJV7PSP1StzQtR3qdfd9WOocxgAglS43ijRI9t131hkTnEz/HNZpK0LXBFOxsC
japlF2vAlFiwDXFhhz5Z//nC6wPFisxfpHK9/cJqwX3ugo2KKsA0D1MYEg5CRsH10FXW7Vjl/c/3
f9ZTReR6QaoRbq9H3+dYJaGEEXfVkukoCwtz3qmcki+u8rhdxRLBXz/BYOHlqvK3WBxbyKp+Nz+0
48RkPrOV2V941k8dN+vn8eh8mbT3HNc7ugHS8NOJTUWDTp0loVMqVg58zLbqE7jABpT0dFFA8HE0
uth8UygWW7euhL2VVRvDw6QtdGsqeBA38KycIsJ+oscNrs+YqC7od8aGlROqLawdJtm2saR/lhLN
0A0i7vzDSN343RBarTW2bUShVyqQwgmGmF07mVTFhczEcqf7Jf9m9KgwYEv7AylhsdafC3ucwQsI
kw9V9pn3Ie3L+JnHxnlxnKkgwWKEAkHy6URgjF4GqHnCkvASicC71rIEDNwQqvCCmcJ9WMYKKqbF
2OoQLuYKHWrRZEa4LRy4hG0pp9+xojdIj6Eqr2xGEgQytYCVSXsp2jB7ViHOdr/MII/U2ZjKQ5zB
IrmmViayIdNTde1wPvhcjxZtf/w9i3PALIAKaHC61Wo69P6BYS5g9Nit5r9zqFQbiTZDIvf+Q7hW
nW/3OnxWnAdYwOkJotV5+9A3CUOkMWtkpIx5OKBO8jG258vBpUl/YV/9X6/26GK09+jPcwhlEGYe
bazY+HHsJnYFzsgMupfBEPW3Mqhhaw8gXjSUQMP/yUEVxGk/ZdM3yiPH/lRro5z31EYkRrl6GtA0
ltLcymVQfy27i41dYBrLfNvHCfRVGqn+tVr1hzelYU5Areu6QjCuchAe5eIPz7g+gTEqb/bELoem
xkbZFfWnvDSddAtHjn7gNHE43cFnnD6H2iMhYZXWB4+qQdYeTa4HvCFG7KN2rengwOl9jDlDr5t+
O5h4q7YAnUpN2FmJ8EmMvQsqQ6WqPXDsDYm3KNrfZVZDoirsHp52iaTxyZpn04dPZJPRMHYCiaEb
9sYnyUpgRn6SyjvmmwkKPtgZ7Y3fLlW3xepfY77luXO3iVvJ74XRDahaOk9iEQLv4m3d0fMPoQTe
ti8mJtCsOW4SrUpvSHYoCcVWMWcdd6QGC2/nVRwS9zFASxFh2oDOHdZjfcgqaENb/DzW78xP2+pF
JIPj7iaS4cGhl4l57Q1ej6BncnOAph4zoE2BseY35UxjR6Clkvuh7IKvY0e/ij/TysSDEPy6W4EC
B5C/IJ7waU7aBtZ0V/grmyPsvqGxFwOjGyf7o+2iDT5NRdxNV+nMkA4Zzxh3m7JXAtsU4y+qmwqn
8QZNQPZdpYTfeUaIeGuYwY1ZnV8eVKoJoOkTIB3PPO66+KCGbnwqE98qI+IREWJ1ebgwL5wasdd5
Ng67MCfW4VE2/fRxcpJMXHV93RByZ3hA3UcFNYK6UI9bMxaQa23KYYx5pSeyq5DE1WUzm7PO4QFU
gKriZo4pJ/mLmK6QqdRV2BQLVjqyVMjryoT6y/gxD/a4LnHPQ/h0f2TFFE73+D6Zdsapszwksb98
1K1pvihEHRqCQkLuxGiH2YtryDzZuZPWz4U14SOyip4PpWPGTlssbvMDcpfkp4drYkWWxWTNQflK
fic+RzqmVsixNtids3AjPKuTTzopVfnk9N5CQyIfgp9IVwsHX884v4AlcJ/fX4rO7L+rmwUvCzIZ
6m777VLktIrdwdZ9RO9x/DiSKHM9x/XvAH/dE12GS5qjM/XN2uRb54XU+2zAby+XuG09l6nTR3Vs
Q3Jg4sEBb0KZQoei6CNENu0ee2d5XaNgu5AzcabEoY8TopD01xbncfrwbHeTyXNTRSDqUlpg6bJd
NQIHMAMokbrJfilzMAL/+f5ydqY/zUenxDkOt3BbziZDO8nICCp0eLJxowJFJSjayf6StqN79f71
znxJrkdtjsWCLSY8+j37Xkx9DTgpqutkuWo8h3OQNwONyXV37ceDR9uvuiTDOVdUwUNyEMIwzUMF
dFSwG5YJwqSjh2R0gDuisk4DYJpxMqM1Bj+DXlAm1o1MACpskJZ35efAT+v2gBDMe9GFGNX/47Zz
fFgBjghwOeq/fc60WXn17GUq8o0w/dLCtdgASECjleklUnK69Bqd2dHXDhOWcCaZDNGOnutCD7WR
+6KP7EbmH9sWcQRKnPAO+U124Rc+bfQyq1tH7swhqMWxar/9bhmp0aPT56RZNqZzQKFQXjf8t7uY
2j6iKdBFZZsZ+w4IEqOKpNw5QIQ+sf6RGJH75GXJ2iNyyLNHZ9MCoNl5sCf3pt25we79h/HMQc5d
dc9IjGyfEc2rseKf7k7vmXREewEqT+vyC645IBZlPQPnIxt6AzZl/NZiGY9Sw3E/oRnrDkUfd5du
2GlbxQ24T6+aaMZjxw9DvE51aj8D5i+ASF+Jzkuq5ypBogBaWZp61xZz+ym1dO/thiy3TFzaRfW5
dxbra8Jeupqiq+ZhRLP9K28yk/BmLGlI/MuyRfQkh69IpONPIraWC6vzmbcZATvHA4TstIWOu2My
S7La0wuM0HDyb3ukrWCYsuHWbOomyhHz3yxLUV0oGdcz5lHBSPeYIxKHb5d509G7YyToJYOOOZe/
kk3gdakvskmci4249Z04uQ79f075Tkgkz9GigYYi91g30XnJHuJJPgX1NwA6yUOgR4Hw1p/VoWqb
bl+mooW1TdV+F1tx/f+4xwyK0TSxaAZM2t6+TmHFudcFfxQxiwBKOMJVUkuqdrQt87taL78ttu4L
B4DTXZcTHwN3+l20VOj5vb0mgo0QnCHXzEgeuy77dP6ZYU0OthwB4X2n4PMuvIknrWXslCwVLhZh
eosIF99eMS89r6/MpYeqYIHzH8qJOJOG/heYe4tWlQXXbrXx2gj2ZOeSBgpV2Hpo6UR/N4re+nPh
85z++PgzOIivmlFGuMcrA72FCszeMEZBkqYYyFgjnBHqmzEGqLU0XIC6Nof7vDBXL21IDiIi2m/v
f4hTUzs3hWKEADTywJEkHK3aYTgoPRvuGPWWoy3SzZD8b+2qDm/n0CMXdFEkB5JKoYnHoRWkntpl
nquNnAPx5CeuPW/sDkDzxlRKfYu9qYU+YzVAHSe6Gd9mI8YF7w2Fui7wnYyHQRVZwQk4tS9xO07n
HCyyjPxCOvAMDvBSvf15oaDmWTK0JNRVHJPgKetDFTC4o8JaMyRna2KNVfl1QS8zkkZmOQgZUedv
cErRATXhZzRdJq993VTE9pkNJbzTHN6/36frsIcOYp1OruuKOB5vNB3pUCnIsMiler/C44sjvpbo
3BDRfsQ7MD0OdW9eV4ghIxsW14UX/ezlaRiatk9Xz3rlpf6zGdE9yyf0YUSXpEM3bYbcAUk++70f
31W+NAK4doy9UbyWLrEpYnKJW8+r2LhQhr4OYt+uex51KMNAMkMZeBzfhsUNmELZqF7YhprgHspY
nt5lFpi5D2hTcSElTNAe8VcgFDLS1Hhw7XGQlC5VeBPWXV0cvNRx4C/IETZmIUBhRqW1QFxp53YC
JWhx1iWHrw5JOmD8al87MeIEfIep014LIzN+1E5Oo7s2W2pSIHwV4ttY0u62RiM/tFURiE05pPwK
U4/md1Yu2Zdj2bubIsNfvsuTNjnYi6/jfQ3AvIPAkuTXqqwBrPLwxOFGFmApbobO0z+Cbmq+AIMW
HxMvLYrPYyyK65YDQrvxZgrjwC5FczUHobjzB68Ot3S7zQsqutPyDO0NDiWTwwcCiuOSaYBG5yHy
4UX35uyuFhzeSql5yG1Z799/yF9PTEc/L7Uw45NV8MOusm6v/zxmYwj9bDDjMaLF3Yp0Y1ocRncN
Ki7CUXNhqyil51E9WEbScixPAOtgd5wW/5elVWteC6vr7K9mbZif3/9kZzYdRoo4tSgb6Wcf95aR
Kvat1uCx+yUzoNrG9Q6bQvtzHPRXwDCX0vbO1Kk+ozax6t3oZANceXsjhjY2+65eG0+Jgxl5g/oL
vHfqpSbH7GQo+z2JsNK5ibuuqXYh24HaDZUsrf006qGKkKJJIq0HwtSosjw86c3i4B0rlB4eh3iK
Hwfk32L3/l06fVR8rHPslQwIacKLo96cH4K0xahZMHuIGSLlXT/sezWOt42GkvDfL8alWJNsBBto
PI+eFc3Wksw2wV2W1fo3xSQJ6jaZeyXM2i5c6nT1Y4ujBl6XP1qB3lFVV5exS9OxXiJSs8bIDhr5
w6AzTZaIlzSbzieVcKTK3LNlEgvU1DD237+xp7UszXskVOswnkNSsP77f94LPw5thubhErkU1r+Q
lvjPUyjhdai08SMDke6ABtyV/oVd5/XlfvNCOqsI0IYca2Phxjnx9sIpYKMhbiFhqAmX2U2fmOaD
0ktR3LvVZDbkUoF4vLIxpI2bbKQE2tTkDj+7VoFph5zb4A8z3/SxKajj9i6sYvKOKuSZm7xv2mlT
qkz3mwFeLLr1eF3E+Z4dzeuJ+qArZtKG5qUivbmXApm6F0OgE0YXvEg1J/0OZGuL9pNIno9qyuCT
Bl7foNvhs/3x6OUPmyke+mFDuxIOsSZS48KycPK7cHu4MwzEcV/74fEDjyAyFXaSLdHaiyMqWlbN
teq0BTRy7C0fuq5Bcs5gXDTprk/c8e+CPtt2IAq464749neZazfmtCzMaLLHtL6ZYluxk2BdIcud
rus3GeMH3GDBoTfci8B4ef95PHnR+d4ozhBKMkh1OVK/vXyR4AFPC81hryzZ4wJ3whmYA+wOaD+9
f6mTd4/hDpJMW/AUYrY78cmKBIlSrbjFuib6KO/HL6liMA0yllDhVI3e3Sw4DcwhThKgxcnV+9d/
pTMd3WqUsJDq4B7RpDkeOGSZyUEqaawIOhEOTwwaRGyih2rvZGzVwW5illvviAV0D2WGU2wrxpqu
KcSZPD2wwJPPzenBnK6HOMHDZkIs3dFtB7ibToJ0Kphu4pPBxwf8CmoNXKqfx/vKt4hm7kwJjDeQ
o91sl042H5aJjQ+7Kr6knHk1LLkkSBBiqEpfeLRfh3nH31sg9zBXReya6f72N3ZHq3H62LWiMOjH
5sY0LOv35PipeiD1mQnDpHqr37Y2loztADPVvu8Shz4JNH3C61Q7+1eVVoKUWMl4hhgJEGGqLukm
vf8DnXkHVyUrkSOcR4j1OToP9k1Wx7Ozdu01ucwbrP7LCqQJgumejqg3XiV42FJ4uUucXdgXTusV
XnvPBUfDDfKFZx51DPFs1SyPnQ0ipjaW7Txnwedh6Oa/3BqWoyKj8RwIOuZodfwHBfi/wcKSJt+A
mk5bPLfZhbfltGvEJ0I3SZcYCiFP69HCEDiJzAOTp9VhqvdR1sN8vbBEQ4at8/DAWU3ekCHi7VTV
GR8livaPbW56F5aHc88ORnpeG47NrFHHml+7jMeZnA0gCj7s150xSLwJftiVzIQBQzQ75trxr8aH
+7EVbrEchpoc+0PaoQrdmNj/wM/HaffIugaDwWlxcW9xkKvH9x+dk6rO4UgF2NIBrBD4Jx11u/ey
oJK+iCxwmA8SW8yW19b62JMY97ksm/Lnf74eKMM1T4rqiMLu6JXCCd+jscTdGbSCwEACk+Lb3DCK
b34ygFD1a7pKF96O040CJS2NovXHcJA/HD+h0s3SZCpExNsab7UOQRmYVaEUIaA4JvJ8ZjKYx8s+
wF2wXGjVnHka2Z0gb9FLxo3oHQ/ocShPuMkDEQ0pDV2VkP0Dh7FR1q3O0yyOnGquD2aAZ9oaRXOT
Z72Z3gokrBceyDM/NIdmbsE6k+bouN6lf+qntugblyRSETU9xskOW/wPzRm6pLoA3LKdMnRzF97E
0y0SazxNBWYmkLhOK/glHB3RJoQzMva6waDU12CdlXGrvEwUFw5OZ74fPU53RUGuYohX7+s/36+Q
NuP6qVqTIHsa05os5KEsk/s5q34jE2kuSPqPL0d8DWXH6szggYIidXQ7Qx8xbp+1yT53HRCTgB9v
cIuQVmONsXuTonW79BgfL/KvVwRUh19hrTcg0L75AQGesJS7ZOyyf3h3+OU72AStfDJhvWBUt+VW
B/1FTenrOvXvHrhe1mPsz2gGbiNi9LeXHew69icIzxG4TPuBSjZs9uD/pxerRxq3acLO+S3M2IBa
1ZAZEcHzs25ChsMdwWRxuBplLPMRAggwuMHTjsmoWxbXJNWmT8B3J47xteM221nPycc2depPHqoB
OJxm0f8eAR6O+1gmq5+0TvWPLjP7r9XUQck13cXzqbi9HgKdoc1yCzwas4ikBH/Avt3+WaqSsMWk
T8lSRnlChG8+9Td23fpgK4Ys/Z5myAwYnzYDibta+s02nEea9NJQ1DCBTvJNYDTLGp/p4s4IDD38
SBD7q3WMngy7tezhj0IS/4enpI+31UKBvc0kA/lZYkHbpqKTf4pUoWXJWc1bkqPnKUetmvPFlTJi
sUO9ZDyS81CkUTz7+d3sDsmyhcXfXYcmv3WUFyKsGIw7+S8OCdAzah60eDOFnvocU4LKKG5t6KSW
O1uE04+Kvt3YO8W9YWbYPjABE09slDbO3ExXaAw1yH1I4NrQywPcn3zZ9gDLOSkIxyC5nVblneLf
PcVVAjo2tAcjIV+05iyRVhlJ6Bw5HJAwSBb2g2yGP54OqAoBJuoXyUT2TzdIWIOcegNUbl0iX+xK
kXHsjHN7i8UyLncoWAB4e7mV/mXltEiCnbzG3vb9FM7IzmMwcjOpoQ2skhgOUo684Kvfm1ZyyGsz
P8S2PwLCtNC2Qe9OG3Slylyhc2QDIG+Ssqu3lBzTTPYpwB5GI4nD1ZgZbgC9EO/OzuwgARkYzmD8
JWqNlOyQwJfc7ruE+FqSmmBuGTDbw3ogBwW47vx7MWNc6iPudrJGq6y879FyAw/rl795HLu/iR8O
yi32Clpu2OunHSvjkN7RxS2+527Bm2tVozdve9JVvY0NNeOXnGEr4F8Y/LtWhvlPbhwmZNcAgnBh
EzyzXvn/G8qscyxmmm9f40XQEpldD+KZschdloQ4CPUaLAwG804X83BhYrC2Ho6WDYYvnAshzVId
Hq9W7iylY5Rmuo+R4OaMCtzhjkSQ+IJN5syiyBAEgCeun7U/cFROBHSmF6/skr3DzNSKjKSIPzBf
JZPB84fuasiL/FlZ5AL/tyqGRRHzMJUT5TaK4+OCG3yGQaM4S/fdkNSklC3WAciN88ARVD/Ycepe
+vlOdH7rFRG5By4qP4Yex2YX32nnOhEOIS3MSvXPfpm6bxz3G5KmMiMPb4M2SQ+VU68RVtjNX7oh
xpFqWrACtl0bx+UXX3toqio6xQ9Fjcft4IJaaLeQeEJ3ZyfaaLa6s6zPBE/Y3VYzvPiVMd6V+7qZ
UFnMDDxh52RYhjdxBmR0M9eFc2vElUl2Sb3MH2hGCbUJY9up98Hsmndp0ZDoOxOBQOoW5hED6VVV
rwJ9noiqigeJjArBDO+6aXlbJy+dz71hc1ZIy67/6hUz0iDZGr6xY3DRMJ0wh65j5pAUNpDaRLTb
fG6aT707Lz2BhkB69jh+LXAdc2P9bP6Ps/PacRuJ1vUTEWAOt6REdXRq5xvCYcxYzPnp91e9D3As
ShDhjcHAF4NxicXiqhX+UDko+s2FTkjOlswB5RQZaXdAeA9nsCwrHeJOjFxEmwOd8fMuwQayrvTy
TaTF83hQSyZZUoBvzY70WaflxNfp/W492rB4StFyDdbYy38talE+F7WnDne3T5l+ebpJHSGoEwIp
Q0nQzz9ap7FmrDzGPFyNRLeCpZyQIXdtBdVvC0GEwsIKCMMyJRwSrCa6dVACb8ijKcAqCtVJu53U
lQ1M+//K0lggOdYTUtdUXKJPlxcjMp1Hz20XCnC1Sg/zsmLH18ZGgNhNGeDNg2tybJXLAWnrP7NS
DTsp28XYCUlRJjku4Qj+Fhn6pn85yKlqNnkiRE5kBtK32IhBr8lIOycddUwhVBQXACpYdv1HneM5
IU9fxC8IarFzMLtJvEubFFmCpa7cuxqjFR1/LXdF+GgsdWUngl55GTZQEAAhktZwAY2x8k6kRlTX
IagELaga2AQp4PUfQ5F+GRPzKw+pfrx9AF5ZqOdRlNQSCTo0W2iE0wE6PwCVi6DKUGPeo9q0sHyj
iqq7OW/U6lhnHc3DNpFeMTq9MHE08YwDMauIeTmUet9ZQbfoTesjVF58BAFXooU49Xb01m7wtJyi
mZSNzzsDuewU7qcUNoM42LPW1DRhbGANLqDZdylklv7ZWPCJVaa5ag8dEk3rh6FKjPStnhgLjETT
AdeepFAChTIPcBqiHJEmM/4vHmLriwWIMIU+7M3LQ64X9Y+VGTnCz3HP1NBxe4ZN6pjgB+hmcfkm
Veb+JxayMYca1ipCI5nWf4Qha+LuxhZ/sAveUehpWO3d0w9zvlCATOODBRQT1RwwId+GaaSt72RT
+uyZ4K9JEUT5p00SleEWlyQS3PFSHrqG75vRbYTZGRBHBSTrmmQ4ixYDducNkMOAzGL8WmOnNB0S
Ix/ae621hwTqToHoTNx4xad+RcPnhB0dguS9Riw87JyAi2sULhfif7aB/i6zl821nSBUb68jtsam
PTqnqTeQPunLQ91YjDOcVjz2TtLvfJavsJCLU8dgAXQNYy9qxfNT14rVcPvRy0Ij0xNcxmPdoMpQ
zc6P7AYI5Tg3Dto5Y3FnLXzCaLfY1qcKcGx50hN7NtCdbvTvfYGzw9NotLp4M8tXAHSLVJ+qbKys
ZzijOQLVqiDfwfgLjVOcCMUUEkZHUmo1Kqu33hj3z3giLNMBSy/DQwvdVujuxorzX98WyjvhtfZv
wxYoU97e9stsCU1R5HbIXWjgYLJ8vgMzjE8HJ648tOaqfFhWBN+ymJZ2qdq4o7Yi3qmU5Xe82XG6
VQBI4DJIR9JNGoM9cTuOtRTYEkmioXOkld2zVxTrTt6yrcgJuGQr9MxZjJ7UVq3a0uJpLbkawhE9
pefMaSt0Rdvu7dLqy87JvbIUE2pDwkaYF0EqPd9CAK70C625CDugnCckF8HCd7b7jqaQskM+eeWm
braPT0R2lRhCMBTfbF+E+5cj3DQNe9FaIlQox0dfAaZ5F4MD8N5M4+z+F2lddD9Yw/J7Hriwh6EH
mO9mg01hV6B8GmSqtah+vtrZnVfbmDZHmbvGB9XqjXdeXgzkSgPwuAMHp00e+r7Bp6xVtPieb9P6
M+rYgvmuNqARRI9p+NxYpuTDipWBz8KMug9Uq2s/LVVn2LDBaMw+RZ2964xxeXRtvqPXQS0QToaC
5/veKBUg3LpnF1RlLoNx8gbvJXIU5VEpWopyxR2nPZbyhf41jUM5g3xVtAFAsgVBpaLQ1G6ayjBT
cg9n997ST13WWY9iUNQHSNTWncDt2Ud3bPjPVGLMEVvspwLPKK07Dw8H30L687ktV31AflfKiHui
AC6tqUPp61g27qRWl5c5ERWhAECeYChI4s93ibhFMgUsT8LC1BBtVWBLHfhHq9fzoEVZE4tDs935
yi8/CQ8xCekeocl/tuDaqHZzwRXThjA22sxH1ND6VDqYt2PHXu48oEwNzz8JqJfQk4CHuQTxrYSh
CbsQXaGuerVIP3Yws7yqCCH5W8dxEd6bCkm9ANKG+u125Lx4RqbDPBlKPpZGCbSVgFhsoliNhlPY
Lu4neg4ZYwczN8NlNJoPt5e6OOksxRzYcmy0ywm8m69ecWcIZbOG/1ey5P8ZojNPNJjETwABdGyc
eN0paS9auUC9EJ5jCKajboG9++ZWMAnRbttVddijEfqSRKKzsCWBOlh3zXQSlgb1Ikl6/jsXyAMz
0TJEXc3diXbXfoZF/omHBuAzEujNtEcUY42IQdKGsByUX5k2uni5KfZxsaCC0TebzEezyhQDrqFb
+IMKRGpxy3onvl/uPqNIEhLwgC41yhYytjCNwiByHUK10JbnofXWA5vn3uOFOKn8Cqysdi7liyPN
caZ2l0oP3JAc7vNvVhvhz0Rpivwe3k13hU6zE1pNdhLxvD5bnsBgZUDpmvlhsdNluDzUiBsx6QX+
Qw4OJPl85XEwzHZFSitM7SHX4NLpw0NlkdySEGXRzmNehCYeU6rF8+1w4Gj1ni/GN6ssMI270O0M
4wfAA+2u69QKKyV9OnhwN+9nSNQ7i159QtCdaOGBuiHzO1+0HQ1m+BhkhS4F1EHV4e03taffFXXe
/2sU5Pm4njwGObQcAe+eL1XmqEPGOmbChprY/jCMP9DmG7+YnRP/42zLYdiDyo+UtHZI5rYaKpBT
ClFPOkllojgPyzT376HI/0yyxO1B7lF43A5IlwcUwJK8BYm4zNPsTUCCSazA9uyZ6eDj/MuJ8iRw
1si1fddiOO3rszBaOGwtqvKL5b7cXvzye4TyC0VOJQmSwnabfCvBGrMHhUjKqhXuKeGzJyzp3pOj
iugJ8uT/YTm+eg3SrUSDbVEx9Cvw2tJEEa7daj5jw734c8NgzYqd/NuEDMHx9uNdfhV07XiNAONe
U9jNqZEZHpaLNo/Xwb6xB3t+UMshOjTDUPtapymP5Wzs4auuLYo2rES3gFKAcHR+VAXpxwwUkXtz
WOxwKT33hNTNfPSYSISdWRVPdj3GO096+SkauBEhmeEAbQeMu/kUa2fx3NrsCrBCev5WqV3kQzhW
B49xyk4Mv/Z8yJtQ6tk00EDZnT9f3Dr6RLVchNOsjU9lThUWFQKd1US4P9FUmoBU7oorXyAGwPKB
UaCaZQTMmH6L5AIb5KwK3sKhHU/V+1jqaZ9WwTwEaJR+j04gngpomTLKQHfsOS2ywa+FZ/10sTrC
GDxTf9w+WpefLbg2WixSWQ46gbGJ7sC74nJAFTT0hFq9KxfIqYNBJQDQHckqt0uOTmcoB69q3X9+
1Ww8Epga9AUOtrc51AklirtgBxKqdZ5/Hjv6KJZeDfdp6u65Bl1wrBwPEg+8DCokGsicq/N3bfXY
81FWOnhNOd4dZZDzhinS+k6KeN8Vo2W0flYNbjhlBnwRK4LxlGvF5wJD1U+39/siUvFLOAOe1FAB
yre9xxELcmphjQ64ceBBlT5/ZPCevl+6GA8rYVo7l/fF6/Ugs0mOIsgYssQtHKTISmOKDXvGGm5u
PgAceao88AZK19SPqBZE78xqaH8Ojq7c/etzgjRGW1qnDGNea20+ZDYbr6RsVcNmqCym/dQ/JjLP
b508/pGX+h5g9nJb4fkAqiBRcWncbAfgKSqwepXVWtijNedLm/gTFh0MqCZaq+NQK79uP96VE0WZ
yd6Cx2fIY29rqNQr1cVWVi1UacO8M70pezvEdnqqErJgfynGxo88m/I4y8XXzCpV0tTUOa5msXy5
/VNelW3Oqh2mHibIBmAlsvTYBupK8DMZoa5wfYS6vI2ztuv8ceaWYPgxxvFdBX61f6fWmfYV2ghY
OW+ykulA9dWbyDaXbohn01I/MSjsyZkLY/2sO4SCYxMZ2uorjTpZAX4yDYDsBUaO35WN3QclSr4Y
rqOukfolfsJ7fajLs8s0B2AE5EDZCN6Ka6IZ0xdWN2lhBfJ8AVzlOJ/wpKzepaYj04wiO6bIch0K
e94Drsh48PeWYjkCS51Mm9kd8JktJbEHSzDgYLUG+WToQVy59kNWj9UOjGJ7A8lVpOQcbw+01MWL
m1EyMNtEXYNS09dfmZN+L2e7eNOnnvLMZIgxbtLuaQVdXED/uygzB2hS8Hi3WveTa0JOGM01iMnm
G4aGowFa1G0OsxnrH7UWubWihhwZgF1LX6rec/3VW8o32Pa2pzYdm51AcXUTSKHIv7mDkZU6D83m
bKNe5aUqCIqSuOu8WuOyXwsIChcZCjEapwZ4y066+tpV3LxieuXIwZOzUtHam/TGElHLRLZfAwV7
ST8yhHdS2tz7WJpV/DtrAHNkNWII3ajOJ1jAJW34Jr4vdKpMRIqWN4DSmtCLwBWbTom3ejQCHhN9
8XWOMduICzfZuS8vhHB5c4D6YEYQprmutw5iWdXNqMEDK2zN3nmyMY/3Y+T8kFlTYugnduvAzCg8
FRmHZApbM7cPOLs6R0fPlI+APElw+myv/XjBVJC/SkIfQfoRggiI5+9PU1CHK2Ndohn76btedCN+
LcvofZ7Wyn2o0khRDwi2avEhUQY6iiZKMIovanW4n+mGMv+kXMeCSVXUtwqKhJ9rOzXe0SFMR7+0
AIKEt8PlNsOUv5dPm1qPIpoMfvPeR/i2ZT/mC0i/tHuHMHj6MOCkchhsTNBvL3XRrHhdC64WKgGS
p/D6Rv+CZU2FTdZWABpJ89T5zM2P+7wCLCsuxuFnE6umD2gr43jX6XFRnC5cB7sObv+Ia89LuSkB
TDLl2FJq7LgjcPVo9lbG+jspE+AtkeZ91PrO3PV6k02IzTclEyx6X/Iqgi5wfhZaSmeI0IRNYx2Y
r3VLEij0Fe7AJ2DchZsR/gpV7tzzteknASTYz+d5afzaiKb3tx97mxCw9VISTTLlQOBdJASjhzhl
FTdrIJjEBG3Wr4c4M8sHVe0WBDBXY6eaeGWebZ9dY3xBpQ1NArzC+bMr6I1FrLdioRE19/oE4vuN
Vc0dAzfYoYPvdhHQw0LpyPWHcsjsIAZc/2Ow4Bb6prQHPOZG1qJJEinLzzFTkE4phwQ1UsdYldNM
pMFkrDXb79hgm+/jYhacl7ju7y27t6adqHxt+wATcm7pZBKWN9V8vHSehWgQPb1OFAyec+VtHAuF
gNNJpmtkvrn9uq7cArSkQbJAcCSZ2qaLqPpncVZVS2BHzRxoRZIfldnBSKNpBKLmyrchzrKdZ7z4
MmjAkJnaoAtIxJGSOn9jzRoDFkPRB2tB030cVwEt0M1jxGf0PWPWi8eTS8musMWYhtJPpjp/BYIm
Xqc1UlyW0jvlCWuP6ZSW5QKbzbLRY6vs41p1/c6eXn0+6irA4Fx0kIfOF42wjzaNHM80JsnNDyAk
yaFrVfR0pST67dd3kS/xfGjqSQgqKHxe4/lSbcbxnxHSOjiVXX3NIJwEdgpSbu/SvrqOyUGRbR4p
9Xm+To0BEGq7EDpFFK0PdENovHhs7CFf0+ijEeVlgDhK/d0exfg20RbgbLioBaUtkE2Jesf6RUZs
hjmCLTs7cPHBYMUOVQqcNa0EbulNGtPqzaRHONrQPjS8F+q/+QgZZ4H/uXinEVGknX78lZcLuti1
sQwyGTRumUcjHk12ipXooakcJwQKARAEm54gXr29l3vt0Ti0r4/HJ7qN6nmaLaAW+E5w5AYqnwHk
7OKkDvqqK071oik7W3nt0SjVpSQI/Hag9+cvGTJZXlgwKw4Dg8mXRGBuVzp18zg47l7nV4axs6DN
W0N7hWeCAcBQeNNVd5nYq+YKJhDRmyU9TFkjkCmfjZ98LMZTh0/LGwSvRiVsFCs7qnnfH25/OPLD
3/4AHpOQB7cQdM0mMFS9GjlRiTG67TTzM/gr5W3ZiuZOeni+WZc5fZhQgEsYCM4ivL30ZebGw9OB
0WRHis9pqydEWVv1mg2Tdcr6qjra5pCNJxgleGeTdEd3jUrZ9UBTgtFugvyTc4pMMeG6DCbX/JOv
ZRM6GjL9z81amJ+ahd6s363I9MeoMyJ5CiloJ2JfCaNnv3jzumJRKnFLmX/AdqZ7cexlvIf9lsGF
NUHsIEr9Mppk5bf36dqiTJr40KgWOJTy8/grdttONmcUwNVh9KL0z9K2SHJpOSo8opvegrsbwhgI
w/H2opdlGi+HY8lgmaAKkWcTT5B4oCuoiOqQNJqXfEs9tFtJDeKoPK2rBrkyygBdHup2NO+LpMu/
d6vVp0eY7/P8bm0j1LBc6Govt3/WtePKHpDeUObzZW5eQFVkIE4TcppxEk6Iqd98dEfkCPXc0N/n
mKIDXW9MEbp1sWfFey0KAY8gPcDlj9t6E/q1LFXpnRQ1jmFGj76hiuAMu299dul/4wfb/PjnR5Um
6rx0F5GVC7RIg8FXkQCLPnR5ox8618zQFK6iAGtO9Sjm5HelGtlX1Br3fASuPChzDAR/aDtIyZFN
+ENuJ80smrEHEeO/p5m9uB+KfDjoimKeYm03a79yp9pc3zJHgCLEP+fne3LMJqqimI2d7FwPB9cq
k3ukV3ZlVOQb2sQ6pCPIuOTMFNjBZqEapZjInZjFRobEl61LZp/GIeqeprabkLCZlVOj1HkQJYxR
/akc+md7HlABKGNh+3QmEn/S9Oz97fd85fMGDSFLQv7gTG9qlmzxkNcbNGQPoQG8GfQ+DxSAE3dl
G3UfQNcZT21Wfbq95rUtJwWAVCaHK9xxmy1f80Iv1ZTSYMKvpogL+9lRkmZnVn5xkAAE4UbBlJH+
JItsVkkzenIKwxZ2ukwD8JG4wUYVhNV5UB8GcEM7d9m19YgKUq4fMwUaW+dP5dR6p6uj4wYV/umy
9eidGFDaz6pbNkGTTrsIYflqzg4UDyj5e5wpQKkgj84XXJkZOPqss6CuwLVRisT5ta71HB87vF/T
Q41Yw1vQSNiUWmuN6rIeo+CVwJPQkeZOO+jDgEBOWaW3xlHBTDawC2JMaKVDUoaz56aL3xhIUPtL
rSag+SZ1POFj2nm+Ejv1nvrFxUnkcahFEOuAo6CZ2169gXp+WdbCDVxLgZSmA1tFRgcq4rFcav2k
IUIZGtY/q94hH2WQf9AfYABEuNrEG5VJ14LspRtwg6No1Mw2vmN9aawH4GHeYe4Wj45XveddfvEN
yGWRvbNIBgDZb8OOWFSEvy2WNaXR2J2bOZhP4D8f7yliX1sIxQ4afTiAcalubtJaoZJuFOFBUgYc
bvb29KGqLPH59id97fAzYZGGzsQ3NvT8LE52ZajFsoC+153+gzZhm1YNRYUaRKre9w3yVLfXu0iS
mZpJDj4Hn1kSU8zz9dpkGOGHCVhXZU7fbyi76qlHsljzK71qf95e7MrJJIiwd6+n09tKbUxwdNIs
5/KzwBE+a8byZzWmzDfrfLj3ykI8FRzenVzvyoZKBXNNqs/RYNx2/xc0zKg0LC+o3BFK29zYoBNn
gjPOmj/XUd/F41+JJtzzci7L2EHyNs93dLbyeq1ovgYrGk9AxIXAuYJKuRkEpU+OdH1cKMmxb2nM
z63TQOJdvZM9teMdaoV7ih9XH58sS/4covcWk4LEUFQNehJJEMVwEiOZ1SQbrCJxvpJYp+HtN3yR
2HGcZG7lQrfQIXTK4/ZXkutg2lGsCaFUKSNLfyDpdd7k3jQ+ZbB6f67mqt41neHiM6INxs7a104X
FEgTM1iZhmyTSpMo048OxJUswtbYQjf5qUnhyZWi7V4GkU0fMP+dTf/2E7+OxTa3BxEPYgF5Fqg2
dRP3Ojr5+JoVUVC2sbU8ohqTD98A0iOMPVTK3FUB7NYFWQHXK967uPqNwTRq/S9l7TDK7UzFmaH9
QaI8uY60TtTnyP0QRfrUBimlCF4tCWNn3+vjvgmwUfHEgb2FhddEc6L/XIWafMxGrCho89mIRJuj
jSSuiXDPsbYr1HoRvPXKx1yZ2wKCZpwo93GrtMYjsmTjXZmq1eS3nRCf7MhCtXsx3KjYGVBdViFy
Ni8HJEAy8HN9Bcv/dSwWNUq7KpvRlWoXG3kNBBX/2FElHhqQtYdOX8V3dGhQ3Rq8+l5bs87Pam96
KRRGJH4RL/Wey8eVz4JZPoxqcgwESC6QN4OLAkg360EalcOXtZlseTlm42OG+LCUQY7jnUbLRYuA
VtP/wxSTIsI9Pv8ymrJuqsnLyBjmzgyGlakqcG7ttAiAj/6o9LR8s7qBRUkm0tJsS2G+3j6qVx6a
UoDslKwZp+atuTloAoVGXqsH0zI5kG/6ssO1tlC9I1LSwxsFDRDxr71DbCV5XNTe5JQQyML5U1f4
pjDerY2gyqr1aTIb4eNbUcDqHNb7f306YOv0fVkEp7YLFwM90QcqDgaORTZR76jlEjpD9jNzs/So
a9m/alQRUCHIE+vw6DRJVDdh3lYm1Uj5NwDEiRDDPCan2i2qz4tG9/n2k13e0ZRTJKj/C1XFWfB8
E5dRb+OqtnVMZxwv9+cqHX4OQ2k7IeMiKD23V7s8qKyGDgqDOK4LJsub1Zwl1SaRGKSPufvo5hgO
+/CUltTPkWU9rWnidYc+V6Dxanld/dSLSdm7tS5zLQkrR+qc6Qt+ndvCxmtNZ4jNCfRt3aqPa7Ea
L5yaYedJL78HEM9I0YEChl9hvXqj/RWVJgv70bqAqpfNFfJR9hIZh9yAYlzSA/q0ekTd21t7gfaQ
h0ZqHhhyYAhFRf6iv1ZU2wZZq1RA7qk9twq1WR+O/dC5DxYK7e/AEcCgKuxcBI0Ymy8RYwekEMro
W1w0+rvbv+XaoYIwiKoKkzOKus357ZZ+bOYJDlZvJzgpViK5S3tbPUmvhJ19vrKUhsYTlboNAYt0
8/yp58UwFAeKSBBlWvHWzNwXSuToqYvnj7ef6XK0DQ+BkE63BT0EJqWbIIspG65IWWsGztyWH2h8
1R8jEqAai0G3bn2rrNL5Lm/ibvbntHVwEu8gFPn66ro545umsn3LhgcbaA30+X//jKUbKskhTWmd
Ad/5Nri6onbFCKS8cOnNBEM9RHeIQogJSQe9OuxshazKz9MSecioEoBD4OJz0Y+wECvpu8EIBAYi
BgINtTas+DFpa/LBzRcT4kIWt9/mwqMPj9LP9J9wGQquJv9foJpTFe8dfvmat7+I14/IHrhzOjib
55dXjyraTMXuLimOKBsYvwc8MUKcjJRfPTzlDpaDwMUBMEKKNUWphsvadzsbcyW8gaonYlP3gDjY
KiIm5SrFIWN0gOpoPnbeoh8WFBt+z5SR92tZZ40fe0qakHaMxTdGpHtX4oWoEUFAZkKg6QBuwvfe
HNIU7U0lcoQaRGUxPahmnz0Wmdp+svAifqA7iQeWmKsgaVZSwEKJ9e+jqlZ3xZyOp7LtihcQN9X3
qVKLB6uysv9uH5wroRfteo4pPQ/Kwi2w0DWRKBVVrgZ2jfmTgVI4KiGtnewosF5iGqQuJ2gRal3o
kVACzr+GxY2qZolxBKsb3UZrbwKx0PZwLPx4rhvYpOb8saZy06UChPo2WyHcIdIa76SmV+4ApkO4
d0m1UNmnPf8Zk22OjpO2KsmYSD7qedp8MfU0/Qx12X6cwZHufAUy4dl8BFAvpEYUtw7X7OZ21dC3
8WoXyxALhYG3pevEx2EqxIPuTfV9b7Tgpxg63t9+p1ePHIQyvj4wlGj7yF/1170z8TT1SsUU2Nx4
P+RQ6qGeiuVja6bibk6zsoC4G0V/bHtpvwqpYgXEXpquUJ+rb8x4tpFRjFURrLnbv59EhTHS7Z94
dV9ovtGLsCVgQB7Lv35htTL74erQgrVsk3u9Q4/TqKPkAdYaGn1wrpv3jrm2O4f92tvnBDKLAr5N
pNy2NnNvmPJSaMGoVzGWsM2SvifhwetjFnbaBPo4IhVz+0mvfWDAASV7w6b4eB2n/fWkSueotdks
WqAu5vqCT9xnvC+nb7cXuXLlkgf//0U2MSbH/KGemUQFSwur6QDHbEWAz4tLgYhlP/9fthH0Kj5t
zD5pPp6/vGhtuflLnKVQiDXEkUpwmI58BEtgTg0Dry7Z08eXv3/7GUkpMsciByJBlM//9yaupqaU
dUpKnOrivh4wRJzzzgoHjHTucSb6Td+jfigBX9/9+8ZCoYBRRJcDlMJmYa/P1tzp0C4Argsp0zAt
9EXb8Q2ctm7noFx9Rj4GLinpBLnV5syALSg24T/ovHhuv2lCi6anOcMTmlFvaSBXhdpTGBu4SQW6
Nsf/aggt7yk+CgIGXyW4j80Zyqq0mBKXilVHlCqMFyQRWnUt3zUIohxv7+q1xI0nBPgAvIQbYato
VzPIqvBX0oPVtuf5EWfaaX6LsNoUBwgjsMnYjIMpLtW8VZ7HdDL7R1EsuvKu6JH28Ptaa53Q6ZPh
c6IS1HaC07UwgWov81Om25TumzAR2dgkx6h0BnoMu6vWUvw81qR7wlXoN+yzdadovhYLJdMKUR7c
ehGwPj/c/QAAxJrpYaFLDe1QGJ9H7NfuoqEoTu7UOIfITPqdc32tNKFJyPCDl0Ch6W2esXSs1Bg1
wlK5tkP5xc3n5MFsvWY+4u1UMBAWVcPkclUGf0hLxXiYunwqfSUBL+hTKifV3pm4EiipREE7UtJT
/m7JWMAAtIqTpwaJMlfKSY0trQ/BGTf5VyqNtTrFCbXNoa+NdTolcQofjdQ+Y3vGwvyaaUIfKc4B
KvvqjBEPyHMt3ju4136jPLHSQwUezpZG2uuKoFzuVPp4jUbPJtLDonCX8PbnIYPKJtrxtyNJiugA
5uyvyP2/oh3zzmHEhR0HTsqK+7larc9iGN6rWaOc/nUlgionQM7l8WnaXsOeF7VtH9c2PP5JnNLY
RZGDTvmPrBnLl9tLXZ5ylmI8xWuUK27vwaRMY6MzOjsQjoq4caqoIYcJtwQFBsCiaFM4W8u8s5NX
FwWnJ6d9wNm2IgfNajpwFrGH40rqaWDYdOLpAbihh9D0UyrM+d5rVH0nkl/GDzn20AkF9NjAN8tf
9df7K7CQMfTGwZQuhQ7K/Ys2yqxaJ4R3xMmpsLK7vbVXkmt4oYzgJVxPk6Od8wVRkpqGnAZP0C7L
+ikRNdNvoFfFC/Tf7giUN3rWEN87Zq1uPEezs3zsqmXvqryw9pBIPhri0jZHdgG3hU6C6eOEXJxN
dlVrTo7ulVSRirN5RHwFonXja3pvPMSDM3/vq0R/W6xSacuKIPj4emY3f9TKdr9bZVb36IRPzReU
DNC8TKx5qfxuVObfTeM2XugVpvuQmlZrPMD1UD7d3k25WedfH49By5TtBMJ6MY/WksXsDXSwAkdr
JvVkCy11Me7TK5ryCaZ4QK7nORwIYfkxH4y0Cip6FOZODn8ZaWgcMHyktYGSMpoq56+01e1OjQzI
e3rWwmi0svR9h/zGzkm9jDSyMoZiLqFsNCo2q6x4Q9bK6pqBOk9a9aEZ60I5mNJ1uV4pqHcunaur
0QWj7JKiLdbmmGI7OuSx7ZmBUQ+18SBszSyfVx1ZosCxOyQDb7/Ia8vRhEJ7AEVVKQJ3voWrOku2
FeYea5+63203K49DlKRfKx2/6ttLXXlbgCakfTLMaeLopuXVY/cmPSccqug2+aUhq/e5jtOdPOFK
WGERdg7ddooXYxNWgAK7YBxZZFVrxcAhocpDmnoJTJu5Xe17gbjDjonHtchytuYmKfR04CDuWDqY
ZkBmmlWsktAOmsMe7vsHOpvxy7poboYt5DSfsjlRH8dunr7c3t0rL/LsR2zOjRW1qzkufJELupFH
R+K9pzRp37sAOP79iDLRhCgDIp8js8WGgOTrBD1FN4BIwuRkZNMflLUhQCnzutccuJKEgeShLyRT
Hlkgbna3ZmxYe0XtBpoyFsapTgrjnWl1q3HyNNHkBy/VUXm1+3yd7px2aj/HS+6tOMLE0z1410js
DK2ubTS9YU4xD8rkaHPCcA80W2bUHOO8s39DxhQ/KODn0c8MfdorjK8txrdCFQ6Ylh7JZrGREX4J
x4HFCqRj2rhxP5I/tHe6uww7dNZrS+GFxzIUplxOm3024zTNRi1zAm1xFO2A1IA7+U3SxsshKXXv
6+3j+trL2twgvEyuEOQ8oLBut1FU9Dtcjw/VjXUT59JpGvqg6dMh9fWi0F/SNV3oQtsEdR+GS3ka
W4MOTAlAsujH5L2XmPrp9m+6tgN4M5JNQiaAdiVjy18pyYqCYZwgyAuxxhw+ibgdg5qZOqxpS9tZ
6losRFmKreZIm96WveQi6Z8WtEKDNJva7xld9ocambNkJ7rL47HZZJr/cspKHQnWdXN8ImfBYbIE
IJNYFpbZOB6rv5HeRYmoVwzDbxWhfs+w696J9FeyA6QFQS9QqMnW2uZSMStjESQDbjDVplui5JA0
YUJ2aYb41q2xvyy2WI+6Wscf+3Yu8OCeekfb+RHXUi1ihgeBDqq05Emfv07PdUUdGY0XRK7Xuw/L
qGjroXWA8vqg15QPiSJEGsy2E+O6DEAl9itXSxm9T9r4Rp3W9b+lKKpvQGDZwMHWsHI2B8eJfcxz
jS5w1Q41VmfJ6nulSSbQK0aNc67bT33275+mRdoqdXGkaeV2SlL2catrA3iu2luwbPImLCIKdf3d
ke5+/tdvAMcRVgK5waSTrOp807rJmKsx6pMDk4L+yUmRhkHPsDjiDlfuHM7Lq5qlXIIaXHYUVbYV
gNY7eb3EbXKwxqE55bZUVXaN8pQvGA0D2NjDwlx+3tByZcpN0xTs9xaHo1BZeQBjlaCO4LH3ZdEf
aqu2ntwh2wM8XS4lrTGl4SwVI5II8vP/K5I0a1oWXQ97QzH0krZxzuVPp+qNUffeP58NlqIhAFde
VlNbsJo3jy6mZTMz0gp0S1sPg5+tWD90rlGF/3o2pBCAFCxxwfXAfTp/qmg0GjRE8M61IzsKC5of
ATp26lGvER27vdTl2UBs7rUEho7ETMQ4Xyob4DtmSa4Eul4gdpd51nJMlWgBveS8Far55/Zyl3GS
5eShYFbqQrLUz5eLabQtAKUjSvwqQsoBET/s5orl51yJt0vciZ1B84VALRWviuEZeSq9fThGm9ik
onyMjhkQwzUnhvmMdNAszZD+FY95qfZyKplA/oW/1nqD3/eW+s1FjDX1hZrp/2VOlT17XWs1cKBw
7XnDMGPST+ihYdnjr1WDL87tDbqS43IfU/GBCJDjyu1UICKDHRjFKMEcVfaLjdHIS87g2G8GzAr5
eeMh9pzqzs6MBx3t5Oc4Rbj09m+4vFUkaQAtIq5M6uctli1ZrMmkrYVI8WRjWllJzHrS6GHWior+
W63fO3WUHVHlztAlglN1e/krAyOZknCLSlNyiqXN8XcSr5wAoCLgn3NP+B4knSBDMv+3bijYQaDd
2vkCpuW3ZNHaD4m5piG95PE3fgMtuHdjOFmJ5oVVMY7RMfMw2bv9A68dYtC+9P4J35JacX6IX3uB
meoQ3xrPPZp5lFOQaAk2RslwQmhiOWidaHcWlX/peYbB1E5DQZzXwge7nRUWaddiJY5UMuWd9SWq
q4orsR0Peu30h4WW5P2QpkuQKWOyA8G/FmOlegXytYzILpxaGzjBIEULZGQ1DW2DTHcOnojcB8Mq
97o2V3ZWzsbJjdHfkqfvfGeVRE/LxWRn4TqTHjpTvgIVUwwz0LQ5OuCTmx+Y/+2N5a99dCxLeggt
0+HPzYnDyDnlX26sWHcW91taV/2BUelwUIdFzY6FXsR/UNTxonAyUauCIm55fjKXe3JOV7aa34H4
GB8dnYItBXVF4AbaKMTTBb/EOLDcEdw+Oo/DKdfGPazVldAPEgBFLgY8jAO3F1rVOVo0DCI+/A9n
57Ejt9Gu4SsiwBy2JDtM1ihLG8L6LTPnzKs/T83iQM0mmhgBBmxAsKqrWOELb3Cy3kL3QS2jj2Eo
l7O7ZFNwr7eGsZOLbE1P3GscbAGTXTd1hlKV67Lh9q+dEUCOlJXfcxlkMJoV3bfbZ3RzKGF8wtsm
YqzVGaWQ3IcO8BtP0smcM93Kz0kb49UxIRn6F0PRgBRSWALovHrTgnasEMDSAi+cEgeFVB11jTwP
i8iVEnPvvd6aF20gbO0RQmIVxZ//EfDAdO9y7GMDT9fDofcLZ5SbE+LL2Cjmdt4NO3fx1nC8nmgv
0QNQ2SuXw6VazRcbpcBT8Xp7iswx9coMJXJCcy3cWcettxqTRr4VuT6w2PW7E6vI8/RtTHCgD1Xz
EBhx+0mP0+SbVinFf0uQ1i3aPbX+HMuxJR/JaJIPk14YeJSNy/S/HrODgPswnJBVJ5DBTsbU0pce
Ofp/b39xRUx7dRnTFkL4HiEu3gB9VWGDYjJHKJKIo5NXiBtkNgRtKai6Q1Jb+keix15xwyWqXqpa
jmZ/RpvxIPVoGsdB2z8bMXqXYEqAikp9rY07H23j/RYZv0jIwIYS8F9+tLBF+6yYDcLH0JJAGaXW
I+wLx23kUTtQe9V9rZzwf66H1nCzFsrK7eXZuFig4iLHxjlnfdYkhDDOR0dPQBPiIdofm14awN3z
NAbT9AxpZa9Ktjmc0OqAAQjjcJ3eNMZM0djh0sTC+F41ssLDNJwwqc3GkzLJh9uT2yiTUYwTA2Hl
AQZ3/RDni6y2o4xFYtJ18bGheHeAcRHdORPmBbWWVgU2CEb/eRmy6ltoOcVd1A7mXTMs1k5GsrEL
QXQiEExtHrjhFaq7VYceMWrJ0wZ1uReGuKjV6u359oQ3dhO1Ba5rgmeO51qugPhHcsJAjfwef8dz
ukThBykZnXuS+srLwSseO46OO3foiMVK/17TBgJ4JDmJesQrRW9+tZkLTeptbQbygzuicszx68By
WkFnrol036gN2bVRH9k5QRvXHhwymu1vIDmmfXmCOmUS2j5kzLUSWAegqamPkZ51CMb9W+8amcjL
AX9fkPc5LesKVcPV7XASI19ZmiX2AJ2YX/V6nO4bXY4OqpNOj/oULy6SxVQjxhRSRRfGe9IPGzOm
0IB+Pdh8IPrr4m/cOjU6fmbox8uonLqSoJJ6TfarJ1jbu+dFTrm6PXUhsAF2BqCBvFa2jrGIsoAT
RMhMZOVdRRP7c2NK3amI0+w85G39PUs7R7ynBdbl0Hrv9KaCp5IZwT99DVF66iC77CQ9G7cITBoB
shA/iRre5SdvQFjoWgJ6Q3Li/7QWWIsWRvbBzIfkVDrttHNHbq03OQ65KZVgOCmr8s9S6+AvKxXP
lqmg7zxiS8L9LIK+iL7sX8yNSiuQL8rNdIZWg1HKbVGS7xmsbGWy18l5dLLEvisLQ8F/RuuWnQG3
HkjqMcDbDRps3E2r8Msa1SxeEPfwl0pWT0OnWScLYq0fGMEJX6IXoLgw3x2lcVtFn08VrqQvbTMo
fos4232ioWA5hFVwuH2VbS06eQx0KZqpRKGrZzvBYXW2Uy32S7lEJzOXPvY6nPG2D8Kdzyvmt97i
6BYTn+E4A3JeHIE/wjQKmfJiGVwglMFfzKjLf3U4ALuaVXaPTqGYr4YF/9+xpGyn4LExRdolFN0g
GPHF1+c4kEw9CIIi9KUCYbxpWghI2xgevjb8RWwIxAV0DKUcwc1erSZ4J6fvqjr0y6FYTgbO7Q9m
BGUqbYs9OYGNl45qmMaxfOs3rhsGc4Aqfy5mZYdK8KRFofZUlkt0evf2QLdbiCZSfgGSu5oQbK0o
q4059It4CPGqanqnPiQj3vRtLO81JjbuG44kn58VpDGxDna1oQMeFBO1UCw3Hp184DWbiyl249oZ
Gj+Q9O7H7eltjUi8AN6eU83Ns5peWky5Wmhc8XNdBie7Q97dXuzFjUwtfACxtEc42RqPRA+lDWFB
g6/x5RloQnkZassI/bauEd+1jMHTEE31oiWyv6StHf/F5xOJA0IIMLGgW1yOtyDqE7SlHvrmSIib
BpRgzBlDe6zA9ugEW6eMjSL0JizkWtc7pagxOBx0YeNVV4sfB2XjWXlsvAa8TO8PRdgkb4a73Fmw
iS9nZS0dbK9Cy1A0Vhc3DHrpLIcYQUR4+ry/0EN9icGEvQwoj9VQdRw7VoG4qz+Pdfuiqbl5j+Xt
+Jgs0h6ffWMBaUWY5LEwEXiYVu9DXts5sP449dWoQrIg7ZBi0uumqN10GKadJRS/e3UZC9aH8M6l
4HGF79SG3l4smnF+asj1V/A09UMb7kqebBWRECqDbwjBnPhmvd/BU/WiT5/6LeTSExHk58gI5PO4
2DhjQWh3rUYRSp1zD/U6qc5RY73X1ZBgGfKhoNCJA6CszRRrvmnlJCPLaloVFkH2v30Q558RAu3u
yikJdjbM1jNPS5ViMcOR8q2x1xP9j0xTalplCtIfaGYU9UMGNuG+N4PRnwInf+qoLJ6lrrAOvR7X
L8AYi08tGMDHsND12CvzWvtHN8b4f7cvu41vTjUP5yewGhT01u+gQiO90fIy8Zd4kIFFSlBconSP
TrPxzLOfaK2D4kfyYt0vDGZCqR4TEz75bMPfk2T8MlVSE2x1l9Q8TaNlPkj9iCp4HFfmTpS1cYgo
onErkCBRF14HGbBSZkAaaeZn2Zz8LiwpfAzH2ryP7WKnmrY1T/r1AL8oJ9C1WT0dam8NBR8bDEjR
mPdkJ+kdUYF8oHqvHUYU/B8RZ05OhAP6+fZ33HhEeInp3yiUWkRT7PL669tIroyEOdJEjf/rDKM9
jLM24ERs1O25z8c9ENrWVKk9U9phBhD6xZ//Ebl10WLCfQJknfbycKTpPLhtEusutLHomCa1/RoM
S+Wqeli+/sVUIcwpxKcgqtaQe1KeGJUeFllHqMJFzHr80trzz1meppNdONbd7eG2dg/FA1rQZNiC
yrCa6AzqSE8mJAoGo/g+NUboKRMKt3LUqf/dHmrrIwpPb4IOEeusZUWrAv3AYpEzXx0LE55bofxT
dFn+YVDo3Gpm5uwAxa4PPxU2ijSQuyjo85JdTi1ulqYdUgkzxHhJPbx2yud2WPbkPq8X8HKUVbyB
111alBmKCI2aKV+GoqDCphTdh2mkZfDeBeSKAWjHy8KHImm+nJAiNXMbZYtArkbWJ6Rbf+IBbJ4d
gPMPWTHsQYZFPnj5YAqoAC0YcjhwyusCoj4aSp3KYeHbwjqjJFVt3RSi3LM8LQ3qM7gbu8ZIBmdN
GETyrqVxs3O3XW8ZfoJDhQAQAdjOt8f2j2NYBZgAycgT+YDs7Bb1VL36bExtfx8gJHDKUMl5t2Ij
pjlCuEP0XmCcrJ/vodCjALfcwpfpqx3SKlZOix05tKL0PTmGrZ3DYLgq03AH/yEm/8fkWr1qqPLU
hY8ATkfXmWbFE+y/pncRuXd2yI5bhwHFBZHWILpNCnU5GDC0zg6dEYVEHfYt/aDCxYg13gsFxBOw
3jPCywq4KbSRK6m5FG1F9INQAovrVqdCZQ5uZg4mjepF9RNtco7zrGaHSu3mkx0FoAwCNfh9+5hc
3928AvTxAE5QrrxWgbLSyC5tNfeHcnBcbSSnKsCh3GFdn3iBPs13bPrZl+d82CnFbm1XoY5NgEX2
AX7ocpFxl1+soOIu6FJ7fjaS+b/MUIcccCQayZiijIfbMxW503q10WKg3US0SWq8epCTDJh0KDOe
bC3/jsqi925ZjMXjFHWWhzJz5fZRF+3QVbeWV2Bf3uzv4FCvBi0RSKmzLi58R6cj1AaEU6gyIPqS
GylADiU9pbETf1WkPnx/FdhCt0AID6NMJYqyl+tbxFVHewilWKnqI0+TivZ5jnAL6lCr8rPCKD3T
TOadhHmj1M9jTM+dnghbiqro5ahSYVfm4KCaSYkW1abCkTLdizNT+8kVEXaHsMMb/U5CSrRzGyuY
clAjQwMkehDqq+2ovh9ZxQ8CFAEOifiE7sPlDyoIAvtERudvMRrFrVNruUdiH/0stQv+u73DNifv
4FOOwBlVvCsUuVGFraHjeYJzqzn6VZKnlRuhnVC5Vt3woBrx8FiO0fIN0DtRGJnj8DobYX+q9cTx
dn7Mxu0iOjy8fA49CFxJLyeeNxOUN02IW7eVdYKsnnmhU30bxC+ZlCA+29hME3nb+Z2BEoofdGF7
fP9vwPWIn/Hmv4rE3eVv4B7LpSAlEw8Jy+SnOjLGJ92eHYOzZvW/uziQPxgEiM2jZMbR10rnTjgR
vZbRztu48TzT/hWeGywINInVYkyJNOO8Hqb+orTVfT+q9jlV8vG+KIGMSVqg3ZfdkHnIQfRfJijM
O9eAuMsu7x5hBSAUohHco12wGn6OdaWuBqSuljlvPRXzPm/SpMgdeqnxb6/59TX3xjehL4KrE6p0
4s//fCizvppivGk9kH0OBF+l+jpU6eyjr57fSTirfNMnU87ev9souCCTAT+adJr/vBy2KxtlwljB
wdOkU88ttB8/1dviCV7X6GODypWzmOonqBfnebTLB2Vq853fcPWNWVhTNL140QBpvAl//TFzKWvb
rNNwuZ+VGOBXGoMURSugzKBSDZLlKvZifIzKOe7wyW6m4kCBNLt75+rzG2gi01gkPSDRXH3oUQLz
oE4l+o2BEd6nc1eeLL1ODlEiWa9jn2HnPO/anl69pG+D0jVFGEFIEK7SklZpu3CoKkQOpbJCECXq
z0Gl94d2zr9JYTCcbs/xmvwrxhMiPDAOQTqsQ2uI24OGBvOI8mbufC0zs7pvnKi9r5Zl9jWUos6d
Y473POTWh6ZPglccS41z3zn9YznJ2s867GZj5+NfPbSi4Af0jQa6iCfWoMV07FKUGJsRqKlkH4uy
UvGALzpPb7LJNZx09FILwTJ1wDD19nJcnW0xMtIQb3UTgujVzjfw53R6+vdelznhoW7qxodVn3iz
1eyhDDcnKSqowjdHjHl5yHL6tzqGeINnmY30jDSj7JZxopyTKG5PJeJ5h0atG1emF7sTq26OzJAi
zyb6XqvTOOZSSE7FJG1jgNHXTLXyVIDm+jWrEHtLxW5esZtERhR5O20nGt9aYPFtQRDQbeUluZx1
UOBcL+QAvWFBwOpUxpr2v5C6a3psRyfbebKurk9yRd4HzL1g84AeXB1gBBemop1gVwDQz0/LEIGU
jHHA/TSO7XgqtRxdi7nHzfL2JtoclpCBFIce+pXSJlrvmtNM6QC5Nl9OgTaaZ7WYcF1NlvjgvBmq
5HGzs3M3Piqaj+gEAxUAGbW+MIFjk9+Z6Bu2aZPgi9z0PvbvmltD2PKJVYJ/NWsM77ol2ROB3fik
UEsQvX0TcYExfvlJ6V8rA6wCxG4LubiblS59sbUx+61UirqzczcuR8qsPIcwWkQLZ3Vm0rnWOoLQ
wSMyQ7ZmIPDADqNqH7Ne05+KMmy+vP9ToqlLPZawUyBPL+emqiFSOW09YGAZ6YcwmbO7THNQ2ZCL
5hA3AWKCU1y8l/jFtn2DIlCZ4oJYX8lcx7YCqn/wkjKajgEKdPdj1YYPcMGjnROy9e1olcLcQX6W
5sqqsCKznKYxcEIaFFJPcdLIT/bY5F5s98GP20v5tlYXcZOYFuwykwIqvcx1sbhrDUwYrHDwpETp
X3opTSZ/5EkxPOiuTuSiuRg3x1lXetOtJSf44YRD+jHTnWB0MZbpn5WxTnGKDjR19tHfzD5okioZ
XjHKkXXfZa3l+FIW6N+dxcqfkNUJf9Zo809e29EAcGeqs+9GelEmJQblxMEE5Z1a3WZK2qIpPTjc
pH2iP/Za1566OgpfC1wXBG57r61+ZVNPd0qoLYtNIU76Gv5oKnO4aDURZwPUwcbCo7Oi39SyMsNN
smAM75duTH9YrORyHoo8z1+Tes5Gn5omepu9FcQf7CHIHddQCwQ/qIx287cpmyYULgxUjt2lX4ZP
2aCMO0HzxskF5CHIlZxfbuLVStEmzcwokCaPPAo2OmZx4b9Nb9TdC+THPnKjIcmNnTzhqvLDYrGv
KZ2TwhGyi9/0RwypYAnWjK2Cq1k1V6+h4/zq1FLd2dZbg+C+SqFcaAtQArkcJG+XWOlalYghyno3
KnQTbkyRHm4fno0nhWIk4DOgBiCO1iiwparsWO4kQlFlWM580uFOXzqhKxDO5yUvHS+NHGfnSdm4
HDT6KlTphMEu2cDl1BJ97px8IQxLm6b4b5iXaDkGkqXRBkAlbifm25ohCDcUb9gnBL+r4oo8LK2W
hAT8VRVnNcA6vXrtEKf71iAKCV0maY52E5qvt9d149WkzAvUnIYvYqJrKFYCBW8s4Xt4Uyl3nRcW
ZvyazAhDDvjpon6WGemjrKfxU9aN0s433VpeIHZgC9niFN5W2xMoXawUDpeHaNYd+maWwxOtiHYR
JEFp3HlUtvYpG1Tw74HXX/EnCtmZABRFk2cVhfmDb66qrpyYe4XArUkJs1ioK2Bv4W1f7pnFcerG
oF/uYVg3449ctQ/DhLwAMhwoPt7+eFtjCUV4i/YrJcd1E33idYYaAPK4p/TkG9FEuNMqcvOYpE37
F2dBCM/zcBHrWGtRjwJZSUCHGBQ0CsLiAdvDm2nA3s+ykuychI0vRTbGpU1TVQAjV8euH5cRhVJO
giajTd5WegBVq6l29sPGhUxdDxMP6HUCEyd+xR+Xo6YXnZbPdGaVOqLBMFaKRVPP6HLXGKKyvp8z
09yJ/a9LajjqAdYlQkXckBL16hGgclLzJNkD6mtVLB043fJvOE36EwpP83947oF/UJK2AgXhTLns
Q63PT3IttapbtyUSVO/ePyL5hf8hblYCy8sliPIQJFRBLoLcoekm02zRsu/L04hSys7UN7Yq0Cpe
PnIu6tVronIyTmpCmWMQLBPzZLSd+aWvEw0uW5rtDLVxpRmU6HQajhx20BCXszKTZuybXgdshJzI
WR0UVIQUY3yWLHV6MZZUPts1ngbI72of3r2edI6Flgjef0Lp43LkuGMdA41JGsYcPYdZpRFPxGOF
8nmuzTv6G1srSkIj1OZ5NVAtvByst+JY62drxAK0Tb+kCYxoWdKMR0C0yd3teW0cFSF3R9RKWQYE
2WoovTbMSh7UHg6lND7PraIeDYHtbNnivtaMe8CxjaeQ8SzRSEI9Frzm5dRSR22dSjEQwi364RhS
IXOlof5iKpF2tjJnuivkXYMscfRWwTn3Gt+OeAly6hoaakoy4qbx0Huzoae5G9K7a119dsznELmP
yi21If+W8f+abljV5WfVTss9g8WNT0q1DUgHRwXapSV29h9XUu8ECuQ61jk00vx/kS6lH2fZmZ9M
DKP3IvetNaboRe+Rnue1Eq3ZGHYc6hGJHabjd702GYdFC4enBM9sHwISSQmokp2bfWuR/xx0tZE6
JVGW0CQDqsxi8NLFmu+yJYR1HKUWTuNJ/CCZxb852a8QgvuLJ4wGJX1QOspo1lzlsqlstJEYHd0f
3S9HpTrCwZewdC32egVbXxJOBpgo0mbB6Lv8ko0ehtSSWN0pGuazUpB4ZXBE/C4xlePtw/lGb1nv
XCG0RS8ZBP9VxIEfUNF0k9571mC2h6WpkodFUpOHRonSn6WltYPrJHX9se5Vz0j6c1/lZu3mehPD
MMiMk4jeCaEX819cEpaEpLs3/ol69FZv/9CtWwR+nOADCZ6luXr87GlRTYDWyOLNhfSvNUWT6hap
XH9sK+jZCJIon24PuPER4DJwZfEhWJp1HAGqu+jShOMEWwxPSTtrn3JqykerCZdvfzEUzCMBGaIl
szY30Ebqfc0g98haN9JHrUjBJ6Vzzr1VD9pOJrnxvvG4gKtnFYmQ1jk37YI6LwxAhLWNSLWk0Qhs
Oeef+yKREMosqnMF2tFtJpz0bs9yIzBjZMIyocpD/XIVmKlzS8HbmHov00zpjE+p6TlapOzsk2sc
JWAFigoChuEINq64uv64BuuKVGPR2dBSrub3ZpN+sKx6PIx2KB30UAo+joOTuJMMGymsdFQgrcLZ
efE2t45wshLCm6KEevkTnFnTWxaC10Dm1OqhrfuSTY4Lnm/2by/q5lCixo/OBhTrtWFWG8pGbSQ2
u9SZ7TNGAynynqly5FZ5N2hALCztczg+Qlx7jXCx5TCLFpqCnlNZwSEeqBd1kRoiZdn1XkcCjex4
uUd0uWZ1vo0KchndQ2EFudo1S2TKeVRovTcguH5ccis9oEi4PNsI1Z1hSVjzsSr1+pjaiYYlYpmV
oGWD4TGQs/Goqcl4GqQR0T4r7KNDBr7CL+j67+nNbryHIjIXHSf+xcG6/OJ1Y4dJmCmcqjYcXvp4
TngmSuce1l7yCY1GxzfpNJ5vf/uN95AuHxkVERznaY3i0FEyAOLENmv6abiDEdL8SJNlfpKXJTkN
fZ4arhr0wWPSQPSXol7dM/zemjWnTMDKNQqd63dqSjrqOhFRjyZN9ilr7emhCUnyQh15nlrCh2NR
pWwHK7N1jYh9IDQiQUqv5WHiTm3Vkvq8Nxil/RTiZeL24bjHbt86V2BGKReJm4QC5eUHnXS1QlSc
y0qv6/agVEXxvzpvfwdJ3e1kktcKWwJdRbpBy0Motqxx833AnoE213tVG9guupPSS1V0302zK55V
KSzoXeqqL4fSjAxsAaheLlvs22v9sUjz6MftPbU5b4HdE5UyGjCr0KMcxmhIVfE8GEF31DrpF4K0
w2c6IOVOM2Jj8/AEGWh1UGoFHLw6MiHV5yYtJYzp8TL52ha9dFeoSau7MbJwL3FTaq96oHXvpg4Q
IoNwpwiI/w3iOKsJLonTD+VSA6KnPvdTCWrbnYzOfJnyaZeRvjVF9OZBklJwRklgFbNESP4H3MNk
Pr2sH6sqmr4gN0JlQh3NXlBQLd+qC9zkx67tMMVCFPGYxlZ9By68ODl6OU+uXSSJDp6wR9I4MAnC
QqmUDqNRT3+x5YG9QWwTmHdSdzGbPx7OKlOaKh4dXIsjqrCZE8V+lgTJozk072YviTyF+4Iy11uT
fvVATtJc9lJd9TiVd+fMwT+5mwDgRH0VP5hWae1stY0rQ+S5IipgY1/pcjVxLOUhQ9I6YdWc1swP
StCpn28fnY0IFbiDECAGaA60bpWe1POIc2aP63MnqzNawGPuPGZA2n9UU2c/J1La/Hd7wI2zCpGc
Ch7lAioWVzhbvCrHudQ6L0Uw7qzr3WdFkrDCids9jbbNqVEmhHSDFzOVlsutoUdZVdcjIwXGQoAI
xcyLwwBVoUye7vqkiHZetq1Sl4gQRSxM1QDnh8sB50gPVatmLWmzBACk5OjbhMDlvaYPODs0wGsO
TakvP7N4Sh7SPpCeJV7g85DWvfz+MhfxPwGr4ACRkq0+a1uPzYDnI6KHY1O/ZEGu+TW285Fr9sn0
N2OBmyY+hy+BVv/ltAG0a6S1rHOVh1HuoQ5g3LclioquJqXTx9vbZ+t2ok5A4R7gClh07XKwSWoy
aaGD5ZXINf2I0z79XgNMeS0hVnX+aC5z4aqt4uy8MFuH0VEQiBelA3iSq0+rWy1/s6F3Xj4F+Mx2
aXCU+lI+3p7cRmwkTNuAvzA9WgSr91uLe8uMG0ZJnG70gzGRXTh3hlvNuYGUpZI+Bl0WP44lrtKB
MezVYraHpztBBk+vcZ0BSOEkBQhwcRfkcJeLyahgps3aQVu67m6xuuW+M7Tu5EyORLNWD3bOz/Wn
BXDJqSFYB2h3JTDSjFOddDqYglRZlh/TkNmHABm/xC8nh/JwHlij5A6lJe9cgdc3EhkP/1ATJjID
a3u5pQrbLMsiikYPEx7KNHMuf2jN5qUxMvn77e97zR0juUJXHooNApHU4Ffhwyxlk5a01EiwtG2M
w4jOxAclxo7VRSIu/SE3pnoKVEv6OS1J8UIvU7134iR6EIXw75UySI/w2+xPhRzsye9tLT79B3RJ
SclEjexyEQCSFFpqBT3lkgAmTitjyNTgCV1iVdVGGEjahhtjVb+T+F5vOQ4z5VUBt+MGWRvUdjhg
Wzq+YJ7jpHntlos9AyBvzfYHuEPF9BBCSE7aUA0/owURzWOqLbhW3f4q1+8EvwEpKIpk3JZXXbIl
B147WeA9onKoT62cDc9x2FVfVbrXn2nWvFtoQxQ6+f+gzoG9gyh/udSLFZWqHVPqHXNKTxggpX7U
YIEGvMXcOVIbW5sZAfIA+cVuW8N0esSUrSbj7854jr06GkJALbaJhFKxR17ZHAoJM9jx5HdU6S9n
JSVdYdY65SDZiZ5LWzgu5Y5SPJhqv+tWuDkW1xSgIDSKCV0ux1IHKwuLivSaaonSPEzGWDnnMsWM
XnaK+eu7twf0WcH4BAZN03Z1MqLIieXBYbCqxiIhiPTnRFuC2I9GK/eVeUz3gv3rtwbNO0paBJr4
ePIYXM6OVyDWMCumuAmK4xkGYuIrFTfB7WltHHix4cHWE2U6IDQuR9GbVDK6iZRiRi148iPbSka3
iur0PE+W8zk2G/WQVEG51/PfnJ0JsIH4hLj9quAfquaM0TUXTSDZo+fEZXwCyCHvQS239ghXLGU7
LjUwj+J3/JEYyD1UGarHFHm0BiRtC5A3H7XIiym/+beXcnMo8behuyniv9VQaZUFyUhnytMqGQE7
xLPu82H4n94X9k4ddKNOiIgcnRKSbk4aAfvlrCRUHEQhkcvCbmuv0dvy37JYbD+r9fSuXCTzUe/0
j+EwKr+SOF6+YZq0R5Tb+oAEKZwJtCm4n1ezRS7b6BxU9LwIhpMXmstybO0h2VnTjYeBNh9dBAtN
NJpTqyOOY1peNlkOjHOO0EMMxuBuMOb8oJV2/9TVTouZX0ctFjnvU605ewZEW58U+Cj9YXDolLhX
8Z5WNVpkDDRs+iVOjpOU1j7k/cGrzak7vH/3gN4EOC9iD56gy0/aRpNk50WJSXWRGF5bI8I8GNgB
Tnr9broffzvRB70gKOLcZ6tPF3a0n2sZ5B9y7O0veWirL06U5HcR+LCdnbqxgOwOCGk6ri9QiVbX
Sz53eiEtFb02shBfz6P6IE0WIoFj67z//UYHzSQ4RyOUO221VUY5GBAxoaIoL7wAsdoNCG8LlVqb
mlvoVSkeM7c/2Ub1S1By0BRBEg104xrU0ORGNsjiXS0SHM/cPFtK40MvjaNyKNup/p/Z6XEHgLwv
DCh5ifVa55YC9bENrJcpxVXkEJqF0v+z87O2Fl0R7DhHcNZpWFxupWQyQsm0uR2yYqqP0mim9bHv
RgzbuDSq36YBpsSDHBipX9toNJ/kLopB7WCV/Sgp8J5cPcEF4XEyIos2YZbLnzptSqudoGTjaIsK
CprxdDuISlZnC1GbyZDjhAITuGjfpFTkIRuvH5w6fYlrvBh5rJTzMNc9pXBkUG8v0tYaqaqOrxM1
YA207eUalZZBXm5S/q2iOHZhukkPcaj8kntT2an5bo2kCdALyCvIBc7qtCVOFqJoirlrlWIqX5YU
QAHgRJ6xTHvqhxuPuUgZWVbBrgUacTkpjZgrQpSJkDKq54cKWwWC2cYGhBFr4alWZ/y5a+rpt5dS
/K2XXViKklRDBZiNDtnaAMCivNpCPwN1ErKNRnXKfphGWexgWza2C6NYAh7I9QhV43JueBgpyaCD
bVHw0/XzpVMfojbV/nGSxDpKnR4dEZgy/dgJVbeUW/3j7Um+wQHXs1Qc7hdwGaIat9ow8eDoGbT3
wesGbLLPagA1B5xNEMxu0CpR4AU1FJmD1VeSfgiisptcTCna3wncWxixvfyzLqL6VGJUdByCILob
EWb90kppbB7CdNTbozZGquTGWdRSJRq5TA9x2ZrVcaYmBsvPyMbs3jKk4pBpoVPuzO86JyWQEHB3
UXSgqLIuOqRYgnUm8RFeZ87XuBpOTmCKVq5ISh3JoUeV4yQ1zxCTckBZirjwkNP/nsfmK+YBd+DH
Xm8vubgALlZc7CjUz96Y+IRUq7djQvRUsXrqEHPWJV9TUpfP9PSnu7Z11KPV2bkvxW3wxcqzPZk+
8S2vR6YfRlhDpX2t4llZ+JVlvCBeODsOSbrTHvUW2OsSzBbw0LTdeUiuroi3swOyhLHATKzPbU79
qkJ6vPNkO2hP06TW54H+gdfZ6rQT728NBXdNqHzYBN9rJAhZbtI6mC8geJE2XpCNxUnX8SjNOXs7
D/LW9wMXQJOPTFBAQi9PbF+oRhvnA9wtuwlKeFud/k+eKsE3GJqtj58mAohJMj3386LvhB2bQ1Nf
FngXcAnrPrpmjGUi6yMfcDEjhGlV3bWrZDjZ0xg+Tkocol7VZG47VeHp9qbdWl9Y8HT4KP8y79U1
lUotNigteOIEFp3bZYh+WUjJH4Ks2RNf3tqlKjhRyJrI/EAQv1zfVGuMxHDmDnfMNnOpKM7+5KCW
mRtG5i+Dqe40+zbHo7ZrMhrR+Lq9RkmSj0w/wJNlST7kCUj3WtexyrGx5KTjt8e53xyP1JC1hDHC
lXQ5P0KvZBqXWJjCp+PHrq8dH4pkedeYIWiTZt7zCrlu13MMNUvoc0OABYC3WlBVKmvq4nmPvC0S
GEdZwrbmGEkwnDytt4yXPDFz29ccq+fpcaTwpZT1bvwgR/3C+ifROLpFqxW2a6e9jWNBAW+TP1Q/
QZI33p2aiB+LNv2b8S+J8Wp1SEInBTEJGii8+AdnspPnICZ9JsPNvt/e09fpJmOBIiJTFy7RYFgv
v0Q4xkW+VLQ7A0mWvnNmq++pvuhnq5+VX11TQIdV8ob2F5fAR12yl9+K3PT2e0M28SsI+jAF5BPZ
a0pfMMNKSBA29+QsWPxetZN/5qJDWrKy5ezr7Slv7T3cW8ApC4chZK4uZ4zKYgatraEG3mv9C09R
17vBMrR44gRJ6ndxtYdHuIqimB2XFbRBjbIr9c7LEeswrRSrqbkt21L67KSL8hpFwU4QtTmIKJfR
RSZUW5f2MXJZltGqOi/DxPGLkUrmUzoN6vn24m3dgdgW//8oq+2iKOBJZbvsvAEFNj+KVceLEF31
2zYxD7eH2vpO3BBUsOhb0rlcxQh2nw9WTgPak+xmfqQeKb+WBOHfK6K40pVmbt2dV21rclQChDIE
dyBwmcvvhKXmVEgVnWalwlIswJT6FPc2dccGTfTbk7umzbEnED4k1AMuQmK7mh1cNsOYNF7QaJi0
6GB0rfaqUsoxjzS4m0/SWHUJVmr1FOMT3M3xgXgmtFyjKbovONnNlmvqpZJ5EfRP447LArJ8oapD
5JZZZWpuLGfKhyRqwUAZmZreJWMv6e6A2MS/o46zsDsgK6nufLLNBWQ2AuMMdWJdkWv5JmZp2J3n
WIuKfMdgHTstlU8OXeadBdzaHZRqqeDIKCBShLj8VpZdVFZhEEEWUzofmiE3flEXS73RNCR/1NS9
lHZraoLUQ0Obm4OU73K8SF60WAkWxlOpaRZSTwhn5QkRVvA32xAtFHBziNLBb14NpYSZTq2Rzq6V
BTHCyWP9mMwzJJi2iHcS2I1giloCySOEZvCk6wb6YEjmoM9R7/VYnv8OkJkv3UqfB8+Upfoe2GV+
GCu59Eejr8P3nzaSdLDwGk0Sjt3qVmxaO43LqqBIoOaVa9ZGd05BSLqWMqbH26dt4+NRdgMgCCSc
HtTagMVS5karC0KLOA7/G7pSO6pVP9CFGpOdkcS3WaUXMJixlKHhhVrluqpYpRFUbJnnNCyk/+Ps
PJbkRpYl+kVpBi22AEq1JJuiSW5gVAONBBIaX/8O+Dbs6rIu453ZjWAWUkZ4eLjLXV7lzd6ym2tq
/Ze+x+beAD3l/XqVVHD1+nRl8z29ja5okLZq+tL2xjSSXDblj3+fPB4uyrUQzuBFna3T4neaLTJi
NWTnMpwdpu6mxAv6AdVt/dPbQ21/1KvZ2zoTuUNoRThvkZ6xUHTyEjxF9zM8LwzpH8x1HPZFMdnY
xvg6iPT0z+DiphsMskj0AQRB4vTyZCOvq9ZmYFAoLfHdEPsaorSTsV9iekxHOGdX0rRLH0mCRubC
3t+ymJfjGSn9LS7KTyH5b7ubrGF6wiPcOrKd3JoeKiVPGdq4V9KmC/flJp3NncLbttUkX466zlZn
g7xxqRCJ7UtcLvY+mjMYPyNyBwd13L29lJe2KAUTak+83OCAZ7umyLNEovnchXJY613hDtpRiukn
HO5rdYQL80m3NnVWjIUA/c6b3bfiQt+5ouOdg9Ccxo3xXFglquxS0+gScDUlsADtDevb21944e7c
JGm31iFGp8L2cka5TONWbVHdrMw58nJhB/pcyntZWeum6m8GubRT6jZVeyVbu5TNEK4j//qHSPLK
akDhVeOrAcNTR/XyaeDE3GvDih9JoSfH2NGHEyjr9NiPwNCYlZihm2vVPh96GRmr6t93/oQmPUrP
P5tFU7tE5PKa4OiF/cYFxY9EHWB7XM5mpzFnc7AlyTIcmGkn7NY4JaYZB7XfLycnsbXD26vxmpqF
KCuKcVy8nOOt8/flcpjKS4GcwQV0AVYfdkISLhVGlXlHMQ7rk77UnbUfcj+5AZ6VejSJYsxDq1nU
f6M3Ekm8/YMuHAB+D2ccedktYNj+/V/VSb3NcKbV+D3pPHRB2dQ2NS7dCqHsXlOCvjTXHG0K5Zv3
LMyDl0OZ8LoBWnLQAvQr0sPakloGi2v2kDvtKn3IfbO8RoC/dOp4S8k0YLrgr3E+3bieVjQ94rzb
0WeN42C3M4tijmQj16dusyMcTNuI3p7Ti4Pyrm41GZ7y8yZIrypbFOowTy2SLn8u4xGnocZrb7ym
SiGgJtneFvM1vahLC7kJEgJMoxjyipnr9Wk7lL3doftixYE1dVpoAvkcjF78s1Q/e5hb3sc5Zetm
OH//xOqWqd3qHd1KJiXRvM3u58X/ZflT8vT2TF7aMsTNqLzz+oF4b//+r91pxGs5KdzUUR5w0qPd
IbKIY/UX4XS4P/UkCW8Pd2kOuSG3RnWImvA6Xg639BiUpSQc4TJ2RajZtcT60FSRofPP/oehKMVs
o6FveK5nV7nOUC56SqCusz1mNEJ3pMa/5OA0p/9hpK1jiDoTG8TYduvfc+jFo7tUVAEHsjSoU372
tSswIvBR6f3w9lCXYBqINw70cGj/W7vqy7H8zO7y0uO40d9Sc5sADWay93dC6biRFNOwX3pPRAiZ
4WhkVN0hUa51JVm4tGe2Bi0E3Cgvw+B7+Rt6T9E7YfCk615dhO2Kc7nRuCqYqUxFbYuG9dsffWnT
YFfBoWN68SU7u9YmrYgdrWYl05gWQCtP/J2D4UugT/4/a/Nw8DZ2GuZ9JvjTOXSekXPoXl9A+l/N
egco9qvxkvapgfRxZRIvRQ1bVRT/z82d8JxmCrioJtMkDnOQig4zv6u+xpOSdyAgFTBUtt76BQIz
xBTJlT10ITUheSXApQTEXjovyjpzgQ5wD3STjpX+XMusgdpBa8zbi7YtylkIzyhb1w95CfIbZ3Fm
P0J6chpQGxoMxBEqQPY1M+vm0HjTvDOnDpUAx6ZDqho16hRDdiUou7hnNurd/w9/LumumilzKp+P
rMzGoRA+2+8QdFChaXXZ8e0vvXgcHAouhPCIV/0R9fnr+FeDrvQ24fhn1exG6ZLraVCL0QqThHqA
Ps/iytReHJBPI6zejH/Ps1iRZ8PKZ2MdLpIcmtqiRVaq2WFKiBcuLQ35b3/gxa26jQarcLu1z574
3G63Di3Gk1VaPvhpFR+WcWsC5R2ei13cWeIpX4f+adU9eeXB+ENkON9HRHLQNkHrIUNtC/3X7Dp9
X1SGlwA0UmdZTlNrjjrKdWvxGf6DZpxISF201wyRvpvyIXV4nctiV45pjKoE/j1O2Oet5tPuACUy
iAu/k8E8z9oUdK1riN1iddqzl4+TCgTO1NaVubu0Dx3QyI29iMz3eTvPVNreimkGP1+X1s5I1hkl
UWHhB+InrXatB/zSSv092tlNuchcr3ODm1KhxLV32qUIxjyvvqisym4QOUyYKFcPNVHnV/QaLu1J
oAEUKcgY8YQ6ewMnqHDd5INEGH27hmRo1VFDNjX0ykXu/a5J3729Jy9dLywvzTK87zyIZ9siWau8
WgTlWzjT4tZEOlILLGdZNJo8l7EJW9TxpmjQh/Rzzhr8nBeLVte3f8Oli5TOuw2UhkVP8/3LrVlk
aSqcQsHBWVbzU2z0/qcEk9Ld26O8ZiXwJpHibZxeerRohX85jMFS5nEHmCpluhaHDKvSX4maEK0X
HAMzwET9Y1Xjb4RUcllFmV6mv93YazPKRrhTgh4mFFSmea7uRW3GfYSs7rgEkzDXIfBUtX5rhqav
Qs+sGjfIOxGjNubYbFRD6FXzkHWGToN52dZlNHl9+880HfYG1VRwEGAlZM23Tf3XCXfbplDV1jA5
D5XzOHoxZ6PRin3fa1fe3AuHkad9ax+jfEsX1Lagf43Uri0+OQ2IS9HaVoDOhX0kzIoDI4co/faq
Xbq3NnyFCA1cmszvbHMgMkpE44EK+HGe16HbNDT1rqimfMtyQ7ynzJq7QZKjynpy7Tk3T72yho/S
M+VD30iH3WwnUxVktkMKtfKo3HtAZSrItWbI7lSnpvfdwqTumwQr5yux84X8aosPYEBvpTiaGF5O
1ApleOly4OCysLJdI5blWPbOd5So/U95nCYZ57q6yu67lLqjnADkt5X1N1LIy2Ebt3TaLCUDV2Zp
PYhusiOKIGkVSLAT2ogRjabzfxqL0CtomR8X4QeO8uSOs2789/YCXtgrZJcGeA7o3Obp/PK3wH3v
V3f12xDZCPNHlo7GTm89uLDduBTXXtgL8033OGQ+XnQaG8+JR54AidC9kRc2bus7r+jNcOzGZE/6
hw5maVTfcCMfrizyhS9kUIBwLhbCwfNaK/ZMaL+olQLX1JaRHAbjZA2aFvqoQu/+eTI312PwAR5x
EP7t9fj74CH/ZnSe6sLOGqud11BZHcvZ2CGeeg1uuTSV2/GGrgwn5RXxdfW82a5KynajgWAEVJgy
7GhoOjgN9OEm89Nb10qv9UhfmsptCkkdyKVpd3z5fevkOYmBqxhCka0eWnne763ehR6Qdf2VaPPi
UIR9/MWz8KpXtJy0zB6zugvTykgPiV+bh95vpqge6mukv0vJJlVXeldolaFJ4ZyCnmWahAwADFFn
nLSCNuKQIlG6m40F85kS4Ul7kJhCZ80c+T6Fc20quivB7h/Ny7MAEAQEUt4fNTNYpC/n1nIbrRlR
af2jx97uJcv6EdAi+bSqxkWYv/C4JptClMnR60b6HmetaZqg6vvSC53VTW5dfaYgCALonKZa2X6k
EAP79PYOvxD/4CJOePqnxG+fk6DHtJXIhhgq9FBapuiTrjtzMD91Si9vYt9OrqD4F3YBHXQYkQCs
ExycE06ltsBjccCiIOyUuHDHkg7MOLlrmlW79pJtE3y2AFvLHEIhW5s4br4vF4Cob4zNGcihaefY
2ZmLO0SGskyEwMa2Ps41FuqBHsfYUZuLOOS4GVeBI2yx/+cppqVuCxboiMAs42wjNPiMutlMnqWN
C3bC2NJHqZEtO9sf1K2s2+Tz2+NdnGModFt7jkbt4uzSajTShnklQzf9wYFlRswO8NHfjOAD/xyY
kOH4JvcWig7cH2fRs5wX3egdE/OhpPSPmIHgz6Wn2r5q+2u8x9dftQ3FIJsAIejNWTTZYeiO8bKj
wkGr571N53CgjfGwL+OrfWKvzwQIPCQRSpO8pLDXXm6c1Keyi4SvCrWKhn3NGtMTMXOxtxqzDI0l
rq/kWn9g0Zc7lQncVEaJnrZK0Pbtfz0zqLO6kjIa3wbGb4b16NlyPwpl2cHIGXlcmqXV0GChxzdo
7N66lYXl4y1geUmHBP1EDmFOSTkGsVtXxQ4lKfMmr+LxV+5Vxj6Os76I1Dzrd8wdLoQNgs3vEhQ+
0t3bO+/CxQtiyeMF25r6P1n3yw+JpVgcrWDmCsuafgPrVyeJDt6pruhHC1zR97tiFv6hxYj35Hux
9mw3trrGTbm0VWgX+9MHzVY57yxPpey7qswwwTDS7B27JHvIbbMM3Km55gB2IfRDgQKQD4ojfUDE
Wy+/2FepaYrtQsMA3L6v5wl4wexzcWzKNPDKfJ861nRnO51EXscf9z1bVrevKiO9jh74GWjyGfDP
qSKet1VYC86nQ8/raibWhB+MOxzmMh2jSXVE77gDHQsrv4b2XzgnBJpwswECKaScK8Y0JEdz2dkq
9JVHM5Arl7vYzLqHyS+KgY7wEeXhtzfYa5wAHUfYlnTWclpexSuTq9Uy3szO2lLAFWi1JSwnA8nz
lkpYJoSNtdykRe5otB/fHnkLm8+O6CZbg98JJZSN6v9ynYEF52ZqAOKWdN5qYDK/99br+gwXh6HV
ir/JKNCLeTlMO3TFGs8+V4/VojYRO4s8ed2ybJgxIYK+lIuxE6ge7pIF+DXPRP5xqjI90vwifd97
Yyn3Kk7T/Zqa3untKbhwrHjDoA4jl74tw9l7KjokLI2sIKDJpfERJa5u5yYQYCI9Bu+L3h7s0obe
dJ9oFEGHCSfEs4kAOQcxYzCh9fWuSi0rTHvPfez9AlU6waNtg5RdGfTShv570LOM3m7lWjlaSiV+
KBzqE3kb+YJ4wXJi43GkBHQlGnq9nTmyW6ckRCmy1vO8XtOmfEqK8Y8h8nKCd6aCNlZiJ1WxBoM7
TzsATOuAY/M15+5XX0o9glYcQCBwUSLysy9tMndxqP3TFyMytztalkoq2myVl4duvC7NsV7n5Jqp
y6sNRDZKGETqRt8kzLAzaD1e07xcErqGB/qtq4MxmN2drWL9tnb0+J+14rbBaIfZ9D7AYc8l6Zeu
6BtDyk1BTXS3RWnY0SgKN/Lb2v349l59tYwMRY882j4bkv6qzpNptDQRy0HAmcb0fdZQKKCTsgHS
dtdAX2lmnGb04zq5XOtU/pPrvriWGJp7EBSP7NRGp+7lMdk0JqUUwGSL8vTvgyHT3wS0qPxbC2QB
ojBzM4s2s1/Ybq+fkUNK/CCZG/8hzpW97JoSf0uI4bF6entKXh3f7XfxIgAwQmtiAV7+Lter9Fn0
yF3hymOY4KqruXenMYuSkXBNdY0NCqLjoPD2sK+uT0p7m0QtRwpGOOWps2E3LrS/Ec+dKi6e69pL
dfBC4rYrF8UrFHcbBwNOuiup5hvnRFtCilaxGRhn1vJDaaVeEejenJlhahj9pwxS9hrM1eIj2VbX
kUKr9vj2l17Yc1uJ2KAvB8szug1ffmmBKiHtK/yCNUk3ar/q914mraByOz9q8zbZKeWApKrqGv38
9Ryj7EvuBlSxheHnVeN2hiyVuWBsSe4O93oslg9t1l+rgr++oIggCffh3hBavAqJhzRf+HBS+I6y
aZh3o3XE2u77uvbjMZ1Bfd+eztf7FV4Z2wa6F2rYsPhfTif2nv5gWtTyMVaXyIjE/XBTGH1yzE07
fortybhRIm+u3P+vL0RGBRL54+PHjj17UatmJD21YX6tXWHsE1lBP6nMLMyKublyMi4Oxd208ZlI
hs9JkGvbFsbkQ7Gx6ir+nso5/jXnpf44Csf88T/M5dYP8QeHJGp6OZdCTyemmhKmcHBKODp1k+hR
ZSRJirQ6sOdpSrplwOoD9+Qry3jxK4lFt9IKIvXnFb/JVkuDC3Yfep2THUYD3jj0H+2w5tk1N7rX
B5D0EGogxx8yIrH/y6/M5sYWwgDeoe/fOzTWWGQHX63jwTRb7zfsIukFy2K791adOleKxK/zLGiQ
dK9tO1WjInBOmDLMaU1jr4PSsxpGE0DjaD7XhT05kUqa9TmznKnaJ+uoPtpevf7nD/5ihKJ1R/tf
mza2H4IACND3Jj77aq3jtJjmmBJrUXUV5jn0nIZ6WXvmlYW9cOlsgiO0BW75Bpytl7Od6HBOYXD3
oW1V6jYxRLtfjOyaPvSlS+fvUbZf8VceDoyfjw3COqE7DwXNvNjTel0McVz2Tb9HCHz8/fZRed2l
v3Hk4TL8QZep8Zx9lwQFFPQJwUJrC7MLgPpaJ4hLw32oe2/9OnIJ3wDb6AjrepN5Mpylvyt9M3uq
4rq6cVOT7rq3f9LFOUAPAYMHshyuxJdzIJF6yIqN3yGLsvvsCFneLIWrf229yo08DJ+vAd+Xzizh
0AZYwXhCm+TlgPbQV6pfgcfiQmTHiUp3FDdLsduEl05vf9vFoTboEd4K19Or8lDvrpPjQRpraRjb
r25dniAh9FGuT/Y/v89UBemxpLWDC4Ig6OVXOZUY8j7xOuAqt3Qj28uxIk3joUd72tpEZfE61lSm
7enLyA///Jl/Wjw5muRr0Htfjr1uzRY1KiDhiKbl/QB29D6ZXFpK6bHZvz0UCrwXjiboFbEAcSjp
2jm8aXVYZ7QKer2Ls5O6FXPhYXPcUsLFMMaUTyoVfGbipMZ6UPowfFwxfQLL9pToAyt1i2yvw7P9
IApHfF+WOf4gVRw7AboFlR4tWtxOUee1uh/gubksh0W3kzHKSjfTDs1gN79aZVrNXqmh/+nATZ0D
tSonDbox694vGp1rYeY01i+vnYtfej/n8ohlkFUGbdfM73CfGWQAnrbF67lZ/iS81z/XHtETlYLG
+zJ17tgdllXmXzYXXAkV2eocWlrj4imzTEJYZWBfhUl8l+aBizrcfZePfnMEeB2dLfqEoZFrq/o1
jsopH0rHFfvFiUnUCWAxAMMWLI6jucyUc8C9E30VEzfbfeqvXnaM/dgnzfdqd4xQv6zTcJFLV+6o
ptRrJKSezXskRMqj35QT4FojPDOoqqVN3qsxkV+g0ibfa1UPX3DstOXOkFXT0Q+KPl9kjat9j2Et
Jpu0AY8PwES6iEQ8DHMofGPWb+O8aqyASyL/Wdt9Ku49N9WfoJi1eHRlbvxBV43uRwMiTGhWpiU8
9U6r3fxpxCsm33kjDL+gtOvlmY6BNAuIjYeF/6TNP6/zOpokR+i32iiTAJqNaXdfrwIPkFWv+U2D
rcfz1oiV/fZrN8Fhjb7+JLTmYu4em55eQTTC0NjaJ0hrgTiKzHgQWMRkN2jA1Q+Z68Z8aeoXN4kt
KntfeWz/kBfK+iLHPP0+0SH7BU6ijwc5+v8aVYF8OVRKGeYu020qBOWcozMXW4ntI1eSUy2ocS28
tzRrmXaJdFvkIzMdQl+SKpxYodku1aFvTEy96iR+HqtVt2EeIJ8TqUnPrb07SL+kh6duinskC3Q4
ENWY3rS6BpeNr9D3SW+n1o2wZoBuyENWEWCvnDaBNyLUcrRHVxNRP3QG7qvAQjeCKOA3IkqYYTUp
wBET2vvTCT59jndOornfrclv7b0T0ykUlJgreYGhI6D9NMx1sRwyv5y9U73Yeh6hZyntgxnH/GFC
zMvNZGW2QEwil+89o5WPcZk3fVBqqrujlm4+TVOmocI+VNM3x6HeHxoT3OADpl1lAUevd+wb3Ytj
E9oS2SbG8jD+92vnrTpePnYHsS3z+MzSHaE8p+lst7veStDHsUUiEJPUkl7uy0W1aKAMbfxzcNyl
OFpt3P+UsVE/k1muKSz4yVqCHkNiuV+SRf8vzZ38btHmjFvISdsxsGZX0WPvJpYb1K3yP3SJYKfK
pS26bXqL48w2pCMT4u37OGnQvJ5JB25mJIXdA5bC5JO1NOr/upwCR7A4Y7+EFY60RSCGtju5bmna
gSLorvclyBTQTVpWw3Eq3Tjyoe0jM5x6sXGCmyCL7TyMPwGLzSGYQO2efLw3vGhU1XRKbG/6pEYh
tWCxivirM7NLohqrV3Uakzn9TdK9fLWt1mmjsTInHsnFntH8Z5G1qPF8UYWlN/hPvTNONayttEhO
Il2nGb1MgciRUTdkhqY3aXpk2oO2BvAxLO1I7OGpXa+KuA2kpFU6nBa0uXdKrwVenau2Yi8cN4kX
dZqstUDVad7uEcwe8oc0HRCD77JhGaOlqKvxmMX5HN/6tZzUTaahABCkLs6JYdLP43iSnijxj+o7
wL1lRsXiKJa5aQM31cT8Lc2SufxIdmv90r0pxYWkSZW8h8JgAKgXq1Tr+46fM+08cwEbQ5h+ru70
1nTnQ79inXTL5KNg7yzQ0EXot2XePy7ebGa38SrGeNeiIid/OeboVF+StKy5DpelFQn0NsdDB+Lg
2Mp3fzhZ0nk/En3pjSzo41EtSH2ines+G4WN7mYw2esgPrSWnfu/F0LFJvKKpVbioKXxrIvAXmIq
oMGsGx29WLD8i2YJavhPixZKrXCKAxr7Xfod/WStDHpz9dZfQh/H1sb5xGnaY5zYRuLexp7PdRXq
md9rH/t50OfPsBVjdMV0qU8PiCpm/a9iMFLjWVh5V94KHhQzRKgxif9TJlbww77xNi7PQVlqyd/D
ozWm+3lOF6ul5ciHdh10lS5kHinAR/k781ejrhFM7+XwASn0TN4W89S61Pa8FYNvVfXJFyTdbK1h
+2hD8pBPbWNh/5fM8i4Bt3fwXq/szvzoUUUrgeOtYaRzZjKb/EmUTlckO2kUZs5T1fax16DVYKTi
A/OmmRHEJKN79ChgJiJYO6QvUbFZrcRaQlJLW47PpUl71C7Xam9pwhlYGvb6knhTfOydok8f+sof
m99Vtm4SkpPJ1n+w2mmx9zpnAyaOhjguQjgauE3+m8JJl6hoNPHsPqVkz0lkxE71MBpz3x8VBnyS
Wr01NreeRH42CfwKGR8zdNpGUpkz6BdxQ91dF8sL6mbyUfjJU2vIaEOVZX9vAab692npukmwVEMX
w/wxF3SkAvxMfedj1WUsCiw1MRVF0M/+0Bzmws/nY1ENlnGUnt1Zp0LONi3kmvTzfeNAlAuscotj
pTDLOlyrYdASnAj8JP3lueuYPDSwHY1gtSvk6ZJ2XKxAGwbEpDqRUmA0zGV57DZpjmiNS2LSpjQl
7lHG1GBzgXxttR9maVphOyGE1WJz2md+hOFgRYG8yHSNPuwaA5Aa66ftgVzjNMKcTEsCWx/KR/jg
KDivg55/Tnt44KEce1scTLiNj37tJGZgSOEP0Tga/bO26v0YlHQMYuahJdMpNgy0pmvlzlSuMqxp
oqxwzMelnLsvlPOnNRwsoauANCieb+rGd5aI/pYBokfWGtkOHQwUjxy3L+GfxQb/vTaVyY/KRnYl
bPwxqY+LvZZ3mJFWeWTOjbztha6l9zFtActuHeP0ceTeY+Jg2n6yN5JdGqxG4Xi8VVQBw75uSwoT
Lv9vWOUDcYGbu0YdjinIapgr1PrCJsGnIqi1rtO+NUVXUZTrfdUERIleG/ix25h7vPZG/+AhimEH
U1c3XuT2kptZNS0i1a0+dDgTaMPSf2yqfmoPWVat0w+iRsMKqPOV+e9UTDmUEbwUpkPc0SY2PyRT
ahb7NVmnVQQ0GkztF68ue83dr/hrGwjBxbbatZ0zlbtWT3zxQx+V9rVRdPkbqOK3y0mb1OQFDrRs
zlWWZ+5Ow8peBAu9PRXVH8/ob+vOzo9abGf1zYizmxfoiKYN73Vt0jRCb3tpokSL63XnkMyp26Wf
lxn1oNboiWndoWKr570V4aSHxa5e+UC0TjWvfeDo44SSMvTjEwZQ6Rr5srb13ZgpQrKATFolD1zG
evFgTE5avM/6Wq8fF4n15y43pZJhL7z5A2p+cXmEqufSSlimTdjEWbMerAyA7c5nHQ9WudrsDYuA
d4fS6Fy8l85imru0ab2bLhfrb7eB8Di3W0hal1n9UNiVei7x7uoCt9UIUdqZ2gOU3alyAs/MoKWC
c5c/ODX9D5uODC0w2rVx7pq1b4ad1CrnP8cbEjrNnKmtbsxCuv+No9WlUcLleScVym9R4hSwuSti
2yrUbVlm0dz61YeJa+LJ6tqexkdANN7pKqvjBwwNTBV0Q4H6CwLBRhqheGI8zU2Wy4DIWL5bK163
U5cavLRNna/xDe+wQuYwrQlge5VsomTuwo/w7LSd730cyO6LZhOWUkqMRcCV2sowFW2NO0ZWdd/o
Vivec5d7K6Xuuvo8F0WZHTgJ6Ye4sflDB4dWzXCG20tkNopF7aY8QzlsTDAi3Dn9wvAdcspHYeiT
G1BgnjCaKfwNKu8EmRiSbX7YtXZJw/Qca+/TLLdzwiodU7ve6+RtMo9a9Qwy132P41ZCOxz1Rt1w
Jt2DGOAefXXSMkmpeld5HmAuEn8ex3xsA1h2axf5Sam0gAAv+9Y7bb8XrV83gTFChP+4Ol613nVW
I7IQBLjvb8p5aH6Mpr/yg+klhP5qAhMfe4tboMqlP+xbV43ljZO566lQrNaTjL30Th+5GXeLMlb9
hqMZ1yeADlkFVovpyN00rG138CwKCfuirfGCED7wD4FDP5q73vWb6ktnTEX9RZ80pw5QaKvzz1Ml
HD8Uq7TyoMjrFg2T2vRjOE5t/z0RJQQPkp48s8JqGho3nH3iO7BrgwAXyQlj3Y95OXk3qaLbMaya
VFNfUNxcvCBxs/iLwd2KMkeZjJ+svE+/asU6PXur1X5uF7d+WKpm/U6RKy9PHlfHHGQjOzkyKnus
DrFM608uXXKgnxmTV6MB1H8Xg2tOgakge09O631uU8cfj0nf+T+8uF+7g53Eo/Xkq9yyd+1iWD9j
oc9O5Oe17Z24xrlS7YxIVa1Fqd/ZrpR3qUNQFfBQeNBc20Z7Gity9SOyOLr5kE6q744TBulcMm4s
6/uyW4fiOFlNrn+q1qFR7wqdePeuGbP5kFdz3kAbGMUNKzn/tNZ2bA6WkFP9riIwNe+swRr+S+Fm
qkiVtAoHlgehi2BIdjIcZI5JXm/DfLlPs1K5Ox0VRf0xNjxRIDxne780bfY/Urdf+xM4RmYEU17W
2v2As9RpygovjmxheeNh7MyYUKy3y0Nl1lNyzKSWvRNjNc23Tm3007Hz9Hifgsb0d/WU2yeH5gw7
TCZj1W4rZgdD8k2ED118vT5Rh3XyU1Kb5kczaUuCC7MvtoqQZz7r2orjWi8BbQPRAyKi04t0xs7o
TKNgdJioAb3bJBUSy9MvwxS3Oc417NG80WJj1xp68wRx1KxD3kxx26pW5dHkmjgqWC0DB4h+qN9G
JWKitrjPLAjRZTYQ2vbWV3uei+pkqAYNo9hR5g2dH7kb0l4ym+/mbvD2ynC9+GCvlVEGSq15vxtx
YZyCsWIzRdygXG7Ef/NP3UqzOpLtKLTAS7zst8zVkuwGx5lvsglttzko9cQEN8bUdb4rZSxVYA24
opC6ZzYPisxrudcWzOgOJHk9gpSeWNNJBnqNJRH+PJ58MGxcIo4YqwCiaWjBc5nQpKU29+Xy1lhz
+3bJK1cLNHBq/X0uu3bdg3cZ9n6kyv5szr6xhG2OmudeAyRIboy87tcI8i1yJbGR5b/rGL38oG+l
0A8ca0M/jMQo1XG2kIk9Wcm6ZLf5Mm+WNl4eW0HZo6RMDihSL/RYo/bYmql7GBaTdkpuHZ0mCxSV
7H0SD2kbwufX13s0N8d+V/vSGD73gjhxt/JzdsSs9LUn0ClkODZmkQK9kehwRv3ERuBMAzbpGLoN
MuG6HxI9rt0gS5MqDRI5ALJ4adLShVTUsQgNNPIfM4HLfVDQsagerXRxj4VW5ioCstLfcYmXX5zF
T63AmK36Ryqs6sYbDFi4osq04tRMxIloOG7VjLxYraecVqpv/NrNaqLQ/e6QA098RSjE/Fhx+sZD
abRtuUM9x36u/SVrA9Oc1H1v8Tj9N/Wa9Qn1a8gqUPHzhyEZvZWMxAH2AT1bvtHyY2EpOs5GGk65
oWV3QjFZOL/L6dRIE+JWnBr6+yEvNHFMFR5tdzaVgCFC/tm5relDKSJZZ36zh9BmPnmVUD7EYyNX
geOIWJH0/VnbdfLFLwC6pvmwenrTPboW1pe7drCSaWdZnVdGg9K7DzaXxO91JFINERqr7JNZduMn
TSGBvmugvvs7j+dG5/b3xruZTkV2PufkUMx+KT7Juhh+/B9H57EcN66F4SdiFXPYkuyknGV5w7Ls
ERNIghnA09+v73bs8kjdJHDOH40b7UO+iMobj46/CyyTwjePyyhncdnwPS4p96f30TmBKfO4W6vi
7Gm/eDbuoHid8Fmd9W7ZYz5sFVFLhIfi16nmCluBt6hSpatZRo+vteRrWwsTPSJpBjbk8VncVIxo
WnKNvvK8b0TapK5EL39QvW1Pud9iX2EaW3tSHdpB/9lQ3MqsIe6xTetoqEEMu6V6IbW+aEnpYoA+
E08MjtMGc/u8SLxuR4Da6W0KWgRmqBGXKcPRBLdZV1P8j91GXSKL/TEFS5CnrnbBHpJFDOv3krjj
fBxm25O3fVBO1h9DqeBPMtVLkc2i8u+KSch/MZhwe2j07r+va1FfjFuU4sDIENRpsFcU0cIS2z9e
C252qNaJZOxpnPcxYyKDiU/59tv1ZRpcZY4LVqYtN5wUF59hWhwwHPpvSTEoSrsra/5IvF69qJCr
R2hwomwsJ+dt0NXm33RKimel98J+CRkK1qNl7yMmRswC00lb3vwosCeIlKO1f7QMy+PBH6f+EkMA
upkyzJD3gerMaScYkD3BOKI7uFWzfLqIn+cLqa3iQYoZRWtUBst2cqxZnGM1uPVNd5WRsOQE3QDY
JQZGJ+4IzNLF3v3T4OgatHnq3GxbPMb5vdgxXnWhWYpcu7H6jGlzFWkbR96TFdYV+6CK7fuRnsrl
QM6h+sNsKprMXljd8ogZX2QEH6lfMimCJ9IOm+5UtpH/PsU+YN0Who2hGEInIMAD6XrrVl+/atcE
h6un+uvKeFSZNH3jYyJczXPvd6xwZFuQyGvsotrS2ZTjk2NhA2U2ilZeBNlFx3j3i/1hC8ekREZh
loNp1nB+WGOLiamMx/aesUbTqlzX7parKNydNAE1fxtK2s4+2rHt+JiMsOdXmwXsq9SsLpn0qGd+
kLpe73xiYwLeBvzmDUee9L20pUzjRwwwbCetJ/mAdyw0EAF0bjx6dcgDB84s08ZtrsN0uY/Dqezn
+cAoRwi163U047rEer8uiMv626Csi/PMjfI6mN69G9xrv5kbrwMS4S4pzLOVVC6eHDqfUgWeSTyR
bUn3vlyt4BtwMJAX9vjg3oxDWJ53M9qkAdBE8BudfPtdcGIBYON2u9OOqIeUgWv+EF4tLOgba78P
98Hi1ae1gwBiPfpe5ndxPedxUdoN1oqO95NXlRyDyOJ3AXhV0Z2Oy8g/OCSRPzY9xcqPThCAT+hk
FWPGFxDbKYiTb6VuFZs3OQVMFqPWqJ4Ly4OKma29IPmeeNisdKQsU1APXh42LTBQZk6ygCOPrhbG
BziMS9BoaYOhGrc5g09vr9zRlpO3GtHqIazMVt+Fzsy9o5jbxgcQSt3cbUPC+kMcsSsvnVNWXh40
rn4sGtP9bsYIr8wW0LPqxXQlPpBNzsdGgl1tZa1chLlXndd9bgET2IfowuWP2OogeBGeN9M6uASr
cxdTGXujlV9vh50aGd6owqt9sNQ+/CfapHRS+LKhuq+kvd8v8wyFMk/J+sst66gBgSRyj554E6VT
N4+3MgSuzbuuUg9D0Wzr67QtdXwICLXrU98rJaQNXTU3pWor8Z7oxF2vX2tImP++D19eNHbVZWMT
tg4e8f5vo1IbTyzdP8m3NwHGUb5klx/7LuJPbKn80HVXUrydhIUq8nVQ65CHyivkecRQrm5F3PbP
mgdU33hSFu8xRXj+Wz900ZhVsM/qK5TNdEPbMeIXY3udlXWTq8DntimhfJIzf2Fe4lfhRBHk9GMd
sZJzAUxsnfvZ8qx7gSx/v79CiX/CxgsVqREhY8kmZ9fkurenPd+3YNMHy2q83966zFbqWEk/p4Xa
xvo47hBpufG96QNIJ7HOS6unb6eHyXiQXjf9Cxe7eVzE5mHdQ+XqZoursXi2jtplFtXJ+AwHj1Ur
KqvkoskXc9/aoIZHcjyCt3LCLqLkU0GgtWcQZbXdxXU4v4oOwux79te1yaSzDBz0YadzwRag2f9Y
wNPNqDC4dRPep3O50Ql+VxsZSGBHnIUXTXC3eJuraqpThpixgtsxwKkzC16StdXm1XyKkQbMDtuH
Pdj9/jnZl+GHenGfyizEXZymXWlN5wWKUJ6pM+UX4t6f+WgqxwRnlCeRzgZKJM/aKvwhT8jAurJH
RXEL2xOwD9R9ck+yDpXzXZ00BCMk4/jj+WwcudfP1MKGZg3N1YYyPOPEUY9jIyaVSWIRC25QSSVG
CDsF+s2huuZlPLjnq+oL+6aM1voJtpVUM/jy4q/Nxk5uRxdZELtLOJksDp3poabLc0orpzZ/YH5h
B2kWDYqUlFImFaSlzKzXmMrbIdwG7zzLtvkM44STo2tM+XfuhqI7sHPzl3c0voTjYs4zqVxBz49N
Fxf/TNhN//n1yLC9t07NnN4Hzz6ZkOPDWBdA67P0rAPjpFUdx3rsl+dg2+XZYb4zoI8iGNKqYmM6
gr0H8sTvErlAX51+9TZE0y8j+/d42tRufSRi0U6qtzFxTuR7j/LSEh0/p61dqacY1qU5LK4Z2iN7
ut6JLzGsLKBJi037mcM5aObZ0b88rUZ4xKRXLKexwBKg6B5XmYmU/bJWKvqzjpXTZOb/z0ePC0Tk
Co019LfZnTbfkOX9sidTOTAZs/jbOwUR0YM14O2sOjs8bfHc1Dn/ZPNajtbovCY9LSTp7s5iPibT
6M0kC0UahGf1oBFaStrCI3SZ3wDz29gjdly6Jg2GQvY30E9kJ1I0pqZjLGvfzttyKPV9QTjno/E0
MhwOJ/unnyNxJ9B9rydhN1TLtaEKDw1HyhWK7EaBXIXXvEpwW2Vy2t2GBDMPCEuuS3zXBrG0Lp50
huZAX1Av71k9yzVl32eR97qwzWHzlLxJ2hjm2WU1haaO3W04bFwCAMilBTBH+tyfyfNaCN+4X+Sh
6t2RTWV1ZZf2m1RfhDHM3HvKEyfLWkvD8dr59Tmpy2amZbT3+Byc6wMrpCrzsGT0ugRocOvMi3bw
sXkoiC8CRyGPgKyx3ieBzQ0HojKqRKXtUCWUrXFBISLxDC+91WP9OYhxlQ9jW8NHIiup4pTFRH4x
Pzc6ZVEXYepEjGR5r4fhpSeWPr5t9ogtyJoDah6I5faOuHC6KTd9tDd3QTDK7pCURQyAEqjyNkms
Vt9ZNETeDfNu0O8uLhSeryq8/HM5rsOZa8p+H9zO/i9wNc0V1VWdCpIzdFSFC6flebMK1RLe1wXy
MJfefCy2tu+/VC8Y4rc2sB/mpeyQwqsev63vTg74qqXnKY2Hiq+DZCDrQoAIzIK/B8InnsuvXtva
F85xWQu4LMab9RYWe69Os+ND2xmn5G+XMxKci0LKa2Wh9heZGlKhJxhOvb2UkFFzJrpy5T8UGzS8
ZwhM1F3U1Edm5j0Ew6cIL2XP2i+JboMog2Zrx2uUh3nZWvT9eYkvKD6LCh/GpVZl8DHCT97sZtFD
NkDTl4xM6y6OWvaWlQqWiWvXhSPfO3CVj95oE2TWflUnbHEolryoZ1KJsJE3440FQf06Mjb572yD
s3zyPTVG/4G7VygEohrypgMQUrnYKweMBxkiU2+5D9/tOs0So+3sMrp7dnEpuoZEuVljjb94jqLY
BA0nZzWseaF/QsvwFzeWoFdEGoJ53ZuNl6L7sVmNxiQ51nEVRJynnXbPQsj2tSnH+ne5wiMT4TKU
aBWcZDNYO/vmPzgNB4LBwMXVHOcqno/ayMXNwQrQQDCPL7TfRCYk/TNZktteT7TmRXSDII7qAuRE
2yDlN5sCo4CJI/F3gDfbUlWDQh2cztnMrW5b76ApgN+wu7hjHiB9lxd2jXU+iBKTQU5RYXjj+lfh
wVZxlmcoLzQ3XFApmHIZ9HYmqDudHgdNTATYGCV06SA52kaB5uC8rQPndTyF/RNCntF/tl2+p9+h
NMKcV87yOJ3trQpfm1i60YFYGyhsRYhL9QDvwVkHswwI586+m+D1JXUtLYG5eFtD0QOzdM4O8ia8
D5gjrv5uacrpI9w59j+FXwtW0Oudz/3u6WxNlvkNwX/RHtRO6FnOxyw/x32N1vu6t93mAsoC69/9
/1cxdix8vmBmneey9hAbKGmaT5yE1Zi2ncJ0l8iyIZm3rhsPF7aRF6UYea4y6zbO3LEgDmgmj+WX
D5TBk4UupMsUbSD90el8rqqIP/wz7kGwg6rH9ls4qPqfraumTNGb2N/DHIXVbTGNlNBB3oXL0dFS
vu2T7v6LpZjMgYynZr+Ta7cmlJ7FI2miXkV4r1nJD75xnLn86aw5rjLC1wh4xM1ov7ADoT0nIAdZ
JkqiAKI2RoTVBM7C/T1zpFN+XMj9QD5c+XdFFfW2oKLf+QUaJ8xjfwSGnHzfcvMp6cv9t4zm4ZUu
+wR9kplLcaTA2kVXUNVh3g1E1pMnMo5kFdnOhH7AjMlCs55vqvpuFpGr0qYleSv3yhnwfgSavDMI
ARAVaRX8ILklDJhI9vGdkreJmJIp1q9dKB0n5e7xYK5bYhbvjORIzCOzhDSYAg8X9+M0A/HPo7Ki
gyTpcv+9br3tZ1szrfY99LszHvxemvrgWoV4jOfeVSBVglusmMnSfA53K0QPPOl9vGmUxcgwtZN/
Hxbeqg8EXy1VblST2AeON2mnVRxQUTNC1xyGWE4mXyrUbVd8Vt/18eyEx01vxD/Wwyj1obeaMITn
0+LD2lAGAhGsfObtjvjvuaijhAN7leFtwZzwWng+Wi8vQbG6gdNgOynGcD8myRQ9MoYMXxBe3vQQ
z21zXmxX7edh5J8mHUO0D44/bCSajVI+Wn0b/YRGMCVAuMb9ER7ef5wYfb8gC5Dt45JBYENcuDtm
o1RRnAYVAohL4YMwWSXB1/+1XmV02qAOgR3dpWpzpkykL7OBApHdTGzIOPabTa4s2V6BXTYxhIfN
ypSiu2EGtSWq7wMtuNzXFOwsTKICsubQB12J+As6/2XEdxRky+7N/wrNMXbb0ATg5oUjnC2X102S
VbZZGayLsn5cZ9VNb3WL1O/Oop7v7aonNWnsa3MOQZXnL9bZ+RuqtvMeFlGoLkc1UwQHi8n1zgzw
qJmzW+aunpXyU/QQSZBW4PvrHXlR02sVBBSN8SRzBOkl4Pijr1c+DCakxxT9hRbptuvud9itQXvD
fRZ878VaP2iidN6SeQzJJNcBQnfkEu07uf9bkfk2iCtKJjt+AuP3l/sq5OJJ5VQlYbqu4fbP1D6Q
PFk9pTkLt2rvtd3UqKTg8gE2phk5RDyK+IYh3avyyoEByXVYdm/7Rlv2kZCIyX5sqo2Th11y+tdr
1Tx2U2HxSPac9tlSiPboLLS0QCCCxH7qnrB9MqooeiZRqdAPw2726W8wGPW4ut4WnxjuC+ewFMuW
IF+0kt9GtgELIYUAoEqoipy/kYdM8NBu3nC69mdgVeu8itFvT5Iq4yja59vGK9UCe0DoXbaFtfco
rWD9w7W7a3pkvEEd3MUZPsvGtOiP5gRIpU9sVd7Idp1hPMcueXDkGvqZLmKoZfLBhHsuk6V/Z/fu
oKRVXT5yCIyEsiHv/ZY6ar68rQSMv4Jjn343Vm9NMXhRVoIZ8TuT4sPD2LbxsYjbqj5Exi7fhV0N
zjlckByhHhIFGVpy4EAt1Ty+QH0kabHTKoyIdPYAn2YErYwPcfVLrLWYD22cyLcCI0yYoxgIntDF
IuRy+P2eu5n6aY6KsunSdRr9+X7trPILgJVGXruuB1JGE8kxG5btfOP5RulMDTUZj8Tnqf9A9fBw
zkSuimxtILgPJKXtITE1YTJdd5HIfmlXMbjI1ZRTEa9udQ8mab1fK9YK92aLnf2Gpc3lTuNW2U6u
bzzz3AJ+/WliraxMrhFbBWtmGR7rdYs+DLnSzYOqjVuywYr+K9BWtB5UyEfCGVsbtpJ6HuxDpKMF
4KcSzXpuViy3KCm88gIW3fTH3gmb29BDdAwnLrhShdag/MYI94+l/MQ6lUKU/DrJ6N43gMwWT+k+
ydxUxCMxebnuLz17Ijwh6d/PLkvAdd2fxqd4t9zqMAcBT2aMCOuL8Dhg0b30elTjonqpp6gss3Fd
g79dGKE46ujte3e63nmtW2uzUMmFpPvsCb2z2Rgxehytbgm+om0Rf+va2T4IyQjDLBz4eJnTLAOC
1SRbugaR+dmQmqwnNxwttrZ+9e4EmsFfNSq+8bhD40SoO660M6TciqORYm2Jtpupre59qTPEWSVj
cS/F7VJEe59Ns9u8UxLl6GwnTsY6me5K+dMHtD13aKPgTopIfKDg8QfUCA4flFuHAZQxe8RTHSwl
Pa91sv/Z7IbTxkIOcFfYKCyPu97jPQWrLb+KdrUR0FqBQ9qUJzqdWg3MO8MjsVKyrPH6g5F2vzqE
jEizFkfQQeQPRM7M12CdMwDpzCnvzC6oYVM+FzzW6MprC6BinvoYSYsf9iRhr557rlbH7s+jE6jH
EEqjyRbEPlFKeIpqUpJmpumaJxJtaRloSBfaTbrkKWoL6wW5FKKMcl6a922Do+vTja31hqiEtkdf
tdfonRebebdiVIQ4sqR/IuLa1/kyRcnIP1gip0P/MJh0QD+8pNVUyCPg/wRhmOjKZ5fYyu13QgjV
38Yvov/QA0W33hQAJDs7cz06nTpM8jhZq+VQesp1TxGfwVuU1K5/QAS3XlbicpYH2rfav/toVfYD
Yoxgu5kHJdbHypHxM3zn0Gdym9ynZieN7GYbnO53j94byZVvUynXWfv6QK9huKft6tV3iEyWkXb4
zvqAIayQHKNRz1wZclO4eyeeB2lF3/tQL8lfxIbecmwQnPvwmXtzj1Ye8FGufvJv2GJgJQ9l2WHC
WEpBiNsOJHlti2+dW701Bv2qNv1NQEqvOnWz03X5hLrQv4MMKZ7WGP7/qKZeAsN7ZWEf1dxA7lt4
4ig38GrgILbWVxv9qziyWITHSVe2Ol4bSzCHGBlvKNZWiMUW0q0/qBgpyMs2ruqrnIftcQ3jUh7X
Yh0hCMJpLLKa1p/h0Aa+DxKwWd5ElKAb3JY70r/UnpOBSgDB6fOx9347fRP+zj2nu7GxcoOsrb33
Yt2PL0FX7yq1JcMCmv2tddK1VWsejiy5KQ05tZOGC4w2qeDoLo6ycCKYGBmIhzK+Vn8iirOPdKq4
WCDWRd+W/cZRTy4E0rBp6Mp/NR7pkKEbeOaW58I79HvPWQgBK110xyNXOBHxQhPGHYzfuxtjNyqG
ffKzEO86oE+8rRW3xtiO787iAuuwqMIu7lebASrycelO1NgN7bmgDvulpJi3vZv8eu2ZqZv9Fo2L
/NCEq99qUXoOgFXNsWaP2CGhpPSunNz39tg50GoT+ffxutv9aXHWvT/LobZ13i9MwiBNAMGpQ1sS
FzbGufMYIOPGZuy1CLMGp/1mKfLxFU3OPh+cGu0LKvyKElaUltVtICw4oSqqGp6E2FP3XU+Q2wEh
Wn+w63AYWHdjyY8i1PTl4108jnLrhkviSlhlngj48J1vY36eZYkQcxK+vE8kt0VaWroKU4SjU/EY
bw6ZJF2h/eSpSijDObQr7QX30cYulFHxkRCmJ8quZ9wIxZZXKmQbbREv3UE3D8OJDXZ9DlYffVrp
Y7smvCh2pwvH1rywqg3Df3EEsIXeflk4yE0S91mAmqk4BjQeoTsR9uBcVtAJuiFiTpKNdrC3qRbt
vyiCJztQoMbLG43z+ssCZvc4DVn4UlSYpT4OSM1oqZPNjFbL2cS7W1d7dexaz3ZIXORyPViVDCCm
x23npulLquPDRsYfBuUEA3kSVqAfjULav6MbYJ8YEObWyHOBzIoV/r+K7TbXW9EF2R7o7ZHAB6kO
eNTrKTNm1RAE29KL+x7ySKZ14jZD3ho6Y1PD5654r1utcshXtBiLFVqnjVNtO87U6VTHyvhXjYHa
iwdfbRJ02pJVkY72vn02QT8978O0sDbSf1pnEul9AGWJRyYNurZWmdeunbnsPM2AuZ0ufgX8L588
L1peu5mImUPPBwFjGG0IjScRTfLGAym5B8laSRf1r2ELLlfH47SbtjnGlYyI99e1wn2D+nHKSmXb
TX5180Obcmp+R5gGvEMol70l1tltWMdXRatOPNBFm9b+gHg28TkUEBmOBSv2hihqRIOzEjrTNa/W
VkfTZS0C+6531xhozcHFOKN7BDsIBi+8tSP8V3gb9uaFQvcZhi3q51vVbhEvNSjVd1vYQ3gEgObP
ipZLNQOcWF4X5o4i9ZakvkYTBfGhVoHXPkaBXF/33rPVZ+NVpXtZqKNMvvstVBcxe5MFWV9U9j8N
UzY99BOZWDnqd19mi9OK5VS4qj25iPWb/5x43MMfW9pqSBEGEJXauLNDnXg82k9UJQDUSTMHr2by
uu4jZE2egGPr6fqom+sjI3UH9G5N8Ymf0tNnnBDrjfC6MjyHnnAR2UamOzggYuqAQbcTcE8ENF5K
HE6K32eCbS8A7X6VZc/ZYqGs/+lL3/5H6CDiI2J7w8cC+xJQu75mKDdATclp3YG1s5UkmgWaVqzI
yO3G/wQ9c6aDjOSgoGG34F+ySOwkyCZRTzsIor8WKe3fxTQl4f0kNrN+7lx0v7hGTJL7Ibl1GWqO
UkLqdOE3zhhg2gm3c/2wsbGWh8YZhc7oA7divpZ2P/sSughFVNWGeT+O4B79LO3XqYLjPPHDoIRk
YZGfAknwnIPmuvPBpbOpObAIiP9mnIrNjxUW/b+2R8FxaubIW/KBHuGXoIZtaybD/u8BmwQLVHOl
P2wea3qEa/qdsyQx5rFB5qtveLtH+VGrCBFXum/D9huYZFxOPgS5YkH1F+oJMfYs72It3eZlkUGw
MpWGaOt9k3R/is537rxpByKizwyDWheTE1+UO2iyo21H3yJBFCZrjFhflqjH6MHdud/0/tavqbY6
JJIwhryrU+JzInur4OyZ1iV8qkKhkLJbZXw/e8MSXx+YBabHDk3TZqU3JdWvrtFlkzJCUvwMe+OQ
MlTzbZAIVd7WSAqny7JFI1r2OWQhKOKeOZRKrYkxWXZ6zy0fh0oar86kmVg8Zgt+CPdJwS4tp622
1Rsv17Sdm2Zp7FPJxXeGKUNItYyLe0/MqaO/N+iD4sCHjFDUJ7QardO6yrukJeMkdyL2oYvCZeij
+KHtNlWDclGLNY4xfxafYsJHlyKs4rTB0vl3UnXxUTSb6xxdolL/7RjV74GaEGMrEKBD0FyZHj5e
G9I42v9/FDdbBdY8rD+LHZv3dkLKmjrTWr/6pF7tuS3m6dHSvh5OfSiA/3pr78jlDUowOs/woh/X
Bb1ATlH9oLLW8YP+u4/mEQzSGYsfQJYWc4k7bu1xnHGMZG3NQ8aE05a/KmFDojGz7knW9Qa8pYnA
nbNyQLBys2tworWbQWmV09jQDBJcnr2w6cS5gcvyniZrN4+YLHov3ZdQ3wp2dK5kisW5tWe7WlKD
wZppze/wUdagieGD2jB5YLTjQIhH135BGKFE7nA7R/ebnPrxomm1xFpGIptzYL9Sj8ykTZuSM7Dx
GOwYEcF+STxGw5V4a47+1vbzYAEyztul3N7ihpH5xmkrFiVvt4pbyX1JWEG4fsq5gJPzQoQ2R1Zs
BGhLzElxLCzX/twnRrS0a8b1NcCQ94QLHvyk3wrxZS1b8WYDIYPD6aUdsnGcyn9ge2xT7WKtiMiY
Cf7aHugq0B2TPJSr0E+j0RsPfYs55hTbvR3mLXfTM7BLALy94tw9xXERvGuv6a33pPEKxuEuij+H
QZpfA3MjKgtTM3VtgSKww+6JWrY2G2nh5HTzg+BBFURF4X5kL9vD+q4kAALOiJ8JUIIS0xtQksA+
+mtsr+8i6KLyYoulvH4/XYVlpFIeAyyTHaTINcgtHKP6FTCyqM+93VZf2GNsBQ7XT/CHAZalI2dE
3z/2nR080KlTox8lq/Cta3vrF19NrzNkct37cOV0s8Ero/82qpN/hslmvF896QX5YuJJ/Fv7pQmu
J6i7D5DG0n6fXKr6btA2m/4V/j0oOXmWGOymIanqH1nIWHrpfRgZf5vKYVBrbTcjlGxDkKUtiuS3
uG1vi2jz1AvSW+9mnYhrJD4OZcG576U1nt0ZIJ7pNV79IyhCjWJ8RzEEldokMNKT/73YnuCeITiL
YLdqX57IQsLg2eBIf5tr2/7rzaW+mUunBdQUcOdIBI16wvUrn5GrlQOwBtkyz37lj+/14Fofaycm
L1uZOx6d2baKs5wt6x6NZ7G8uz2+u5yk0u2czBoQ2+q25oUp0Rv5+srNTfF227fxOETIchOeoNQF
fSItIFD2OerWaDh5danHk6/HTR3KZkUeGsslaJ4SonLqL29IpuQRYEBt99PEcJlLFZ4S69oysbq/
fdO4r9A69szMPevgVBW2W59njA3Dlexyf5a6LsBQZbM8A4+11RlRY/3YarNVT4APcZXWJtz/I/af
46nCqK6slLC+ej36tRMN4HR9bbK5iLih+x53WCb92o9OWgE0nYMuiORBaM8/dQsd6seqpF3jyyU7
ssrGpZngnBu0Y+BbQAH5qmMM3igcWBFzvQ9VexFyHf/j6C7fjLdY28ERDVSV9GZ8Mg2NzT8WU/gt
snm93w4RW2/m13tUHVbHeIfdlUGbj13cxEfjtDVuCgViL1o+V/pTuIGDQHcbNG/nYHR1Cse7YFKv
P9GQxC0myxiukAGoGN8sbfXfeDagf+g5UmQC6FV6GEUmfJ71MAy3ohwd5xgt1B6e9hmb9gdp3fsC
FQaGDXc/1CFDfOAzKAuNPKjzEx519KB/S9Bzxcret+jL8SsDj7sW4kQ8BkhyR8flR5lUXB/pK5AB
yustKcHKbHxajKPrL4hF8dvjEnB4wFioESE35TEYycW9KgSiN2iI6kFhyqGnQoz+cIoDifh2C40H
9R1L/85hMv9x+0g7RxPDL6QjGTF/Z9b76gI51/7n1gGqxHLbtm8OEanQ2DOGHrHJDX9qp45ifC4c
OikeN3dKtcEQmwv2Qpw8QV9ALPtJ9BubbEcmSN3FDkxSN3xHEXbpCbw1yhoGvtuiXGKK0yZ/+sso
gIZs2P0gIeCiH/qLh1Lipae7npdSKBWAU7bDz7ba8Ze/YnkgFAlS1y0V731i+dyMcp5lfJq0jaS1
DHv1Da3djGfEc+ED1vNaP5oF6cmZZR6Ckfh5s+KiXOx/+M4Ax/AplDedjZcEIaQjRKYqTzkHDKyY
MqMljG8d0DdxFCbBakj4ABo/34nd/6Rxos91kusDPC0QeR/32/vCe9zxlofdLWYYxG79ikuq6Tw4
C1u39eM+k7hz1HPpc5SUE0r7CnH3jRVw4+S0iE2PRITL77h2/B/Setpbo/EDQJf5A4wepscfCt+8
N4+9FLY09mfrWEeL/WLaDZTR9XrT5dtKADh6xRLxDT8guy2SCfPEWz39RfFIEcDcw0SdW0eGZwYA
MhT6wcKNZM09OkQyI5u8Gj03+EpYo9a8KYPeJRopqfTZW4y7XXbR9jd9YNfXXq4+8s9w30OXlaQO
khwx2Gb+FVjadS7IyeHdCTboEC8hmJuRgvDgp3vUq7v/cXZmvXEr2Zb+Kxf3+RAdnIIRF939kHOm
UqMtyfYLYVsW5yk489f3l9UvZR1BximggALqnDJNJhmxY++1vsUpL9EnmyNSez0gQb6vJq8g82su
EvZzRW27VQI63ypNh/naHS8tGDsddbAZW8/jD7GCMvuWLPhY9jTGec1VZlvmARyRV629MNVXsWVd
Gm6hTG99Uhd/CUQkgv97ElyJWEXfOAnoBfRpmMsjwLYyv6pzutkPdtJYybFcTLJsQhT9CFzL0qZF
hM0lSNM6uzPZmNor2jTVt0Jrxk6gzJgijjY5hdsusod4k+E2v8EEil2RY6WHWVuO0xmPJbP3gMLD
WdVO0SNJ7QPwlG1WeNPGsafMZ9Mk0nRdt/1wdsI2eXFU51Vfg3iyv0/Mhcp0I4omLLd4j+IbRXsr
34/VrFH1EYWg1x0L9S1iDNf5yfdUhFdFXDk3rJMxi3Plj925YkHA0Jhzf/Y5p7XmnjIZJenRZyZ4
O8bd8D1AjfQiOEs+dGAWve20pO0X1SbRsI29rhwfSgTfmxjbLa79hmzGUvWBPhGpGR1EVYxMPSMT
bxMnrKJNgKI62rmhp4ojPdeyIY1bs/ry9zcT5daYPfa6Fd1tniXpVcC7MzO3aug1hAMBGPueJjCs
qDzL1zaKejx5EOGf7PEifESJrh9LhY93Jceg+RYNsXeZQadJt6ok6XhrzRQ5WXl+Fn2vSkYyqCfo
fZKswbhiw6YyfapSyfeVpNgxVxbrmjmGaTh88alX7yI7r6gePGd88W0zfp5SYjgoMnt3p7FofUtN
0hYbxGPWQZRt9l2ZjgN55pbdimmWA0Qd6bK7iRliD7vQS+JqQ8Sz+ILiqfpu+Wl7xRvRsCPGafBQ
1IkIrxySD64gmkzuMVLguHcoZ7FEQgjqH8Ah18sG4x6GlBqUSHjF6QnJTVAw8F/NDB7alXFk73IO
qvyvDOV0fLB57dkCs6B4oo3UDucIeV6+k8SRDjvwCOUrhbvvklSgHcEu5YCdx+2gvIPhBISNrm0q
LCHOFDnrNL2o1aoktYsz5Llh3GW6c5nglnl1XzCFpDVkpwpZ/xT6y3WZUkJTz/TSPZaNoyuqFicL
d7NPo2I7Brazi+lccy5mBoE4LiyadYbdl2zPrJtxec6OdRxHCpTt2DGeWgn6IygK5ioGNDGMFact
IEnmqhsugnDHYbcBJd0GyKlCbGDoM9NbomeZZbnpZKDQjAPhaQU5njvA3At7bQ7yZQVuznwbxzb/
HLblXJzyuZxv2yzsb6iDGVa6njMjm2y95hyiG8VibYUtRbhr9bcOTn8HX5U/XLVlpZcn3P/LTSC6
Oubo76Ccppg1NNwWhZGcT+JhCmAg7Sy5QATmqagAugur0ClV7PZ7vyvycWcxamSzRUiXbuEYFLck
A/PRsvV5D5yVvfIQ1gBN4G815ReTh8HVYrPcryhsi6fGTYvrwZJ+tYnysNtxClMY2WjyHCl0UTBl
VQVKnywztfMpwyUH3Eoytg6CZnmpKw/VRL34zaZLwvAGlkkXnWkV+nG6NoXQ3FYzPFlZ5J9qTN48
VUZo+ymfvWHbIiLsVxXtUhrzSeAUL85IwsBVn2J4G1ZW4k3Vcw5d5WfRuKjHrM6eHDztMO/HwfOn
VVm5VbCjpKP4SYEIZCu4hA3jsmxGl8iA3o62xRCKq8qWF6sQRr8UQb3lIkO4qB7X2YTsHA+c49Gl
7aAMrkw9zf4muLRhaMx4If45fOrLqkGJ1N1YM1qR2zoL5I+6q100+hQIZrt4kxbP7HC1Ok3E8C2M
zll8V/FUGexhk7TQQ/jpcpIZ85hyZY1DZ+3qhopw04mGFbxE07kWePujtUa+iH2YvXE9JWq4oV+u
+bAa6rqdyfCprnVpT+4VcioiyGkONEgOk9S8hLLvokeUo3EL/KVDdtJVDWAhxXQLc3/WG5y3GAjj
uz506gdkRAN+WM6Cag2rQ//0xl5lx6CKh5dimuPrXg0Snk9d+LeW6/vO9wwEEuroGKXKqma60W8u
RTuHgjjDeGiGWY4QA8aLi2yO5L0UZAGwqVs1jVCnb9v7IsM9z8VKbGNKTkm7VUnjPYQXKywVt/CK
LWdYD3dyizQDB1NciXvEFUjjBhFVNxff0XEqkHrQWinocBQmxt7U6KRpOXqXQbKnbMLX4Mr5k6yh
pH6bIxxgw6BVcTdXXlwe4zA25a/Rouu/wkLBcL9iTt0e0OcG1+jZOyZjjYO3QdNWow0Uar78Aung
PdN/Chvj9CB/JCyeZxPgHlm5sz9/phfu3ZveTD8SpqBfJ8uyyydXN8NxIP0XMxbHYDo0dVlQCgT5
qx1F8y/BICdcdUvffsr4W11aI4yAN1mMRZEDWSK+tFUQOu6KoBbF95lyywNzs7rQTEu7yke5T7HE
DBf8MUma9chYgnbG1o5IEIpR7nY77EPiFC3STqo9C4eJT6wnl7Q4lMxy6yAmZOsU7vIDYdGwbMhq
VuqUZfQh155npqumYBPbZk4WNcCpnMr9JPMmNidVhv33ivEHhiioKk8XW2sCTyGZblgWKbqChB16
Z+KC3rNpObKD3EBssUVyFRffYqtm4e1FavQxbUf7Pp6JzzzYfDzRKpqz4cbq9dyvNfwFTho+WZoo
DEw/rDnc4x9lMDDi37ThECP4r8pfdgxzcFXozO+2bkl0FVTvCHMYdxLSA3NkdO5Qfn0NmGowGUhi
IOReF8R6EwFMSdZplk53FbkBz1YxL+3nzuU14VXls0caWhf9I6f4tH8OJPp0fLBL92jB6nmm33Mx
8DdxdRdGGXfDrLQ/g+doiNIhuaxe6bLzPxGbB4hgTNKFrYETPqJI3AdqrVOhbrXdGVzgE5LfgeFB
UrVnL3AVcg076u7cMJBmZwOqeCafUn7ncbv+wQsXwam9xby6Eyab5AGdbXqywzis1m7r23TO6BAA
huqQ/K4XEumZgnP2Vdc6nzgTD5Xij52lnNVVU83juYqipj2NSRgwRlOwYtZ0khT9EdoP+GD5X+gT
MaivdpgBsAoNBFAla3wgPVauTCzjhjIWfkc8O3xy8xCF3iZrY1S6vYnQAdBPpW6tISgjGICXZm8n
TEF7JBeN3Fr4+agMaPWJDS5Lp1gtpYej3K0ccd+0IXZs1slqiwE2ttZ9j1BhnbTL4mAmUqk5jKNk
kUnzKkp/FhywOsA7hNCuhnmsv8bzoqsDAj9PrkTXRJ8TOUSPA054Bpi+7nxCBUrznX4Vz0vFWfu1
zYVgRISzJFhhJjJnZvOMBjozA+Jy3ClWewyGzc+sh1gN0UPN4apPSswfIXbReddXw3i/eDxMJr8R
J72YxuWzlC7p4DjI7IhvuVRPoeS3OBFg7Iw5K5xAJGmBoMtRKFn+SeETrk9JHgAjKKnr2z3n9/TT
3LLQryPUbB1ke5rK2wBT/7jLS/ArK5VAhNu4sQ4/9YVI7Vu7KuQRXUCfkDnoRDuIzFl+mAlUTa6Q
37G1tWhaxUkP9KxXzNA6nBoaiCDyJLlnLmnM2YayZq+VGarP7ejpzzZ2am9n+Hou9vfK2vd10kR7
3tHLet9bhvW6r7Md890eHdHkBM+tLBActpOFlGnw+DB173j7selRbuSJU6j9ULW93IyYS3eXwS2O
F4yol16lR1MUq6Ood1M3qgfLVMg/Eq/s8o1Gtf91huEVbHJUww9o0pk7hXiPEaWT7WhWfe34BWiU
GDXzZAzuHouZiUZuikGLQizhyDb5aAkxGk3A2S6ywrixm3TVwWR7GdhdH6dqgTqAFMlpbkeudWMv
OCm2YDSsiOvm7WHGPGVd0ax1yRrGjz4i0s38Y4hVtd/kZUzrlOVj1Ct8bP9aiBuV3BWpQwu0YU61
spk6hlfj3Jdi1wNZ1xdSjuv9agNP3aimMyODeTg6qOfStrZX+JgDsU5C3d/z4w05Y42y+qHJB/5S
I+0JToEbpuJgazFrCmjHKc/u1C+ST853vmH0Cp7Y6zN726P95Nyb2PqHbSz7E5gAzsFtNdLxKND4
GiyML7ppF2ddAJbpT0sY2dGedrb+Vcu6jo+2KyJA6LTjrfXo9vWybcgims7gJ9xkQ2lFRVxUg3le
TOjFK2OpCiuzFdtIWZRP9Z6hxhiOtiw6viGdF9POrbATbOqIPv9W+vA9gO4RyIsOILSCTzAbsGHI
CB3ubqHJSHvPn7yjTTO4ZiTjgWDzASqeehVxQoY8BvFgmtqJoD/hKdYRpIv3aTOlHpPpno53jGD4
ylVY3IHCOqDiUmZH0Psca/oOayV8dKVVJgd8Zc4PxkbQOSnURlicveNsZ7pw9lqqtq2YePnYiLMh
gzwX45hhQxcD2VP+cCFRIyGm9AtQfpcrQMDlq4fRqzoFPlXaOi3Y/7cEfwUXlF+MY5PvSnP8h0TS
P1J28StVhDguG28O7PSraGQ7IV+rQaNE8VLcuZqYyP1EPcwbToegeADUWdG1XDy6ChnLwhcrR31+
QCjbApUsAlqLpJGUKLJLR4a4jgPBjz7aPOrb3DCkOFKd5M6Rc9WUnZDvkFca0YaDP+rnscLhq0Ao
YM9mELgUDds5i8WyXAV5X+IaKZZc3WCi7cobWtHya9AwnPtswYNR25kOHhe0EHiBuFhqTFJuni57
iVeVrlmfRM0PjQDyVGDjms8I3sSyd0ccxPtBGTPcMlkNb/tKZj9E2bXJA3JwFIy8gzPNSjzHnCca
l1gT0Q9+8M2l+Z+e8M4l6aYtIsqKjB+wwurpIApr2qqzTrETiqdsJtLzkPVT+llUHbCDoapGDAVZ
hGNIqSS/4sEMd7qtqmTLHlQVP9KWwmfbWsnS7Hs/ma9RlgMgn20jv8QZQkNSx3s+28i0MWLYIJpu
y4vOkl6UehCAqjD+Om66a+j7jwxfGCU8lJFEhoGjIOvPmXanYCesotwvgrMQbl3RAKfg17iy7Xpo
1pDRtNwOqTeo3QBQFeW+D70fA0bal8fRVeYrCNCaYYXLXnQoJ1js27HliHNIwUNs51R31a32u/KL
nyzZswIeyGnIDufP85Km1dmZENZtqW2Us40clMybaFqicNOpGT1mDJqJbyNCtUWP2WZmxJGQSf+k
HASFBSHWMSCh5WoCJdTvKx1l3prnlw24fKOJl7Uy5UNupaP1iNCYeF6dEtt2DsjJDLfokCmesR5x
XLLHscwPnOYyc91aTXsnJrcetkM3Dgl6hTT2tzYMzC8ZGq1kF7S66/eMWeITBDuOXlPtoPdgXFKw
ES5WOmx73dRn161qD6JMsOT7NpwcvmIfPS8nEKvov3d6QodV+9AAMaNrtV8QNsYrThYOJ8vFLlww
kFlXPU/sSQg/bKsrVliFSuZodOcn/FZeWgDACPp6hbjVne4oCp16DR2Slq7KKv/kpEi9j4OpxuRY
81vQMEAEW5/RhI7jdkHPdJ2pIfJvxy7T2fU4JRNj6ayd9ghJk5fRsgJBflfKj2Y7i3Okjwb2yZHl
5QNvLf+1jIdmumEKHJhdewnuPE0WnkDGCCN2cIZsXbS1AX+CxGo98WRVfk9PZJEd238w0/aBoJNi
IJWJwrfgFxe3mkVUkepKATlwYS5JD86J7Nu21tEIsUwG/raG9s2S0FF67eya7hHsIhB9i2uNL+g2
/NesMjixVZFiQHarar7GARe/UIXUxcUA3230OKEEvKzlG84/E/PZeIoeKpPS6UXGQW9QGOGmjNtK
8wtyWfIjXUpGSSFF3z6gGxCf8Y0R5FChQ+tJ6ejy/lMyVpzwutgN77PGrl7w6cCvafDIT9vMbomD
jYuF9oatbNIYAvqeGqqDA3BLsWiwEWF0eIqLplKnMKr6p6Vclk/gNCAxUJL/wjZVsfgEuq3BMbT6
4LbouMD2LPNnkTX+RdYwow2UvF33rRunh8SS0R1nJ0ZRssNCf8r9lsPShT9WrQGFAVTwjG2lK9UN
dnCsu8y89M2IWdIxGOyB0ja4mBR9iPkg8CXUT3UOiXZ3yQr77mdT159Kvt09vuWwu5q6Mnult9gK
ZGZEoPkINjpApLhRXvWAb4qeHppfvt+I6ntQhdtswdNVemXcsNjrVEfERhW0RE5TmuY247/FoYPr
41lAP1NnN1DLovwGXA1LcTVkABikS/N30+ScGy8n2SE8KcGIcSucJai2wmjAtX6Jo27lAZZFqYnP
vbup+NK+eUZ3L01QhWcQQAJ989ihDGnrxr7Q5DneUODLbNkuKrbvgUEjgjI6r+/RSTDsbvmZDy1Q
MEb5HBS/CZTw2QZBL3RnGLIw2JewtrOtlbnylR/L2OsSEHd89JLJoW9TA0Rch36e+VdsdX20h0zk
xXv8lPwE/JvDQaVlzs7ku0F7DhFHX7Kc5pBXsC3Vc0yNYg6RgGVtl6X1yxfkmRyWsk+c3ZT2S3Xx
1RT3aF/pyvKMil+l8ehM+lm3vBYFwL1rQC7G3cWD6H5Cs49/caiZbhJEjvfeWGEALHO7fsqU7T6y
6OmbpC+6LxrHZL+NLK0wyxcevq3ReY4oJJ/8ZRnHVQQRoeOstqTEnwPDPmbom9DGJcJjOxdz124y
zhn425VC/9/VPWzm0Av92xzBvcUSmvY/OTQzx8zHxP6eoNb8NvRu8FXUA6ERdgr2iBN35H/KnR6J
VEWcL9tUJscrSFnSXed0JyrxleFYER6rKlLjtqAB5q1TbMxmR7/L+rSEyfLNEcaYDaHV/lca5rzm
JBVxUgJBa+5miAbADEC3MARHmHTrRbTEVxQxDqVSaSc3VoMyc6W7qBq32pI5PTSmQpvWJKpntM4s
AuGqM/7y5jS/I+c3RO/MFgazKvRaJHQh2ctrPxin9AyVUzx2A3WBNeQhmbLDRBNTKCZuox+U1jrU
rpY3atE2/M3WF18ljod7dDxxvM4QppJFWhIzDxUr7A/MRjD0l42lnglVDeyNRQ24o60JlajPB7Aj
JD9N8a5kx0NBgCpvjU/KpFvcYXQ0/QIo2wPCe4FrDq4IPrS6Z4Y9XYYSJeNeTBc5TqNxcexuHyMw
uLAB2pwzV8I0eNX6TAkhUnRFd0IINT4SPuF13zp3Bu2IUMdy9rk9kbcU0op00YnXsnjqJRAt1M1c
+97I9gLRLfgbzY3pXqIElA4jvNGuT9RS1TkdOxvUxjTWv2ZpibNDo4amPqPyazdz6n6nZo3GOuOD
dc80DJd047u1ZtV12bFv7BnxxHYpEqvY1XmvnjkbENMmDODFFSMm9tJkXoD5NanpwMZQAY67Qi2U
3aGrKnOZMkfJxh/xNmy81LkMfC0/fJzlnL92JVX6q29T7+1gktr9VdGAulmB+wOUPzTME1deulRy
W5IgOTJtoH+yihPPfxzjumLyoBy6/GmTYCZnMlS/zHIpJjiNWTtuEmyvwwouWeOTTe/IXwVqvysz
t+L1IjGKVvbAmYDVhxbEqoczeHEfId4HDjvrT3YRDdndaKk+vkraWmLpw87P52iwvzZVlWKQMlG3
L0iABS3q6Zzzp7UsPxL6OmDwKmPvqkh2Hn0d5aEU7EAqX4cNRJ0Vie5tfhgDn7YWzjRhVmFn+Z8S
wMEvnYSODMxFj7eZNmG09t2WFTZM+H53foxoYZcbf/ZXs1tXN3B3meRbkFogyU7iWbZu+6ODRY62
xqEM3Ss5iF8pmUb5DbttdYOtiRTvNhR2v7VMKJBM51gVuYEopQkKr/ukxi79DAiFyRTwPPNYe00H
pX9Oh5+wuppqNRDY+Mt4lQg3ACgYacA+U3ddLmOqA1ZbqHaNl75qPkE4wM6QMn/yRnkeKYBxK8V9
8LMAZjtAnoKis8o5CgYreEwsAmUuxhHvvcFZpxnAnpaGcoOj1ySyFZQe+SJbxN5taky4dvKQ3aNy
TXCNDh2rC5ok/Yy6PD44JoHLY4oRU3Lqg+Ymgc5GHAK6vEO6MylyR40To7uw3SYrb0VROz8r1AH1
UYOOLKCVt+KFeA/LXc9R6WIeLWWX7gW69RtPTUW31064DOvcMOXczsTpiD36u/lGqqnHwDJF9rQp
Mr/+nkdR8jVE0vjoST2BfJsMH9ML6Yai2EOB6tuVLEQkkN30/X1CaER4SE2WJUdUD9TUyO26o/Iq
G5wUQvLnqUzUs4KvT/0yDBMCmGKAN20vw/ekcKnWl65Fx5d7HDmRRvqfF+UFdDQBdGFI9MlbYRrT
ZfEtfXH/0dI5rmAr8/JLuieN7h6WgUQ1URiJspiW06UMIOq5+uR3C4tiXeO5Y+7ZDu1ODqX/tY9q
idHcWdzPckFaSGxCJLYpE2s0G1A2HKbQHqdTvqHYhzyK5WKDMDnAflnjFKS1oRuLSatAw+YNwG9X
UcHSuonpgW1HSE09qw0z+/UQIP++QRHSQS5jHATjWmCHcJI119LNVvRjln+OYI6EAK8nxpCoKPWw
hbyLAyGU2cRgLlRzcWBDTqIN7RAvP7guurpt7QzuD5/xenmG509xXRjrgrXqKpDrqUceBO+Z5X6x
TSQ/hxxr1dYt7CVHp4THbeMGCDo2SHeoULExVueJuJSnAlHEj74yVsn8T3mPRTsPoDIwYNOZiGr7
CwD6/EENZqbBj9TrWsOjgAJYEu43nxohSdHRNOFfS5bVGdlbFSuIikNNzx0ONrkagZoei6GfvjQL
indLpRk65HYZrkwy0WN2PZEAxEXk/ZgjxnOuJoIIMIdRXl3YAnit9mQymTt7cHg3RnR1n+farYgv
rHhACIfwMENqHBFVARjHhyGRc1o7VEbApTpCET/BoIucb75s6ZmPZH/dxCzgPz07cuadTCFUX1tY
TOgVz1qlrKxg3ukDFq668/IYD0KPi6PZLqTa9qs0nt15E6HDPLKZ9DlU0gr5dGt5/kNf+D2bWM6+
VGMk7VeJ01gZpaQ0JzkkWm/SMg6oT8DEuNtg6oZvSzC7T3Y8l86mZTQbrMXQKN7oiGw7cLnJTPe4
xFnjoj0qrmZfuIL+ig67r/GIh/tMqTKfMDE73c649PQjVgN89szwgYLj6a3uEIByOmV+Gz8OY8BK
pvvITTeMgxSN+ZB2x4bTVPbFAvrRrOFWzsGO5LDsSxm3coJAY02nvxrOJByEmDIFuc8GIypoHYNp
IJn/1cR6HJsyJ4lGuYU4G3JEfrh2nNIALgSzkyHEoACfu3F/Rh3OU7xoaNiAFYzRQ+0z0SHVJaXT
R0IafBDB2R21Sw8c8But8V7dNSYu+2vm2Q7le2Wi8LPdT2LZOMniHTEcJQV2myYuV3/p0XXnkrJu
g8AmvWKuoIGH86pnu7/smmZFTW9wEwehfGFg1z2Wbppcaie0WAJ78vNfy4KjUQwuFmDZOiEVrUCx
aCFxpQ1SF3L3Fw7KTosgzLeVdGJ3Ldg3TyIjhOeQImSe/xAL9U7cmXPJVeNPCQS0iku00r9FY7Vo
HTNRN5cALsd7zn2ELrtp7Cb3MPVRfl7Q2X2bw2w+dl6XXv33f/2v//u/f07/E/2q7v5/nOV/lX1x
VyX0vP7Pf78TSeV4zL8p4z1PaPtN1uFINROwynHtEsT8HMpgm4D+p899UVlnndp+fL13YqK4nvaQ
OKI30epNGGCUzobsIE5QlsOoFSbjq9V35oazxnT6+Ep/y5FkwUCD7gmX84/Pk/39qY5pHFUQtsia
NVZyNS69s2dDHdeeRUqEX7jfjRzBnRO3cdX6/c+PL/63zEMmcVzSDjwyYCUz6t8v3sRDlOHKJ0mi
NOmxFgkZloA7dm3U4Rf0hhgiT5b/02f7r4ty10Igr3P0m99ymeuxi300cEvb10/CBZNd1o11Cxw/
+afpityY9j1XudB+CDJ78zMyNZs60g6wm9V1uysDXW4wrnabKSRe6eNH+bc3JvBs+iq2z3/7vhRv
0r680BlqiPigJwP5yeg0v57c5tUrhuLmn1+I86RHKL3NJFW8SWfLbekjc4IdADW3XU10BW4dltcd
w3C8mh9f62+fHTfjKal9TeKewrj7+/uB35b4lUJ76wD2KGTp2VllbsXQAs3winiMYfPx9f4WJHa5
nr78XCwwDs6536+X1l0E9ozrGbT5ewiQ1tbrl+L+46u8c1ckfDqaQYWgveG9+amKJlrY1hVFJ7lk
67BK9Q77KJzcToBCcUf56ePrvfNqOEGA01c7AVOht5+4beGKLQSKvFz0JNL7kqluA6zIG9Xy9PGl
3rk1vJaOz/se8Ay9Nz/YcGkPFAnhE0uZy8e07hk6BLX32oEr3KNejf+wLr9za6Sho+yjRcAH5lz+
+b/tCRbpAOyUaOos0LyHJaqoyhFUrdnG/5TM+N6liKrmcoFkg3n7gUE86C42BvAzUEEPxLvwBfSM
EHCy9euPn+L7l4JLe/mP5s3//a6cEJ8KjqLLt+w1K8tJxDFETmis1PvDAvXe78WawVqI8JbV/83v
VTtIDqeYWzEIGvDrcsgeoyndx/4If21p0t1/cGdMTj0pfc2jfLP2kvwx5oPmVSxJRt5PoxttPMLD
9l2bvv4HV3K0C3hEiYCt+/dniOWfJJ0Am3hmGM0vfRRuTUVofTpF5j+5KRdzpeARSt99c6mI2t6z
k4lVanSg5sENOPohJgwwEMEf4iP/vluT+Qzkk9kackXSbX+/K4TlqG9CAMOQcUqkzSMMnV1EYc5Q
nuDQ19EYxHudYzEJWVApn2btcuj9Dx6tEkp7tlKuepvcXnGAL80E9cEJrYZEJLznNCzNQagx/cOC
/K8/67d08QA3syDSQgomwI79pjwRUdFVDMXcdbmU8RfLMMVZdRNBRzWas1sR59ldYox3xYCsPZOK
J27Zcpct43Z1RJMT/JqzeviFSLtUnPERaTHhzw5pYtPgtTDD/GHD+luN+uav++b3sSxEq5lU7jpj
ZhGVMVPYcCIIgdiLLfB2sS7mLoE8DDbk49/kXxXoRw/K+f3NgJOC4WXkyi0oR0QPcOYKdStpnq0b
Ww5X+iILoFHwGhrXnEVSxIemD//wt3hv4WLx5/eSl4VLvVmOsRJ5qYvMB98fpMkwgTjeIv4/ggxv
/nCpy0f1t/sFp8AXjihYyjcfHW2XtMfI563D7puPYnPPYKZktAtVtgYp9PHTfe9i7iVhFLUHZgjn
Tc2j66zzLjRcRo9lZK8r26vPVpCavT9OOf14Dw/aH+7Pfu+aipYBFYkjA+dtrrHGcU0VQRgnOJcW
0i/JBOixw/oYUK4fZ7K/EKQ4cgc8cLxDXdTdzu7IWWjJiN2jGylXlh/p7YwQvNlgqRG7hq75/uMH
c9kf3vwK+IxtiCqKph/7yO9vXXn5DSqoWmjk8FqqBgm+xwxu+/FV3nmt2Js0VS27lCPEm3c7XCbG
sJAQ1u0soOx6MFMC31lhx593H1/pnfWVNdxmd3d47K588wLnozugvaMAZExkjktchseaMc+apspl
FiHL/dDaMXhIbZ0JEzH/fGWlqmbBI1abVeJvaewTZtBkjP21tirrvpMCu4WY6+qMCzv/8vGtvvN+
+QQeexwXeLvst8dp9JLYghuu5SAUPvSolFeGhh3t1xTmB2XBn4J63/kVJdsjPyF53T5jvd/fFXJ1
4Hv69PZRr7UnMtLBAdadOhtH6T/8jJc/6s1ryaW07VDbcHx+G+hMcE9LVlDIjpwHzILyNumhliYx
XHBy1rajJ5xrwrKsPywT73wNEiGTkj7iG9+3L//836rRvJwawm4B7/kBYUTguJJNGNfy/I9/OKYT
0MkdmjEB8NHfryItyPKYTSlyl1B88po6ZXaAAPmAxzLTaPGGxvnDYvTuT6clp0r2fDtQb27Mdzub
NZB3RURR12wtEGPXcE78dJNgNP/nxxUeIL+eVNJxqYB/v7+OgxOyghJ8IWcI1EbUOQHB3VtTI/H8
+FG+d18sWko7HrmwgfvmvjKg2hVCZH+N/cwnbggWsZUTVtsjQNx8fKn3NujLy8/hgZYOzs83t4Vz
X8i+57aIfAqida2qwUcqEFQHUDQCznKOISofdTlyTpvHX8YggCfZx5yW3qY4//iv896dS/YyBuis
p77/ZkdrczKighFqJum7waHHD7WbdPvYj1hk/4MraQ0dC40PG8VlHfq3j4LTG3Gl/A2oFh3iBTCL
AT5y0L6Sj/eHZ/zeZx9czmdkrDH7VW/2iXYyyLRaJBU1kt8jdEYmbWRZbQxznBMYaeuIUVEdPr6/
d9ZRqhAqU3Zjtg3H/f3+ogDq4wxGG1VxHuG7RYpRxNL+OnvFoV50+IcT77v3yAgp8CixoFu++eEq
zA7KmaE4hUnV3weJl65J5FkO8DWyM55BAiggF/7hmHj5Dt6up8p3L/IqIuWVfHOPC0A6NHaA3HP0
qrCPNWgzLFZx8vXjZ/nezalA8UbyXkrWuN+fJTQ0L5xgeazl7LeP06Kdk6kQsqakkj6NscrP/WjN
Lx9f9L1PgbYyVFHNIc7zLzf/7y+oKYPGG6ElYIeZNtVszWuZW/gDmBPv//Gl6HbSiaEXeGn9vHmO
hGxf3GaMDrAA25uYHuWZtnK2y5tw+MMW+M5d0SXH6iQCTooUNb/fVY+FCWNWCy1WC7HL0FQyCskl
CGz1+vFNvfNyYPXjVaRgogcj3vxokwjDNqvtdu0iKLkxBFdP+D1Lcjo/vs47tdmlNnIkdjnBLb1Z
QFXQlFkK3hali9GH3FLWzi06saYwZ+CJP/3OHVAr1GyCBCEE2Y+PL//Odx4EQiIpYU4m6RD+/kCV
KXs/Cly+c+GPn4JQLA/oucGWqqHcNXNp/aHP+s63EJB3Sl+czpar3q6bWR9iOc6YKGbEWO0TRwev
rYWxM2GwD8SEiMoiHdvbf3yTrNQgYFzXFYLjw+83Cf4YcD8q7fWgAdRVkCJuJXPpHUxIuCacI//w
m/7rqb1ZWdgKeT+V6/MNBm+WbJ2PM1PSFrhan2U//LgIfl4W9h8iwNaJdcrAaLfjKcbBtGD3QMcV
fS7oO8rNxzf+96ftB1JTR7jUVqSLv/lcsHGAcEpojwppOfcEJ+avDCJIQcV6cAUuwQ9WM/4a7w/b
8N9fKp+XitMKOzAXDi5f8f/j7LyW5EaSdP0qY32PWWhhtr0XmUhVgl3U4gZGsquhtcbTny9qZucQ
SFhiq+eOU01GBSLCw8P9F7/EHhON4dDGWAkPQ1zHwOaNLmaU8R1Mlmc2Ybgxy9XhFFt0lhzF4aqc
D4dsoQJzCXiT0AH8AIJHv1SJ+oDuFYgiHDoL6/XzE18Ury+I8ApznA9om0KZOO9r2D8SXcmIA/t+
anXzEhlej4lm3mzMcGUdMXVjTIt7hGR1cT1qZRemOC1B/3TS+hxqBQr22Du4kufF5yCQvMskSerG
qRGRZ76JqeQTz3nT8GzjPTWfJWXZnOYRRxVfD3BN1YDRYEyeYylF8acZlOWfUVPjIQC9aOP8XEd5
MbJJPsAD3AR4NR9ZR11orEqDCxMN0wOdZ+tSabb6gNZPvtEoXNk71G0VjVocBVyC4HwoyVOjItB1
EA4Fuo3VME4H+NXAnKfife7h5n37QK7OjBWkmgSuTjcWt0qcWoE0hYBOoDlnx5y8EYC/Jx2Rz0k2
PuLa8imUdRzTodkkW4tNGqkD7I5UaMhM8P+6SvIPOto7qHxrn2j8qidEjYRVwiBt5HIiqMz3DY9h
hrQdkke+6GKzxv2IO1FaNZA/qCpJOBUdQyodG0fieuF4dVA0Zl8Saq7OYKegSwL5u9nXdYSsDnQA
FyGa4ohaJ6pDuMNsfE5F7ITltCzxJKPfpJITL45DJRcIJTdaA9bZECKgUnQa00A/UCjvIIlDpDnJ
RQ1NwJTTc1mmyJWGTnNoOl9D2qMvH2WE1T7e3k7Xa2yi4adSwKPfzA2y2E5grn3Id2KNdTlDTzKt
pQ9+3AwntILMz00DEfMcDRpK2SC4CYa3R19ZAofXJVkf/4OxsQjzjmUO0HKBLkj19M1HApl2C0bT
I2QmQuDx9mDXeRJRSKE5y7kxNPKC+UHFb6dAFBGHChlQ9xlTLoR2rKk/eym2uVTSrEvupwhKtk0T
HQwACK+vAlscIsbntzARZV+cJ9mo8PbKsnafo2VxhPGuvJPLRHPRHqo3kqTrE8RQZGRQSLm8mfB8
rq3gHsQGeBt1yGAcl0FzCulybuzolVFIwXhXityAVsRi+TAVgs6O8PhetWHqjjgA3aEp2B1ur5v4
V+bHxhJFRzEbmC3sl/lccoRrkZMe0GgVml5joHUXU4m+aP00nf7GSCYpnsaDjjrZIpXtUC6DuNJ3
+943R/RpIgetGu9i2V23MdLKXqRiziNEQamafvpyfQIbaxpT6MfA3K3hR7TGUR/U/lFRqdLvUq2O
P6QjjL3a6srPdW++vnSMAh2IIRVYgkl/c3HuEemlqpOCohJ4xQea4NMh79GmjOVB/xvr9wJVcF5W
b9kGRAema61WRVbCj5SH0orpz6Vt9ITi4VY/Qny25VaxmJGAr8iISi82pO1hVKWM8CxLbdLeo3lX
fC4kU/2sSiB7d11jO26aZ/mrryt8eQGu8aBUqJgtFxPJnmFIfL3bDyAp7zFXKlyld4yNw7Z2DDC5
o/onUAS0b+fHoB8xh5Z1ZNrhGqINOmnotWpTtcfP7/WlKabCe5LwQTuVOuB8KEWFqwy8GrCThW2J
hVDrATc8Y+drSLK8/siJCoqADtD3NhZHTq1qjIE6rduXXj2eJgd17ID28DHphh+3R1oLVrTfuGYE
qIqW9HxSZqOlzpTguFFWRXtpqtrcZzYY/9ujrK0SF6pmwKpFGdNYBKtC8yj4RbAuSxvrEJT5kYOu
jPI8NXm3cXleDcUkyKp5CWP0Ba5kkSVNaC3VZou/q2x01gmLlPFc9i01BvhHh9uzujpXYii+nElp
lExXX9xcEmbeMIqQPIqz1D8DfPaRIWqCJ3zZ6q+Q5JEkcBTBKnv1sCZZLhZDtA24ZZZRkgY2+6DA
D5MbgKy6+YJ1onJK0lh9RnbVzhGCMsqNc3a1T3gw/DroYvMbyOGkfjAIJLOuknyOzXEM++58e2or
i0fXzmFyGpgZeYk9aivHmHKEEkQHTbvgcDRikYSdW1UiO3B7qKsUT0wIrCT9WT4jCIn5xvdAk4Ta
EAtfzmTAmQ1lV11Dfwe8gnQqOtX8RgoWvx+seuPEXV1yi4EXuwY1F7D0ejDtm0bpjzwBES8KDfiZ
yhQVd4itBy5CXtDu8R5+oJOcbpzFlV1rirobZ56WCaXo+cTR2JuaysHpRA7woNqFMqqWrh8k2YOH
LkAEL6NEE2RE1+LyN744DXhkp+iYkWzOByblKhVM2pH99tAfUEPH/qLiQnSC/2K5pWxNp7xy7AM+
csVGQXptynTGqQZy/QH/WnzyvpAcJfNyMWUw/Hs06MP+ATlxWfo5dZn01AV1JFHBzauft6e8cmp4
RPEA5mM7GqC6+ZTNfNLLEQGcfYsGxnSIWmS99lGThclGTFgbiKRTI910wJAuW27cF2ppV1CnTepQ
wlZnrLz7IICysrGIqwNRfhONExkXxsWMwmay9MSLZSGMjINrjgnDVHdbHdmVOGARwf8zyuJwBjFC
7Wh+yHuUQJqTZXpIuQeOUCGyXl0TAe9Fsk5rBF4mfZnFfYGYVJl2gQrWxszVr4E0Km/V1qLJBYzI
vb0bVrahRVaLdb0pus1L+BxuObaTJZ68R/YNyT2EK5EG78dLZNXDpWoGkP2oTG28eVbiHAkLejci
PwIbskglZCuwJJy2FHTm0uonpZfvyCJOb3oiwz3s+8w1JmEw51goy9+e7toimqLERTmBgv9yq+B4
5zdpzC5pU3M8wUjHjTGC4Kcis/P628kibQftRmnEvMLIOjR7Kh9+DzylOj/lRWYdMZvcAr+vTYhq
Icg9C+KivWwYBn1lt2OFlRtKUuXRmazy0pS5fsYfWHttPYtdKaohAs5p8TJeBGlnwDIOmy91XxlZ
esiDdjzi/DWeYDNu1UBXZ2URO2RSdYOX5DxG0akp/FFiVoHUFpc86P0zAugI+STltHH1rA7F9UdN
kbIgbYr5UHEIPj+1EnVf44l5gbagXwrcU+5Mtkm2sfvWDhsrRUBUydBoa83HwjUhahqTL6hp1XMM
QfEcNvDkYtxx3QazCIyrp/x0e8eLe2T20GLVeOq8lMuppSwBAgXwdj8bCPejIzpNShlH7lj2aQZr
Hg9GBKizDXTHdUfkZUjAP4ZCTIEhO5+mgX991gdABWOUkpGno+JANLOPYWCgOQehUDkOIY7ysLI6
nFOKUEFYYXCUjZVdizJMm5c78C56M4soGlsKFlFBCNgtstUnCS8WGUCG2Z+oovU/s7wxICyhSN/V
lbaVD1+PzaknrOLhRxWfEtL8ExSSbw7d6OHUlUel2+r6EKOOt1OdI4yk2i31oD80VPAOtxf7+iZk
WENhG+sCe7V838LQp5zVQnLDVl0/WGPkPcYo3p1vj3J9ZMQAQLt5QHM/yMvJxfY04iE3AJz1jIum
+fhooe9yHIry86tHsnQCgHhKk58tUwgs0anNDZYKJ1FTD048BafedsqTMvXmxqSuzyb9c4HStU2Q
F1dgMt8MDSmrQ3D4DorqWpYjHC5L6FBltncE/SrtLNS/NwLC9eGk3Qz2gmcub1C6H/Nt0lqwt1sD
sB6MzfCsl9jaVjjMnYcGqm0dAhp+7fcUVSRe8TwPaTEtv2fWxXGN9RS6WMHUQu4dKgJDzqPjIQVM
s7EZr8/AfDCxjX7pDBatF/S9gAtZVYMGtV0jDuG3mitPRo9LL0R9K9fw/sLQe6PMszYyvTN2qYlb
LVfIfORcNhrDp+O59xFj+mSHFvTSAp1TlEjxix3QLC0rLI6NVO02Yt/1gprckHCmBIGEYy922S9z
hmfrZ36NpxoRHucOELCXQUlgjKOs/C5Oy2ljA10fRcaj6QxThQEpt8zHS5BrROnHGbHOUZ1HqssD
7meB5vp6u1VZuP6olkxoURXV5CEM12I+FKIxw4QkRu8aRdVhJtDVzcfQQaRdaZu4hR48GN9wWqnu
fezXN7bS9WdlbNYS8LJOGWXJokpGBe3UIUe9o4iKd54WeecJu9a7XlPrUyAr7UZWfP1ZRY5I15d8
xwamuHgWYpEzSGZo9W6llYRsJxp2qGbgbCpXX26fyJf+5vx+tgR81VFFH000uOafNQkquOiOP7p4
xaLG2KeAh3aVjjcqaD6t/dQhjfVkIqjzB5jbEXH/iE7ITihCY0qAo+6uT1Jzo1F6fY1YKmFXJkEW
F9gS6IdGVCsDEuZzezIug6j2BHutz8a/bs9dXMCLqUPVMkR2wqP/KvrBCcdmS9E7QP0eCtYpqFoX
hE8ZnhSMRoGfaaAZIEPZLtKcjbZLR+Txbv8KKwtNmUWMTmUOzQex6X85r7rjoRMb22xqQ44fSAya
s1wZ8h2YeG3jlbo6FM0zWDZEenC986HqSCP3qJXeVSepwfwsCxR9H9Q1Es+W1rcbgWElCaMyzONK
A+wm3naLmQUdKyGjTILgUS9l+1ZV4EYjnXOnwUrdd40CR10bwxOUYPtNPVX+kz8pW5TOtRWGHks3
yAakDelnOWekAlUlHzAUUpSHUdUwhgnxws7SCVlC7F8RtFQlN0ng8pO7tB9ur+7q8JwrggeManil
8+H1pPaCmMDhZmlGL4O8lBZeBwfajowBWUTQ7wm0NCranLxcsrbQ1GtLzpsMJDzFeV6CizVoTHAc
7VANrt+lxY8Ci8JTQlHkWEbq34iQXDzsZWifVECWvBVfae1GnfoBNZQYxQwsk8/9YGpHFG1CxG3U
5nT7065NDZQRbVq6lgop0/zTRrhgxrrF9io7Z/hgMoALibG5j4pwC7axFo1EIUQkSQC7lju5aWWc
IkOAjbFWqPklyGxUlXA+w2ng9pxEqF3EI+oR3NvQWiHRLlmtVjJ2hZ9zw+WlZt/jhmocvBy1obxt
pveNgcA1qlrO4fagKx+Si1vUXgSMQn2BIvwSgZAztXo/RjfP9Ise1zDMgdxCE65AVY3G10ZYeIG/
LedIQx1sERwRwS6Yr9sItjjN5BGPZgDGvYLAeebg8DdlsnWcyk6ZDr0XNjkay+n4AwEGAzF5VFXR
9S2F6kxPTbTfNXKE6meMjcUbINjNeKIBqvjHvkU7fkJX41srWzjKotDGGuETY05vJcWXvJ1R+Z19
QJp9aO4iNcwfmbifoMKsvpoWyl7RyHdIjxx4DOqixJQFeZVYRov2HuKX7+W8v/N7VBUxzbLuEh3v
hFevIow33pggYg0qJGKVf1nFuOVQBlBr3SpVp58Ganx3ORoEXxH53kIyr2wYSPI2pFCAA5BDFkNR
UkpKKWt1V22z4i2SMOl9IxvZmY6m//32rFYOhOhaUYYxSU6ustm2DkCmtgxF13u4J6e2XaWZgrso
oRsHtVJ9UHE72kjeV3I9kkuamnxJ+mX6YuW0Sa0sD+UxN83M7G1ohRS0MpKwqgf83jRbgMK1Of46
3OJAZIl4SFOfdycMrpxzY/voqskT7og7p+aq6miHYj2jF/Lh9sddW0eUMJEF4M1JOXSRY4YopKIq
SEG3Hwf5a0yJ5ksp++XHJE6np9tDiXtmcejpqfBC0MFQAeFZzLFWUDjx6ce55TjJhzosce9utb9w
1cG1a5DUfY7jy19lTTfi9sArH5eBLXCaLKYC72Z+LAwYIXbn1YobNxaaO70qfQAi9Rdske7N0ACi
NEcl2/iuK/vHodxDdZcmOzFuMdneLlBIthiz8yqbiwINkscUxF+0q1VsmTKwyMfbs1xZSZjgskCH
0B6kGDufZY36l9NO6JT26B59VeSmfjPqEZ69NO823pdrH1TwtFlNgjjFrflQUgL5K0XVAXXRRkYE
tKl6u3lrNZlFz6NR1b1a2fZTX0AIev0cIS5qGnpLZFKG+Oq/BLiwpOCjkURitIfK8wHDrvFzmUgo
tCdOWm28P9Y+KJuVwqXIlokE88EqS23i0JYVNPym4RMt57qG02frR9MOx40cce2LGuI6BI4PMmQJ
r4nx66PLYSiu5XhVjfGb0t23zlQBskE55EBrSz1A+W83WiArqakDrocsg2Iw4y5SQ6LqFJWVjoGB
UUjdZbQS/2x5iMnvy9EHDdYkqv4u9TTzQ9oZ7V9ZTT3q9oquBQUqkwIsTwOSX2T+kbEAtYy+LjUq
zxUa6eakOO1JzxPjexJX8sXAX/wQAPBz69Gvt8hba9OnQAOoSTBFr2AKmjq0Q272GpJgQZYcRkvz
S9Qs1fJ97ICY1XMvvscRwHR5qHYHeO7J5fbs17YYD1vkFYRkENfofPYxHXbk1mQN4KaWuR3y77uw
cPSzhPbG3wgPMH8FSJ7M4Co1D5Q4CiwEyd20DxBsDOz2lNLNuKQFfia3Z7W2mRkCbBNPd3LKxcFR
fbwlUivSXIQS85bKdly58B70H1kP/HiHjUt/32HPvDXudcxFTIHjQ2ERDDLqM/Ov6Rt5gSxYNRGW
+u6phRV5wKcTnxr+3+F7QcHGfe1EbTSs0I8QSkhCxGc+IDLiqJB29eQmihp9KUsVQz5PUnaxjH1T
ij/iDrHlYSP4vlwd83vUpqZI50bIOVAZWRyZQZXxfI67EZ1PX87doRuU+143vO89lPH3iTcGD41f
o3s9Fpl5bmC3PMY4HJ/GzpH/vP0BrvcvSSBZA/17CG1XLdQOLVNkICQKf0j+f5DhCP/IwAY+FlmZ
fb491PVZJQkUwCVuVB5Fy+xB1fxOi6pocls0tQ9DqjqHAH/aQ5HWxofQDj2sfRHQSMJIui8KrNtv
D7+yt0TJTxYYSFKlJcTchwZtUg1D96Kpwgxdhhg1vAgEQ7zXBsM7OU6Sb3Q6r48Rmslc5aR2wAXJ
0Oa7y450s8OgcHQVQcHoErM6aK3kHDBjmX5gd1SeYtV6e3ua1+GYMSnN21yyJJrLyjGmZMrQlqgR
VnUYfkxS9an27Pwd4VA6K32Asihvf9cmF974vms7iQgILBjENU/QxWT9FJNOJ4hlrFZROGoG1b+X
EnD8cRP7G/f6Na7etklcQFFg7cNOWtZV66atkt7AxkIDAAp4to/QkY8xDrQrL39Tp0O/S7CUdSO1
Hy6W4o/vQtKuD4iq4n3aJPGjWlr++faHX9tfNCop1oO7IgFYHGrcxCIsCwgl4QSxYBegMokJRUY6
DV/KyC6ZYyDqdnvMtcUmiaJOAy0OnPSiLhblWHZFQz9Rzy76B2dS1E8YsyYXu9bSPzN8Gu9B7liu
Euv9RgxbnS23EShOXsYUt+dbW8kRv/JKhJGp9DdvhlrJ9/Rjpc+IXjV3VeB7G8FjbXcRPjhOBpBb
Ol3z8VLwuL0V4kQJS7Q9DgNXHkkfThCDnW/cCWKhFtGZMMXXpMFOqFrWcvMUz11hhokG7tC8pTWh
s4xN//HVS0elRrymqEiRCS+OS4nC32jX0Yh8bDqUe6wJrUuZoYajG0V0lhXsZNw6bDAShcwhbeyb
lcBEpgbJl+yYR9US7ksht+xq6lTu5E8FHllleTGKXn3TYkB2T6G83Q3KkB9uz3hly5BOcK0LSBK3
3mIJDTr8RhhmQie1xr5V1/HUwAL6KHfGRzsO1dPt4daCBD1sag5C08Dgwp1vmZ6aYzF18AidUbb2
oAOsA5VG8Aq9Yb4ttDb/piDt7I6YohwGGQPEQ1XJJvxSL/4QtgXC9Bh2BxtR8qWsstxdhAmaInRO
sWASR/qXBxBZHC3LuhldM7fUp9iRpovVteV7sG3ZDx/bt4M8opca91XwpeCp+DPCzkdGDFLPj/ha
hocJb4CHhgh0luOo39gYK+V+KiY0q8TTV6fkv4hiUL6LydK6we2NvEYtp+j7xA1Rzvlay5pkHS0J
N9Q7E/WLn32Ka+SeRqX8gO4yCgMb67e2X6gJy3TraMACFZp/qTSiIhzkFP2NDi/KXUrWeWxRb74X
TXWejmGm3Y34qZ1NnJARM3eynxXQ//ygDWjrl5aUPQJ/1U+hVaQPcdXjstfGkrGxq1eyGgIg6RNa
k6JDIH7+y3qGXWlF2SgPbuTlQ3HSJj28V8c8veeGdL4h245+bo6SO58yQyZVbkbv0+0PtXKYBT1A
RcEGnBPBeP4bGIjwYQlJr9gPCR13PqbYd3gWdB/NxKZj0zWIah+w47NffwXAqWJIQUwEo7K4AqKm
VDua85jxAa7CVLTCDPo5qDQJkrQK0gE7dytVL6+eLE1xRYdQBUxNW753DU/B+CrsZRc3oar45ktj
cI5odZYnGx+AcOeHQSrfKanabMxW7LbFuWVgkg2eCjCTlgcDlKGO5VFGOaiKi9IdIzxDcZXGF3KH
Jb2Wb8UJEQ2X47H3eQjRkyfPWVztcDtV+NAxsvS5iZCd4vUx9oFtce904w8NpNExktsnFafPi+6h
yk3Dt31/+1tfT5miBOw5bnewJSjczTeWrkVTH1CZdYGTqZ8pDhlQ5QzkmOoMne7bY60EHtArMnmr
AFvQzF2c9sDhgSNPnJNJ7ev8PiU2Za6WBNZXva3q6jGdxtHGdrAadYzfYTDuaw99baxo0nwLDXGd
AYD5sF7YWiS0SF3OJ96HGmolMC3wXm9HADSlEpwmnHA2Du51gJsPI37+S+ho+gLiiK21LqA226dv
bbf3dYFhAVYd9Xcn6vTj7Y+8NiBnlXoROAEaYIs91URmawxp3GExBx/SzjECwqYUhhTGhjsPUM1G
Srz2HcHEi+WkjIBA3XyCGGgqABDqztW6yn/Mpzr7oBrD5kUvAs38qFChQAtDQ46J5PBFP+6X70hV
pqXD1eIcplfpX1EBk87BWeapSx2EhfB1Hu+noEUS34q8t2UsaY954adu0/b20+0PfJ2PU4vSgGAQ
I8hnlvwD9KNbdYLB4uKmBMw0LiLpc5Sq1p2vKCATaI9jwJGp3jP5erxVC1tJLRidgg2SP/SPrsrz
pYTMv682nRuEeErsMeLw7q2+ju8zuTFLtIYQiX1xMvwSYFa89/Si/dSU7c80aLQPdTglh7gIBjT9
OuuBnk3z7vbHub4pxa8nMPyC2wnVe74b8mDQcfJJO1rLbUGFGV2fd5KZB6dRKjQN42bbghvT9agG
RZr8HkF1YyMlXNuPXNEIkxJkeLwsfgPPznSvcvgNegPj013gpaBmI3uLirt2zCBYAruH7AmZfRE+
YhztOhVzN1eS5O5jmcsxBo94n44nZ5rKY0cbd+NWXJ0YlSzIL/AjrrvoYa2j4p91Lj7c+U+tTfM3
tjO+vnZPhk5vkntXaPMtjzNc6izPA+JVljTyoZE8yw3TDk+uXHo9noYqAjBxShjIu/Genu8Vj1vc
sQMLtYrOjk553zuuGcjBwfOd4tUXuyhYsE6ihMygi03RAqlLQs1pXXCdiKu2bXNQAxVn8SDYKpGs
bQyLuCskDVUqQot4WDRNZRcG8VfndP0Rmol+blRcyVUZQ2wohBvUoJX7W4FwjIIc9Fh6PIt9SLch
K1pcgFwPAg/q2ml1qobSd9Fp9jZulpXAp8qkv0AeeDqQns3XCzySFlHf6tzGshF59SZn72dSBJaj
q8+q75C+S/pwoHzsbZzpFxT4IvqrNLCpKNLKZq6LrRKowI3oyrSuLgX1xywerdDFCtPaKSE4uXNZ
OMpXhJ0xn5ZxLhv3QU95sx7JUIW3OVZQbOYWjzDul7NfQAR0b4e9lVWgdcmp5IoCd7Lsj+SjXdT0
tnoXoKF5msrka4EpDwrd5kZ8XQkCs4EWy117vKv7AHDjRBt/cFHwwC1Ea4x6o/p2/d7gcQi5kFsd
aBhtgvlat3hf963ELlanST45XVfxJlWkQ6VL1c6WM/mNVGGXc/srrl1ukBlNKvW8dKC7LXaYSpm+
1WrsQdvIDPL9JI3Y72oT/uh2n6k/pCKV0ZCQG82NxiLscVnR9LeZVhTvkBJCA5rA0cYkOZ5/H/Eg
PHFihs+3f8e1DwOUXbTCCCj6UvwmxgTQ1AtUSyJFMj8kWKEetLCVDn7sUO+IBsvFwtrc3R50bXsJ
WB5NTooqVxqY6Njjemp5nWuzmc9RkH/rvJACweDXG0+StTNObRMUjKjhUx+Yr7sX1RMcF4n0wvGz
r2befYkRojyFRZM9SE3nXaiwwE4o9S2ewEq/hHSVAwgAUbiOLPmshd17jWKKCxUkf+2mdZW/CUfL
d3ZjPhqnMG+SfcpTDDqIUvTnKgGv09cZaFO62FucopUgLh5FdEzAnApQ5Pwz4CeZ+F2isMppnVy6
qKYgEcifG6sa78yhrE+311dcP8vwhhAGRisipQODNB8OYyS9i2ASuaoSdO+w1YEy3KSFcTD6Ev9z
nELDex9Btjf4Fed/SHbT/434ZVMFpb1M34bcZP4LqBw7PI2cxpUs5U2CyeWn0e8L+nL9sDHVta2M
0i63h7hL4NvMR4rTIqB3zEikosMhSbEWlswqP8aG1b4+UQfmSMcf7BoZ6bKMEGXTGKd4lrqhpfbh
obYN7N4oSWKVVddnIG3NM5rKWIUCk1Y/315RsUEWK0qzGJFAIYCgXFuhqH4epz5jt5lkHlupEUZf
uPQ+2vy/5V7PouZuMMstI52VjQR4hq4j0UK86BfrGBhlwqmuYJv6oZmdY1nud5Eu8aYPPWl4N1ha
X546VdLej2DJETGo9a0XykoEAY1BKdYUXTFEsucLbOKZZ0+SV7ts0/jojMl7q+hwkZ7U9igXTnFB
3z5wa27r1+8s0AkCYkpYR5BnUXr2Qqty+iZhD0eh/Q0LWP2UjGpBlyhrN25hdXWSUFK58xHthWw0
n2QmT7Y3yVjb9INl/KjwCb6jNaSeqi7pLlPTBm7gm8HeUsLsU4vzoOnaEWCJSdaxGYptr/NhCFX9
pRsGzYUEkmBhNmYWsKNIq7+UhRZgS5SZf/TeFGrImU/dtxTmdM/3nPq7NgnLPVHCsHcUiTC3i8zy
HIzhln3F6iyhcYo6HIzRJS7StgOcY+u+cStDyj9IQ3+XIIE2wulUqx3N7VHCHnKYHil/lhuPnZUA
DHqIpw5BCejwciOrmAgGlVU3boMj1FcC5/tSy/0a8CnwACNQP94+ritpFRUpwa0Q4f5K36MtIzsg
cWxcsy54NcMSbHH+y7bESlaCHwkiL4MXQyFecvNtY5W112WB1Lhy2eJhkcVpiFlbUY93hY2J5u05
rcUCIK3iEkNOkzbxfDDMVSMj6SZecpI+fqxsvcreTo0Hfbvta+2R1gmeZR2lBCwkeU0f+hg7vNu/
wgphBeADqgX0D9Hwpsg4/x0k1BS6TlNgNSpGOSCbj0wrCg1F7T2YU6b5+8rXqk+qluvpoxWMqnDe
7vx9qTbKz64xrIc8Sre0XFZCM0ktnRkydbCGywAV1E6CPBdmwUAd+4c0wiWaoZpj6mfjIaxqNdgh
XbOlErYyKiRegSFySKtoDc2/RKDGDhaPUul2RW1+hp9cajv8zcYPSlghakz/wrmPgzb/eXsF1obV
UcSFhkW7mi0+H7ayqw7cKNLTXWTLiKvC1nmIc3opewezkQPyzWAluKk2ju/qsGjvATumWseVNB9W
k0MlML0JW/DMcD4bpTrwctC9CFh+5RdHucnaozn4w8aw1y4SBAvioBD8pP3I3T8fV86UKrZVCVR8
zNl61JQa6/dOc5IfIzXtd5FTafEugVt9bkc9M3dKHJeJ6/VRqYI0D/BztdGhdRWEtZFAhDZQ4bGJ
+9duyiX/+fbSrASDl8eiaEGzNMtMSDHioC+cHlWpKlMx+tUTJxyfTA0VjBSLxLbaCghrAxLG6fgJ
BAeFpPnHAUdWUORGxkq2CrD2ZNHJfZUU4V3aID6w8ZBY2QEcLgoTYguw5Rc7oB3s2g647l3Pi4zP
dWV+zIspfbQx7nWHsiuOYelvZQArlwaacmR6L9VoNvx8giM9Qz0uLBo3uYQDS5TUFrbdcuLvEIDr
P5dOv1WWXomxEIEhb4t3gnj7z0fEhFifmiatKFwFfQx/IZqac2AP9FPj0EGcbFKk4NHy9T6966dS
l6JdVqnq91fvJLjVqFHTchY59eJbh3QDvLQqS1dJAfiOVqXtJN8ijgV4xh1vj7X2jRHAoR+N1ggp
3mITOQkVAI5z6QZR1b3zlWT8GMsdags0c07ZVAQblbuVfQR1ESsGNI5IA5aSr5ZObQMkCA/CRCnf
oq2HK+cgR8GAlmQT/VEWHhkeSn5b5JeVjECow0D0I5FG9Gtxe2qJEhlqTasqBANzCBBicBWbd/Ht
r7lyJJFxpFxNL0FDO3QRnkPZCS0nLmo3idscYrc+3kW1Fe0DJy5f/yHpRNE0IKcSYy4mNOVjk3Za
27hOZpTlzo9BVsW5b7/jCzzD6bGOMAz8w+35rewWB/dEaFL0+5AYW84vyrs8hTXoamaYPXYjjrKT
jh1zOo7qsfc28WkruwVhDiFQ9a/7fTGeHccI6JeMZ7ZN8FcmpyB1G9AChayNb8pIjt9mubpFy12b
JH0GHnoin6BmPg8CbZJVFUrTjVsOutUcuGKj6czXdu7lsPc/NakK8fj2d30Jn7P3JW0HaGBQgOEt
0bxcTFSJjTDpxo6KgZogN9BbiCwceyrgabQLOyWP3LKWtY9KaE3xRemo5x79sWxOfieTcuql7GkI
ZeWG+iNFoCV5ikuOwcUJakU5+H0VpW8nDqXQatC8J7/O/D+DpmiwXUOT/aHrJvtzkttpuh9rbbCO
NJATfyN3vFpKjgPXOKAeIN/UnMXPf2n48X4bWiOsmCE4lLcR95Q7aJW8Swp9OkdG95NP8PH2V70e
ElY8tQkhqgYhZKlFEkzgEFFtNdwyqu3ufqr7OtoZHe/VHYWCajpKMbnOXQu0Zis9vAo3dDRpuPB+
5Rqhe7YI4TWKPP04+oZbR8g7HHzhKh96rP3GgRT/znzfCKUB6hLEcCE9sAjftQ2MQC2xe0FUpB93
I+Lde8yd8wvq65t+M1cHg0nBOwEdKCi1zlLYBI2MzGqRRAeimWlvY7QkHqpKe2qlwDvkactleHv9
VsYT+aYwM8VVgwrtfMuoFq7oaig+ouypmHBPgTG+meqpnwDRs4ffO1qG+sDtQVc2DX0ykk0yAEB2
y+dEVRayM/qV4U7DVHz2R6jTBd0HerAlOkEI+t8XCg/124OuLCM5Dn1gyg8U55epXI6Lb1uHkenW
QSl97HxAY+cok3Cd8YtNw8eVYENbjGjD64WUjrbz/LvWapvImK9rLrDgpNjVTaA/lLiB9zvSjuit
bJc+0ALVV3mflyqi0kYQSX8ouWG/w7Al/UstU7QH2Kap5kJVmfSdKdfdcFJDVUXXS/Ols96FDToR
XjDctRGspZ3ayKAWLa/Jo50sIXu3Z+mib2Yej19vf8vryjMtDhknK579vJKpH82npwcGGRsWZG7h
h/IDYH213zmDkQpkbxVVu36wW+PA2664b40KZUprNKpoJw2h1eAColnp+fZvdF1eEr+R4KJTzuKt
uuyiy7UeVNQnc9cBadYfWNS4PoaaP0kHhA9VWhzTxKMkq4Ei7DBjT551HjwoMvq40+2nSDbrfYUx
erWTQaFnOxMJ7JwNKuvyMYQIEO/DOoqeslJOwl2lmeNX6t0G/t5ow8eHHEuRD6NqoT2VxDpeFJgg
N5dw6p0QUX9DgWMDU/7n7Tlf72iUMxAsh0CKJgpF6PkijEkJ8WnMChf6nbkfczU5V2kDwGHqt3pb
12ECIhANHN5C9O6vSKNlBTPDz4rcVe2q/Rp0ugmPylSwwUFIbyfzGtw4ras7jL4WjwSRIaCIMp8c
lm+4qQNGddUm6g9c7PFeT6r4YOcNpMoug3hT2jIYs8k4TCA2ztnoefvAysN/IbD+a+bsXr84vf/M
i7EKUVdf/PF//iies/dN9fzcPH4v/lv81f/8p/8z/yN/89//svu9+T77wyFrwmZ82z5X47tn7Jqb
/3WXF//l//WH/3h++Vc+jMXz77/9zNusEf+aH+bZb//+0eXP33/jrSqgAf/xrxcj/PvHb76n/M3H
7z+f/8yz8Ps//nxO/vEmr5rnlb///L1ufv9N1f5JVeAlqadJD3WCfdY/v/xE/iekVyhJYGuQHH8R
Msn4t4Lff9PVfwJ9BBXIG4Tq3YsuWg2RX/xI/udLAg+8m74v78Df/vdDPP3r2v3X1/ef83//+R9Z
mz7lEObr33/7F1jq/1/PbEviDwUToS6FPgMggvlGkUezVINmSPaSlXf2WR4D5SEa1eeweBP445fI
R2s1qsf9ZNjflLr4gsXHxTR78zs2H+MpC6o/DXbarrMxAAQcAxrJNBDFT7FzMSpv1zpfCbbqEZzK
yfaUt8pYI5dSPhGJvhRGof+R4xX/l5GV8Q4/tktMAAFuepQHuPvJX5o27NICnYxDwrvlfQP34Q8I
3nJ8qWm0vMcwLy6A9Ri7CMEOKfdJMMf4XV5Wh6BWkaxJT7ih/QGd33XwZ9gBPlePoy1Nj5Sunccw
zVAw0LtqH6AVsGuyj0leffp/3J1Hj9xIuq7/ysXdc0BvtjTpynupNoGqkkQfZNCTv/482TMHM1XT
p4U5u3vRaKChlpQsZpDxxWtVvV0NZXmFqyXdb6sb5lLbFecTRO6t4dhICz9gX8ZL07g3DsAwh+11
r0scc8EUkQd7xEXyNKRWsO/J/c1z+8MauIGi6wzKbtLipm/UT1K8vLDutwgbMEFlQ3uJZOqy9pof
RML9UL52aB1SP9iYXrxJT2o/Nx6V2qzdSDFROEv7wTI0GY6jFq7MILtqmV86Ba6abo+qbH9amTZd
apV8LBvv+1Z7J6de0p1VmD/kUke4ZLN4WbU7mYuLRgZTuHTpGsq2KvBbVMF1mls2zktZ7Eam4Ln9
KTodN8ivRu92hAL2PzFloNBh8wy3Xl1t/GGUaNkjgIUbWnZPFtHomPh/VYwyT/5gTipDlzCJ+8ys
HrPuvjL5BVGJJhxytTxgN/eiKugfeWW/DdUUVnaxWxoNLqnjUmt8/bugyGs2P/Zox0fyjGL8uu/M
4cZje4+ndZj2yIaMRBhuy6WmbmSO6SHrKjfJijKxmsGLfKWpsKVcNMr1yqAeW1uxJNhI8gMM4Kau
+SFiJBkCllvhMmeva86KtjTO+u3s3VIqnyxERFxQjeUneJ0IMnftxDA3M4SzGXgKaptg+AL9elu/
51lznI2tP5RtdxC5f+2t280IoRoaJq475YgwHcVhLs5ujMWLivy8idZZE45tGepm89540o8JomnD
bqNfeao7wY81Cfc70dnfKXBBmuwFaVHQD92Ne7HcZY13B3f8MldWjSzBDq1+vKAweM8yjzudAdH2
ikfs/ivPR6Xeizl3CTrb3Dh1NPu7ljEiew0Z2Up7MAprGsJAGxczDAAl49bkG9C0+tZpbqpMfG/I
ghJBe/LlrthextKMgyxLAlEfjYKwpF7zsmsn2+76yl4PwjfETdEdOCHICEP6cZV5ogcdvUh181Mj
odsJ+T4Sjy5eduzX1NMjnSfXcLQ6zPPvzpTzkkobjhC500WuXtoJgyPefVNFhb0g2Ke380D+93xL
KrWHh6dNIfVVtbcm46GSbjIGeki82kEurp7onffL3qyrwGzS67LY3pxVeNdZ6wRomq79MrXDmoNL
5KZdbM/pbimCk5gu89TEIlHoMinq2rgfN+JZl0JrwzMSeNmXCLc71LBRsARxmVrHxp7scJrHDwXj
NlKmsWs7Z+8GqokkhEHY1IbPf7Ufq0kwmj/2Q1jpP6cuP41ZdptxGYdypUfGXN6CIZNJXldRak76
jW+ZsW1oF8TYRQNpWwFBKQ4nuTlM5cCaNfZasLwayjgndW1LFlr+gGxJsVZMdwSqpH/M7ucXv9gu
i1nV4bghdVk370TV9TdryUiC11JGu/Ue3o2vtdSwRBRGyK/mF4Aae9/FELdWaEKrUrv0qyHsHUXB
Z+Btr3qpnQbLe13r+mLR0/y6q2WRUOQ+J+zy30EJYmdYLtNKm6LVXj6CVA9LvCi0H4a+vV1pWVbH
ToVZtWucQzr0t/k456xmXvQYkx91MYWzoorafU1bA81Vq5wrz917m/ZtyTwrIrH3oMhtyvT+jdrk
/aCmx8UoQ39dXrQGblxXy/d1nK6KXMX+WoVNnqp4y7TgKvXm8bqypXaCUI63nHi1ZSL2F4FSnlCc
Kj+aydBCMcMb4f17y7c0i/xgu/P6fo09plXu+i9jIm8IvMmMceR8gChaoZs+z+laXFl6ubzmqqx3
buG+SKLHwmYRt+70SKO0zWm/UqEgBfskWtcLt0oNt/6cPdjUXu70nOzxFanMcQk8vkUsLBAFQUJp
cxu6rrqxu5G/7R2d0BgXaf3dCxYVet53Kdtpb+eju/O3ZBj0KYjM3os1Pb9G3nJraP1F3ri/UnRN
ke7SIyQD+5QXrOdA0bNbohuP4NU/2nx1zmZ0unb07Cn1BmOvXPdj7YduFzir/aDri7pLbXbU0VgZ
DQxCS47loOzYEq32VA15n4wSZVfTthzUHS9PuvNKC+ysfUYANVz1ohxvHV2bGP5rde2KsrtfOOBd
U6vjHJup1+/S2c9+CXOoLgd3lbeqEjK7yLS0x3A7eN9wq2ZQGuNmXxp9v+3qbM1eWsCtY0BiW6S2
zXoPeiEuK7YRRooSSca6sFqtLDS6ueKGyfEl9dPmrVOafVKU+CTKcMdTny06veBlee9TCR5jUxoo
TpBVfejNorovN2He+JqWn6rJP6MQa+RUnUMB7NDuglzv2tDKmv5X4DdBpI8Fzde+KN9cuyCryuyd
k13X/Q34vnmxWeubFojhRxmUKe+YWj0GYz/GvCh47S7dqXDXOVaymO902rOTWa/Fx7hA4Ic9rvQj
+jSsqgOpLeEZV77S56y9sMquT2xH6Tf6VmWnlKea93rXDbdOnVMM1btLJKtq54xvjr9ECGPZnGQ9
VIlqspvazMabpfCdMumUq/LY6brubuYoe8JhsIXLaDqkn2bzFBauPV8HRatCrRR0mm05HtnURlxV
5EEXNoVYmlDkTpOgLXC/ISxbbrJSvQ1BMMXVOszvs4NBkdmx2Q/pShwvxqwZ6acr3Xu3aDeqCoW6
z0dGugEi+XupTM7PvBUJc8+1bZ9mnGW8TKedo7kWXnkh/H5nidhlDwv6t8lY9P041B/k0EXa6sJJ
uhfe2kWBNKujHCbiI6vluuIWkzXxWtTVhbZabNTVfDS7ubghgsqJPSJVGMlaXkrOHzd2AKDQ92BB
Zjx0+mWTeUgmM/PUDsQ1z115iTkz9pahufOaZrxoqy3B3Xs/UuZlTY6R+D3rFjnUDmvBvJ+L6oe7
GGY0Ll71tIrpuRfbGFE2n4YkHdXJWGcHS8p01zTBRZMaFGUSQnYDZHrV1P4BI96TKssxYLZSD8s8
J+Xk3gXnwkUewk3g4wJHC3uJuhLxsItZpN3V/nKrqNLSuyujKZlDZxGrnAc518hg7zFiPTmkJ6eN
EdkEiI75GLbEc7XgpXuh5fdz2tvh7KbLLp31U52LZ2QOTey12JeL1a1P3jK64YS54m5JxzpxTbG3
Sz3xnezZcjt16c28KxFtVUU4yvUbh4pvbNIXhdsu8Tg4B9P/pVCR3nhY945L07P0+b1vmvTdcJHs
Evncx/TnxZ07fKTK2E5j8LiU6WUza7vaogIpWPr5MGh6aOVOko2L3vCT1yFKj7DsX5ZAZlHOLFj1
QQxZc2sum4x1jjR1o26EP5+8gZgxh+y6nwGWIWag4koN581leDaAxy4tv7ySTr4l4yzasEivnP7J
6v0mDPLpSh/Ky9XeaLgaJXUA4CFmVT4EjpZFwXBaFacMr5GxNIJTZazsj/qwGtNP1IehMS/La9kR
QWnr24VRaSHTWBvNPstoHAKZdF1W7sozqLA48mRPzN7sXcQ9h4qHOGndHgEWiX+MnHuqsCrmfmAI
Kd3rvuLj7e2m3/w69CSXGQy71LHzlzIvrMtuVUX7d5Di/3NoAN7jfwYGOHKfYYHPYAB/4h9QgP03
9LvIAlHjYMFDIPHfUIDB/6G+BcgT5ec5zgzA8x9QgGP/jZcWMa/4FgDSIdL/7//5bygg+BtNzkRo
UjEOx85v+k+wgC9eOfzaZw009mGSIM/O2K8+LupEjE6HrqGmsSVEiWI7fdgVRipFKFPNY/l7fcdJ
qHSD201lbmKVpQWmOpLq9B+xlH9cyhngxiyMZPOsLvyMStAwMaserj8aq25N0soTydh196uf/i7j
+jMK+O+f9IX08RplrmN7LrNYaifp0iCPoPSKG+jX30Wq/dkNpjsnsEiZOMdLfBUcmzT/9po09Ehu
nFa3qZ8jTp9tHORzldBLyd5uqyEsgsIKU3Mxd8E4ra//sh7/BPH5s5/3X6/hy53d7LEvUIboYH1Z
fmNZKoiFzLX7xaA+9q8/6jPq+fdbi+qWLgacNhCBX0B8Z51qXn+sJ9K4xkujC3orwkPtEnjKg8De
TqDG72jKz9zI3z8TkdVZcgIpS+fY54Xj0KFmOxk/XsG3mIWa0gCzNV6tfdNr11qpm6HI8u138PlZ
S/UvKNr50eGhQQFEXQg86dcKrTWln7ocCfMns7t58Y1xvEwzMrSSfppdsWvwjltR53HiY5rozruK
qPRjt3b+9EroXe0eGPzZ/mudDTCmYwTGYsPm99APm3YrMca3N/Rul2R8rlkz3Xqwk17011/Xn60M
KJdzyhjjIZDw51tHzgoAIDxl5NmluYZdmk37oKpzdkmA5O9//WFfYhT4orB4U2DqgXuyOHgePn+a
29guwUt1Fldy0e83LObHWkOeGDlBMyeaNa5eOFgB2r3B14s+dpFGXbeLlu7Ad7RHsy/VVc/Y+7ta
hn9btFwXFlYiFLgDZ2b083XlgdOXZYldx7TW71NejDsGtZyQ1TRPPJwpt399H/7k4/DY84Cco8PP
XOznjytT1bnj4uYxU04Zm2LFCZ6V+QHHxC9yYK39X3/c+a5+WqdIIjlO+ufODUj8r7SAbcrURLyT
x0yPon9TDSGEz8gQm8QG2F1fvVkzyjc1kdKxOYP7my+dj/n6+TyZf2jjgcHZs77ys+tm09NCJHHU
UC0wgRUj42RbyfO7xpcZ4uIxa0U82ZVW0Z1pepceSr4pHICKkVRtguNwqjUUV7RLD01kIBG4NDSs
i/HMTKbwkUtrOExg6zJW3WBnEfKo5RHpuUExLie2p2nxlvppy+2ceYfxM48KHDV+iGJqmg5CtOqX
STxWHnIX5a3MSGuJHUOiKoy9nFyV1fIBe7yWpKSDBnjboLNGXBbrYy7z267xqE1pFcf1SHZgLxFr
enuVYFHVri5s07miEQcHCQcH7aFzJvudY0TW7oQlN1jkUuRuZKl5jnXR5uhWN83/MFJdShQURkeN
J1jGvXFO7epAWFU4GPCxIf9y2ne1bBgT05w10OnRKL8NugpuR6sWoHid3T5B7uve1TxNzZ1TKqfe
r83YsK1Xm/cUDMTeRmg8zBuv69V3bpOTEuFujj+QW3rrbrTTvIvrDdA27L3U+TnbGfD5bEyCGNKq
6j9ce/Ve8np0v6HOWYywaQv31DrD9sHRmMKkinifb04pt+uumNOf0Irz3dQQpxhuSpSvpeU3ftzJ
bfPDPsWHNZSLCfZLb+vzium4CafGXR+KTpId126N/gAFkaYJAoPpwS9b/37zgGnCajLXmfOyP3Cy
MauNE0xTSYbsehzDWfc3/D20Pfjo4jwVEJrspU3ITfE+XLmIYr+VWv5rKGwjjzEyELsuVD2ELOZ8
Rhcv5+nGSXvzpIp8hnzg8btnUPIqzjG56YG9eIzRzwt1LtPe1RbbPWVAg0Ap/mSKPtzqeSr2hNQV
T1J0Jph0inE55BRfTiEtF91Tb1ILGXq4u9rDuRLEOdrUQTU7b+rdLLRRqQ/hOAl0MuFUGwa/Vth9
bl7PxJYjtDH6VIR2BzGYdLVa7lJdl8gCGC+AvtnBrMggt5EYoqWpPizeNUuCfxzOu8vITQ6DdRpe
2zkf1U7TtI1Omslz1sPabw6PCuAxB/jBG54sxpc1CshotyKmGSLjaV8vvYT5tn+rlEhpaLU5W85t
KQFAt2KuoikwzxhOJjjDZYoDceemLiF0W9u5MRioSfnNNG7LzkfA5cbKEiwFbM94ehiKvEBeOLPj
FE+NYoYOB20i+1e6mwr2K0F265VAk6RdmR3pCi+LbwHySWBBtWvlsCw/RZ8VyzGdM/4B35ndMYJy
Xqp3Eu99OwrmCs7JlvX43Lsim27MwSyzGzwTDgG7PCgXdrpmPRqZdNTvWmzxL44+CD/c3LXp9thi
NU5qrM4sIkhWFryi5Jpiwg264ZolELzo7dq6x4JixoATloN40zREsB2XpRty+LeCFeyKpYotL7Mf
pGFmdoiNyCKGvg30q8nstRQFtw7vMOQrQqFGAc4f3LRy1mQydN4gvDQbx3hxyGu79eibeyfEYJu+
ibpFOUCTkxDqtXHdbhuiZh5pdrrKzAncKTSNzqkvhCWUd2jc3KX5aJoGVzZh2ymzNUKEzp59U5f0
WDpxoPdVWjEt55ZpHIVW6yR24/95rEZnnJAybB6jj3TsM9rl0kZsjmVd72e7ZRGCEaF8EEU6+tEM
LfeoSCDODnVhLC3Ytz8N0chfRmSVt5Qvq6NvIjTW1m8ibRhdd4ekMN03YinrK7tvS/PQr0PfPIzO
Cv4jC+k+l6M7PbqTDC41o8uuKJfbiJ4qDQGY6tjpBXkK1GaXbkaqOSj4ovfc121qn/rGEg92tkxN
mKrJiecNyI/yp1q+iawSu2VWRrhSNXHfZ23/RMcY0rRgRfw3+9Oz0NaRxzkVMbUnSWf2QzJry1WV
qeW6KKq3xhZwAEqQ1ydnMsdATEkh7yuMYlkw7Wxz9kJNpGacDRr4Au0wFfkJ06SHzmjoF+ScJqr0
y0QHVNvm4ntauGlsWxU8/piBiyBwyndaFwTfQHy0kESnuw6fQX7IW+cSPYy4yrdFJCSK7pwpS1GZ
6O6F1pERsjTbtOMFRATTKMD81+1BrF7sS2/pI5mvcwbE4yZFUEOkkXg6ef1+DTxYBxvQKtT9FB41
m1CMlFW2I/r3IDz1oras4VXULv5bTyowgxQoKZT8eCw7UX0PFnM5zPAj+3rgxbUsjr8PiJhdMTFt
a9LCCsigeSlLgTCjyZLVUmwBZlv+YWdqd56zFFfFIgGmPKu/KPvW0vHIild7tg2Cm3AShaPviXcj
mI/S0sShlOaHP2OVj7TaeFXlpkXDmrOb90W5H+tOz8AlZz1sRfNC26n7IvqtfbR460UcLPw7DS9Q
UhP8ilB//FVkrZtogGl9rz4WT3TxpKq7RjrHAFHMXjOLFxyYtzP1LDTNskuX53tVVtTPpCXRulu3
AswJvevgTuV0FFmHVsbJTj1cr1lZNsCl0YJHKrWb0egeCls4p7VEZS1zqN5cw9M1MhvUbE62/k3k
1tDFAiJ3b0jTui7IpWhCMrWLuDNnVGjdZFbhVKpXW6rsQWLBzM/WZuXEnSDuO/HS9rZyV3cHVyKO
HF8ez4EN1zN020DAvryh4fnU5cGhbs028vvmPSPcrQjEyQTAJ0/f6I/+0GynJvVucpvuYvDqy4zM
ikh4gRY58vxagVZfC8zk9WWLM+lXgKXjncFaQ4azoUBxA+B0zd4uis2lWZnSFegI0hp4G3gpLkbI
wBXNQMgDZ15mVOHBQNkioQPm2Obb9uDM1s1YeD/1kT8zyNU8OH0RTY3+a5bYIpFJ3LSaPkST9LEl
Wn3UavWH8AtIvs0nxtKyb7I5nb4tTq8d7S27K4E6ylAVtN2aZq7Feqs1dxsN7xAFi4zdrdpZvdft
aunFo4/93+tVMrqLE8pxizjhmgCnQ8I0iJXZmaGDKn9KCKy7a+wu3WVe/Zr2k/9gSeNU+u0MrUIC
b4bnORD+lXCqcPDaNzuYOLlq/YM2FcchWKM+zb4NlnhcR2LRJ9VdtKQLxm2WvtUF+xsglBEOSlzX
lZa4easS2asMYSBnYsHUM2J36hUjuJobP/KUoe8zlFcUzVZ+3BaNDihhawDlJr95Sm2xh2WGUl4b
wPpm9TCUresvxFx5nJG914/1FuXde1tbTmgKk1hmN4cEb8HivfWV7sIRRfuYbFowgI6uvG/X5spm
IJ5DXvZArVs6P/lLnrvJsGrdXnYWaXG6O8/R3CgSIOqlO+sd0gC6xQkGTEQDs+O31EnBwjM7W9/N
UaENWIaV154ShU90Z5cfEH1ud7kr0oc1X+RLNgM3h56Tw3JNdUoGsGllfglDa+o/vSEz0Fy4I2ZH
FMyFiqAmtLP2rR5kyFbKrZckhMbMJ648GohM/NDRnG38Fihvy/c6LdLBkai74bqgX8/eGcJubktY
H0GLS2AdaNfLTiY7MMd7QXUpohdzOeplFRy0xSMzlsI15Cyyl6UX2kFmvaeGW1WRo1d9nhTUdv3i
NlYeW4REkJGtwY9u9Y0p7MRoz2FJ/iiKOcwf2Q4XpfcajAvqhl7CnxxbbNjXPQAft1HTxSPakukc
+OyZ9/6aA+3DGRfXgM2IWzrESW/GLA02AgBIk0Xt9HmEl75Er5Y7hUjazlQEQQQ61nA8TEy+Jk3U
WyhIBO7jKWj1Z/COh7ZuUz8KQO7yUJ9VRVWHzIopBNHgvyd7gvAlAib71QoDmeHY2ynRb73Wohxv
lK4g8bT8aFhT85pa1prMjjCfh8AZzF0xaggdAg9j3bJCWkWeSdBhOAdkIUatn7qXeWUNOtFfE0qk
OZMdK52ty+NsN9bPyAXy5zytWaiGKb1Hw1/YxrAQ+zkxq5jxyboQ3Wvf9gX3aq23s6N5VFFL5O9t
tqrATpBvZOwNOBv4cG+oXr1CQUJM0mgPhlmt1MObtvopUDa+1rOc7jBJza/YkdWxGtvVYm1LZSVe
FTgvQyeYAiuptn1J7unAsL15S9TO4KShWQTuEOXbaLxPWR682CLgfVQ5acF7t9RSImvXzn3qW81l
kGdhoqCxqvne9lTzo5zqmtdSSo8QRJJaL0fyofXI3rqJ48oIG5gEQW/LvUZozc/OX+1XqETn0XLr
FnYZv2cTUYjZirD0g474slFDD5Eta9XyKMr5hztKq4s2ec5THKCO7+3KG+5SAaV46vmQ+2pmOAhB
AzUoaGco2S5nt4qGrIfUyC1/exe109yt2plJU05aPYvGVB9TpW83JR6P5vyUtQ5rIVWPuJ4HDr5u
Rk+fgi7EnavN8G3p2G8Fo4zLzDJsW2pRruLYr64U/srPbeYfWk9NLTuuqG0sC06P/Dcb8l8yX6y7
0cKhFtpom3r0Ts72zd8a1bPNePj5+mFa5b432+pp6YVBCAyVTT+0ccRH2aedup+qhfMpQXNNG/q8
adOkqqT+QwmsAxHVbLMX9WaKVmgm0H9LlnVlIt22eR0Q1q3rZU578xy3zqJ9hzdGKGZsWttQQCxg
cyd/6cvdUmowpnVZ+ecagJVDlSM6tLPZTIcTgfy+tePky3aRISjyIsusnHur3gokTUz4T9WKFSA0
en/kpDbAroUor2usY64uVaKZXXucQJvT3Tqk5O0Xg2sca2dNjV2ZFcOy2/A+DftyMoP1yqlQKoaU
lhXPSCngxbzCzu48xlYj1Jy5axIHDW0bKwq2S7IPaokyrzufjLSu3H76aJJwmzdCMuNPk3bvZ/ri
hzrRsdgeROeVO9La5ydX69wmOhcfaAzYUt0ZkMgkCMxr2R/O9TP1Xk+t6q4bFjoqtwUNftKV2ZSz
sExog6kcBtRMM40ikWAL57g27bY6WNJobl3/5cw+TxGSV9CNtBKkBfQGXPxfI25/gqpyRmdQ4sBt
e8Syg4j9i6kEQ1AD4AS/AOXnhT5vlHAdXH2PU+F3kRr/hiWiFsX3TAXGWU9KWtznj5rcotzG80ct
3brtVG2VsVXQaGkM7nxQsvqd1epPfrTzD4WSnbRn10WJ+ulH88iI0Z0zvm96HS93xIAXLAEeSk37
zzI8QItxxgEzna1O5rnk+ctHWdbsdVlW8VGp70YeUoYdNt8lsjbD+V8Ilq/yj67pm1/DZ3XyZ5Xz
/4OyZhiYv+Iuu2FM36rP5CV/5O/kpeb+jWRh8vVcvuqz5eWfQmbNMv6GJwzeAMEdwLLOyvunkBnK
kwXigHDroEuwCv9gLy0dYTTWQBLzzl4dCMf/hL38jCzzCejqcTCcY8Mt5Nv6F7c7G2m12XrhRWlf
IuMrtvxu6oXa+VOan2qZk2Xa4geHBy/zK310s4d/uVd/wqv9EU3xT2j9/CAQZarjcXZ0j8v4ynbN
WDlkBvAZcaXak9ajdhhG0+ZT5XKcgOJC2siZ1Oyhz6+dWvOYVTms03M9MXA0YG0Xi+O2z/Xqfhd5
y+akFmt+NNNi2vZaS+QZBe1egnbxd5zZF17yfOkwMHB03DfweSDDzw+yAsCCGuYc4brrUh9WvPTu
rs9bJkpck943LDZjtQsWDdJuEJuZHyG0jPJiXcz+d30KnxkKroVAIGK4SGiGgjm/Vj5fi1YGfaVM
IogW5yz8JIPIcA9uU7n049Lp1wBipcToGWkezHGZ6eySf/1FGp8pxD/uBm8YvGPnKgDyqL68RtW6
9sS1WTO1U2TgJ8E0suPa61hSS2VkxTvAsrMjyqnwY0EZFrHE/TSJAwmQg75f2jrPTg0by7ozNVpZ
o0rTiyqp5hSYkpbavL8w9XlWvyHMv+TVne8b73weSxoCiDPjXfn5vgGwlq6B14PxiQDKMJs2mcJp
B/S3WxUKkFA1QYF0XtiTdlvba2CDBYzNkgImNy7tv2Y198kA8wKvb1QcibRC5cPzb27uZ9fhH5fJ
ciMVgpYFaAP3iy/FD3I3188aJp6kcuGg448Petegih11PY10Ex1N1Jmoug7FppnZdYt0tdgvacv4
aeqbWhLiTg2MYVL5A2IWazZ/kxlsfSZzz9d4dvOTYULWJnD114Bilrm5do3ZREHjpN1Npay2i4ps
OONJ6+xusdOuDSaagNh0b60JV3L9CvxOI+/qIMeWqTqdC/+0NWJ87wkG3IGBlfOFcqr3QhVag9ob
RWPjDMqP8GhOGhUlmkY7nzYLPVm7ILVBEIp6ugF8Fs4e/74rnrCkz08egIAT6uN5THXH2k9/t45M
1smn1xiYFKRsgNCeyzX1L1+Qt1VoFkcPsD4t2iKiayAdw1rXGaAQGOIGaYSqzGie7SKZV1N/yfwJ
eRB5DvB2DcM2USqF6f3msqDwv1wXCZpE/DNq2FhiYDG/8MUqGGbQlbWE2mgq72g0szrOw7oUcQBA
IN8LE3E87r1cjhdVPRwlysAiKWZiVdbBv6URhqZRY1rmo9dWC+C2tuuLrnse9XF+XK3gGyZ161iJ
HP2YU49Gdo5D85K+65bLYJAcUyQBAJ4pb3IDDQVBgIM8dX497C29K/BV+fpjM8kfUgoZWaj1qnRz
r9euyzkwr2uRaPhgOcfPdSTUnKx0BzRoXR9aArJ2XbX+mhBUhmMrXxedho0YMWN7MWsd3pe6JfvO
7LIqZtCqL0hY4Uo0Xd9JNeBSZLlkP8oOQjWcFNfLUvX8pNdRumOSQBZNIla/W7czGeGN42ldlvsN
z+U+JY3gsLVL+0AK3gNQJ/4UVsShWortyl4qPPu+kCUxNardt4vrv2mEfUVFamVXos6N2MSO8Mqr
9NRbnU1DmRsc1kZPD4405WlR4KRT6p21qwMxqRGn1amOq9R0XhTqwKj0tAdaxgISqAZ5ROqW7o1B
r3f4bDqqAGkZ84Z5vm8b8ykQqrwxWwhesmtA4DXQm47cUS2XlyvSpG8UqWuvBM/gCq31AoJEL4ZN
Pzkz4WCnwC3Hn7TXqB/1gL5g6RNOIOW+r5bqFoX3kihf1A9tNrzmZrDs6JT+aS2mQiaoFjoll7IH
1Fp191wT2hXvekcBRLRAejmczkXxqx9674fiDHAb2KP70i3C/0nblERC6aKEdYdMu7YLN9+3/RVz
h2nX49HFJHmghgAZoS4vdKcHNgKF4DjC95CcA0CASD0riAvU7GHtpvndPAzzMd06cbRIOGgQhzbd
9UTKTkgTUwegFEA4TnNzRGnoxjQuyL05uWgqV8A7uVkXRSpmTvqzfUrLDHnjXFf2fpwyeSQBqTps
azvx1sd9/tSq6WMq/4u6M0mSG0mz9FVq2b3QEMzD1mCzm88D6dxA3OlOQKGYJwVwpzpFXaw+MCO7
M5idkRK7apGUCIl0kmY0AxT/8N73sJTwpZXtG8DT9t3StsUFqp1lH0irfHR7Ou+eLtNjx1dh8Fyg
+L6FJePnIRXg33r21wGy4C9IxywG6KuSZLXAr34EYVQR/Yq+C8jy7iO0Q8GmGXIiAz3lDBl3kiq7
vZo8vz2l3SQPQwZFj23910S49mPAsGQnxrl552BVR+1YzTfIYfldMzIwDAyaLHPOYCl6kqDMgp26
4oB9ajLkY9Pse3TNAUg4Y7GydiMsZT27ctSbtE04y72JWzZkW3QqmgGppmqW64SZCuICQ0VWKq9z
V7AoTZ3wWLqecWWPfhlJrK6HRg/vtbEMz6bFFbthTTydtfTa/YjsNyoKJz/nsb5jBfzaD864n4yg
PTEbS92I/hEnpmXq12pR8j4csWOGWpn3AXv2BybE4mSNutzOyN0PbeGHR6is7dNEVwupxFfOkaLm
jv+SL5hTsqPyRzTT5Sj8E7u05Cn3/el9ZDz0tZ/pdQmehNtQgOW5mYnVPZqq5x8TdilGiXP7gfK3
w1uUZeVrr+bxOAt2B3xI+Hjaiaa+z2NmmHaJ1U0t072dZ8UtofTze7gkPebW/r1w3M+waeBu17ZI
rwAp5I8gY9TNYGXjj4mUT2pfO6suAlH4Ic5EeuyCxTtai83XZytN7DlLmDKKec49Y5X7aKUcvjqk
kz9AltfQi+zgDHx8itJl/RAmPsfvhJqRfFIUaaSQTIZbvzSL3ZQxZ0ncuFufHs58SMw02RFQYDOk
ExIL2yh1syMos3yxVGDfKkxLG5f46ItNyN/RNFJ1tuL6zezj8Z5dcnZmdjQdWD76e88V6qZdDUW1
bpkzlW33Epc1zgLdWqc5yGa0AGOPQ6FTt13Pq2l+dbIb0ZL/FOq244Tpic3gIenQi1CB6S9Slf2N
aslWPHjQ3919nHdkXs1KNrcBe/uNbDXw2cJNkk8DUurIeo5zHwDVjdfRSGivD3eCGop/h/tpyT9R
I47XRVCuBiKvvRuysYhS5F5R5+EeQ772wpK83LpVH2+qbvK+YmcO94wZGd2oBt3CEMca9beR2WKj
CKSksRrvk9ZS1+wS0wdTW+0pIxexgsuTM7ZhYSFPaEiMl4bG7BJXwrswz/WjNE7ZnfDS1iFHLLJr
XekfCWEX31t//JRhZZ1iaQVnKv552ngj//BjTjTcbLrdhqXMWPjSB7RNXe3U6jqZ2sB6qidTLKxc
nA/R2eElSIsBsUQ/jLdywPTJli8T9fDcFaV5cEfDe6pBkez7qR5Oi6qsb35Y7LvAZ/6Y9ov56dZY
z/3ZKu9iJ2kPFKHT6zTUyw1j6uFGuhge80R2J69mk7tpaoWoM6+nK1su8y2m4+Y4ro6XErzQhhPA
vsKbmCA+qr+MSxieIeqjIoKhUl3q2DEGmNEM/AOprmRO17VwnRwQySDhLu3xWCDhVlGMO5Wyw/qs
PUezB9L53lnPlmAswIo3U/DkkmeAJQli9kFPlomS36keubPzqwUxFN7CViVRQAW+cWJ73jRicXZz
5YqX3p2NG0nM7uuEc/fIpNiUOzuOw2iOJ8aGo6IRaliJ4LtaLbKJYX8VeuKU9+1Mf4IT8++8cmHj
1hUQfRz8DUnE3fxmjc4j3lW2bDyEJr8PH2M1td+GMU8eRyRxP/RSqU8gyum9lLHae73wjkHHEmqD
XAMUWs2aL2LuN2E6Btcg6/Sj95b0pJRL6l1swJ6RIL8qdO/X/fqdWU6CqXMseVYpWctjBvt5ozJu
EXs2msdKVh2dhUN1MRF/dsimxcR5MZkoFUaZ3FsWaE1uLCU/TGYXV4B0mP/WgC6+14ZkG2KPvbPr
dTy/6LEW98gAUixvqHpYY8DG/8pi3gU2VKjHEZ/zl6Za7VJdEXykFmyNLeJLTgCHwTdWBWPGSVl3
tNp49c8zm/xbwQYdzUuZMqTkxsq3Ychdvx8mwhuLUVUPILJJng2N+WOo3FJupmJurT37LP/VSrT0
N4bJQHND+Rc8OygewBHZYRaT4sNL2lAk+n0oimk6MybOghcXrenezAcsOcwGXO52zTgTTmvdFo4G
PxOGDE9RtyabdkJvcj/Kep5trlDgdccmQaqHVc2qvSPrrPmOqwOfBVS5RO8zbGHhVpPm7u4tFCUF
vsWgOuJwDJ/NdCg+LLuvjyPN3o+kgWZGbVH019OwJHfFspopxmFgIYtybODcCYcVT+Axox/K8jr1
MWJHqRl+4L8KcBvZIyVP4jevPHnTCxnLxtGQWZhE2SRRGAyGE89bo+t5brDP8FajCh7b3oYeloVm
I6I2G5xI9dQ3W5481WvRJP60M/0yfvbaoIMkGyxLjVMzB4U+LqbPtS+8BshROOYfvbaD57xBYjzp
lj94WHeW/JmVeIt5bJEbhUpNEQrhJ09qcuI3cK6ERMy2KA5oIaYqyhH2PWupdHlgruq/lqpVXTQJ
u+8PZjiH7VZSlreRIVOfEBc2/ahDqAi9bx5CAIRofm+kkVF16kYMKTvRWbglm0QkdMHeYyb/MFFs
U5NAYEcwILC8b3XDFH1TSyu95NUobsbKBUW6Pq7zaNZS67OKy+DZbOzJRRYXuuYVO49aRCRehdm3
ErXmhVsZo6RhiKE/UB4MyyGb3Qq2IS9DTnDatvmVTpc+i1A1Eng9tLHxEnSK9TQ7GTaLeSK4Xq0S
XTK1e+NWEfApkO9EPSFtIwbYl1c25psXtAh9thUT3+guqAdX7/2GMIdNqYu0xbPbh1Tl0EfundqU
NzMJYzsvJP5gm+cGqrVaufPGRcZwjaE5eE3bSUzbeAjsHUHu3kO1TOfES707QFXYtaxMvFmpCRam
dxY+sCzPOtiztSc2FQKyw8jO75EFDI+GwgOkarZO+KVed7dB5TXFrprm9moYEvtt4vCGZVCPeP5Y
pHMbiQr5m9Nz5KWtQ3R0UdBzDmg06oPy+qGP5nRhr0de3kyMXcakaj85Y11GAveAYMfvFt3uz+cy
P1O1/rHtR7/u01QA9wIuwST3lzVFw9qkG2Oz2/hNjVRjSel+ZILuQ2VhfQiLjAVNzvbe5hGbeW9j
tthIAzXuDB7RFmZQP++T/raKF4EhPoAJsbHNxUUB5VrIERbZD6+DNeVeJJQurow5Qb/ep6Nmwcjl
D59HoLeLRqPJzzrPHQE3zAlnOrUBmKKRLmG/aXoEDWu9oNwIGzQCuD//EP5phgbzi9E2Q0euO3fF
x/1xhtaU0q8MemjYm1ny3THCgpyzuKs+Z42WireiI8OuzXuk/RT8PNDVRhFM3Ue9q8xrpDPZrZlL
2F22dKZ/k8j9T0Na3hyEkDUAIADR4/z65gw0xX3dUPV1RZM9JzEZT5vWWEIEq0VTjBedBNkhdwgw
2/VL5lYHP2/GLhJOQ2/25x/UHxdN63iRNROMICTkaNZhq//xc0pqy2KFP4JgnGe2fGN7VSA02CWe
3e8Xlf27LLw/7pn+9nI2bCIPhgIboF+xpU4ZdlpKA57B7Lz1Yqpfeg9yRtV74V9a1v3+SgR8ktgC
44q29I9/sSKpRFYlc8HcJMQCOIfGuSlWf304Oqefn+FfMr89VQX/+9Md07/cRP2BovM/A5tDpM5K
d/vXG6bHt/I/rt/a/r/+s/yP/7Vv38rv8u1//+O66fc/4e8LJ+s34lK5ziyT0oh/cz/+jZwjPPs3
zBlgILguQmLiVyfd7xsnM/gNKx1q4BVXyDJmhSP+vnHiR6ytwG2vcXvIJuBu/QV2zi+XJYhrl9kw
k2Jm2YCWfvWoKeZC/QTaZzsTkHusmsKJUnsxdjZ6gn9zMv26XPr5WmyWuN04m9gi/3Iy2e4SmgAo
SCHpFn30u13RotJBn+xARJmihE6CXj/JYHCF5bbukVdN+T5oeSfs5JxD/0MaiXtENhVuA6enAJDp
Fjz3xVfGvwuU/xlJ/A/PkvXNsr3xPKx7xN1x2P/xLrICRBQjX962q/yXRC1qM41BfgmC9LoKUeaz
MqZjCp495ihbvzkaBiONbIqZ3XVoWREvjxGpKuamsYN3Wt4n1sskrfYiKvwGgofLTttCnbVlQwBQ
VNkEdIzIhVL/bDnetHHYlpFjATolu7H6rozKpN4lQdtEeuEPArMm9+Syn/EVXbVetrWl/EiD+AEv
3HSIXfEUNPHZjavfz7G/dMv/KQrrD2Cs2/GTfWz7yR1Td/+xH8qPtx5O1a+nxf/Ac8Bal6//+hR4
GIq38r/+k6P5bzCulbj187f8bpINf2PDjzqfTTIVpbkewv+Hl0XEoMlzMCDpzf+Zhf33NXPwG3BC
1pe4tjgufqa6/t0ka/8GzSvgACEraT1N/pJJFgcYV+//vbpXYBYbSu56rEnY/cxfifpBJRiV+YYV
1XGyNFfI/qCs1fWa8+QJ4S13I0Rwej4GuUnxIBY3TK5QgaqKNjIlophYI5LqzQ/8F6150ALo4Kk3
RzOMmsosih3AhZiUhyRL423eIoXdVUHnhm/IrSQb2jwxm1t/IY/9MhvTIo59VkyrUz7BsPek8ngQ
WP8HJ0w2dpFX1cVVDDAQcfvmkcSXBAf4WK0RjY22+sdg0P6VQn9/Zw+yW05yUM4XEGWi3k6kwaAG
SnRxy/wFqd9AQ9QwNSjNqnjH1WMO+BDsUscX6Aot2alsvyfj2aCPjW+awJjrQ1qEYHdmzAoWuveV
VBMgJHRoX9Py1UmL2Ntb+ThOxzLgYkBBHObxbqbRRxYFEkFtl6lBI58hvsYiY5aeiiAv4QEsPJ2I
PSmlVb0tu04n1zmTruvCnhjkK4mavW06fTFyXVnMAcZ02PBXkN/6fukfZg+5GBShbjIjon/s/dxm
XrAr2LY4eydTHI204uaMiDZZNdLYZcf82rEq/RVHUw3gSrZAS/KklSbSfGF3cJwG51PO/fyiSMdK
4nAutq3sHF428e7zqa0udBE+1X/vJazIpJl8lIWjkInH4qFARzNvc6fr3nBX5ewdExgV3AWXlO7j
y8yh6DdAIF0U2meriC3aHfaRV5noGnuLdit/Tm2FwrMO8mvITT0tu2nZZxOt/XtiL2RVSxSKY2Hn
3wnxol1pirJgA0Nxf+srF4BoPGuyRUxzcK+MbMq+5V3LVeNzKiNBLJaavw5Qyh8JwzSD7jGBKWO1
Ik8PrkAHtLUXq3tEGZ8auzYc64MbOjANG2VDgUm4Tq8XMYGUwa8JjcQPsyHcuJlrmPuBZTGDZUtp
iXIjmXdLs0ZkG04vmqhkdnVsOe7ZQ1hF/8BYicE7AWzVl6FvFvSuUi3PDl3IGGlpSpfp6chzY/K9
8qaSYn2rkDRZWKRj+1Q2nPMB0eB9pOxs/KJTSUpBX9vz09B5PsI51lkmVKGmF8dZ9ivLDjX9B1D1
9Lk1Fx9PaDyBI4mndMi2k57rH02XoJcuYpikJc1Rv0mQrt43pZv5u4w+n5le5+UGH++Yv+pxVN2G
lpQvgMQA86rosw4xPw3wB3rHnnitVGlYW9L27s1MJc/0A067LkriQ4oVle69j+2vFjdUvJouxLgz
RJPd5izt1cbtC/dHAQOHlcbAzzaMESb0J/6oLwkhhE8yz6qHdvCHHjF9Z51UGeKkxIPYfRHU+f3F
b4b5CHzYEQgc4xWQl9OOk4IMnMYohtbYOQ0mkcgpPPhToo7DfQYqb9xguKuHs9U4k9qgDu0+ai30
Z2W3y4pSUWFy59ZNoWDTG3O8C1EYNu8LrOE26lyr/JbwHpjdeoO9XBiliTiCTdealFOF+g7I0pn2
7NyAdA5S+M/9NBZ+ZDExgGKFBrzYNaOpnk1PzPG2L4YCgAfEr6hF+/i9LaEDBRq2+iZ3G9yCFC02
y/shZU0rGPzw4jFN+Bzm9ZPfM8pGpRwY+V7EVvoDexjiSBKkqq9ekvTdmVkTK0TmIfGlTKop2Neu
uawUKqaVu26OjWDfI5HuNl1ns9wPMs03xUYpeLYtAZE2gUjb7V1zLG7WOzbcp+5oHeMpQyiUUOHd
NbXPZNaWeXwf56JoI8cum7umb5KvntVXTHicMEyOvOg4RTNTrfjUpTYeCZevrd8SPDHLXWPZFeUd
et+3wtA2DC3N2bZtuJGdqE4JBtr7GhY6EDUkp1s7abp7+tgs2Yxx5aGmTl0eR05mOChd61yca6eq
EduV3fLdj5PgubKG/nMpguU69y022l2YqG9dNjqs2CuviiM+cN67p8WSbNsiUY8d5IsBH4pTt1tq
2dFnw1PPj3jQ3Oyg2aHksGF8sKSo0rNVJzpKjARhGRd7G+w3MR5pSLBRGkNrdJMq/gjGDF9e7i4r
hMvmQAVO5VRYA0vmLjKYkRtPC51cr4MsZfOqjIcEht60Cwq7LaM6c4YTbb1VbT1rHh+w3E0aobzT
sfnpGnhxxpDcwgPCtgjDDKBKweQ4iAysUrdg00KDUW6iebCaevnIk0Sfpc+GAYVIZ06ROc099kJ8
A/fUBLhleK76X5tysl9NDzZkxPa0m5HqAgPY4Eh1vgz5bD4Io5w4GzAAoVsda/+ozZI1Rp25drMF
CJh4+1R4OYVsKBwJdso23gzfYSXeObockB4X3l05+zxolqFxOpbjeW2zpnPmO6F4O1GLim4gq8vq
Xghpse7R0gRiz5PLkEwjpfnM46lSZ3ccLJ5t7bjsZCptIMCtgmRTFt1g4P7F2LGvknZOt/RgA7/Q
Cv2vCNmg+bCcEDchXp6C/XLAVVM0tYaKVnjBD7bMLLzTpsItZC8DqyZXdMN3/ow43xmEXr0mTirv
kAJJG8VUbXF/gUg/F5NKmyioUx9rXeDKx3Dp05hLvmuDnUOh0BIaWXZXcTx7kDO6kNlSOufcb4Np
qPcFo9hNM1kW7tiqcRjXOHyLuFzK/t7EIzWfoZOOB8I7kPLMk9dA5Qtmj4cu0UEgpTJr3TEmsfpq
2vEkt4JkoUs+4N7axD6rGqCfgmN7RlTzxa3wW/Jc6uznSoXmcrB9a2EM24sFebGe1v3q3KXOzlnQ
MdML8UoRCmuWDoMzl8uxKmu/iDxumm5LweQ+eXKp7A0epLiOpiwN72gD5bjz60E6l8lCSbEjSssa
dm4rghnwEnUxjpXReh/EVJrUETH+O5Uk33pM4c2Z2DtCSuoipwtUQScesGW3apsGeB6Qfc9y2Jsq
cwIcX+Nwn6aiTc5Lg17xVKBuGC/tEqy30mzW25pHQnYxZ4edxiBH14iqoJ0xqbNSfgAubz+QIaK+
aZ/h9MaquuzgQs3K9nUR5F0k64qrNfddRXEBgLVE+RGklLKaSaJ7XQXoffY2UinvssixnG/nXnI9
+rqy5x8a2U75uZjk0D4uobSWaiMn0/AvCavy9IWaOMsPKP1LfbFw7YVnZxFV9dC1daf3cjA0fDQd
xN0+zUwz/g72X6X7ousd45F6wrcurs206QHthG1FvYlS4PYfep7/h1501VH9oY1wGBvwvbi0OSbx
h7/orOLMEl6dtRAq+fG10yoQEJVffP/zV/llaki3wnyOzDjDpcNyeLlfZFNhW5cd9aDa1g4eGUqL
fHo0/Z6jk6oys/HkW/XFw/qQRbNNNWi0SBNjX7ZPP9/IX+p9/+Us6499b/3/Fywa4fM/fCf/hIp+
/Gzf/wiE+vkbfu91YUMbtJOAUEwypKyV7fS3XpdRFbXdmunMz5in0AT/vdVFhw0RmgEWP0Cmusru
/97qWr+Ra+0Az+E1UPAhnv0L8y0a618vUppv3wZX5aDdchio/TJ2Iu9dQkdgcOK12XiWYBJ3Y165
ZwEy4c2uzOGLtcISZ7JzN2jxvtlhJaLU6ttbdrjxBS2d8x6vwEXYvcEpXyGMabYse0zpzqXPAPpu
UsawX82s6g71T4aji83/LlzBjrrq5A+dOMa9yME+cuaLG3dFQYpONzdmlq31vx7ukBSxNvSG+qVb
MZKlTlEmuoO7tSZf7NSKm2wBDzyDQnQYjRkJ7fYMzk6TvLZZVlhlsGIrnbbmtBYqe698uk3oSPpk
26i0kPT293rW6LN7zz1OmEsucGeWXQWMdO9Cpr9UHRZ317hLLLJMJp8jNQaKb5mPMT5M0KA8lWZO
Xz4GO34LgxS3RGXupnjAHi3nNFpq6yOmjio1lBnJbrrO/TMin+bgqhXBteQb28M4aOe3XvKs5+pB
QJU8pomr74aZGqkINWRFI9H6S9mO86UsYW6C7ek/8Ts7B5njvDYXi/sd7y56RD2/m1nKWTcUzUnM
zlO1lPpVYVGMioTlizaTrU7xEFsOmz/2+/dxUVnXSxXUz5q99c73Bu/oV2J8YrEMwterkYla9Ntn
wA5e1KtueOntCWaETkldTZwmvA2H9PvAbszMMOoXEM82eVzYkQjA7pV+D7wyHdMDMXX9vW3XhBWy
GjzU8QCgsnZuXRE7W6vq7/yu/yqwS1FIYKCbLZeizDmVa8qX02y1mw43zTC9JLUH6GMCVKiGd9+W
D66y5Q652DULPpjFc8YCq1jSve1k1a5yl6t+nK4aQfFZQLSt2/cUOyGdfaJ2ZTE+jxbkDdp5dp6C
RS/RBU3NmyClZdhapQfgUAWnoPGHl8HP1JWZBhrkJJ8OYmCInF7RsFAo7L0x0kwn+I0zWe5084GL
EvZuSDdrW8TT+c05xs1NM2xj9weBfWg9vQ16/GJWGsfnakh3Uzmqa6JHh0iGQUaCZHAIMptWL1lp
MVo4e8qcGN8nQtDtSFN/N2tn43jJwQtKNB3+fJAGz2l3zkfwNzbbS7Ez0KPl6J7s3qL7gz81NNV0
bCzZnK0x/IRefhI008wE+ivTXZm49kxH3/vTdYquhb1csh8pR3ajzq5GgA/bZWDUU9vpuNOOurJr
aZ7HvAFNKIy925q49OzSPsnatm+6qr7pxsC5nwQYYeU33zvRPtO5Vrc83+5Jq8Ma2bNYhymGnMJ0
qAN88TbBxLrgNM4eKEToBmcIAD5uRcuZZMSyMYdt7c1U7Q7SGW6E9m3pHe+qRf13UEhwN6PLMruP
k1ucYqSoZOkrmBjjQBCzfhnQIu9Z5A+Pg+Ve9wEkxixFql2XZx9yW17aP7JCnlpK1muqMOcFsg0O
7Py278IVKYz8kQhMZklafyddQaKyMuwX2NBkU7aBvAobsbcl8qbeEfiHJXpe3HFbo02f4oV8N6bB
h3Iujqy9VbcNUHVcpJT1i0PqXIT283ueZvfs+Ic7Bk2bNHSu8emcKOVfKt8CmZ1kXJN9/Qjv7IOe
4M0fmht3zOsbX9Ll4irO4VnGxzSX6NlqYDnJ4LUnkavxpRFFcU3andikPq5ra2nI6ppy9d0ewxYE
dmEAj8iXHwgc1LbEaLrDoJFcKQkXYlAex13HUH+TlVkc1aYDCro2c/TW07TJUDrtSnqCCBjVcsC9
TAoFmpn9lIachmGcInFM/QN5XTpSxNnvjMJ+XzRc+VyjW1ztNIfEsYKrmfHCVYh1+IGGx/omK8dV
W0yI5s3oFe1tF8uzk6j72GrqEjtmKPcJYOlcgeIPA6yHJeicD+zdCPzGMMNJLucb0EftJ1GZ7ife
G+QPS3hvjpkTBYGe3t1MBG9zrRCluPEVf5HFX+XM26RJTgGPot3YuOYJngZCR19+9KietzQcTOh6
s3yp+mV8qK0if+lWL7HlLSeAD4x0Equ8FxClZTRnoYUeYPG+imkVb4bFrq+hEvvlM5bVaqtZeNgo
UOObsVHfNbyeTSfXeYTw862R5mCoZ7+x3upUdrScgiaPipqyvjTjdBUCJaxKVO6jkgIq8VAungf3
GHBNcOhm4ZwCgf/URmlwofxQwVbV2KIdQwQAn8t6ePWFsI7h4pZ3vRjGUxiq6mJVldh2TobDBDo8
uFFmpu3FzrpEAxpqree65CE1ojEBelAM4/tgBBp1V4llxlRN/YKpy33C4tvXkaLbSxhblQjJ+yoW
bw1w2YcRTdajsIPywarT7pFShN4EmEOUe+jw8erESANtwhcNDq0qdKdbFnfLNXv84ZyqnGFkvKjn
yjFfqkZyiQ1FdRXWk32WSzu98XmkPIC9hi3/Uq+8jBQ9Er+IgezaxfkzxH8QrhYnJAu2lfpg36ny
ULFBjqauHB8sonqaACQ9Xni5zn4fs4zhW2bcNG38IJTPk5iRyNBr0hTC/NlDf/sDAae3R/5z7Lr5
kLsfQVCC4vYPDDDJcVzeDWs/Mlbfpil5RhuSXOdbLPrxJVDoQ8ZMnxxzfAtGMRWbgoMigkxRv6/l
4pVdDeEd3SMe6WmBvIxEhn5wqKC6xWI7JwNhAm587TbDIfS5R0E9bRFwjAdmNS6SMULuKSPsayPn
OAZUnuxLtE4kJi47+qvufsxM77nldsKc1U/NY4adaxdkTniXJmX3JtsBdcbAYyaGnr8bFgVVGKXZ
KXU9ejSb6i/p63bfh9r7hBX1PpMXhHRq0Hw4SPprAwmnO7vpjtqLlj5oCzRDFGkMZa7caskfYW/7
exk35BlMCB2rZTj4qfnuZ8YLE1iGTJ3L9Bfg2THBbTNhWJle8XUQbdIcMOJ/EBJ2SYLqYMU+p2SI
rWMBzfoi+Y7bDcAQ1jUEZ3yO2UyVsuiWH9fJAfuItlcZUPLRdOrNF0F7axXmLqsn92LDBXtwa5gd
KPfTOzQM1mvTjuNVKVDTJ15u3+qh745I5FYyBnuHWk/IxfM++w6mKN6NndVvyCq2n/XPGQlDv+AH
+xtEwpbbeAcLUjp3WrJ1HQSqIP2VN97OCUkoLJ/K4uBqX/PU846sVOBEIOC6QzecYkGy2uO0ws7C
LktugSsxopFLUe98axBbM4mZG/CEPZWWvB8W+G2unYY3emkQtbrVjIyfaL9nP2CqEFU/pz8u0AnE
tD+nQg5yvGzli6cWGejfMGYfbVgnvhk/hvlFBkvDOGalGyb90qDhZ2i3AX0Wn7J8NH8oFh7Hukiv
fGn35xUmdZXXSbNpWjkfVToXp7Zd5bmDb31pArOIEKqDzIAIHuKkkZ4yNkXTBczPpNwNPiaaiN6I
/Vbuxpdk6FRGeZ/BxrdkDLgGVSro88XBEeSPvuIudQTFmQVXafPzOpfVXH9rJyl2tcs6WZbVV9Ld
mW0ss9TFlgs/2RpGz0IoKPEH8SljgenK+IpJYwxUQ7WOQeeRAl6byg7uqNZhsWlA3zyFLeygE0YI
CBNsuwNwZq59rJGcExbfwb1y6mX4olviKZvAhlDueO26Q2RS8VQmyrJ4odWhsBDbYG5zbcR8cEbw
YvYdXoa0anZxbftPs5cYE2qVRD1M0FoOAi7HHu9HBa3Fwc4zewLahFUgtKoDG1GubAhXI+DsKdd+
hxcNFT/nf7LPEgo5tNXGboEAehuLRu7txG3frIx5DNZAVf2wRLe8KSxymx6KG2ktzdNIfDEK0rDV
0VJSaDg91ZyVATDHD2HfIPF3l9m7FC7PJEj0xY3TDnDsyZ15smgDOJho6niAOBGY7mSn88T5xqcz
nBh/edsUYXMExlXv69p3L3E3vNa24W7zoEceHQ7SPTJZX05DsdJISsMrb+dBWkfWNQRi1EkY9Wiq
d5UtxrPJw/ncICU+MGVnlttWArdVkEQCg99+QIdwhS5b7Fjt2KcySxsCIB1BkkxTiqj2h+JrN9fu
KauDBepPF/IEMecto7v5yP/FA9VoaVoOHQ6OL5iAFrWlYX0wmvC94PplYcIsZmQA2PdFsmNAk0dM
iRear4a2iIgBjp7emW/TgFlxCrccX4wQV4hc6+5xSe0H3TpnPCXurvdMJOrOtyH8sKfkZGXdYRx0
eJKFpMY1gaEb+qGi49uMtg7PIGX8zRQ78sT1oSIEpP1X3ugrKfFulPXVF6FliOI/699w4nzqLL0a
S/wzSw59vCCEJ7DZMJKIm8WYdTo//WG73BHCYDvjIPA7NuFIcl3GEiao/cvkDC9hJ6ydGgB4hkV8
TdbCGCk9FDeglkpOoDzAeTQF8Za+mAiPnrNqjsmF8IXxTOAMLRdNxcajWtwaULaoDonmIcxiI6h6
IX7YF2coD5Lt8FVj5ZHdgspYSvexZZHEFqdaDo3pvo5xGnzlIMQsJNW30ig98J9uhn4mk6Z4Mcp5
2UHOdxHfBsDprA6xTKye9EiHyNEmKS9CBCiKhn5jUSE9VHFMuoi5xBhcXMvHvREaWbZrDBBXBPrF
WzP2sgO/sdkt4fQos+U7DJx+mwqopGDqCOcY6/iu8V36ncZ/sSWwM8BEcXZy2I++ZwD9ItfsAXpw
6+zsGpw+cQqb0ZrEje+P4YP13+ydSXPcSLal/0pbrx/S4O6AA1i8TczBCM6kSGkDoygK8zzj1/cH
Vb5XSapKsuzedJt1VpmyrExSgAHA/fq953zH6zkV1UCisB+s3K69jJIsvbbp2pwYiOhdNRH2oZGr
23aN2wtlJ3mmnI5UAypxYuDp2RSYVXtFwMdr3GGxQOfdgwNttqMhsTJUZARpANGTWz12tnFfG0W9
lhV5hKFoPrcLVoJDJc+rze0gzhW4Xa/7Q2UBdAJouZZDcOWjabrobZKPxJh+waKPxQ3D1KElmnfF
4QXEN2rWvoquJJ3m48h5mZQRzp1utLep0NEY1uWa5orckmayj7TYlPZEwQMzggKET+8b8RK1pJ6Y
k/wS25ULXQ9U5azqDVZcXFT0lUDXtYqKOLWQlQPCd12k0EU63yJiuK9EdaxKHjLDnjyQGTaLsCXK
nQisM/st2C3/PpFfDTlArzHtadeMdfQVayADl8Yn6MP5guDp1FKuV0Kk+6FmM0bicc9e0Vx3kH4u
CPaiTZFLzliDxZxCYlLy8wO2XmT+lr/r6/amyr3ttLh6Bm86dAkiKX/QwHwEC06Q58eQft+6au1+
L8zUvq21Fe3hw0w7byinjY4bWEh2d91AdQQQ5z57FqtKDoku8QGRxYl/mVCPH0o/rZlM4YRTWfM4
0I5XdXwusvpb6brO1ixsTqr8XPtpjOYLWDbQXPP6Nmuchxaiz8pOC+rYwWv3ueX2VxCWJAwb49BZ
VXPkiI45zCmmjQ/cbJ1aTKyKWINPZbKwBU5y66HlYi01xFeOb1+RmgKEGjJ5LFNkFLIhIRqhCGhw
m/lj3G+zhFlOEIR4antzXGFntYn2wZOA9RMaYGAexQKpRHgQnWQWXCeYWJUXABirM5p/URRsYkub
l2Wa+RtbxY+AuK/gPZoHt+4s3jxaPF5fc6QHfbCZ+yx8jcyEUVodt/ZLoCKP6Ux+XxK/1CoMulmG
UyLJM76jAGFbVCKEICfrGNVtfaz0WOMV8bG0CuNO6uoC0z/HTW0l60IFBzj21d5MJGBZxqD1NFaQ
DQi0Cmzzs2DjubYy99KksPb6ieQWUWFiS05Dnj91tYgPhjYj/GZ1dBYuPlar2w6sKFfSRwW5PCf5
QY085chqAKK27i2Fh7nVnYcdBgVFJogi4U2/GCfFMlJwwOx4QVeUgDDFlPvmTuErkbzgq5KJ4R2C
OcbrmJsK052uq0odENBwOoWQv686dOih197ZjGOBazb4hOz2LmvHZcLwrGRcHWdJWHPGWIlLO5tG
eYvKfl8rQ38n8GZlRf4+KefPNbEr1JgcMObMgiRLw2LFmQdrr7aeW1sGX8iDCdYOaECIRiADw1eH
TXHVKb43h5LsmUHzEaFzgDTKXs8CV1oxxid0f7ju03pVJzY2hFHRM4iYfUNXDZw8f7CSLNyP1nhq
gsZl45iG3TyplyrRF+CSz1AkYQkXKzVGbyl6wbWxPIFWT7OyLbeiLhfjrp23J7uDPV27KjnNob4d
e26XN9Rb5ACUTiBPfUhU29ABWtkmccCRM99Kfxfp7CHS3lEkCJGKlHNfmsblD3gdZ3oQS+pRh+o7
ZH1xDidhMf6z1c4IdX3uuoKsreaLWfXPBhN/0t8UMTzVN6fK+13ZtDC+OAtu5Rxnm3AoPVxwQ/6V
fRY9DuTLQakaECZuttkpwciBMKyrt9qSW6HHK5rQkIfT164Zn2WMtReNNZtvFqoDs6r4MsLKcRaV
tB/g9QVXBqbcHsWY0cUvhezVwesvIQF25IwFr0mRzdupMsfzMDUkt8QoUul/U7YggnH6s4jM09Cx
mYwgP6ekBmpa6qss05dwVbdemMx8eyXb9CDnnbS1+ZmYhJU7SnvblX5zUFOGP+atKbYNz3813iAa
JAmm3svk+zRj7P/cF3Kz2HzmJM03mUreJjvfuWVKAdnm8Y2em3QD1qNZaYLqaWGFT02cGscAFR/P
I3IYIR4Q4CFNUUb6Leyk3mSM3C8ceJe3tDOR4+JGJWKsTmnhG/kF5ah/HnizIiO/d2L/CjvbsO9l
hWcY7da6bMbHAUVVaxNWFQSs/Z1hbNwRuwsjg2ec4QdCA5otA/LwhDosveTrH3dGZx/8zuJCizB/
qL2RlarU3XNnPNuAY+U0buvU0ejVsn6tMz8mR0LU5IXRTBtceRGI+YguLdxTkrxqI9r6SXAya2KF
uv5bTtods0rgtm3zzWMOI4sKelxqngjU3KdewDdGkEGGiAHwztZIJT4mUWwsTBkXerbdtQ9mb4ck
ct+NvjiF6HO3gEutp4lCaYVtAebNkA1r6HDkPs0mbmq/cA+j35DzaWJO9K2yuZV9bBwjJgYVxt6c
7q1u2bpd662xUWDQXRHj+KoIO9yh8xg/J7zsHEDi9TzcE2J+0BEPIWGS6b6LiJ+PMUGw49rwACLn
c5mgeIK16XQEeAGAni7hjQa7krTIHlVSiyjYnOio0BaX1L88791N56AL9OL7uotnoORB9gXz7in2
DXpfw13X2tVG+QO7ct085lRNEYmi0BwrIkBthww9YGqb3K1p90fO65iS+KspJSazMfaxU9kIj9mp
aILVJ8b+22DoMNIUNBAqhxfBq6xTRWNWsesBjFsRzaJNdkZA4uvazgdIeDOxJWDAHVKYaP+Vl+Nc
16fEZECuZsQIRU93buUHzeXCVizKnJRRH8r6SlD5bedGNNctLthtGhokiFpsk4oT12HCWb+hWHtA
xaUOrZFVB8MQUbAqBXUPs+YBcdDQrnRdeJcNAgFce4g2d3GOc4ypBuLFSsTOI8ZfWNSdB+ifcurY
O7HO1vPi8sOr3uWXvihYmNiDEGRVrYtnjKOzqJJpw8chcaD3/tUwq4LqDokCtrYM3m810OOH+/5i
Fd3ZyDRakDw6eo0Kn6Tdyk3vscz3Y9XtyI+Jj3L0/LU/8hGT6O9b9uU3bm61hfyKNtHBjAVNLzaf
jLQxv4XUNksaeBq+FVUYcZqkI+Zidltj101e7cYyz2HqmC91NOu9ztvhGa7b+Cmh97xOCyRlbVKm
F6GmuV9F0A6IK1Cfl/H8JS0hex/XFJodC+G170WP2dz65zHx8lsQovprbzZVDevfI2rAQ3o7dSr8
1MaFjb8I+tNVjnYOgWub7MTYEHYp7OhyGrryuXNm72IwMn9HdwqsBRmMG9X48jIfgWJmc/4SVPWN
FTE/CE16SeQzGvAUYueKBwKdh8c8gRtmFveUfWSNR5n9GQ5U1lPSB8On0Yvjiw6BAn0m37qeSsCR
9CJJ9fKK2Tpheprvx5h6RKdonsIsbye2WhlcOyn1cIpcaQ+XEAChU7tPgzXW33qbALvMd4td4Wtg
nhiYdqCLSERVHdviMG9gsoo7K3GLo5Rl85xLezp7tlmcCuIfvpFrTQ+ORDqwqPQRa4unGhLj4NDI
tsBAb8q5eQRDaLLcQMX81kXFYuYR/p5WqToV46e4SYwXAth8Tka6PcjM7G4bcuk27jwyk8ujdD8m
qCF049Wnxm9GtjCKi6QZlpdn8VKlKGebnrqIGq+S/k3k98PBlMI6iaBzEBDZORWCk76WfAEX8xIN
SIsBbK2zBAYOS3RgzQl/+x8WL3KNO7pYzzGCOIBC+cmfG3DM4xxsVQB7JDWCkCXGqv8RO/K35Bi/
tCL832grEIgg/r2tYNvgUX37EL4FZ+q/+HVC/2G7TE49QHWLg2bhfv2ptVCEbZMY5El8j+S0L/yz
f4ot3AVt6Fr8AqLO+YvYwv4Dkq2FREIt/iPUPH9LbIGJ9b0iiCAvU4LV4/MXsQVR8e9tMwxjnF53
TMyn0sw+KaypX5Vbo+Ot2Hc5pQSGNaynoJ9c6NG0AjapUFmxtuloAouP8uG1AUAOvciri0M4IeDD
iuTIK9NCc7ppAd+/NkHOsMMgJPUKEjQwDzNdePMdjUjiXJXE7jpB2IGz3UJ0zFQAjDxe4A+SAOHS
aySB30n0GLitKLbILdtwN2SVjzzNKv0XWcYs6n2tUlIDZgvAXY9KtdjMOeGnm0g7mnTpqrBaRjwK
WFMyZgT1JcpPrrugMVKWJ9UIiKSottAsKi49j6m5kNtVkKjdOb1Qhc0uFyhoekM1eF/qxKVW821m
6TC+0yVMgYlFjg4Ngzwj5pGDnE9/ICbD5zL22+FcpWN/dkQx0XvrGSysmwnpwJKmiOZyOWw723JC
Pn1SyMe9vdMRurxCJtvI7VjnLYHoARQ8W+o+oNeFuHpTzTHF8mxVdyofCZ+sIJkx50Rn+WyXFi2W
BmrucxbY1mdHBPYnJxiHL0nlESWo8S1txKiRftg1kd27EoYO3Qf0iggggO4y4JJFT8AgKSY47duS
3NB1W7ifvKA5FWG8UgZQ7lxEmPoXU5WBV+M5G29qi7KqlKBnA85p1sHKmLnSPaDvB/Uq2nrWZork
DjXYixvmt6Y4F33FXjs/0Z+DwVLM7dUcI0mjHS+ZkbcyozWgsq8w2R5d+By4qFCpYEUhdQHcS3cp
aJnrbL4euw5IhHcRGuJT2rzF5XBTBZ9SHb1ZZErGgfnMcAiUAWv47F53bQsgD9V45B9FT6rkYKm9
HzbPVUIIeI5sc5j2tVXd8vqtCFmAvO/l+yqb1kIW28G5KEbGsUGHGkETMl/Dxnf9cM9efJ5dpkkS
BmrsZOfWpKsYOXRk3GPMDrzMruQDZEp1r9O5eI3N5qgY+xB4Q3EdOikx2IUSD37PZDW3qBMH07lP
7KjEmoapfV4xFLW2PfmMz6inAGpU3XeZ1JfajW9s1y1P+Q/s/NAMDw0ChIVp2/nMIxmOXjk9FTGN
q6Cvjq13rukHuFZ3oxvw/2rekJH05IkXc7qaLHedeBthEfFoPgG93FK9PaUEX2dMtywHhbR/MwHm
mbEYKBKIt1DJ7nWG67ejiWAypqGR3M5ftNXf+nN7rxyQDrGmn1TzsDCYzkaGyleptncuPRXTCa4b
3N8slhsLElbSVrvI1Sf4vLsRVSZ9/xMOkNWcG7sqtjmGQl9rwnVq5gdbJd3W4lqssj4ULXkcxmOY
vsrOPyknXgfTs9TxTGX76qDvplsT+emOV5ag7ANumNdQI0oNQoB6LYqDqOk/h9TLi1nGCe8HTzxU
Y17sYS59NQzvhafu1GcTL0fYr4iIyjZGcjuA3wJCj1+wQtdigkBhOqzWjlveZiMCBp2Hq0ozxbPz
Z922595a4qA1HZ4x3mVtKY8t0fE9qgTLaGED9NWm5yfTZrUKEdJ2sVxrf3izOyLYGCNLeRvVMKil
mqp1ESQ3keVuiYE5o/A4LM+0i2ABP2GSbnhKsx3+lOQ0pt14N/IxQ9UzTy9Iu477SwR0V2pOnrCd
7YulWeNIY98k3dGe3ftsBlWPalV6BCXN12YUXXjpvCvImyksnuS+Sa8A8X/1QnKTBDohDFD08FSV
EobEIu/tKkdfJH2td7PPW9w84474UmXjwcmz+D4fqj04yI2VqdvSia4JZrAj8xwk7r7s04excK7Q
5Vs21B8k6euyqjnZMvU2mEG77VY0NwbhQOsouBsWdXCVXOTtS9+TQe41XX3PdJcjyHf8fo8INu7k
cEF/hH4nPo4SVWo2rjIfqka7H4dE0U8bxlPA0XvJIzJYlznJXcOtOBOxdCbm5mAxDS8GcHYV6BVm
u9o427QZvPQqlQeU/echdJ01rYeIyKMlniRwNk6M5C1unW3hmPTspgHa+dL0gyCPDXWjyomlBmYg
ZZjaddL/3oxMdtzkEA2Of8pzr35hYpVszN49OCXuux63zUzS4Drpe+xHhAiETO1swmXQihUJR51m
2FMY72fiyZgg7m20QOyzc3uNrejc+K91ap7BGa3dnINDn22ThB0g5hjfZesolMA2uq9VZJ/NSd8g
z14xfd9ZwwgXO2U9/jpL5JD5tTPiwglWc3NjZhLSyomGLPPVZiNgs3hFRsWqDSt8UXOrILsBAcGH
0FwnPnJtmsAOXPIXSLOEuxpfrbj8DtPv1E005JQ1M2exEC1GO6gLrLZjvXMyJNP5tgv0w2Cl8slF
JLgmos3I03WUlNcYhFh+C5U9drX92Z1rPH/6tXIMPB3t15nzxtAYxdcEKdQFKXFICrAt+C6owgmd
N42GFWlqz+jNh00TmTe0qDXW6hsPDnlHR9WMebmKjYEHpmQHm9R4UNnMKhi9QEF6keQOrMzmenbl
pWyZQ7GYC4HMv9UW1rngHHgGFsbBOwSOCTvOW4NKe64Nh5uUnIOhEshM+eunT/QkOHKOjmdfEYzF
5l/Z0BtbJGvemr10MSvavJ0czvo5PUzqucESc6pnEEWDfTk69XebHY6zESlslUTdxXFwGkhVYltN
UI6716J+IuabI2j5OI/yFHBGmd3Ju239GzdwnsY4OTJN2WU++bzjV1fQdrUKtIlmuY3pZnIm2Fcq
ugBv8xB3JQ3Dka7DTFfewozQhUTNTPmwrTnbAkt+zcio683pUNfNFbEf9KZ4fYr2mEz03mdl75TX
fQs0gF2bc2Xjdhdkdt1oxVmWOQInlkk82LrihfSH6ahahEhuY58DBYjQYT/ArTDXByP3QiJnrgWN
Chxf+0706GFrtnzVrSKxneNvBdmf7Nt6Eyx8sBjVaju+ZBphF+EA1nSPtmJXwfaoki8qZgrn5p9L
xhQELN25ulqr6Yti1EiGEd2P/jZqwHsyzcqTzzb9l3GWK8gwGE+pBOHZYL+JdL423YO2xbeO3gb5
YsekF6BuqGpRi0ac8hzaFK4kFqJRMJTIRULRIXB4xsZ446HrafGiKSIvWoiKs1V80kVOfvnnuUTH
3EwIwaLsOjLwHuFZHLS1CybcHDDQ0nRCW2wUV0PWOe66t1rJLdMXbkhHysqa4BDJ6hhLczP1/KDT
KXKd57qy7wdp+k92yX4cxgeqEuyPYuVL6Jma6TOxSAEyWauZaETS7Q2+9dLaAEha1RSSZISsl80V
YeYO9wWIymKb+0RtaCSPc8teZ86PnIvA7pFa7ta3A2X4LaGGetNHHDNmEhaIPqAYrtQlwVqf+uoN
OB8pgde9ecrKduv5+cZLSUWIrV1afnXHcavDs9O/kBc5efCQG5RiBuFLMITzN9/uj0l23ZThhd0W
p8ZMg2cif/YNyS7phK+OQSikLJ+VXkIetu5Tj2KrDY66bfYiHbo3WCgsOC2MEUKTChu/Aiw7exUU
y/GYs0bS5Zom2sK7YupANpcy8psIDUFeyfYTUL/qCFliTYropuYSoCKYMNkEjUKnVfeYpaicNnlS
HQanXWcj2vWK66Nl9YKQ0Ta8VRSv85GYu8H51mCMmwzzwUZM4M0lVLAqbNm5CcGQTC0g/3F6mhE0
RXjnRqm+wZ4bbnP6i4pZ4xIGMwX+heW8We70paov1ER5vkhY+lMMGWES9iGaOrSu6MQJ98a9+pY5
VDDI68YaXa5PKbQoAhuih9YdbxDREAdJvIRjVtsKBO1S70gGpgspsAvlbqjih2jkRtnZMRy/Dul4
SGN1GYf13ik98Kf2vq/fAjPf2hE8Zf8Vu9F1C402gH0dp0zGu5SU9/wUOOlO41OLQ1Bh/R1JVFl2
x7V6BNVDtQztT5qdhlSaW+llG9mJdSHzyziTS/zWAQ3mbu6/M01mdj091I2+ZGx3dlksryCh7jHI
bLqhvsEDsI6zGOasimlLLvgIYdyiBX0RnbGq8DEy5hAJY8s+arH8gYH16JsTYn+vcFgtihC6jl9G
FMIIv5zDWJX+MdGM3NVsXHtOR7mDpUvEzykCfbcn+cZci4RYT8OoViZ6+he1jLEd9yYP8HQlFyKu
b3zfdLb97CgT6XyQX+RpvXGD/BIkNM34LlgLPe34jd/ngOwL5maAW4nNiJecvis/+DTlxImg6Vcp
QpsqvgzIHFMjg2Lceft+UXBGeDlWcTd8CV3Wc5nXh5nyMOOUHJgvOLRZBlSKrVqSRGd01Dwqf5C8
6Rnnj6kWENYEh5sw6i9SqDzoMryzrHkH24jgN7trDp5NGkxtI0qdYr/aavqd7L04Qa1RbOasTncY
KDATetM3JwGRWZR+fYGrsT2BC1brFCjOm+G59RahxDlJqteK4TB2VpvbP+69QYVb7YYTaR/BifkO
QnNI2NMaOCZs+2o8G261RZyVo0shu5dpQEcnzp7No9V5m6RxLzurfsqn6ZAlOa4kwnZJ3EKIExhr
6TUvWdDvEbXCvQI3vx3iHpnsWg0emvpsPgIj7u8qFesVGqkxWoIdD2BkN3mt95N7bsGdIwHv0EcG
dxaSIOTmtyUi5SW7DbPryiuOeuq+z9FxuX/dbnZL/pLYiqheZB1P84p6Z/wUkp6HXj11m88oOhBi
RZ3ffvclKvsDpDEQmthnan/nCRs1/5LD4WIWL02kUmNnUHYB5wWmPxSIuhIMc9ddkXGeSmWb8R3A
KN14Fv3Nq9wyTeCnlRgv20nzMhvKbC5IUArkGl2A9+z7YmSQbI++udeFRjTcVlV53WdjaWxQR4qz
T7gbVQcvb0Q4qyiN7Sgm58bzXI4GVtwRcie7FqWEcAJ9bFrFQLtvlMV0CBwxZlEVi1uKJs7B09xz
9Ey8OXxG6c7f5waE1yS6RAT+H3NWmD7N1IBSaaznbS4Dfs1+/OoNfTVv/7+DrJ1+wE8Evqt/39j8
k5qEnuEdMWX5Q/9wkQn5BxpNOFwWHUSl3aV/+WdnU/5hmZZt8g/eP4Ix6Cn+V2dT/eF5OMUgGCmY
Jvz7nzYy9QdML5qRJDAg9F44K3/DRvaDzP5Xp6Ogs0onRWjLthzleB/yFFoGQFIPHCAdh9cpB6+8
9xa0qw38f1OQ7LuXSCbhmfXXBsBbUUVHK26ZDcrkIY3ltsuHe2ozzvljWJ3rwv6kMszhKpu6reE2
6Tb0KlzmvaqPGrryijjAdMNsqiDikxQ4x/DfUon/hfk0oawa0udoOt+dklKy97KD6+VPyDI5+I8u
lWUn7nttHnC4sReA1iBjl99jN5Si3TGvvjACQQnXajoOlv+Q9X/6Qv9WZ/7/hAv2zku5fyuuXrK3
5v8FaJD8JTTovn9Jv77U3969Assf+ccroBSvgMD14ZIRANdrafv/+QqYf1i2ZzqmNG3IQbgJ//sV
cM0/QKZY+Btt70d7/5+kMMf6A9+jFHTpPXtJrZF/5xXg7/mL11fDVrZsnnxByI0kuP1H4MRfMqCI
Q0IG35hiO2EcuhZYvmfgoWAYV8WYeS6Ciipwd12zkGuLyEzbs9Ej13n6y6rBuXGiFvsfeZfdFIRY
Nv/5P5cBx0+XAf6I8B5k0Jbr8B29i6LiINQApuEyCCWAJzyOlncsaBv6KwDY/hfiMyU6R/IRnrtK
S5oENSTXbawhZx66svKv2Z0c6+gHylFrKwyaC03uQInwrkLYHTtWHvxjTsVDGrwV/+qa3ztQsYdL
yyYwRzBgYWiD2/X9NccxsAjMdWoLwmVG4JAzo/ed9qrQZnnqA7QgbeKHdw3+rS0qFH1EFY0+Af3e
KehhHdWUPOSThfgIVr/5Ohfz6z/XtX9cGtdmIjE28Zi6y6X/5a52Jl+dMIQCNSaykzNpxE9TEG/H
UPW7pp1vySBCO9zIZjMbQhyi2a6Z2XRV+psrWTzcP12ItrGXkNlh4yV/fyEJx5xJVD+YAh5plcg+
8rcJOM8N095h5yPbQkM6Ew9BBsTv4no+PlPL/bFh00Oi0SZbxgcUZO1Hs0Bkzv3RsO8AvY0B2Xpd
bO4SYusIACBtN11hous2f//rh7onbGE5S3iUyVrw16+f3qJvDm4JvjUISOU1EAXSlJcuFPnYIfp1
QBdmMupf1UNn3aGv4MDQjdmtg8v1t5lBy4e9vwW2s/DAaPpbJi/5h8dUz25tzxKNqiyNlja+YywG
T6GqAPkcdjwMECgxL+oY1QZS8TF9KcUs1FqXVQAo7b+Lg3/1yvx8SxBDM28WbOy8P/rDa45TLp/9
pPG2bmVNdBv6pto5GOsugy4ByzqwSX6OLNrewVCmVxFg5MeenJAH+A27VOd0u2U/lZ9razTOYxzZ
G85Z4aFCsvD06yv9+bn9sS7iVLdNpT3rwx0kH8IOUKdDqsdzxdHedOj96JGWaR1cSkBYV1ZHVwDG
aHD49Sf/MK6/u1+UN6aC4WZiigHi9uGxLaoZkEzVRDt3JkcFBgImbHxTTH0Go0RoljXySXQ4HBMv
HA9j4YYnxILRLnGd9jcgCLl81rtr4QpcpjNKgk3kvx9M9l0cxOY4IfOCT8XQK6lGRppTwbJ2blU6
3+VA1KYLyQp9PU/k8Ry9xdqGamkk36B1xXxLYpaKTmQIif5J+MGmyAObeBsASMhXiq7ud8qcxJnk
DABbhczGdt/kBQJwy8EXuU4Qoua/WZPET2+E5VjsMbyd0C0UCSTvX098KtqOREIskt22BywJ3UHk
dIqHcIgIyi7UTiUKh1Uu49ex742DK8b+d2v08iHvv1qHKZgg0kiwM/E/3l8ES3IQ6WLsdlKXIwfG
tiI7oTdjcem1zmO+5J/8+sH6FzeTzRWMMtwEJAMIpt9/omKiXIrJ63ajNQ2fTVUUTNFS6wFrPDzK
igRXRIDleK7mojx7pW1eTPZMf0y2zm1eZN9IDEk/9dgRl+S1+FNZYIMhyeMUiolZGfzA7GDTR1sE
OhliMJKl4Uspw/kdN+RjyaKWIgEcMlUVC4n8GAPFWNmiPez3uxblE8lUltluddE15G8E1akQPYpE
/Px0+4LyUM4BEdAEXd4PTXk7WXW580J4AOSM6DuLbY8Okz0sODj32k8Ufn5W0N/sB3L5Zt/fa1dT
Yqll7dPalh9fIzKhDeTzw87FP/YdsXDMMGLoGFCn0+0SOnGQvDDHzpbZnWMMr15e0CkBSrNpggrT
3BxPCGuJen4oXN1ey0J1m5bpuoFdZp6e5gKWmoWU4Toe20cnMBJC/Xws13Hs4K1gizWNvr8aafvf
/PqZ+vkhXl4jwRLBPiu5Ie8fKdlCho9z0e/8zpzOnLg7wkP64ppKbjr60At+8wz//Hnecl5cpDJK
C0t92D/A7Snyne1xJ8cxf1at8Y2iI2o2VT18NYOo/Xs0aeqopRhdjojsAxxGrQ+fV5d9Bj8b/2cE
GvIRE1DyZsyjc7JtsnvcobJ/s+AuB+UPT8oy2LdtrU2XxMiPPGkniaFjmMG0KzlMrjvlBEgniuwe
Z1BFTmvvYFRj36k6+HrW4EBH7LqccY9XmAJdaBs8MAQBHtGO+jf70s9vHVfGUdkVaJFcXqz3t3pA
32E0kT/uvFQle3/yxKfAD9H+YHW+GlvX2zIuEW8tI8OVkvnvKPD/6uNdpFGaaByLd//D4rUgjEPZ
FNNuxg/5iGZffLE9sTewJbTbllbRZjTabwx/yoswNpzf/PDivQDqx4NAhc/ZxEYGBez7w4Pgum2u
wNMPu6agZsHR5NkPtVWSwl4Rlwztt3nwepJGMP0cIyZxx9p0+ms12W6yjl1FWxNdOE65OCWKoMuD
x1+/hz99OzYnSIHYyxIUuvzz/ubotMMFalZqpykFDrUVy+siKBg1yap6Hmz16qKFugt5q3Y5ktL7
X3/6zyULvGr+w566hIzyir7/+KgBm6YQu+5iepPGnVF0xeNgKm+4ihveKlixtAPXuG2Z0zRJQ3Zf
hAX4IASKrdUYN8ipf31FPy24XJADoYi0AK34qT5cUECKo0nL1mKdIAxw1aMWXvlmAYsHxD9Sp/bc
Gfmf2PR/eyD8FzeBwaum4Kc5xcOwPEN/OXQBMPRHDwbSLgkaZtqxh4+4te15P2Xa2Vv9kL0CEBKH
1o35/wpDlr8rbJan8N0+Y/Oz0hsAaWdRunofHgPkzxqWgdY7UJzYjIABz/Ea+kOUH4lDrC7qwoyz
Ixi1Ktwk/JZziAd8uFEwfptNjn90eXih6Wx/fTeW3sdP10V6gceZaLkt9ofbEelJtkJ26FxwUNFD
h/5vrxl75ODrkYWHqINtUOEkUs35Ji90psjraBp7zThFHwmjAZnZArmZDh5jc2+XJxOnB4Uoy0FV
G9r3UTSAPzCibvb3zSAZbOWhATTx1z/Hz6sAbEk6LwvYXbjQOD98v3WRpaIULf2QBO0hyVDuhCwr
rmg5gAciesbPA9T0oWrIFIHkMW6KInfMNRFodrKdYPC2+yEKmmuR8yfXpemocqOmiQH2r6/050cR
+acCs8XORf/14/nfKXS7BFg5O4PmzyZJJ/vYduYTJlTvUkZTenArMX21y2I/aRntfv3hP23SFDgU
aKCHbbpeeoHc//U9sEjD9nG3OZj/lHFHJm5/o0PPRHbA4YFJRPWb+Ikf5dP7xx4Kv2uyNdgSFrPz
4fGiwdBogXl4Fzo5IXeGGvcpZ168sSjjfWVYxda37OHAngrxCjPsFkA+Iu6Uhcgx2uyqmMFZYMjA
nJrZJXyXqDK2eUo3JAtm9znE1rFajELXMezd3yxVP9JvP1w9Wz0zGOKh2fg/bqwhgzbD7BbEDk/4
lao970HkCgllIIJP2ciZNyXNimhO8DlnYpx8AoandkM2pkP3CFrwrtJJkP+mZhXLs/z+shTVD/84
tOeVtpa7/JfVrKZlUpQz2h6/DlIGhex7ALYZHD1G2vKLp9EKzeKIAAMblEWYY7FFZKPP7ayci5Zk
2H5lGEaArr+La2I+ZeCjxzWm4TRgw0YSWANlPJdyCP93Ltyj2F7yCBgRfExp5kkAedUbjD7dETpI
5WUog5JOeze5o/3POa5ifI8izWkfqs4FkyHE8KVr8ohEJjqkHeTPHoZC1DD7wh8QOIfOB3ZFE2Cp
uBs41LehYxnm7y7859Wb3UrC2nNYXAi4/bB/DGXrYKgT8478QQu6lxLti50gW0lVcJuLsSXt1DW+
WDUY50CGzYNbpDHqyzG/ilte7F+/xUtb+uMDsBxNCXZRllJ8le8fgFZBGTGo+XfaGaZdQLoYWusx
uii03Vz+L8LOpElOZM2ivwgzZ4ZtQIyZkaPmDSaVJCZndMDBf32feN2Lp1S1tCizMtWQkQQ433Dv
uZkK2GQC8bpEHdb9DlHig7RNc+VvziHcir8EH//L0ety4gaABQVXyH/7Rt9w9iIBX6lwQE9JAJh1
Ippev6Ahy25jCDzheQ26ZRrQBwbj/B6xNQ46Ty0w7TeVIC02T53nIupUi/xL2f4vJxAdUMQym/Sb
mEPozQnktG0ejmIwhzFbLO/aMb7exQFR6U8WAgk41S7RWB+tzZqOPupEcYgsRGJfSmgYJcv7xmIh
tOKXujKuZ5ac+aDcU+CoYiOTyBTNxTitC8o/HG6CEz8ruoM0JWVmSdfyt0v9L188i4VbNclwhAPg
zS8T9agdK9RIB+SFaAAKZ6QNDaLDWuUWghhfmSsu2uasl/wddpboCZN2cHLZQh9RRvt/OR/xKvx2
H3Kk2xRxPhEJ5ED9eh8GfHvFTGdwKNBwnwkQbR/aiW8D7b0wO29y7f20uQoBiuPtM+DGTJSUeIqa
tT0UwyJO06QH8oA4K+hM8pjQgoLEz12N7iAxZYPPWLqz9S70l5sot6i+DM4AQriavpXYdT/LJgw+
/OXZcn/7nWhhHX4bm4gY137bToxVvVn1GMQHhwfssbBr9xoAtT/Eray/LiHxUXk9YJQV5cZiI4t/
lLm+Mf/61KiteJkwav+lYviX1xAzMQbmnHC3ydjbGUXVsXhnnZ4hsZnH+zFQ/X3J/bpjrGxSBzX5
ESzb/CnmrfTAubAhIFz8HSj0YG/4VR6NaL2/fKbfq3g+UsTSmO6GCdnbE4jN/7AKO8wOSBOCjxt7
fkIr/e5KTb/sC6uz3nsqbE5//m7+5X5j5Mu9xl7sxrD3b4/Hf734gH4DIoroHYohh4NUQmmZWhke
K9WsR7tomjugqN2ncqyqu16J4Kd266+w0g38oJZsqxqf4tWSMYoRx23vfEcFDxZxubva2De8Bgrf
Y9fg77QqS55h0WRECjvVO1409wSkjuFfrqL9n6HBf7/KPb7W24McMsxgz/526l7LESJ9sIi9KgeE
ou5qCIqfQAC/A+oGWsBaiITeTWwksJoJH+2zOzvxeW0m5SJ+pOXcSfT2ZmcaV/cfWmDfeeq0KFD2
q1qE87AJF9ykEAv5masNU3NhHXE07TYqgGDEXqIjCd75cJM+ZVicWL209YfuRpIBWbkkQ++3IMYG
G/86FDKq98od0DtlPCZYYKmPZ2o3Tz/Vs10zfy5CIBpB4a1f/JYUZzzUpc1Us84w4SjgbvsFZB1g
2AblMupMy6SevVoxwhu/u8nsPSnPmSf0Q+hIC+AEPOVnLh2W1qoa6x/jXLoV8ZLrTOe65Plyt1Dl
ZCcHpTvORWdSQEFCa67PVAj1M4Oc8SfZpxqkJ79c2ugN5R7rAR0lgy0xPnRqePCKpUKn1avOTQiU
VWsCp+KmbAz9gdxy/B30Cu5m3SHeGZDSeEBrCPkkD9VYGsV5l4m4xRTd8bInVhO8N5kE4wnX5HJW
0hA160YVmtksD729wOj0GMPNExe7Y8e2r40sgBTl0UAUytCI7KgnuIdHt1byhYvHcTjWtwuF+1ok
PI23wI0uCL83Azr8v3Unvw3guSE5zm98aVZ0xLm/GRv2QzC2BUf6vrEBb1ZALQ74MHleEFhcXUM2
DHRUCeWEl/jF69z6TP9on//8oP82a+MHYM2/bVoCNhw8778+6MIbDYpiQ6pL1U9nWWf5pa18sZdR
+QALpT27efCKxbdkmpqTI7eO/mkDXHFkKRLvc0RQzIFK9ePPH+tt9/S/n4oaJ4JFCR37TffUD5z+
g8kJE9wa/UPWK2j1ORyfljmXn3wIbIc//7zfahdOODo1XrCYNAQ/9c1gr69JWQ/GJdxH8RrfV3hJ
LyPAxs+EKDtJ6Q88G7nXPpi5yc9QhUsC7Ivl1mbZJHgFtQ0FaKkK8yHYxuYF1U716jeQzCFRBVfR
zJwRQ21CTA0QEuAE2OJv5xtanTevU4/C0A4cag1gO5Rfb75JhO9+78zk8/T2bIJ952HqPQ9yCGQS
EWRFguNWFJcMH4U6CumaV9AqBWEvsxHxQfu2vkLMwRdRa3TJqb3Q1ILsKLvPCLk1ORPYC6aird3E
bpX4mtc1dTfoqRoZTjS2XVqKfvowtt6dlZEuecxCSGuXQSnCHMq6K9bnorlpB4mmgDNo+rD9VARG
c/BNqm+PDO9IHM3J8CU+WueQ4DqybeQem35nznkk2+kpBqZDinYT+Zdbfx2njhhtf9+OeYeQGTbM
t76vyv5QgUAw+4xO4ls4D608rarCZxbEI4WjBGkGUKK0jXepDFE9Ozsat3sDOapL65zvi6Hd+J0D
Qk7vGMKAGR7bgG9yzgvaqYJo80tr2pZsAGC5bho1rv8gIxdReiRKRBkYwvVXT2yNc/DWCshHx9xP
H+fgtmBC6dKCm/TwGCYBa1tvL6eS5GfshhJjkCOIeeD6Y3VfZBnpk92XEvaNjL3tWo0NwWqtNv1R
C51dHYejfRNQsbnWzkvWxRREmwKwRUyI9P7hAIqefD/GIz9B8k7dlQgc9o0VRjyYrSfmYsOr506t
dYLCRS8BWan2dz6D2kc867dAEb8m/2aOhVel6GWdz1FpxU+ACjGMFSTQ43eDwDpyDCvzrsW/osHR
+fLJ6ia4Mxbum+va6mlM4AeqpNNBq05yrfxql3WhBYVltoJ1r0jVcA78U/Ig/ILBMMgCD45kOBKX
Tp0fFpc1uolM7TFvX9Fdg6g2K6k371DmzuopDLt2OaLXheuydYX1va7oXc+5zztzvxnlBXscq8N7
Kycm8hAPLYS4rnFGdWBaLlcsWB5TMuS44x25GVu3l5uH2c0jvQ+BRKfiEjRrEOvhCWWzJI263Nr3
MdAknGQRFyENkYmTegLh+NjQ6E+kv+O8OvYQ0Jd7MoVs/mFdzyNTPZJRDpVVRtWhM718weRfLimB
hFvqkx7dPimbeBq8qZCwoGbbMNW4GwkS1HOYX1tIBZhszFq+IDMqPVTJUbbeO8o1/asFcQRtHc+m
BnYUIr92jN6s49r6mI68aA5Zj2Fzq+6hSGb4wpao4bd2+1UejQNk9WgHy5LCreubHzU+JhjoWhTe
penR2yVMR6MBfIyMCU8pLXTHgKdtmNdMOj1kfn09J5qBrHnk1sPy0mhvw3VZyPGQW8MWHoJoREil
7Kg/ESA0cKjTtdDkYRLWjqcC+EcZzs4yHO/5IhV79npezzNUPX+XRWX8OraskZ84UGAvtRMqW1Ke
b6sYzRYUPKIz8vYCXZPmmPxrUJS8N6+9TXgFXk5KWUTUY4Z5cyPXB5e2h+AwG1QvSa6SNkRUb4tf
4WfCUmibzX+dVKm/++Pccbx1SxMnJF266uBo2RRAPD22bGQyuQoYphk/e04P7wQ7HmlEi+rtdmfZ
EtcQr1Mk8JOIbX0WTjVDhNJj+aHWc/RDI2v74NVjOyS+5RP2QfJX7t/hCmxgezc68vf51raUzPNC
RqJHTDgB4WFTfcs6oSdMIp36ELDuHY+IN8h/r1fLmHTBhh4dJVEVxd6W+VQ/FdwxUzKT1zw9Q833
mGNMLRXj6hCDsq+gZNwNcS3/qezIgjcX4+NA6oBt/VlM/XTRXkbFJz1ja7ZtN3tA4VXFF6upUfE4
M4St5BZL3e1YrI/TfvADeRpVHoLulDOPOpNsHaf5Mokp8UFBPothnt4bNWYTmIZ6qq7xUKl+PzEv
cN7HrvJ+cnX99g4Q4+bsFUXSBwj4xI2hdTL3Wiv1w3VHxbjZEFu5d0ESirNlGRT8pizG4CUH0gFM
zPe1c1xXHv3jSkW87Cu55njfegjlmJBBm+NeXc9WVcn5XENTJwSJjIWdC21ou4IZVTcoF8bCg7Rs
ZPE5mTl1OoQTRVokFFZaaBNm7zNLw++wAH/aMUOaAEWM0QpW3O/8tK6tAS/RJHDeZfkcidRrI27g
AqTFxR2dpr1YVKeJD1qXa9+afjpuTuPpXdAL510dkrHwShY6r/JZ6ni84Gkw06mlNqVim+Z3PblY
d6yf8+et5hklnK+yn+qiCT4tU9itxxrO93zdOrW+hq4qCMFq8Co+EjRKCgCZaQ7wYuVxxBbEaOMj
H6a1Yp+HszKd6rGg9oNkjiRqECgzKnvKQKiEjeYdXTofi3nOUMOT7+LecR+oDA+QnF70EmYmCcIQ
jjQqPIIQ5Lpia7JXt4+e2R2s3WG1+/hHgQn/hi4eGFGCXugVHkhyd8C42/xfMAT153Xx1zuzLHoG
w8TptRtNzltwoiLATrhhyt/ppmT4Fs/MvjeNpC6t9bCBSK2JdD9M/JF7kou3xLt4rMDMOu2A7YrU
gw9b78rqTjP33s5jFIKnrZ0GkKxmM30pJ0mtE0mv9c9ZYFB/WDdPZjy3OD9IZRUPNeJC5MuNS0ZV
SYl1t4UdrdpShXORGmmI2xmbwL7DA2tYfeZqXe/7PmI3ayRmy54QLAZkKwPmS1avvAhbNiFUBaD/
E1eZ4AXZ0QQvypciftfIQouHhrVZcTfnc/AN7RqY35hYuoJgvLEl8G7IYTG3zjB9LSYPU5w/u/w0
unyDk7kJ+/0CHX5Jou7GMPGMVlNCgIYEP7cO2ws2MzPtyRBfv88rIJ3Qls85Twufa5ht3GqWYcA0
u3I5kkdTg3PshPucbcbB8ciUG0kfGyj7alUCd3OQ19bVaS3m5WFMwjo/IxbNiXS6ZjmsXoelp4xk
mDbDQgJbtkXRZYJpZJ2qVnJthN3k70umrzvmm/V80p4q8it4DCQHDlOtJrH7Li7JQ0LVcmYms56h
LzvTi1nb3tqFZvB+hG2x2gdqPks8G2sMu4TnPcgOjVtMz2SXAzxcasWdSklBddSagnJYqay6OT5M
3mE2m+IL71UobshUmzZdUcIuJ+Ck4XLg1AgUWK8l2JIwjiEuAKSbohMeTCi12ex6z8PgQqfm8xMC
6uthTgYOckAIWjNel73Xp5nfR945bDOcuqU1WiwEYeWe5jEy01cGn+LaBcoCAMXSUkJ9NKp7yptg
zo6iDwrWmraLQ035NkQg8hta2urCig9lZ63mGMkScpNRqvCPWe8Fzd5iLVqd+QWD7KXDLn9GgJaZ
KwwHXTziTfZHZH22JchecOyfDJ1cfVl7KWD3CHwqi/QaZx9O4FvTRhH35pViCk9taQcNz2jpQhv2
whmyDxqCdCKAYHzQ1kZl2fVePpw8VY94EAc7hHfMEADDd5yD1J2xjjbQj4qgkF9zuwnfSwIAMO4H
cyB2jicH5ykmJinje8kVuDtrDT8TgZVHT33fVuOhzyBnImWtiuVUDnhJPwlWZfnJ123xOEG1HO44
wZnDYANdH3TUxPXF1R40+ZYVIQ69dYD9TpiB7YNxMbO+rzwe1Ht82YpauPdKCa+X3Ne9w6bhqRgG
KoyiHyMcdESHstcG46/vi5jItruhJC4BOTT6pmOnZjD4jiqtdOg2ztTSdZsXbnkULSWSWDRXHuA5
ONKD1x2Ansg726HRTAGyBuEeRAvxWHZGE8E7mBiqXIslY/riRl+noiMAOdtE9x2qV95RNDb9OWtt
vBa4MgKP2Obax3o1ONBmPARjexqWDHxLCwgKUKfIDWjD1b3BZDSfZA2DGn5NUwG3L2uLPqQs8gt6
03hK1r7iEloDr2wMs9GUCBRO8ADd1rKwnXXRXtsbqIN6yocfubew+Fqlpd2HiqTwEzTV5pu7arrS
VfcRQqmpwwbbQi/7sQKYzM4dmTrd0S/akEZ/AAm20wBh+r1lZXkDOgVX6o6MvLk7RCFUDU8NykuW
OiMdDaiVmQmCuOli/cYb392eBp0MDT7QpNJ5/4F95fBqc0eXqW/6ShIjsmqXszkifEbmtGI7EZWV
wvjlEVFaKXc6Tt0Ks3wqUAbi0cp/6nos67thHggIJZHJvUwyxEQrvL4vL1YVaw3EQd6wHBEKkICT
y0llSGt1z/M8P+WEXZM82Yj2qw3gqjz2pUe4NWfv9KxpJYI9KcH+96HVtgXD3LjilUT75q6c8vbE
nLtNqE9g+hGtJsKvMea8h3Kl8oYFPMId7iodvYsntH5Qsnr2FQqMkbNnoq+6n8G6qXavFGEPR8CT
udzPkWfeLfncL2c2Stl90wdjkFSOPXrAaFxHHWwb3u4O4ruM9kE1h+DzYhNWhzLnfrhh3YqvM6QF
vNn2OMbp6vDfuLXDL92EUYHMJHK87+VslR9mr1kIGMj79ZW5XfEyDp34h7uiBotOhdTutJ/15kwp
PxUPeT+0JU7gRX5XdqFOHhBkkpkCi/ogBOqxpV6o1fqcUVuI1CFsCJF0U9wgS/ZgO0csD1iHawq4
8L4wrRPdh5jtmh0mJngCpRMzMxhDdiLAvHV+U6dQpj66TRD3Ca8DrIsVy0c/XRnbvXhoum7EWRyH
5CIM2WABzHCy5okqqL6HrWvN90VoBaeYOs65utsczlTPTVw+WdoBd9ct1rLunNLRL4MoGRi4Xk6Y
RMerJXzPlqcd9wQQAsFnpRRPGKbXwX3s680HTTH3LnpFQDgnnpj4s4sOdE/SHQTnnKLFnGOn9pmg
k1kKNCgrxvx9kYOKjx2Z95SYTXgp4m3cUhB9OUjCTYlsT3ltdxevAPCbjihIOJ5Y5J2icDURY2Gm
QPhYF4+sH9Nh9S1RJkEHhFZ48FRc3ImtEF/1FEZWMlPpXG7ZaPqyrR1OZIYO5f1tLAUQhKDfjbwN
RwYvMTmDe2kHGrVK73Dq+2GvYLKKbOmOOFszNlImh1fgFTZhTCGcgj3sQKJoilbexr7IKAMQg+Wi
w4R/MRKQKsm+431Yk3REIGRrkyNabUN97rc6lnd+Hwvm5HE7M3Eus+x5VJkVHXBO++dRh+OUVlm2
fCkMA4bDwMZ/S2dWAcNjQWZB9y4eZit+cGUYl4hZqpBhOwJsXpOR/jzGLW8riizKhpalb9piL6ax
yeVCNmQPLvopsqiYz2PVZs453DxMwNbW8k4ZbAWgfjW3M9OSQ9dSftAwE0oz+yNRP40SH1Z62W0/
aUofsEV9bw59VdvkV/V19pV8Ds7BtaGfYueA8j4lOaB65SUTBCd2z8584rYSM/YVxmZ3ll+64pGr
HH4rrDbIwOJk1ZaMQ79WYL5vxJvGGPufxmYqn0iBj/Q567Oy2Ld+u7YnCH7+Maw7tzqbVd+aRLC1
l8pra3tnszhRyWjs9VN5Q+kma7eSHj7LHOlAXHC3JqDL4kS3TA9A76N/ScsQB7EJinK7bRn9cbeq
gbOh8+EcAaKI3OIwIpLj3eSv8/QwzQbVO8Ia2BZOZ5UwOxYNFyMqouEcjrTDj60U9Ye1q6uv7lID
vXaGqoAgQUz4kkCBDIbzokryRAuli0/spsgUdYOFH4+z8R3Iv5zFAl33eqHTmdngdXO2b9cOUzuT
quJSxv1ipeVcuHZCEk9PIkVuE8qUg5C/YtUhXSgcw/5eNCONezYsvXfxeXF8ntiYluTIa+9bzMQv
3zdV1vZXMi0kOry+zLekELT4O0A3ADE2xpPrXRyvnnnu6xhZetjiU0kUE/lPugmr8Y4bE5yObQVL
+NlVY/PJ3kDUA+fqOg+0RWX8JJu2WZ/tvOuudWE10YdxciqUHkExXmQLcZuqcJhILF8Us8AgyJeZ
b4ARD6SHHu/Lqjr5YwmDEG+UF1U/aey79tj3NYZnf93YwbYYj78t7SpGdO129EDWL3NfPpoTHeHR
8XnKnADUnSN96xkJoDceGR2VezbUGVXbSiDG1TZwqlO+FApxN7Tc55Zhj015nMc/EMPNDpDVphKn
Ckod1nvAXk8FJHnFnIIrSWeoZwpeM4MuM+1yNzbGYd4VFgUvtC3OJrzd26B3Fr/RlswdKfE3MH8c
EuGgFcSPMmx+oLQx50jO9jeGg+hYZEZwCt+FnZKVERC206n202bq2qFt2srsyRS987kix6ZIAwSN
APpnRZbFnIFGocPH3EGxZSl1KYTyyrQP1E9m3Tp8JgMWJI8faWt8cXk7BXsSLKb2MJoQF6utMxcP
rGIRfxGzceSt1o3WJLaipri6LTm0KanpuZVaJS3Oju9an/2MF1gaEvGHwHwylG8r3forOReNf4mm
YW0ufTGI6+R25at2ezoyRYoe/U4H5HyCDHccnTEig6uMKDE3HzzAvdMva5bCgKCNpK0pnnIyMpxd
D80PNjfioSvuYSLm2E8HhLG6otUP2MvD8UGEmw9iYN4WehrQsNPX2arhYGyRHo9dgVRc9sL60gRQ
vFBc6vxIidhOjET6HsKw2eJzhi61omSwNv8QLxV4HyUlaZa2Py3ebWgBmoXpnvGPA3rr8FG0NTac
yZB7w3+1bsFHhpg9sAa3a5i1lM0wnPiNSWEAduKofYbRarkM0iIbocpcYS6TY89gF2QN3BtKVrWk
eSQyZhCliqz7Ui2kU/haE/yRcaIZsjWoUd3eJzMjw6o6UEo0s3O0ts4Bu2jFjXQe+6EQZwrLiXGq
ccZHMiKlfYKZH6Jgt2OKcOAMEMEHhXTmAaaLlpfV7/pPAKTDb8iBnSIp2qkAGCAHkHbumD8vGYaM
RIxC0TOMdbXd4fKc2qPKXT8ZR17qEDd61FvbAFo/sZt23u6BSXQfjSCdLdW5Wzmp8ruI9XJg+A05
1rw69RicfY7NEH0M2/Wmkc8YQaUNHeHGyFJte9Kw1m8d8PVvopvzL9lSqe0UWTpDhBM05XdmfPPZ
07MdHkaRwdPo4gFmV0Ekxit+ISANVHwBqZJ8M8x8C3iwEesgmPxZLlTiDf5IBoodfhxqYb7X5TiN
Z9X74NrzuhHVgee5D8j2YUSe2ssERGqoax3edfFt/MlkWBdXe3WWDtgOkSHHdhnFD6asXvYpHKou
+MLydiOGq9UehL3Knu1D3dZt9NIjSoI1Bwth+RE4W7ykICdiN7W1h3K14k50n8xAUZIQQ8kgnGpO
eYcqCOVV1QsLQPbD9VeoyOiN/K1oU7l6YOFLDc+oMO7o7m7ekCMXgx8z2Bk9vuOPzBLGPsahUGWb
Ir2KL0c+FGGgu4NhKf1lWbFWPGEVKm/Yz6UO76gl5zTgnbMfvbaE48egTeOmJ3UhOPnF0nzvHeWT
eeL17fQdTtSMwkeDDtmZMV9Egl6Kxh5mJqQQ5gB1fC2YXD1nLVgIlmQIPpKYPchHbxjK7R5i1xyf
SKkuoWVL3giaUZv3reGG/aAye+73wq3kKa4As17KeWK/75a5Q2qUBLCX1tUo5M/VNxXgevSZ/QHo
fmDuqjIuCpMwIPfIkhKjPpUd27JUo3v/TjtdbelmO9ZP3sY0VL01A3ovkSuK19Zw9zwYXH4VD3Hc
n8qS2OT7dnTRLK0DE/sklHUXJ56sLSct2m14UW3LA9u0JYPUsiAlY99NlRMT4Ek+OLytlWibday5
hbPIhWhjlVwAQNuLxhaLXBrmHqGmF3B2MBZLYomsHQf2jbNdue6xagTCU4FsMkyrjv13kmForT7p
0cDx8Bs4W+9ZwHWPyEUmf1fM41TfzUvvChAwtJFHCW7rEd9YkO1ApjlWAqlxnPf8AWkN2Ib/ifAy
gagzq3eq7cH6qAcOrl3fmFoDGF4zwMu5w6HGcFlg0EPS8ZIXLJ13DANcAiG13yU4R90gmZWbP5A4
OFaHZVOTPnKVeN1smd1CaIsw2/GARTf4YJD36pwt6zITArIx6VRBjdBFz+WM9teDbZIyPLQq9kRo
4tOORfCcmmBkOLfY60BQPTk2tBpj0z1jd7Sbg2uZJfy62oF6N3D0fYIFNJd7LISDw8Zocq+F43cq
kdFqPmzw+IBWk75Zs1OA+4AU1iXNye3DQp2juS+aFPxgZJ980tX/Yc7AteqL6fY4TfXSpNKBRHhs
GhkdVcFqLhGSyLvjhJCZfqorb/ROla0fFMEu/0C90ixU2VqGiZuF2UkjMB6Tli4vZ3kdjlXq6si7
W0hCZhVrMTAjC/QGmu9DVcCpKdrZu6NaxWinFj/4QSs0EBIQbZ1PxyF1dMGBhYYk6yoWbuEydgyl
CeJAwGHPoPkVClvmoo79KAHEbgnyTQ7KkmTiy8iUebwKxNti32sb+piM++1QyIzMjZV/5blp7EUm
YSfr4qzJQLgXIXkcMCDj8cdae5B2l0Va8kLlJplb4Mc/1JzE86El3KM6NQsDHEZr7FHTwmjdPhah
QKjU8XsGxxANK6gxyRKQJUI53rM/ZFBIHKrzs8prAMO7UK7+qxzdrITQOaFfcD2wfnY5s04Hf8MA
OyE8LRMpCc8uhEgCQ4lcuUXqFR3Ygv1A6gBvw9XPLmrtBbFlQyC+wAu50cw2vS5/067dhDO/KL38
G8nkZv+AGI3Z841BIa8FPZs9x/uOVMWjYqiSTos/X4RVLhgIu/x7LrKVVbUdKrhZgX1YOzKrqMPc
yxZEGXGnxrnMxgSnuiM5ol2m4n3PM0sBn+efb+E+e091McmOmVTv/6xEeas452WDy44P7jsumpTg
jYpDNpsMFtYlhw7/J/whpzwXYRiz11ncs1SSLUobrgxO2d79RUMSvhVk4gi+SS19z2Y9zN+/+dls
qUzk1R3Ed98hF8lHo5ZNnu0A34wFiDHeWCvycNbf1REwpM7SMQi24NiEhJYccDfAcCidJgCK17fC
R+oeMduny0Yjp1XtcexQZJd3vOjyZ6Ub/a4KHW0e7LKKqh31qq4p4kkoYjtE9DYLjQAMYBMyo9t7
sl/GQ7HAo9w5bH/YsLCl8fdjtjb9Qy634mMJQRuT9gArarUW9OEb6X3vS9zZbtKa6buLnilhott+
RAU7P7HpGPciqghlm4oFil+uphCON9pSaHGF4FLzJQXlMyWKGb4WVRZEqZhYw0HudaqvBqIhGTcU
21b7iakz1nDl+VaYFH5Xf4ftj0Dd3lzxNMOxYhWOnm55KfJxMUfbQ3fFCZ11X/wV7FOiOm19QbqC
vFzkhUduVe/pjimrtJhou3VmH5plGD5XAVCLv0nufxMO3b520OnOjRBx8zX+KgEjfQAu2o08XEoo
mpyx0a7Gj3R2uPx7d5J2qkOzfBvj+vMSDHCisyY8tLm5AlZm39x4y6Mu+cx/fhB+0+Le7kaARFAA
PNgiiPB//VgFMxOH2eF6QIXSP/AyEx/iopqO4PnMa8fu/khgKgtG4N35jhwxopsDDQ0S1W7iOMXy
n9wq9y96ubdqXD4UjwbXyAnR4sAW+fVDTU4PPRyX/sEiCfMyxh2xINlMmAUwZLPTNJ1nH8nN32wI
tyfvlyMNAgMuDuRp2GEj763FOAgnCidwcAfVM9UuR0XlWXvjA2J69CQYnlmh0T2/WvDlL4O3fOR/
0z7KqDWnPAjFAd5c/OSTpLM3Y02t9Oev6t8+HXwPztoAZ714ewPZqKFr1qD2gRP2UdetUjuS7oZr
78h5+YsS/jebJdWeF6Bzw2TAnYHk49dvoGDLXLhzzqFNUN+3WRFmh/12U/uJtL3vzkatNpSdsy+9
fru2nWAkLvuQ9XT2f8Cz/9fq+PuvHcItwu+JbFKEcCp+/SQTDCxNyM56y/aYXmpad8ZNJZEqEcT5
73++xL+/FiIHJaQt0GniPn57NDOcnJFXFObghj2NeYg+FK6my1Kw82mxFOveT3NExz9TDPzlZ/8m
xkSiH9+uOMpIrPvhm/NBkf3I2ol7fi694kU3bAAiZ2ncHWwvtbf90Cr+ckM5ztv7HTM9I20HzxW2
B/H2MetpXKyodLI9Dj20KxGEI2Cii+j2k9tQ07vlvJwB/4kF9V89gNxv7e7IAIsWn5ZInNvIoyLR
BpboN2HVtUpsyzCgrCkEuF9YAkA0o0pMMylp9kryFNTFN8sARcF0LFb+/PXZb6+hHwMxCcOIpEmk
0LhA39wr9cpdNBQ08Gidv9HvmJZwRfzTHP/kYua+/jxEAzLLZuNMa0JCBvw6ZpoBerWnJBT+bnYh
FKohF9d5ttwva5hX93/+lP/2IW+FB4ZF/kLs/eZDIhBvGvbcx7nrQvuwyXLe3ovOCoFPTqutLrjf
5unrn3/obw80l4ZbFMAdQm4nwn7x609FvyRGD+TPse/m4czkp6cy8/wXarRsb9iYX90gW07jxvZk
p9tbw6hDwvrYRv/N7/cfd/J/n7PBjSRGlgiNKUYB/Ba/fpbccspOsH86ZrZAX9chD7zrlHKufp2b
8L4PnKa8M/R89QNPRGYfseBV4Xmkd8JMTMo1tQG2eDfFyhgv9yheWWIgIhvtu6W3Gd1sUvEnYlQc
41at/AcWLLDiAzdSw1k7HGe7Li9EcXJUn93HJQoOYMqKsXG/krV6bVA5hJfa45y7VMBWs3vfMGBL
lWa+szOeBpBQMplz2DO4oMdpQA1YXU2PdY/6Xn3yYclsn3Nw7dVjN7YMdEl3M3f9UsbBneuNnvvg
TCiZSr8SASHNNyGiNxcY8jqLUEFetEvwPsTknaWEJ/v6CW1bsSaML7FGkP4THP9ye7w9CgJet+Lm
2MDTT0n89pTd5NQyb1zFEeeByIAMxIABmXviM8uJ3cJEOWD+SwZfRAvOp8K1UATKSCdxVs7yTqyR
RvQziHH5Synw9vjnHHYIqgniGwsC/fyb+gSfp4C+lm9HI6cinaa8/x/qzmS5bWVb069Scee4gTYT
GNwJCZAUJVmWbMnNBOEWfd/j6euD9qkqE2KQ4T2r2TnbYSczkbly5Vp/AzM14bQGC1X1Ch+Ni5St
9+fWRH0DMgoKIzxtyD/k6t4rpljJGtEGe6BrsloQYFrx4BdV8jszlHLyDFgRYLli4GGPndMML05n
R/axo0AYPEw9jJR90gWW+hVbVN7bmCBJ45H6W/jOyRaV4sAJevM2AZSkfSmQjB8/YrNVpV5Fmjx6
ZdngNW3Z9Dhca1BJ95sJMaR7v6DeDpPldcELVMDezaof9NuO1Y89OeKWvveTQdFxRsdZSXvpomCc
Dk1jpvOz1MB/4xODbCbCp76lHRwstzB3gNPmLv3Rz47m279aDOKjfaBJlOwCqnIkdhhZKR5CbdlX
PEW1vaoJXxxTbQKGC0vLV5Eoh7gE0x5JE3J/o3kAw11b9M/JrfZ0xLLQbbDgQdqcV0HjdVhO+88N
Xfu9oO6Oe/mUFT9GQ+3zHSCk2gaYXFa4hOswUqpK6X6XRSYx0XGG9Ad3BxWfzDEwnaZNo1fbNoy0
j9izxv6WdMioP5WJFdwEPJ8yRHWt/skosLOF2+gXi0a7P/40iKyE+AKOPHrmXffRNnJnuBnoHmJi
iJnM5+XKcjYVENMQJ4JBQ97YDO10I+zU+K2lukopNmqnX3j5mB+MNKnlzySxwaMrYSUQw+58P4mh
dg8BzmeNFtOEYLPcod+cJlvc0EeB3j3kUg+8TVqBwPK7nSmznP5qPVJXpPnDKwbsT4fsrx2pyKcl
WYJmrlFUBb/CUg0uU1YcAosdB3vBg3Xeqvj3frFH6sAbiRYn9SxR+l+5IGecyhzM7eJ9MUrL02Ow
N4dgjCf9BfYslGN9bvsjLonRjeyV2fYA9tkQqWnXEc+6uLQPKXJHmWuFdvNrjHv6jpkW8I6skHNQ
NiDg6DuAXGuH24oLKNyNyDMuFsKaVRyoS8j8NsTz+nZAPLE6UmOXMLIiGeJZYYTR9zbO4xKu8YAI
nKZFWKUmtYY9GC8jOW+J2XyGMLcwjp36Kddd2pfBez0C/U5dx0oTVzEGjCIVtKbxZRRN9kEF62xt
tHyMbm08OeEPVML6Ncc6hX6oKTYeMoU/PWT89dgtCKv2AzVykDBIUr/H5aP+xutfOEtlamIHZM13
M5ktfUcaxVtHQjnflqY5YsZoZqWkQRz2aB71iJ3reUb6NIS+HnhxjTGB0BIt8fK2B2+nZPlHR8TT
TQ6O4CegkupGJHZEW1hPEnNXGgim3OQGXxAFkxTQJUQZu3QV3rGYFpvFZG/oFBp3kY7V5aHuc5DA
rdWUQHUgyJJ8I65w7JUqfKEc29X3QVuOT6qWSkQts1K7A9OpINzeYo96R+ESwUg5S+k/YSoaOrdx
j4e6C7SFTWrXs/4l11Qqak0Eg3BDQY3lzsEtQirTAnV0a9JYJO+TcaR5hVRdTc/bT94raRpOh2mk
tAWSLdYRiA+odMDhgaiwSS2/ZTWseTFpcgKikLPgeaRvNnd5GU2Dh+xlZFCJVvJHYPvVZ5MimcQq
07Keon4U9dZAePl2XujzG5UUwXBlAngEz9Nk+DQAByiOtt2jbA8X4HPWFXO+nSYln928jIPxpo/t
FJciSx0xRpnNYDvTlMnw1BYxok5O6HEqKAkMpY64jJZHX9IExsvBySqcDl45NL4T4BKjp3P5EsQA
A1FtQ2t9m9NNzNkVKXubf95+HiIMl2kI+fGnokZnCMEza0y9GejPDpesDCHwDBfLLaVs1d/lYRzN
wC31eHpszax2PAwizPd5GdDiyM2weGqwNtbdWsVb4ladAUtvl15Ou8lQpYmo3+vmjzIhb/ewaZfl
jWa28+dBYB+FkRg7NULOS3xCSz4BbwJmKXYp4UNL1FuFQ94PNPCLqZwCzLoNfTf5lEJxOnEsT+E/
FFtZShC5oWpVPwR+iEBUi8ViENS8fBySkfCTh63/Ncvo1W87NIoIP7YD0rEdLEgmUzw/z0h7ZZvR
rPUP5G05toI9lYgbpMIWQDtmXhHe2fhzoGycKpSvdEXfjKqJA1KoqzK9pdeEZeFIt5Q4Po7hkxU0
yc96mLXHVMWo8iByJDgJWIvhU4D9qvVJo69SbuwamaAjAgwKxEoRcB3RXfukJTk0/R5AX+HR6hSu
OtHqCXBvLD/VZaj3bm3nwNIJU3SbTUQJEfiYHHPGnFwNdooDcmk7z1gQHaaWVGkDkltTd0ppZDxO
6QLo+7SH5zcYoy12odmGYhcXmo1hfKMXv6C84VzRoc+uAX4FEwHcJhU2mETpwWE6Imc/ttArO6hh
sx6NSw27qH7YNGFVSr46vgS4dFvy0At05j+WjW2MAK67Xns/6rMtnn3B1ttC/uVSQ8uJ2pbT+9VG
WgAw3Dj2gyc9hs0DBbwf9zXZQ0Mgh6u1cUC1sSItpU9ZdnPwPqXv985pAAC5LG331ZgSBTuWJFB6
uYuIEvydQXMQwQuU1KsxlMTqddTVhtu0qv2bPlLS6DbEO/NZGyYnu6FsDwGMcn37IwGoheXrVPnq
o61mpic7Bz08wEghLqDcnflGK6tPrRXh9BXmoNl2mgyhe0w2SlgAXJOF4uFkNM/SIHhKiMo/AH/j
eYt8lSn2QwOJA/xuHu2maOxeZKj6PywNe9EDfnCjFyZZ+S3hoTjvqigrfsnABuVXczIzLLgAYMFZ
KLIOY7sca1rHSKiFDUMkVdAe3F0QMax23vYwO7vNMFTjreTJQzdYmzHCVJQaXZ6WJzBvYhS93ukp
ej3P6PX69G6VsZK7tivEhzaJs2AnEKQfN6kwGv6+6qTPcp6GhuvHme/6IkGgEzWg/CbVeRJw8Dq+
WpsjwF0VlrgrfcQkt6oN42HnzyakyTGy4frZow72WYnbGG3esp3mR9h8JaqDDbZ4WJ2MZubWSTbR
ZxcOJjAaSoo/xzqoFo+4Ujf38ZjImn3eUNSfVQm4s7XZB05QftCyWA/Ao3XNc19O6UzGaJnbTF8q
RCHnLNoGU0k7PIvbUfFMSmf5ZnaqsdqxUzhBgcGTL0vmqb+jnVN9Q+EK6oE2qr31oNBUHrZ2NGnv
ZhB1hJ5ZK0c3x94vvMvbvKs3mNX5X3HNtX5VhBNr0w+xVdzmU6+/hw1Hgwf2c5uIWyXHi9CNS5wE
jzbK8tJNMoL1HcIYZblonMalx30QmZ4+aCa+AyCCbIBz/eg5LUHrXqEHfz8afWuiYBxZ4oNZBAqM
nxA1z6Od85Hc5SkNjCS0+2xrqCDLdnpcW3dkyfPkOomKN48RF/ZnJRhDleAEBGKTowxjH8IgwR49
naJZId1ADcibFOC9+UbSrnHehT7vCFfTtdne4gpWzQ+JJcYCYxA8MT2y6nY+kKD7WMmGRQfxH+0H
zY110A0egEmMEPoxJVEMcM+KP5dASKxd2hcVfsu6ouAropvtPZrSSnbMKGh+m9VOpwyMb+8PX/Ct
t9Bruvau0MDJ3laZkYoHNI9E/7ux/L73EnD8/U0ez+ajEkemtSejaoj6INywm5zAfix+XqbzRQvN
/DCGEfYc/CsmJKcG1Zv3URPiCz32eq56kqJF5sWKAr3NtOI2uIvMwImfUjHguSeIXv3NYKdB+FHC
xlz4kKUReBG2xfgOzeBJ7rNqFOkOekgwfNb6oOQ5juEgTi0+Tak7mYZ+v6eJVwRPKfrY8AOq3tA6
mj6imXbi1Sw8CMbUpjUbavAuwWJqZP0VKBWQ/MrwHoFWDEFh4xaPQduAY5cI3g1bY6B3hW8W9dJP
ZmgWj6AfIbvPIdAA0sso+6xOQYTR2uX3+tsaEpk+OBbNlsJwkNE4raDgzGIBDwi6PVC14h0qEF9L
GHwo8o+w7stovKbOuxTOTp/FNn0ChERsFDsWu9fT8Rwe3yleSh0O1Un/0hgR9qyJEj8NYdvt6Fb4
3dbJh88IzXT35LvXiOPnhqcAgLoYpSMqlavpdragwlzTlVCjAfhSVyhoXDSmWT8PZti8OFoT/E7b
AuRUETV3iqH8vrzc6/GXjg31EdDcaKhQn12qJ3/odFA+neoattSeck1hb6BwUYUhH7sB/tR6yHhU
3mwX/YLGA1RPblm5l3/AuiyxVEHoz5DsaFSldXO1ACXZhIrK+4ReGHByMNfBUYlK9ZPD1PEQ6vov
Fnexd3nQN9oJy6iUgtALE7QrSfNPpx3AzdNrP0RrXkle6NhEx37I260OVjVy1RiWQxDb9m2MczbA
P915Qlsiu1L/ebP0yOBZr+oJaBjrhrP8+R9Lb9sDbGG+zD4kDS2OlkDV7VYdun7YooBYzbcV0lH5
U1iZ9c/MCdQHNFXaZnd5JV4Lx3/uf5IqVE3QLqAPKyiSrVYCYZa80PAJx+UG2WMqp339Xa3LYf5Z
W9XQP4Fa0eW2pppiLRy59rdOIh7tsJ4M2vs2brT0PjUHXXmf5E7R/B7aMoUEjBdwcMvt4hhwSzlO
eLy1KMD05Zx6vl/KkdgdAkcyQ0G8VWqcPpIKVMxWabVUvZ1HGzztWIXFsCtNVfiHGDGr7Bn6hVl8
Bidu6+/suIN4YYV+h11ODZZtg/9oPR9S2Q3mNhEUQXZd4ZgpFHIYh5tRwR5ogDBsFZ/ou0+a13V6
9hPqqNpuhhr04LZEOOwj1XeMgk1UU9LbJBt960qR/E1fUmr0lRGQsQy0cSxprFZcBUM7yWSAWYas
szsCjNn5hT27VqVHLzE4kDsrLcYjBkLFpiC5fkBN3ton5dI676ZoW6hlcbi8C7Q324A+GP03G+VL
SZEN5bfTzdjidxYo6NDtnMZG52mAaaYc2zzWlJd2ytAFsHFLhYSUGtU2MPCm9DpJYvSuplzGEcnR
Cn0ZMcqob0C1Teoe8I5WbcyemsdPuNXNiw1tPjhMPvUib8iV6ovE5gGw5zhan8vOsgWpq6w+KU2d
xscxBgCcIpRb7YJMnf2DqUMt2HSVjhLsqOdgM9DJAPCS+ROpYUDVz0sjvwQ22CW9vIWuMeRHih+W
+TgY8VjuUhN12Q92K4LqhqyzVenhFKG5g+g+KJtWie27BP1D06WRan3Sq7lOwflWY02tvPPxKdQk
9hhTa3Y8dBHwqHcFJlCwvaDC8ULuqTxttba1gFxoehu/n8hT5ZHXD/1uhKfn2JvwC+0ehF7nFBDz
qn4yY6D6sBi0froRCAGJl05DNytQYgPsFPAM8RzwoV6GvjC+NYrVlbfNSPXFC0P02kDA6n64y2e6
KwCkG2C5Ia7O8w7D7yB6N7T1wPu4me2PZm9O1jYpg/mp4WDhnY2IiHBjUoMQC0qFopq0siHiOddh
P0fhyuGJ39ALo03o9O+sPnbw+HZqCuboQ9YeX2H2XTiGU7JrLLv7VqaBiU8HkivHUQvAxHZh3Oy6
EdfbLUkcUwi7UABgGtDrBB9g4s7qZ5riNcjKRw99jMTNsVAztrkFnqjHzbMshh/onQLe37AB0GZG
bbVFmoc+mGLcBTVuWugRNQpjBSLdA1+1p/dl0qjlJlJk85kXGXkwyBeAcE2ih+ND0DiVeMIaMD2C
ZdIAjtsiDaHtRN0ezFOh7XwtwXgzV0bNuoUJyKQjROKidwga+J+huqOB7iS2WSPJgBpVVmv+LzNs
4UOl0wBebEC18diko2yOk1KDZFJEPrxkSdPJDYVgtbtyia0zJQQOSXutxfxmMU8xVlACFM9LNYzm
AHUtxPGC0akf5xqXF7KZ+SZno/1lG3cZjzRhEfXie2hydV+Ri3ZdrzOekSnGB/SLf6DjA+wUwMn3
0KqH75dj0pseLuMhlW07GEcAW0CD9TQkScUpU0RiYMNJa/Egq8eHMHB2NTzIL3GGsgyiVn162zk9
Lm/RYGqb1tHHPa12+4sugm+JVHPex8KkjSuRmEU7Greo3B8i33UAym1Jh4q7pOzzuxBaNHzTyPx0
eQ7rrvsyBWag6zadF81WV1GV55kfdgmqe8GI7AtkA20n4UW5Qs6UXAMdQTSVKuBdBythf3lofWl7
/nmxA8fBmEEgv8a9jhbbqhlbFB2wyM4XuzyCcQN6MUEgtxlyGGS+anXOu1zvoROBNgbp2ogAqIcy
xPPnsa2sztVbVMC35IwoOzU8sSHqGR0GzDZ3wRH5rfmHSAV7TczUJWB68obZQu9xwp1tdWCZg0pT
7stIOsjmUH7qN5dn92bv0wNgbQGNEII0Y521KHnvB3nRl7CTp9gVlHt+BzF6rtjhYTCpaEp8JU01
lm7c6XKiNIiIPSA0EkZS5tPdGKA1iPxQUO2HSaXo7QfYzdhdhkodzEsuArMeoltJNSLb45An8Kol
rzJcCEBG56ltlExbs1Dhl6DO4dDWEXX2kjep2QJAiOAM8ByDhyxDA47RTK/6Rcm68TnQqyi4AUlE
rT7CGDnlUaweYPNlPFkxUbtJgHD8KHkcesPSPCb6Ni+vS/1XfmUP5a/8Q1v/+tXefyv/v/Aa4xn3
fz113G/tt//1K0cHaVrM0v7nvz50v35EwAz++W+vDn2LoNc/TmO6+d8kaKAJEMukY0rm8YfTGIdJ
o5XMkxErJmzz/o/ZnnD+W7W465Fv5zVCM5ekrkHsMfyf/7KsxWkMEWkbVUjHXuCkf2G2t44oyw8A
x8WrhfcqALLVqe5SI6Sv55hbpVzYfmUnH9NENq4N8eg2UUT8M67acNeoODxcOXNLXvrnCViGJpbx
cgJABohq9VKmUVo5TVJaW1mjtEXPt7yPIMm5NnI1xz8+x/t//tE/nczOD0UB17ZZTBb09LCRqYaa
PufQgwezcrNkRGOhKis0FgEeXx5qHSaXWTmkvUJfHqA8w06H0gI6nQZNByDmaBUNnQVHGFulK+ra
5z4bxQxzUcLkAbG2SET1LYj9EjOKchbOoTUmH/SmWh7xnahoV9hcYWNTY3XVxRTFL89w/cJ+nSE4
A0q0KIqzbU9nSNIs0jiGa10pYFeh19Q5JmpI4AHBQsiKuu/WH2DDXh713CdE+RMyH3V77Y06oZMO
5VBTZdqigzJtqdSN26qLciQok+bm8lDLJ1ptTJ2sREjcTDier6H7z4d0q1FRhSa2rRb0HmxYEe7j
OakeRZ2MrqmjkEWj2/dgUY33ftkY3uXxz2whNs4SDwA/Lwit0wXOoxDlo5SPi3JnfKsXTiu2fMzW
ujLO+tLjQzKOJckjwPJBtDkdhwxydII4psGPOMxN2YJ6UGzR3JV5WEPIDu3D5Xmd+YQ6qESVQ2ji
/7Y2HLAVxEC7WPKYVjXjIAKwFtMkpmeaA9fELM8OZVPs4I5FsdFe5bKpqatI+2QW5eDqR1qXch/Y
afuIVcw1id5zm8VgIIRcoWfwwU4XET6a00A9YRF5onkov+OwC0pcu4eN3nzMRvA+28EqwxcV0PQd
yseZe3lVzxxHSi4a1UZhLWjM1VeUSq7Fih5a6H/oykfH76KtRLL8Bow4j53JgdepY2R95TieCUBs
USCEVBzI451VECjGifqBzgIXiK1sKmxNtpltWCSmg3JMIFDtu9qxdmUX1b8vz/fcp8UukhigSS5V
fRVgJzOuOrJJcyu65BPuiBZ4J0y5IeeIfzNHUl1yNFCA9KNPP63WQCTnUWZuW8Hbra0Qde3Rvf1d
Nr24zyidvAcO78BqK030sf56lkQfQ6DqCpjXNlbbCpJZHKglnSJ63umh0SNcp6BuLtom4ZVj+Qbw
SBxAVlxi32NR6RLreNcAPUw0lbGCGhqDUyH8CBYA721LYA0xpXepH+k0CSvxwcDD2dNi+VMBqnAl
7L4por7+DtYZpCfRgcbj6XpTxO+B+fM7QgOsAO/R517mjofqC5XiknJ9HFrgJZz4a4xxzk7p1F+X
F/1MQCRFQ9ZRt6HkvwE1w1xEswAnp21D1wnrIiu5BfsU0nREtRxaVHhlg53ZypBrkNNWlwTRcFYT
LnNMvk2L6iLqLtVOhW7holgReYGqXCNVnAlTAH45rtJ6TfiWn/LHnTb3Sq1afmZu0WoAviB7W9+Y
2jR8EENX3/iZJQ6V7MtfshzSh7pHke7y0p6ZKo5k6C0aaFiAUl/tZ0GzNdRSlDng+fluT568ASha
Hy0oFFcC4pmp4rVEXuws6FnS6NOplmXb5ypKplvQz+rDZBoRgph9uYmHsNlRWdIBssD6Qu4RpBCw
PO/yTM/c3n8OL1ZRA9FuJSgmACkNIE+XU5zsqmYqrkzydKu+ZuogWbQFwyD5f9Zq66hiGkq8bVBC
SAG2GJCcPkkZGG4BTsbzqVZfwXuefr//jGcs/Q3eqqzqajxDQXRoQCvTs7ukBtgzBIckjLItSJ5r
V8vp93sdykY1iNc4NQ5A36sLTcWUREWyrvVUhNzBVCXBDp/hb0lp+juEzbVbtEoKyH1dgDpnaF6J
hqfX6X9G52KjeyF4ZL0KM/9xUJROU5toeUYD/2yJRJOxSXTRHDsVV8IoHTSvthrj/eU9c27Q5YHI
rgXo/oZDonWBMulaXKNahYVDmg+ppzZm7DmocvyWSIg/yrkbrnzS0yv8dabA9OEycImqFMVWOZIf
p7GN9kHtKZU1bygHWIeonNAhqWZJLQyxRlBpercL5tK4sshndq/DyVQ16FSAqfXlp/2xyJ3P0zrD
vdPLWupmLWJ9d20JUUXtpeZRLFdvLq/vualSvVpywaUZLFbZiqTUG6MFX3uA9RD0gmdxlAjggWEX
4i4t0goAioEwRpm0+pUYf3aqcCh5q5GLUmM6nSqI0kz6IZ92kkN8i/wTjOy2HRfcsQRHN15b2tfO
yv97vfzzWbEZI7jhyELAX4U/tdcFnRGz9srSQOYog5MItGeGTki367mQorK3aB+h6zybTvgrzG3n
fYx3yY2B9xjs6kGmV772KsH45ydR4aXCsDCFqHecrkGi0JQCHFMD5hueOV/2zkHnyg1iCxkclKMg
w+viLg4M6O9qjTbBMBg7uNjXLKDPBDHsAinDvlaBSVxPf4dOf2yuM6sBWymn91GO6NrYx9/8uJFX
vGdOL4F/ZgxDjqKOMFXyidVXV5xcDYc+br0skM69iWrQvvfL9vPlbX1ub2HeZhhLhWh5gZzOR+OS
CydRtJ5TaxnyEU66QztJe1Y70bmjmsd/l5X+Z1qY6AnCFGXLtWdF64eVjFQ4SWOd5juE2kdUtwxg
4Qbagn8/N0FeRL2bZyp7+XRulRHkU9yZjQf4u/JKVeaHGZQ92skdGldTW+0uj3dubwhqbfQ+qBA5
a7PGZhH2L8BFe1XdD7tOWu2hXGTY6Ipd8y89F41I+AQwEcH+0FeB1xxVCidhiENmsaDgrDn/WNBv
e0jNQF/E4lD/QCgZhZTRv0apXhmI/fMFMUOEHInrLaWj1VGcS2Ayk0BBy86EfdM4MyIWEYKpk+zb
HWCn7mM0Nf6PKULtLkxnB6OegHKy0hZI3oXg6R/QhWm22Qjs71akOj1lUwn9G1NDVV2kcrKv3FJn
sgHeX5blCHYDJ2oVun298SvdgRIxIPZ1j3vfHSwIDflNlDTHYOwe1EgxvkXNBDEiH51roUtnm51G
UxpP1LokvAZS1/W2SK14oobpE7rCBHmmkAaI11f4kLuRgow+iDtw9huq6M63slaE23Rd22xsM7b3
TprXz7E1Gy+Xd+rqnbR8Qy5PntxLNk+68Bpu/7g9zbKs+lYmpefbqEzJsLM3YSzbo+ojiQApS1n6
JxkQLD21H7O6mR6nMhJfLv+Kt5t4ucEFK0P1lhRileb2ZmkMADQoeVgSuegqgWYKL2mvN51yrIrC
Pswp0qjaVOdXTurZ+fNYAlZAuYXS1RIW/5g/XrO+NDuFoR0pDiXWV3uuLdXYV2VQ/pbKLG4aMYAX
cfwy9Ixe6A8atvHPlxfgbcCAg6oS3umOWNigrYJvKH1tLnLU+WE7SddMdfqFoxY/yKmYbv7NUERS
ZyG9GutNyGEuitZnKORy2u+1UiP+1NTw6ziU4sp5O/ddscUm+aYloEm5Om9DklhGbMB5hP/WgKdQ
MqXdiqWpXyN59MOO6vyrLxsgnHrl1Ffj07JtVudtQY4QielyQk1dzuMf33aERoJuYojYUBLqt74I
beiDgbptwnb2VDUob50ag8gACVF4VDXGG7l2BVCzbJ/1T7B5eFB3eb1ZV1kCvK9KtnpaergZ5EiA
9uiuzKHQ4VmqxUFLk79PEWEyC5o6rDc9ivWDtZ+QlbJNpO5j7MYOuFwiGdiMFu6qKGHeRoEGlPXy
hnr73njlTttyCatILaw+so+sDV1rwBk9RSYEJ+PwHiMvSbmuQUkQpSDwVUnyL84tQhbceSbj8r5b
3T19USKv3icFis2tvzdSKwEw3AS70QJqAB5FHjGhXNQdAoxv46JN3ok2HH5envqZY8u1R+OVki3t
hDVxvbH13GmCtvBqs9e+T1qf7SFKZDu0seorEeLMRuKyphP02hKiV3O6l2dVo+ii1DgwQHT81ehO
fkSIc9ygmoSWUxPP1ZXPei4yLgknb5yl1gPY8nTEJsUEbLLxfKAW3FuYd7V+Bqsv+ehbij9t1NTs
v1ZE1NKLqAXtG0v4rWsEvky9v15lY6k22f8g0pzVGeJPeiW1osojgmPQkTo1vbDR1BD1qqgxXh7s
7Dojv8BNQymNC+l01rONjCnohMpLpta677IM4TQxWJiDKN8TfXSu3HzLZ1vFB2i2C9jO4MBCoj8d
bpSzH/UFcytybToMveXD4jHl4+VJnYnDVHYYY3mdU+VeTSpGrDeyJpDuyBoZoIqMBFH+qNnOkrQM
MDV/tolHqDH72Q7jf7FzSYMJDjSgFm2R0ynmhqhRPpXk3YbfIMcc9dseqZsRktWo7UVYAAC5PN0z
35A0YmlmUm5n866n2/ayQNKJ+pLMuk04xSn66QnKEn0q5CPWcfn+8oBn4gAnEqjTIixgqebqokl7
iBoZslleKaPxJksc+12LPMNTiUnR58tDnZvb8vLlRmF7sq6nq2mUjVYqEEToDuXJtqwQSsv9TLnV
IhsOlijyK+nCcspXG9SUjgYW2CRVROnrdDy+kwRsjBSGHocllEjOAw/SSeJ6hN9cK4rhrtbqgvul
9UdvniZ5pZx1/gfYvGyoGLKHVhO2ekTTRosfgGps/rX20+5Oh/YILbvL7kqgdhtUhoJNl8vic1zr
n/5+uW2QDBbK4AZZymr0uEtjdeiwAyS7wEDRt6tw0wAd2va9Ph6J89mVrfS25LK0NYE1LTgG/oe9
rMcfSYvMKLJZVuogdp7IAw5kJCgYjLiqMn7MY3xd+rDDSH3GOAHYd/wyIUSOu6CDa6xi939beuDH
0NJFMUvF9RYawOmPUTEb6RyzddyoGtr7Gncrd7J9c3d5kd8EQUbhqbiYDJGv8W4+HcXHSHNKBgSo
DIlcBMypGZ5Ifa01tXyqk52s66S8wKRoCNOHX18jBXMEIKgjXY4jwMZWxx915su9VkPgwC82OFye
1JuYoANro5LCHQLsBs/y00lBZSO0CRUCqRPkXwZOx7M9NXI7VNG13uKZoUj0TNq1pNoqSJHToRxs
PKm8Tbpb+cE8oTgZde3GiANIA2NhTrF3eWZvF5LPhIIbXVN4u7SqT4ezatgBQBoNt57EdyXze88a
pnKHwSA9kGxQrizkmwDASAsTgvSSUgpR6HQ4LZkCY5ajTuMlDN0oF9W7OM7bB3Ww+nsVAZMj2B8k
D/wmnA99XSvmtSO5jHC6c5grn9EC6Anoc4FWnRzJsiitaFEE7QmyzTbQ/MUWxR/NT2Fvo9uMMYPx
CQw35OYCy5cEPFA8kQ+PWhZujKSGr335CywX2JsfxJtKQzeLGuj6vhlKhFi1NMOfDzeSr3aJzxEo
u+q9HqRPE2LPHwCStL8wiLlm1Xzm05OFAq91YAhQLFwFJzQ6GoXeteqmRTQdUfuFZK0GLfq9KJMA
YhdX4s+Zb09tggIF3ROHzuZqPAfVwm7s8LKlmkbdpDJaMpWhcVK8KPJc3DtFZFZ3ILIRAHEin/5K
r+oU9i4v95nzxa8A/2HQr0J9cXWUJw0uRk5gdvVpim+KCh+PUp0cj4PdXhnqbda9gGi43fmyFN65
9k73Gja+Wh0sWuIGPTkvRufAG4qkv516M9/BtAk3GC/k3jwPyI33kF2R3m3+ts2w/AbWm+QJ2NCb
Ve+xLMTux4AsLbXqpvA1UB8+gudoQZfegHT0lYBy5isvVC/TWdTwlsz7dM5lKdtmLmBdZjw44EuH
1b2mVMqxsXMFFdA8G7wEocMPoEPGYev7gX3NQfnMvgaqsGQ5FKOpzK2qqLEfUUjFBsylGpYcdbWF
CO8383MOs/vXULDNrizxuSnzwKAsQQ1Gg0x4OuUA0JsTE/Xo0Wd2/JQERngEup5YCFFbVb2lBWRX
m7zIcI9vZk17Dxeq+3p5W5/5Dbw4uDhADSNWsFa2C2MLfIAdqqhpzPFOxWKYEk2din2J2Cm+hJas
P6Sl7u8rvZ+3iFD+iyuS3MJk0aHZvV0EM41rMIn17A5DBya505JNoUERxzJhuPKsO5NWmeCx1QUt
RiaJpNHpgo9BDym3tE007rFUdZNyNryB/X9nh7W/CeJEfmkQs3HtULEPSUqEIb3SrHdTLaEZW214
RfXwbQjnJjOoN8KSIElYlzwnynuID1eWi64nivGRGDH2MGsk7ub0mONgiLRz3e8pTV9birfZFrUo
ir3cafTQYBycrkSCOIU1OiNGMIj6H/D16Y+YKppXULJvTxSZzwI4XnYXvIxVHIsmGtv4AFkuRwv5
iaDS93EVmi6+3yYq+QSRK5HzbZBmOLJVCIN0XbCAOp2WEjbgnPFzxjgzydzcH2fPMJpow5cud5cP
ztmh6JO98oDhp65WcEg7W8GzV7jcwdrW7mzODZ4pMLfltdB4dhlJOghKjgFeYjWrOagjRQt9y0UT
5G7s4mAXGanh9TDetmWE6MLlmZ3blQtnR/LSQvtrTSRQdWWYhcbDTscY4yNQYMjdYKm3rd7ET+WM
FmKmGf6+EIiJXB757EQl1a1FbYxH+2pNZxPtJ6MfWNMIR9m+xMd0hIV+n7dNeqBdcq0Zc3Y82jEq
hKFXusbpdtFs5IgCKl8uuijDAc367KMTWDzpUj+/EVF5jaD0NthSSlsOO3geKBFr+UHkJvBNSBhv
QD0EFsbiCDdZ9d0wZ+YucBKxUTrkt2yEaG9aiFVXtuy56dL3pLBFvKc0sjqO7VhmRpKyvHo5oRvi
W8YeMFOwNVpMOuYxuNYdXz7XaYYK81UV0Hvg7oK9We3bchoSM+hr4SZ+XN+ntLA/KI0wSBlb3zWa
Vu4CEVxLi88OyitOUAikIb8uc2HVSR3YLoQL1tI8OgEqOiFcOa9EqfkwKT38mLLVr6zsuQ8reVHy
XOfBB9lttZHG2HCqIbfcBvXtetvhGLNrQKSYGy3sxW94nlmPUliUAI2JcrTgahl+/PuzA/RvQXfy
AHzT3m7DaZjbULdc1W8hQkNthiqNoWCpzK3bde21B9G5zUQJisfYQs/nQX06ZWe00zSjougqujH9
ULNY24HzLL5oYOoNGI1F8v3yBM8EXCpeFAmW8gCEseUH/VETSVIVRboO/6KhQbGsC6doh3dO4yGY
9+PySGemRpXAAKRLxYeLZLVv4zZB8qWYpVsCsEaw4hsMuMiLojjbxpW41rw/Mxpoa7DWZCVAtl7Z
2H/Mq0gwQJhRtHTVzqCEZVCJkJ2huVWCRU6DcPeVpOPteEQgyDEg9JdygbNKc5ELCzOhRIE3TtiQ
SS7o7YD8xzbDzPt/c3ZeO3IjS7d+IgL05pbFqjZS90it1kiaG2IsvWfSPf35Uj+wT5NFFNG6GEHA
AIpKZmZkmBVrnSboRQ6CgJ+zMGs3YIPVobNLfE86c0V1mw8uNCYkDG05639D6+T+jcxn8bkYB/UZ
JUDzjwLq809xnEYPSY0AIWrvjOmpRTJ+JBdQaS2UUlUhdL8RwJLm3t5tuZvbn0eGA8EGFD4uO7E+
V56h0BEv4zCw9dy+52bWJ33Ox4fbVva+OjfFxPfzkBPzr6101TAxhTGHQZKOEMF2Fax/hfNaOF73
gKbDwQm+doI04XhgoEtwNCBD8te8OVMG3T4ix04KU3XDSQdUDllohQJAVE6X2HJgPY/LIwTp9QWl
EkTcwC5Lfv8tsMI00i6N7SU6m2qOYM9SxKc0i8wLYcZRg2ZnfSZRMyEKODhZX1uvrxq8BehoR26c
x9NjHzmOb9qIHqOQzQT2qDYflso7ell21geHg4b7YSxCQoHXRtMpnuiz2QkgOwtoi1qIUzQ64kvR
9/1Bx/j6PQECQCuILJSCK9D1tSnPhV9JRHp8Huw+OeWDsC6odRQ/tAIOJ5TINAMh6LBvYBLsu6fW
Yqj89nHdu7QWrzb4FLJD/rK5FWSDNiJRZXJGRan6t7aH9rdxXER+GixLuePHWBdVmIAAJ1dv/1ZF
WaFjDv8kBKTMnfY9z483muLrHCFn1AC5OQhSf0ahm2trUSQBVsvNhYxw8wOrPDfCCBpaNF9nmOxa
DdbHRK+V39LEUtNTNyKWnkyF/mkZ9fqZuYv5KSzTOKiZavuGnNb8mwfrKFgLUKoTxCYo1ZTQH+hK
XP7QLWaOIc0y6Gg2ynT0beXubX667IMxGiFr3rqzuZ21CdCnCPv4LNTyS1Wr+QPiYrEcmkIy1gEV
FBddD5dtrcMDnfV3Cg8towrCfc5hn0GviHbr7e2+8k74PyYLaQvST+dPmRK88RcSNoZe+GKiEuXE
D1GZdbDWQqXzKYPI7gU1y+LyfoNcIR4F+liy4LM2GPYlZMuTYp6oyJv3etwZj7XQp8DJy+qhHuLs
7ra9q7vL5BtmQOxSVLPxwWt7TrMI00Jx7GQmUsiW4RVACqASltGdgtumdr4l0TVWGE6AhmA71k4g
rKSDVaLeOyIF5ndUj/7zlir/4hXKGJSV1x0Y3FmbBz8PfpfOoxylX69NIS3rirox0S+HnIxRrTyA
qJe5FlOIl9tru/JLWODWURSEOwVWKumX35wTo0/h3GkZukAWEljFQlatzWUOzYmDNoQLJRvyLtVL
rEN7gZ7nEcD8GveLfQeOflIKDioQ87X9WAmp/topQx+M9QSWLqIP3gLvoWH13Qs0XAbUgkUXdpdE
G7VXOKLnp8ypm/soC8fT7U8hTa0usfwpwHkYqqTAQVd7/VNq8A+aEzH/EukeggzQrwRlV3bvv5gE
DRwlF6Ixuo8bL6c28aCHTmWeQPQPFwj3aiT5BHjAekDDvTKOUsTdVZGzyTlOTtR2FHdmRASST2HC
91rrkDNH5UcBI/PBt7t6vuW3I3mQIDe84DYE1UZ6bvmIwDV+NvxHMjYgptpDLZvRNFFOYObNT7Pq
Ogczzns3U87xwLfuMhq2lShIiQI1BJeNU6L19vdOLwvomexavSxmo6Xn3miPikT7FrkrFPmobG9x
dq3eDLC/S7m8YZGCVAxDzPHIZCO66/DMIDb+3kNp8BaSlFFRZvpj295EkBHN1RJ7utAVGNPc/oF2
o3XgvK+3Dyv0GEGqeARg23ka2CGimFo181BLlP2mt256Nlpvfh5rkYPcnBX0uSu1sw6AhNcfk+gL
JVGTq4D/sTd3gXSISy24CyYThfcibNN7Ux3dMxy76gcLha+DZV7VwfDimkmpBv4wXuufUgpvnB2d
98KrOw/wdG+WZ9OZygfhwROL2CFhUUjxtLLczq8K82i2bcfPYVoys8itBKq3cS5zZCojeGrjZOkZ
rKM94tDIKOrntnOKYAab7EcaYlEQcIyBVUAdqdiK8aIiI3Tgf67fFkPlUhDzMv9BuL1xuP0A4tVO
8XKKNmTnsGlg09F6B4Ki+Si83ttezhX1eUI6OBw2prokgkQ/hDgiEr0VOLUxnVptVu7RDEDKsEPq
7/Zd2bVn8W3lzLHMUNcOvMsNbQQzynHiYJ0jpeADIsP7UbCrDMl280EevPcpAY9wMy0wSVciM8Ie
bfIGeBwyVxW+pqZ5MMNcehaaftScv/biEM5IJ07VHcmibTiXIOBrGyWmWicSZ49oLjBK990IK+4H
2AUqicSxlInlgt/cj2icozhsUIscGfP1Q5S6/dicw1Mbpn85g6Md+LY9rwMICYwVnSI+otzPN+aW
voghA2W/uinVEIcqlZOCzMhj5ZTRedAi7zzl2tHo4J5RHirYieTICO2ptVGtnukEO715SswZfelG
N8WTzpzbXzgN60kZbBhwp0ydvt8+m3uuh4lhIgueSca25c96s9Y6Xqxugt//1CZVfi7ghb3TFM97
JdOtSVlKL4BkdvxcwwZwkJzs3QpKtcQ1PJIOi15bNqaurGwIeU9oSjWXzuwbP0Fn/s6LejTg0Y8I
bq/053T9Oo4ChmMye0AjhbfL3USvZW6pma1GXMPOG2Nfj0qbUclIuP94PCTwCyfArYA1hXYR2EZk
qf5cJOWzOg3Vd42MbvJNiNRM35hKLTpXU+2QPyXQxPqTqIbB9+J8hNIYTN63LrG1/xBGj3okz/Wi
uwfoj26S2pT1cJq1Zul9yHuzFzfRkNyiBwByw0oXUSKDMdTvRTUQhzAaBJwNd0C4tTnOfRUv1bCw
xc3EeFCc2bZveHl/RmacKdFGQKDv2c0JCj1oufryCC70071tvjtoPio2sPRwp7a31zM6r7ZQi4Xw
RU1+zAZM6X5ht+rfYw6l60nABfil18Ciwqufla0P57/+ilgVMqVLn5jfUW+MaJXHbQP1Yy/CT1Yi
GvTRKW8DSG7zZoHRD0b8qLCawY/ovzB/FBfUDW4foB23Sn8YvNNPbgOygvWBhbkQ6QdIEk+OYk6B
5s35l3FCF4gMfD6/3xRDO7wZ3A+A3htnYOSirrXMRBmgAXbJ/tGv0bqFFyPvD4q0O35Hzgf9z9Tm
MSzN2tFMqP5PliVQVtLr/PsisyKfBDDO/b5spnsUtpeDj7lr1pJ1J5Jlndhu/TFNM4JNJWGFOV24
3G9rq0UyHkESVB9qUX/3vEQ5h2brHti9erDIyKnjyQ4KzxbW13ZnpCqEbglGQkiUIWOflBdkddNP
79w/aYUhfgacIBmhVLm24qRGYpktsAKjjxh4CeE0WuaseZ5gxDlwo1cfUpqiWUsHCn03imhrU17E
qCGt0iEALcph1EIdpI5A05vL9S/qL8PXXDWPcENXVwGjZKNg5MB5u3Td10ZN1CmEXVVjoCjjBCEl
Yuk0FWz9WeTWURFrb4GSZwI0FKwB4MHWtvJ2CfUxnpFr0IbYfbCtPkleGiJx6yvMoLirqCLqsPQx
P5LOk59u5bhYJWgRADPcQPLiTdw2LrNp9noPmb5Koo+GwRLUQweVLjn/2TKXI5nOI3v6eqWhFk5G
nWIvqfs0UJshPudNW10Af7mXaDDUgxdxbxctEPqyRQz0ytzeBYVhADFXQ6BQzPoGhgG0sQhNcQZh
nRxkxEe2NsfUmGq0FfR2AFo36udxtrzHUmpGVXP8ProtZgzltkFEoJNH0FPbXvGoN5q8nhYi0bqw
vvaCujZS7+p5UuzwoHq+uypSNqp4lPvwoesdywZPGSuds1kprXeHlJ57p7eMd3lcj8ttl7LnuOSt
Y2GSG2rLTm41FbTT0FQGC0B97YyQGxHSSLX1IPjdO4SIo3LaKVJQO964rjhLJq83XREwWpp8NhXo
cefOSh9rR2oGIrZ4dL/3vqFEw+HEGChmdG79DV0A98xCRkNAJtFdVFuYF/iRQfJMkGze/oa7puST
CgpOwvs3EWBVUGXSkVyBsx+xjwwU1isHQ/gQlqUHpva2S4IRaLPiHykgrlfVhjQrIhW6NS8cuofS
qrUvqIUcVX12F8TAISBZWWjagpVlqqwSxuGhyJHuoTGmo2gPqHotk34EIdvzw4x+/8/WZp96ozLc
1FFEEC1dfqcqDFE7yuT+2ecKeiFq7ECj7L67SsiRZ1AXggAJtEDNe/0Z87TuG8FAUZA3ovq30Fpo
WqPeDX/l0AOrQBr5/6gP1mYGM+J2Q59OMaBy3Qsj7OajG5lc4g5kfSATp7tfOIoujorJAIr4WxxH
600e824ItahDZ4a+UVvx49wj/n5narj6gyBh95xADEC3FE6HK6ll9AqEBYhqCKYK/i/bix5EM8lG
iPjn/ctiBlYKnkoI+/bYh/BraUqXDTDdqn3Qu7NzT3n1a4yM3IHrvUpcORkU6OWwIG1ZaOzWW2Yv
TWuXiVS6oVf4DaLq3HcqPZPpRHIeeljNywm9zWXKv91e4kZ/9v/eF3rB3G6Gp8mtNhchsj0lK8aQ
iCsxlw/2CHq6subqLhUDybNQrLu8MKdPDTqg3+lnhR9aHe2vEylQdq7iqruzoQv5A03AAgIXlIv+
FcYw/3f7R+5tuETbyqiF1vWWp4Gkrk41jzfQU0frSxqPke/mSvSPB7HHL9wdInjaXigfkcpv4jOr
rFwb/q0BECRTQQs+4mJ3MyUTHXQObdGjkeO9pcnSOtHuT7T4xrOiTpzwnEw878gSnL3STr+ZMrGs
ercN3v8VKVFIVjemASgHrc8YNzfOy4Kl2U1KeYuOWvuNFGWwT0lNafbgQ+4tTD4XklgWMOS2LBlV
IHdapnqDpjb1x1HN+/vOsn7IWObA0t4b7zFRAZ0MZFVM16zXZSuqYucZ87NjF8Flo4MLZiainn3G
b/KgjRAh/wUHJHUemGfhSzJssLY4mE3vGkkqAOOZykOU60i7lEO8cEn78CD52nt6mZEGdgjOXKYn
a1uMdjgVVIu88oM5vGSZ3SsBKeHgHHzFHTsS+QLYSE4rXpXOHR3ijqLDjjUaSNUXc3POw6b4cfsM
7lphBI/ZDHIta+ttrDQpBtCcAmm2CNn1InLDV9tbxvr9AQtAk/9vZ3PW4zxpCfZYjY0MH+prU32u
RZwclKavi3ByrE+ONnHGAe5scw7L9BJUMhBcQ4Axnh9t5D00v6pz3NLQ5Nl36MGrP8e5asW9UeUa
CYmInQwe4tn6kyahbpyR8eseNBWFriBqUYryWziDex/0Q/+Hy8jKpygSzXOflLkeiNKgb7GAno6e
hzZDsxQNTWPwh7BE0VDA1gyBU5KaD25HNnFuq2x5bee8DQ8+7s6FI3JiQE/2NkBybwLPkZFuIHLA
IyOGW09ukcxfDBvZSbNC/y4dZ+Ugutg7NESEbKdMhLi16yuQhSVEcy0kVKh4eZ9nozUflikzjkL3
3WWhLg8tAnH7T3rwt8XjPl6SMc556MPadC94tPSVeE1OeLjDhyhJjsBYOx4SaDrrYZiAWuaWWGmB
u3oxej5joViK36Zlc29AS3tCCPaIS2/vCxJ1gvhhYgQuJ/n/39TFRU5JBUxxzznNoD1D9+WboYb2
QRCzZ4Udoo5CnYisTn7gN1ZqRR90hbEuBl5V5Xs5JyMCAnVxRCt5PebF3hCvQCgJrRquZHO5La/P
zE53+wATQg1sd0JgNwuN2E8EHYDnpu2i8Wlsy/4LKPj5r9S2Fe1sahkF4/e7MwnFoeFP95h4e71i
bWqrJYxLEYRmOvtLpOn3ndDVg2rD3sEEPAc2mdPP4OLm/DejOqnhAszcpQr2I7KK6n6amhK/hgo9
w/niwEnvBKPgwuQkAwRt/GWzj9kUZXlnKOgEdglVsWYw5viuJxFF2zSB2+lkNkuSvXgpgxz+aOjT
X7e/6t7FACKCg6HIzzOxCUnnLm87pOP7wElGJaNPoTiPhpNZz30Zzwc7uGtLkvsyOgeF0nZoI7YU
CF+UoQ8GVI19xVEYzk/S6VLbeh3cXtbuNko9TRYlATDys7+5HjnoYTNjGooZahN9BzNrGde2F7CK
tXiwnPKo4Le7NBp/EA/ozIVvGXwYRkPKvcK/mN0QfogrxaAZ4WmPRqzVB8HD3tKgMJMwczmK5mxu
5MDscT8kJv6F6sqdGOYUEmwnuThd2P+uYP/A3nWjX8I7ES2AJJkOBkbX33IYnNGLqUsF8OVqp2IQ
rgfp0/ShnmAO9kfUyr+Wizn/XRemQC2ojew7MGfRZ9vIyvL90eDqt2yuJxFtB18cv2Xg25z6nEZa
JRBmyq04OngJ97YUf6eSYYNTISVdLzuOjaGxB4/AU2iC3mqpATdEkalpJ/N8+7TuOXMXQg7un2yk
bh95TR1TbUI5MYhnJYPBTB8/ytmc77etXONl2Ujwk9REKKcQU2xWNLhm203KhAdtYcSkFZ2jx45A
clCoZRR0tjt+hAar+hiXKpxujTXjZkMx9Zc2E858D0msfsdYVPVaov/20JMvH8TfG1W3nwky8nmc
NOAVVGO3NOd6l0dl2jaoEOtt/2+1pM6Tqc7zdFdyj+/qugNkWqDUMdzpeta+ZkjjfI9NI7sAZkz/
hEpaK5CgmNwjcYK9swCoj8wRjlxKcptjV9YgNzVK3kFXtk5yasbQvQfnYv3RdeIXEh4MSBJ0KUMM
o8f63LWpSC13mkkOolR8iZz5X1qF3kMDO/rn2wdiZ1V8coAlkFowTLK92FXMLCLNExG0eDSTYHc0
OprJhGxB4pTa0ezyzlPHYAVYJRwJUwzbSUtThEghuuUQpKFr+raYdZh1RiS/mrp88upGvySZ+kOf
xu4gddhdJ7eLT0rZ7Kp463QVEL+8IO930zEoUqs4N4MW36kMfdzf/qR78RJVdvJ7MlYQblvW1xIE
wWxoDVe5NJL7ZmZeuHRq4aOgDECpd52TFnbj50jBiShjkp5UAxLH2z9id73ESMyZWibZwdZhhxmz
KT2tLSE87RJ79p+02cpzZ7pHaja7W0oyxjgk/W0cy/qsVqGg1j5RSivBNwx+mOfuozemzr0aw5KX
a7n+4AG7vfTo0h08S/LKbVpshEz/M73VKXDngZKzgUxmrXft90mFX8duwvqL2sI4Nk6J97lLi+xg
e3ccNYEnNDNcFlKX7d3sQg9mY2aCgqEbRj9rE9j64q44sLLzwmMFXA2vLe76CsFciappZqwIhp6+
RXFapafG7J1nuBRoRgnoQQ+e1d11sX8S3SJ5qDZRoKomnUATi48Jt+7iF16LZKsee+a/7z+Z2hs7
m9jFSpUYtCnFRdoa9WWcCvRJK909IVuSHCAxd5ckSYHgYyPp2wabuRYha2AJul59EQXpUkn1Ne2o
pLh3CsF7qjxa1HMYjVtfANtoEE1N5VaZxPARtLnEteZ0FnPbBDEZy30x20eowL37TUhLGQ7MtRz3
WRtF7djLC/GzRFuVj3Afz6feCsFhMIh8cMt2j6IsBcDxJMHsmwuuLWAh+p5mlF3NDKsDNdX8xcWp
MXOZB1HZdV9+4YTQNXeZI8eDbnt6o5sYVTQRChmNAbvzNDDvUUz9iwHI6OFXTBF2yal1SgKbcEib
F1eZZaNN67LsPp6RK2jclOmEyigPPuPejgHQY4yE/6g9Sz/6Jh1B1m5GqVM6q6ZqfhfNEv1RzZH1
cSy18PX2qvbOvYzS6VPC5Ik4z9oU+XnviFG2h9TUfc2sMf9dccvqVxZEYYuUFZQ6SfnaSq8qHjyL
PHOU5ZSLnleNP2ZtfT+W6tEbs3cEkYWSEoWmDUh9s6BIFcukubzeSNRHFxcE7n3eptkrjDvtRUnD
8MBx7F1pev8sCkg8Y/7Gemlt46G1WFI2TdO5PqMSkzzHEJsh+WV7PqA9dGLsJfzr9q7tHRD2i/Im
0CLClM09s1Olrqe8okVaZO6r0YkR9DRateFoHo3N7b3Zb0xtkw3y4qzJauqoqhsX0yWJE+U5rxyl
9u0x9k5ObxVPk1MaHdTGmhfcXufeZvJuMthLyEANfHNuljpNzFqhiOPG7vJEJvlbbrVqoOrz8pTo
8RFIfe8ygNQCAyxLOXA7rvdStxqUQ5tRBLGphpfWtEChd+rRdO7u5pG1wUAKyIJ63NpKMytRU2TU
jCyEZM9dAe3RGCO0ZzbhEePR3uGUJDSUwqkzXLFgQ7BRMsKUkZQuYgZ9M8+Ml1IJ7ltLvxio9fi0
0989RkQkK1mY6X8AaAJZuF5fphd6GnXUAEEDZnd1n6iMv8Hmevto7O0VfpizT70RPMfmaKDQUxt2
kqOaOhU1AIHMfpphcj3ftrK3V4SqIMGZdCYNlgf0jSee4L80rIHTn/ZN/C1JqexNUz1HvpPZR6is
3RUxZMywAM8L5M5rWxSjnVzYFCuc2rUuqVUVlx4u0IMV7V0pAlLcowFLD1HI2orEvTN3qY5ws/f9
o5hMGQ1YxV1dZMWD41TRwT7t1YMIBSS8lCY6NjePGU06FUgFooCASxOEcRfvLlcS+6OpLKiSh8C9
jaVmGHhJ0QTP7PJEuhfeLfr8brQ955L+MWeSMWuTxtB65bPqRWjSz7Rp+rz9aEDTdCoAsfiAQ6sg
Skrle55F1kFwvneApPQbRWJGsSC/XBtV5zoMC3sYIT+vlKdBFdkJdt/kxU37I26SvfND01OiIuBz
u4adwxPnIlM6BvHUenCvdNnXEWqyu/ffCEYViLeYIpIUM+sFoU8VG9pUTjBJ6IqPrl4UzIpLHKt4
9q+Ygu6WVJx21lViU7W4RZDQE3ifPvRTK6z8RguHV6S/54P+yI6jpFNASxxUDnSM27p6h4g5uHZM
abFlXxj7L/05r8eLja5wUAnHRROsOSJB2nlaJbs2CQ4k+XDXbBzlgAxh7mo9B9JQ0j/01DXuq3YQ
J6Nrs//opS2B3iWfUSs0DqDYO4eSlh1AQhrXgJO3TfIaZMM4qtYYwJ+sX7yJQdsqraHmCrs/b5+W
qzNJschjxAWsAY1yxtzWp8UeAJjTnquDNs6709wJ9b6iofpy28qVT5NWeOPYOVBHV3NIcdYgVlPm
WBnE+GiDmnkuwyi/ECe+xINiHjR9rj6fNMc0ogHrKrQ0W0RQlBtjO9RJHSD/6d4pqmgRyTXTj6gd
GO+9AlIIDhAmp4/aG1wj6++nzzQpw6qHBNebxKPpFUuA+HbxwZoPY3T5T60qJJgiDaAXKXXfGepa
m1L7qHCKiDjEsMcs0Eao8pzWzi5zCUkVqhmDzxR681BT3vZHb4oO9vDqBkrzpIdSj0JSRW7MMz5r
VQkDHEHRec2ZSlnzUhfVFBREZUFbNtXJbOejUGVnJ+GABn9K1MeDsF1zDUnCnKOxHGhpVp06J6wu
lTL2JyMJo8vtM7privSbzgBFb47P+vPaCw9vZxl14CzOctelOs7FJm6vW2c+eHL3PiUhBCThlMXl
kPXa1NLNjp3oYx3w4qmt78BP/kOnFTr5EUQNnyujtz4v3Rh/vb3CnbsO2EKCAWRCCfJ1bbbhp7Rj
pNXBpFXOfTbz6CVR1f/Cd5TLIu/hEQcOvbYyWlNEFsw5KYe+vDMsRQ/cxIWfY2Rc7hcWJGEAuDBG
17bSk9HsKJ4ZsiBYW+oXo+CSUliz66Opw72j8ZPhD3IbnSmV7ZIYNWri3KyDTiTF2W3S/ybhxUEx
eEedoz1LzPUzDMPjLWv564+HHqmnUDFBGVBb3HsXRIrfpJ76cUit+r1vDPeZDhV7BLRB4kHXpiIO
iTKi8xJYdcKc+DCqd+4C/VPVmfnD7X3acf90QGAN5lAwA7Md8OMIJEOYTWUQVbZo/G7O1fRJd8bx
AbCBO/h1p2aF/36bdAeAc1EtvG7Ez+hIJqwQ5YhuhEgLBlg/7abF17Revytd96gZvnen39qT//9t
IpKH7ObgFgHDU7zWda9Ajq7PD64IjSBv4/gOzvz4oBMij8P2SZD6J0DbePLUrU8uea+tjlnCQFfK
8kx9XD3lVFc+TJNrE2V6hT/mKpR3ngvj3mTrB/fves0WRTBQMaSSUBts5+CcxGrtusWPlW0bPeTR
AlFaz2THEOX9F8nh/uDoXJjbG3t9RTAqUcVySBzLm3Pr6aNJP2aoA/40/GUplceJnMLXl/fLqTH1
QNsO8lbYy9A/kQ71zZ6KSo7oGk4TFPlk/d4N0+xP6M9+KSDsOrgi161SbEEeSDsLcA5g3c2yUsvO
lYWVBRnsIok/ZJ2b+qVSZT/yqaw+MuNYilPTFQySiknrnsCT8+RmDJhBUL5EyQ87zBjbdE3ArwdX
6frdIMEmOJQDbPI7yB158xmaoaIcYtp8BsVIvyBqQZerK82vt/f12knQcQIIAcED5QJGgddWLFv0
eewS3qSobcLKoVh+5Azeq8jq7/rYuwdXZ29RGCRnp2oAMHqzqGW2W7Oh5Bm4dm9e2jbvm9/U2LWP
hiX2lkVFmlYzQ690LjbLouBdLhycJpgL5ifRAspB5dh25EsFn2d0xo5K/D9DzrVToDZGkiTHAAFX
bNHDqYtIcqtyat00jh6Ql6uePZLC115hvMZnMsR8deaQCcFwcLqnUHjiR2bDEBRmXvUtZWb/Q9dH
7gd1KMnnJMfkA/zbZuDMafSS11oSaEVzCLiRx/vqR8PKJou0EK9vxzuckITZMJM2SOa+dCCcydTP
zaLnj0Y/Fs+e06sfS2s2vs/MpB+klns7BEJBQtCI/JhBXR+8uXbryR0M4ure/E9MkffsLU0JxYf5
ewuw96i6uGcOWBHUhHQeJTJ5bc4oEy9U26QLZr3L/ikVa7oXECKfyE1cXxTmUX1nx18CsOWNwFlK
JeJNHQ7dArPsUc4OpkEfnuO+1XyqqOZDDXXSgaPYeQ8wJVM8DJJ4be6Uasa9mmUaFJJWOywXtxFI
O6skCCglcIFzo3ODDjToQYX/uoIFRRD6cbxEHkf+qh3TVraStxmg/8W07Dmo0w6SaS0cWz/No/Br
rNTzS6WKKkjHMGxOTOh10wfLmN3ab80I4sDbnuz6VebnQDIke73ygdh88bILc7er9DZAwUV8R/9z
PLVuMaFXM8aXlKbbj9iZqvxS6WPyMpeZuNy2v3OXeKvwoNAcya6bPIFv/LXXLSFcnF0Hfn/OvtcC
1JaDyPRD4yjRyU3S5XWuxXhfV85RL2LnrIHHBVwq94InepNhMC9oaf0kuqB2FSdo0C/8pKtR/AEE
Q/759iJ3TVGdob0ty5ZbCE/PIDQdlaoLCADU+2KJTF8A2jvBGfDuIQmOl4Tcwx0l66TbpmkltLb3
LG6QUCE6u1uUdux5mi0n8zUId8+dHh/lvTtO4o1JsFPrLXRTI7eTBVr4NnXom9pumJAcWrZyShZl
/jh01vTumsnbRV6pnTQoqsLIGrYA05cliOyWflE/Lx8teNsP3MTu4uRlpR8M1MTaVChHpdOS0My6
wCMlfCorPXmG60I5e8ucMC2Ue/an22dl70IYNDNo1yL3QOl+/TXr2K7VJenaINZF4ocVfH/ekPyb
IDP6iYnn+dHpLO/ZrfKjQZ6dIIPKBWgrR7Z4GB1fG06bseuMpG2DUGT2HUlOe1Iz/f1JIwNoFGQk
OEg22Tdud26gKLbJuoNIrf+synx5gvwXCqdl7s+3P+TOpZPSUMS8aI4B6tusp+vqaokGkio7rFFm
SAkyRiR5To0VHiFDd5woYRDLosvHBPK2m2/Omt4BoyyC1jBEd0KUtPnQCib9TmGidI/uUC+/x8OI
GqFZZh9TAcDu9lqvoV+yb4V96l0kyFz+9eYtLoRCpUQt8I8j542I4zBQ1GuUyrxrDeo28NW7ZyRg
Er/sbe9OUpQc/Iadm0IXmgSWsITfsKUfi1J1nnoYRQOzGPMLJITjb2PjAUqezknhHUmc75zWn0VM
Zsu5KmAj1wueRd8h1syC4aqIP+SVHX8dRJfc3/6uO5cRKz9rUKpF2r15I3KhxQ5BCGvKbOvHABOP
7xlF8+Q5df0hS53xhSimJg5cjvzO3pEiyGO8HGcgSfE365tciPBalZJApFn3cVu7QZnSX4rgR77v
YLCi0abpwbQY1cVxp/z32wvf20wmi+lwySYb9cy1eT3Ncjkdw3nSjAWX43xvCJEviDr8pyqxfuBk
964q7R/8HdhFAtvNZoLxMeMywSksHJvJr+CJfNRLwA8LTYCDY3q9pfTjsUIHBvJR2qPrlVWu16ZD
40iHHs6fY9sKT0XllT54PusuGZua7l3ItFPID7n9Ta8x0ITRwJgkuTh1VEq3a9MIj3UijuoucKwo
HPwshjVdF0qLow3bOvfVWTfvnWW0zrmLfth5drr80pHaZJesik1f7Zs2RQImc1DeMeIuGMyx//Pg
R8pvvU5uwP1KZjT2gtBwG/K7dpRWydj2QTtF8wd9kS+RyCpf9FN5lw1u/3GxX+jzB15kwkelTrZ1
nxjtu8FtfCtJrczpozpAZ2T9rWCSsGtG4vpgRtUKBvDhR8RQ+xmFp/yi9VV7TsP3S2LKqWw5IyKZ
aZnBkZfiTSwaLXqVRGHHXFOawnepLNOg+XnWGerdqM3JFHh9O6d3tz/49dkn9oVgCqIpCpvcuLVR
4GYOxEnk3KIe2xPNyOg0DXb4W5fm1kEZ4ZoT2pYE6+QV9JssGiObdE7MXAkPIbYgVKBsvISGMXh+
Rq+L41/H42OfwId1F/cgxXxjBCVzGkp7+mtplcE4e6hUg5ZZLPfJFW1bnBRHDD9GvUVHT3Fn9/d8
Guv5EvVK1PtdqXa/VUPuHmWI146JvUE9FOgXf1A4WH8uJBuqME85lCIlFzJH2zmBl1L+i6o4ZzRy
KF7fvT1kJ4QQVLsowGzRc42d8s87WRs4qRnZvrnU3udlNK3X1hq9Qz947ZyAs5Ec0tLB8fKX9erq
LE0hjnSUE/OJVfOU6UZo/Riz0bZObpwX7jNQGGv0UfrllCq50nQXqxBpiCa9oaWXfOxhHEeeqv6m
006EexPi6hgZxyp+ioqEgrkY4pAKirI8Q4E8MOfl1d7XptYTw5eMUNRZRtf5lC5l/LqIBYJtFRb+
9BKmVvybE7ri4+gqahRUFfGQ3+QxbeUsN5zyBLawq86QzluNb4ag/k6jIizr1OSTl94PjHrNp6ke
EaVY4jKt/YhZ2eixyHJh+Fm1oLDr5ZOa+/MSNt6HCjBTetK9JB0uvdK44sNAhBd/b0GCQtio95F+
blqvntBSVsNPxpRp9f3sMPkLiCBvHapjtvvHUsN5dJAvX11XOKvlC4VL4vBB+7neIT5qOcW8mie1
NYr7DFViv+7d5mOoq3/fPnlXJ11akhEyDFJAibdpFXewBAqXmad+HPN/mT5yLp7ZtGD6k7z5kHit
cvA+XYVUG4ObV5jK7VBGAtrauMvVL4Pi2n/UUivq9rJ2P6AkzQH/hG/fhlSmWrljrtfmCTrCBkHl
xnsRlV4+JlX47lkEFqSxU3QRwShdTVGl05RArgfTuNCi/reoaMezmXT2fZ2X/9xelNz11aMpLWGL
Dg7XBOjA+lQMhTONegwMWp9btAjVpL4oQOXQ1RqiuyxttJd5Kqwft43u7RcDW/JwMCXGYVkbTVwB
ZcDAfuVzwXlMBjfQdPSrb1vZ2y8ZJ9Hm4zCSUa2tQAgk7LlhaV3b6j+itvy3LnXnxW6yg/O+Z4il
APWmESandNaGDGcgqRgm41TFQ/JUAZ8sYLuMIOdYQuXh/Yui5EMthkaGHDBa26oNvbBzbzROnvCa
AKjX7AP3yh+mnAbYbVN7u0TTiXkyAnlQARtT8ayNVgPH1knrGDddqii+c/rw3ZqjHEDr/xArMvXa
PlOGPlYumGEWlPbf50k0Z0jDl4vpwALbFm57cCh2FwU0hga91OraLspWvNmsXQFTOEoFH0vRwXsc
5k54xPW2d6+Y/f6fHXlm3kRkkv9RNxTsGGPhXOhJ1b5uNgJBPm+5ZPXsPnZtIX6/vWN7jteiWieH
znUL4oO1UfTlIzsvF4x2Zl37Ydgl3wZK/ZcmdpynvHero1Lk3ueUoFqZwBNzG/IXvVlmqmUQcqgc
/Tj9f5ydx5LcRtOurwgR8GYLoLvHkBwOh07cICjpE7wruAKu/jzFzWFjOgbBf6EVKWZXoUxW5mtq
J66cRkRNqpsH6d/tKKwSCvp40+6rkKs/14vpDoit1/P4EPRQpXKzlAcX5K1PpoBoNHgpJFFfvx5L
axRNnY+mFWEumINiQhx/RKUDDj+Xs5b4j0uQ/Pf2B3s9MJpjCjOPLymqW3sAe0GXvDMWFj+ZiBkH
Tud+MmbL//x2lFe5mWKZQedGnY+6Md3664EBrTazbNFZ80BrL1nn2nczdbrnBuYXao7lDP14cLEj
LaaD3fZ6SonMIaRYoKrHu0vb7UngciUYX1N783tLs/Jv+AtPjy3vwXugacNZIys/6DSpVX59pSFB
QM0zUN62iv9wPVyMBoYqY/dF67iQ3mmOHzqladzVVT7dvT2zt0OpQjykQeZ4N7OoUBkYzmBalqVI
nFZe30dFMJunTdbLQY7zem9ThKesCjGLLhq74HpUo1PgULSxt8t56iNlkRm7WZmFRpqXX8qp1g4q
1beW5q9XLBkICcj+yZ8bXqEvKSrC8KLTiAx7gZ7o2wff6tYCgQAGBueXdvq+/lgIDcZsMOP6Fgz5
B1Sol4u2FHS+N+Bned778QLGL377q90YmiqggJDkIUmRbL8qaeiMySBYIFq6PFZmlZ2CmdPl7Sg3
1gYIZArwrEZi7LNgm1p/DcKaodUrprdKPSG33eEp8JzyAGR0YxZZ8KrugQIZwCb1U347hRe04Ge3
ZoObhZ7EeKUUoWKKxMHWtZFhA2mQTtoeLMgb43MhuCm/GJbIq3q4afUYE86jFdE/nr9SM2q+4UZW
x3k1VAcfTH2Q6x2t4BpgkhX6DPLU7mT2nBqjpA3ms+mvy0e7WOSJFr8XVTZ61lXfLZFWa/WDTLP6
k5+Z9UH41yNVUo/scTpUv/h119NbZXOlBytKXWadLj98N9H7GJxIfYIemR7RH24GU+LhfExVv9y9
Zeplk3C3GsqnfSkufb7a7wQwigtC0UeaiK9r70pxx0eZGcobrOs9J6HRPDhoExTFbIFllzezPOls
h1NALf4xHWX5DnJk8Sgzx35YNPnOnn3x8e1d8novEhe3GHUzIfuzx2DjZqe51kad2kgrea/nRndK
8y07/x+iqPuVpjk5314Fi2JxmfoVReHFnMa7nNQWNzPrj6VcmU5VoGJLIHnqWruCmDUKqZUNavbW
4FbvrHyb71EzTh9yFyJjaLTjcPnzYXF+qSo7NX5gDtcLM7UHw9yQPIy33hKfRgPyz9z5w8El9/rm
YUQgkilamXiQ7vXk64L3RUvtA9/K0r7L5OQ9VFsrT4Eu63A00qN4r0+z63i7m25t8XTCJb4BC6O9
r5Am+IYZwnqXO20R+5v/Y0RX5eAsezVE6nJ020CLcI8rVtD1ROpJM3V1Ss9CmsIO52IKosX2xJ2t
HKCNvD2yz361yYmH0pUittK45Jl/Hc/Lmm0Yi5mVomX5mR4JviuWAw3NtsaDw+sXEOnq8FSxlPag
WiSgCHc5iuR4bKcCd5lBzGtA4VGm31lL8snbpvkezmbd4HmzVhEFquDUd4H1U88Lsw5FqRfvxi0z
v2ymVb2r1sJ415dVTQFJztj82k390818fn9dt994yQ93hivW58Ga50jmVi9DrRUHKJSbM8eZRW2d
2xU5luuZaxC8WCXbKc5r6b5bdG86OTMvHH8YjqpKr9ahmjiFo1W6qkC6d6Em6SFmx3s7rtz1h7P4
zc8lqddLU4wZ7tX9UMyRXcHqe3tP34qqXBlRbuQ/cBC7AQbZ2roWzcgWniLNegkEs0J9Lem79FyP
oDAyktnT20FvzSoVEqACStQECNN10K0swF4D7+EF5yJsUqBpDzB+oEDYHBkq3wz1i32GOhBrcneX
LwqWn2LQFY+4MIZO5vRRmS9JnOFAcZCB3drVdAsCkgZOZqpN16PKYD3bi2LcA27zLx6mNvHsjPNJ
K7PsbAV18vXtWXx9n7JiaNCxy8BDU3rfbTVNKlcdrONiQ6YFnWu7Dc4YDlcPk9Dad0u6DY+aLIaT
oln8Sx3UPHl60R7cqDcWEFGwXqObDe58L8ce1Dh2to1fxsOce7EA5x5vEj60s+TrhyAJesCJdnMQ
9MZXVSRK6ogYvIM/V9f8bxnoUI/LVOH1EHedlZ+SIlk+b4Y3RL3EqOztWb4ZiqKU0nAAZ7dvg/aN
Ua7rQqhU6OllQPzoPPvm9GFwRPXnhw1sKtAJZNaKFrMbVV5bs201GqHmPgjbZPPPWt/LqG3EUYlD
bevdKU3xSxXnf2FlX13ldaEYLEkZ+0kdxHpaOpcuGETkzEHwD4QjiRFSZt+JEcMwTThHT6Jbk4pB
Mnxl1T6lGHH9/UjleXzyIIeghrDzPGkJSty6GRldMh0Uc27sSjoeSlWf1gAiv7tjdfOKrK+dqYLu
N+uIGIvupUo2j+kVzZ1RW9Xl7fVyaz9QLSX7o0eKjMrubEOHDKJ7Kau4TM3uofac/tR2ZnM2NIGR
jVHXgE6K/uDoUYN49Tl/C7o7CfK13mahEVQm1lzzBKzWlzYnjW+b0rsvLSs7B6VntKG0zfKvtwd8
MzYlLIXR5M2071P4iKKNs7nxXJGj9bg1+hiSGTqgya0sEs30swwaA8qzewSnu7WIKBdDpETigvRm
d7QHa9P4Wp5XsT5u6d3Ku/dLoVM84Lg6smK9GYps7dc1CTVw90qimlU1nd5UWHsbz1utey8tgnvR
Nul/bjmBAr/CRvE2Qa9+f18xadJeNldRAes82oZNOy0SY9RCeuL85x+OtxiYTpI9HEF3O6OhFli4
OsdNtrrN/Vqj6RaiWfOp74V2sbrSwT3KoMNqCvnl7ci3bi7qjzRZCA87fE+6d3Ne8t7icNJtuAuY
QWGde6EP9/7qZtEk5JqFXu5/m/usFaGpLK1m6moHqeqtnQp6T2mOAUXjpXZ9CK1JXqqaSRmPdhHc
TyYWB7bdZHRim5+Gn1ox/ZsjtIY6wvcblcwAzqbK+xn5dcwuN+s57VZi5glwZnuYnj0c9Q6Kabe2
JHo5qOaoOoa7V9RAS2mV2G6UHK+TfGpsvqe/yuTMbfnDSxxQfv3odR9WtxRHO+XWxYISEarjdHG4
w3YDXJrZakpRV7E9m6KL7DFfTnIo0zvHKcW3Yuz8n36QyiwEPL1GA24n2sFnvXXg83pUChWQQMhK
rqd4REskkymi0i6XHK3xAJO2bCriRad6UzSA8t9ezLfOBq4xmt2Kn/yKrpVXLk1TjXhO4QCHWoMt
NkBDIOkmqoMde2toHrIsFNbh1JBAXw+tENJDgNYi7Qly1J1Q5n+pumS4q9xmPS3D9seUa14jlBS5
sRAX5S2ndtBvaZZrC2NL0rSMZ7l8SsUwPYw6iWaVuP0fJ3SIGyiQOWcR/ZB9PlLNXisCeygR/uum
Cyx5PwYNNJ9rMR/BL39lbNd7kFhKS0E5edPc3C2QAJYTheCajFXL5V/wNWaQGFOONp0Ylu1lpZP3
7yIrGQ3BlJ9z15me57aBi0br4lwvS3twGr4+h/gxNA7w0EOalvPwepYrvFbscSs5h7W8+tw2zlIi
lTrYd+5CuSpM6m74kk5dkx4s3JtxqbAoABn4gn1vdzJp9I9zUcbW7P4jNS0/ATfw3k0OZXBe22tc
T4718qebBaotxz7YsV/Es91YA/pddt23KL4vRvWBsnt59opFf79aTvnH2TShuNXA+Cua2/4m3ZYp
5R/lMwvMRc+On2/smB4/MSGOLKle70sVigXMjU1vbQ8qHoZsdCabUItttrD8DBEhXLPGfZrqd8U2
mfd/Povq1gJagyurvieDidydzKbq2S2N85T5oo24y5uzj2L7QaRbI+OhwOpQENdX99Xa5JavLYwM
5sIPnLyxDd/6OkVVPx9exmppDswsX9+PChdC1gyun1fl/qPZ5ppqXusVUKX7/jx72vDU+8J8/vP5
A+rC9EF8BI6ufsVv55phttT4666IpwF4KZUP9+SUtLkmzpzT26FuDej3UOr2+C1Uk9todI+E8tvS
eCrHpLiUlnsk/3xrK/OOUlIOSNEgHHYdBWgpl5AdFHEPI/sxaEb/faIkNp1ZJn97jVtG3XjYjL+x
NuhQ8IYEk6nUK3a3Qzo0SBLPVh7TQfs3SSjd1JvlnWjIzOGa6EfN3RszqSqYkD1IV2lU7MaYuJbm
Q2PP45Zi2HnIXPkR4o5z8L1uDErxytFqUiCRVwtQBGZtZz1RprqbRYh0HeQA0RU/ZKbJD/i8HnUk
1ALY3UZY2VFXIBNV5MHde1GiI0xES61FKaJiqJ3IzTIvXAvvSPnmViguPAoL1DO5/XaHbydFmZYj
H6xKahF3bjYgM8JlA2bkqId165JVdUybXaw8+vZ9JSsr63zh0I2rJdFDoxDGP0ai2U2Y5NS4aY50
Jz+zM8Vn1y/pUpuRVfEWb+C1RUvtTj/f3oa3hq6gCIgM8bPodF1vEER1/QWyV47+lpY/GVuVvOfQ
20gK0yML0ht7Ee0KUl/WEALwe1P7AbkHt966HOl3nE8hmgsAOBOmx1kOi77sjOTUQge/+9MBcvsA
CgBjhI8QXhPXA8xM2ni+XmoRerfByZSTCEsApSSleXHQRH+9RSwI42DCgEjTBd4zLpCp8jq9zPO4
lksV5kM/n0CpiVPdNkMUGIDP3x7a642vkKQKh/3rit2/06wkBRo2Oin4NpF9o9Zbn9wtO/JUeb1C
QCaCalebg/byHsYxldKtXHZeLMfFiuu+6MPEGYpTUPVHZOFbA8Jyk4eZRSeUa+j6Wy3NuhaNoaHm
vtkaSDfLviyU+eO3p039K9cHCxGoCsMbZxWymq+jYB5DW3BGXKsx5uZZF0FxdhEmjAVvw0vJ/xZ6
qdY8D/16hIi5sUAUuBNfROQcaTntninL0ngyaJBEUzrj52AMpvNgDev/mq3Q78amXA/W/s14lE1V
/Vltgd2bM+eIGZyReImoV2BTbRVh+5jeB2a/XtzKx3/g7al9vcV5PJDp0X9FhYRveD21VTcGTVGT
IQ9Fn1y6rrcxrthMSGzCeaBZZT9Y+VQcJC23glqK/cA7QUn6qQX8WyYxlxaZuZQyTlLZnMxy8k4e
wvax4U7aOxTT2ud8bo5Yzzd2BYDg/x9UTf1vQXVTgJEAAEEn1E2itt/8R5pQUJ/HKv3055NKQVgp
6SlPyD0NcSwrscydEoOjYf63YSwmdk651pxzc9XioWYpNa13JNN8Y+2gS6G2PLVodF13n9Ju5dDK
rJJx6WAXT9dtjaW0jQdy0ID6nuNf3h7lrQml94seNJZ6POR3X7GbtiCgH4W6nrf2EanOeLIbr44W
D2O9t0PdOAB42oFBoHlJX2H/pk4SbZjbCej/QO/mcUuldhKJ1QRo5haGcdclhnZJDL15j2dvchD7
xhFHe091wyjDKFrp9bopTVlMPTZm3HfLyzAG6xNyd8Xntwd4Yy5RcoVwYnJcoxGwO2fImnCGWvol
njLLiTR3yi9c711c5mt/8C65sflQKqRnqQ42JPx2BeAgL8sV8tsSo9JsP4hy3qhI6s1D7dDvq9Am
+KrVc3UQ9Mb4UDtXyjHK5ogL93oSV13bKM3kS+xiJxpmTaXH2Uy5BzrlEYvy9TbAm1cHUKtMJpjU
3ZXkOkNiBAs246zI/IcGCC6yt7n7RBUPaiOF/4MK5c14IDVB4gA+ovqxGxqIC1hc5EP26vgPKPHk
7zO0ZYuwlWn9dx9M9UHA1wuSAdKbVWbYPJr3HafBz/pFGsixG0I4p7Sfx8d8kOPBTXQjCnKLCmAE
bQPp5N3uzrKttMxeQznZsKs7BYN4wAfgSKj8xuRRtEGmiMcQq3JfMNpma5gMbtV4zqzFIqNe5kuy
pOU3TUz542aI5KAKcGNYSHujLg92GEuofUrbOgs8I2lPcdDa+qXzZu2UWYdux6/3GGkrjQglr02c
PTp5880SWe9tikdstj6mYkweNLHmnMyLQTl58j425SAOvtituUQynzQFqSv1tLxeiHmuTeQryP9S
1vD/DtKmilL4MCjNw9YrZtmf/vTM4gVG3ZGvplQS9jBNVBbdrOoQSh+mWp7MLO8fhM2CoXqbH4S6
8dXor4Ckot6GFuge9bNORbANI1YuRjP3D31hGZcy40nyxwNiFwMHYxNTQ9xfaBt2EcI3GJDEWOSj
WYjxVNjQTrvsSHTp9XEIXgSMNXRXYDIQT68/Fc2qzBsLxCmR4xVP9qA7n4O63swQMnJw5BX2i0p9
nT4T7ddXQu+FI3iXGMgJcg2EdhlPedbOEebiCpa/5b4XlqPJ82qjy3I3pfU6XxxymizCfM+ZIryR
dJ6wne5UYbJ1/T/jpjlDVAZj+2VZ1vUfzR/yz2tmz/+QtyLmZvSVn9ytlJitsFpMa4vf/kCvtxXS
nhQY0GplQMYeJTJDZiitNIesm1KvCTNZt19K2kZpWKNYFs6ovPEcWA721Wv5HgqUVIcgEiCxwpLf
XV4BJ+5QZx0+crC6vslk03osYZ3NOGFLvY6XfFrcs92VWX8Wi6DosSbWf5on0HncyswODo6w1/sc
V1qL8joQDktVoK8Xj8xA/y90GOLWGvJHpAm105pWVWTN5fiIRVV6cN/cikdPGtQIrXHWrNqcvyXO
dmHkpVGMJF+1Y0Z1WcLGRFAjzMBOhpM5HMnZvN7slLkDxJQp6FOs3W+OYaatUkGExBQq78E6CHZg
Ux5ly7eiqKOSji09d47q61El1gpEGzBmPDdFcGkTxzjTkjoSmX+90QF5Y/uNChB0Yjp011HmTRht
6hElNf38RN1NPNtJX4Y6e/CP0SEqFDkqquw0gvcYggKDoroKetL/esAfeauXH9B4xYmUHF23pE2/
vr0Zbw0NsV1Y5UhAwwnYLYsOYXvoS+TFnS39SHT9XIRm0w5hYbnVP38eSyUiLD+K95Rsrqdx0LqJ
BaMt8TrY2SO3X3Ki+FS+n7W16Q9ugRuHDAtCSTfCuiFR2I1LSNlwEqQ83nTEpjUZeGFiZm3YAUK6
x9xXRibP9NPbA7wBI0ChnOQYjTcuBpDl1yNMjB5xKl2d0bKfQCvm2UtdLlOUNewvf3Wmu9VJ8nsz
19No6PXtPKyz8f3tH3FrS0B3B2Kk9NiAEVz/BhmkwQYrm0dIP+lduNhSGFwFi//323FurRylcaJW
qyKM7cbqV5435Qtx/I1iMfJr3BaI3L23l04ezOutswv1DeJwzfJM3YWil7Au2posVI7aNCzG1j13
RcW97otHt1zmv94emVqH1zetyiqp6//yVQFKeD2DOBfnSdard2rjGI8wCmvu3KDrw3nbjLtVMfWz
bArC2dqG+O3QN5atysF4gXACMOJd9gdQwzBrgUuCn27lGbpTNQI8ATZgmaP2nW5hE0qvk5e3o974
lFdRd/NrVem6bQs1Bwt7wrsSz+pHI01l1AXTkcjx7QGqSrTyMmfZXM8tg9Z6feV8k3qan6WthPSa
lvLGxHWMQu/y6JfGeHAYqH90/0EVJBVYMd111HWug6LnLavUNWTslXhUlqlIPyTL9ufQbG5XmpIq
ueKxsNeDR0RDX30dsZE8SL+PyFZ9qjYP/xhrMo9op7+ev/sRUeqj7k0uhdKKmubfbnPEC5INLRUZ
u4NfPzlZNd3PaWKDIs7bD4aU2r/jihKMOXjDg57W7SdrKcct4nAoP+Xzlj2biftvmtlJRLox/EfD
lRJs5awxGr7TUcvx1jeHSsc7je43Quu7VCdJl62tOq5PM9vqGNNpF6liEJaFmSd3aFEGJ1pO1ue3
1/TroJSYOQd1TmM6H/uFtrijM5YeajeO3uVr2Ptl96w3er+EFOzzj8a2+sb9BN0nPbjBX28myjFK
pIiSKFqsexTDPFtARlaKv+PquudtRBSD130VbnOS/PG5SCjF4QuU0xoltetV4I44hONDQ+1u1Rp4
ux56xcgGuk+OhqhHiP7N/8GLA9Qx70TAIYBj9rYfutaL0ZgnrtUR34g8D9xzbWVLmJvCOEjYX5/C
DI6+KuItQMpfmeThEmkWdsOqqUfPxgJnK/9Xao3/1LftcMJJKImdERKojtTd+e2l8/q6ITLHE805
5VWxL99bqdX3bsBGXrtNRkEpk3dtzfWWJQvKBk3ZiZf/Q0CUH2ldU/ECsnr9HUld+zXIVa7se/2j
B4UvrNqijWohzXOWAw5+O566wK5PDyURrJSWYeiTqOyeQqltTHbScQjXi1U85MJaHgKjEeHab4Bv
5FC9tIA5Li3qd+jmiJ9/HB3neUo3Fj+ADsnuNE7Nqp/oCfL+c236ymlO0Ta0ap+DKxBjVMLvOEMx
a94X+TSeDLM/Qq3d2KFXP2B/yS69ZtSLN8ZjTxOP9ggYkrGe3yF3eUR0en3zkEnQuuL3Amil+3z9
ZaWBqWod4FyWFQiXbTYWK7o/HiERbg2I044NSSVROddcR7GWxXG7GQPk3qVln6wcNGsydVFSBEX0
9se7sTdU55PWhNJUYlzXoXL+sDPsCR+4MpCoCdtl2CCqFHZrrUeZ1rgH8W4NDSoh2QIjI9Hb5WJz
I2TndDouaWXa3PkaB2k2ttv7DqTmQajXKm8UWHh1IMhBHxD/k/26sFQXVOBsXBfQlaNMui02TXa/
IbLlTsEWVk7pnL3RXJvLaupDd8oQ3Hnyp8ypabVNaAsBlzCmEyXm9qVcE/edaWObd3Aw3pwSQJA8
SAFBUUy7/gS03CgEVfhGmfko7qbZJpkS2ec8rYKXtz/2jZoJeSE2LOgJAAekSn0dSs5+GvQGM6K3
3XAWQztEqUY1txNFd+pF9lJAlbrgKCzZtrqP9982PsDWEgef5saq43eQOlBq4wGwv3b6FQbuVLEK
2qkKUo6MzQkrk8XGq9aCqph6f7898htzrDR/sRv8BdvdN1QzrCS6ukiXWGb5dO/5M6XKeabe5iTa
wdhuHMZwBoCec1LwYtx3OvS6BY+3YgbbuLgnVtDD7reiLuKA3B85d9Ax+qjPd/2WbbFV50egy1sj
Zb0DMgD5zitut+gnFxZt3vo0WvJUf/Ar6++6dZuvszjcXzfOQp5v4B/ZYBSB90jsHkmWRs+TmZZV
Z52msew+IxmWH2gB3BwP/UXqy6hF0gy+XrJOX9kZb9E5FrLeHoptWU5ZhZhYW2vdwZe7kaFQpkH9
Asto8N379Kv3gqam+YKdqZvVX6ZtaB6qJLA+GWZphnNnO3GTGzKsR3T7/nx5qioKJSkDlN1eAt3T
WFGAzWcsI3oDEdOaNLdvi9OajdZBrnDzDID+oVRhlNb/XmfcRpxtGB2afmIM+rNu1Omlbor2JMvs
ZWyd8uPsmCPOEWMdY9JchlPgt5eJt9DBbN86A8io4ZZDUwYmuTuLjMn3e8STl7hdNWMIK6yLrFA3
Kvkta2yw0tmKXtjb03zjDaH0nCkuIvwJjHG3N+zVdKsNeeU46Ec8C9vZurTQ5R79tdFBnK70eBP0
od4O+mqcWPapAhLxuMmxzblewFSMzcx0cVtJvTwIU3gfkODgVIJ4DE7Vmnmnt+O92jBAp0CHQTdB
hodEW63y356SNGRcY8CgPMYPMfs+2H13Grux+NgsFK7eDvV6aL90u9ibFOBpSO6zIWtLey1t+thc
+vqS+Eb26K0GDqFeuT72C3nY2/F+icJcJboAGpQX0C+6NM+VfWI0rhbGnbCl18QBLbmaYvtmFlM+
XUo6Ou8ay0r+Hsj009jCAyz9WK2tXUctlgJb5LlJkHxpfbl8QVI2b8OSMy15tIUw/m27Hm4Sb97+
2wRZ52MuW1T+szzd/A88KZf0Yz+ny32tFaxRVMFNGYnS7fVwNPMgY+sEzldvsCCig+P/3BuiSULH
rZGAq5GBSMNtKpyvIqunNlr9oPunARH5oheN9tc4cySEyOv4X7OhcGGp5yk0JceqNgQsJvGcFpr+
PzYitYEuSIot9NYGYWn1Nb6Zkz19LSfTfaiG0vzfOtMSiV17y/9Gh1h0J0PSQwq7Cmjw05b5NXY+
Re89o/8xfKUFumH8oiVDHXXDmDePdWn4XzbXMtIPzZDpTlizTruXbcqW7KOXWPZIbjgUioiX6o3z
MakpTkQB8sAIRC5W9lD5gfxqjZkzRprVz981UedDuCUiX3EtcHsuet8UsJKAwpXxhBNqHU4Y0DxX
pYK120YyfVhy8Jrh1FhrGxoz7h7nlvTj86QVyKw39CXGyE3stQinWaSP2xS0y8dJQmJLU7ybDtb3
fiupagxQPS5S9q4e7EEZC9sMP2scS6Urugc64tW7pQBHE4mVPzgItr9OVTD0JQGRUkhTsOfrfTuO
Ka2+yTEAWOpVJKvJO/vJdIR1fHX8KysehQtS2T5tlr14Fpxcu4dRqUfIg2XaqfFT+YgjQnJyUuCc
oTAD+ZKkzvTozv1Acg4LegkrWFRFZDRGf+TNDHZUDez3Tc0vUvOsHMRVDWKPLN3W0szl6lHUbii/
fPamSpsxn3ICQR3EzZ1vSwqG1h5sHy8hoxfTXbo4zXZHUlKQRzW9HHHAMzX4JN0ouq8SaomFz+eS
4f2XNksG/0+UXjh0kyjuEmrBODB0I2xgfBDH5LlzitI6tYNZZ2Ei88Q4lbXrnYcBmtvJyJLpo5iH
lL9dZerICaoh9Be/Tc+TBMKiNBPWJpyc2fsPucm+uQTWnMOn1ALjmZPCa07VKIOndEyWH4K31hb2
UPPyS9+m4/dK33DqnW2N7Z0lkL/DJXUHGWVua//su9mdwrwfpg9JZWK9k07N4t4XTZEnp8TstL/K
NnU/eHLC+sjwliCIYVazzQrkktmDKYYtJ7s328ciy+T8zgbB+70Vvb3S6RL1/ZBtMNbKLev1sy58
+RcOVeP9KmSBf2GZGJ8n2x+dUJva/oMs0/YJtyM0S2S6ATvpfb9MwmnyWytKTa94XyA9rEe4Pq2f
y67wHqhGIj/MuxWhqJrqjx/SjKU8PPI2ny5If3O9l9W6PaZV3Xy2Bvoskbf5xQ/2Ab/QxLvuYdIn
J0W1rqbd0lVau5z71F6nMPBl8eKmKLTFc4mwKKL6wMFC4Ymyi5O5zj6m6BnNnya/Fz+yQueVmYJ0
+oIVVeOHMjGXv5ogBfXXmLL5V9eHzb1reRdBoNZq/7vMUzRdM6yWygi3Puc7UP71ZUZw8EPmgy9F
aGsM/tn48S9SdFSD56Rx/xpR3ENMRLODL7rckuw0uFnSxWuDckBki8TkDZBbXRNjp5iM0eol6dNk
NJkZybFHdBxEdFpgIWnJPKzdNRi+trU//Dtrlb6euOm7D9ihYpNj5Ybzrt56s4yDqa+tUPS9wGrA
0aA6BkNbnEWtaVUE3822zuYyev82Y7X+D5F5j3+6NydrvK98Zy2irTKm/xC9bsQp8+X2xbF6a/3i
WSnQSEge2hDljVi0d8sq0LXwMpQtY1QY3OdhaPMX2uym8+iUzF5I3VaU4SaGvAqrxs1rlAzG9JOw
Zh+cQiO2seAuHOd3PPzq4MFJ7XaJ5ly68rRtq5eFy1hUzalRqh2019bZum8G2XwHZjvIsPc87ZIh
VLKETT1kf+eyST60i99XtFQ7/bvTmKMX1paVPk8LKO7Qxy8jdlIN2XJtcYaPtuZUJryH1frfLCpv
DO3Jz61QdlXxwYTgxBIt5+oltcVgXgJ9qR7LOfGdd56RYOSbrnan31N2t52oKMrcKcK08RqT52qx
vFNmVz9qTZrsVVkWn5pE2T/IcpOfE5AZCTJpqduFdUJnKwokNqHSMuk+lbQ76ba1WtZ/cBfcx++S
Oe+eMqNzf3bN4olw3OgNRaoLLs7AF6Y5pKHjZg92YZUfU81OQVtYU+d9C8rCP8+6Iq+Uw+pGdlLq
89OUmFX+bAIc7qOhEG1F3kshMUS62/BjbZzlJwrtwkeeQfPHcFs7+eJhjNNEo5UleEiiMdWiruES
2JBFXp010aByW/hJtj0O9iKqh3qzi3+0BFn1+6pI2/VE9zDTzz3SwllkpIUXxAlTtoW+lCld6FVb
PoGrTNvTaOflBwof+B6aCP/1D43XuV1+KZKuzcI23YL6/Zy66X846XjeCff51Tpr9jQ4F69a9Z9y
mT1q4jaXQSyM0voXRXhyoHYtrMs2QTiNeAK4HzvNrJOo75IRC0lv8fAlN4sKJwzbGfUHTWuDlK24
WUtUbIZfvzdZdh1/6gefusz0nmbPsH+kebDkd1vXLe7HZfan6ty3QVaf4cjpz2vpbKti5jVP3pLx
TWg1ws0L8mpjWZtVd1+YTv1Tr4u5i0A+Ts/2XPvZBZRsIx/WWTYTwkK18XWDLsnRbMrsYc5m9EdT
12y/4ylhz2Ejm+VruVI5CZfNG0fAJQDQF2GxXdrKEf25tkv/eRYGDX9pjJ4TY3y9+SdtSDIRWs2S
Y2E1NP5/Qk4oM6Ve33xlW+pzSBNJq+4XM9H/Keyt7x62qTaeqdZb06kYWveh7KXVXbqqGnwmqRWf
Etcla9SF6W7PiyjSR43UlIwi4bOkAw/1ey/tqs9arukDF+FQ/8zl3Jph13f633om4BYnyTq+FwnL
PF4k6LkHk6/ZYldvO/nZyYLgzpXztpxyULAiRAabzlu2jHMQdYLUeGqMlSm2E2E/BpkYqVcVnewx
JEXRCfuGYP3Ro5td0hwax292u45PVWaseugKgSBAOSV699AaHTUEEAz5X2SXNoQWI2jbyJsx135Y
8jnLIxueAcKz0tAeSE8dKUNW/VZdgPa0Zej2+WSDWVxbyldO0dlAy0frqxA9Z2G+Tfm/1LNSM9R6
u0rv+ylfzbC15qr5mPR8lvt2m83+feGvY/VlI+XO37U4/mQh7j9bAKCuKZRLYwatD0W5IHStOplO
K9t6jtLZqBAQCEZ/CctqW0XozivmRNNitiecU7cBNf5hWO8Su1gzpDzb+qteFUUSln3bPQ1a6f2E
UcpfK9zUcUBtifWpK3peKGnKSXXu8qAIQnqwxbdcK7rnDq+s8QT11JNn2ycMrbByLCIup4SKmtcB
cWzdxSz+H2dnshw3kqXrVynLPaoxD21dtQACEcFRpCiKlDYwDRTm0eEAHE9/P6jrdidDNEVn5S6N
kkAADvdz/vMPEVbxw77qUoVJfmpmejj5C6tjEM580xn9OoW+vRjztWEsdIhYhLIDOF2fvEcMQKyL
kXbJe00zZBOluK18wXoosHZTryeATJ3Oa1L6MNwafat7hzkf8uGyc2rTfcrznArOK6TzJApdGyM4
c96zv+LOvzOdqqhDz5TJurm2pzcASYkfEnIi5xsns6UXrvyrJNq2+OujItaqcGlNC2P+NNdstZOY
pXOsdHpB0w4rkHN04M6jtDZxHpN4iTFO0t07Gir/Qphy1qKGq32HFZnGVZ8WKAo3AdreLsylI5Iz
GdWhWwMPnnfhOF904l2CMOmG5BvUizqlli317MErO2HFnWt1T4XhVXi72JNxHbjTyrupDetjBrqw
hEortSOAj+bvpInHz4ENvb/21tUOwl4Z+gtogQP5bZHUA7Of7PqlonbSrSRLjos/53pU9E42RJ0z
O8Wu9ITxndmvtr2S1GD9GngClInly70STvPeap0UgqIyVUfWY96voYka9DOYKIdHKWwSvY0KfJWj
ommzqE0Lf76y2KWKK38qlpYPWhCR6Fu5d4nbiYsace6HZM93OfRR7Y7rjd0IM9n5Mq1UmANncbh6
9gCqQRzqHFWT7LKDRNguw56lIHak90FSTqU/4aWsGXhUt4355DRklRyQ7PEl9Iuu39Mb5WXsGY0f
XGclhK9QT6r5pkLJXV5UBidWiONTNu3wmhYPuhiMMc7kqn+BxTHo+yQ1h+FQVHP/5On4c17RQKR3
mKnBrugzo61DJ5g7WJtCkWsz6kxxU7fxLymvrTY0xw6chHQFzcV8sB70sILqTU0Dn2jZEyqkZaFb
DZA1wTD43n2zdSFu9aYIbRoOIhVAXIkndAp3jADvxYckcHg+AqjrWaSL07BCM+VHusx8qsrG+VwK
c+yjihEkOxJrm/Mc7OR6wEaPfUYXRIqamOloQBRer8LSHMVNs1R4KPe1t5Io64qqi/yBxRu5a+VY
ezsFPkC6Fsh5e/f6TDjjkhLHPHfyqyhyt2H/qYOPhSt9gzJysJM8ZCjnFofEnYmnRZjd+dRikP3C
kijuR6pnm2rNdic/7OfU+tY1k6mFJsNpsfe1vis++M0SELuDHMMLHUTH00U3deTP1IFXxdKzShG3
JOE6Ib5XXRfVTErZ04KAAcewarU4VHluX644yXIbPnTKQ410346stmAmumIpskbN7C9GZDVyunPW
bCYFmVDAFyT2bkVbkHvXQ9szmzEbv/E4B/WsusNTu/kknZFjpGBdrmG5uus12wO1tdUO1CfQh82X
psyS+6Fu+mexYux6bZWT0mIg3yWeM2sZ99iaWglWy175qE8K3c6UYBBO9JEfXBWpcu55I7gyD/QC
e1XUJiJozE0/poUijLEkaNWI7CmxighfXO/KXHJIrszEuxtnVpzwQ+43eTiW6JJ3yezaFRVXp+0w
qZAqwpXL/eE6qxNcOd2YfcwYbfD25bQ8Swm3YleO2vC9tQMwLWOyvQujRbQR+Yh+7hbLwM3Y8frq
eil1QfRwmXUf7Dal1pzSgtc8j0xmI7dH4BIOllnjlbJ0yZXZr9oUzWUxWrt8yeoqmtI+e5jQofSk
Mw/kMuZBLrOrLpOY6ZlYjrYhoOb4MLSLs8aTyOz2Mlks5yXzcszT8rGjF3eNOfWOyqAS3YncHWdM
HwPtcW1MLAwc0ML2YNad3LumrHHRblwdxKMMgMRqnXZATHUrw9WbMBwurACJLcvT/sr5l3zJNPTS
4bB0Em0Cm3qNkiQZvzv9KM0br14rEVvB6L4sfVJDS1y7inaa6jQUJQrZ3RwUwG0lU0csyicMJll0
cB6+G9pqfpN9yjLWiyIwuLpDXIzm5+oFA6HsMi1Gt3vnNA5GlROA2NOg2YQBIzXB5xKFkMbGKKT9
qFuZ/8MzlANybox+tiumRXjXc22P9410s0/MPd1ql9MllCGorVgvcVNeXnB0HS9QiDtBVFV69c3Q
S33eXLjBFOTgywezm/P0OOqEAR/9xJr5APWl+YGD/VzEJdVZCQraWM+YSE1fpFe0WsQQBaaiquoA
BKaah+XIWJKVijGQ3YfOZE9YIfjSu8f5LXVDYSdMnNPErwzShYUn2fl84wb3T1ieTZ9aXojJSP6j
Sowk245L3wa878bvI1PTr7IQGTZzLelJO0I9ZblThlWQjJNU7dcxgSy0S4yqOGRLNvU7KrOqAFOU
/e3sJTYvA5INeJA3mUTe8MTnvd5PzrPeTQTZuEExjaGVt15L2hdGSvGw6M6P3nXpKaZ8i+XK1Bbz
V+RkcLO8yjmsGzF/XCA25lFKEfWgLZ2GNjtZtGNPiJAfdgylOZsnWYRaCREotJIZvqygzP/Y172F
LGSZ5HetSfvbqs/Tb3XZJk+LyvPPkooZnHpdqsfeyO01Spp0fVToI8wws7XgUFW2r0IrXdM0MiuU
Ax79WR4aeWreDIo+BwcqBJKxWoz0MMHnfj+odnyv/BzIRXSiKGmoe07FAfBZ7rSMAyJKVdd9IJlj
1kI7bZd7tmtwhGLR5i+dZrc/ehxZu33LFjlE02qXTbhWg7gXi2Y9JDIpL+gI5A9nHa33GR/Qy9K1
hMtWwCctbb8ObBtkljuEXq+7c5g0y+iHOn0omhlb+Y893SGW/kAOXwxDtNnOw+C9iPuOcX6IO4tg
quJgmwCWoyrqa4xoIwYyzXCP0cycX1rBSpA9DrDWpyFzmztpmtOXoOzK6bpXlY/ZNm2hE+q9m3bX
+ZD5TUwLPu1A7eZ2h/w8aC9Kxgbfc2D+qwCeWXM5iNS7TwZyLcMZAhA+VGo19LhvnO7aH7XxQzlr
6zejnJoPXZJ45b5pNiMEScbYjSfIHmEm7GaUTTIvRShk4zzV9SITVEJ+1234lngP/yAxMd3UmuHI
9tvtR7vOtNA1EzbwhTOM7Ca91fSoZp++Xw2O6n2Tj4CRWNo50y7TsWgO0yJt3uNjK9UlsIb9sFIm
E0c10THHpB33eZiCua/AjPhVTzUgaYQJrGDNDBq4fV3DqQmLQTVGlPlaUMVqxM01GmQ12geT9Nd3
eML36pgGQenf2mRb/ajg1T62PZ1uNKuthM5U6V+kST0XlGlQ9u75BECFGMJhc5kWhGxwYM11VAWZ
V0ZlOViPjt0yrhj9xtkGLrjqX/eZNV5mIBhJOA/QoA5qSNc+TvKGEAgEpwtpXPPafZvVkj+SH932
u7Hy0mKXZI6k4hykTTFAwNuPZJ6Xa9VP6/eqZB+90Vtj5rNcC208UP5Ol87amuKo+ko7ukrHEj3D
ECfBmikImoOgZvkSkGhkhla3mvsusfp6V9t9cQ8bVXtne539IAj5ykPZu969UVX1pz6fsT/CK5Hc
FKGZ/JOLQugQuc7U0BPOdgIGsCiOC0xATQfVCJ5mu2xMtlhsMW40tUaNnylki6dM+hyGXqJ1KR+9
z+AqH4otiUWtMlLC4qsoy4I2y1N6F2XYCobuXPYUB4GTf8O/0RHhOMEji/tpSStGMKYg4Ccw2iVc
8dR7pCRx39sVwosIE9TlMm07Iwg7z9EuKryJ7avZJd59krXMj5Uys8d6BUG6zjRb9PvUG7uc+h5j
gNC2OufTSrOSxQ7oNkdCsTm1jZ6fBJEik+6xwgIKJ7PKbp2drFSf7fHaTO8Du6suG2WASnWtERxQ
wMhPiNO9m82SnKlaaeoXycRhw0hp4EMo66C8NhhgjaE5lfmdZhqc54OcMFhoxib5kjL078J+GtgN
4YPnc+hXq12HOiXUQwJrn9KxasoxdhHAPq1VQzjz0LFVhFMgh8fO1rRvBQvg20jkXhYxpEie7dIs
3omRqiFa597C/bdIkoNcB8C9LO8aGU9uKqBRTXV1WTVSS/eGLrRLn93OjZMZM0BMbb2kOZaiWuvI
HXENC7vc5bQRwjGubXtEhJ8sOvUW7W8lItPLcdocEONH2dAbFysIPQOFtpeHglGYE0pYTpS49TT7
oOv92ACcuTaHM1ssFUZK7GzA9qOYDgfFjTe0ASWRs5rfa8ICv7Z2WlLsGhVmKvrYXXlBmrNTyyKV
EfM24eFwlQzv5nrNjR1fRu2F46AgENmBVPbBNSo9pXHI1qfRcmY9KpXbWrtRA+yhgjBkEaG6sZ/a
irDxq8yuObYGEhBvlKYCI+qD2ng3rVtryebjZFeEILcfcKnNtrRD03hPbkItQmZozHHrqrxkyuFn
UV2M2oPXl9YQ+UZhvsPeOmnuE7Nev9ek8fkXLYkRj36ep3du7+/ztNPFcdEMYLHaHUwAAVuVNjl4
QXCDkHx+Zlbhd0fksfUVTVD/XatSdga4m/yNstbMuxXX54B6choJMaYFeNdx/rRkha6AtgmVA2iO
Z1e0maWVxVuTPe3SrvR3bKxpAGozy/7YkkIKbNRVDIAUGpPqeqisjM3SnotbZSfLp56z+r3Fy8nD
ShvNHy2GNuXOC7LxerSCdjlwj+07uyg6StdiSYDILX5G6ADnxpriGrhbq6CiBcWWWYUwju1jqUjP
2S282HtE+YD6YPrOZ3fxKBvMIcm/EdpHdsKYKa0IPanPwQ0TXdA+v7FBptx0cvSdYoU6bN+Vpocl
AYjDu6xJaz1sXeVu+hF3TOO26ccPdpAk05VkoiFiVU1sNubott6xc9cuCS349V+IOSy7vdLoq2N9
LjhszCFL10MA2v6Ijbu14cUO3YqamDUdFXCVDEdRjtS5g5ESfpl6tR0CgPuAPxpnB8eDmzaxvTZi
2lHpGdU+X0tUBLHuy0DvQ6uflbOfrJGQmRrQGaZsV1Zj99Jlw5DdLqk/J8dZ5CVVDuw4S7GLks9k
xlW1aCQjTinM0OFW5syjVeQKq5ePvez79UDV0qVaWCQWoZvBYuhAdAA02oM5LjaORJ1Zkt0ZprXL
Phh7vdEU7wn266ck1JtiqHY1EK/1wYbN29z2DQbcgC8cOvZR6K5IbyHrmVTWja5pT3pWz/VFgT8B
SR41bkjtVZZ1tXxwjWmlvtL81W9fvDY3qWeY93GNsQs6Xwtlq2Gejfpl1o2js5TmfNPboOeMCrqp
+WFp07S2EfNjmq89esk0+ZEEK8QYsERRXYkGvu1TmVbp+N03ODtvdb9N3GhpGXl8ZM4y6B/qyS2n
IkoCtzY+tVrn6O6+qhgOHhNjmpgiC2v11+/a0m5Jk9Rw2ZeGTOfywGUGxojpxu9XHIm1KJ4tW9P5
uA181sHISqAzQwv9wcbzBetqUYC6MErJ8GXg6ejHWkjPOaIEldoD2siWSkPOneM94cU2KLK3R73n
k3IgWvhf3d5yva/S9UsPySgD0jQL7cUtOgHqlNv1c+dzynwPaFeTePEXK7/Cmq4a3zmqN7bs56wy
zGPmLYl3tQzSXQ65hSL2Wqcrtw94F2NPSrrEsN67Hb9/G+o+MwKMR5Rvf0/zdKk+uJmuLZ8TtXBs
MCRRAa7YouTWXKMMDuDhcrowxokjM9NNZihAavNwqTQ5JVeu8MrpKOp54ZttME7hqJSiuCWpE91r
O3uyvRxWfS3iyamt8rMYyoSsR0sQRAfcaevHAW7JGhYN9SvpDar2GGIAsETKsRv/ueSLeS/VUCzX
ApGddlx1ztd4XEan32E9pz5JvFZfhgVTgAuXTaDcLXaZfNLSodXDVJvmR6cBBd4veoBSpa0tGSZB
V3m7guPPjnEgKNvPqSAhgwbLCpZj2vGHIs4NlVykfC7fpdMXzk4nhFsdNieLR2nP4EoOYH0AOQ3s
LYT5qd0xQsXvu/SL9bPqvfa94Hf6oPxU9+iSRB6TjJc3TA+oEcOsD0zQK63Kbhr67Tuf5F1sKGy0
tGHiJtnnUaTCiCZnGKew7jr1XJurmilkJ13fGdLsv6nK0Z9nXJ0utc7LK3gwrXshBURPOjM31iy+
C6hz5YVV4MZtV+N6zfxnquI2neyrlq9nDldTMrfpVALt187n8rryoN7N9sjkIbW6rg6nzEThzEEL
CaMD+Plar8byoWs7D8jUqyZCTCpy13drxsj3fcGO+EHXBgEYXXckuUrHyxQDDQvWQWW4sDwynu6H
vIcmtyvbaXiGaOS/T8raKPdpk3je+xYpwVMPTQ6Gjr0434N2KhUAjCPoo5VTN5EzL2U8pMFCx2aV
Hi5TaQmsNi9wa6/FaMzHJKn6+mLS5+w4p51obxx3AZewcofjOxga8AvEvwxq1NCD98ymnl37yCmr
qJNJkYI3C1jBHPwNE88+8eywd7zhc59yNsWLqiFwFPTrnMZlAJ9Wrok6AmWl9k74aMKvoE9pdezY
eV3FebLKxxV+gIjpHdXX2jWyb4XW+n5IgSkurbSzjb3q+/zzMM7kaPtZVtyNnY2dJ2zilsQ1tY6M
V0ZzuKJfomfVkzW42cIf08io3WyMoPYwgGGqyph3nJoZDLmGzRlCYxQcVlNla+Em8HpAZpggMy5b
vwo9Kp1hZy9quRsLa+p4JIujh6Q80Bemg1ex4xkBDKt0EmznQdApcTCAMZ+Y6EN5mEpTAOStCrC6
WPPuKl0oseIJLdvE5qaQ+jlr3n8qe8v+oAe4J8B2nlk3plCjea11w5CHOiOg5zQVuDYUg0Bh1oqB
UTKbkZ/toWhmezSnmow8plbGvjICce+IdN3Ifo5506aDezdkaFtIbmcTx76g9FWc5Urd5cTvPFh5
39dXQ+C2WZzYU5FGPWyDMU6cJPUZ8lBk7P2BcfiGGwDlT45MO/BLw+n3CCeLei87OwD4oQEEeB2X
KZLKkJ8bzl7SVo1hYi7izc2663XIbmBtGaaGehbkOwu4RlwxPVHts1Gs6LxXW/O/eK0gA67vm2WK
+bjnPMZnq0YwsojAvuj1drzB0tIvo3aYQNb9um4uzVYDts4MOrk9BYL5sXem4YU9lKlWmesbQgSa
rdN+Lgaa6wKK+WNRDOuxgENRgbtqzGThA5WPQzY4H4zFtoMrg/MOp3fDpR74PUvyFyIZJqKIv32s
+pAeYQH3mkjWVKOSFFVgr10x7GvSri6m4uxVTrm0mL6hLsdREkO0ANnRxg39E82UJqXHhbDxIzy/
Kesr3r7TGpCdSsgci7LSKBcUVr+/tV8IedtFf/I/kVyAIm4//9NFZWpwEiU+dBq4y1eiqNuH1hPJ
oWZ2/9cvBRcbdi52IJwqp0L6PEmNSpWdF2Fibx0sPx8PqVvKQ2b0zRmK+ymNlkdJFJWPaRcWiy4B
WK/vKptRzIph8tH3kP9eJmKKSq/OD3wLeGcWzdffP8Q31sdGEIbojpIJJuDJmytRwSVQRwJ4A8q8
qNZpufDZR888v7duahPdYOG4mVqdro8Glq5XLnicQdlbd92MAMdKDHx+J4dxb4Ehx+/v6o2lYSAO
wR6AGCU0cObrh2iSXC5EUgZR4PZfc1vH+h+ztSiXrRn//kpvPT/UMxiqsq+zGE9Yzykz7K7X8oAU
DDk8QATwSPWqziXQ/zTweEWLZFUEKDlYEEiCEQW8vqHOGRyaQ16TNoLbk+jl3JhzAgJtYuTmCSCB
qfenyBgcL+qJ8CNMAc5LXWbWAT6NvQ0YUS7Bl3n4N27f2RJIOEZxmtgez5++Qbo9r2GGEERiIOY9
ygNoKzC2iAA5s4J+paqih97WKS5etudDw319JbMgjAtTIa60dPpuNHIQQi1zmEZm1b7RE5O3azpZ
aEEkjpDIGrsB9lO4zt1f1WdsyuwtV3wj57Kxnsr4tcwQzFfo+bWsXL4yZGECig9//4yhaH5O3f7r
zsrF8Kp3sZHB4+vURbcohJEwCwEhIwbhpvOaL13nagyu2FOzAJJJmU7zGZHzm9fcVDZ8rRvh+UQ0
4C7+oFH98/U4k7Pv6lxFvbS9fR10SJBTV0W6URv736+kU73Nz6eKfQ96SqjIZFK+fr9QTha7Lxk8
jSAfu7WBCA8TUO2XdnLDEaVdbBo9fNNGnhOC/LpZ8IjxY8TUD0MbBEyvr9zYfZC69RKweoV8XMSy
fFRWBe46L3N9xmTv1+0CtQ3OE9thyeF1Ku/LLVF0xC0F26zGP+iz6g/GyqTh98/yrTvC2izAj5Xd
guSj13dED5+AuXpst4szRIyfmGzJpr5SsOfPHFdvrRWH+HSeIDKpX2Jx1jIQPZYJrBU4XbfLqJJb
G4bQJ8RGjh6vjZ2gyXe94pxz9lsPEuNhTAA20xnv1PtOK3TAUkkbvM5m/Rmhv0OUXTBa8+73j/JU
wLctS5etncBlNFcQIl8/SrGJiSflBggNLPeidXO+uGI0EFcXJazWgpJxls73Aark7Wz52Znj5deD
E2YNSgCcbW2kQ6eGcZJwa4OGgPVSU8PZPaVnYW7i5rkIjok+qjO3+9bK2WwLeZFYOOGu8Pp2M4V+
Q7V+EPmSPAwMX+8TMqaQurn+mQ393JVOHmwi8xXjTB5s6rZOTBRlEfVFmeCF3NkXv3+Hb17KxFoG
L0Hmb79s2D6xIkNiEw+p5fbXETFzDHTTfezyzD2zi731vpBT/M+ltmX7p/OQcgQtcc/zm7JAxYVZ
piS5ARb5XuZA20yWM0/xdNc04QxuRtWYKTD/dk9tl+mETEOT2H3N2mwc0CYtcLdUsC9NGIWWtUx7
LwXvsVQlzuxkpw/155Ux78SObzuOT7MqC1Ni7mCaMvZF6f+o2za4KJkP783KaP/iotwuhcuYzt5s
4tl4ml3vaoFWqRGLf22d/B8Q7+0I0cSHcRq0cz3F6fvbLuWYOmI5im8K4pOds6rkYOYpXFdypm8Y
zxgfh3omg0ZP3feVX53TzJ3unlyOOIMtQxtmIxl4J4eeMeLoV/jBFC+Ew+zZAQ4o4ZFWoLRgwtq2
/B6M+s68udMtbbso2wkVm711hadGr7kzkcfUwt/E5Sm9NjWnPE6zJh4HD0Yi1YYTgwi1l5ns/S8Z
eaRnSsY3lizlDG+RXgpH8lOrwyll4jaoeoxrTGwOY7lvMbCpU3lXZ74TM5dt4ZS05276jeWKYphP
xA/MLZ5v+/mfPsxJUvpzkTEuh4Khjmtqa0Tt6v5IyTc5t4reeq0cGmjZEUJvysvXF+sl1BFqszF2
UiuPgtqdb9shE3eJobL92MNG07pWP/NajTfWrsFz9VhQOu4mpw5sFbaCRCt2I3z1wbw1wXgZ0fju
+LUa2+DYT/P8wcMy9rIYhXlPP1g9gSBbcV+6uDPVAXM1DCKRoBuIOuKkTazQWGV1rnp+87eEwsbG
5G6q45Mlj1ebg+dWAXVZR77Xj/4askqc41Bp4ji4zjlfup/Fzp9bp225b9pXrHRgOmAA8fplwBwt
XVzoZZwhIkO6uHiPuNlODwQHW7e5CUxspkn+IRDgv1W/NFfWCoyI7CnBqbESR8Ki5mD/+xPpl8CK
n78UjSnKfHwUoWC8/qUGQFIzm9jSys6tr4Dt6r2XyPropTl5W0KtUYsu+0boaxc7VQv/m5ce91KC
AehJe6ZefGu9ktWM8Y9hYDJinfw2MP/TpDUZUa944FxBOB/33ehP7+ivvpZdio1LvfxVj+vtCWwe
aOx/Pr3jaT83V7q+anM6xkiKChgz5rSNskbvvlD+VIYM/4Aj6sT2zhwmb90rVTECQ/jivIGT9Wcw
RV8zYLq4aS2X+cPY5Ihb5AolUfdxYUCmkO2LEpP937/yN6+LZdS28W2p2CfPuB2zJZdOM8a6WVlH
ryBmECryWFwlyMR3U6sMhiqo0M4UCFvBcbr6+do41bbEHr6B1wtthhIsTQuJCOYd02OeL2JnStd5
/P3NvXGkmBSMns43veUpnXSM8E8rZ8T/N3YHjAoCuykv0BNAwhDpD3TOUyTMxYyoFiwiWKR1pr57
49GavEjsx2wDut9pKULpoIbSyFhKVeFeFS50e78R4kDRKmJCnqH/9eKvepizfrkocAyFgoWdyEml
x+HmcwJwjEnJDNpTJQe2ApQvvSSPPGee/vo3ir+tuZ3bmIfqp8emLzDnMV0fA/9KaVfCFcN9Bhu4
3euIKvNIr8Z0rwJP3f3+zb71bIF3qPJ4sOYvSS8jUguiCtYx1uQ6HlRr1McRy54YWa5/Z8JxR1lI
LPq/cVEbtANn7s2+9OTZdrXI9crhsHbLrL1abHDzwXe0b2mHO6LemLeexgM/86W8USFQGbCETZ4j
KUInG4NKCs+t7GSM26QWgOSWfBiVjwjXCga0q7+/wzeKIBLeETuzajcjmtNyZDTNSU4zNZhCjGyh
O7t05tV60JiDhiNy78iyan0/luvw/Psr/wIlbgsXRAnpPshO4J+WuHqzcuqrAD4S2yTzDdXf9gwx
fyDaUPusszBRtLrB+eZ3SYfYHV4zZBDN1C+rqbQfmebMV505N9kOVhQag9//dm9UB/xy4GpoDXn5
pyiQM826xs7NuehDdvPHFuY/nIgbJut6mKTTcsY4+a2XzuQAWdFW85PX9Hp7VBnRon1PF5NBsAyd
EbsDQkjkITfHc8Zzb31JRANCNsXIS8ck/fWlmDVZIkNIFifw0g9UwR8bvvLDliIN8jQ47wgDK+O/
/jhx2HMwx+Ck/cUAGC1c60L8lrFTt8AHRiPfzTnpnUECMcVWqn3/++u9dY8OPpkBVkc02z9B3D9V
2X6jr+2kmime7EQ/Lpk0EN2L8RHZpIEs30h4h8b87fcXfWvNkAaN7w8WUuYvh8+UZ8GcIkOIQcWt
yA16iGlVru3gFWqbhYF15iR/Y81YsIoxOqJ6o504Oew6HFQ1ptZz7Ki0vOmcfHgaTFsdQNjKT3/5
1kDVHRzSOF7ZELdb/9PzdFbQz3UtZqaYsDc9v/eQH7sIFzUJYTyfkvVME/HGs7RRZ3OGMypkmZ7c
G3EjiFbQV8Rlnyb7xp1fajs3j2VXw2qG2H1mfb7xKG2uhhQMb1ga/JPanDm8ZGysz7Fgz4ohBpYH
aBE2jHS3O1Mk/GKxz763lUGEmxD7AL58ci03g3nm5ssSj0Wmjo6F20FPHsN9IQtj586joCHVm7tc
Cv1SdEhyHBGs7/RZpp/zVblfUYPbOCNYw3EiS37vWU7ykCaDvPVpAy9ZD8WxQfdyJMF2PBfk/Fa/
8NO9jr17i9exTxbCali1cqHPxQ4+bTCMErRbjrk4V40lmqcWIghFrFrS54Dj+KLtc3xKYBppL6PV
5uhIMBI452b8xhHGfIAxG767fOrmyfPUcSH13IGlYrijBlep9smyXiZcXCCEYW1RHlctEIgyW+vM
B//WlUHrgbaZTuBsdAJS+o7MOi9Ll7jQve8y2fKwynW8RYnuxMZoVk+uwM1tJlD3zBp6Y7kyFGEE
RcfGcjXN159jimCsGTtjift+zGCnuWXoMeuKnX5qznwZb+yk+CFu1wEdxw/l5B4tEq8sTsMFr4dk
4/bbc32A6LOEnVzgRqp1OHq9OZ25wTc+/22nwVKXukA3T1F1ZThyKFsE8Z3CEUWHUAvVG5uP40os
PDsAliDnfNZ+eaasZupLZ5tWAPCdNigwB1pj8aXi68vFrTCy5mC29nyAiXluhvjWpViwOFtQxPgc
h69fH67ik1t4+GdsnM1L5Hp5WE4+NCUw7jN1zFuXwpnK4g2SH0Jh8fpSjdGpwnc1FSMhBrOvB1tG
DpyXDJbTXJ1ZK7/0eET/AFVi3MkWB2/35Ev0kdZApMVuIYdtfQuBuyDVYm0xbvn9afTLd8d1aLMw
puP58d/JTSFomBG9mNg6KKKNXD9JL3OnayMbwRjqGXuhipLuZbDAc/79lX/5GrgyXwF+jRROuGNu
j/tP56BbBjgZbIg6wtf+OErcOQX6zN0oNbUHG1dPeMXN+99f9I13iP095y7sLfqCU8vvLLDgVHUG
FCbIcNhvmPn7RgHqeSNU23/nUpYHPMnNUTmd3p+mG3AgN7bUiFmjI5jnmwHs/Dbw/ntg9x/flv9M
X9q7/+79xT//i///1nYKh7BsPPnff77rXpqHcXh5GW++dP+1/dX/+aOv/+I/b/JvQyvaH+Ppn3r1
l/j3/3X93Zfxy6v/QVCByuhevgzq/YtAB/TzAvym25/8v/7wby8//5UPqnv5xx/fWtmM27+W5m3z
x79+dPH9H3+Y2xH0H3/+9//1w9svNX/vgYnSl1/+/MsXMf7jD0P/O9SebQDMhI+daDtf55ftJ87f
8TFmV4IZwxrEV5mfNO0wZv/4w/b+7mOZpdOgbng2YOYffxOt/Pkj5+/0dLhYUdews20ElP//e716
Q//7xv6GBdFdmzej+McflM+8/z+jOHRrWFZv+DWQPf/cSW9q5SKFSIr+xLTX7Lm0gxI/gwK1pGEX
VAJ6r5OFSq/IqhlTeKJevzNmzbur+yq5IARGj7ss0EPbSMVtIMbuAVXP547i62JMpPGuXtrgqkTZ
cB1QvN+k9F2gonCpb5pc6zCvcO2bKRhi4iLMiy4lNotwHTFdLvnqQxdKwX00zBBCczLmK+iW8iAT
F6B5GMc9Ir310+JRYy0TYtYLNCbqKp0s58oolocmaPObhb99sLwBPncz4amXinR4HjHYQNg8ij0a
7vvKodUMlmbYwXP9f8yd2ZKcyJa1X6g5xuBMt0CMOc+ZunHLlFLM4IAzPn1/0d0Xp3T+7mN195fJ
ZGUlVURGAO7b917rW4ijjDpLD5gQi12F9TgpxQhqqMc3EvVZ7h462xnhJuXV8lBAiYguO2ychlBH
tECJDcdCneGmzIcqbZw9FurpJwkJ6Nsd8Q21CHNACwWhxYgd22VYnL2qXqPZIJXCcPrphrbWdLag
aNOyxLN5mifbr3FvB/QwLSfVANuG7N1sVuOLOYNOLBWWEb4f9gArX8/LgA838q3F+Nh6Cxkv0W1H
rR3cSK3XhR+ppcsznDz1NIxOmqxiqo7TUFa/F1BMx7KZ9oukdz5k43okyKk5ZS22wqRpnIPuTUDK
iJRf5h5M1oil9iZ1Nv9qyNzOjUQ5TMcW9yRmw7xyr7CyWvGo+u1UYY2+dXITKqVXt4ewNYtkbYuL
odipG6CFRu5FXXWB8axqSEbX/c1S7F1N/Yh0WbbbwzYJ98FuENN7qsZng4D7EHRGfwjDYbiathw/
klN6Z7wA1b4CdHP0Z3zXxIv2L3ZFcIwc0B0zNrAPHaCGGOcFgcLUdEnnGNYz1IfKTgSQJ5shReS5
m4zU4mP8w++OgYDxe60OA7EAX+ha+VvsvHx1pBj6C0wku+72M7skYjo5YPTq/DOwIHHTDNKNORFl
UeXndeLLasLW4/qnOtjqU1Z3+qhCEE/eHB7qaTJfaasEz8KTej8D7jfi0ATuVZH7utOjNyGpLsR7
W40Zun0jxd9M/OaVDJusiMwBDyTncOwUYiis96zKtsNaTNNPROBrLFPH7oDJ2XYyqMU6BYMLpchs
8uyA1Fnym0tkaOPnO3tzWqKQfVfG4QorzEEZvxsJ30RDzbUkD92zLWT5M/1tt1p+YHU3Y3yDy1dj
Z+4zVo8fpWH1SGYr5xbZ7FWFCT0mBN06OIZr3eFnkbuBU+5hxju2axUMp6bmK9KTZ9103eJC56sx
RC9hBoEIlssSDW4G7l2t1fjazSGkWMmUFWnv+G7QPnyxp/7CYhPzfmjrvbks7bExBmS8Rm9i1C/f
22Awd7Pw5RuP6nhdFEH1UGfLqy9D/zi6hrPz7MvdiL7MuVtE8VjlCMdXveR7g7jMeznilxWlDkBp
zct4i6ZfEILVFswSmrYrXz2bnD34GuOddib/u1sy62oNEBOhuh1ge9s6j5GXz4CqFlNf18IkwXRO
DfvGHuHHR3U6D12C07a5zfBPYq+pCdgyy/7QAh6K5Lh9GXO/3mSq3X5hOaC4FIDbDkoNWbwIb9kP
gYGXHhPWtyWh0IS83sEoV31uqnq+skstkOWve1WVL6UhXJXkc9FjsDfGej4HYz6Fd3m7OltsdGP5
1vGo37aULUVcGM320BrNTZD2InGC1D6xlWUysuEPoMVH6r6rfNE8L60n1Mk00+aQyXJQZG0uO/ab
LMpr42z7FyT2ioRNuyx3VUdCAIgAu9oRjPuKUtu72sq6eGZ+gBRsDq7TGTAerkE7oZ3J995mxWHx
ZMLsMB2SyQjTkyOy8TqFoUT3R4gD/gUQSeX00+k0O9ZY1CdnRK4AB/liguUOyha3jNEP46irKvBB
fbHd5KAddxMUuZbG8J7pwk+v7D+qAbJUOL37VXUroON4qDCxgaUFRIfG8/IIYRRGxXRRR12qT4gY
642xtum1a11uEoeDvMl8bzc62kEftaSE1G6slMU23NIedd4NaaW7tBL1GRc4/l4ARc9kt60/KLOD
HTRKKC/lWKGNmwYYclv7QfjBezitt+Uc3mHFlFE/9b90Tya7thlAszDuWC1mjqv+crvR60WWlU+n
yh2utE+m3yqCB6eyEFEY81czG/JNDypLnLLJk7TZNrbtsImHGYREHoTQmcpsFCdZsDcahGw8ptJO
EQ84Ihkn+F9VlQfRMJbXI/6sLnbZgFsgr3N9FHloPqnJLz9rzglFVAWpH2NlkqcJ+sBhyN2F1W6s
3laJpwWiwHYIPEgkWMFljOS6fR+x7YukoHGMFxizi2Ur54uTqtpbXpNfMhcc/8qFD/SrzSr7Lqxq
86FXmQ/mgB/1DmvpijN1ONtBsZ5nP5Wv7bS4xVXedtX9IuVPa56rcy/ZxDwoA6lv0RxnAnWYl63d
01PEcugr/xSWwKuRS2QfHYGIAI6UAwnTSNWpcSXJ1bBpT37H7sK6HPCb6x64Mc2kaN3lig6Kd1eu
JoSitLLUQ7ps/mdjV/eT5SF/oqxCSZ7VQ3PDJcYqpcHt3s/bOr46pfk2tDxRS0AfKQeeEOAawBsP
omjf9qTSW/XovNjSaI8ExLjkNVJ6EuYozAt2giIiUqhaElS93rvK8Z+kyumZBXbyxoMSd5vBxHzE
ZLucrKHskszotnitA9yHrQP3FzCr8ZOfsRKRZXJ8jusp8G/TTlpXKc78PTxLHQ1Cx7bb2zsAJfJ6
yzznkFV4kSI4dOUSlWGdxSNWlH04ZgdjUM2xneobqDxWVPqg+M8AXtrYmGAHwOrbPIglAlySxnGD
W6iUu1mO4oemH1xGdmAsUVNYJbZbD8akfeF8NOF620rYTFsabOelt/rnAmAeW4gF/GyygiWeLbO7
nzpD6WOFvilZeNjdY1Z4ThfnMD5+YLspARcE1hzb4DgPbZ6mzMoD46nMFhYuzIZGpGdPvW590X30
jLnNa0AO8rtyutF6ykBIQP9R/rZv6anIeMv9Hz0xSRUYw1zY+wamVzxgojm4XhG8iHb43TvG71Z7
ztMcyiAJMGhi+HACeE5a1Z+hozQe5KroAE3r8LYX/kgFUgev8H6MIuFPjTN67oMVZBUVSdY+CTH0
B58jw76byu3RLbhVugBTkYYCWYy635vY6gJqLSZNbW3XiXAhAWku+J1reG+CWnKPIQjsQOpnu21Z
iu+g3vyEAGLnNK7spDSjyiOoJ7XjSnRHeHnbS7MwuJvqH52wXRgBsEp9OmaUEOV1E1KJ1RscgMo9
WPWH35Q5YWT5tXC3J5w8eO21MX0W2r0tSt3fD1WZnqhTHnrR7StP3eJ9+bbbkF5A89iZ4XdTbY/5
In46pX0woLEd53azr4F3P8/BfKoq/15ymMawZZ0AUQ80ziCtDB00FJF5pz7FK4zfke6sb5dx71LT
z2YC7h+sRLV9LYW8TOVnaN9+qItiLzNveFyXzkIGmbczWMWREICH1tcuJJky/+lTwT7YdEaeGT7Q
38m0B5HIXtMHcDfgS81qjlvfrpJtceonWTtFtIULMEEkKWcs+Oluxtl9F7rrSr897CfK3Fx6Vxia
DY9dL00vSNH5YQZKuu7DyjSSzOuLx3Tkr1xEr7213pizMo5DWOTHQG2cFggr0FFtiuxkpJVxT7il
F8QcKbdbUU35Nzy7lCMX2MHc7dvbjIFX7Pi5ey8uhmhf5ZAfYFSYLMaEP41UOUu+gHkhCCzy0c/Q
f6EDFE1ACXaOqFiFa5Udy4tRoJIFPdGGC+zmrD/svU53VWgbNluQLjfEGMTrnL9DGuaLGJrFODVr
RQVRe4dejkvsjDg4OGEV1r2Cw4wKNSABTTdJM743wDnYTManOt/MnT9u9dFzZL8PAogMqeufm1rP
58xxIGrgJ3/IOvu6Eh0G/HGDi5t2b9gUnccOu3MEaXJIGjgSNx6hGDsxd03sF1V96CEunVzbkIfW
DLfdSgl+5+eBfZNZ5Ch1tScOSB06qBJ+91DU3N4bdLuLCXOmslhuJjd/AIQCR0HPxmlWW3Uj1w7m
g9mExQ4YbF3udT7Vj5tefo1Fax3nEZzZahn4dHEwZVTco9Fcuzx2cGmGwY1zJB0vvj3zyKZp+EiO
Yfk2Aueyd1pOqdjNszk890GIwMSrQ3F5gdq/TnPBb2WePuTSbpZ48Rq1W/twSzKLFcHYLC9Os4uN
QjTvKdijWwu4awpCywCY2+TBAD7AeO/bAIhuXXG1ZEW2h9XCcJo2DqzIS8pANffwLXyOkUV6D94w
xGDe1I+uu+l91ptb3GFBjuvGW776ydoSsAncdjBCul9YTds3V7vVHOmFdShKaTGINofdN7vSeV26
wDq0hVc+Td1qJuBy3L3e+uoEzba8yQvxzM1A8TPq1TxvxtDVu15dyPuL0Z30KPMdPdiW/bng+mYA
rSPOH+LyWbLIkMtyV686eOqheI+cUofg/eKDvxrmQNPvUOpmREcZYwxfn4PNZSo2LsaX3NY1HnD2
/ra0F7zTeS1OMMiW5/9o3boDbxEQ3OxaOHxzKHAZmJYjbD4rzn3z0wqK+eo/gFVtBY0O2D9OOB3N
LmyiFV/rrSq8W8KqZOx7YUq1kD9w7CzI4bP+R2vxt1pzz23Nrz+7bX/p0P2vPbm//K3Dd3vpew1/
vtT/j427S3LW/964e/nZfzb5X1t3l//jv1t3wvzHRSmAfpa2GCkQlwHCf7fubPsfRLcg+LzIh9G6
moxr/qd159r/4E8sywT6yx/+pXUn/sHw46K5x9KFJpfX+xutuz9b83QM/yvDBf0hSgIyJP7a2K1Z
kFFK93NSlHZ4Tv1CnGmX/Tu96f/zXVAW8BHRFfxLBqOfq6DOFWmthsxRkJns2MdF1+vXP33t/9OX
/Esf8o8uJN8IER+492iG8hAEf3wYToWKoTEOY4gfkDYzs8WWkBrHsPfzsz82w4tBFO5VSxT1v5un
/Et81+W9MbFigiNGD63GH4PpGkYuQLoWhkfK+e2r6uijQDGEbNBHxtTU206vOeog6MpEnfpBmL5q
q7c+Gho/MqGGBxFijE61kHFFdPCu7s22uUUnnbn/Tkj0r1eDTCzcLbwJM2emD3+95jiup9LDPpFY
QKoeB2xrMgLe0/274Nw/hyK0lk20vgx9oEnyNn9cjmKwg3kG/wbZqtRUqA7z4Dtb1918E7Sz14/M
CqeteM/g9rB0/t/3wr98SDSb+NEIDeKX/S++0VHrwuqcIkj8AX7plq3+FWf6/m+OYHicPYQkXHZk
UhhIab7/89ynI7QNwQgpSARtDB+Tx8F9ch316ubb+//9eS6v9M8ddt6J6Qv6HJIL/8vc99d3ctdQ
1fiNyVvqLI4VjSc5YE50VUGVG1dV6bbr3/8GEYejmiQQiOQj94+ZTz6OYrQxfCcux/5j5k0zpUBr
/E3Z4GVBNDlZMhwMGGv8GUAGKlL0QIEcMnAgKcPLKfc0Ojn/Lrlzss3u1WnX6m9qBv98zz9uzBo7
/io23tMOuksJKbfEKrufYBC8Nx2UTkS3wf+bnkU8dSyxTEhwiZis6X/MQP10gZMCB4L3NOR5KjZ9
bznbci6NlsLLLUjIjRj4zn83pfXyvliakfEh5mN89MdnJVEEHECn7aRbuuoRRkj2WW3Si1h+fRAG
Xl3+G4XOn1PJi+yUf5jCon2ACsum9s+PRFsGePs61yWkNVB3FsnVKhnByQMRDgrj9H8/FVgk/hj6
IvmEF8kbheiCnMtI+6/vZ7WdWuFpTcng0Rs/jMNWNGcFHW97K7Bq0pzmQ8p9CtuWyb2mEx7ZcuV0
XZH4fSSsoLM+FyjH0CzSspx6tDV0m85r76/Gnm5159PRWKGbkHXLxB8Jr2h3+Jilt2sYbkwHljVr
xgs6LM5xHC8Di6nPZ8gVtER7UlTXWt31A9EDV+sEyvk8b5w03oJtYQim0yoeNucUVllo7ZyaUKGo
g5JpH5kmL/pL5LCvozVY5/Z6ZvbiHdHkh9a58KTx08L6YxKDa6h36NG+e6INuekodDO4GS7yzSaW
uoUJAngRfvY6ldztUx9Oh7zq1y2StSIkyanUWN4UZjgOES2g1AbH7Rb3cxfOE3xXO5jujRLw776z
ffWu1tIw9lSirtoTBCKCa+EDcI+q3gwU9m4zuwtMzJhH8k6GVwnJ26fhkpZkVnCgXtOfrI5iETtl
p/aaxVIOHV+tmu1yHqJ+88WLNonEAaS3bnyFuqGX1GppM/GilZDGG7PX13Vh4nMIOcgQRnUJd47I
dKn6K3A/wdFeRqC3gjEKHS9HyIdQ6dk8mKsV/qAzqEfFhGhiMmTOcw8BDXRgYD0R6GFZD6Jzi+FQ
r2ttH7ZOaAWlcWvbdAcOQ8/HZQtBKBJOMxEyArru0isEUPYMrn5pIvCaDrwjL0jnXau1Z+wcq6hQ
8EMRK5EiD812wtnEQcMyK/5d9p4okhEGMD1usj/fCkJpSpDHpXs1DFx3vOKboYZrWeThM/2yFoli
IcdL0v3UvQYSflSUMZgO44WcpPLWVUQ/72m4yJMUbIAR04+qSlqtvKe+lyAOpQNP/4p1nWKjVvTg
kqYfbEYrfeN+9s1AwdQFQQ2SUTkqeO+0Ft+ygZAS1ygqrL1pVHUe27XZIagqlu510o7xTG99KfeO
YzQQ6WmJQU4sJ6BXMJXhz9QpyrP4ctv85s5vc9qlajIiZ5DytRynTkWLN/aQED1A0MmmbB4LeBb5
ud1chh3LpBVIYAtGmgHGsEsMHiKHx4oGwcFv2hQ+X9PzIqXBCCsdbDBb0HW6L4fQgfA2L1pwJrXt
rfSPg5JAimKcILBtWwaYfZ6l9Ss0xr6OhQrWhdsLrw8cSal/ukCUzDjw4YsmpIfwMIwG+NlLajHn
Za5duR7zDBQHqPzGAArnBIqhgLC38U5RWM2Jn1VKIIXiuXmusZKkj2yCRb5nDJeNdLOd7naV4ZQB
vNU1aKrZfDemrrgLLMsVhzFfYIGlMCjzExlb8wJUx7CDF+TJ5plH1/ygN7emHF0N+6kBcxP+KG0I
UvsuE66RxReBcviDvgD5Qs5gSmaEk9Wgk6K/Uw4MjBRAvezQTaLWGFvm/s0SdT/cO/7YD1c5WTtP
k5O62clse5uj9qglZNSYwGuz2wcrjuaTY1cmWRbNmBXXqqLK2/f2Otj3XZr7w+Pst7bo4kD3xnQk
AciBYtbkZf+rKEuwUEaXF82RZ7OpmKsNIvhOPRpY+4ralIi2UZLFMK7GksXGPG9GXLS5P90T+Whd
r30tqj19CZI0ej+tD7RMzR95YIgmXi00+YyXhvKBSYLdJ5ZU5SNFtPmabULXO5C1bhL6dV8kIGa7
M2Qk84NAk+Xbg+n5u6EKcA5u32V3aglydV+bdffFBEv9cFtnfrBLFQ6xSLvgxRy1+2r2WCEjH2vb
zoeaTe6Y4QePRRUav1TYbu/D7MB2XTkiFjul3cE/t3LBVM/iOSW+SQEJRNUFTZk6aXEExZ7XR0fR
YDca30marbA36OXFPO37dbik2JdZyBwTFABf4WIHVaQCqa5LckWe/TJlxcK+z+SRVqHYpWY2e4CU
3Pp1NmeWVcKENnnQCAoGINQu0Sou4QTfc5gDELPD3nhNu9K+h2ZsOIB5xwpeVu/Y3yQFuc3e7uAV
nwusUEe4T2MajWnL0y51UB3bMpf9aWAI9zmXAdEANkaa98GqQPnXOO51oop1uR2F2h6qITf6eMxS
n7EC8aVGpFLH3Ha1KdGCWk1lt6Dyiva7Jqfk08HxnQNYH2i8dfTJh6RyBc3RaYPddyCX10nBORdM
plA89M+zqQnJsUZn+rxc2p8VdQoFFh14wnQMPmlkefmcH1a3HG9mchECIrsWwTipcfBWFEN6f+FM
QXhr1ux9dfn8dLGLoaGTPJtZbC99ZydZ2RPCk9Kyvt+MresTPWDGOE4AN/EBhKJjB/fR2BEglhtf
JCzOKp6J7yECjIBCb1euTvND20yPb1c6coRnC/aQZ3OdoG/V4VTdNPNoWbusAcTYmIUjj/7Q5N8Z
re0ibgyfqY4Dv/mn1yBfIIoCYtNh4Bv9XQSQ8oGfrSV9Ra8RXFGmOTtMMqk8LMyBLmDH9U4GMzO0
zg8Zm4QrEce09b3qzSY5CTAzSQ0Ey8r5wqxmuLfFhaZkjgAXuZC23FlBsrRmUpd89DH3S6+cLAY8
bn0OqQnpzDJzcwF6V0LItjdAVlXVyPcWvabN9Lu1CQcXi/OyzZZBXgbCJ+bmemw/DSK8mTnh84EZ
39vTGul8Id3L64eFQUsl030f5v0jSU1blnB2gf8MDaidD8QhwK5VCgVq4ro2CtESv9DeIFBijHlC
ujND9Hrd9RYAMLLdxvIrZ1F8DNicm6RmQk60STADpe5JBQA5TPWld3oLWDYtjM59lAf4j/eD2Ex9
mgzt10DhS/FRBdPALACqGxqD1MY3OsgV1p/coP5H/IAmIZjAz44LUwoIf+S7nWRTjSRe0DBYCF7a
lHk7p/Azk1yVXNVS6+zRpy41klkC/o4Xu1+nRI252jk91uU9yRbTVxFMJSUr4ybC87zCQxejEYIQ
Be4RayIyEqkYyDEXjPq+TG8LrALzUUO1rZLBFfB/N6GsU94omxpSlUD8LpOojyoTHuEFdZ1Nx9nz
9aNMRaPPl3x0dqBZZK9qugz4yHkCimrYmXPXqbERsEK81Dv6DoDbHcGdFMC5NeRv8yanzx76frBr
rDzwE4F797esCwVKH9hsFk8s078ntwmfvGoM4X4rD4zKoPrXyTHLV40bSLGaEPMTZSDIDjoc3Iv2
yZc1H9/zkP3CfHylEY8rafFH9bW0jLSafJpehl6RJI22Qx39VvOhe5W7Xly6AUEA/pyGiIhEGCQb
eVRsyaXXPMBaKwbIbyrTUQcO6m0oJ2VH7mI259bwNi/BNUKuiTEp/xXCjoL6t6YQKitrC+edDUz0
Mq3vqU1d2huoRwabVFvB4C/jSQNcnWDrnkck0wHpFzBr4C9j4rvZSsNtE/pbaCo2oHIkLQIqy6Oe
Mg55pzaHOQ7cSYXnFQT0tLOk5z01PgTLg7Lc5gYp0vbeU+GBU1gY7qLnCSnobBretKM3INhMRps3
uUpguTUUolsuZ8eYs2A8Das5sx88Paw/sq3pGZtMVf2kp8J8skmcf2EHIg3DmbX8JgevY+AJs+8+
lIzKGBSWvcG9RoRSIDV5kGG/pK8AhwjxSpFkkdUAi/TnlNXNrSBAhDMHFxbs35YPw25ajIwCOF3c
kVoxI2AGMmBzUkFOSJ7ttjZ8Qo+EVk5Yi/1GpJrLEIbpU0p1DKuGH79tTmTM8OhICtaHjRWy55aY
iBYMw1w+rWJkE6mWKiUyQdjdLrdG9dviP+dk/Szdl/DsaYq8zIEVXUiOBACHEX51wwYbUetQPUH3
U3u/lYIMnHEzvB02VadPslSbeZwv3vzBGIlolrDp3BsDjHyTTMPcPjFtN1icVU4OlGAY1wNWFGl9
lg4kjGhhKXqZVJF9BeR2LceLm/iuYfCbXbFE1h8D+cHtQc9L8FRJtjEAs+34Q/dAmCIjnZ3DPCxQ
ZUTbyldSXpbyRDBt/RaaF42iloXFCQCm5jVtBVqRfaDzF5CIrsEt4QgCa40iHImGQTMcLQaOzshX
3VYQasE9SQEmxO96mJo2Gq0+PessgMadqb4lFIXf050zEOhFBA7agsi0ObnuptAMORsD5BXHDagP
RY3RVSAUlG6R23CWjSZEbEvkLYKAEMtfajPeGPkeCAnJYMiimc5jcDV+duiZJknmoZaDsg4ibeTO
gftB4SLsxCK97K6VgIwQsKBLJB+uIDLGphS4QhTE8KgYZNFE+WwN8gHZGWGdaM3mjwl5ynPJaali
aS2a27G3vO6WvmDICtODomZ9sGtKKoRIajdyRi24bgOJUVpv40JfqO1+5CTWDHwyQvZYJzXOgKmY
dR+7Y1A/kwcmns3RNNwo0IHzlJVpCfKV2SaMqoCqkeP5EHp428b8k/wAr4tEWG3IXELOZ0EdsKaP
Lrd6lMtQM6MiiPO3t7jZIyevMdsztyt/dG4+fTN9Wpo9FFP2pr6CQH5Yhhxw9nQhjkfUyaggZm2S
llMwzbojZZbQDGIE1jBqxQjTVnJqhWxrr3a9v3zSb0JjpizOCkQBltu22RkGlLm7hNI6ccUBo4zJ
3Si+c2Om11g31MARTPQNZGsqSi/2YVD3kT2v1bWjBQqcsXKuIcr7Rlyb6kLAxmn6aVu1cT31i/6Y
UjO/yLNYT8jBKPQjg21XXFLLsmI/2VZhJqXrVnyRa9o2e08r+UV9QNIa1T4xJtLw+DkK8PA443se
CLjKfnDr+6X/ZLiN8TL6VfcJ3XVja3fy9HmsL8eZQrYjKRq99J4WqqgM/EWOqKVuqtA5hFPI61Ad
0LZYOZX8sgeRvQOEVi/St3Ma+lUu9TEt7YA47WGz1OUANRBcGnibPnFKpb7sbaJ0qJsoOw5q1vUz
nM+yjovadY/QU0SHbiUk7tfUqb4CbTASfgHWgakEEdz2aubzkSV1g9aOes6IU5RLj7NXdtYu19Uk
orVxu8eynAk+qYRDfmjnAmmJ0m1Lt8QfRVtEa5dSgRqEUzw08F/DmFMbGdVSsxDvjKDNSfg0Jjc9
jO6g7ogLsD9CfRm228qgemRhJmorGEf6S4omyvVYr61xgLg7IkAQmUV4qmiA5JLBK/ojUeV58ElI
mWuDt8WlFi1zK96mvm0V0oQZ+Q8ymgxdj+MWd8sYuN2OLtZW7bpQL1nS1XV4ylcdeklPmOqIhnqZ
XjXheCoSerI+RwpUPPNgJ7JoVNyb54b4hPQ4QZwdUHUb5X5cuPFiQkBCD0l0rdVVPa9Y4ZiDLJzi
HfDHi0rd2IUF4JzcnvT0XeMY2We3lbxNU7LqXfVD2BpHQpuIsGhDjxtLTCPvMK8KdH/WZJ57dOTG
V4sosKkjpw91vudIONzkSHTr0xyi9EXSVrPJ6UKrMNJEnCHf6bp52/e5RpAiUjewkzpEOZ1y+aZ9
ITqUVt7AvbLDixSod5NuVbGvmwwO5WIsJMwsxLN78cWTDN4WlvfBKgbPi7zuEpLYK2kHiQ1X+4Un
eHP3DhL6h6wlreLYc4byUMfKPox6V5kERcA3/i6t1nnntLGuLBV6+ym0557xgy8W+17qvbti9d/6
wu5/QnNGzT+JLCSqcpndb9rHCC+0SHPE7pQr696f7fHX7C/g8KnUu4+w8Sz0hQrYE7Ci4IVtq/XR
dnOfHqZpah8Ycpj+DVB09aKJiUQJxjj7vkLj805jQxIbYGSaSrobhjEZrCHrENNdNn4D9F8LZZnE
hchVOaThgOPFz43gJMBjGXPMQRHqFsulXd3EJq5H7acgFV9OYcqnIUB4Ete+NN2bLRjaal9AvPnh
OysZ5pYmg5t1YXLmY0nuUn4/5DQLyUnK+jZx/MG3j7lGCBZ5LLMAzhzVuMkmm4IBF8/vvb3ZPBFj
6anfEFLH6eh4aK6iJXUIg5/aLM/iwtym+sUoi/Zl7Rjm4FzQALJ7LRC6QVxtEu1yCgXpon3w6jN+
BkRHhbpuF2KjIjFPIavCxIiBxp8iUcVz8djRaLP961FUpKvaCKxkkhqI0y+C8fyh92idR2JMkV1r
S5afWSXtcT/xEK4ok13YF4vygjezDpc0NuzLno7ndeKNW9JGonyovbt1CwJxrAStD26iLH0LDbo7
8bi2aE9o6tFzGwg8/MWwobeSitXgQmhWok+atio+cmDmVJhDQdAXsgT0nK0Ne/nI0jy9B2g8UuRl
bkMBbtJ7AubiSiuqICnKyJWdemu7tv3GsG09FU2g5c4bs5mLeQmEGO2he2HFnOAJ+a7mKF8hhS1Y
oEmKHsove3VaCgGiENLDWnPu2QniU94l+fFFPBIZNsRglccbtwtMdJJl2Hm7ubz0TozWzXk9ppYr
P5eQ8uTSA6bdVbdGesyh7aKHNZz03XGa7j6sDBQx9AQkCbsNWYGofor7cClsQd+usY8pMXrhXlhT
fYumuh72hWHJMCI6I3jxi3nlKR6cLogH2lfo/3VlB/vWk0O2o3e/UdH44xrsOVbJ68xsRhCiaaqH
c1Gr9l3SZyVbSNrZbzNMbXCjtoHwfQkr9SwYunLRyNv+IbUrm3jjS2j3it4fmQ5zhS/XaUPEOFsR
/JxDZwITEqT1m4lERSZqssqXfGr7emfZDQOjAQOtH+vc8F+mpezY9Vkfln3lWOVPps10kQrcD0bc
95W7XbclacPcMXbzo1lXUhHc3HS6r0mJTe5059NpZqUM0/uWoI7q1M7G/O24o/5lkV1YRuw0/XjO
NWOZaDBmI9yj1bXuhONPBC9ZM4p8wpLKJem60OWkQ9vipmedIHYKxNXRF0inrwX7M+47FMv4AC37
5Pwne2ey5LixneFXcXgPBYBMTFsSJIs1dFX1JHVvEK0eMAOJedj7yfxi/tDSvbeI4iUtrbzwwnLE
bamTAHI4+Z9/GDo8sC1Vy6+ZCN0Ke+0A4Faz3eLXRI+JGw1I+nhMbGW9xfHd/KqDhQEojY72e9SU
XJWkBa/rgDtbC8ZhOOpHE9EX9ekFhG+IRePmZTXCvKGrnalbs7Ldu3DqKtIVlVqCDcFuv3tENLA/
dcQrajjyB9u2E3CfY81IfofXUI6sp7IA3u9KOjrIpS1MOEgldPAdEmyzEyUiiYRtm7kbLm4uJSAE
q/YGyyDnVrOz6lti6VHMPkrzgF1ziOEvuXylPekxVrEtwMwrSt7AiO8mADTT72cn/gTxnMnClW0o
yTVtWMWIUdpHiaby82hLj7ue8Fi+lKIwwYDxF4UA3VoNxGeq30fKlN/NYo7xeFfNSB6cMHoM6MVQ
cxCUyKcqdB1vRdRRXQRyJjRKwxAezCNkWmwFGwc8evqZExmx9pwcabNZj4Noe1RhAwmEpH8BLWLi
4wIRwOCbzR21g7I2+MgLl58SDeFW72bv/ZDnYbA1A5D7jU3NaN8pu46JbfKImjm2jWu9wS1AfzKW
uU2JxYHrV60ywGTJtWEgusIDvSFl3Q8jaSubsrBm7VFouQl1UdhBsRnSiRWd1aWp7wzNZdWKmjzd
QxTRp4SyHARsTyjuh51qMrBxrwSU2ZRuWZMtmgBq3COYBy1sTY7HhxRgVPNL4LfZz+2++JQjz9W2
CLOMGOWRqJ+pR7SSFCxJ9eWQR/UBMzArgudv4dLPT0J4Y7BSykODSiB7GkxivHYuZE5r64AG65sp
UCAgQQa2szdno5EgWCq0t0lYJ8HW5QOHm2WhkH2gwT5CQzN3dD0GMK8t/5X3w/MmHABbB3Hbpi5r
54jKi6t6z+X0wSC6xfQDSEbsXmqqm21u9iI7kFXBMdB7S7JOquzu2Eam9gh4kgOpEecTbmuCfcut
V8XRdznXebOE2JGW6tZcrPcNmX4kxOK+a2wNlADlpq3r6T3rNtd2hoSMe9PN7Ap75ejBY5wJ+UYv
Rfl7TzdgxhxGJ/1UJqniZheMZDhkM6XQloRFu/StJuOmlFU0pfZeoLSJPW4K3lpZ4CEKI8hv2cWT
UmycUHB11bneosAQo7PnngyM07um1G4pgx3jUPSxHr3XQbTbrzFmz+5eiYmkRy2HCQ7Aw6jpY6kK
uz5Q7IPSl8Ce+d2AbQasbVPCUIfXX0oUSlzL9oJ7xN2E0+ivnJmtSUcAxQ4Z2bZOxmxSZckNCqvu
Ebs9SLaG0Yz12yil4N1AewRYC0On/w1OADDyTB8MqaGZuQZRi0kaE6/NKS33xFs47m5GBren3B+N
ra1nOWKJQmvfQluKPzdlHIPLZuC1m6pqBnbzmGoVW838Xd4SPwXnZQofZChxXaacjbR9Q1sg2udG
YaeIgAqv28CA5u5OLBRJlyNXOFSBiZcFbEYmac9L7DKipygP7P0o5vyT5jiN7pcdmcjg+739qVao
PGgdxHqLdrQEmNCTvK2PjJx98ohbv+urBjCC/OnkhzeV6W9jDLGOfLys++pZnaq/cYuBjbUnsNyS
n0p2q3wJ8QBBrrZlC6kTcZzHETGTexH6djYaauslZT3dAo5hcFnbHR3EwClw0SZhk3ANZ0RwRt+c
diIpsbHb/4DUjBFB1dQgr4hhwuA9vYio5U411F8QjbF/aGhew42ZBPCAydRB0sRd09W2lRfMFmGm
ibwJNSIDgJK92N3pNeylXcJJ+a5wE+pfYKfuiDlhQXKBnmQf56hrCh9SWtmQIBI5AgM1o4q3FQfE
/G6KDTEeZOSy7JNKT2dfc8k+B7S3VXRb1jQjfQSsYQR4a0eZX2v8S/s064R2VIPlPbkUe/nOQQJn
k1cUJYEF3RhjToI6Q0qsL56HTd1HRUIbbh52BHkcZgHIKXW6qbi+B27+GFdJB3/ZYW0sOHVGJLRX
B0Cu/bx4ltZNIQgkJPSHwFFhc6xYRanNeyMecGoH0rCH22HoRmgWeertA8VhRqNIIiDGEpJLw0jU
V4TJuleWJk3CuTvyj4KGsksaYF1sLEARXtxkwK5fEniXbRrVwS2vSyEpInGMG01J1xyza7oFG6Xs
5lvLMfVOg5DMnVATE5b10ahI75ikdcQrunV2Wlt1AIxFMOY+MZaqBsnV0S+IxsCJKk1B8lFRjjRR
raJ2hzvN6tnfBo/M34PRxYl3a9DlfpjJNSH/3SGppKiI19zaaV55BzPJcbaQVRdCCI6wleUemYC/
d/i+HrCZtvnLZVrOHxQU7eQmKm0R+Z1ReTWoM/NyPFZpZn9FOOt9Nap2mDeoHc3BA3nTSvuBuwM6
L6SWAE+e0p38gwXIHz2F6ZipH8Sm1Ye0GZL8zZDRAzj2AKbQwkeaArtWOtEjEFPT7sBRtBAAEbwu
JBU864qPE9dXLF/GuXGOmRbG+nNAKWuRUt4TvclpTqZWXMMfIMeT0BoKHovW7qLzMu8NrEQqdC9d
pB8ELcXocaxj6e0i6VTqN5NDsXgSmldpSMTgfmyBLkABRWxXfxDD/hLB+X/HXr7oUPB/kcLsIMn/
9xTmh7Jovxffybk6MSBY/qM/WMym/ovAlUjoOiwyG2N42IB/sJgN9xe6RTCH8fDCgFw6/Mk/DAjE
L5jRCLwJdHALT1pws/5hQGD84i5UYAdaGvxMAwOSv8Bi5t8/pUeaWPUCsTkwFfGnIJBy+fMXBhya
pZkW7FmkmZSJJHqWNQcGhb6EdxqNI5fpVo2fJV4Q5q7rJ3DdMOkzaHAE0IQ3pKIl9k5NI+2InIbY
DvN7+54o02beJQBTMdGEk85dak6NJYbR+Zai1CXqAeAqu7dMyB5DZuW5X6Gw3MpW1t8dOZrswJpH
LMHUWr7rBDX1YBBlJGCGQ/8oC0T+KD8CYDxpJNOHDP3UJoirRZlAPF90QPzLHbCfkRjKQYkPOfO+
QiLToW/Wcd0C5hvrzxMdwQfJTQble+M0HwRxATEC7pKeDJnR3KSloj2+zUj93mA/lZPdalhKsZVq
+k0iNPFcCim/25T92taQdcnBp8XJVqMuyv3Zjd1PJKhxi/ZEy1aNDaGjfG765JECUKh7KI/prasr
1b1huzLdA4450Y2oM4B+b7ZM/Qbz1PB9RiVyG1Oc0ydFbYXUKxX5m5SGGkoSXvcn3AusXxtuTu1m
Alm4c+aRBrDqSm5DxH+qagehYmcMpgJKTyZKCaXnCOblYPZPsM+wDwBb7T9U3H8ImA6nKYRdgJ3u
xgsacro6h3ysjeIC9CPtLPkwEib4iLBD/A70ILpDnrtWu3HLDhiy7HKvfpjC3Lg1URiTiJ51xo2X
G9lC3R6fcXNzu10xj/nRTA3IbT1NfY37GwSaohz3lQe+yXeO0ntYKfGvFQ4LKLxbHQPpQBeQ0Tsb
NXXsaTxL1tIFzy3vrYPFxUcmOMyvrrcDumIaXgQ7LSgIGMMHQHl+W6d1/SbFk+Bpbuv5zqS/uTSR
S1BTturKPWqOMj7muJwz/S0EwhkcbGTCVkVfMAyakGNCC7/odtAlvtYMxgdpo6OL8eab/WbEt3+f
VeFY4jwEJkiwXuhYFKUePUO4F/UnXadQWrr140OYapy/GFRQ4aVl2r5NwzZ4GJIJK7jQk+TXFS6x
j1uTs/8IykNGWOwsjeqom2kbam6XPjVeQR6164zUNcyhUm5dmFm03cxaIr4MSxzUI61Z+j8aW8nC
5LLfuPAfkh0YAVfTpC+1nRqHvobhqkOQMMGjjrOu+gdPa8Jbix3oxjG1JNvYZVvkfplCH7pFRqaO
TengumBh7V9svSIUBcy8PrE2sMAepgDsO/Sq8dmBWkDe7rBIASdCFq1tHjX6cx6jzDqi5h3v0eZx
w40K3YIcV0FneA+5dikU8e34k9f+/0fUfy7miLDe//0hdWyyL//x7ft/PHw5sdX587/745zSUMcY
WIwvxv/LYaCbnDl/HFT8ER79i4+XznnFV9AZ7R96G/mLNBzIqLAj8a/lLPnnSWXJXxbQHQcwjMtt
08Xp7C+cVAvd+l80fszPdR17Zc5Jkh4Qta49m2qQFXNuMbfMnSS4aYMvcGcyeoK6u2nL2HomAvzg
YluBqQWwxou3dUYeY50ekj8HR+zjisWxkUdZCz90U/NycxAB98M62ZLLaTRHCHY02BsVHJtKzyBI
DHZ7i3lN/6whpiazKDbgWA3NLUl0abQtc7iDsBw7Dj87ze7agf8R7vRv/ZSHfhRFlX7H2zV9JRzc
DZw0eIqNfPw6QH4aQda44ebwbnZhbbW/1roZk1rHhQ7iW2x+iw0M5egCiz7aw94IN+RhmCUxAJMy
iUud7oMg8p7zKY8/t7NE9BcSrx1BuxnGj7aQe1vLrC8ajiSgz6KlvZ+JRbPnVQAYtemUP6bWsB5c
a/DkH6/2/1flfzqSgBdKONdgDbCasOR9MesWk6wTE6v//q/sS/HtZRF59i/4s6g0fkEShmqKxu+i
ChP81X8WlR7LmGIT3Q56KhxikdP9uVRtfSkq0d14tjSIDnq5VL1fXHTrBhUHZnNIj8RfWaprxQ1a
PUMu4zsCk2dDX+lfZE3HNe6B47iA0McDRrhpWvu2Suoe8BK/lBfv6czqPDeche0JDrzwEtlsTivY
1oZMb3kYvCeeEe1UCVWub7N2U+s5ZjeJ6VzZDU53IvYhHm8p5QV1O7oJczVe2qAsrKzFfkjjH8Ng
tA/WlHVPejZO/tQ0Wb4Jyqk9elEW7j3wwpvLz7sWaC3je+g1pMMvcBBInj4veW+x4apc90EPbLIs
ud0ViZUdLo+yVqMwioneAFs0MjXwO1uPgkrXMBf9sKmGArJDU+4BgxWMhHjaXR7qzAtlS3WZMhYz
hm94+kC1or8l1DRj9uUSIO9pEFqtyoO+UGY3BlTxLeoga4e6ewa7HsorT2qcGx86DHguYWEW2W+n
40u3BPzApNuv5mrGtcHOjLc2P0lgi8Fi20RWXh+quuPeoFcqeciBo/E7LulNAHVU0Tt4TKLbpqlM
YWbilbMN8ZOK/bzTUGibcvoWB53zFcAyvjYXX6knl8+EaeMiF+Ltke1x+tsTDzgLxSOTH1kCYnd6
aVVHLruXuNpTPnI6jrr2EBSBwRmTkG9LmXZkchc3Tallj6yb+Aa9TYbANLimMVoJjJaFAoxmICPU
BRZ7YvnzF1fLMXbbQgVoxDQDjH/A1eUQdg1wZNCTGupQd8ZO4NMpGq9Ixs7sCAxM+A7XZw9h62qF
llTQweSI2Qf66vZOO83Hqh/QbPTjN72/lpT4aqXwbCjUTBYlJp34aJ4+Ju0YCmOI0P4IfE0Hsfae
gGXR5lTqmqXqq6W/DCUBpy0iy0ysIE6HgrjYQGGYJQg8IrxMS0I8zPTww+X1uMyZf5VabHCLHyLC
Qv4/ImpOr9NR4ARIu44CHqiFSDUZbbVLZP3Ns2ryDxB2bWmTdFf2gFefbBmTAA3JTkAX3ljNY80g
zryn2UpeRjA8IW2oHnAaj7CUqkPfLYzm/eVnfJU6+fMhKZwl1osmMbMrtV2edqOsbAaMMSFAGISF
Sp2HsU+2SOy3U/qpwWDqrrOr9l3OqrrJi0bsYEelV3bz8z+E2eNAU8C7VqxkeJY95MQwa3xT+PA3
XdJUD2EGKj3Q1IMmpvJbNAUtxkiwBWdrrI51OhRAMZyql1/J68+OTyYUSFJjXWuJajz97DYc8KjK
U8tXVb5wNXQMOTBFdSXXVi/W1SaFUXy4POZPlerpXGNQx0TXaeLxRHGyGrQQFTkJnsQvrmuR3gTY
1kBOIwpi2toZPhIC9QXCuuU3uGQ+5yO7MolpexHNzdaGi0jEVaX74PjQEav6zrNDgZOM1V6ZMGfe
DksBF1ebOxCxaKsJ2lWysPH10n3YeW9tO5ufsRzK3+Ly9KlsYzK2q8yNroz56mDCKFqyjf58OSad
2NOXI+04DMiZoK+TVtVd39AuBseO/ZJt9T2tva+ltrQv0OLuQ0lgx1//NkCPbDXMCSg3a8t42yRI
vWhcXq7eOLxmt/qAUQCc11wSwZ6Jbh9nGtw6hAR+AIHWb1F4HiYdrgtBJ9bOGhtz3yEL8uuBkzwt
VbfDgQByrRpy//KPPfuq6E8BZaAFw5759FUReKDiDNK4nwhYOzmNujdz2cJ47Xvlp2V8rEJ3mzfZ
d2rF9O7y2K/OueUzYShB8bn43Tur/dLBnQ5KBZ+pbZvuTRpAlaIUrG9VA9YfouHc47uKo5ilxJWn
Xv7m1eo5GXm1eho1dWZb2UzKoU53BEEpGud9QrbchOvGPwGDM0X2uenPKYdFo6TuxJvm9P1WmK0Q
8NzpHHJlu6tqRT0x0gYNDSM64JUR3wbmfC2/9dxHfTHoujDzBttr4c4gs3BFfjCkcm6KoPg66/LJ
Vs7CFJ0wboRydTdH6q/WEHxUShad+xWf1HDl6QOjR24IrWS9l/T+4clU9T1Zf8UxLWRPKnFsXZlE
5z4lViYozpFqI8ZerfWpGSCfwO7zZU7nnet/eghS+3eHmvXK/eXMicOjLddDXFJMi0FPH03TcDSE
xqn7RZ63fkzOMA6zPVq7RuYHb5o7LIRK5zC6feGP2sKU8DoHLVVkXnnHrxJr9OUlkwNEbNZP2Gk1
q0jUyssiQkcDnazeiF5ZW0QuLgSKNNs5pXIfta5X2zbvJImzeoAMBNeoeGqiR5GW+l6a7XhbclU+
Xp7tr1IZlh9mw3omdAQIi8vB6SuKpk7SbxSIzqxwaYSYx9pVz+Y0m9AhoEXHUz4cIxNejGMFwRa6
U73zarbAwhDDldLo3NKzCcdcigOq6fXSa+dEr2Q9YKmaJQiZC6Khla3im2TSnOclwPPNQFrVlc3/
dT3GC/jXoOulJ7K6pkXQGT6suGCLhVK8D+aQ+4MFB8xAaPTh8hs/t9TZ+225eMDQMFuWx4u7AlQB
tPe9QfxuQlujoktwY+fYerbeEhqZxbvCGrJNV6NQpzmbHi6Pbpx7XKjMS0LechVdPy6GfdyBSIfw
IczbR5BAdW/omr2XA96AWpBFZPX1I7A8l8LQGerbVgTjG/61mfaQNwDa4Y/Zq8w+2o1UW3rpyd/4
IKCsJEewPSwX1dMXZGJ0jVOfYNEaqfW9x5YOM9WMnMW+HPYTvK4rs+71oWayOdhAwqxMcIbVJjFw
LZhS2zH8ERHVNmtpTeh1MSK+z8uNWRkPnl0gbjDCj5c/xbKvnh5pjLuUBxZRfrgcrG5TMjCxh0Oi
gnkKtvzhIsTqXShql0d5Pd0YxaOzii2Mxwa0rLkX082EjWzJAG+Hjs3/yVW2s/UEEYxRJttjkE44
YpdRfqOs4Js7uu6Vvf71bFtGp+CnuiNzwVufLX2SDxgpGr6nRR6lK+z/KHXDD1lBhRBWybWowHPf
kgB0QBLgHNiGy5+/eFraZLVM88b0MVik1VpBubFmUj/GLE+48HRYKlhYzgNWz1dm7bmvCQi5XCvA
dWyxWtYiMOs8iRhZL+TwEFK/+didXwvbXf6W9ZyxDJ3rIwtkubqcPl9n0cRtio7n47KwQ4Lj7KZq
6o5J5s7+5YlzfijMOzgbqAzWJTn9Krz9Kh4IJszkG7nqDzAEW78jjmt/eahzswTA1gK/oLDEcOr0
qRroZxGRgDBM6Vnvhyz9PSKfyI/tFixsgvx5ebizT0YwHNwCtGCvqv3ZDuYWMSl+N0mTbPHvnG9M
D5ahmfKPy0OdqUBMnZGWdg6oFeGOp49maqriyMJeusFk0+9d5W5hWOR7DdoN1sujt7Mg+PgJXKFf
EbkKXxFksDXq2vpbv2SZODaBhEDiq+3GnCv06BbuQpDm0/0QlBi9uxplruHCpR3ykT6+5zylRalo
aoaoHdVkQm7X9PxKWfb6mAcwN8ATwfO4n5qrX4JCVuCEnRo+3vlY+RfettXbTZboDwkGnTc51hq7
y5/h3OKke4A2jKrepNY5/Qpz5Tk9N0nDb+q6vXHgf0ABrtIr0/jccy1BGh5uweSj2su8e7H5EIM4
GnHAKN0Ux0ehj3AYswBf4654tlKt50YRX8sDOrfhUUTj3kSvkgW0ml8xvvMFANZyiGD0oZUadHJS
eQ/wNepn2hP9hlaBfrDxbLnyFc8tWgqn5WRZnKPWrlxVJDoJMc6Ex216GMDWxB8NRuF3EVbtfVhc
W0rnVi1hJIAAS9wum/zp2x3aMZHYiRsA4w3y5byz4KcWWA04rK7L0+UnxLHaZrkxUA1IXitwzWq+
iEA3yYWMWbWNNj6oFs9PfeE817Hn59Vi12eofTYVmDIZ3sOkdO++xncFhgkEV0vHbBWrz2c7HOQm
4viDIwwnD6PPvZjH5Abr6uCAEaDtozn8oBOacKNbkfGBnI3oLsZwaW+1UPsK3R0OQQktpck8ugUN
aJFGdOUxTiKyHcy5vkPwiqW2g/grFEZ3ZTr/fKOv3oLAII/Oi6RpJk7feBqjyQwjk6tBI7T73CP6
YTbgica5XR3x9ql94nKJWRaa3AcBhPa+wTk8SdLsCLZXwSqFMgMxnkiXui/uqikio7Lq7Su/88zE
MLCg++fPXH2svi/MdB5ZAtGQp76tzOYZOKZkqHC+so+cmfMMhekmMUcgeOsswyBDtqkUl6WBeXrr
ZvN7uDb4D9A+YzOdkVBfnohnx3NxYcTemRPYW+2UWMbgq7UUb4R9B8+5PrQ3Db4b+7rLxV5Ww7Ws
zbOvEtoBt3KKGLqap19cCxFotra27JNG+JBMmdpqoMq7vpnGK2vMXf6u9exi32ILoQgm0H712TSZ
EJq94Cx5nbdwlQNsgKNZaG9Hq0eiUWI38ZSOjvPktfpb9FaYjaRpjLZSw7Ipg/SpjHGDDfP3pGuM
h3ok/BzeANFiWONmOTMS6q+4VWpEuBOUEdAYsfJeqte+NkK63g6OMS5ZHCN9miCA0Yx1YdCTrkMS
RbGtKqwb9HbEWqeKAus20KrRwbiHSBXsSprhacRk5NYjBn6m0yS6d5UDXLIBMsXCnnpc7gtE+o9Z
hv8R3sCm/cXKxAgdzxIISAarzDD4cYrC2keOiU0OzZ3O3ZDGid7JclJ44UGW/kB60tGc6EI0xPBg
f5Um+NriDTH9luMi0W/Yveq9QuFkbl2tNX/Nuehke2+w6o59UhEKEuOr83lIquod+jljPyAGRCll
ZPKNglb1yYMG/hamFiRwbDh24EDYXxfGOBXb1haYJ+G30HwLrSWbCJw+0LdSIkzfNtw3DljyYHdw
ecqfOUS5/LP5/rR8FN5qCs5UDA5KKCBGOjEEBdm/VVkX70SHg6Zrp8Wmpy19Zcxz056ygFXmLOf2
GvG2EnJcXMmYqObmo6g9lFRNNO0Q5lZXpv3ZoWDWQESVzP51FwCKXeCaPd77ZccOUii9OURFV/42
z3ycy2/y7P5NSeAQTEuzievC6Wo2FxFgp3q8ybzU8YXXWnd6Hpk3pF/dw2vrHpE2FDAk3WrvTaGx
q4lU3koAv9vJRaUQ2mLakrbjbTQEZfthttoDulDvcPlnnvvgFnX4wjEAkliTGhDZjkirRt0Pwrz0
p7TOcAO0bYQX0OMSLF3u+8TZXh7z59G12nwW0ojOnZeaAlTu9NUMHZpHpydyoMA6KtmMXUFwVmqP
wwY3csxtFDKYD5YbdhEJOGP4AQOU8SOef8G7oSLDaGM0U/aR7IrmWlX1M39z/csMQAgqOug03BpO
f1lutm1FyDDGBpDdw23TL2Yo2WQMyL+LdPw15fJO4I8pIENoY5a8wSmSQCmgvfi3Au+NH5Zd5Bi0
I+LA6k7qb+YRHxvMW5tPmL55z2qOUPYH1Ca/V1rjfBhxHvnWkT5vX3nHZ84uGjlEq5oWyANh3acP
gtWMaoqcgMMcxc7eiafPjSKqaHR1pFSNZf71aYRKGdsnSY8TxGG1b/CKjWAiQ9bHolASFTSSjxCi
17VJWXhKU0xyzIIlfXkenVnNOGw7XKfYr2wqkNNnrGe3rwqnNWgkxiEYLb7ss+15OMTL6spQZ4Ba
rkugGlCgqLrlT27Hi9uFA2WaADIeEB5MRoRyqHYoaBaLotZAjWcGvlM2wc4bcFOec/duHPRir1VT
8tnBFO7Kxz2DKv28u3F9w4IIFtbpgyfNgEzHyqi5Cq9if8HMrc+j+Ra9PX4b+lDc9WjQtjZh4b6y
kmuY7WsyCJJ0qTs6bwL6A7zM0/EHJ7HMNgJEFTVJLTmamXeznDHFxBrz4OWWeCZGCzg7zesPrpt2
79SsaFOh3tyICMcx1RYIc2MS9cpGn65svOdmPhzQnxwbOAzrqTgjqg7I5jFR9lXGQenJg6zHg4n+
8zYLk2sezGtdAyQGaDFcijgwuf9hHnz6LjzSxHR3Aj0Zm0D59MgwUFNzdUDF1mzrWAy+WSDhT2T7
EfHpAbuS/kp3YynVVnsWxBz6KxA1kHGsaRSmpfJQ0jHww2VxxwPceuT25s3lxXZmzmFBD7cd8bQD
k2F1nNmkJhpNNpi+ldnGczmZk69QTW+yvh33EHQKP9X7+ljIODx2FfvlXx/eEDTcqUBgp665WzSG
oqyfMHKbe6C3YCZnpdBLoJuA1A3iDRfHyN7ZJln1nowo7eny6OdmvODhuYcJmnXUKadfOcpSRyfX
28T4FDu+rMrsO/zZPX9yjXzf9i4xioDyYI6jCxt2zPbgShliEi6SyWAvZOEsRQ9lvXXVoK68mmWG
rb8/BwwdGHBsmDTLNvlia4o93JzKUJj+5Kjej2bTeKqpSo6ioYuUCuIIJ4xnrmxB5waliQHhkZlP
Wb8adOzQ8k92xKSbdh3+dW9EV8z72BHxDQZczh2hdFc+wXKErB+T6taBPS5YautpnuDI06PrXMBX
gY2rVyR7Ux9LYKy6uo+cSCzdRPI+EKse5klbfMe88X3q1V8yL8Em2FL1lRd/ZqcRlrFgiwtb/BUc
nKGY6MoK5rMY4/qd5tjdAdn0B4zx7AMmVdcyGs4cd1x+sbDnbsgbWPfnUqScgcgK4ceGle8SZXEj
6ighbQ+vwssv+9zXZV/j/gJHilrZPJ1SKmmtrK0q4Y8DFHN9modN3eHrkpbaY6oTC1ThcHxlzLM7
KZxggB/kaA61xOmgFms8C71M+HSo27t4yYXuozbZDhiS4I29SPMHMnMwzwQGzzFzUpFdXDk8zj44
XH7X46MuS/30NyQFMuoEWyxsjoeKTBpr9sccUwfdyP0m0sw9NmCf/sa7hgy1UF9MOm/rIY24HEe0
aPCyovZNQalJ1VRDXgnd0oc3gyNyi2vRlbl7dkdjN1vIqLCMXzVCy1rGdWoETN4UO+oqS9UuHTv7
rsJ6/eBWOK3hVODuhC0h6Adt4u5nuHqbsCVB154Kb6cnSE4H4VRbzeEDXX4p55YWxQVfgEKDAna1
vbTZzI0wj4QvJyPd2bX4GhPc7XtWrN3JZPSubS7L3FpvLtDilsCNhVIuV/s78fJ4KKT4I/AR3KOR
AjzYRNHtA7dUh0Co77FNjGEa5uGjSsvmSNqXR2KVWzyQDUdUV0BmclUMx8tv4dyKZ/khk6HhxM17
ma0vdnZLDR1GpLH0Z2iRM1lPB9h5OBstPkSXRzo37382AxYmJkHWq5FCr4njGDagX2mhc+/g9geI
PDuHVqKhrlpLvwtFfI1VdG5QuEKSbwz7S65LigQWdIxaXPrYQg+7aQwPKOaw4UAiA1GjfA8J6v3l
xzz3QmHWObRDHejma17riN9CUtQJxIbQIda0kmjwGlT/aYNbyuWhzjAO4QYj17TIAOJSJFZFeiwi
cmbqgXSOVBef7bCPb9Db3nVJ2G09hYP2kHvxLuJue6idzMQifh7vi2LS9y4GO8xydKhw7tVRUUaj
ZETZWPSA3xMpWpd/6rnSjvKV5jsJSIZurRZbEjbkKjQtLsoaflJmFX7Bzr2+jWr0sEGfpredhTeV
UUbGDvqdeWX0Mz0Uuhg0p9Fbcbyve3RFKQtcqkNJ+Tr1+4zg8E3X6P3bsWvUAfhSfyCb4r3tjtPf
WF0eNEumIAKaReB8srqiAVjNCjIGjizgF90N75yRnE+uKe3fGcpdBGwYpwK1rIpnWeLyjvcpbMag
qLeu3uebLDKnnVvl15ptP4/J9VYGXsnMA1ODZCJWj+USkkjEgvSxbGzeGKrDujpGJu1pxu/E0FYP
Y0QeOWEjX+nYmRRN+Nhas0cK4GzCXOxILtf0g9c0KX5NgpsLvskG6RF4gro6DKRsuAs5LQ6hneub
MgqwatQqubs8Jc9tDR4UQNRCdChfQe8TPgQz+m+59PNH4uZyCLoFvoyVU+FLHjZYK2E4c23JLkty
9eqgwSImoJaDNeGsTwFt6tKiGXh1VRffpexcmzyAkDI6ZezXrT75IpMfu9wOD2XZZnd9SZbI5Qc/
s0OxOS1EQFjA9GnXk5J2WpA6zBSlDQ0UJKJJlOt8isc8vpLrc645/nKodSMYiWDf6SRq+2g10iMM
G4EcvXQ3vTUgpGq8+YkIBe0eR/EWSlg63BS5F9xiHiauFF3nKj8J3YgtmZ4fbJnVewfNxoctMKVv
hD084xYagrLGHyme4Xs7LduD043dVs+xgBKL59KIocGVFXoO4AGQZLrRpoaOtG4ulTkGlnFqSD8i
C3QrWty7YqPUMKLBG6CgBCCwpZ/3glptNwDsHjOBXZoicmo7IQ+58nHOTQOIJkvfCSEAp9XpIq7i
Ua97yOg+KQ7uxjW19EjeDEcW9tFX3v6Z0uenTG9prWFjtGY0FwMx7UHJjEtKL9oQ0KLvzGb4G8j7
y1Hk6jRsQoKPByTjfq0HbBtYFN45Vo+9QqVd/ZTLDrdexgsWs0gDmU9rroXjBk7jYqjmT8XUfrGB
gLawesiKhQB/bPqUHcswiqOOnvzgCoxqPQ18Oe7gVjYteUTI3pNrW8uyw7/6TUwshw460PerXRm3
mWpcDhubHhHUKHh7kVAgBmZd7U07r7/GATbP7VzMD/ielceobqJDMuCGcXmDWdbSqx+CSnrRo4AW
rTlaYVJ7Rl3pEuNHu/HJQWr91AvlMZ3xGIygFVyZXufHY0CQAtqaaw6aNUHMqctlXSWKANy8Sh5E
h1NqxNHO8ZFa10r55W766gFBCfAN+IkCrmaaEha2k/hD+pjHSUEuilWMn0NtsA7dlJCV2y42G5WV
urs4TKqHoY68PW7h6UfMSaMrUVtnHx7dD7yfpd+x/uoqLq1sLhvW1ozY2Qvs+UD0FvndjVPu8YTq
sivz7Ny+ARSIX8ui2qLs5OW8uDFoU1+qpuyFr4swvM2zYvDRkNZbh1C6K0P9LGDXLxpLF7ZLNgV2
qdVYjpzDQTMI3wjBfnc6+iJ6v824izKr3vRF2Ph2CTJNMJPnlxiRbrMux30yDbR9rRFiDowd7jDn
cG6tVpG2XlT5vSvROmJtNe0XlyY8wEnYwUqouBkia9qYeKpvJ5mVB4xqCUQfhbuPNKd6JFak20dx
YUJKca7ha2cKVElTA4H10hfl9nH6TmfpFkknZ+FjyR/7JgCzb0aRfajAlnxSdQCX02g61t3cXrmV
nZs+1MSoTjFb41K6KgYQKHlY8EYS9qjTHDpVNk+hreH3jksZtwRdvzJdzz2phKSqC/qBZOCuxhMY
s1sRxGKEP3ipt30tdrUW3cOCaY+NHFLs2AUmNsZUv/nrm9KLgX8WCC+mbdrjjWjKik2icSacKEd7
Y5Yh7FFYYxjxCfvm8njLg6yn7gKj8X8ODef1dTciRKzIdZgWkIDTH65VuITmUFm68zTg2+WlDzmz
aRtXTrgfEu9am/Hc3ZCvyZWX5E2Iz+t9QatrLU+p4P056Tz8N8v4U0A5fFtm3ngkUWbYto2J58Io
g/0gsRes0E18CSRuaU3uYcZr9R0gf0PynacXO8c2Q/xrp/Gmj9Piyrs6w1k3SYbF1BNGFr8Ve42T
PSXBDriTuCGDQpjJDc6X38T/UHcey3UjW5d+lY6e4wa8GfQEx9FLJCWWmSAklQrIhEvYBPA2/Sz9
Yv0lD+//FymFGLdnXRMWjQ6ARJq91157raUjd4mC4dQZFrqK8ITIVolB84STdow0LllqZd8Mbtin
eo3kre6Ud2fnIfJNxL6Pv36bP41kCZUZSfZ9btTsiv+YPs5gdU7EVfcNukhNuiCAc2hr5Co2bz3q
Xm17CB/xb1VehkfPAgwOo7D6YGdF/87h+rPtl9oIrcAIvXHIv8m96iLocXyGubYsg/8ZX6uadhIg
pZQY7/OvH/pnU/iflzJh3T+eGaljZ1wCOs98h6R9hImI6lrpX2Idn1+FU4i7++z/sY22fRRIsr1n
Ufszkp7J2CkH0SyCw+Ob64sZQ8KgaCFjlYjTanetD5O2abP2g/ZyomXlIY/d4Qb5o4ZwR66n3G4K
TEMwKViaLHggrP+rduUj89e/gp8Z0BKx+Ne+LvobakDrF6sKYcfjo4icnoeGPP6bN+gSOX9MuJ3u
N3secRzDSD0Iyva0JDMkHTdvbjIqo0fUEZBibmrvJqAMfRVMbnecKnc6IKCu38nYfsYZ4PXFALis
WIQa3sw+hsFvnAlqJEfWdF8UNPfSqBfBOUbgFjkC72ZWU3Tl1mt3i/+jOsaF0tebQLxJeP72oY3k
fKC+ZGTTo2g/KXQbOx26H/JJNSd0FxtkyOX6fStD9xDM0XuVlZ9NWvo9HBOlcJ6/JbGCDGnsU2IH
vUlufa2L/gSrujxR8+jfOWB+ktaT0rPtGhAEP+03W0ngizmeZspoa12WRwe2C+yWqb5TCt3YCB7I
fqU/9/bXK+Wnz8fm4IDHIejkmYDxHysFbYKa3gPKNEFUTUdvDvBa09EXB3bY/0PWBuXCvFPfh23+
5kpOjcStbXGlvtfjpR36V7gHuh/LyHsvMvjZM5nollIoRRo4NK+fieaLjr5c9mQ9VurSrZv2sM1O
dnAjbb0zv396KcR5KBOAm5Ikvr7U1gGewZvjnfktbDtU6I7RQCCENnD3Tuz+k+lB7EqRlZ6HgMDn
TfxRrwGYI5LL+37Ix8sRw71T4LRYtCYrvdYlFdXVerfW9ZPnQ6Wf9s+AxW/YDK+fD2XZPG5U4u5D
HScH5EsrWFjBgrR08h7Q+txd9ibuIMdkz2QaGh71mwfETksn2UpZY0765rSGcCgFvJGDXdjhrSW8
/rDQ/32strW+qybL3cmiQZs4NgIFMWLFdKUMJ6tqwWWTHAojAiF7Tu3guHVWfANLML7HHkFAh/ba
78od8+utypoTlZz8JAb1568X1s8iAwgxFMsoglI0eMuWcpQrzlQLuozaC0FTQ6qQdLtBGja/mhFt
37sTLj/RUMljV67rKVzs8gZnIWzfFR1CtsZ1EI9c7xYbI2wQk7B9+vUt/uTlQikEXPYgdCHb8+ZA
jmchNXLTuJ60hXWF26rc+bT7X5SF9V5fxU9wlFeXenMggqU5ppEX1voK89mPlv5KFnb2zhbzk2Of
GjBlZyNfYabt69la6VoEIzAWxAdU5vOonE9DhwnGQPfZQYRudk9oKx+SBvU8OLj1Oyv0Z+MJHku5
EsSeM+/NeNq4qiThivLB0veCQRXyavPHbxhnDaf//M2hImqMuCmBkcq+flBn9GCSGBpP0ebtY+tF
+tRPBVi25+n0+VL/kTbY/29ysQam+6+++h9EvnZfmi9//Z///U+VL/MPXhT4AvdfKBcQshCtUOfm
EPm3qpcFWfW/dLxi71+cwAjGIi5GnMcy+i/JPd/5F+/E1DI4afhF8J/IeD1jf/+9KxI70q9DBIWG
DhWoH4WuYrXZFpFc/ki7y7atX4cCIx+fvgeSnvEzop/GjSDqFl1aaUWvsGo+yrxIunFfyVwN+jhT
01obJClniTNgvdVg+JfYueWRfRrDzZNfqpGqrcCGVo+q/ZDMfp+j2W4r7NYuNbYDsr718qyMG1JA
5Lbc+9BFVxXStuNzGcLTVW2PWTP5wzHrJ7d37qROYpJhSTrDd/lcLKVAqP/5toZ1SDp59CXoSIV8
jpX0/WO8Wq5L8NtNXVvtnWbA9Svtm2TwnSbNnCyW0UFu8eb4KUmM3WfvhEHPFKl/DHMElEyq68DV
AWFHBubNiqrXXqjGj/PfnBDHsCRV2zCH9sGmjISLUdl0ed6k1qSz7qu1BPR07EThVs2CPR7Wlk+z
CJFGTHUgYoZkxAkdrc5pdDNij5yXI1fjupkn6IZ7W1CjmjBOcdIbrRXsK+iyLgfeAKqHXYR/W8Wu
jwhpHrX4kFb51HX5QRa64r5yFHy4LyA72M+nIZcelOCkqzN3vqoXkioEB4HcontP1zk2YOXqzNFf
fYtj0mefceTuGvAlPjDsW5tLL4gl4hm3hphxRLsgqHMyamsoM2zIvDIahn3UZaPtXG/ehkXlCYSq
9YMjMTPUulsa4aX6Cw8EZ9LHbdSt8WTzJ6y2drDJcfa56DphzfNNvFQNg4A7aMZ3vmwlV+tIDnhs
SMU2t9B33eJbp2oRjgU/c7LN/YtpEjx2Id2g+/qPVf/x/HL/B14yH1vRjMP/+p+vTwt06kziDg04
9mntND3nrzfRvhxpSED69GnzcHyMLiHYZZu+sqWewwCv3jYci4OLcRx9TXhcbExyayyxWr9w6iwI
39Mgeo0vcTscWKhcwKGjfYcuvTe3IwKcEpJlyT4PSHAyNRZp57iLkZOtVn1QIRqz4oRQb62Ke8tF
8ma+WcTU5OKdkPYZ33m1FEg/aLExmBoSI3DnXo/LRnVATgr+ddSWKI7czUjdz/IEj02E/n3CC8nw
aMDEqKIIT39Th4Wf1c0oAuzFGvt6RaRgMl9Q+0p0gQKbCkbnA4nc6lkf6qWa46+tN055ebu0eLrf
QhV2wvtfv9zX6CCjGRp5bkPggbQBFe9NKADvgL0pUOvnxe0k9sDhTP9OffAn3SbrqfCGzpuvEquB
f9ymv740tSFG6NUIgrdQOHeZWiSOMDhej2Ddk1LRL5R/DutwWrNPeLaXEYypIex4h/DUzMUjUAIm
OO6QtXR3tjXMSXfbbAG+AncKIJUVUYjcrNR5dgpIZtPQOmZe5FbRExkWTiSTD0g907V8wiPGbCd6
Llo+M+y7lQKC62yRgSSxokj+gAoqF/WgmkSyirEmoj8oxWLCMjJOnAAsMszHsrA7rm4bmIWLiCK3
uS5rxCcnnprYd9a5n7ijeojNqrSgxfAls5aQl2/TWsRf9jgrjQNayXHRRzvVTWZtIzu18ju0Gsyn
zF1oPtoesYvBMNWnbRylE1XU/DBumtw83tKYZ5YiYd0v7QB3+OAjMuIX3zJRTXq9HrwFW+q0DRu7
+8om2jDCzYCIYH7Y7KFw1Z6euNDZOwpvEw7APqmlh68dmZwSl2uunTC6l0pAbzk1KsrpYlMl6orW
F0r8ZtirKO94eUuHwbb6Y8ZhjR96a8N4/2aX8Sidm0q6mERdUJ5t6TlMN4vVwAa7zSN/qlVl7jr2
Ma5hrsl8th79eTS7Wn2+TwA5bT02ajDnaAsag2ohhpZ97RzXStsD0MYUVkFCv2UG7ePAce51X0M5
Wryml4/KEYVfww/BeUddRoCih7q2B33o8hL5tFOAfdjofoKMaV6uoLwrq9/GWcM9T8tIOzK7Kkmk
zA2PiIdP17S8DOwxTebmDOmv18Zzv/zrpQEsBt4ASOJDwnirIFyEmY3BTzw+0T0mgLvQcUlQk3nZ
86yuXxiycC43Jo1upMOXtuk0d/fyJ57AYKfbe8juWvewoc1h7bVuz1scddTrx7nPYJfvp6ovmVVJ
4ZpVBuvUCU8YTeYDYvql1wf+o3SWQODqgVSWaoPHkXh63B7sBQ/1B73IYAlvumhbbQf1blfh4Hft
nQ9Q1xuC8pbm2ZwLnL8B/jLzG2qEme3OvJq4By9zs2cH/mytQHGinpkH/Rp0g/VROWDAeN00w9yO
xW8vp52zABVW2OMqoO9dZyW2hkGo1ob3wfFIWJX2EXpk4y73ZQ562chiwj0vn+J++GYHlmbhOmNA
I92N52yTwtcLruoQAiL6eZYc6trZmuVUB07jhUcojmY5BsrasBT49Zt+w1sgZKWcCdLL/ocoFzvx
m01QAUwaT83yMQqhYNvHOptXokCX2sJA7n4ODTPfr6XYjfQldDKNHVk4wbW3eppdGVc4W7ynZvX2
dIvRouRQo9MF8Q/3x0BvEwqfw1X0n4GHNQ+/Id3Cl2rosiG5HdUcqAc237hlv8a0etHfkiqJ1Hpa
3FgX1rfVHvHwuU3o0PRgMut2xvauyaqZ06VemlEuaddn0o9urViG/mWfS4Lrd7RLXmNBJAXUwWGz
w0egnyikUv36gIFVaYHZde4j1aYOvzoxL1uOh2RJbEts3WQy6LxLTONGrU79Cp3Y/fTr1/smWuEO
WMeOaeu3bbOY3wYJPVbueuv0I1o9ZRT8pu1lMZaM2EIx5QH1StwPirCnVLMjXzZvN4pqqjCH//Q+
8OULwBagDUCPfjsSZef6tHx36vG8N+LhZzZkVj7H/nHM7IXXQtNHYhYEq55whLzfxL2/vo034YaB
t9GWpg4JV5jK1dvJLstp7IvQG3ghg9ViDsZRbXlTindo48Z/h0i+DOW19Gkazt9JXX54E1yYSAf4
kanAKLyJG7e17bEv2NQjFJ2Q7I/NIuI4mbPE4svL5uM1iCC0l14xz+sTOhBB1b4zAoTOr6Me4DVA
VyOpQ32dSPbtGOgqbocS8+3Htpjgn9155wVWyIa3d1GNI9v5KS7bnuX2EsTUNcSX+aZoM5CotKQa
5MmjUxZmyy4tm9gQBXeOvGIMzIHgq+D5mc4fTPMGtnWXUHTwhdjpYgn6mK5rZWFKKiyrneQH3ArH
1jrYOFVDioqpFpfhtYsjExuxRgW7+xpYeI93xz7CIbiHUGR8YRE8is0sVjZyw+sVGVKFB5TCHS+0
j8BWxmNbnNOxMQGhIxAKteaHL9u/nJl9X3F9MEHOgPWCHG7mYPFEdiod2xwaDsayXoiYJsIZydGd
h6393CxbzxnjNJvPGX8+AVu7X8cIdlVXjvyubKqam/XbgFTrGhcK0sSj7WRIT/xmYTZd3jWQlZzl
Nqtww+l3o8x5xmPgjeQ0N72qNyQyx5VWaYTE4iybk5QWBoXqHGX8Rc6QC6ZwHXebDC31mXFpOWk3
YV72kXyy5Ba2AGZGd4RIYWIW3dPVjXHINkbFumPDF/xuc0cDJ+iWNnoSafQguRUxbT43VsXBRhoY
xj38jmv8kAr+xD2nqhari798+QcOy5qJ0nDmkkwSs5kBzrw156OJ/gUxYl04hFTz6BsgwYYQuSAW
1YcmAmw04QKxKC32fIGCYGbU0FAZIDtfworzFHNEE2s4Ac42+YGAwJzVzmLRErrzl8Lte5zlGKvi
6NXNmgdY3GFdVc2/L5Fbrvn1BMA3Tjv04KKsOwh8wKx7e0yCrTwC2I767y6LnqN3fLUYI0u2LcXV
GBjU9rAdmUeSKVQNmOOhJyROrtF5aWyAMuxP41Z6asRSp6jnGIkLdN+g2dM3u3b2vKd1Pi7+rskH
3Dl1ERRKhnu/GrcluuqTxMRtsvG3KL+o46ZqBxomsBT0gyfLt7e5u7IkxxImtY0tCbL7ZfDs6ZgN
db5dhy3OXOquztYlWR9ZMVu7dfsaK56kQBkkFCZ8hY6wCdSqSWXrS+e8nuxoHBnPOld1gIPm7LU8
J2Ea8hj7VXglF4ry3iQKL9nNy/t2wsKER805nPKDyHzKy6mM6K7ZuZNotRiScwj96437h90TFrBL
OzOnKW2CydtUras6B7mqtng4nx8gBoR2Hk+03Ad6oRoHJK4L7t23yoI8so1m1vav7+GHwwM2AMdG
QmQC2EfJ4PVpjgB3i+yyNd/b7lQt94XdhuXt2pBMPFmNR65zbJCx51j79WXfkKE5NbgYPGjDPUv4
/7ccVxnW4FXJiPmiyND1PTlw7hMJ5OGqxTpof9HFcOt0xZDYOxRG8XA8sBbLNbhOygwe6ueksPop
v9Bq420f6q6KYnV0crxmkovBDTzedbHRKSJ27Gq0yUAtrLr5IV+DHtCyk3Yh9clVeBU4x7yIDO+f
PuXOqU6CrQsZtsrLsDN9Jwd5Zjz8IwfhjRsTEwBVtlcPW5Q30ZMTdlrn2L5RCNhCp/8iF5pg9TfR
DxPv22sdLpo6sZ7YEBqxuga7bP3N6feC9RZ/Gpfc52egOCZTdeyBF6XIufiDFi+fSO7tFUI79iMR
joR0o50/2LcKKREtnJzF1zDOewDWNCxt1tc1Dg5hTcPDmBO/XIYZEps4qM9Dx2CPjWVOI8ezSuF/
7yIrXIJrZxPcSa7UUvT7QQCx6KtF6RXJTtsqez9OHc0plO1oCnQWXDq7zE4mcb8ompbVBRk+9pPH
iNPXwR9zSCYnztOA8waSN7Zeq3nLasy252cfhWMfWbt12LyTJbwNZEkA0VCn2OfALA9+gF3lsAhq
flNyT0FjntXvZPTlcr8VtAQEqYlZ2L0LOQeMxuJiqvwe2PV26ZleOqYAuagJo38IH9uOvXYt6/ge
gLnantABN2t99ej2KVKXrlquSADPnvDrtfeT65qSKjRThNfobHkTtNG8FArtb/697UPmf/KRQwHH
1W5r9sdh8YDSo4r2ynexqTfQlFFRBZwyT2wo9PTxvd5rKphbS6+37X7G2Q7nL5SLa0/sXsJVNqjC
ba/aGjKRhXxfv6jgY1eRswlMuAuMv0lxfRnhmkmBHUtWdyAO+h2IIdb6PTX6Z5bMq3VKiQswG5kG
U0hlm359r8li47Lhe8X9ksUTWWJcFmYi+H04xH8SA8icGqqss/6znAcwm12Tr4v8Rv6HAdvlSyqC
fE6yqV0hRrqb9p6nrE7vexWZgf71O32DJ2MBQR5EqZzRxREGJPf17WJAhBJHUwcf0Ttb2EhCUZhZ
tPjeynfq+eAQusNBNHAnCC8nuxc5s610qXwX79zMDxPMdU3vLVmi+Y+e9Nc3Y8KEsQVrv6cNV7CW
bBTRWEteMERca4gRF7ofGi22p18PwhsfD3Ig+HDIrtEgErC0fkj7k3zJt57+yfslwnLssulnA782
zdJl9MyMgYEPt7ad5tjEnkVb3r/EXPmAWgjRWTJkhAM6RtwXjqMjNm77BZGrVRfSVR87iwFC3XnN
J3Hn5MU2bvtoqVsCB7/VZSD+/vVDBeZEeDUT6YPioOTdostvgIPXo5n4a7EFs5zvXxDZRLVJ+GFy
ujUuDiLakO2/mAEzoXM1JazJ/AK67TAq40psSnE5PQM8zdi7DqHgTN5Stcxj4KqHTflRZuHZO4We
tbMRLwe59fwlcctjByWgstII6lw5XdL4EpbeyR8tgt/PM01btnU4BwuuRkyGINsvTOWgB9R5/kIy
jLTKBk0ZbBIp7Xw5RKutKu8UWoLm2TRrEIppDlVZwPG9mrp5tB5RbEd/9evL69hWrLEqPOXwWQGD
GxqKzVArnBYnvjCv6H1CWu0ZlwZhq5nNL1hytZierv1EkYiuGWUpzpSbymvN/XUYwKz6RJ4X06mc
KtxrG+syR9KNjqGoXIiGd9GM58x7TeI/nDaUYyEfAewi5fnj3AxprNh8FKzu58YzK9Swz7uvVZFh
/5wCBZsxjBw0Hi8HUQbvbr4/Xt4sCiMebFJlcvXXs4hYS0hgfnX/AmVC3bY5X8opDrm+eC5x+UHp
cReIcfDS019P42dB3VfT2DQQIQNrSl80wb0NfIrRl9LZuhmidG6yKlkRv4GRevkkp12gUY5IcHCm
yjtdd0AOvED05JkjB+xrW5KKl9zMcrXBDSc2ZH6YKcvA+JgUmJrASzi/tglzKRuCHo3BscnnSaIy
8HzVl5lV+5WpcfT5NNbBxYoKZo0ipD1OMtyPzhpZSAHFGbuGwGmyKWrrnR3yh+06BAtERJ96KWV6
FD9fv42lCkt3oHj78WWLIh3xeeUvxWqPdLX7WtL3NF6GYeMxW1B0aJZ7FBXeTQBeE0d803SLbhSE
Edo64I68rbhlzlIF+Votn+pmtPIAsl/NNXQ5VWzVScx8/PVE+AGbhQzM09BPZqpkxhb39bNrKwjz
NpvyT4WfCc/bobdHwpY6K+gVIWNbJPMXjL/rLB2HMcM9Hv/Qrlp2pQ1GgaWlomDz3uL8gelA0Y4h
MPEgtYEfj6xhqca1beviExKvZidZab7nuC+poRH+ngM0TZFouVfWxJhgrGQCpO35nOFY88vboFi1
OXnBKBjGcAvIrgdhmbd33ijr3Ku3p0gOrlSnDW0H96HTGeXnHY5hptx6DkA7YmdW4RCim3r/UtcS
Hn3QsKPxsR3xhU6IPNJimFfK7zUeIV2qIDhGN13S0AuJS2mkgv2APCpLu4vQy3Ivmglp2dJYpTzj
HH1i4lnHrx1uL54sk2wuZ/Du16/7bSzAoqeoTEHeISIwZoyv3/Y0OsJOqBM8vmSWdR+N87EV9kyj
RBSsxrtcsbzfC4jAg/nk/95w4D2yzRFhw2Vl54EP82bHs3EcYbbP7nEMis2KMQzPGzQzoPM7nTE1
JvXpgEpFgtz8ppMlyw+Qcor2g3suhIQeuZZ7IaLesb46E0gDyGoeg/q81HVeSpZzS+4z40o51n2x
p/rHst0VBQ4Lt30e6dXe1VFR+JLz1TaVWPr6pgi+DHBNdVfpaURJriFpWmvDQjCwVZXTHZWk/qxm
NqKkKHu3SSdT6Pz6Amy12BUhdKYbnOvnkwITGgS5yhCo29aBOlGfrMQd3C9UyKu2PaxB7UVP5ZYF
HMaRb01DecjmDbbNdedmG0K4dEEl2Z22KQHlODYXCmvNJihFK0/VmjTZrWNOCNKDIIFSti+zWSXr
3dpjbakIm8TG/AHO3PLyYp2p2K+X9sAaWfaezoRVHiCVG7QngP69WL+tK/hXuxu8HmoBvWbYJ3/y
NT441N3apF+rI94OBEUnESNqZB/0Go+bkSwf1yo/iBn52cdYj+xTtZzMkQW5N4m+gRcV8pRXGU5j
aFw1LOJ93416idPtXEkWIVAiFwkWSxIRWish7H5ehqjLd6O3FnmzI6QvpHeJBOA69Z9ycjLpXdlY
027ifmulFB1wXxvZA3yVSZVfpgJFsa84rLvx5aR6x8l3Jf2EU7FTLv2O0e6l/Dw+bxIiLnBlPvRl
Nq3lDbrXBv87w64vNfnkXNC2eKXsPGOXAUHPW2sCobFUBsmaJw6qgbhGB1OdAiz181/nSmAuG6Zn
EYWaQzRcge37vfZaGPg9bnDyvXCbdPH1GuMkh+iAiCJ0NTJJEo/Xq5ul3dDJo4LLuS2EN6eVSvJW
fnKiLKKwWyPBfEFnSBKEBfywpkp6Y9vtZtGFrqjlo7G9iPK6HdkF9wp870brEYtqf3Iwva5wwtol
fp3rWzeqh2FXLH54ZTMGKILSLuzneGd3S1u1WJcnIzKVU8/vilPtllb7QSJgOFxZCtj2hLSDEvAV
xfwlG8pVHr1A6PpQuU7/QLok2kMH3FntEK4jMFVt6OpLulNRi2q9LEE8LMujcSfGJUINwRnLxblO
kkbdWRGhQ2oHOfNtqguszOM82NKmiBVme0GbXOXBTMODL5vohuQCcRYNbBLzsGX0WCHmcDv1/qxp
8/fcPyFBiyuszIeQ0nsk7/o6mWhuF87TgtYi5lv9lxCX2CfLccu7yrcWJ91GX4y0YOR2Vs/g1QWV
9ZuO48qN90vgbyLZSa/HNvYGDM76K5lz70SBrt6vWbEdlGKy0iwUX/CsDtgNSTZO6Fv7CSl4unIT
fwJpTrabcct8tFiraP1sV/52HDvfRwPIqYYPs+jUR5qwezyt8+1YYtj+MMaWd8owbji0UplSXBAg
c5yVzcn2CzTzN1UZCCq6hZWHfx0V+U+2CoI/VjcuPmfD2N+vVp/d5ODnl9XQI/Q40c60b0WLMbjU
2yFE85qjb5PLpe2N03UrxfKhdQfnsOleHkrpu+Dus8IGN3LWv1Ssy8cOWtDH2rfHK1D24k5HNq03
Vi+7Q1XjBm6vVfIIbFxdOXkWfIzdjaZfCR0hLfMqvrYn6X+ugqn/nFCXOcHbsHZz0GcXQT8pTpMm
rI0KrkWj8BT7F/4cNo9q1E2L2mJPAWOdrS+5K9qbBJuqXei446ND18heq947abQFbl0vp61ym7fv
ZZ+1X/NQgOGtmbVv57JPhy1zvjqUAC6idi0vECxbP2yuNd6GOWIcDqW1ywLOdupl23pdKRHLnehb
/yNUm3g5QNRpuAptCBb4wLXCyT2VcdxHx7gqs7/jcnmC4T19dTjeTvUqk7QkIUyHMWA/FKX9yWcD
PlhLGX/A1Dy68DbRgq8PPEBeh8GnmLyTEFvT2LdvsYr/MtUyQBe8k+0NU1PsZgy/WCeuERAGVU/t
uHRucoCoL4vwravO7eMdgpTJZcB2ct+2oks5M5snsCjEpbZZfimaUtBl7zbLxy7QDTR1GhCTmlpG
qvXsjbtaV81XNtTaS12+yJSDp8RBDtJbSu9K9ztmOdMx2JS8LOnkYc8otvKeGtt4D0neSzeYQKcJ
CmgaL17zGGrRuWlWt05Z7iwxF2hbpItaEELJ6+EPutqau4L64MHS9RztsxkZujQvaZwF3njSkoLW
MrW/IfpGv0TtfEMr/Cms6gXyWrkcrSkqd1tC8xMOK8q6dEZ6Vm8SP6sveLDK21GuUXdEFLRAV+RG
877rXI7kAtXiIkVClO218SF9uo60v/SWheF7EmAQ7CvrDwsWZZGqXvgw/G1R/RXS6nYhC8u/bre1
+zOpW+uqlOPM4vLxovc9fTWJQaq0CYN6Twbc/aE5O66dNQg/U2fp7uuss2lML8rxGK46fHKdoe73
GIb2V9EYRNBNCQK/W0VdrCCnagQHcCHZHopgELfd4qG6jDy92qsyiJo0iZKsiH/3ax3v3KFfqW4x
wlcw1bAJaWnQKbZweGipQhxoqC3EcaZ34yEvoZakTVxnPFDLXgIL4IGw3bp3KGJ8b72V7ScR3g18
CClSBt6+0nCFcUWb6k8A/UG6LFv8JfPa/HOZ292QtpBet5RRUI9OIoOjXBxohSLrq1PexuJPn+j/
IrLW4qs/eMOln40RyIkudlO4uVW64KrK0oT6f6RC1V0JVzQYVdSUF/wy20uhxF8xWsmYwcX0fzht
AnXazy8wJVl21TyMB3Da/LreZnXdifWOG/8mh7D+1m0O6nE5Za4Ww58bp/PGQx9vgn8VqOSq9Ee0
viP0LlYR9Eev03mdBlqovQys4MZXdOlGyv4TDM6/XsoFN7HKG086cTL4PazdvehV9TtdowXktaAd
0rockwvlz/2nEKySiguS4ndWTp8Lh3D70PTLfBFiy4s0Q++f9LpmFz7Xlvto9q2HIp5nqlNNYlXH
RZaCvpY8LuR3ixCcjrkhCylEbCImoyw3x2ALYkPNjHymRMjkVm0EamInoMgRRbpJLvLpQ4cfjgEL
nzNQ1c0kxC/wxEsuNOhmVN7DFA+mxlOyocCMOado8VgW5DpF7VDhP4yUr6oEq5tcb+IpqpjL415C
YuZPgjP2TXBlUiUcR7hf9Jz6qUltNRlfUGekBvm0iDHvfsuCpF7opHlmwiVbgy0RYX/cycukCRr/
G2vT4I2LNVLL3g01tIz9Os3zdgtPJO8v+syyFCh2rlaVsurC5k7W00jHcJ4EozxMEN2LgzX0HmLs
VmNKcFmzxt9tOAPZFZxLp752/ZIQz4Kgq49d5Kvm3tddJn8fg7wdFTDH0IoHqtGZ4+yUKivXvgag
XYLwBCaVdyKd4ETA1tEwQFHynjPakyqvK+ldF5RPi2OmJQdXSpIeDMBrC+WH6pzsSmTdi/2EtGGx
h63Gr5Pnikm3bWpN8HYQ9fgdxkw5jemIY2Tw17+LVa6Ky1sdBCq/Wm2cM9MYazfc7TJM5nejX27I
wAsdicMk9WSdug73jo8vtFK0i015AsuFZns6Z8iJ2rqYHKRgGKNidoa/yZoM599etUkXlqA2oFqJ
ygNUkHNoLGgqJ1F4YQXVpcZbNo3NLnD/Ump64VElmU9/6yHzOPz6O2IppoQm0SKnpzHRoOne5G61
3G2xRUPRiUqA4ppi9kjXrY1S4yXKcATtJQ1r4NzPYX9TeYaNvHYQC+SReW6yeSpM4AF1N1V8AyvY
/IyKq2EtvbCXW+0aUl1ha1MVtCuOjvtzHqGWxjCzDc9j+Tei2IkGROCSLAg3q0v7DMtGBfZLQPA9
tlpter6bEg3PAZ/iZ+h/IKXjw8/p+Tg75mP7vM6aymw+8eJcFtEczNZl5dPABkoWMTTtiex77d0P
2dz27d8j0sy9vCYv7mYgZk2lQl1tyEwv885FjVXRggyRknV6Jl0jpO8OUEuKJX5mqbaRYjECGppb
zQD/eFNr5ljw2eAYtC7iFEHpwJ2u/cAMT9vFzLZTV+h8uswF3JKnafBNfSa0EXm9L8/dHqNbF8Aq
uUt2gI2tkVX8DgMxRzwoyuImiJg9odyeoJ4Cq3RJPiIxSLJOrTxtobwP0PP1BkBzotdxQvr/Zaw6
VNIX+9BH1uxSPgNt542dedKz626F/93CpsEv0sYjJrIPshuxJ71MdP48fZreQEf4CYXPbwTlnyIN
zq/ppQaY+zqm8l5n7UY3wFwk5oXiQbdVwY0sfaQt0lpQuaI116sZAhl2Bj8iszA1w3ApnEWecBib
JLFPVvYr0SDlY24F4YOKMXaaeOVf68GC4UynhJl6xoa3+7qeK50oxY5Ru7OZtXltgKnO/0zJ0NSX
R4o5drETkszhdsmDJZ4o8GLlwhayjuaxHembsk/YzTM5yoI+LN7BFfWX5WmhfjB8bVebRpbrNhFs
/1VYm56HAS12wV1o6s7DLgs2g1MlYk1WDoFpXf7Eq8GxP9lQUBS7c1LI+jjRYDL/SdYmvqDPlwca
DdLEKR/soprgzCxezzoc+k76TwWqZdWNwC8YmxDysfD+vJeMYW/qzO3zCTPmtSW+WAG6vQh3jzaQ
qzXbwAznRdfNwoz51KFRxu8ruFMIs83CjKhbIY359FK8LUd46ES9z8n7/+XszHrjOJYo/YsKqH15
7WY3d0qybNpXLwXR17f2fa9fP19UpgYWBUiDeTIok921ZEZGnDjnBEoulmTdTkLhgCADAncCofEB
78LMs4vnnl3rfVkCGkt/47sDylN4oxT6vQ0r2/u2aQ9KmkKBhtj0OO1Q/KaCEbSuPf5WbU1cfW1t
Whl4P2/TupmnzYURlGHvIvFIQ5b58QMcHLmc0gBVv92qMNrOMZM6WurBA/9tGaTWvalH1BdFW3Un
Lw63mLVA+bj+FWQ1H2kN2APioaDIjfvRTlYYpTqxiwiHDbYBbhmc9nisyjnvAKjwj0tsSgNyqROC
morR+pjHlgKYNSo255/Ba1zca0zY+uuniHqdv68VTj27CY/V3gJhxJYwOOz1hhFipfe7CmUwa3L2
hEZBSxy499dBASjSRjXGD8vWS6CpxkF+ceoWANsY1Un3NtmtbCRwL7lEpn7ITm1nulDTh5hGA5ff
VzQ7mlO8kgSkJ4Af4RerZQJsJr+BAbHcvOLSQNmV42dfKNeJX7W9Ns19PtvVCmVfBWLfNLBkumHg
hTTQLARwgj7OccbFRdEmr0utl9FFOpLd5tmyEBId1GP7qz9vkDHvmU+CUuacFDhDVOTzTZH7waX0
qo1w0q05OqD72S8lEgANSs6TlCaxb2OIPHdTc/o0HedckxHpK9+XBa76td/4GFssPdEZ+0ai7RJm
hz7o2DxBasqi1y/bh96zvzZCJm5OXZ9IuPGXWI7nrBqE6BA0uJOQSdTCd0IYcXCNaAYa8Cl3GKQk
vxNh/7k/zjhMYOepv4szprAzLgnRQ1k+AH+GXX9rDci16o915K8rnW2/YvHfgvIXJvzfADRnfiiq
dIZVMkNBgH43ufA0MY/Bgzvz8zs0ckKmYUSBBDHH7WWXI7qT1eojUk7bc1mX7fj3UFoNULbTu5Wb
3XjmvAXL1bI2aRWYtJB5Mk4Fz++tmSMhmiPRkI433RyH//gl6eMn/zhyjHI4zu8D5E8oQLm4CkcM
wpWiB+gGBF1LeYBrh9EdNZ2fcVzFBUaA21V31dXhxb/7TnJyQHDJbnVzb272OkgZymWaTXsHyE/T
iWG5q8ulIT/n/bijuRuOd6qq0i1vZoOS8mZZOkREL5C6KU1vEiddgwLDtoPYS8tOJJZRGESG/Uc+
hnsZXWe1k/UyVhu6TmcGpD4nmbHu6bmjdd90XwZrXbpLg5ph3m46FDvchc50sHaX958xFMMZ36Ds
H8vraLgkSYNJ1X0RzR6piR8MGc/KdHuJuinEWBKz1XdntkLrgwN9ylQWbnaxMK71Ayz6XMiYjJCV
k4mpbLJD8ziF1XHKVproDL1XbIEBVT2PsDdyiHB0rIc8pk7Biwx+70HGmdxoiYNPPaPcWMUIYuWg
6jlK+cSqpFSFHVC78hnZ7K98sG4MGQP8hPRGcyKo9WUTtCaySPBI16R0+VQw5X1wXhqSPtSddW7I
Z1ocwfxd0lQ7AyPwWpiA6FdItXz0LFPS5oexooZq7msE4D0M/JHsiK7OasNEPu9FiTPVpa/3hVnP
Ko3WTfq6h0gX3s+GkwWDDDc8Ol+ouXgTltJHdSQtXFhzpMHqRJyjWQ5vwwP/8W7GEDIPE3qHSrrr
G2KWFq755hZ2/7UoPCHD6HQXEAZzpQu9rXS6b/qNWVoves30rS2N3gXSMv84xkyt2m7DCJ+C7Taj
n1g8p7NTk46Rlcm2We2YfRCWpmwy/VyhCMpOiRBwcCFrPMruNRfCiXeKhsBnotbaQ+StzupsA0oX
It0GGLlcAsfc6+Ym95lvQ32uNp2uPGCrHgXIQLf4Xof9TLXNPcXLhBhtclW6TNqg+8gEnTLr6X+o
ijRpoPdxUufpyDNTh7ze0wga1b1TE2PGoBpzmxWgnzjNyLfm4towH3G61wHbKBchqXLzzJJ40vK3
qs1T1sGUgzFst4HiKoWbI1FXt/zcDV0KbUV1tKkWcz02cuTokJ2r2D6Z6cQ/5vNy5A553vCT6j9n
jFRsb6dldxYLk3fJvsPc3fkSo3WQ/jymmUXku0x4AXAz6kGrJReRGfKM1D/ZeBfLCcAj4ADAPpQX
8e1tMr+AJ5X0g7x8013Bm05QyTnr98GQaMqgH8mK+pqjegPFmwyfOQpRWIAwOhjPt6eEzhYwPpCT
mWCPfxBS1HtwxlBeuukNnPJ9mMilB0dTVafc+iCPoLTwVVGxylmsfwI+kFekKQcUhHJAW4OXYsyJ
K3riQVVQm6IbWrn/b1TCdJSzn1FtslzrdZUsJrV6CR89rEvJmMFa+D4tHdGXPLYrEEDPkBL+zEn7
dH9NY2h9wqSiyUcKdaRA0HRlqatzwFeABhjlIUrbdwQA18Hp5NkzTQojJBT6rmgDKO1k0ZqqJBWG
Ls87sRupxLQKc7YCwVGibWkJuXuPYBkaBvAGVKN5WuVlbEo42YBg80WatFiFgTBcdNG7e6VUZpqT
O02t7M8JpjyfKeWaXMuRw+hscY4WmJA3Qv5pvNMYLxCYTnpvUauSjaOIkOA/HhmbAm0SJwTBPHug
g0FyCjhueDcUowc2pFZyZbBsKZKO/v2y2tKPVMmuProRl5Nluv16VEMpAijSMMXEVUzJDlSDBeMf
0Ih9UG9pE0iSp7KowV0IS5XK9BO3FWZdriJFkU9zCzZKehMbD5bSodnM5SuepwTJngRvxZVzvAMt
U2tdPzsjdVa+WMEtesepXHPNDnI7zjXHnlDCVWfc6EWA+kv6FMfoQt/qoqPkDwhk8noV3GVm7QGT
qTNU84XNtphxwmaanLEPEBPSqXjBDdPcl3NnrhEDVY9ypsl7YTmoVJuewsDi8dSTc/aw3a7wqU3m
UkD0kJMwWBZJYy27lEaxxuc8Jz/2RczwzFd+n4vlIN+E/5UgKnp1olyCt6ZAIOeS+K5KgVBFef2o
oVsdEAYoFm898Afh0gRrnNrrcwicyOxDX0mw8d+WgAdmt3LGuaoS322zYS3qAAQlWvIShX+pAshY
IQ48i5kYhj40nJcm1IcII7WzrqC3dZS/35Gy7aw6Np1Jb8gkYR3lEQ1O4QZlTX+vjLb6At1QygGN
aOqSnlpMcn39E+7wAi9oSXKhNL9sU6pEtRw0hIkeeev7V+jE0HerHr31Jw25tEk+BjYU5tW8ppg0
80jpwh1UlWMhK9IZSkSGq97VKlaBV5LFkifiUJo5xjDcqp3Sr+EyPFeE7+YTZXu1YfAJAzQ8uZjk
d2+QL0UjBY0+YFPo01EJGjSRekADSjDIOsoU6+Knw97PDxbDne3sCkW7n5F0GMnAItVxL1gaOQ/W
sJJTr3NNSXt6v5UMpz1ytIT9SvzTeEpDUcfrm/tZtqoulRx/kbQBG2VRMuhgFdSxCPT6uJTitFaZ
W4P9Jv+YVuA9zb0NJZKfEJY5TM2aF2RtLVnm4YZQ2J1I+fAcSxkH6flxAcakr3ZAy0CB6a+GKCLp
LMsNJf6Gd/QtHODQ2hhj4gv/rrQCh30JM44ffCn+eXxsElmkBzgeNrCF35zdsLgrNrFw85cDOFRY
nibVFscmCnKgf4rSzpU0ozd9SY6F5yxbsKpp79yMi9HyH0bAmzzPaVgkSUZ1Izwg8NKd2/X2XpaC
TkxmBbDvKpPSxHAyx+MzTahDoJAqramrQGKqgfQdtzwkF3Cbzg5dG4CE3Qdlulu8MSB11LUkjn1y
RSo/sI4Sf5qsyk4YUWu5Y/EZdFkSc7hZsgTwrZNXam00RgBDUcGHMSwPdE7QAQ7QIi0Nv+MXx4PT
6EIz5b5Vzdy47oGQFcgom1MGw4bgrplWelMESUWTIQLTZfe5iDt5MHBUJfcb3E5K255JeQE7s3AG
8HINQKgDQAt1onVIpksVjn020Hc6UlENOZsKPPbhaPIKU5X1hWtQ08RACCHFQM3UDerQtakEU1gm
J3HNc7PUwza/Gim0USrKsLas9QHrdyRZ59CvmOn03KJ6Wb2XMWJaSCRY6R63ZfrP2pvkUNegqO38
txFX09K/TW1/9kIkVVYyYcETQL0id+/3aTrn/rh1/6C/aeb1xkD0WLxQajPcwm/xyJj+HFBQ4O+I
YC7NQYN2RpJe2hhw6HafAwyzBY2ynoc8qLvHuYMUld5GJZX4xy2dJ+e+3uqmfK1ZRv/zDNq6r6U/
RfPVzwdcnwHzNh84HurUQ7N0019m2/XNS2A5cXUbz1wfLCpn2PLmtrBDY/MujNByb8H80unj2rO2
rpUdb+Zt25jL/mjv+cxg29yGGdTYAXlBQviFbuJGDIsevcibsDhb4X8xz3R56L3Zb0BqqO+sJ6bc
4s3cQu7yryNtvekU2fvSPIZZuZv91R2icQQDDBHwZVe3XAxUoFmDN6IBe7jcyGPtLWaJ0QJcDSyu
mbznINQza4cJHpbR+HQP937ZYCGFOZ7nJ1rYvbuemwxFUH7K8FzyKTWJD/6NyTZg8osYWD/FZPg2
iXZazEH0YPUZNpUnZ7ZMBq7N9KyWD0zOrvqvjVfDaonm1FseLSuYmuvmbgyB27PSvMtyvGBZe/38
ocULor3vQDzd56gcGuPRa+ap/TskKLd/t6bv52CchjtuX6odvlNxQVk7M8t3mBAHggzj2f/ml7hg
GBAV/0x5E0n8DcdunYQmEUtEWhseB3fKIHvDZxD0MgVO80WG+bDE+2klD9fiGgUcBlaSGE8wY2z/
IyQZnsypd6Otwcx6KMgQoARTM2Rb5bl3Ca0X5ipWkwmK2qiwbEBiYau26qDQibJK8e0jFGUN3kB/
hiDtFAcqRWoS3P+22/xAWG0lwVL8TcbagwGvDoT4ZzqBpFDqQ5iQI4cG0U9yc/UplnU4nqC9oh2h
exkoEJeQHcY+iLeb9ZDV6QNHQZ6qRRo7dnfEZge22RkKtWz8qQHKzs5BlRsISmwm4f4Rzx3TUD6s
7l4b4aUYLdLNLAukRNotmH7/DKjJGkYUH4no/63ZJDlarY7oNoRN0/w+tmFcv2Vj4cf/XbA4mu5X
czarT2M5us3/VHtT3e2mcadBvD8WI6Lgy7YlA2H2SnO0aQYN5SvqpmK7NKCLU3hFL5qszo2TxnJQ
F6rvlR1ZScJN2nA4MFfJ6idvytvwdltHqJmxaSMZ/dBZU1JutxjWjKhmJo9yYsBfw1oGUoqpLj74
Th3vf00kHvh1+RAp53NRFOAFF2cscMT6apd2bhm3zVBiUTf/Fgx8fNDdQfWxovkxBb3yZ+PMgZ9i
z8y8tixBdX3uWkzRT2tleu1l6rueEe1ObxvnjoqzeWnXiEFEFEFJTgrghcU1Iy26euOSlrfRuEFP
guQd4FVvpvbnwjQ684VhUMMNyrGVllFZ/qcYM+91DFtyDzuc/ubwGdubYDe3C1PL4/EG5iFfWgbp
+AiICDO2n9vlnzkDg7ujrmt+S0ExXypo0g9hPs+XaYnYiCP4svvfFvuN+mZAWd3fpnO5/t27UMpO
4W4v2XkZpvatS1q7f9rgAN0EgCmfey/sHxemhD0hWHHq076grrraXtW9+N6av20orz8Q3Urecu6m
gHKV80fa9sZdEBPnPbfZ5ju7tBbmEFNkm1/QfBHVyrYZ/yQNSR4GXj5D9uJmcgLGEEIPtEG//wsG
vT7gfp/C+uhxFz7RguDhFe1gv9GCKLxnmzKvhsu85NY5paHdnTAzBCG3/Nm/TQIyvVNGW8u/97w9
K9DDhkkOGcwe3vaa+QUn5ok75okBC/TiKV0WBoBk7snOze4ZijXd4pp5TsVNToFE365r7oOK2Vm5
5SxPeZxYf4VmE3yZFiv7O0uL6QHmo/OBIXesssiPr1Frm/CXSvfBXoYiPI/g9uvJNuP+gcFYzX84
2zgZ5n0o/mNYmIWmCfuOUu8P5tKkf8XUQ9ipLPnH2owYTWmP0a3nmevVcVbzi13Z6Wucef7Zi4rs
uhh7/Fuaw90JFrukEzvZ69mo/e6ldh1Camak8w0Mu6q7daog++/aGNbnIRzS9VLMZv833FfM0GA2
AgC6KbMPT22REFni1lrPXb/EJzRaG51qo2hfwpEZGBdzsqvqZo5qB6Kpmc23gR8sX/OIWuyGkQHm
2XbjGWIIVtA4XBrPHmf8455M8AbTzfts1djPTjmTVuNqje69ukrgRI7LEt/D3ZySC3Gp+RxOW/LU
dMg1Li0Z3KclyZb/2u2Y0ICeMVM9OXk79DfciPPZEdn+R3OVkSf0MRhx1CZr/MzXlqchifcriqHq
79LAA/f3PJyxrOEvrqH0B/6XcWZ+xWuuju9MY/anP6INMpP3HC5rEKQXyu898n9nkDXoNmMU+ZUs
uS3dFEIvTg80UI3mbOCVPYFiNLHlXPYNKBhF+VitH/YiKcZne4GGfw89p7XuwdEK623bRqblnMNo
Cb3XZIbRMZ0Ci91GbLGBjMns8H+pPpimXRUc/GxIkyFuxWb40e6c+NJqyD9kxV7AJBql0bVnD9CV
Od/LfltuqjqegufVzE060Q3Ku6dlS2jt1jMmKbf2lu0fm7FfmIlYeMPHLI/cBsdcC6++HoIilLRT
btJgv9vQqjXntqRXdIMmYtxuibudec8yKJ2PDFn09l/Knr/nCYvpkuvB/kNrAs0Ewsn3PGG73TK4
0M36cTPMaG3/obE2dOUrVkVV8fXnggPcT77/Mhsess3ixHAexam4s3z/Ze6622GDwO1j2tD76U4F
PiSEhdRrWyKll7rz2twxUNxGDld4JoSNJGmt3KPpPMl/2jJu+EXd6HPMfoXyfzhozZazye8dP3gx
1oremXYdLpJoLlzf/+Lbk8O/5Wh+qIswB5GuzTS68N0eXaShUMnHhf2O7S0NC34TodrOZYSgG8Zn
i2UtmFM+TfMrUSjf18ucw1iE3Wi4vROfMnWhBggtNxastvxxnJhB+ZKWCOnt+2rpPT6+3XdTbo+y
YjXhvTkDPsrahqvGZqiPr16fRFH5R60exMIpvm5/sncxmz7b1jiZzgd81OZse6ggpfnTldXtud2j
vw5YiH1KMB/hBpj9BTf34vdFyjPLhkoK7TTi6K5PVsdk7vVuM3OptmbUtH51561D66YXj2YNzilY
kZtlBg8OcBRHWTvupuIp6ZaOF7Yjs83M+xRR3h5/LF0/s/JrM7tlvJ/pPImPSlouWHR8islP/C9x
GcqlZE7t4aZUUOqjttDvgE01yEe2LhnNbxpSiszCx6KkLpYhbS9g1rvjvECuD9v1HFGHYkHqFNZO
amj0iVzfjmcGrphWBOUvvpcimFdurHLLmGgslEXMx9tJLNKhEIA2RA3InTdeg9WaWkIGukVejF1b
0WRc4pHkvLppsKrq00vbuB0P0bUY1tLcDUw7rYy7IqapU2MBf9gJUdNZZvyQYQcerHfY6uGvdJNM
RjAkz+Zs41936uME0uttsWXzFLy0Zreu6e80TCv6J7ZfeHx7i2kKT6MNJhqJ93h6sTLvs5aWHDz9
kJrDPM3OFrnnMWtH62lQppD47yFgfF7HvPPuDGb4JpfEdgc/+5DD1uMamdrX8qe/2M+HIOxfQh5k
8giI2NWOi9bAxyzn+/3Mt2MauZbNxxldntvTIbcdw6EDD+++PnV1syLkdEYfqPusPPvAEgTDDZWN
55ZOllfhHNLYYj9o+y18/VcDE8Mw+WuJWTqgCowvi9BmK/+SggYOY2TghFfxGUZJPTTM7TGNOjhx
SJAY3a/tYPJ0Z+yh6Fjh6Cjfp21SYcfQOly9GNAQJoB4rO7K2NXjI/i9FE2A754sWvtWd0ld+LvV
qbVnDPMY3FPgqQUkS8IJAbt1kNKE8SZ1VGXMYq5SjoO4zGifty6vSzzZTjDdItZyTn87Di54mS3t
+FhallNF3/5ws0vMyM/xyIqtSGTmYOtuENYwQuSGTHIMK6qIYKn/1B2OxGnnqr2ujlfNqHQMVj1+
i0pwmdqw/aFGHIZB2p8RuYt4MAIfxf2HvS3wNIWqXLT4GNZ51AGBwns5zHCaIc2a6pE8dWVm5uZv
IuXUis5hT2IjG89GNQkYQuysmuSD76OuYnW20Txi5aPVnNo7MPcGd+8+0onyrO4O4Yx4GdndJlgk
kmOnj2+8GX8JOBNYy/Dn2gIxtg8pace4Il6i9nnSqi67RbxIu4w2csDUuTTGw5W8qPPz/wyW1J0X
e/Aoue7rAjkhDNvksJeJWHKbg4Ovgb3dLyy+v5fw4thgMumc6T825naBZb/3++9Fp1kk0f6SoOkC
UGwPVb9iBeqmgHat0FSMn2/E7zWrfL0NwMNyBXRhKvEPZ/hM17ep3HB90d1tTYPS0lXVe0+ySjA6
VEGyqTQg+P8i9X8324OrgV6Dda7F+ANE8c57XSHGKIG0AXNemzttMIBGFimZYkY0MI3zVA1Ovlzm
tmnYK9EiWrE0o9WLX5biMOjViiFTHOQfU9KJyj+l/B3bNaJnwr5TgAAaPtGMTTRusq9TEybV/FtR
1HKkaSOujAPYry4JgZuc+udPHTuS9+kM4DKnIKNVSOOAVd7pZV1axshfx+RDnTQ4jF1IR8K6uZKK
sOwvA4YQ7AsgCDlpYIP6iApVCI+atK1CeLmcYNW9HXaFl0M4mKbpaSSDr6+x7+X8LdtlxeDamdP6
pNqMGqVXPZmphMfg3Wi2lGKcBi7moHhlRpV8q+YyWHEu+C9lIK2P82Ag5N0uQErypMKplw/xpxaf
AKb6phbtBZuJb6+VWxWC7HN4ALjWqnWYYz2AnRyGwxZ7GHKQdDi7JZeWo7GYwtrQhEsoO6BCuUmI
/0B4tL3hVGNVsD3ZUFTAmkPD6DnAy7k87G/XxNmgZlNIZNOJjiwq56tme6mmsLmk+C18cqAlFZ/R
dUKOUkrctQLxp3Mh5pWytAun368TTNmmukTKtrwYD9rfNhnDQtLFa2gflXRYw1HIDqUhEFa9nzUP
88J519zQ8wBjaowiTJf1ZO5YSkyPyV4JrWLII+GTKJ68a7YHi6qEUQs9QjX5NeOw7+jJFHeDVSZQ
RTUfdFxtafGqNnveMDfjro7oIG8Pueo+6wsOmCTCZY19KBbdw8ZIiR7OXSEdq9Ie4sA9VXVZ9tIe
arbYPXtUxwZDAnOq+emDx/ygZL4NgRRK+2p3qUs3bSlcaaSgUmCEMR3H4+FNNeBG8KnIipVZy3Ay
tsy42hlgCWZHTSAk2RGOMzuQWcxLlHzK5qVN+nsbDkJ6n+JaTmLXAlbzBZpcYxpuzl9z4nfkg1tE
B+BtbtnLlDiZmRj0xHS3SGcxoTPXtOy2IK65MKvhULXv9MO0DXxx+ks4We0+XgnpIQG+3w1JAfWf
2+Y00Nd0+J9udkYhkDQf4qDH9i9S9ESGJkiDRTesxlVsfs7rCJfqty2rVlBdRUXQ7ScOSZaY/kF3
fnAckLc+uit0Jk1L115WhWVAWr+z7HAfV/i2VgtlHwpiaH5u8TMpyKE9m7lan2PfFnfDxqDadh69
xKKzd9a8aL0ZzawO5uDUdolltDeak5uoF0YjVhaZ6qtELdZcdOSmEoxgOw1qrU2wZO+XLR+qEFWC
NHg26vTkyEZ0llCqzrvCEufSJCBd8drJvO48ILKNPyOGtBbzobNr8P8LnallAW1AB8PS8Za+rUdU
VCvOyC9NU0vjED1+MYK4+tNUv5VHGFnYlsQDzv52RRyW7YFMb+SM3uMQKRxZy3obpAku/6fMrNLi
obUNt2tvysZM5uhlpAhlTY7U64ShPPQ7+E6L8ugwNigEbG+PtYgzguoaK8jWHHcEfOlZ22XNMxM4
oDopZ1nNCuDgki6ZRUDB6auOOonU2zJJd0/z3op+EqapUTBmgf4498hF6Ke3j8bALSdtZ073ezuE
H3Fp9BLEAUqNoFjWy5FnVnErfwlBZrJIMOnB2OalsUoIRHh3xzPcwMrosxpVJyMV8/YzStadPyjI
M2hEF9OUBNMDjXwhbohBC9cd02jhnoq4F/qH9ofSrW6nLi2h6/lr9NVFn148u3YBKfQ0+luXzKd8
GNAAf7LWdGaI8Vlvs8VYYqEbZku/o2o7rXmfWeVHQKkUVwBYMMdenkNImdVz1jBmGOdUfxDWaqak
Alhrmxhi9zalm/nNljnY8dezCzDpVJit7RwJNarJTU6ia5DhOJBEJ0Wi6rwJjiWCR+H1FOgxCAUJ
d0sIUf2HPkOuUDz65OFwZeIIJmrwqbNaWM+Q3SP5fzoddxXVxgD9nhmwN9t5Gb5uQRCiX1OUCn09
mg6jCCNrbLit85t+X4w+kwaChbqUuhgYwJCAnWIKJyMVmE3qjlf6bVhzPGsjWTqXnYRJVQ7ObSoL
dKlp9Tm/NRHqSo/mOsbW/yRCBX2LM/EPgz0HyXo93ENSxfyG5SkxZlAsTMLz8ZAJ/bSZwxzwfHmq
KhpV+V27Uufimx74qCjOHiODluXWV3qFVjHiE5nG8VaCByAgiPYmFJ3ZIf7SN6hZgo6ieoHUS7tb
kXl0iFGEK0350MdlrKhuHlOEePo6YlfTIgQZ87ArROIjCUinhA/wHU3p/fuYT9cfZ0UAn1U3lYaZ
FCylakho+cykDkhNNUD4LPmLJiplPcp73JNwR+ANacSgK1oBdrx6lvZP4o0Hz8aHTcY2zytpEmtB
Gv0laekWKgLuh31Lf7B9NVdndxE1s+qCYMO9vZto/YRX2wilc+8pFZDO5nM7EZo/yCv0YXs5jCEr
xSLTypISwwaOfWYnCslZi2QUAztb4yH27geiprk+2DiA4mmp71svIv0wvpFY4ADLy1E0ZN2g1rev
g3AUsA2d00gi5uc3yYKVEmmMhaF5cE5tTGbv7Rn2IxMyVfJXT97Owb15dl41j+vYGkH55PWIsGiu
el28/IMhDsHypozhw7hUVl3gf3H5R3JZhaF1c+w4w6Xo6fYEp3r0BN1KyPz5K7BmgdKYAyj4Besi
5M/iSV4NM7oBhgYnpMF22qseLsJpDoOFL2FV94AVbhPXY/SM2jcX/AouHZ/Ye6X8J3IzDG6xoXHj
9asz0wT4smA7zY1p8hzYLpeIWRiXOzoTBTa8YTJN++TndtH+gfBCcDqnDwWnG/ZVVq6CjUggBn7Q
QFGiYMC2b2VTThkdJgPySiwM/Z/XE++rCdge2KFg+UPRRDV3VBv/mrmXln2PgKJxXpaMY6ZhQwQr
s74UTcNV626wl73JcOKdcyd/VOvu51fxQy0pBqB41vngX7yV994sgZkavmsM9nN46Jf01ilSVgO0
0aOuzddZMhBNIqyURiJVmdHPL+adUYxtYZmH8w98FwaRcVC8w4vzuBm7wYvn59RbRa61zmRZRJiD
JKoVG3AC0Pzf/vyLf3gXHl10yyHLBxa3wLi+B7bsMWSSSeROz546cANE0zh1a0O1ye1wF9S5wJxN
EbqyROXtP7+M9/cPsCDRPbB4CBTS770D6XfNQ4J8/pkhFQq1TIV9D4Qt3DbKfpFp6Fr+59/8bj4s
Rmhir2jaLsZodAWC97UtgqoE6+fYeEqVJqQMYuqeS5h3bY+I9NBPaXLSqtQ6U9hJPNYcGRe2Z/y7
1UJr+JUl1PslalsBz8IDqIgsx/Hetyx8CCYYqsXmk66wNZttPLSCaokqqcM39p5Sy3hKBfOL5yQr
4d8QqI1xG9aRNqof1D9c0/crpfeR13suXVz6Rgy8RuBzELbgs83mb1sydu6EMHcMzK9l4QscbTl9
bX3tJgzyk3PUMS8BGDoJItQu3lzCJPmFFf670QYemBQkCJuRNz4MZHoE766Q8Zok7d3uPi1VGO7p
n47Xj21xj+uHi1cP8ZyAFjD3q/rL5gmByaxzHpHkjMkKr+BlDXADWC414EowffNBWkrEWMwSE++u
L+RqSPC1RofpHrExXn/+lN9vR1w3XC+0fRt3FI/hne+BliiY8aaPgudv81/UZmvxIiEMKwlEeCj2
mMcEy9LaK49H/fOL8L43SeVB2g4vOwwIR3is/mCSysk2CyK9PeeI2Thq5m5owv45mqMyfk3W1cBL
ZzQ26FWfduI777VQc7wy5W1U4CnmvoyBt7XFLUJpE0ZHPCbF19SwGNzhnPzBmjFvDCcyzuzW3Wgr
UyokYmy1WAxyJ1UeUrpREFXlMNLJaFeBrjGCxmQqZoZrXyv4T5OsMxwyzmP47m+R70Ugob0i3Gu0
jSXR8JHTwlAiuIEh0qWCoxrPnwZiU2fTpC9MsWFgTYchSZUOeD4SRuNzEkZehpOSMwf9fAEnd4aw
hoCXp0DDc7FBmL81585oE64lnabqtlDajSQcJLEumQefmpfAIzVrb0zY+eP40Hcp/rcXivrUfP35
23s3P5y3x1QM4obpwSFDY/f+LAlCojRs+exZI92tun0yGeq7B2BC9D6MPFrKiE6k4kt7ynVcQ4qd
mr4EX1xgM3MvxKSeSY4bPynKkL7titZa84e54v2zQOcM/fhXjdT3fVSfJirGbdJ3sbAdfb8fHKar
AWKb/RO1TevVf6OIS536qrjBetyQdiyDj3QYlx0KNhW20xnOivmr3fEuDgb4RvpM//Ajn/nw/nsT
yRnydh/QansKdoNWN9hmXDnJjbEeKsz/r+wgMOEdew7d5ECmeh02c/9KmOiZQEvKvepJNxR1Mtep
VI1xcxl5Y+dja2P/Avp9j/cTApDeR6FMEw6cH1K1Yu7ERnFpn7I0Dwg0FXWY/+Xb95cBts0fg2iQ
zlts4UL3q6kaP3y/A4wEQ05Adpc5re9Cel1u6biFVvqoHfQXAoKUV98N96gsT9QLnZIq/3w3/XAB
vGaouuwpi/Sf8Pz9qeeDJPpMvhse8LU9ood71Fv68EvgqEpc9ijis1sPxm3w58+/X27w36duCD+S
vERcOikxfzgQinVxmViUbI85wWX/PQwnvLzSwY+p97no3hiuzHU1h18scpvJnu++l4ZGEOELSmbI
mnt334XnzM5eNf0jAyjSbnoJ3LbZXqOqz/d73Uyvmano/DlavXS16dZI5aNp91ls5wKFdvlEDTME
2ObuZyYqgP5ce7sS4EN36+lvSISnN1mxhtAFiQRodjhaYHZB0W3+oKsqjIifP9Z3pnGczSwmJ3CI
LoHFAJ93xozslc3ysPW5c1j5aGWp9rj6Ebrjr4YbvM/hMIRmC7kcO2AEcqp+v4Bi+E4r7hH54xjN
WI2cIHVnRXBiTl1fdFhSFLOHnksNI/E2sPm3iakuM9YOUOQm/xfLyXv/WnmrLChmgtvc+g9Fz1JC
0IZ5lj8qOmp2iNpUDqmwp58/5h+/jhhJywjyXWCSCLxbRXmG30o0795DItrdt29a5HImVR4Vof0X
X/hDEsjxThlFuGSWpMnw2HdfOQzxKi4a3YMWMymvgTVBnopBxyINHhnsNpeP6QYl0oJR72O+9GJP
ED7LK1O7YrN/xFGjAL/TEJme8OElpshplHp0PcTLSnyE7QHkXUYZMmrko7dPY4lel0+le+KJowWj
WuJN+iatkuiST8hy064TaUzDgKkgB8FVScm01MybZlEMBFklLfsxTXqAmXBShN96EdgpxykYPLCJ
8fX6lKlsEaEVfkHDXMlckWpG8PQaWJkkkN/yon7OdhMOakdf6cxcD/hHmer2zLUh6r49qKUMY6KF
aHV6hrXwJbr8aJLaAwub20luiZ3KN6vnMOS+gNSwMwW+0f4ZcJ1FcKUpx6p2KaXYfNswbhuuYW+4
yXhaeqPf/NuhYhJHdJ93OxPQFCJgmgtuLghjF0SfVy9h5ttH9bB0WaQDf45zODWjRms0Qt1gpLa/
6m41YNoh9z9I2AqQBNERcPLwnjZrz9zy25hxNZt1Vla5uuYM7UgeZtDNIrjRDTh8IWToZHYgm+oJ
qD/Sybtbu5n7qUQVOuNzAqzmkj+BnbX/I48N8xOuH/n6VRGlYROU2XhKeNwMFKlwAc0B5LJjudaW
yK8MpUqFidDX15ZtFfkPld0u0SNOjcP0e87QQmbTAGp7e3SjEqBIrJvrK86MQ0UTjnl1iYM/ieuC
TuGfWH2FYpUF5xGU3+8us9mK6kub2SgfFVRlRoKJPobM88m3sBt1Lk1ZMIrjxD8Bm41Fbnq3Wole
A15EUCMtRnT8tSsoHen36HxICn8ptxuN/GqqABJqQTs19hlP2BG/4QKAyP7EZI7CfelNHHvQ7u9T
sf+hJEdOhwzpnwpRH/Mb03xPvVclxaahO01/A5tY7iud2Hn6wLzWqrWvGF4Z22vg7qhGP2BuJPJk
D+E1rbfCW/YBG+N8t4byZlDNRw1LM+5O9NK44opcX9tMBICkLFaqct+iRmzzhhZCQLNrv+oONNFQ
iPx7hafv/CkIi9Gg4aFgXS2K7FUU0Kli9H+YO6/mxq10Xf+VKd/DGzns2p4LMIBUDp1vUK22Gjln
/PrzQKDHIsQtHtvn4lR5xtWWmosLWOELbxh0NfgMOl0K7+dl3eg9WzZ62bgtGlYFcritKVfZBvb7
tAznDrkrUGTf5YKMqMKqnTFEc1EgwqWIhTkzB0NZDjURDWaMFsd1jiQBhemDFtNBHEsPEQ0sN/Bw
tYa6YQyRApxp6bY3RqR4HZCyg45z2vtc64eZzkvMHHR4kgdm0UzBOwhIzVs9Mi1T+IxOZatsrPno
OjScDtyreePULxpV4ktF/fCY/mAih4jpwkueKcNzqZ764qSWNFMeZ12VA5FKRTWcswd/VU/81NfE
MRAfQTaygWB1FPVjnsigbzNFaxPqxnNlfW6L6GY/rUao5RAjnYPQztjjr0BLnCdjeeu5dXMga6pz
ef0gnmVRNec4nACJxdPBefZAdCtBVHHAIzoLV2JWrRF9aarsF5Kv+ddakOkjnLv5oAxS1+QQTfpM
Y91FmS9G4GstAS9I2xJUGNjFLPvQzZ/3InJSKsNgfsS0mrdru7DooS3j4SWB9z4ks/Or+WNtv5x6
FU+BQ/7A/JtPSvklHpLMcgI+cclOt8BBU27uGf/Be3zhyh7Yqx4KuOOnttGn3z7cEocG76xFcjge
5nLmQSHgQG87EBRLsDOsyxSlvjj2kI0LgvGTVQgoZgOvI9VuVqlQTrov0kzcn0kwCOOp5ANY702J
nj9n3H94Lr2QZf6z2OAq+utuABqPBDnEfX5fmcsLh15QOgeBM4/68ILEmTorI0c9Bg8h7C8AKodr
TjVqYprOHKc+zKFCE2UvGtPVLM80zOQjWHp0Ha4Vwgw6JAf+bD2fKzmsKS6tZmp7ChvQj5qY0Vqv
pwYbGQFdpC/5zF+G0ThMYcL8J2mW9+jn0efYDRDLlKIcAFARToWso4gDdbqMm5TFhxfVhGIxZlcO
cttEug4FcxCvCihX9HdyeDnfSlxV/M8eHU0kvylmCM9xCB9stv6KZ5LqoROWA3jjQjwUz2cxgFlN
Jw1RK8WwW25Zscpsu2LRFhKwf8GAh5Kg61lppGwFHbRhBkXghQ9cqS/CQmreTa0yqtNqbK6w4HC9
dK1TamyqTSOKuMNu6lmwfl62lvJijHeIBA7XPQ6+nAD7oJAbMIcYl4+ptfIKSAD+Cmq0IozbGEoA
C2HmUR4O5EPgeFjoM+NIioYptjg0BRE4gtt8yEUPykYH+IYl4LKHxtmsyHaIcZs5qDoAi2RZmTAu
qJpMBGK8hqZTZ9bH0lJZI9DCVH46Z4H6NyyYsdL9/rGm6VmjmjmbdZQzHNaVyRszO5SQpMOv8YXx
dgA8HDS81cMnEh/yiSijTVXYZGZYHwBJs+QVnMGJ6iVyFfCtKhqj7OX5PpoZaMKLCpk/n05z8FTO
4eFBu+jQbvTm5u6szji3Gw/Lc6aWzpIJ+hyQzuWkao5sQTjr2Lm3PgRccJ3AYHiSHPJUp/YhsjZs
9EAwJ5vaeTUfVAvCec+FE5R6kghrFVCkZQVgydibdVpkAbQoV1efkvllZy8KRnWITR/Wej7AtntF
F6f+stJ6XtV+cL021TK8CCYHutg0JgwSKcDU5Z5hJEL4UvrW5j4otaAkBr2GwoaM0ptKNL06NH6H
SkMIdhu4+L7AuZz1AemkT0F1OCO1JMIL3n9RoVCR3YldoEhAnWZlPX1W8Zof0mGPAdAfy2ZtmsEY
6/tDWUTwujqSVh7MN1+3i7B9KWtzS0YQ8VoOI2hIIt1DWsMzkk6JtQnAxjiIN9jG4MXo+R2+9B88
/16Y1qLElczKOTzkg/UQN3RWqKsJ4+T3N9WMW0G1HtmfDUlIn+VrFYJzFX59P71bVkMsUzZwZKA/
ppkYrC7LgaOm91ngpfFFEufAwA8CrQdVmmHumR20Zv7SwAqgR8gj9OjocdAmWxb94kipCzMb/Ysw
9gvzaSBTMKAT5FiCYo1YCH2SblJUFjjm3x/4pcD0qgBEIZ6E1lTp0NFfwURi0REQBFMp+XR/l3ZD
bqp7yp+17l1YmJ4CFqev3himAxG5lABvjI1fxelKDQYFe1WdO7WUr6IXtb1aTEzoi4gWNF1+9/6X
XCJhgb+iSCWRPqB9Ir714B2AWBhG3irOAaE2Y+D6g395GU6FWdHs81jYQqjKfSNEtc40zMe+bvM8
d7K4B0Fny0geCI9lFgiZtwKpBarZTlgGSrJRZ+P4wk/iGHpUEAspeFitRNbY9olUFX+TIFhNe2De
LdpL7f5lmv/1o/9v7zm7m5969e//4c8/shy9F8+vF3/8t/Oc3XxPnqv/mf7Wf37r+O/8+0OW8M+7
v3Id/CizClnS5W8dfS6jH77d+nv9/egPm3Qytr9vnsvh4RkeRv3yHZjH9Jv/tz/81/PLp3wY8uff
fvmBF3M9fZoXZOkvhx/tf//tl6k69l+vP/7ws+lB/PaL/RwHP56Xv//8vap/+0UwjV9Zs4pJFVU2
0e+TqRAhAf7yI+tXWSZPskQVg1Z29S//SrOy9n/7RTL5S/SjLYBf2lT85RioMkxI+JH2qwnSFvQ3
tTScH8xf/vheR6/vz9f5r7RJ7rIgravffllUp8Ag8AF4D3Lf8lmisSjNNXLgSZA1K6cW/L3pm0Av
yguvGLevHsdh2NfDLErI8zASCk/sXw0aydRte1W9H8bCgr4/VE4jCJdZLVKheHKV35Xeh1AUnXFG
X/jPafNomshIGupAWN8cjxYxJcmVx8pBWv/Gk0x9FRTdl0DguKLmZ61KNd/0kVjY6iCtS9O/C1vh
m+Qmj6kRgGv19335oKICsoUe94SZ/AfkRz69/0CWHar5O5rgL+gq0Go0FtVXqVOIzNCpwKABOi2V
2JWSKya4cElf48n1CDL7QyHJO80THnJQu/YoYHCAFO+dGlpXotzvI8HHfUSLwZoWWWNz/p55aS9X
yatz9+U7ssYkA4AE/D1tequv3pqvatlIPFE5FMgb5EyQ4W7wegv90G5C+QKZwi9qX9sm0FVQKkjY
+yrcksJweiXZIS+nQelsvsKp/tal6ePopbssG3vE8N1zfe9FhXn+psiF0p4HoU+P4vibCvSODBA0
FcpZauLkyVBtgsBFiLHBsCOzjJ2qS5VNi6aFZi2u33+X06t685h0UaXkquoTLeR4cLExcz1y88qJ
S/DTuss+Es5c+sttqonwyfAHBshEZ58q8vEQ+IaB11fCyklE87IZql2gRagh61fvz2RhCsbnT+Og
H6KI7By8QRerUq8lMFypXzmlVT57qZlfV1EQUCqI6ZMmRuxEgBKRfYgpxwReRJhVPrz/FXQOtqOn
OX0FmAQix59Ih1Gdfv5q0WkJ5HCKa6UTqVZ0FQXQR8okb59QQxy2Ne0Y4cKru+Ezqv5oXGN7/hVH
AhX5/8a8ErUoBwucxMFzm8dRvrEMNKJwXer346B3qATxUVswENW3vnSv3cK6yQsjudZSw8KLsN2P
0DzXvirZYlCGoAZzyZEa/bZBrcwBZC+uO8+4baMMff3R/ZhltWTjUnxlgfLa8TWuBJH++BCB/sTQ
zfuArqe66s3QX3UqYGjVzW7NXDY2ahDSLsIZZ9WVBqUx0b/qIiHe4ECyrwdRwgVWpHpueCuY+cJn
ARTsVrS8FG5L/4SirGdLerA2sVva6O1OkTuZuL22rjTL37z/OpRFE+xlRYDCsDS4TnA4lisvSxqT
VkVVOjFZyAYbiAgvAqwXOBoeDE4t/EMfsM5CBbzH+XQNDr5xDHy09j7c0Weqt58alLpuUdEB0MDK
XqljYlDiRgAGtVhhNbTeNcGzTcrEgcyUhc99yQ/zEju1spC8b7gpDTgjNjsuEQ0h1GK0PdH8+f48
T20wDRVkSVVZgHSIjlfd4Ik94Mi45ACphI+xF9TX3lh9QBT++f2BFuiW+XlydQNc5H+Ei8cDdbRr
Su55BKjEONqlxSg0SITGwmA3IqdWDPRv01bx15B1YL8/9Kk5AmtRJTY2fT9zMUdRgZxIcaN0cFqK
novKvPb1XvrqjmlwZqTldc8jJDFBv9nkXFXejOSOlYZ9hYu9XmrcaU1BFh2rjx5hBuLldyAef39/
ZiceKp1p0GHwUydE4zTzV2eGJLQutXJUvcQ6gIulGBdSj4GIpoOez6VrlbyQUsmZSZ54nAwKWM6Y
DWEXUYaQVWHcA6F3aHhEayBdVyqkJRvh9nMO2aeOZcj0vDhQEJLMLjmen0bjxCoiJJZlI3+Gffhd
MbrRQT5p1VqltyYJ33dN/RNIHpIESfTj/ad7cqJgD4ikDEBZyyWrFyawH4t1UypYlCDfgIzQtsIR
8v1hTiwafbIBBwVpkc8s80urifXaddPSyUa53cpj+ikokdwY8NvRY+lDLlG5en/Ehbv0y3UHzAxQ
oa5rYOW05bqRinLs0cpzUAHRPuNlu5Lzau8HFqfvED9Qj4Tnpuj5Xu88eWPKZfjVrPINyq8ZyoTd
uMf6Qr8586Wmbfg6nGDzUNWUyRQmwMCb6FVvhNxMPZ+X7Yrb2mgsG5uF77n1g6JEbBu0cDaq2NyR
hlZ2V5vVmajv5GsA26jK9I6h9svHaw1biZDipFU4WodcmdU5bgKLD4+UQfaewnjw1u/Pd1q7y+kq
pPdEHJxJ4BePxxt0wcM6UiuceLQu5CL7TOnmzHs+NSVgkVxepFpoUSyiJ09HTMNFgtXxSl/dqnWb
4jlYDttOGr7gjnHZCGcGfJOBTO/w1YjG4qj1LGxiy3RgxCx3N6ErIPRFpwztkPY77pByvymNNHTU
zERgsKt2GqFco0dfAcvdxHq+s0Ktd1yj+o7E0rVXUHUrDaXfhUbw/P7TP7W3VbDPugauhyRwETgP
lZSKadsUToQvoRH31yhM3YAKuf9nwywWFbwmH+mKtnB0LNJRtYtWXtxHaxea55lT5ET4CCH5zwkt
lhNYTSsYeyaEE/cPvBA3SSvcxo3+qU76c2/51E59uecMcIaW9HJsv7p28K6TfTWuCidUEMNJVcpM
lm5jb3IDV+oagda9gFMcTavMMTTv4f1Hemrf4B+tI8sA3Jd/jvdN1wdBBxO1wGcxFTepbrZPWH3m
X/7ZKIubB+ZWL/tEZs5gtitqBRvKpGeSjhOXtymCMaIKYVokb4u10VsYPFeFgjlm01+jf/rV6scH
qQrvDN99pB8brzXEY88sk5NXKrVEnhyjTl4Ox4+PBofcj7mB/RHtTUfAjmYzDg/UvMd9b3D4uQFO
sWB0dwg7KHtXUj+8/2CXmPspEKTiw9E2+U4TeC7ynLAfXLRgE95fLn3LivgzkoLeSo86mrTJx76I
vqp58LOmMbehrp3YEJzX738F68TmJ1e2VDj8fA1dX5xSWcDyivKU2iMWig7C0s/BKD20aW/YpSYY
dusPw0oz4nvINspFAlHIqVt54weqsenJU9cUU6L7ChNLRyrSC6/Sw1VWtbiPWeZaQaB1jV5nhGPR
MGl25qsyG28srfW2NSDnqvSrS8nrPmEyiZ8cHPG+tyKnrhH5KKQwcgwFx0JJacVJLHUfFymSc0FA
TucFLo3QCgAyb0wXxmGtCxJivrIb2ACBehvThkdU4ZDMzNS7vKRz4mf+BayWbq0ZKppmXXKdenl9
pYroTMljsGlq70PfomOHXMZFX/ZXnhkoTuQXxUrxMHFM4NXC3IzEtUptQUUitNoAnYu3gO0f9WCQ
t4Pg6Xt3VG59hDps3L/SjR916Vd0a2RbzNxL3Bw6p0LY1a4wB20zLd5iv6Ov9LxxUaSUMMmsauki
Kk30gsr0Z6IZT0EV3Sgp0jBCGCO8aNERykrtspEkYY/ly1+/+RFvhQBj0BTnQl7sdTdETCERh9zB
MBNfrW70bFAQ92IV3HlW+MDfOrMJT9zLJgmXaekEG1OucLwHaXP0QoiWgpM2QMfy2PRWDTBxxOsu
zLFFNq9Oz0zxTUmLXWfKpgyTBCEH2hmLIdXSj4eo0jOCzEIGyzBEGwpf4WOWGjR/UpQlCn6oQzLb
5JZ2nyTJc57VV3y19NqTcxVcvB/vcSmE7xb0w61Wp+mTKsjKtpH0CjfPOOjOPKVTJwXEOI4JTimJ
rbo4IAcTejuCOLlT5ckVaqEXDSieizHxb00FH7vSxMYaWEW4tgr5ZyuYj3gjNmfOihNHBVhCIgTY
QZxYL5DDV1cd5naKUTdGxm2TrLS4Lgg9kc1CG+rMbKdFtggHTSgXnIe0Uag4LM4kpcpz4Ek9zmZR
8k3HJYqE40yEPR3tb4agoo5MrgqieRnhUq0omrBs0bDt5E9VV2JpnKaf4szfUZcJEFv073VPuTcq
RCzeP3FPXXX6dOVATIDs+ObSwTXEQnYsc+j0XESm9hzn7gc8O9DmTe+0yUchDdsz3bNpRb+ZLX07
VM+RY4PHerzJIhPWo1hLzDZCRRxvicdCAwcXRBZumd2ZwU49WhoJ1IOnbseb6kYzoNnWm1buxJp+
J4TYu6pNsooU/TI3sktBNR6VQn8MffHbX3+wdC90aEOAbalXHU9S63Q/E9B9cVoJhF61ycEFYXUd
NIC9pI0GI5SwLPr8/qAvGeni0VKk1EBvmTIlMnHaNK82RdSiwKZxsTl4uEd7iJRXkkS6plbaE0Rv
D5m4SU25T54Cvd5RXlojdXGJcHaLWcrIYzGsYkNRNdl6YHJWXkn3067pgW6EjOO+DH+oak4tUKg2
2FJUK9R8tJVUlY9GpD1ZUf3VyEcFiTnpoxI1mt1I1s1oRIJTCRaaZ5n/PVfkBCnHyqPWaCJparZ2
o0aYIVj4W5bVJNgN13GbRJawboPi8f3HI0/n0pvHM0Hop6xORqXz+PFoSMXlVu9mDkp1BFMGrszy
lIDllQjuM9Mu1KExtrkrXgxTdOALcvENNcRtVMXjo+ir65pW7sbIkr0GdnCDhZTKw6DnHgbqV93E
Pjv0AmuLJsm5StmJi8ki8zVN6B6qQsvq+JvXHujkqMy5JfTeW/V8H7tJR2ndVb13ha2CjvmcaZ7Z
OyeSRpQZqblzHyKvRmh4PGqM57iMIEPmlB16A02PYSxKrFhlcC9TAsnFLQDlZGVpgrvN40BaqRKZ
RRimom25ykfa9k99V39qwEHanTjeh7muXvRFXGzEzBLO3KQnbqUpSKCHTv0EZshyy+UVVqxGo2IA
bFGorcMPiALXdpBl6ADgODn9Z75mjfRqnLc0Yopk1yHWeeZeenvgSPCG6WDy0GhVLU/UHoaq5Jpd
6qB+fRkP4o2IJ2JUDdjN4v0zWFddQAiLkOmZk/xt/gAewhQNlSInmH7WyvHLmkhjwGyCzInRUsLb
y3JyjKztoTZXovdUuv4jq9TutQZJrDNzfnMXL4ZepC7IFUh+IsZckfWALmG/HzL6B3l75g2fGWZZ
EjfB3qIHF7EJrPY6jRuKq5UjZ+fqTW8u/Gk2UPQMzlHOiSUH3RPRklFCHmSHaPbe1ZGzjXHN27x/
GJ1+X7IpTi1zsDPyIvCTR7PRTQnhelKSrVyrj76u3uiB/9Ra1l2DTLpNU+sS0emd3Jh/a/BJ3QB2
N3GnMj3qVxdFHrc1yYDH4LlwkTbKfeOGvw9R3dhD/r2oi70X+vHKLD+kQB7PTPxNA2d6vq/GXkwc
87LA91EPdjxkeTUr3pT61Kkl6Rv0NYiuD4UafulN4QOCoFeWpJ3ZKG+O0ml4FCPpW1JhpetxPHUv
Nfqxi6zUac0nf5CRi/Quu+JWjsOdoVpnBpvmcnTjLAZb1ETQBQVJ2Rmpk0zeOSY47rZZd5pM1Tr+
h0NNy/rVK3VFmoekhilwn9TOMMec1B+l9kGmKP/+Gzw9KQ0+N7G/qi91dBW1QVNIYoM0taFucugM
U6uoJ5UdhxuIV+3fmdlUG2dHgo9dlgQTOpIaPe3UgevaILIeoWXaxvnWLfGFb3olPrNCT87v1XiL
FWJ0UYueFS8NVd07Q+qucYrdF2a9EuV69zceJecMxDci4jd9lHCgOhyHbupIeDTbuaneWFW2KuME
AkZ0rpn+JtifFiN9BYrX0GXfMMgrQU5dy5rmNagV3VxU2Er9prHqTVWM+xBNfcRpP74/wbe3Mp17
6oH6Swsd0tliB6ilKIg1psrO0OCmi9cf8Dj/qS6AbXr5XlCTq8LHfRx9/01aG49xW55JrqajbLEF
j77AYl80aq52Ys9+LwJgN7G+U+lQxGb38P5ET9waLBkyOErWNA+WKMgYNTc9wLXFqSQJQrdF79iL
mnNLE8DV2+lQJJxESYgEpRcY1uttXtUjx3ZEDKvLwrcADO0DGkj6lohgFVfpBoFB/37I+24zKMOP
AYloGEQShgsygvZFLz5GQvHTzPLCDkwZLXczLJHWo74WFzkeBbK+NcZyN8jVZZEp12Ev3+PwCZg5
0Ps9ZjTttgsgAvltASej7TGjkCxh5cr5R+pT1dWQeZZTU+7ewodSL11QtRPkpQECUUf4TzQu65xm
OcLjOZh3Bzqc+TODvrWbXDvhkwewAIS7tlGSy4iR1nAwrJWFEpzUKCaEG+US25R62+L8fAe3fNO1
FsSBUpKdFD4rhkzj73kNR6lw1S9Y3XXrnp5vgaK1bSQ1UoSq8FEJ4/iKl/QN2xsQ3GTHq8zyRltW
8nHXeyWKcYNr7PQ8S21Zi4s9Wo/NWhDqbAXa/LIZ+12WA3e0EgwqjLgp7v1QNZ0mNdxbFey+A0oO
RikuKStVI2vSJcSifA2HAlf8msMJ6xAMtZVUvjVcaR8hDZrT25Nxn65y4KE0PL/6jLtCUKK6Sgyl
puAnDNdDBJ3fj0b33ne1dpUGYXlBs9xEtV8ULvxS1G1tKh52WLc942hXXOjykN+IJaFnU7v2gGru
xgprbaNDfLgycVFYiYm6L0Vf26h6Le671LuCWkLvJ4m7faBK7Qae8SMg/u8uDBo77B4DSekuAslI
7DYvM8S2ox+pGuc37Vg+kWaPTNtaK9TPbUsda0dR4nDTwZ3owBZsVABh3IHRYE9Anx3qKhEWDNKu
zc2VJSvWSrcGZeOFIdZPVarsBD29pfLOu+vc1nfwezDA0mbalyFX6Wr0XthcAs5BJMtU3C1A/DFd
YYPWwYf3Lzpo3x8lQC5YQEKSs4xEdqTE03HXULMLtakQyaaW6K3Cotwga/YlM6t462HzuerMrrs3
69YlO1SavVC517k+iJ87AOIXnuxFd6WbK8Jko2fYldXjc6O6V7opqGtXVbtvWlqGTsqDxzsBFICy
bSEfFLu2l4RrXS2ikvJxqaGC7g5YCCFMhZn3FmJ3hTFbIzvGiAUA+Vi0gtTRr6jnppgq5fllQqti
L4j9Rquq0Akh1/DXs0+GWO+kpMu+a42e7bExfyCPjj7R2xRluwUBuS9avf7uKzli5OgJuHY6VN2z
5vuyimp11xYXllx05loYhBAb2eZDMEg7g4IF0F9/Vbv9Jhc6XJasehv7tX7Ry9pXw++ly0KUwN3l
sWF3hjHeAgosV50HmrjknYxKQ4ZcVE25lhoyNhuB0HiV4sDpxFKBwFQodN2V7Hnfa7HTETznfk0U
dGfXMgaYt3iX+4qDOCPwQtKeGyOpXM6MsonsXBoQiFeSUd6KI77E+CiU4yqHjinasMlkRwD/Ha7y
sjdQ+Aiz/FYQ0vbaSKz2ooIEKW0R0k83iS5Uj9hUS3s1ztTI7rBu/tFn7q0BY2k1tpW+QVMe5gMS
NvfwLHTF7jJOsiHRU0yXun3bVTeK73Urt0h/1zBgxyHAD7xNXlgjjh6BRk0SDzl9L1WaVzlZVHY3
Wqo9REqyqmoyaIsqzGWEkIed5K66BrC+EiP1NmqQHW60+05SsQPLP+dl+Hs55NAvLbyY4vhmEvo0
gu5CHXGONAI9WxuGD5OhlD4LI+aMrD1v3ZghlWS8sAdgNs5YYVSlx/dYy1CJQZlig4VNvCb/+AIe
oVpjNVtvI1H6bGjcGAWBz2rwlDtIFDgEtY3k9H59R83u98RkXfQVrhNt5+0lRE1WXDmf8Ndxbas2
fjJQs0Ke5rou2ks3Dz6mjbrulM9tPWmxl7iF6cln2IVTNCyQJIv5Q2fVj5GpXAsJKpRRnV2ZgbHp
BBXQU/HQ1uqTaoAH6vRu444DTelg5/FkpMG6F2qXLfbJasrKRm5xE2fpFjGG6xQsvmGmWNxZnWRL
1KLWqB4Etl76V26KT0OdPGNje6Fan/D7QSXQ+pimwZZa9z5T/Z/YOCAIXl17sX/pa82mN5tnMU4/
tp269jupuxgjeSqWEsXrgMZC5dGQhEtu/5VEUjoEmkPx/Ebxvkp9jeCo639ucx3hF0NesTCLVRel
d7Iy7izso9e9F6cPgsROj8bkk4I/bTeYjqRlt/SKsaesNVpRwg+/dVtOV+9GlRJoHNJXQa3ucRJD
hraq7AYdJPbUt6gdVrgib+peSp8sCn6en1yKZWk6nvWgu/pWkHrze5JF13WiX5e1FK/wDkoA/Qm7
Af8a5J+lncJ/6BU3wxDWj9eFqvVrA8pipLXQSAglUqsO1+qg1yvVHB0kMh+itH/uhqq9KOjd1xdx
1Xl67/h6G1RfBr9vg3stgZWY3buZ0fsbMJL61sPP5IIK5s/3w7BTafUEbFcmrSlkutRFzcrtXaMR
sJt2MHm7MlofPCA4P/Or3N0OsngLGveTp3a7xgzO5dQnEkt67pR7EccA8LtMU1CLbwWWUeZUFdLX
vrmLa2EVCY9Z3N1Yrn6n5MLeFemoVgXrXH+WAu0C7bL7WjIux+o7ytZrDCPffxxvg19QujrLjaLQ
lF4sikKdmgmeZzap4+HR08kNWofpSgAN+v4wb4NSiUnrQIPw5QBEuIixkRd2LaydUhZ+vXID2RYE
Tonxoe1iW2z9dVacK4i+nZgIekZFJYRSF1iR6eevsl1V9AuwwVRPOk3fmzgxEWxfj4K2fn9iJ1LB
qS9uwWdhYsh0HA+D05KIxwPvtK2aC8/SnMQXQEOWW7GQz2S5p1bulJgR/MBlmgxAjsdSM73DkJWx
jGTyEna3+vBdTj+pVT6uMDmnKaSoa6SpSBPP9T2nj36TI/059BKImSWlmwY1T3OIB2Rv6R9Y8XT1
5/sOQj9e8BV9UOOiVc2/nmq/nvNyz1RCL2AX42eO4lofEK3Zamm+bYr0BpLoGZeEUyuGEoLJDiV9
ApR//Hj7UYv6HKl8oBWkmoqEUU26yszm9v0Vc+IU0DR0sSYnAt7jsgWDA6+kj7T3HZTNbN36LMcd
LSdlh6DnJhKMM1CVU4vGhAcx0XioOpN8Hs9K1NHXyOOafTBUF7qIOHDWCrvSjPDczSkh8nhtd1A+
eoV/oRvncKAnnimD0rmGC4fZubmolETY5iKjm/H6kFaA2jZE29DQMURtJPXMTnx7xIhwj6Z6nQwk
AI7L8USHvML2riwyvOxGnGK1ZNwmidzSfOgCJCMAcY3oqG6QP9cf33+jJzL7VyPjuHA8ci6knA0G
kzQqcz91D11Tdd4f4sQxM9WAeI1Y0IE9WrxFb8TJYQzYf9pQX6b6zlRuFNIJJNjODHRidQIumtRF
QbSirLk4qBOIxr6LLaljRuUXuXgoh+j3DMvIovIujUo/s7tPLQ+LDEOndwX0erm7R8Hsy4jo2qFl
tkKkbFtmsu31557eiRc05YeTBQqqXDSWj19QiQHrgJ5f5gBJ+FZO0ERNvX//BZ0cgpYAxXrYWVS0
jofoEaYWc5Eh+mC4hjld2Ii0fvhnY0yL5NWV5slQVX2LAwoS9Iq2o41h6Ob9IU68EEsGAU+xkX+j
3HI8BKiXbrKuSJ3aEj+ZWfB7m6s7X/zrwH6QBDJlKjasTv7wgvN6NZUWk4Ne1BknNZCgSMKnVkkR
oeiEvzWfP8dZPDJD9dpCy6ntAdUR7DFq151pfiio6L//3E6//j/HmbbVq/kI3aCAwWM+UPzuRUO5
FxL/XKvg5Bga9KKJT4WRzmKJodtU6pY73U+Gu2lceVeU50KM00PQmaSACIF5WYvNzcHsgSVQAK6F
i7BOr9pW3b3/pE6cZJQaAXVAI9SYy+KwFPGJREmdcm82xj9Vt7keEv+pqJKr0TrXzj85G9TiVMJa
5a1smoR4lc7rT52e+ARjZKbU/mWsCgsZdIwC/h08mLGUpJOsLLLaSE8dcEg3Fp4ZqIS3W7WYNBnM
M4XqU/OZgj8odegRvfFR0rs61qxMZKxavB+rB889d8Kc2v4q9BCUCyd065swTyoz3dNaXs6QXE1Z
ZeZGlBiDM9iXU8MAQbHAv6ChrSwb8TEAEtPDYMBRoJSr2WQsStajlGdyG/lE1Mp1aRCd0z3Bonux
K0dq4RgKsAAoQt9mA9VEfytLGJfkxdrIta0QgkCzjHVdanuNco7kyU5XfUWIyU51CSfudBX9SMYp
hhjRC8DlTLacCJkE4uGLtFMfEUjEOQODE6WxJWUydTtzQZ64jo9msLj3K78CCWApqRPXeIEXT7Uq
O7hTXKMcsEHV2Xl/b54cDQF8BUIl72eZM3l4kAVGzmIOymAtjre4eGAbXth99jOwzjUJTy0CIo3/
DLY4mpMe+h5+HRyZiF9wH2ChZdiG/vnvTEmhEUlgCIpykZ+lflRXJmpyTq8NNhtm1Yu+44F7z4nt
deNMinZ6Tn+Otrg+25aac54xGr7nW0NBsUz45Mtnws3Tg4DjkCd0HDTn47vGbY0iTnJgLLisbIT0
XrSydVQWZ6Zy6pwmYv/PKNNaeXWjxbhRVgZWQM4QurZoXY64BpmUeiX1H05nscRzwNHtgGsW+qHZ
2sSXV/6qFfKZo+DkygappJhwhCj+L5KDSayjTRppigMqR+h+KnrhZIKxpty1EgrrTNJ18tn9OdqS
SwN2IUC0ktE8tdrg/bIe4YMOpswS/8vgU+4fa7pNgYnQV1wuBr0QMc7UBxaDKK+gImzxjDnz7E6u
t1dDLFYCFsymiJY/K8GQ11SVzaxZ+8rfWm8Qdgk+udzA+B+vN/o5gUt3IyVPvUYKH+ZGtslFsuJz
JMiTL4cLDotf/u8N4NNTByNF95QQl5Zbb+ibQapx5E5tNfnw/tnzdiRqawiaEhzQ731Tgkrl3BLD
gFAn1fStohT7qqJDUjS3IYn3+0O9vekYCroYUHHlhal7/PSQ2falBsqb4wrG1iyGT8AfHF/yb4TI
dxLlinZtGtZnBn27MBiUGhtGDAB13yj3R6OFFmo6Ei1E40Y0PltZfJNU3Znl93brMorGfaRTqJzo
lsdTsyT0342E99WFI2oxuCWGySYSPwetTFVBP/POTs6JtJmKKIzgN8j1AlIZ5rDsJwQgcdUCFizQ
L+z6zfvv68QwEuU0Niy1Q0CJi0nRhYwxNB0SAi15RcR9xcztoknPHETTxxyX7ai30ztDyHhiDyxT
BnEE4RtEZuJ4FTJbazMX6w9miH/yX18JEnwyjCYB2+ug7Y/fkZfi2lNb6Fgkmfqoavla6rQ7yC1/
OQCe4PUKXAjyePApizNCGqNYiQ0lAUEa4QypgZEMBO3MfXRivaFCPCkRq2CkCYSO51KbYZv39Zg4
sjVsNDm7Qvj6qh2KjYwGS6qmT++vhHPDLeZEat3hECsmToFQGi2JW0Sg7akLYBXBGjGir39jOBRH
0O+hWA1I5Hh22DCKcqu3DJeXKxR2HPR+HT9V7Dgw7ZDe4PvDnTiXgLxwAuowI8j3FwtjsCq/K8Uk
cboxsRHl/K6NxQZ438rQboJh2DWDsRO8c4H/iYP3aFT5eJINssfjkKWJAxphhWU1KLd+M1lFRok+
b+T/9+pS/6t01JEi1WkNqv8P1aU0jpr/XV0Kzlz9/V8PwY/vrxWmpr/zh8KU/CuVDIjNlDJgOEOe
+VNhyviV2pCOdwBa50cCU9Kv/AVQCXB5OGle7IYOAlMa0lPEdpD9J74RSul/RWBqKd6mkV1Tm8C5
gW4A6gVLESEh+T/sncly40i6pZ8IaZiHLQBSpEhK1CzFBqaQQgAcg2N2AE/fH1WddjOjq25Z9aLt
LnqTkZYRsmSAgOMfzvnOOurlEhRbJXlBhFQ/w4ZMuu5aw5Ero6Ba8PtlpXnTIdvdaOSqxAgEkOxU
Qv4sUOn8m2f2/5DIMSsBtwSPnuOI4fbv88s1ZbNWTL63WWbfeMx639p3bh/EmdGocz1OADvdPDjK
iyqoXfTkpTY9/a7Ou/XxL9/i+R9vjr9CsVBv8uj89Y3isja9vB6ZD5lc8t/V6y62zz5rB3MzwHII
V7/SQmeeCLNeUuNAGNFnBtwtmrsOF4LvLugCZtkf/GzyNqj89ePq1MbZQRARgVm1Xgnjca5aUHnb
NTeQINXldsyGoYxzjJqnwUvnLbDzi/lCv2+d4SMxewJbAIoe7UL4JwSe2Y3sF/2aVmaIejbTEE+7
vDv3OM7uvUyyKKo85xCMzRAmSKnw2GAD+rJm272qijE5gFSsT8gTvUiO5UEqFOM4EYiAJUb8Sln2
RzUgS5lk8YMPgubIyZZPtAo1HgsNUUlvk6nkpfd2WR7mILWfy4Ew9dyq5vfCsLPtnN2UJcqVVrc+
PK14c4V+o7LmSU2Dt23ZyEZmnZ/gBZevhGt2UdkY2R3CXAC/KPHDoDecY6enVqgb7bJRfdef1tZZ
Y0sl8xYYZP9Uq5pcnKDuieqDH9yXhrUPFqBV+WwTKE4VWqBwsG4DJe0PVEv5xmlmF9mT+Kha6H40
Jpp+m4yaQlACVjaUVpKhdtOXX/Waoq2q9KwM5VSYEeT9nvRdyMz2OwDcvLyGb3LUjCxPdoTdR4Va
KWTkrp80PdKm58bRX12Pr69JW8LkCcBAhVH91Jbu2uqzL/a22IizYcNrPQuRnum7FAgL0jESLITe
u7sFUW9MMPVH4CeMagwH3ZhU+2aZl5BAoOFU29ZwNTp5E06LLULHUQddBNmTmftFVNiDFosVN8O0
YqGV1k8RJNt+NvQ9AroqZsiJKdAyy0cPpU2Id/aYkYe405rlUyAF2zAKxxChIDuR76tHnZv9MkSz
k0v9WvSrgTgtGXZNUxD9WIhhlxTOA1DlMbTLducRkRFiNqyiUnm3Fjokki2JSd7rg0566tzcJ2MH
MJVteQTmRj83JfCO7egnASoz1z6nSbrslnUMngzH5CttNf+4NrqWQx1N8usk141b6RbzObeGuor8
xWsOLEjdc13W07FGQna5kzHmbIBuOk40mg2CnlFz1yIKepUdJKdJnANMj+u6SXEVj8t7Tnjznda6
V5pzuQdXMri8U59Ky4D0VLjJwQ1IDr2VE6voiBBXjVFZDzV3DRO1oHSbcZ+Admza2bjTpTOvu052
i9x6zszHIeCoRBDmF7cq2c5OWrzWq9wTS/Co540TDxMc2SEZk2i5ZDEUKw6y1Vl1/mjWXFu2cu4X
sQ5RuiLjMVsTY7LWdg0JDuZ7SRzKOwce2jsnK2WYVGjhJtwwGYv/xflR2Yn2S8+88S7wR/2R7Ob6
ZCUVfoYk8dpPTSZrRP5Bu9VgtoVlt0xhB1j/NBiKjM15NndAL+Bi+DoSuiQn3qEc1itLldUYOTOR
JH4g1hekX2OoZr1/WnI3uPKDaWcavdqZKve+ioHXR6wbTBhlPbUPWd0PbEKnyj2orslFuDYGQhCB
lHGi1C5IUmmmOHeYHdS6ZILVovdxFm60zuyUTubrXNzX3GGcadyu52p2huesQLYVrlNGZssItnlP
SFFSPK+Bcv1HQVS9f4UmtBvW0M+crvm1Ek18EfwJI7nJbVtsg6BnUCoG4W4YE+rwZerGOTW1HkQV
al332ZO68Zh49dEk0Btaf1KffUd1Xdilwg/twjZeF3Pd5C1BC5jou/FDlcaI88uz9sKqVazIaA9t
A7WtbILG4o0lVCxmR23E2BuRD31ibzUe1Vo9ioq7fZbbNkjm6zGx1vqisTMeMW1WSdhO/YKwC2A2
KquODGdiGH5YcxLUUbf4K+dEnRzbwiufGP9gzR/z0bSiWgrxsXjOQ94xWYGu58/nGnfUmVtmPnuY
bY+1bLLmQjDXuk3fN8bjZXf5qOX8ocAvnb1KUPC0EweGntJW22hLHjK/UzuG6tVDulTlg+lqZ553
tc+4/qeRwNE6XAkpOaWOl27yXjM2KWdupFAb7/JqrPgSa+pjOeZXczdxg09rde+60xRbrWXXoSDN
7hgIa98oS89J2Ziax25trbcFocEYVXNgDA/5xWw4GEu6JYhXFJj+BnSiGbE1OuI6uzl5me2+NJxD
c+iOUpwmLnGkkb0twtpzwIcNVTrFZFgk9/xbe6W6rIpIf8aWJpviDoztJeUB4j+i684lYoK5Q4iO
qTPCua39Tdo2623ttmTlTLZ1ZQCXLzduYZX3Wg3l1W+KJ0dWpGU4i+QYmObhsVq842xP1pabUIeN
7Ese/Ynw7NJIeF4mJXGfqnF8XDpRnFPRrXf1JK0wWC39qnLL9VgZjfaM1byMNFO/0hKYjigMnWtD
rQoAXdG+lWvrx/D1rTdzkCrSRxHsJFEMHA5Z/dh3on1LW9094VJrzgv8uBuhdcHWTW30essccE15
7lLfd7cLrw2gt541mRFoBQ8SJoLCRFicWrl4ZUdX3MOOQdOkq26Trl1yWAt/eNDNohSRO+r6hS2m
WftMjhbSazEqxGBe34Z0pM1b0M/+MVHto16L5j23R+7D2QtCHgb/HZ45rzpNyOw8FRSp6In7djvr
eblbVJY+uQCv0VjXpntnde2owrVcqhcBLwSBfVk5106mYZxNrAT9qid597uD38VEVvI0+VPWXTs9
VNbY6q3+k5iJNC4Gd9N6XbG1NZGcu9X2t6px+sgwrPou0MvmpAPg+sww5Orx9zMIdZ+bJavdS2I4
KmYSSdad4HV1EMkoYj9d9B3ZaGVktcaMXGkqr+c8aN6+D4g0z8ejCILkbS1RHJdDkNw0BgGOVHA6
T1pS1Pl+MbTMJmvckhvCrNG1i8nW0+tVWaN90mVpPnZD5cfoQczHEnx3nodc2TmIA+Fbw0PSlsNn
Pk0cBa6rOGb8YT4D4OnzpwyjbE8lknn2btJcnrVvOHvld9zwM0pnMIAJVZ1bm/P5+7Xcmj2Ytqlv
g686S4NjgEz8s+71YCQIJ7WNR4JWuLaGkjoi864zZGx5xoQWth2SOgLgJ+ZtlabLuesHP0a5pV6Z
42DJnNLknFUushkUrYASraF5s+Tan5LAmJBWtvZ8/v6PVBrckMKx+KeL8NziaVHNG/CQborl6Pik
xAuHv4C0EUvj4KZayObG/cicqvhyrcLeI1/gx2wXub9fpYBl1GzMZ1gfzRty/Oa1x9FN6QXz3oiN
weW33Kl5W9ZJP09U/lfN3PI/z0u/jYaxDQzCFngPPVRTpQ6dnECP2DoHU7qM/FffHtNzIIAYfF/+
NJiCW9tp/9Gq/EeN+T/vpv/WcP/Ltvx/YM99kTT96577anwfflXv5d9a7suP/Nly+7TPtMkQfKAI
IbqhtfvfUOfAvECdWVhcptSMvi6/9SfV2fsDQRzazYtiDQHZZRz2J9XZ+gP8GSoBGK8IrqCs/ydd
Nwi7v7eW4DPYJxFwxmdDeYJq7O9Tm0JVBSaHukAxPOebmseeiL6hiKk6znruV5vBcEAQiPTLF0b9
CMpdu2B57hD07oRYutjMmn4LyzANWSQs+8Qp0r1ZeMoL/d7bJEzCVd1aabikmB8he/40V/ifi900
4bioH1LkRZheqt7aGdGY24A1NM+JGKTdFf70WldUWkGi3um6MRIUU/rlzf60aZeFZArVfjnGWjKd
vsSsWi5hXMSownQF0YycFlYhPU4/LnDU/F6GY8auI+ytIWE6dWk6avYs20Hpj6khjNDKPSsuM99/
GcjgJck2tescWi8adY6P4mMZYAEtxmJtLxG9J3OalztSN3EpWTAedwnRwrFfVLYbqUSCAsjzG68x
bkDSDydf9WRx5s311FJkkWphxiIhzE9rM7xYqukPFI45WelAmq8yq3N+tMloxR2Ny0kY3U0jjCc9
wdlRFYULL1NLvzD4d7gTg+CGvEOQOBhwUk5bk9Oj7GMD7iSJJkUT5nat7VTRNmGRKvxX+cnuu5Vg
UNt5WqrlyYGUuWuVnp7qbKz2fe2b77KrYfe2y2DHOY3Aj1JhtKqN1aR3K6b+2pnLNwwiy6fjtf0x
t8lXwMSxvMpW63+asn3X16W2wwK/CBFQVkuqktnN0xUjwnHmagZqpcdVXiQIOtwrRwtu0bZaYevI
9tqjSAhZcrSPg6nlUeP2WphTXvaNWb6udlLt/cIY40nQsfq9cj/Tzh/DunOLz7wbqelxOYzmXUag
l3YayIwZdsNskps2FHPFa37QxMZxsuJ6JVDQiaY5mTqmJ4CgWJ0n0Tinbb2bpIbLI/HLQjAwNev7
jOAHEaKApX1UHo0Lw4/jmjrWEYPQPe8lLEDTRdlee7Qxa8bbpPNfiPK6CXxYU5q1RFVTvpiXKN1q
aZ77JOhjq1seqB7tB7rx4uDJrG5Coy0qPR7hZY0RzdOyvDS4DtvXSSvlyWktfzd0DMeceuxfZk0R
2WHk3geJTKKJqQjWB7cvkusq5wtMU3d50RPVb2dVDQ8CUtKxqpzkUZdVcCU0r4YLNDv+wewcHg+B
isZjD3xfyK68JW+4erUWHtlylPrR01dhbfJxEfLWXBQ5NHVl5dtakVklK15PY21qFDdmiyOMeT7I
PrfSxBVjCbmjerljPPWlJ5MeLUoakTcEXuj6YxmvhmGAibbG65w2JMyy6rZMktdCn2Nt8vSdpm5b
6Y3xTEbHHjlWjgar+jXOasabRmQbQXPbSmASr6APxBZRJCFC4iAiU25+NEoauUREPQSTTV2l21FA
Sk/y9MYU/WeiW8OvIetQN+eBwcTFtgsgjAfbyDLtqehdP8uPXaqVZX/TkA3kLJtU9atYNj2jQ6Ai
rpOYKAF61YzPLMIPa+JaHxYMmU8GWO6rQ2TOOekz+7ptQUB3w3ldNaYC6eDjy3ExqflruWtbu9o1
a8ew4sLRuCML8mMYaLLEHLiRiVeyzqZgUxJvGiZpNj33WWLd1No9zPXFjRLXI0OE8/E0tiQBlrUQ
x4CMnTcRDMktHOTplORVehoZ9LFQgb+xzTrNvanGfmg3vUZQoFyPs8qPQ+IdCKMiqXCuf5oL8w8d
RMzU11jJm5EgoDmnD+8ecMcYcR/od846YyeqvVg1A3J4py2iXszzViva4lq2b+2cRTn5YWGKGvoA
6NI/d4RBbsasmW4DURWhVlnimR5wpDxH1B/il6dSN4SuhQMKoa1eGEUo9dmbw8TzWC4YUuYbnI/x
2q0fJZLSuSG/homOmvYNGXZxnWfW1+RBxylHRl/jtNxdzkyWH+5ptb0Jwo5x4PtiCOgyV8jrfA6d
tmUmgQrv0WUagXnLuPWJzdjVsz5/mk5RblXPkCdIF+N6HvKH3gZE5jFjebRcBpUSGnPUAMSKcY4o
qEJduoMnmW64f5vIyFEqE7qtP5SdJu+nfnYZE7avuuaXh6EV3sZL00/Oqe3cSo2hJU+cnOGKe2NQ
mWROtusDgTnPeEO9bV1nW6qDAtdt+ZI2UMSk7aSxhcoblc3SnRGscj/O80Ca9hp2XXJ04Av9YLcG
CRzXSWglpb51V3UFUqiO5TxcJYYqN1kVqFu47lFnFk92OaVXbT3loLXbeevbhb/teVc+ekP6lNht
x9fc+7EsvIdJra/rpIqHqRctrRFRoDgkq5099Vkk5zHbjvgtY2oQACs2DkFsmNiN5U06jzd9YOI4
b03/EIgGIhKotD2qgOWQISTYAbkmk83mPUYMN39R9J5hTT28yRcGYGx5Iz6ijmJMu/P1kdCGYakJ
40tui8S4KTzKDzn207awEdP43tQdTDeZ6dk5mLqVk2ooksdxXrditF9XQEtWjq2zvc8uXQkvoN50
hH1tTZk9ZeQIOr4fmovRZBuGC7r3rJVpcaUBSzJjs8j84Z2ZRX27BPKWEMqtSYlRlPUzR7cTEpLN
jG0ajM2ca3Aau0wA1TJ3Qz3ZL8ZgOgjgst0cBCfTa+9kLYA7TsvJkqRgWgQMAnM4IXncQhCMa1yE
dDdhpuV7vBJdCJ6xjnyj3gqFiTt/4bX6Pk0prtKZ5ico3HDhtvBn5kJL21FrIb7Qh5t+TUiCTzKG
i8u+zvLNjHO1n7qPsUmzUzoF84OmsjOl6H2OxXybeYa70wqpx2ZfwNG3eNu5cYkNMeSe5+Tyk+Kj
lZnxgNV765WXOi0TY2iqxHlyCMSLWUAscSrH4EGZbAxMFfxygrE+jQYr5Wm2P2Y64q2cve5O68aJ
l0gyNPhXxRElu87QcLQnZWZxsCy52JCjYzBlHXGbDaGUWb6eui41x3jwZ1nc2KwlnFMx0jqK0HJm
4e21YFAqZGy+aHt7ycT0UgQqDz6WpSdv8B/L+f9nndDf+qV/laTzP7BdoiX57/qlnaw/x+69/+uG
8vtH/uyXrD/wwwX41nx++Vu/5Ad/sBtEpITli/3gdz7Of/VLDCpsGwvKpYlB0PRf/ZL5Bxsz3lNI
9gK+crqs/yAG55u2+tdNHP4hD/3fZRhg2S4f5+/tEpLnscwK193Oi1o2FpAApi3OYdDFnaUB/ARe
EI+JS2qDj5y1fWGm5F6vaWXuJzxVGyMhEIOyaVsZ+f1fruM/2RJ+SyT+9tFgVeIdoS0E/gJq6zfF
WO71yhxszu1VGclbmdQJ66CqSOuI6URx1ag+nTdMG6u9J1e9PDKbwdnrgjDb64m2PKz50mxaa+wf
tWzqL2zS3o5tzaB4Y6R3NofBgB6VZvlZyHVowr5L7ClaZWXCrRO0S6NMkl9sIwOs+1nH/CXhHD5q
Nrim//6v+ntwNVtiiJyIoCy+AQO4x29Na591FpiAmTqGacnjXI+D2ia8vvF8GzAi8jGHiaCte18D
c9dpY/5WOY02hf2S0SiQHJKftMEUtznG2it2P/4ne2+Dsqz5h1CBh/OfxyYZl0/y25fi4Tvj7vz+
5XclbEafN+lBnl0Jtc5nUXnVk+8Emw6f5DUbX3U7MTN/mrO5267dZN+uQePvxeohLpVDOpJFSYLP
kMj84K6L2v6b63i5W//26RBDoV5DEc6sAe3Vb9fRlWz56BucbdP0w4Mc2jl2gUBEyiirXZUX07O+
FLcs1hIs+r5xdNBX/hux1D+IWr99CFxCF0Aan4PZxm+PFEZOxG5dam1xOmnlCcJyal2nld9shF28
puxj4sUql4ihXReze7VZVkiC+NKndUQxDQPXOBTtalKSK/2oOQDIWqUia1pl2KeTvKfzbpxQasvO
RQDGGNExz1buqKvZNuguxY+l78g2l7p4Bq1JJDOB5s89mWdR5YFFUKYddZp6ZLrcnFrmJaHNquWS
8Dzmj5mlMkqF1ES+P0nvHR2bgTChMMttopkkI7JKII0zGbOnSm/LK73Tj6CSVj9ky0kQcm1DJIbl
Me1lFxRamC6DHgn05y9jQg2CDBgJOrt0xiLl1ATbYNI3gSEesZPPMaW7aUAHsj8UWTY/fKNod3kL
3bhnXEhJmOoQ99bZ41luS7VRpcMMpIFq/EvTSiNqjcIBvcP1VUNHNHMjGCdOKKCeGfoudBok4ayQ
p38ErJ5vtOpiQsWscjWYY7JpEvr2zJnlTrPb/j3BiyqqvD76WP227TJV12NhgpNgMsJAqez2VS9v
5rqoqE1bh03pJKAmli6NM4DGZtKazeKyhMsWoz7CiMx+BUNZsLtop72hNQ8WSSFx1TEQMq1u63uJ
utLHZX31StkgUHSD27INOpSyU84sqQ+CH4NK3lgFnddFn9poGh3rUSrQ2WylHnM1N2Wc+UvwKAjN
+EpLYkQPsxa4N6gZZla1hhF6JsuTScObHS4F1x4t03yTmsQGRlpnVg/uwqZwqQ33yiGHD83F8LBU
jdySYs/suSeXBjUOWZEo/B+zTAQxXdMyRhDS57CspLYJcr7E2ZTZlqG8sadNz38Z/eJEgV6XG6l8
hr3ywidVb2UWaL8I8oL4MfcZI2j5Y86MOnIlF3kFQrNxhZtcMfD60BZQEckcMF9W3W2yDD8psM1o
Dhon8j1LiyQ7FCnSaeNoQGZI02g3q6j7OOdGqvrZPEyrdpe14q5MnP5cUOfbnTvuy2IlEN1ukq09
JsNnUTpnx0jWK9VmN1WTqm2Gmg3GjfehTaxYAVFcYCq+sxV5RRhQkPONmTmx7sDiwyRLDBgrvXmY
pyT7YgzS33DW6AENW2a+qRVCkTQKd2skctqR35kPkVw7g9CldNl3kFo2WhP84lXdh3A8hoh7Ut02
S7FuC5EPjwt8/zAlePPcwkmtl9WAslNOcdM52LhzZnhHp+2KKnTqnOBUw5t/wKwJflpVa+9ZBruv
LCLsHyA17XAJ7PxILLxuEQlawADLyW3YOf16L0kdvmGzW8Gxtdxbv61hOy0vad+zGsVNdmSLme5A
GiZbrZH2cwdO5iHLkus1KddrWVXJXTF763Go1AV35O6MC85aJIsLh9Ywxa4IBNMMR/h5EDYyG78K
ntEfJiY+H4iJyaCEvcHuYsjfloOiuVoElEdVxka6iquhA/rDVmBuXog0ZhFcKR43gBIjiY9furOq
GzqMbuOsXb1uZFIi1EndQpyDvtci5savolmOXaK8fdZzjAH0aUNW2+115lYkJhCQfFh6rbjx19R9
yVEv1VGr5vpAPLdN05i/9QHsmk7L7skqaW/sNC139K1jRvZ3fW14rR17vgoeVY0NnHPXuO/ZFMa6
2fdb180ooXT2ykFozFkTO2l+m2ajtZVe/iJREecxgT59E1fTCMTURrM+pJNmhnZtdFdiRU8hvaG7
1q0eX82lSeKeqCIEuzINWb6ywRpA1ud9FZPtle0roxWvShj5k17U+hdjXXWiPf2J4jo/kObZ7FEz
OI8zq+O4TgNzbyjxFbjtw1gGANeD8XX9rqiytKm3GWbUU0pG2r5A9466p/FOrcfWtu6m5Fa41V21
Ds/ClvTjhvvAayq7tqwZwQfpBvsyCLa6KZtrt1NH4fa33uJYG9rfm4YxVaj10omKvOv2XlMxF7Nb
Y1fkq3ew0/WaAdtdPZYjJDHVhNALsJB03aDdTcB9AVwsSWTNOSveLs+2iUh+1nC14gx1S1S1brlL
l5RZ8tS8dG0q3422bZ5yU5QblqIyDKypi4vRdq5yzyQjr7QFxmh7jiy4QDu3IPc9o0LfzMGU7e2s
9e7swc/ibG3LbVWiqTC/d+5+Z9+OlWAd2drc37z5ph0woOIgqfielqAG/Vx5n7OpQUPJn0hBB+Ky
JOd2mppNx0b3a7Er9r/szk4i8dCBzE5N+5+olEYyd37VfV5+eemobtqpTeOuGdi0V8scTkatn2cR
ND22f62SsQmEdg09raFB7KdkRoWRDhxfBqaWMfTTeQLCT9PabbWx7v1Dl4NC29R+Cl6xnRbd3hTJ
pBlXwzRLunIIVqX1sORex1g/T8qavIS2JUxdy2szdMYBblbJwL28Ghur+qh5OZWndhLKO7iVhQPH
8MkM+AQqxTA3xz+vRzo3kNzVBCvZrPyqoXhg4FYdjaQcOZ8CBsaT6wzDDURo6e7SticjrCIAK92T
yN66W1NZnQJitbAA0MB1UfJ4PZNKlk8nw1bp19gtQc42PFMPpqS+uuE2H2lgOkjyc1aTFtfPkJ5m
rofJWh54LZoQRQEmpuMlGKiKV3PpX2yjNJ7Gjv2LPU3lTVP7HLqLo8VeXgXvejFYu86T1qYWvocx
lP2kxwPbZMWGzQ/5i/DmWBVgA4ysMbM347qUkLL6dCEQwvKIuTGILYk0fZpZi5hylZsM4hRIK+mx
WRqGQTx52Nq1c2WPNkgyNz2PWV5sp0VVG04Z/YDC1DpZrmUcSyWTNw8pSrcZTK9o4smb5LLJspyz
KegElKG5scuQAURyrVV6cl0wmdFj1+7rfVO76sGa7PbaHEfAdKbOrCIjhnrXITj5yRWgThvrpKEG
Fe69bGVyneUTtdlakYxhgroiS2362fRmfj2umtFFXZLnZ9NMrBfJwOgHtba14Y+sPzXLWzeJl9bQ
cjTp/UIKknmRl/f2g1eph+6yQxhl/Vy1nYyTIH/JuW6gEBCamOKGgMGX/rKJWG2LgvWyncBUMm/M
or+f2sk6ynphh3HZZoxEn4ZDrResONy2vocJlIudMFefJYgyZL1rkimJjDYtY6HBg4xqsk+caJCO
uCYkPREb2xun6tiUIKWcJMngnxUjcDUyvnvzLl8D4kDXvCs+VQD/Tae8/GSy3h50H/gqI7Nq3132
OxmLHnnZ+Myrl4Pbc5tHTbosgOBOXTcTKRkX7+mtNgn2RkPHBmlpWCaJ78USedrTlfu9bhLfq6f1
ew1lmvW7Uqr/6aOzeiWLx93bHnurvuiWz1KIt/my05Lf661MNuhQSR354eaSBnjtihRb5mC+C4Lh
96w30tOAQnmXJxP8js55si7bNDWmp76em1djojioZ6qF2G1G+a4NmZvQR5f6U03CI5AxN2NanHeu
WDG8ZjPjKSi3n1VTnfVSEzc8v9WpmU1SH0c+fsqGz7JizWBQHrJuorZx/S9Y7G5cqeF6aiYktYV+
jSYjE5ugm61TQYm8yZx2uG2NCrxccyEe2gwr0jCpyxV2WO83n2jlMOVWdix7S4aVJTX0Ln6tfgQl
6yfdH+6sJOVHatawsS7q5KWwbSkirfaHK1YxTezNY3W7SNaoFykiBmM3hATNRFIgJPSnSYvgrhNF
wbiYpBctZg1sREYXaKHdaL/QE8+3RS/2vHc55ZJ6+MoRQAxh401+sBtde/DiThtcuFf1IHeD3adi
U5YKzau3FGRmkTDf7xu76U9c869azxn/Bouzs2SvR+z+Nh3Rs6GPQkn1VrbXnGBAPVPdqSEv46Lw
X9K2XSPEPBSTVvee9qlC5sPz5UzkLSRzeVeIwjjNQGeffHPFimw7BVFgOU8limY7QekVVFtwbvNP
TpQVHFERs9RGOc3odE+P1USiUU4YuPSo/ehn+5QDOE4IF2FRlfoMjlBUc/MzI05d6HtBkDFDotqJ
cuGJ51JlInJaSk6K7+koZZXtKOmKg00KZtgOs3okinNfzsOxM9ryYUFaHppltWySxr3IUzpZPzWr
nONs9qYpFDibXeiCmvUwzMVlVAxRl0AqverCGX3jIQO1H5otp3mwGM7NLGzzksBlbXoTcBpvHKav
AgtYh1lnK3Myd+Ajee8M35+b0vVuyLcVP6ui6g+VCtSGfVBGydrv01I82JpfvCUwSp0rvRTpPugs
8TFQK79ks6+2uavSZwpbcp+D0Tg21aTex7Xvbtel7WPdwrR8+WRFtm+G3CK9sbYoH1D4fugqZUBv
LI2/rTrXmyKdlwH4QFTSF39yjEhVHnJhil/f45P/P+L9NxnnxFj+Zc50yVD/W8j5DQYUHpbxb5KY
75/5c8ZrImGxMMjhnv0ONEcu82fQufeHe+E5YJFiAoynEuHLnzNe5w/yVkntBCoDLcG/gLj+1MTo
f3hQqGmo/q80Mb8PxVDjwG1iHMX/H2XMb3NUrySRlZFXv6UpapmcOM6DZzPU+F/snddyrEqipp+I
Dry5rSrKynvphpCWwUMCicu3mWeZF5sP7XMi9pLWSHHmeroj+qZjCQqSNL+1oir/Bvz6ZEMj8IXA
NOy3tosK6KODr3Yt4WRp0G6XQt+mlFQx5Duorzsb/aL0tP2/3sNfIOLPl+ORg5earo1/+VNdRS50
fya+t926vXVnR35ooZ3hMJxRSjcX5yor4m8Qxk/w5/KSzQV7J27G+JQBNLSd0849V0xYgpiFm3Aa
mpBt8XcxLZ8Lm7gSyD/WJkbCYnDirf7LOe/gXsgqf263TRx1+4WBJxZRojsaRDyztCf5yfE6eYeU
W0CiDlRyjrf8pZfBFk/l7O4qNh3myhsDhT6zvdTtSISuGR0qJrEbpy+bb8JrPmeELSE8egCWxRhb
2Ik/7zgzsTEXQVxsM02eu3VzNpfdlRcHM9kfHFQSfdgMIP6rkjNLiCp/DL8eDZ+5jOUGKDngY1vM
+R8j9ycO0zhifcLBDDS+6wra7FRDS24D1qjU06oVuUeHwNDWPs2X1DGfkSd4nGLnVdfHUx1P2lrq
6gfRat9VWS0//Q9IGAIj8LFL4cCCyfjoBUv9JEscryy3kZmT9ImogiN7bDkdodiVDuglMCVbAtBy
NB3iPwlmsK6+fjqu/9HPyESE8Ys5BaqHqvOPqUwLCI+INUi3JXu731qGn0HNs5NgRVsSf1Hc1qtk
8T5UaVE+a1F7F41KbSIk1xUGoHEIB6F4bqaPg2LxUgC46FtaXeyt5Q13/WK56Bfzhc8XsglEfceZ
5jAvBg2YDXOw/DubUHYtBIe1oWeJVRsxRmeeGWZzRsEdZS2qP0NsBQ8KFaO/uUJ6w01sFcabXxXZ
RRVhHGNh1ILntknlY8d/HjFd6G/giqOAAm6Vt6k4YqD4mBv4iSotTfab0bztRBbshr5lLxG73SIn
0ytyncvqwhtntgsJBX7UAHJUIwO2j5q117X5a0f260ObU0XHNJRbIR4OtatkMW/zqtF2BJ3U0yN6
PCPbzZE+LxzIEIDDZ/nBc9vlUEkQygX5tnU45Jr4VXKxO4tIcHdV+X5xljRGtxK5Ln+bM50uq9zw
o4uik/XjHHftGVnHus3mcm6cVcG2wVylg6LAC/1ScWa1nvydmCM0gFYHj1WAo2TlTVr5VHludEEG
8nhueLSVDUZhHgqZ5s1KE/awqQRVt2uJYjlft3i+j0kiAZsGu573VRFB9ncIm7HklT15sQV9NuzN
XBpxExj4fteNPoiIH4thDbnongWqIxA8K8zuTaSJdhn3jpgPCf2KM5HXHi8T4SS4Qju5Sq2p2aVF
mWe5qMZsgPlj2ejtgfwOwY90/BwSHvVJMx84ihj5AYCo3USpTJw1nLi3TRwnXw+NQFVDwGnpX5pp
OoNJkroabQYrBwjo3VqtUc8Z7Qpj170dO5m+iaxuejXtBgYf9xVp1HlrBG44KDnH56qLtYwzQYZR
K8+z6yi3RYAAsdTu4toHIWjZm26qho1t2OeDlr45ygd4gG5yCQgkxbqmJsJzrieNUsiDvwA19QLZ
tN5s//LfcZyuAd7OF3BHgcedN44vz3lw2e92AYGc2b+KZhRgVhHfB35wni+AkQI5EguE5FVlftKK
oN+nFlGZOEBEsUZQbl9GQCgrzFpUxS+g1DhYeAZgbK/nBbIyiKwLnQXGshdAC+fXtCaBNzslC9xV
LMCXv0BgyQKGsaNENqOC+r5boDJ6ER81yKu1ac3FvhAAGeUCraFkeKPCPt6aC+xWLACcMsD9ugWU
Ixynm6gDBKrDz8Sznu3repiONPZ5p3EB9rQk6TfFAvZltWujOiR/DGfYBRGyVqiZ/SVOiDNjAQtL
UENiGqZDprdGqBKp9srwb4lKQmzRQf0MGvKKqtAu9drijG7ESTh10jiMvVceZO2Lc4rKq60FYUZq
E4Cm6dKTVjXmlQnUiU8EzDPl/O8sOKimGwKmEmx0yvK3ZkFL9cpSv6cFQS2ZN5/aBVUl8L3cDLK6
JrXYRfhZMpOXCw5rLIhsxzPZiAWlxcbrEjbR0zr/DuKmC55L47BCaTy3YiPeAd+xLB5tR7fwiKSX
5oIKd6IGIHb+AYs5eGzbBUFugZLHNAVUhgEK7sBu7A2WzWOVG0iNnXccmkPPBYKs5CandcwDrLZz
02ZrVFcn18mBsvVMOY8N+rOLiIa6U7pg3viWm+OQyH5TpxydtLH2DtY8nokR02xVF+lFVabXY2pw
rHffYXWxIOy0gY8Xw4K6J5pPc6hMO8iQkRq3d3D+Hac3F8jeFUaxaePiUC5wPgdWbxuL7ie0i7em
V7y5NOgbqzh16doOsU3/W6LnDTiMLjyBmtsCxxzbipVAVov14GHCHxHq/qTO7MkNrqsymI+GKxvi
ou3s6GWe9ZAwWewo/iGhHQDmzJATABNMRr5QGuNCbtS1Ughq1E1AbPHe11D89DWeO9OaoITUQo80
C1ESe1AmpRLzU4E78lgshIrbyukFM64KA0LMy1Wq1daZxDvJ4pmyrvg4MHeCiPmrpmZXmC3kDaFh
amsshI5fFLh4PSsLBwSUuIogf0Y8FuvU1EkwMxdyKCbocCunrg6NTFmryEqeAV9pZe16haRsYZZY
klEXpUFNwV2LfawsutBPTZwbU8TfTxK1SxeSyraat6FSx6FWr7mAN0U5WqwFPwEYIXrrmJ5Cv6xu
gs5SHGKtK6s310WStK8lEeI7Uu4hb0UNKNHGoTGk7ZVK3EsY19tq4dUaYf6ILaw/A2BCmFRLpUKU
08phGGtQH6R/g/Bge4p8XWrN27zwd+3C5EWYjojoP9rofOGuol2V9zB+Ket24Y7Vmsf5Us5JAtdZ
kb0gpPbL9LKbmKz1OMC7KfykCIXB2kY/YPrLbYRxkAv+nwZJcN1jHkd6509ExPc08sa1tDF6kYy/
0gUTVWG7/TYDGHAxwbwBgPWvyTsLOjsAw2qhRhMKIRCfma39xG7DvVBKp6RgMPlk9lOfFfepJhvk
1VCvYuFgUeNbd0Ph9w0m6v4qkm4v6MG1Wzz9ULltTHwEcElxSzfj8BK0Woqors17LOF1mp449aNF
mZPgWeXKtaEZbRzMEh/aA19CekBJjjUSAWfzK3d8hlCQOPJJzbi8DW2cdqmIYo88ObQHK9HnBj3B
lo0xKB0salQMJTEF4dNt2EukFnu6VGCVJccO5RHh/AExKGYeN+VazK156SROfaVhZULjWbb1Q+Rq
k74RzmQ20OdB1azmJk3v6jRDNIAvNasRsrvZg1VW9P1gYOx+d32PJXzUJqzkVu6nNb3KnbgrFlUD
UpoCw3bVbxxVMAsJzTiDKbAvUsAP+5hbsRdBJWZTt3PL1jn3/TT7iayjiENoSuvQudI6o3vD34vY
ljfBXJL6lrI+P2bMAevOltXt1NehVdrTScDetCtXlxVTlh49zzmxsNCU4wmDw7hH/iPOU0wBbwge
2WGunK4KXsBf/d9F2Uw7Rrm6Hr042ld0dhgb0TXWzpxI9UNQWRtb0vLnYAWB42FfrBTwcV+oOPTn
fL7KzNgdbtLAn5NNn+olS6DrbGJPWvzZLhvWU+8FAsV3SQM3uxyx7k0mmVpm+VlOYQ5NgqKanoyR
CAO96Z0k2ERS6taqBXQlBIyo0/IejHL64XG0+iV6f741gH2DjSxES1h5EzgbZ4rBNc1W199SNLQZ
ana9vm3iqsD71y6TAeDU7KyZN1iF5zrgXUZzfdMUDIjdjHz3AhENMGRTTgUKzLEKTSPpnrTEDJ46
/nYSooYrN64shmuDM8IxrRN5U6VK2xVzIc+8sekeO6zCKRtq1aB8he94EDPGWjZVPW0DWqyotGjI
n6sPtkW7M/tOZal1GU2D+1CkDhsx2iHPzXcfMfHhbrig3vmKV5tty3fPMWzjjOAjcfAiM8MvxuT0
3aVsCdxId3pXJMWDXIzM87unOZgC/M30TsqH/N30/O5/9hYrdGMurmh7MUiPi1W6XEzT6EzJMIxx
0apMRvlqSk3s1abGGtgunmurCJxT/O7E5ije3KrFnp29O7WNxbRtBvm4z+d+3+gzp5DF2j0tJm9v
sXvLVKR4uxcPuLvYwU2/SjZDHNQHdzGLi8U2nmiqXbF5SM5B+AfWBKDuuGqbbbRYzoPFfG7+40Nf
LOm+jzldLTb19zPk/wcIvwMIgy8BwqvX6rX83//rDwno8i/+Cx70vP8YnLx9EmQBAfC+Ieb8b3jQ
+g9QBbDAkmBJ+h5izv+GB4P/uLbnAAwiJQNLcxfN4H/Bg/w9MmoIPrUtQm90l9yv/4EE1OTyf4AT
9IcuoMSiAwWKpC35T9ymcrygs4PJDhuZJNsAeO/W9GakUsSFb0x/MpFKDfIwcJSw1lFlBjfBot92
AL3PLE3PN2aPho3cjYH4Ng4UkoLUblVOxGYETHw7N+HvxBTG0RkyVYevYY33zPJ/QyvcvW9Qsktq
NmJY7v/PuzcKWJAgCqyw0Fz/qkyi9BTgMqC6Pp7Tjayc5zqjd3eeFzGYl1fJcUZKsbIE6dVYDWhR
yfyk2g56ulUZD2Gy6f5pZJkfUdnRJ+v2L11S3ziQiE+cYlmVU5YIyCF9Y2QWmQMm7PuaOXLaNVYy
nJJAnzcRK+6mDAiDlWRlXehDme7rWuuIrdfQ7/e+ucXZkp3aspy+wUQBlD+8TXPpSwcC80CWWVP+
fB4OOVlE0ABV+G053RUi7QjY6Zv4FAVJu5pTK39qdGVOq74d3r5+F4sq+cO1XVyeCJkBLAG89OXe
/oVZcgotaQHpjLAf+R+FA/teEpq+qf10QpJJe5bXFhuvX+CWYXjQOGsfMSD8+Po2PqLC0HyoLglo
R3AdkFrwATmtE/T6RIOTtjRYaEtajGD6WPzWPP/BNkt14Dmkq68v+REW5pI+PSGA/y4GWEC+P384
YSZRLxtPQsvrGJxc/wn++qbzKRT6+kKf3y4XAnv2Xcchvtv/gLFWgundUa4M7YzldUWuSb2L8Ldu
OdTaG5wGqI5a3ySiOnP+p/ju8iOBLvnGHH7np9CmiDcbC9ETtBNRBFGKRoS+W+Ubv4u9sNDbO1FF
1LFg1ewM9bCcNP4ffvzyoC1oFHIwPz7lTkPLhbNRhrUTPelR/Yoa5Cmz2Ck3ENCjNMDB3X8M4P9X
wTMT8IchzWcEEE8lxKJF/zikU0zwetWnkhSfzjmkaYzfPPfF/dev9fP4YZfNZG6AnVJI9zEyuZ/s
rqs8xBteTigM+jwUmrPsoKrtdP31pT7B9HhLALbwFugU6fjMFX+OVc8dsc5CY/Aa7VPfePeN4fzS
OLytie0RK5W1IbsUdG0c3E3ZPX5z+c9fJ9GDZPixHFLk4Tsf5ojOVvBlFpeXlvmzzeszfWpfPF2+
WHG/NyIAHRFH2MncDcT1ra4FL2OGN81RJsbfiZivGG0P4T8pNfLPX9/bX97CH7f24eMCA6X+KubW
EMcdzSq4Cmz5xqvZf32Zv0yTPALYHeg/pifmyz/fgKuVaNRNhavAnm492e382noolhOe3/f4FzNs
AAkGa6ze7MJp6ppwan19D5+HNbfABM3aybaEwok/byFlb5rV/cQg8Js69EA7cTxazTe/9BPjAOdB
ky5UDCzd4nT58yp6ndEwqw9cJfPu49m7k4V8qFht26kLv/5BfxtWfEBwgEyPFLN/mPQzuwj0xunb
0FKi3avYe0prDKcmyqsdEV/O0kM6f/MQ//bzrGVnZ4AckV3w4T0GLTmjU9aRoS76uxhn2spN2jdp
02CUWD+//n1/+2xNQg49A9+FTqfKh8+2IXHLBDhsQ0StCMe1Zlo7Pn0n8QxulIhs3CEjGLCE+081
ZYE62Mw3b/Ov4/a9OYAmBBvz74fvox8jTae0u6VJ2z4PWOJPKUq/LeEDm2nuf828ljPDyNLNRCg/
+1Z8dq32zTP/601QXsX8j+CYRejDiwbKrhszqRD5TvUTVVo3s2Gez4a8E4Z4YGt3xdqlsN3/tqnO
sKb69Zv3sMxPf+43yXPl0EhwIVEXjOo/x/RQZmWPsKalnmuA3xi0syDX6x06kSSUTrXtCOsecmR6
boMuaMKxTI+t5SQbzdRCKUEVq5mMO5vOgqjR8j3aL52E1krffH2jnwcnHkLdYl/qcJOG9WFw6n7l
JQqGnoXLvk+ptT1mgb/zIMzJ9SIx6uurfZ46WUqgfTl32ozRj10MOLXcXmYFonSnG37meXqLoh/X
svbd9vaTK2yJjlzWLd31KC8xPvbZZ1lk5FNu6yEmABRJ4kkRPbOeq+5qookXiSrWzbidcdGXFdyu
GWyo0Rv3xDpteh19fIWqFN0QoXVV7r1I1x/2crQRpVUl/lWHzQRW+et2WDolKJhYIS9sN0LOcEu9
vfb06UcMSvP10/v4rnD2mhzAeFXvO/ePs/HYV4krcEWHPQcokhxK/3qKgc58siFwgFTfzcsfZ/9/
rofmkpMnB0l9+f//tU9PSpkNumhV2LI7P9WZ7lx3ceR+MwI/TsnLVWz6uH2dmpllz/rnVQrqI0tw
LxViHQbuFcmbmtIXaYuzrsT0g4H7mwt+/DS5oMU5EK+goZMV/FHoMokx8aEM59AkS/NJNLkZJn3z
arbGD6MA/C0HMpyy2q6+ue4n4cFyYfbECNu5fsDs+Ocvxc4gM+n7U1g0+JcFq5BZW3eR9ChgRKl3
NCH4Mie799XvxPVvEfZduj7truyAsBs+mTgj8Ckl9Tdz5cePktvioMAc5dEPh4fywyJPhI3sKr6F
MGjwvERTbB/AiSm6pgv68PUI/pToyrV83KPLASigjOU9ludfQyqftV4WqLGZA+Ni3aoqXscWKQ4e
Skqk5XmoSN3duMp4dUhtxKDcrTn5aaQu2oiHC0D5MX37+p7+MhxwOSLTYblgn2V8eCt9YydcK5/C
DMh4C96LIb7poFo99Qql+ZT1aBXitEi2X1/301KNREjHz8t/mYKXQ8OfwwHMhvl8yuhG7/LfEMR5
vBRD4xQLpirFAZaps7Hq65NbEPZBvl7rrZqykT+/vg3X5jL/XqmW26A4wEZsqTNhfnwlfQF8Gffa
ENrFaP10RPScD+nlqJv9LvLkr3zs3buBvU2MvS6Ib1q8MfuiUJvSDJJrzW8PwNr+WT/k9X5qvRiZ
crwIQTRCakgNa8lyU/W1p7XJJbIQ55DbyjgEFVl5NS22z07ZOPvaUvqLFMrcRXYd7IgrwvTeVs0W
g0q37iZ9RXBMuSkoaL+ox2rXQLutzRkmAhbIPKCjeKs0zztSM2e9wuxON7KsuUnKfskFqreVaT40
ozXdzAWZjj5JPnvT7ZyLBhE3Uomivixp79klKFxCpBZQ/ANxHZt4HKfzIodzIKcdVMQl2OY0jUZ+
n3t15uwgcC31zcf4l1HBm2D7xJkHyO/TJKHNJFQ6PSLSuLLunNi+56G+1Z546bs8X6ULO6q6Pdxg
GM/aj2/GwqehwKqMJgoFEF9oYH/YuYG7k3hRtEOIQNb56eN/vTeNqNqXSn9w2uC7XoL3RoA/hx7X
83G2G6jXSML4sPkoU1X5iVsMhMbG0UNvCDqMU8/ZIDSKflC54KYELTTa2iy06cYdo/GRKMPsLila
7xR7tft7yAYGYjZpJ1liX11pBXE6a3oZ4dGiZTbL9Xm6AUw31xBSZFF4/CHd6fSdsGoDbpf8y68f
4efZxObDRclJaCpqyo+R94Uzz0E7IoJCqow1R7TpVRuk/qUvJsaOm0QHbJDx4r7A5fH1pdkILC/o
wwMF9GD14g4C65/Us39Nr4kRyRh5jwyjBE3TNs8QNBiOXx7M2kcAIAQZe3VKvs9qiCcP40HqlCvS
isrLiO76n5Ofpo8x5ducJdP0UHUOWYWRE4EgYX46QfHOT74LuWaK4XfRT8ZFRjv5ycwNasBHg5NT
Q6G1jYgPIbvsy2nYaulcX+F8fa4M40L3CmNvmrV9En6NmmQs71VQvloVhlNyvuuD1XXmI/oJ7wWO
SaxFXS/GaAtnGLIZwpTM5koWprdmxxLcEMIsLkbb7Hz87z2Cf0T9FmkXRbtP/My8q5eazM2gYSlh
vd3jtiGnUOrGLotcTHHwaiurEs2wSllmnpKyHu/BbYIwRxDRhtBbOIaaLM7W1KBpQSgsnQdRQnWe
pV3RXS4aHpwy9VCf6F+H4/S6Qb1qea+9ss827rrRcl6dqYHr1YKcVdvoCH3JpCGeJ9jajcIyiNC+
L7b4CxVJzZC9ReTP1wQ21utBaBGGN9MDJ8+gFBPT86CfezSHmjXoQbzyHeWEAoeAtemaqrmgp17S
mt5U0TqZs+kc53+9odwmbrZUwBTpOtI000V/JnkWUEZ3pZSE7YyxLp4xJ4pt15R1ujIsLbgwUkOc
k2pOLnKbVi++1SQnB/nXtqghkIOY/pAl43Y1uJ7MwrZGDEWOUVU+s5dxIB1b8nkSdA97XBfe4hrr
w9ki4WzOs2xvpk3+U4+H/gp6z13PeUDXmTGSXV5O2XG2zXTnZSlF9pXK8LyTddrpJUNtRg6RCANj
jY4UQ6vzZCOHwCX6svO1I7l2zq9JzqJjI6HHmKE58cKxSmCuHQFWPiGeCEkwrEWNdZhbDsXb2l1y
OclToflcoKjKoKX9Zq/D+4VZnuDjyIi7J4naIqmySXe2n/bYdd30mGQxjdot2hBdM5MWBj0gNCge
i/movDm+9lw2LcoRwVluQc6pLL018FScNY6g7UW0+kNLhBfaGuFgeJ4JCm91owz1tOqPtJQ2m6Zy
A0jHYNhOre+9pL0Lq06wV7O2VZ6sp5yo1bSviLOjQPg80gZUIaZGvJZeBuZxJHNmjTMyNGa/36jJ
1fjIiN4gG0cc7doLHuaBZC1ia6ebVmN/gZvMb87buYi29YD0Y5g9nog0LmQVN2g5Tfs8cudwarrx
WOeGd1HXLfVmsW9s3ECmOyLTerlqkU24iOkc7Sjnsblw3Ky95TN57r0WWxCal43GmWInW9M7BDIP
jrqfanvlyHSjiD+8S3Pp0WEVBU+TkU03U2KqH6LgZQ7x6G8Fk+ZNDr583utCbqoi9y9IP3bPPS8a
ztteeW8mq8CPoNJ4dVGZPQknNxGW807HLnfDYlpcfumEFoujWn0yRJBMe0/m+aYrW45+czrIc7Kc
YKvwWhh3EOVsGjD+7A0kxes01ZuTj7D6UqMMNUAqeNWX5nRTT1Z6iqas3g4A+1vTi+hKM30txLTj
Ek9F0BwmWEQLZfY6ulPQr/CNaWtdwxtYuM61W3YsRqINQpNIkauUI+pVFecRHu8S0n5lKk1dylpZ
56P0MqxJRs1mMcspaCSOIU+xc/fWuZs6Q7dyi/G+0poQcaO6TfH1XngZ45dLtOCmg1i5WY5Hq21b
QljfV0FUSdBdA40JHEhSsx7DiLX2ufD4t1g/xbPZt9kJJ5H7E5MzqptmrE+WJ9JdicgsLCtCXVYY
3KiRGXkQT7Vuc4/GNFQXBEzvWxkNx6ZAHJT48eUQ+O2WXIrmaAMnXqR54V9rGSqPau6bm54YhRfV
dumjO9vzdRUkt9VYa79c5dnMPQgnwNCMC2vWSbrPhgoTnOqvPJLmjIMWG/1Mdjg8ey86Yi0nMo29
S5FlrYH7uvJvAFPEUZW5SZe5zz+Gp/PuBw/nbDjpwUiEWh8P074iauqafIgp2BLW1294wqPDEdGo
jA0obTZhCBfaamwIbthht0RsmqOfWOGmt6Z13gxkgStDbAmIq65FTivo2m/cet1m7X0x6eM6aVv3
siYr81dmaNPjknHApbth3A7GFD3StZw05FyRjzB2Q/2UgY57BGpoLtZPmgW3XdDmyI8TGWCW0H+q
vl76LuRW5jRHWijGaCOInHMM8NnjEqmwSyMvw/9EDOqaVWa8AhwfXrxcy19zvUSiI6Z4W1YWitlg
Gk2JYtPsCCRsNfWs2UPVbOxc+mLNny/3TqyYb/TiMAZWcQ0/Wv9WlZWvUQhWRP0F/XjvTtZ8JbQB
VCRGqlrZhHBTXyCso5FkDWHhVX8aXDiZXOyQ148hUQL26xiYklJLa7qPokCo7UTw8kVU29YvXU/f
MMd5l7F02p+aKNgn9oSt3U/kzOP1tkkaFsbEriYXvnevlAl7WDv6hRAIrIOsNwEeJZmIpEevOpGT
PpdlxXOviJkfhpYE1arDbBeTAVfHt3o+nDjvdNjFNYNEjPhEEuq16wzVKhho79MmPtYh1q0DqKNv
hW7EAWdnEK55ZgmiyDRnqm6wN5s73RjlJoGBfJkyYugeULY8z6md6FsWaYJje0Ls14E98IK6mq8z
SYLjPJlHguXtfUm9OEcOzjw7ZC1XxahVSFccykBWidmwylmdxRRsWy1Lu1fBI/BMCJcfx4g0+fdd
UNDHyE8S4RxqHHoKOUrZ7I0pPfrc4znble6KibRYedJ7KJ1lH9MWwYlG4GKlZ8P1aMTplqU7O9FQ
ddL7Mt5QN0KwP7tpp9S7ndezpcYTi8ApKfaosUsmUNx8HPO6VW96j1VUhmMCN9VrnsGCbP6OGFN7
x6nUSuilE/rCC0utd7ciKcnNjiriIevxyc16bV8gqqIPQ3BBJ08eeEL5W9kkFYnjxD7kvhdfNEHD
7toPDrlD55Jfmt2lpMnr0C+gUdsk06PrlumxK2JmoDaaH3SdOEbSEbaSnniCYVC3GaNeEzo6IeOb
ahSgk58fdMvaNT3aK6sbKQas96mY5o0dZ3d8zMU6j9UFlZ4+eSUiD7vZupIujR05hoRrPzLI/nYm
EhanOe23Mk2qy3wU85WpRFdu21YkFzMJ3ScHwvAakVa9U5h7LtScXbK2kRLLk2EHi3huV7ZsR0c3
6MLUww4aMNFdO1MPl0q8+lnWpc3NaJED7hvlj4hs7FNRAGBt3N71z6bl/9BbmcVrm8j2lVHHRpiQ
SrXoT/2wm/IWwyjJDN7QTMdknBzwsLi/5++cBr6uIxGkckHtDfkal6+zlxJKKfNxUzNqCbmZ2ZHR
3bJr7MJmnxxlZ2ZP8+DYCd5hHDVhGpUXxBMYF5rN2KSMgYgTs9pHHV0ySRdUKxJEbf75+MOimzsk
bXe+IN9TofczxoM+5ta9hpHjrKji+WYg6/VgyVy/ijFd7AZT55BT97nmbgx9nMoNhOnE9GnMZ54y
KRxr7fneJZ1zlQV1dmNniy20Ke1u7Q0m2TKotZxzK65ya4WAHsd7rTHqFQc3xFZec4IjSdsViXs4
XtvU5uPplZHNa2IU8m2QDEkYW+ja1iNuOnzhlvpFDo0YN1TaY3JQcTSwT2+ke4XO32Lo+G39khEO
eDtouTigfqZmIo5Gn+BiLOrXneCcu850kklIakcuVpvTls4R2nRiDCPBum5VedcXmXZWWDb+h165
bABqQwMzAsNEX7PpbbIdI0x+6Hzt6QYji/M6DSUOnsaxtyBZuFknneDqVPdQtflkL6NKmUWxG6mu
xBI/acdYWdnWyKvsJi3QnRmNETwTC189loNGSMESYF8va76RVGxfipSHqhAauyvp1T7yXnaCRIJx
COtEfKm7FWZZV6X7rjYrkFxHhFOhNQRDB+tqcAKSKHUM+53jE8lLcPwAFzRLNYclmQ1bI9D8aN0R
VhmOqeXthySWoTsX4sfM8NrosedsI58GSodd4+IKnvFsNIQcXjlljMxc6wXOYcQ00sYWkKsSQRyp
OvprTeLjxm194xhlUsCMERQgwLlJ4JXEfapKrLIUpVJTeJtudNjUWVOC64Mwbj2P221h8nLq0T02
wXwBtWc8KKH99KosfhhGK30bpK5vVR+XP3qtRN6h5zUSa1ndjEUfHzunTs5mbWBuR9G/oQTAWjn2
aNJ9VAXGbWBjlV4L5ZCcvNxS5wL0DMWZL1tDrByrrYgUIpCg1YbmbPCpkLbY00kptH0j8iakjKs/
6qDXu8kJoqOhrGIXa5KSRHLxNrEv+FgXJ7oZV+OpZ7JaTaLl/KJ1yEdpnqYgUrXoRABd944MiNJk
x+DBh9SIlVd5E8s7c1akjrvY38ZVXiZNmI/FrgUSOaeiwV+1Fl0YxK/slNWyvY2tnqdIpOdhnHpi
OK3ZJbrTGh5tM6dcSWiEf0RdwfitCDcCYatOWhmw3rXmZkjulGMnRzwXtb6aEjaMUeFD3wjWU7rP
W3Z3lcVBILuLxzQ6RIYebyogCRCI+TbuUvc4DzHpWD4JtguG3B8iyxi2lVViUiF5ZZvrTElBUZck
8OpKrHlo9Q5kgOI19u5hlo05riZit8QMYM8alXWGd9bm8qKnfXnFsrMeCIf5EcPU42qLngMTbfhc
uIBRCPau4kVeDTJir5bQr/UQRWeBh+DMld24VVEWhJZWH5RqWbJt7Yn0W4TLya/KWMz79nKIG2tz
IzPlhpMi84ndQrBrJZk8fZ8Qt96ou6HiH1tJptZyKZuKjTTMdMgrzirrbshpZRjjBhhkVnyxQRaK
xNO2tU4ImyBkIYGqWCXY6nbNlI9nfgbAaNrk7ERLCVYRzRShWNVG9zCWEjronRsW6Wl0YJ1ZVZ6G
ecpQcBIDf8CsQ52k0znVrzEzYHET4RxbOYSgMMQk+91pZ7r6PS/hVcbZAw/qYXby/Wi3u3milQir
6XnDimyHQxvTmZ5iEYpQzFkBWxQ1B86q91AY+7Y2/R/OzmtJbiTLtr9ybZ4v2qCF2dx5AEIgtU4m
+QJLJpNQDg04xNffBXZ1FxnFyJgus34pdhURABwuztl77VtDZN25prMJWhZ4wcyUo9+YFnSoFGTe
rbu0052ZNojLa7A19+ALGr+JM/3a5UT/nnq2Faha+WmhR1n5Zg5erIN+s/M6hehGs4+DKI2GfTZ5
5hvfE/aMddoH06VjkTEgqtcUi0hz0fdl6fXo9oBdCxvonCaNT1IzHt0FeN5YFPW1hajPR+X1CYdh
iiV/ztF7acsFolysCbzNMEXUH6SewcnMkx07IWIkhRZznk8N74veLU8C29lWcGpnFc0otMzZN4oT
edB46ZM+KQNizEQGZER9GyIAuy0GstHkcE15U7+1dKlv08xTr8gZce8Md3Cv04RkEK0eshBtXHEd
K9oZwnYXlbKIEr8cB8H6INLnaJ4rlu/cuu6TXr8SBHddqw3wwb6Jd+povLixBnyrZO+AHdC6sqe2
4OMa7dAGIfziaNMUakMXSBrl15KtAeq+fvrqjUp9X2VEz2DBIyth0ZZzysz0D2yDapk1OTV+pKYL
MacW10qTRVd9IryvTgUcDGFl5ak+D4BqmkBQ0AZxUyqsFIlqp089RR5wHC5C9TdrcVighGZD8+CA
bFxL1WRDHJM0U6tD8upQE7lo+CbuHN7BRTw25UWpGrO7cRene/fsOeFySUZbYu77sMzm+MZxcDRZ
rMnf4M4rD3Vr5N+jupgvJxHXn7vCyO9R32Mfc1QqWk5Dw34eoW2CGB9o+Hf6ZgWtb6EbM3iq2NoY
bePyKertS6x386NGkOJ+Agz11C1mhVFwAIzYD2kSRhEbnzhTs0sHo9SWVn19QbpUJLacdyafrY99
gW0w5nzemwGWTCDSRlItG51LX/XllNJBa4ezrPkB+MiQbnUE7MwAWZAFyv4aZLLhx3JObodIKR6A
DrZhm1rsatycWLNtg1WBFgTno+k+1UrMuoSvUGjPtdZ6jZeUQgWKSm8ri4nXNLBlyC4gs0LmcB3x
1WtZpxZnrDN/sizvsbGxajZGUQeLKMzncjbiTwpbG6eava2bNxUQJN1QNm7TrNFBE8tEsSheUMN7
ek47Yu97Z4ofmOPvqegFqsmRmJY/W5OHnOojGzVr19jNfgK8jeDYBUHCAua6re9oJH5rGsNk8MSX
vqD40EFfpgmhfDdyVGVqUlPhLgx/WQZzS1k7TGg2BHgEy43iEl6HxpEojLx/TonY49Md3tqBYk0r
xm5TJfYaX1Dd11VDRTDCn9YkqXVONEjtwzMjYVFTiLpwvGq7TMQFCpn3ZwlV7I3FIvuuRizRvVXo
O3OxrPd5guhvDbCfBjZ6kCLZmIyevIAkXl+uAtAz6vUKoVq6tWnx/Ha+KQsid7xSBAn/3TlQIKPi
0VHpowTbPQzY4n3KV/KqjpkosMNqj/kweFt1MCBkS6tM2OXGHIw6F5yN3UGkR7RqM5gm966hrHX5
48A9J+X4FCeldmkYhHhBK+99da6S0M2ExbI7uhdpZ59DsRVQxPXdjI049hu07Xu90ocHzdSKvTRn
uaNYLRQCQKpsb0jhheY4gGoy+vozHBfntSQp5aXV+u6ZuhrE+xEfb7bJ9KS6KORElgFdggt4osYZ
nmbtmqRPcdksdg21Ps/2BAYRsVVm5CPMyfPHDZe/wBdWXcTqkXdtB3AHOqNfO7gjzag8UfVmq5mZ
GZBatLpLvacypyYt6puSDNAHi1/1RM/lneWJTYteqA5SPUNYr/a6nR5j1947DUd9oYon0HrVeVct
sZ+nJVnqnGpO/ObfdOAt5nmEJIZNw5eG96+/2aTCFI1GjnqzykySA4kbSyaDtBqzzgNhItTq1hlH
H6pvicGH1NE0uMiKzryqXXIKFh3RJ5ujU2zjv/bNLAcltmbAAeBXaQetR0MtsdI6MTkNlLw7lCb0
o+6IDmM5ahJwVDCVfRBv4pQgaW0x/toxsxC44JFYu5DAEA66/461MKL7FBRopYlzr4L0ONuTzIAV
OY91ZrwiT3+a0RMHbptJjghs1C0aBn7fuOWtWGqBatF6pfSQX9GIdK/H1KzOnGY2NotCt61Y9Ar5
rLo2qVqNZgKopw3Nju8t4lufirbDTq1mGlBj/S1qm+uoJJ1Pq7VtmYzevgBiFFi057HPl8WbMuMa
cMDsnuMHy1kXlopjt20/Uo4BZy0X+bnNtWXTRuTJKllnbNATCXYzxWcX6wFUkEyz3xa+HWz8FMDN
JZ7fP/4o/qK8g8QN3oX+I9oG+6/KXW+uUIyOyEVrxZo3YzvvPags11Ti8z0uR6pBje0kj4OrpEw3
RNdoNqGkmTXmJ/qhfxE2IKzQAX0g8qGF47gHrxZkmlqng1pt+9mw7+wodulVGOPtj/v9j8xOR3O9
0I+/Vbgh0zjp/+cYzf6Xf+mxKvjff/9CuP+fX/+x++c/Q+JeGUS//MO27NN+vhve2/n+vRtE/y/D
z/pv/m//zz+oRo9z/f7//uutGsp+/dvitCp/ti6tHKLj+WBnnXjt/s/Vq5Bp+dod/nd/OJ4s5x/o
VA0VZZlpGj8Y9f9yPNnaPxDSMy4M2ParPYOr/QFEUiztHwiFXcSlqyfKUQ0ES39YnhQL7L0GRh91
FepLfaWX/OsR3P7zs+fpHVX1Hyi2lHXYQLuHxPLrJNmmg4hkkYswn6ybCYwn/SKk5KmVGrupb40v
apcrT44hppc0Z95EbzDuilqjmxlNMzVR7HscJ9OtZHl9zlvZnNKS/drp//OXrYP+5w6/kqmyQ6UR
kmJcXOjmXF/mVIqDzPXcK73MI9KXPGvbxA4KRTmLByQqT1JJtB1kTKgoc2RJWohkJFEL1QHNpM2G
bYG2p4CDMM3Sjfuf3vsfz/TnFO8DQcufv/RgoVGrwaZDkechVQY3MFoO/0KpC79y8uRNFSYJHOYE
72RJqJhZkbmeKrrqBGnq6NXXef+n52RwdgRs0eah2ujWzmbXvlHSmIpzY+lBm/QFRSnYGAnhhRs4
//LCBiB+YnH5dU37884PBHVVaaSL6ek5Dds4K/3alukdoIEOEl/H2Rkk531qpDiCewe91MeP+1cx
35/XPBCTSTQKurKik+t8KHbod6iyYFW+gnrz7eMr/BDE/blk/vsSh6Yi18SRQIUyDyUEjYsFtMp2
ysvqsbDTMcyWKFnB9TKg1KIifClW2RBNKXctlouRiDFlothZTlde3n0tG9sEpEdOpKZo0YmXfmBV
/PMXHsz40N2rsiMsOtTzjL5TR1yK7VbdTiBSD9GYlTTGRX6OBh8ecmQnj4QtZNsYCzS1ZNqXcxR3
PjAJZ2/kU3KuUri5rpdhujAaUDVq5w0U+YG4FrSTrj9+qkfem7uqY38ap0U3pr1wrTJcoqkIMs9q
Nviv5b6snYePr/BDd/+797bKin+6xJDkMSiXEUGcVMV54hg0F0uX8p6opwuJf93XW5T4VAArQjrm
9mxom+JcFpoEQz1od26bgohtE+umymFBkpKRf0IWYIZAbIfQyeYe4gFHiWiJmz3QImVLdVvuqQpx
kugGaq+kGDQm/NUigrK15tlfmHJozqZ6ygAGcMttp01QnE24c3lVb4YYYyykuis9HoiAjVvj5uNn
cexpH8zrsKyWDCYdWOFoUYOqTp3NDK4E3sPs/Gfyzj8H4cEM3bQAxL2ZgAAa6N0uFeBzge1A6i2H
6zouPo1R+9nsk3IzGk4DpdOYT7xobZ3bfveiD2ZcFEODY7ZmBRTbpo+01mCIZATD94weRr4XElA5
CXXCsTcuJFGKBDXamM7DiAu4abLUcOm1/pS8+OjPOZiCEbzVkL0sHjZn6ctxyaXwPYQiITQx0OCl
eY4wSGw5nxoYcJAdKFrOEaRrplCaRX9iYjzYl/75Pg5mY1li/C0oIIcx8CiQrWgTcjnDHo6jp8YY
jU1aFs12Rn/lJ2Pjbhc6int0CMOJ1WD9zH73Vg5m5lUNDbRXEaE7SifQVGUljYiGSpMrNji64+3f
Gtvr/uznzzxC0tAv0hWhzKZi382ww+bIo1Gi/ZF2e3Rb9Kti/99P8lCpT3PYIzzLy8O8J1s50jVa
XznKuMbShrMG8AXkh1n79PHtGMfGz6FOHzHYAKPNLUPXVudvmOBpmTeOM5/bHNq8HeJEzqNoGYVD
J12ICxGrbrbph2giVM/0wJ+4vT1tc7tubTpS+VVGKGUo0z6yAyHd/GoSRGeC+ZrVN0vvo9emiIjX
VBMj+5zP3fAZ6U28gfFc7awB7S+6jYQik2UxmWKgclbCSZl4+d6OUudWdVHJgMmINOQerkM+G618
NHRyviZ5TofmB2TmTMydy/5jTenZiiJy0GuVeU38DFu0PUHPRB6nhjHcKnpNSWCkr38To9+cffJW
sovUG8gvmYgIBdHT6cqn2Wzz7yCGCwT1nlMVl3MzxZ8t9hUX6bCeRqVXalvLnkwiLGiLkaZgtDoh
z9mY2dBhnMZGUlfGOxxQcb/nXGg/GkOGDHAuq+W7gkrpbYTUiTdDca2wmUvjriH1AHyMp5iXbWZ7
j3PnWRoVkCituehcopuWBQ0PATz+hR7UqPg0TJWVw+ZhZixco7Uu54W6MYhovyMGJBwMcS7Uha4k
VUqNPAO7AWer6UP2SitjejSAFIFMlvVZUwogzDFKN79vLd68kAYNZ+SLCZB92xxpNpJXgp5GR4bL
g5bWfslL7cVWpTT8sc5dmraand/YmeMp50lvde+VbYnvY1Z7F23j1Pjg664EIkOBTnORVAVK2vYN
mXsImYIIJCZil3ZyHwt34S0jDhL3ZVGWiLBq3UWQlRb2i7KkZPW0nZnTmDC8nNKf1IqXkaiYyJ+X
1NRwA+Z0GqknKEXoTYnxkqEnCsG2tU8ZUZavpIDYb4XJKd4f4moun5petd88i5SSHacWWJUQiaf4
zk6Nsgno11UJecUuG06dBJp7syiK51ivcFgsUFrUMEeJCppd69VdJPLSPGtkp5/lSkwDIR1x+RRF
B2u4mKr0srNmz/ANRWKHATsiI8R7I09mStThjlYme4ZyUJsxcNNOfxhMRY83aU9NwNfmUmwIbYfS
7SWab7eed4HPYdhkxhJtNY0UWh/kADwhHNlkW8bZ8hl2ddNQslyQ5erR1D80tUX0pmXOeFzVoca0
7VK4N6eR7gB+vf4u1hjXwRC5DHbRx98t8mN7KNWoGAIija1VkhpTSx6WJlQ8rdhNXVNnN3i/7Yc+
mYaXVlXqfouiinHI0IlRbBis1rZqZHcdOHzSkGjlfyUoqmh8B735QzTU5XfF6Ow3N5Yauh5Kpe+U
ecDdac3Q6oFsBvmUIdmFgOY43tdedn0SWFSq36HVZE9pRZKTH6szDVHEZRP4JsOcNWRjQ/lKGsNw
PWDP+zRPw7DTCQJ8tNsUmU8XxcZZ71ZgWSNLibQgSmhjoeCA1E/vrR6G9DtsUpxDVAt9N7Hq81jM
02OvFYQETFnRvNKazuDgFGrbhDrIpF0+JoYAOeUanyUq32RbxtX5WKjJGeqDVgv6TGvq0J0gfaqE
eUwwyIVDm3bQlq+519Z9OHco7xCMIEiIOiCteNDi4p6w+4lZk8qtqjlzca7WkXqFqXA5a4aEdFzg
ftUzlWJe/ODN7qXWLDmcAPg0pquMLeM8Sq+1hs+XF9mEFgpp26cDnw6Bl9Po04SzbGYSfpko+jkN
UYD3hd8SIPluVWoabQsxqm9FLBqUEDA78rPSm4avDVvWcufWTJ5+7WjovGy49FdEVgIAEnZr08fu
6Uu0eCH3UR3TtqRDZX5Wvb54lWJkthWAwAvfQwRMmy7PGc+dpJnLHM6cGaREMCW0DRLrEkAK3+HH
S+CR3eqh3R/HyoBmvWUD1c/dziqNGB28PfsIQaMT9YR1U/qbzckPc9BPZ4NpKLoC2XdFhsnc7kcq
ZWGczXP48Q3ox+7gYEeaUvz0cHSV4VRUYquVubo3vdr0B2vtx+e0I4QlaITTcfY5F5vBFBn2+dCy
d/EqOG25ZkVIewbNz+hJ06weE9oiWfpcS0fbKzqKs0l0aZhZ+DB5hayyY76cN6ZLrFILpvPj+zi2
hzw0qmDSQu3eLyLM4N1dqgv6NgtQDF0IU+5SAGvbLq7Wr83rzhr2SXsRNdOlVtN6/fgXHCn7HHr0
VmRVgQc/DeE4qzeZNKMrpHHZi9IocJvHghSr2IhDslqI3KOoe+Iwox/Z8h3aWWZnFjIZzDSMsqz5
lhljb+1SzItaQjvrcjAKGzHSKsnyJbj+p94yu1eofA0Fs2GWQH3qnASOxetoXjuEqiH1hE9Jt05C
b0S13TxzNEW/oKGvRF6OUu9REUXMyTMRlbe1E2l/VvpJXghQ4azBphExgZilPPFmjzxX62DTXJp1
VjG5JmEyTHAR52StZFCO31LC7ix/alDI+7YOQs4viWr4lnRZFZ/49o58HIeIiwX3X28bCzlWpV18
tuNp3s5KO22yOquvPh42R84ezvrnP33e7UQgT+N2GTs3ktAypdgX8AQDMnS/odF1TjzEIzfirH/+
01ViZ0mVGPVRCEfQvIy7SW4Q07Nqo4k7MRUe+wKdg1N1WS6EJBqTCA1rSXYtqtIArxeF2bnSnI3D
8oN2J5tvEWSs1trKOxtduKJ0VaL3j5/ljw7Zb+ZK52Ayc2ql9yQlFL4yrEo14oi97pXJrZb36R3C
qN4fqDg+lVoJMtIihTdrCutuafImwMg6EyQjiv3Hv+XIZ3no2USgToTn1Och8SoLUg0VcqZqERUt
CNLWiirbojSRf69ocmg7p1zj5Gh6qnBwkabYduwGFakpW6ONqvuP7+fYCDo4I/ezVjkTOiOqYBnM
qzgv2ewgXcpHTT0xSI+tdAdfej17i8ypwlL2mnTfQHG96fJe+48s+v8+Gh+2Ed1oTFCy22XYNBaB
3J73WLWFd9GJkWbvDGjj4+d0ZLqy1/Hw05dWytEtG00rw2QCBa/26ngtYuUqruflslAsqj0zn7c9
WGxxZHTKYGgcGW72wTRSTig6kg6BThGpzTOgTm7IVjJOJoowl5fUsFXEF2pGOMs8xuBF0BFVBhi1
YiHIHHzFZY9XimjNKM2/l25VPSMh6EBB25A/9lklkWeVPw7UyqogWEritS8Mq6n22H7H2xoj4Ysz
pRAVx7ZUz3SdYvomcswkItWd7eZezTvOZo7SEKKkk4Zwp+U1op/CbGG/Tn0n79Bz5YhMcJaSk9cA
/v74hRzrMxwi+wesM0vRMIlTjDCQiNn5ncgdhfI4tdFcszvQeGsGj1l/HwY4r5BgyoePr33Auvj3
oLMOXgulEHeem14B4puU512tGIFauXgMHMu4qhkmW8uovSUg7rJlX6vHE8UgSawn8R/WV7Wnb+Tj
hyQoziAP/JpAvAhjkAV/kpTYYqdQcAlRSpLmM7Fr+5qrbvFipkm99wY16QMEWDSUsB5CvkjxYMQU
Ker5BtWz1/+9ec46WFkILqebJfIsjPDyrWFAKMhwal8aYs1dTfPspUlEfOIbPtK2sQ6WGFsbDfxr
QDZzfXk3jP5uWXCB1El2LRSp7Tt3FF/MGFjDx6/v2JJmHawnqk2cQeXSoiqH5FJD+n+nVoXKBV2M
Hnpa74Yu8XbCy18jhGwvnpWr/sBm6J8N7KPVvCNz7iHPEfqvqBcY5qHZMUayGCVeSj9xpxciPdGQ
OXaJg9IrsZ8guGWZhLTikN6mYKL7Iq0uhF0sJzZRR6amQ4jC4hKtWw9KHPYGgi0kfHLLFJxf1sil
z6ZGIgnXzFM++SP3c+iPL2HOUBhx45CjeResEL8zD20JtjfV2X48Ko7s2A4ZIYlTTgA16ZoW1PNu
NZTlvou9CoV3vuyjXp4afT/+wt/sZsyDpcTrG5RJLROXhhsaa/eMzdauIgIvTHNXKoZyNbgddEt1
uNGYV28xoBRb5LL181Dq2msFkp5NuvZecoJDHY6O1u1VZNhZGRK5p0R1KBL4nkmcf1rS1N4tvUBt
XKhoUxVlIksxzndK2++TqqDgV2MGklAyKCvJHLS/9ZYxuVFASHsOd4oXyio2fNXBGDdU7C9x0hd3
qBaHbZSj73PQaV/kQ9cGGMjtzWJHXxxEPTtEdv2JgXbsczUPZltoyRVKBp1DlostA389NpK5b21o
vPgJkJG6+6TV1bBVIJdgE1I+x10zBEYh1BPH6SNj3VyH5U+rfyXtwlsMknW7wom/6M5SPiw6fiR9
ULUAYwlVj7Yy5fvHI1Ff56HfjZCD+dBppFL1cx6HApfhlWNDmicLagnrrm0R84M27tfooMRA1Go6
yJzTiZIrcS2mH6V2FNDdf/ISJJtdATmcNCRSYEbQqV1hLl9sWi1rizDbWLrQN1Q5EPQjHTrxGR17
VAdzqyeRcjvpEIfOBEPO0EvsA7Kcr5fCAqScp3eLoH708YM6OjL0X9/LPCM0LOqGdJGCUodpzLhP
RD9/deSMUFOmeKnsvLtIIOY/jHlRBUuSdRvg6Kfudn0jv3tTB/Nslntpqqg9d9tjiJrTVgmKNFaD
E/e37sJ/99cf7M6brvUkfpE4RO1NdVzXoNQuI/zDhVXYmybnolYmfQs0NTtrrcbxNdR2J06w69j+
zbUPYXKqtqS1rNklqqTh+CjL8CKQdL2B+9KeuL8jU+4PdPBPnxU1vcxcZiUJnXnWX4xIn67ULnrr
XJJIsb6bp8p5PwCkv7uXgynXnUvkRGjfwtxB/NF403xnjEtxMbZggPUq0vcuYLHdKGINgPiU3pX6
oGxTO2VHbdf4jm1aJ34HeGIryZw4ny293HSE+PzNZ30wwxlxbPRoZRPABiXhNjrVdm310qaGpT1/
PJaOvc71z3961unsVkMthzTsk9zb98oggwRi1I05IP3++BJHtnHGwbTVjUKdHCPlEh0mEQdcT7go
RNPqVuHtzTrV8W9qw5aWXH3iisdu6mCyUYglWGpEpCGvrw/sSc+JJ227wLTr4sRO6pj45pDTZ0xk
fAOvpADoKMkjFW7E016r3woMpcEcK8YGCr984LrNGU32JNSnBCtF7C671kHhPplaDtJqMsktmUhF
LVGpU6PpAQFMp06nxz6kg2lo8JqemA0l5XQKVsYb8ZPPmTOvmA18l+QO7T9+w8euczAfRTYqdAds
d9hqM1EJVTGTjOFpu4RqZZAUszix5B95r/pBycBbczJIm0opjg/LmZDkIiiRR7wqEP4Tc8+RmfvH
0e6n76Gi2dprxCKFUo5gQnrPvOqbct5+/KCO3cDBhKPZcioZ9WXY2ilcDsBB20hnhXAJK/mblziY
M/Bp9MYg0C9la/ybhdXjuquXG5ccsBPL67GbWP/8p0dEMODgAibhJhLPvanzCokZdthbufocPn5O
RwaUfjBlKAkpzdCwClLEo/45itSaOIVcO7PVrsZVH/VnH1/nyK7kx07rp1vhp7e4tw2wOJb+YHf1
dQxzDme2IjYk7/qqbbon7ujYQzvYkiw2C8s4c4wwS9otOkEbfuY0GkWaxDtxiWP6jB8qvJ/upo/1
EiqEJC07Q8dHikt0rk6pEmSyxJY6dj8ShqxLnerNNs018DCaqZ+3hQsG3HFP7suPvbyD2cBNLMoC
JcfopGrqyR89t+8CzdK0LxHOIeJr5qw9k3o0YHRoh9eiq7Qv1kB+ViAH03jrZ2U893KrxAfImQNp
nOAYgbGN+tTHb/0gg+DfdZpDb0OlpBbHezS7uNv8PFvUh9kckEZk005vcWL0OFsDpIeIeu3KDTpj
9gLa9HiMCIgDL2pZG6Rb83UqeI2jAEyZIR37NMSau+8tHToOIShbtJew0KIxJk0vq/whTy7asbts
JN7WqltouYIvxeSzXMo5tj+RHEaCdmzkuyFuL3iDuOp7xduYaaxfkzyyIbD6xBxxZEU+JCwKKFp6
rTFQkFfoZ5mGLbP1MnS3asthcdG/K0vN2b1tvRMT97ELHgyJLMrsDp+TR2aD2vnArN7MEWKXV1I8
LOLIpJbDb5D54J1Yno98burBStEqJFZgP/T2uqXUdzmyou9M6/aZI9K3jwfRsULjIWF+VM0ugWrt
7R3JJrAEabwhFht+cKp1X3vboZzdS7GpV84P2XM28T7V9PXExY8sU+rBQoKxRLEVNq17qY2PsaWp
wSwTtJv5CD4rJrFVl1a6JSUtJRxNEWeiGdWLsRldLK55uTE6oWC1lq8f/5wjr/eQFz7BeC9qOdp7
dawinOzS3kES7a69FJgGMggMLyrojbjU7BNXPDLHqAdrEL3IPrf1HF2gkuXPOrLYjVFM8Xma2foZ
5d/pb46jg4VIq0aVbNbR2Vu9WW4ToYsrVRvkptbT/O7jh2f+wPf+5hjyl3wED0WwOyVZOC6eihlg
qLDqNQQYkU2VT0C61SHeEx9mY7bECHqlpZUc6BnSWtgaVoqLuU9Rw2Gr4ggG+KzF7DrBJQ7GDDhN
i53inL4/qZ+WssPKTRQC9unBwKMoxi+FWJEaslKiPcmi3ZmOLxrREe2fb1D1W7Bx7GhvrUaRNxTT
jQdhaEC2Gtv6ljRlom06VYou6LF9XhE9WKe+13c44TNDj24KT7FW4J833seoOuQmru1q2CnxGwKN
EhPkHOnXZa+lyM6KnPanvhTngNvrbENaXIOxy6BE7uCxghiHcgEzaZoDH5vxr4YDVOJkpzgKkGJC
4nN8y51BzJaruMW7TZGTWA0QZpt0MrrPLTkxr6DnEBkrTevRClUtnFtSWSLggMP0XKnFfW8n4zm8
yG4HWPWmjkFCuDByIKi2yVAHcrYVmpqdo1/CPFVVDIKJSaaT1yEF4v7Sb9i0tcsoiyOCuQxydTfo
8wi5Jh/xVXdaMt6sKEPGigVfJFsDi+SL1Tf6uUhKUvigJDR7FXgXaBgyczIQxGOrBW4dNaGhcDvp
CFcqcNnWJbcFK6UWlNEAjI823fReqXUv71EVN/eZk0lUOq6HWxR9nffWgHMgHtHyRBirRHVt+A6j
wadJVYArMeJ2vO7J1fpW1q31ImYqNL5i504UOIuZPbtZqqb+qCf5pzFNLCeYRszcm2EZ3ae+6qcs
kEtcf82GmSl8ycUCWCue5RnJk8aAORmiB3KoRt+hDiSsVCwr531GACR8BuT4MmuQcM5TTbpPtR6l
3xVUlylRa0WRb6DNRuHUE1AYdG2JIgiPHAokcySM1q/dFYRpx/1g7kU+j4+cxkvkk0PaZDtO69aC
eh7yyj4nttg3DGno2zqLTTOwEie9Gokt1KhijOrdGCeLE1Q2tL4UiO5TbGj8Cy6W6jlQ6wmylCRI
UPPzORbltio8hKN4H8uvaW/aTTANPWkXjgf9hJZbUE8lxANQNVCkhefspcqwBFhsjgHLoCTiTBPd
5SjqOd9R8W0+zzKNXzt1SXeKFNla4U2yQMfo651LOvlV0EC1hwfPrHdOoqcOBokq4N3gxLUbcvSh
6e6y4mFBb2teKDsb86uXJQO4nq6YfL4K5zzT8f4HOQsujAZHzW7syhpeoqGRF6gdCLDW3dbKSN+N
vYc47YAZDMC6GLGZ12b3dGGqfZkp1pu0Z3Lpklwp/CEqFurgeZM+DWXkfKsGK2dDS/Arj8Trunib
9mW1JtfTpNz1IMRidjRRfQWDDM4+y1J3F1ulOgcuNUErWHIvYrpyW2DDPTag2K8g4SPjGsb8kdwE
dKhUNosn7ALKmvebuF9dDWrBJrfNZsHGs0oDO8u0bhZ3NbhUubTFJnP6aI9Ot022ihdZy44kBGsl
W+bSn5hBUj/3Fo2pppYKzitBcjQnjFmBj6nU2kYYOGq2FanBOxMn+CN2MqwQUnXgSI65uwNR3H+T
UgOes2jOsptTcqT8EUMpRTezA5Rh6jBY9IzR4PWSHpLRj1fS7NzU5+9zA32K4rCNukw/H4YF2Aa3
jmK5Jm3xm+fJcdgUozbsOgrynz2zVZm68p4MzL6R0j0zTKSZftGRoeszfOXFBLXa9dEFWjeq6rrQ
iNp+PCuMKQPn5aXWHV99g3o58RqithjJ82aO3TGolnJo9zEdrq+WJa+gaz7H4BvaDZx472LSlfi9
4L9nJKAjhHFYpjdm4RhvURJjI5JZDRuHtdc6i7GeODuDWMZ46y2EQKPTsZy7euryFMrJ2hGYhGP6
dsNm009qGC0cA3p6aoT9zhvPy9izzIWmNT6VS/WFcGVdhH0R3TRAh24KQ2qPaYXQYckx9fuNXtsM
xUx4SJQojEbIPkvzUtDoZ6DXY3Q7qQICrtnX2meH0MRqa3WoHJFxNjddpPdXUzo/oZVeFVteVj4q
+aJkSLqT7puY7GoOOjSlFX6IvPgiPMGPwztOEkQWme051fdiCTSG7GauK5gnU+qqCvE7+XCPGHa8
TzJv+hJXZjfv3d5Q9K2dW20fiCYdZ85lwoNiQzoHnfEqVsNyzTuWnii/TmkrH5eqLK7BoPYk2qox
MKmyHBtSOhSAFbBTpyhUK2BnfpVDlAlUZ0oGiJhDauxrzJpvCd/uZzYGLRBnutw1Ct+OoKcVwEPQ
RtnkJAuTwNaj9XIi+DVE4a5ikuESSY0Feqsz9nSWFB+t7CWJIAB0Jkvv7v+vBxYqZdfg7mWZFZ+Q
CvLTEqWsP328ITq2dzd+rS8sIqrztnbc/bLMVF88+waqCAriaDklXjp2hYPDeJcVQHVpHu1tV3nq
M8O4JQKjRCM0qycKC8f2pweVNzIsBD0zkwZA2ujb0e2KCyhX2g5XKGjCwZ1OHGWPFDAOU02i1jC7
OpmUfZwnLxxizxRtRMpdJN8acnTOcrt3ToiOfvQh/7pL1b2DI5XdihaCSgb3ZMCx2VQiviX5St7Q
abL9pe/s0LBxyrddVl7hQTNApAG405Nk2hh8IM+e8L4XY8u8nPb5pYzAdGXFCO5tNP4/e2fSJLeR
bOu/0vb2kAEIjIu3uJnIRGUNrOJMagOjSAnzjMD069+HkmS3EpVKPLbZNbuL7kUPxqYiI+Dh4cPx
c6A9I/pDmh5wiFEqkxfKLj8AObcOehZbT6Ibq2Ns02u1qEsDCCzs06Akzb6bjPyg0IU81trEdICr
Z4/hzFQ/bKjpQ2Bb9FAlqti9Uo2HyFbzU56ltIczlG1xE/OhGJL8kDIJ4NkSJArRdgdcs522SjLL
9750aEvG9KIkU4dZAkIxQyPbKtqTxlt6KMcs8hhibOFQMBKvcBa5wzRVbtu4U99FULN7mRNFGwby
D6b+PFD94gegKay4Y4Ahmswj7EuoTQmqpw5VaxKL6/eVUe5LmxTaKhmTzLpGIprTm0YI12N/07EK
F+5SYYdQKIAELpN5YMwUpZSyCMKv0gLbnIxqstP1ebrN9IW322lCfx46hhJbN3gIQhkfyU0YTwzd
p9LIsrdpV35vTDc+Xv/Z/9T9eSbmeHE0URmEhcxofczIPh4GAIL7vE+H458TyXNnPzXC+j46tbjP
JsO8cWO6FJD1GeT0jvskNHd8AxgXKwwM9z2iFeZOb11tQ77vHzzImhbECcfZmF0ONYCT861rSXAH
lA33ujsz6tXYxs31Y/gHD/JcTHxxCmmo5in04bYfuRPCaTqSSG4LCaVlBjs+oj+HzE9cX+qftrRy
irnTS60p9cBXm7G/n0Cg7QkNh6PuqIzgMVaycXQrapW/63somZ3fulQPax3GjcCH4soVKGXP2SOd
cdHsGga0fFuzat1zuszVADC37bde75FCHi2JolvVkxlMqeYNiWm+cRN6Mhvbv1yzQYbq/FeJKGw7
QxmimyarNb+IKUwBD9f/vIX/A/QXj/3vTSeb32GFqNp/HWXx4xtUXcU5t8WfbBbf/+bM+N9BdYHh
/DPTxX818rdvLwku+H//xW9hub8gwElRDns2GLNdClV/Kfra6i8q2pgOg1pCoJe5/NFf/Baa/osF
O4+JDAdTMrDi8A/8i96CPzI09DKQaXEXmUm64Ss2i2vsFitgBz/LWnT9HCpKiCzar+QkFSfpJltJ
ba8YtPytCeUqLyuIoMU3RaccSXGkpWN4Rx0lvNWmWs6+mdvFvlLm9EPcVv2tSmnBCxv1AAssw03x
WGuPCF1X0tNs17xtSuZ5AIra73SAq+97xpbKo76kf88n/h8j/IuK5fTj//4fXr8rRgjvSyi//Wv6
1+5b85v8cWaQ/M2/DVL7BdWr5UvbfHPMkqfzL4OEcMVFXBo+K+TqUIw1cCN/GyQ0LchIO4sUp2Et
pNb/bZDWL2DehO5Cf2+6OGnrpwxyqcv/d9hiIva5iF/zbxg5GthrSKLUIVWukmaCEy2338ejbNER
cKZyb5ez+htYVl1CuZkGx4Ei2kMxL4Ox3TDVBhPdkX3SR7eGH7kJThMEHJ8dR7TuHuLvrtgR6zC6
xsPvBzNekIJl4WwwODxLJp/9euSjUFDi+TBMTuQZHvTiaVPUOYAAzRy8SJrTN6jw9ffpEuPvRncu
d5HrNp+0PtIB6QODJufUPYsq9aQOvHiIzxmnBmLceKfgEcrnsX0YLxVYkMMICgVow97YmjM9yU4M
X8TS+d7Vs1CeYK+fjzby7geLOUW5S+A1/TJDg6o+Uj1axtII+d5aSRLdB/DDnFz4LWK4KY0x3oHu
qpFuUPstpPh5+MeH5CigbaJwyHkYiIqdvz2ahISOXtboGQxwQdkXMaI9qgqSYugevzD0pz/P9yW/
zHkg8edSCMHaaDuplq66eMuXIW9c5oaGDDfgGHtC9bKo1NuWjJXABf55uw1sqgzF2//4mzW/09Kl
+2eHs7iZbz/K9uzh42/8zezk/mLofP5FrxCZVWcJ8/5yNCaK9SaKmC6BO+PT5pLw/e1oxC+8exoC
0hA+Idu48On9/fKJX9DLhsrdNHFSDgP0P+VoWP7M0fCjcC+oJGE4KqazSi4L5vQKvTLoVZvaPbTH
IcPUEC8f5tQM5AFuNaM5KEAlZijA4zkGVYos557+W9NR3NAb5san9g9z7qW+1yn+/U5lH6wY6EuE
jMyl0d4JbfihBYzkNm1lfSzNInlorGwW/n9McW2KS+b3z6Z4D9HY7lv0LT/nGVv+0l/WaOvLAwZN
IzEV5GAv4zBH/QULxVCFRbsKO8WT/WWNuv2LjlSw5QD9WP7O8kd/WaOuwjKG60JB3rDB/NriZ6zx
PEA3FxJGB0VKnlFDfzb+cw9m0qWfuCyMVUR9uTfFQHu3sarji0P5//CTf64Cnwivu8ndWiUpocn4
iRhF5SMQtqcu7u7glc/3qWJQRoRewOuKTaTjxZ0Zmk2XB2Y9FD7PdzZTUKemZlV+TqJ3mBqqsYpa
tX+mIP84wLCaLv7zAOF7gwpOhbAZhvvzZWBHoAcYtJVfajnDLEZcGBY0HtAZlcsItxfCHl5Rko1D
ssBOmWCnVrJbVMeQNGi02jzVas1MmMzy32J9cGuY2Esp3icW0CZfr2zaOdHUKvdQnir6k0QKUT/K
eJqSO4MI+0HCVPdYaXl207adsoHFXKFrls3phnBsF85OqOiIj843N5SzCztrX/rtrBjwgujhxART
BBuuE+kfpSUpsQ6AWdrODY5Jo/Y3BkOtx4kpRBQXanvYOO0VAOHPH4Req0vgB5GRuZ72tKi+xI7N
bNasONatoenj13hE7mBWy+kTwLLsSUFrF9J56nQjswueoo7GRqr92rB4VUALUeAxUPpdsqeXj75Z
GkHfF3bh20E2fI6tNn/o7XhLuHsdxagotZKkaSr/QWhqLX/+MqCL1UINhxB5FvSwGPcos1vVgmMc
3YNm41TXUQxtfUhkhYazYSHI4c6XMsxO11qV4W0jL+q7fOzGzx2q8NA1lcVHdRyVH1rY9MlG7PTq
GFnVNkxBhKaREYjV/ZwqUU/YTeiHi04coi9jhrJHm99cdz2vzpEoEHZVwXEuwcCaTTHUkRjROq2m
L2Y7txH12EPmcHu6rN7Cu73a0fNSBgLosDo5VPzOz3FhJzLGdqh9BfTvhygw7pgDaDZq0ot1vQz0
l9yE70SAi9Sjyb+dL5IUOkqptKDQVXKzXdON6Y3OjPpj3rjNQybNLSqxV8bBvChOgKUcbakIrFxA
zOMFF/lYL9obT7qI7+mTt94i2ZqPyndokLaAzBdO0UUPnJ7+UmqAiPN8gwxqDXOBtBIExFYIbCIJ
vEJA133dLC6vAsOngHINSZ3VMdoUo3KLyrmvQdbDWIFsD/DDbGE6L67CAZIfUGYx1yhFO+440cyo
/KGpg8OUDL+Nmt1ubGU1+sGXYQV8xLOKsAVv6eoTBbRHa6ySvRhihmBoYA5Vm4E8ztqnHGb2e9QU
0ptanyPETCk11zr9StA+W2Lal3Zrk3sBb0RQ2F4jWfWiB1pKCdcfqrbat5krjnNhBhuxxHOJfXUD
0KbFNDSoW4mlV9tFwNFyWo3t0tCj0dfp6OxEPRMgw/sp7z9ENcAceKx2Asn7MK5PQaX9OqKRAcjP
zPalhti9i5LKz9uTjSPj/Klrqc9hwgt3bZgo5pmaXvkw7HxYovejUU9bYdSlA3Z0ahQWVsvbvHp5
hAnySG1YpKq6wleURUbOMMINe7rgMZcSDJSaPHGQ364imrZ10hKe/soPmHe+kWkVf0Ckor4FDZRs
OOflH7X+lDzkqo7IlC6eM7WXjxz0CUEvG1n5fQkDHgpc+cFRzQLIWVLt5ZgqOySap0OjTtXGJl9f
GkdFABtUs011g9dv9egFVhgkRlVWvjW0/ddEmsVtgdSFX4HOha89Nu+kPZS/o8hjPgyw8d5m0H/s
rcDc6sm8cuhUWoVt6/gHaynUrn6IQqm27EpapVTy/1BVBZGUqc8OQReIXcpAonfdUF/58yVlIM9l
+/glGKrP3WsLbVWbZ0rhJ0aepHuErkPEDjDfN0nQDTdMiKEfmUPQ/fH6uq9sl3Wp1PFsOdAta88N
tRcXpDOtoUkGWfgD2dKDZXNrMzc0N15HY6m4nFnUsgxx+EK/bOAUVxWZ0QKAMcop9zOmlT/WjjNR
dMrkTdDkyt1U1VCpow56ivKICUJwRG/sFhm9PCcYoKM7f+XgppPh5Ga1z0DZoA4/JCNq16X7wZbG
l9zIprepwjNI7tL7lt7ykdKasZcEub0R7ZhbAUMHOBBQmopiyrfCNvoDyk3proAC9a6Qc3QXII3m
OQYc5KIT0R78SOx3HT4phc3Gz7MxfVPlM8N0M37tpz+DQGTB1cge+dc6eFVcwCI6UjZ+BBGmR2Fv
8Oqk/3p9kRV19RIrgPOCaMxxIWPXSDHPjWzQYcOd0rHwmyD7Hlbx42hBrxYzKLh3tT720r54ioTy
vlDnA6Tw5m4ILD+S4VEHgoR8BuJZYwOlUeVuRRevPM7yy0ibqRdrixNdRRcyiHvEZmfMXx/ladaa
xpsr4dKcTRhj1UJuAKR4vhFrzsbFe+VWVyuvzsSs3cSRg1r4+ZAPe9nDmAIIyPbyGJzO9fO/cNdo
76Cl7poWV/xVzAusfQBJVvhOgzpOYdURtPfR1ozbxVVcuNBxo1To10l9KioBReNyo1up+SLnu0Kz
9+nnt4IOgXAQNV+C3pW7UhWzjlVULPxGc2pvloholoDGNr7NJaugLqHzFJF3oQNxbq+AKUNUthK+
DcEF0EYj/RIFg+lNSDA+oMNl3Q5h1+/SBlqK3c9v0CJeolPHvaQBcb50n4JiyiA58aPCiD8ZmYrM
SzOYN9dXufDILF07eisUlJDeWMVMcxtMCAHHuQ9thnVXZMWATpiMvBKoJhBWI/p2fb0LB8oHo/jC
guZSPTjflT4OaOZYSe4rfav4ppDxrulDAd2KA5xPMhOo9zbvDIzPG+e5BO6rBwDSfipjNEFU8rDV
ym7mZP2AjLQ/T3njwYAIGljOjYfqSPLe4qMeQrtoPPTZ6h0TOtoGeP7CpThbfvECL545iRFVimwz
X6mNcZ+XyOGOVjNuRC8XPudS4qaHylejmbZaJUVgqgpak1VcwBojkedNQqEJZjRdHk3RdBsO5fWh
4ixxKEzpES8Jd5WrzwrznFUZZX7Jn3lFUn6B2dn86jgLkatEuSktI+NRQaloz8CVc/pZY6JWz92k
LY2zgbLm/EwHwZBHaamVn9TpIz6aOSFpK48QXzb7rCryPUamvkHgcsMrvGqqkfLSQydU0jFjC+Dx
+cKaqCEUCoPSr+u4ax/SHNKpPco1UOyMWS1+1/m8ZCCNUrdvRxm1D6QBZgsPUoDwRx6O7ucxm529
ZPIVxB1iV1+bVuttTzcM5dsAFzasktM0NrsuAZEM+LejCmrPU/dOTWEQ2MOvSdqihwFCZ+PQd+go
gGv8VJidPCEWVf4qQxut+sqpGDULh9Z5JM/x9FqxnK8idJwIofoh+jVFtfD365/ktZkvWFjyL553
VDTWZCSo7Y5JABLWh8dW/dryYiON1pQbccTrWFVzhSCZEgRyFu7k/PyLfhY5QqbQw1PgCEJIDQfX
2QWi+ADNEsN1reNueI/XBUaah0ttkfXEgnFYvQS1GrcRnPMFYHkQhlY+BLeTSi+R+xHeunqQ7IJ0
QDA2h1BtB9w0eWztYStIe73v5UfwfBOkLDnKyuDzsS1TvQ2WKeslOgfvW9/KenaYMwjnaQcBh3an
Bs784/pHvbR5HkAMfRFpInRYBc+WBcJ5No3c72I7PSZwjiAh6CgQbDSJNw5dh3hf4vwadMgQ2GVb
HJM6mf3rP+K1q9F1ChrUJGnSLV2O82/uKlEDF+zMy1GI6kMm7HgRT+sO9gCIG03pFOITcJd3SdQN
RyNN7Y31Lx/Cix+wsoCyJZKpA2R8JbzUb+tuTt6OaDge4n5QPHBS1V1ooQFNczxDW7BUdrGrWxtm
+Pp6nR/CckgvXpGgm1Q7mARSwrH8FnbIx5vG3G680ZcWAZeLzATVPf5z5dS7lvJ2r6uLlYnoqe0N
+KT1XGxEHpdXATf0/EUxrPOtQMEzyApwAdVyQ/UgBtafEMN2Nh6o10UhR6dXQYmNgQ4N+aeV2Qg4
VxrDgZgggg0F7rUhej+2U+fRRVAeOjMu9rUc+yekz82Hoshg8kWE+nfHyMRhHhXrTVEhBxpOyFsj
N5/8dFBw/uNWZ4AWTZm4WsvndMrZ17Niequgi+hdvznLo38e+bCKaaNJRF+ZUsLqe0aAi2upcQQQ
i2YfhaiLe/gfEWQ1oo0s+3X4wUooBNsmXXSBhz7/pkHVhKk0IJSETJypraYA2Wy70aGKm19h0tvK
AbaWW7klBaJxZgRKllOzYC9KsSgoh8HJEk5ycgNF2TjIi+vR4XnWX6K0upj0i9vXdjB5xQz4+2of
hB9zUcL220aWF9V2R1W6DH46muM4EaAjbOUZoSdyvt4Q5JYTTqyH/Boa20NoH9LJqPauwyiFHgz9
z68nADSwGFEVTbSVdymKVo3ghcz8KC5mxiBkdHDM8htKqO2dPefl8bpdPle5V4ZJOorimQsiQwP6
d74/JSz1NCiV1Oetg0wmYT6ZYaAQzdsyLB4VNUYaDpAS8473iVLfor3LMFzpNRokXWV4X9Lr81KZ
HGOrgDe8Ooqs9AnFvIihxI1Pv7iJ9U/VeHDJHkCi0Zs6/6l9QO+hr+ggwjmO9DLlByEe6dRXe2fq
XC9vEMS8fjrL3X+1ItwKvLtoIiJJdr6iHYYaSlVW6gu1GcDyM+4Cm0u6V9vkIbQK6xaGW5XSidVu
uMzFil8t7NB8AxFjma9StD5kDEopx9SfBml6SpXUKJFGWwDgFWHtUgqiDieIpBYxM5v/cr4/xUa1
qQyilInbwtlnNLSOdhG1jyOaETcw/8e3SMTO37IuFp6rSRVB49E9mVmTepXRIxecocx9/ciXj7ja
OfJuOK9n6CD50/lPat2mYJwvSZEdM9WTKDoiHDXWGIhztpqcF5fCk4D/sARtrdVSNVIfFHfZfdoZ
DHqqCYlv2OWnLnU/X9/Uhc+Jv6KdSvC6lH5WdpTrtQrxuJOQqwS5V4q6OTLjnGwc3fJ7V0cHcokO
BEk9YpnrakWrTsaUV4ilon6a+k6vue9l0qOfHgSzDyVe9OH6ri6cn2vw0Cy40Gf85/mnoq/ekw+K
xHdDzbilATIe7biZbh1ZlBtX/+JS7Iy+B9Bneo/nS0mlzMdY7xI/yvuZVyZqdvMk9JMlE2Pj/Xy2
sNUxupbQ6D5iGTa0W+dr5a1WSkZJYorwcBq4iIzu3T4tfQYzG69J8/amURsUkZCNZaTaMh6gQChO
ggbinXCi4G0UG8ZhoiL2g7ETs94po4kqI0q4xYhANqrf6d5K6R+IDBlkK0X8HWmU/jGd9cAzA1RX
W4CYPwuLAFYHvndJmem2W85yvi9eTalaad3O7Gmk2YGmTIUEkCnTDXe5nMz5yQlqShooXTolIDxX
J6flQRtnfRX7ZT33x9KsrENvOtIfjaT0LagfjzU+6fizVkivkdd52RWNsTUJtZiiDkhpFPtUW1KG
sxaNwxK8jm33G/Z+Ifsg6yGM+7O/76yD8lFJIhWVtMiXTan4g3SMoyY65mXLWhyGSEfAtKy7RxPa
Nm8YXH1vhU2xcROM12es6QDCaMII3rY19KQntavBI8V+A+ToaJYw0pujWW58ydXEyvIy0AYyKO7i
UQRoiVUUKaUCXsJ1Iz8DG0cIgBL8oUnUwIOoYKRZG4gbFIu6e/Tui1MUNOHj5Ba/hkFl3s9DL3bw
mjd3Ytpk9nqNeuKH8ZkpPZiUnfkf55as0XtB1RWKSdkowUmJh3GPslF7Y6KnizZRMb4p9L475AmT
NJk+2zdzhT7E3MQztAwgpH7e+Ci6OTye+HZym/Nfg37SYNSlFflha5lfIX5Xjz3JkBeNqbmBIn8d
iyx60gAvKNwuBa/VFTZbnmfRMQilYt5UTCGgSiSdqylktN0qDLHrwrGArKHYKrVdsntyF0R6bBVY
ELXN813qsov7SdSpryeQnI3jImTDV6Lu0g833Vzdo8fzEJhBvpuqCa7CSDTvf/qcyWkYv3J4RQmN
V5u3ByklgkgpUTj6wVB7NzeinOS+cZAau77UBSem89AATWQyivLZ6qkRcRJZ0/OrpuvtrRJZzm3e
F0iYO056aM0entmu/GksChhPbjRoUh2s4ivgEPzw1ZTA/+VPsOTsG0VrPJqUm/He62dU6AyVLTMU
i3zuWqcNOSinmGsj8Xn43kDx7DxOuaOe3MiBLQK1gnKXVN3gIU1LIK8q8clqxeTJ2Gh3jEvWND4d
5Z7WwR0y1NWn6+d+8bcBcKOuROsPz3ZuZJEIM8sZUWaAgPVN6hj1feL0zHO7pbFB433BhaI+/dyC
RlhcXStGGDCOVVaWIypfW8m8s/KceQADxoEN5/A6HgNFR4fFdsxnkOvKaAnGlFmrCkIxwZx+YFgQ
uMTt74muPuK3so3VLtnt0unTwOzxMqx7K12jqxG0LimMJWpwnFuDmDmuix2TyTUEiCFMcjIzNt6J
Sx8NoAIpClBU9NJXLz5sB249jC4hZ1HGx6qywqPlEt3CcbLVN10RXD4/SUtOoBJz8jSJNWZYZew1
GtQAA1G091Fn7RBfe0MAeh+Y+oEpH+ig61ObUhsNtJ3o7XcqYjNj2b5BiswrQqruQ/PGCMaPdtXf
XLfdS6+SzpiJRsEO1Ia7Vmyx7VSZCPYSnzHrbp/Ghg3bZwX9kRYPnpWn5nFAzObNbOrliS2GBxnM
vW8r0gJOE27VEC7kdVRoSaNAOxEs0wg4v0t1S0yUNtylpJ+qQ4zC/d2YN98yWaVPYTu8Y6RURQDe
pDEAbHXPdP54m/UmLE511x6jlMbY9QNaFlxFhpwK409LPxrI8upyF+A+VH3A8SSVzThTrrg75nHq
fVCo+gkRULrHkWt9LvWov5kg7dvw6ZduvEujwmXyxFhQRefn0dt2Gak9n8eFh8gXWm1AsmNZ/r+x
SZsKBQhowaSKOF8lKAuiX2ViFdomzIQ49SfVmTSPajQ6YVz7PUqc6i4ZjPxNWyK8eH355128OmTS
TDqrFowCa++OoluouGVPlplpJC/RWwnHDwxZJ5hu95XqHGrBFAEf2JLuoyjwQHCvPFIT/NAMlT9r
wbFSba9rtR0TnkjFpre6k912RnrXgkkxiuR7l1b3dtjfA1zc12r6Vq2GP0yExgudRpceH0wz/BCW
49Okhm+0QuzByOxBzbg7K0v80U2hmNWfxjH9nNfl9yVqRYToSHJ8C2T3SCr3IBzux9QhPshw9jAy
yBbdDcWSITknWMyPgzBvEqvfV3FwN4burQVcaejkUeawrSnaExwsJ3UKvyvpcBcNxkGR0SOUDjqM
ISVOMPN4u/eDVX7pFHHTO6YfjMUJbc905ww1UqD1++vf5KJ/RNNvaTsDvVyPWttChvUwcBGjgn5o
LEb1mHdRzM9ACOb6UhdtHGo1ViNkfzVZN8buLBctvMU9QjjPeNIulLAP/TurGKxDiYFIYhUK1qmb
gEJTE78I3fp2wJKg9NfLf+OFZqyUiHOZJAAKd36T6lFAcIdct29AIOSFgZp4KJlmp+t7ufBxuIg6
LwpFBYpfK6dUjWaaFTRxfXBSBkijato5aREc02qrI3shEmAlOvS0dFyW1M/3Y/aNESUGnmGyHFg2
FRSW1bSENalME5Ryq3IjV7hgC8R3jG+TEZMYi1XkAR8SXWidnWVU4e/kIJM3kxVsYZsvr4KfpFq9
dGZX/o4igkT2nVVy2eS7LDetQ9jz5l7/ShdXsVTaR8+B/9oWbKJUmE05u8Ka6jsrdtF4ACW5UfW5
aAvLxB+hEyXXNRMrL/asi0gmvky08Ih45OQNYVEdTLvakmF+Llat/DQwN9tkzhDAMB/o3Bp6KAAH
pVv0+NC6YKaojnOUge24HeCtrqJHqeTljOSKnTZHoGFw0cwUiYfbxsgdtCijYL6zFRVJdO5JCQ2T
qqefm0ivP6Sz+8MM5vmgjJ35aYytOjsgOQRYr5jc7EGbADjs6srujVuJJK254//RvQ/VAU6PSBv6
wR8nC+2mwtamcG+Q2X23QaMe0xjKbgQ/Dbe45cbXGhTwjWsc+j7vv8A3mMh91uRD59dmL21o5XIE
YAutt/ysBF+8DyDb+KqStydodBhw32jMFVPlML8DSEFGT+R0FApUih+bGpkZVERsyLkknLYl/bSn
wQGOAfBQz36tOldfft803ljhzE/tXMa+962Dsm5WqSrUiSVDWU7XNZ+jGv5TWAu6Yh/JqHI93uz0
C1fmxN9Eic2EjusgoJiSO7cyk27v6mgKijQR7xrSIBMU1IDseNFbcKjVqZ2iTWJb5dsG9OeNzDXI
IdtZavecmZxvGxj9PtapU5+Y366fcitqDnKCGIwJdf2hHqBOU80JQd/YjlVI+PTR3TWVRjXTtur5
s2hHh+ZCoET5hse+kBcszStqJTTtKemsYh+l0WA7Vs3Yz01Kw5Xr/C5FCzlfkzypTSVvy9YxNgKh
S1eWwNvG9YBwtNbaiU0k0NNyqKnbXa54Y4ukdRRb0UZN85JT5RZBlUHRjwdp5eQkJE1TTvfYH8j1
iGV0s/fnyoQ6WQumhxnyuuN1T3TJR1BCdUE6MeRmrjurqjqoA7R+kDp1VMOcFPNDezT1h9z5eH2l
S98MznUVwNYyvvhqCrnPZ4pVY+zHVtJBUyqcd0oxUV7Pp8GvyfR+yyxEk68veuk8GYYBVkMNmPB1
+VEvasSZ1JEyrUA7F0i43GKf/Qkq29KH2fA7/TV1w0gunCZFYhNMC28UKORVnaUJpK0VVksWXkU5
Kr4QtFZV/GNm/GhjY5eyM5aiyfPMH8EU3fnOHH1u2hR5Y2jWmvxDkPGYqE6jeTVQmn1sLLokwAAO
ok0ibwhC667Rq/YQzgSfYa9uTaNc+Lhnv2Y5mBfn7ORJbasBvYwRfYW+LLu9mRu518Octq/hszy5
Bu7u+re9eNgC7M7S5CVwW63ZdfhJu+H+tzJzD4YZVZ6sJvM426XY8DcXzMigc+0QG1Jiwuucbw+3
Hzq8boS8cLDeAENXj2GSFPsOhqOD2lKjv761C8MiNGpeLLh6TgcnQaEVgLBvz+D0wmQEehQaVAmb
oPbMou339DiVU5kUxVGv4KXuMhsB2WncCLou5LgUzAFcUFKivuasHO0AU4eVaiQ6y3CH1zddRVG6
+FXPRvWQuHZ+6FoDYt0mVW70Sm5dJ32pyK+iCoNKvUnllSIEUxzn5w7saSwS1OF8hlNTmk6QhboO
HJ31fWfJ32fbOhhTfLTS5lMwJCfwKPcEcHvMwVO66uuolV9sPTghwPZow/08ZvKDjhT3xqW/8DJA
gQK4AXwsyM31FGbPaFRYLx2iwWqzfZMU7iGV5bBh7RdWcU2Nc6DE6S6jkedHkQJ5VwslpEcyOcNO
yoVLzEm1jb1cMLxlzhj3jGaFC6B65cHUTDCzHpM2NwoQ6qF2c1g1kV7N5xEaSwgC7l0lqd6VRRYc
1CYyD7rVqH7exn9cvwGvb9zSqCTps/GNdEZWl3sIZDvZQU3RL9LL+9Rsy5taEbpPSlh+q2thb1S7
ttZb/vyFA1OlDrETGI+jPSWTZyQguRa210MdTSZlgKbemHR/Hhw/N22DvoMKZpyCPKWNlUtBSzes
aagYR6aioncVFH8mHAUpQ9ABZKb2bgZoK1EX6asP4DRiatmtWX6IoeHudqIMpICVEan7HdK3TU9A
Voi7LmqdyZvBVLZeFVrw0Ud9ApJknlo7R2jBzFVkAALtXVBxXVB5j+GXdrMy0e/RHKlrCqwyQbZO
NggitHIU36Rrlh304c/MOmCRf7hFOnxjwDn/EttlR8ALnqLcNaha9143t/OpiQy9PibtTMm9UAfY
6Y2UtHenKQr8vWOmvnPpyMASlNWdc+sUQZrfBGZZu/uYo7rv4y6TXmgpMFTaijnvtMwwK+jj0LPd
m3VYZgiki4qRtXy0Um+kOvV2TG0ZH6Yp/pyaSlsd1CAYs70N8+uXKeiNt6MToxVXFeOY3dEyGx2P
Vv5g9612zOCHgpzOnS3QQH0+PvDrk/u+yRtjnyJgFexTqYottO0F7CAh64I5tShpOty3c2PTlSwB
lwenddLop1RIoewUA5GIXVeKZG9MUPuk5TQd6RgEO61N7R2/C20WGcePTh30t7GrLKRHrawhfdhC
oz0XuFemCdiCvpi9EMdQfTn/ecnY6MgJOu6xtZGxrZFWA91Y7kRhemVka3vi4HfMN0IzLAYFNF4K
v7NkBwb4hXfWBGI5aO8qu3iPZR5+2i0w1Ew3CXqNJd1cRT12VU9awFt0tLvofpiFPe0aRX1bxKXx
WVO4vteXe/X8EatS5ILoynR1ikOr5y/s6iSK6jn2jbAY9liUs6jZ9Q+OQSFwTEKwE0G7yL18RaF4
S+PlVUy1LM4W6bPQt36FmkM/XiCx3cY+M/3RLhfhkzUUn7Q0zXeVrP4wjf7p+m4vLkjbl1DZpEu+
Ft2Ildmph6rnIUOfB9b3ontvwbGPAAB1VqM2rZ1c1GauL/rqXQPUT3OQV55DJkJf+cFCYTYu6tml
Ki0imCFzYd6ftmz6lXtfViGG4S0RANDWtXo3HZkbCNlaHaKUGppIiM8KOgFRO8nDEKRbQqPLM3l2
hZb1KFRRtKZHADXu+RUqRlqWKIIueZz9pi6Z+qWo5DwgPjrtaPza+16vzKVtsdW1uXicLxZeuZYa
/ulR2iQ8SR6ru3wO+2PQt1vI3wvHyctM2A12H/DXGmM3Wkbb6/EEYKEspA9Bon3sUIw4WOo0PqTm
5uTf67CEYWUiwaXivOAS1jAwtFYUPQnqaBF21m8smYl3VTiK2yrEUqF7r07Qtmf+1JvBnRYiDxPE
ItolbqJ8+GlzNWl/EvcysUFfexWGVWNSK1ERRgTE0/cCCY03yB1tEVuvNK5pC7Ldl6uszAfSIrNR
4Cn2g6hBXcFwkSxQ2t+p0iysvkq2ow9zcuvxmIQ0JCjxeVM5JXubjubODZJ91DnNgV6a4Q2pegis
ZYRqig5TTMch5kUfVXQZ2uSpy2maAHjcxbXd7IA/3FFUsQ5t17W76+d2yWKAHiy9RJAe3MHzC1HL
qg9sPY18yMWM3UAKc0gt9SOwNOR0YBrbWO51erycoA2JI/nhwiOyeihGO1cSWIZDH9GOH3aM6Goy
GeIpZeQc2SjznYnKwwHMWHSPA+6oHAXZcbKYs+phA/Wu7/2CX10I2ABAq4sbX6s2F8LpSib9Q9+t
RHJQxBDCEtTO+0AfKH9klnF0EO7YeCkveKClAwDnwAJeY7rm/MDJGMNc6zDUuO3eFmGif3BDmb/X
wAh80CKj3heS4vAuq6Cnv77d56LKyvmxNCUX7ikdojWxJcWfWZtQafcHu7wLtTnapUGAFtiQ0ce2
KSF2acxw+vhltCV+Knib2fZJWPV36hk/aigU06Huqb33f1hRSjs3I9xT+m90PW5C11G9tpEPjFCg
T1jX32yzbA8yL7pDWCk//zYxAEz2u+AMl/7n+RlKWcJo6XKGY6F3R9fu7KOrQdRw/bwuuGxmVZ6/
E6AK+PnOV6HIGcdMF4T+QBrpYdE684Vos11f5YIRLtO+dBzg4KW4sAa/pbCgpwPsR4BhZnQjI9WL
0kw7QfDX4byXTIIK2oYpXNwacxsLywT4l3VnLYUx1+1tEfqtgVJOp2kHM4zzDUt/XSUgkOaWg3+h
KLz0Cs8PsGygeneAHMD0kFSPRm1pu1ab1QNaPvJYhAKdEqg9DsD/lI9KVaPU12TqAexm/B5w2rAf
+tH4f5ydV7OcRtSu/9BHFTncAsOenaWtZOuGkmWb1OTMrz8PqnOqNAzfcLZvVL6Q3EPTrF7hDXS8
8TYZlk73mQYq5LCNtWAUjpHOlPX8KYlDkbrd3QHNgGABXewrXcY0TZKww58CCRBndE0ViSNziP+9
/d73F0EMkIR8jbybqwQHybCxaxaRzba701Ksx03cfvz3r0KWDOMC+CKtuM0qmtVlIzMtXvSCQEUx
W1hgr1nB7VWuCyfe9AqVWcV+oExuM9S8zxw9tDoiaSSnX+tx0e+FzHTJxHQddyHgQeDDoE6MoJqX
avqIjosFQgAoZQYS/jxO84ChBx4hePXUBx2EvRyFpr3MKiu3hvnq5TFUIwb1EezzgLuk/wGaDJc/
iF+ejIfQg2y0KYU0dwskA92dTQHVsDeDNK3ao11aF9rEX+YHkACRaFpVr9er4bdexrKUSdFnnRTM
eem8Rsn0VEeSfV7kXA+MVMtfi2rMvdgJ/2Uolf+LgQEJwDJMHyujVD7efmU7xw85PzJ7Jiar4OSa
F/z2WyKnHRt0sKWgEnPtI7CluDHGWgePfL3Kip8k2wZCtYo+bi47TC5hWCwoP5lCnVy5wwMzFtmR
oMZ1CGUV9nONoHxPW2ahLs9mVihLGAD4U/2mmudzgjKfp6rJhBu6MnpyoU4HXxYtvqvXybKMLrhT
mSugZ3O5hW0ya40xdWEgesSkEuWp0vLqJ7MgWz7JejbeVeCSHbfCJ1bz+rwVb0ZoTYPb5MakuKO8
cAlXlvwG0G7+CE5M4hKWX83UwYxq0LPvUwkS7uQAsmUKtKj55zjW1J+1Zs6LV1n9bHrLkMjfe6Hk
k1/r2OnSRepy/X5qJglLOga2eBCGmdr7QlvSz0haixBWY4L/TpLHYeRaGphBv1Xw6/ETo4xCPxwM
yfFsSW0wVDVF9DzMXfLU5H345zRK8drwqX4kUT8LLEQhMmIR1Mcfh77SvyjjlP9bdGrxV1pFdYK8
JTZjjCWNgeOMiVIVSclfmd45LwkCR6bfFjJLhbS5J045Xj0nyRorICsmhPdlyOKfqV3zBZRZm/yQ
RgcnLOQHkm+RWvZfzWWG+Q7546uCEc/iNhpn4C6N1eJuULsehBC41p/YTfevZlI4AC8NsznPim59
zBXmvKCOVOlJafQkPGmAd85xrzGjViVZfI8le/yGYW37UegKpkGh3H60mR55sZE/ZX2OV1Zj93IB
YKii4VKM4WdzqI1Hoov1WdAb/VinaXjKaRe1flM48yM2R6Nz7qQ0QSMcOTTJb+y2kv+qrAz3NX10
ksSjJjIa5DQzSgX02qTWzbF5HgN43tF3pViG2u8VpX9Jhzib7xqjknTvf0SXIq5Tq+BIEiuGi13p
zkcpM4uXQS6MLwKVktxFfRNDqNrp3iLwV5Fb2BnoaSWXbBpEchZ9wWRR+ojEfv71doxZv+7LeEeP
CvI44zDEYa7oA1HjWFOYpWEQrT63YYxAQ18q6p3Vml/evxLInZWBigYGlf3lp0hmUatNlNMdR2zk
sWrjf7s+q19kPMgPUs+9ZwIgpuKUCHyDbPpypTKNsBucYlaiNAjqKG8elwrrw7aX/rj9TNdI+FUk
mE47tlX0Imn6Xy6V2ZVtSxxQfGVaZJq0Jf8sWUz6iQ3amYtk9mO9ZdIPwNiPowGeZJYfhdZfz7N5
h/wIfoBMDsyoZxPkxkoDSjeGTpBH5hJgDpa7xuRMQakXX9S5f4Qo3bgmrl+eEbY/Cqxu3bx3ysdG
6v6JnO+pND52XfhnYpuPZqyZ//YY4p3bVKsObvmd90IjCW4hlaxMSN5s1lRj2yiXnLVOaoe7Jrb/
Fm3en+BH/1+bh/9V6HfnttGhaALTghnC6G1TMdtRCHBLE2EQGiY+n7nBuK+3LJ9GtowShNAmVwcJ
8v5zx/BnVata9bTAq10ehihMxpRlaE1bkfzH0CmzG6npeObvmv9hK2E50T/iw0XyefMxWUqnO3HB
Uk4Wy26fZLELYAhjVaVbDp5q94yTlXK+bTg2kE8vH8sxsn5Ey8MJhmYEJlOGuXXCP7U9tYvqnAQw
i/uRy/ckGcrg13ZV3NdkEgdX+bp32zOOhA41Htq3Kq2zyx9hRkk006lwgiVVREDTkAF5PNlBsjCw
RhO3+VxPVCf4yx+91d2VGav8KgDBJmy+LkPO41QStM07yN2nomhqV49r+0EakFbNkjH6Mpdpc1Iz
Qz14yTuZ2SpSacM5pKesbPM/O0JOpYng4Pag3E9zVSnMN5wjtam9r1Ih+eblWpymLUp4rBnTJMXk
BIUUJn6bmuEP2F5PoOusg4H47vNQhYCYoalyJVCtkwTVIlOdQE/M+oWpId7jSXIENlrfx9VJAXtv
cMkotBrXX/Fb1myAmHBIOFilQMppaLQ2wBlYPMv4hTzj4HpE+Vqj1nY9ddUtB5lDb+6Khd6k8QTK
yAmwwq1fnRnRm6jqqlNZDjlRZlD9odNWh1Atfi2a8WjOvxfqiKbUCZwV1diiDDCTFbGcs3yoWeO9
FU/OBzW1JLfHsviOeRdkMDmZvt2+9/a+id8W3UpMjZUSgnRjUSwz5Z+tGaaPmpUnATy8/OOMGyic
5kb3Jcv8fHvh3aelEwouE2oQVfnly+3MaWnAJfFymZ8hGtKUvq0JcZa7usHAJS4/IcH18/aaOx1l
WjAqUN11lkQlsYkAvWmkIVJOfCFK/KMU1C+U5/Hfg25KXq/NQ4BQytK4Q6GrgZVGxUODZq8bSW0e
hJ1BjJ5zLD9zaWZ4Yn0zcNb90Bqd+aIuCBTkHJEAsq55rnUH/A/z4YDxvXovaK4By0RbFTm4gn+q
9T+bIo/ebj/d7vFFThy9W04v0OfLHdXTqYzLkR01CilrXRm81WPfOiTyOCX8TAQ6qpkSxY+yFWmu
4oTNkdzKTvyhu8vlotNwpQ21iexxs1hUW1wvXdl0z7KciOdksvvnxtJzb9GK8lk2hvzJ7izHbZGu
d+u4Hj9I1HHYRWeyjyG0uM/7CcdhpMXcGd/Wk8BThiF0bXgDjvRet9jjoyotsosTuB8i3nlGZQsd
ySU3nxOhRCf0LeQvhj1gSly1lo/T6XSSozb2ZRU0ysRv8cxFVR6RGEQ1TdEYLeOmw4T71GsMUXQU
vhig6nFX39n5UjzrqP7/oShRdn/7be2EUJQPkfsF9kDja5tEy72oJbnhTBldPjxX9uCc5CTW3Nur
7Hzeq9Q7EyoUr5lnbs5EnBtJqNo1CSU+5aconxA7rZTUj5qWVtGcCV/NuzwouUyC2yvv5bIrboWe
LtGbwmQTvUvstseBGQ81VZrfV7GGDzREdbX3bHOSQ1Q4q/m7MFLlvor4IDB8RpdNTNYJJhim2OA+
9D+LpOk/dRUuCKtpp/xk48eLsZPWtkgwJ0pyHy/W+G5G08qyWJlMxKXVL2sTmbI5syUhrXtWKNoZ
B/vOs1SMx5u4Lv1F1XvfNDTk5igoAsnpj0CEe1+RBqKX+27t8m2xqBFYj2luSpK0HIjtrIa621Wt
OBtKeBCC944ggC1aRQQgwLzaZcBIWttCBo8HVZIhChIbDT1MgOWDI3hNWWM/Sd7XBMgAOvxrSPXb
NT4lOc7HS0OG14xjEihtYjcueFsE+CZSNeElQzp8apsm+tg6xvIwhiIR50QSCeMPsJ3UQOXcYQM+
Ocmn24d0Z0iz8jaQ7oAogqrjVpe2dCwpDS3hBGNn+rXkfJ9SkIZyn5+KyDhXZfY4lOLFCemRRPpb
Psp/ZcPyjKv9Q9RUH/t6PI1V4hkyRnc0xqtO8zJrOktKeVKRMpYcaPURB6bXBh8OT+OqSMsc7O/O
RUrTb4UNQNakH7cpIBJh9hkUBzugQALp2oNPyate91rdeFKcrsN2FmDowb6tR2OTKrHoikqkVl59
BC+PjpjlrF8W0w5mq28/h0lqvDrAJgqa3lPG49adgyNr1PwFcV39A8T12Lht7/yQGlpSbj0k8+sM
2fxnCLax8fVpek7pzudubCTpn6qkIHA5o5T6TWRGF7tNiYaqN4eh+kcWpsoRm3fn4uRhGJ2gqgjU
aVsXTD0a9nEx20Hn/BB43T8ifZvfFxWIMntAqbmRMUmM6yY7aRHMh9tbuTOjXbWZDOA6IGohFG9u
TREqoVXBJwlS5sGuldaPStjeYT38WY5sRt9KEUi9+FQ4yltsSv/qUGXUpD2S4t09RRajI+qjX9f3
5QtVkEOOMsBowRI5L1jLr/37hfuySPBYD+vOtcJ/bj/4XvQBbU85tGaBwJkuVxx7gdYTdXFQKSMa
RLlteWVMCLq9yi/kzPakEuHwYIBeDJN5ffDfok+ZyCi59FxvXTR/h7RrB0XeQEwBII4ldJ64VcYw
vGKgcj9lRXMGcdx7jhIbX+xwgryaWPqdqUQ1VuHr4DYpxjOj7PhpRrHxETFCLRAV7Vvc3MULqu7v
H1iuouorJmgFmeAtdPnzW+z+irbS7KAe1OyREZ8ayOrYunGkNnf49ErPkSRNByFl99WQI8N4hmEG
wuVyUfrhC8osix3QmUnpYNYmYMvaOMgQ9j47GpWwpRhXUuWpl6uYS1M1WjjagVCwCIW1ZNIWHZ2g
Xsr0i2Ek7RM2bM5jXgz2J/xsxcHye90QmiCrwAzKBCt5+HL9sBlqR0isn80pUiukY+SSWXJfgozA
cDl2PlkiGckCxsWVLTy9Q7NXD37E7k6vsC+QfNyOW2idVCVArwa6H3asK+4cWvq5Q3LDv/0R3F7F
2Vq4G+AVJzrndiBpTfvUtwWKAY7U/ZdnAS+nADADtm9v9pOuzUyDpeWoKj1WA71i+ZGNiMt/eBaw
LOgdkdICZbt8a8LItFzvB85mEkcEZPNTgRriQVDeO5qA8OALwnNaNdAvF1HtokMymGg4xYX6Kuwl
eVkcEjFpttOzJiw0Q6YW4Ye6VE8OaLODZ9yrU5l18QvwZ4JbumX5h5aWlTpqy3wasYXOVNos8Lyz
HnOD2ra/d6aT/qFr2VS6mCrJi5vIhpQxzo1q/YGKM3NcrHuqCJedIvy3H+i5uY5UDrYP0Mhi1lEY
KI8qM88R1aWC2l7jwPQ1U10MXlZb1euCT1zkaT1/ulJWr5MUy8nfCJ/Rm+aI9vvtl7pXppBrMzcm
BwPZv7kDQWXE1VALcpgSejgQd4PsgVsBiuZ4TqmpT53WG94kW/On2yvv3XsrSZiJIjEIhsXlm85U
tTYZqHMLLVH8ocEOwq/N7A+laT7Zvf0WW8sRKNLk/7i9kH5fcXOAdWEDcJG5h9BS9hmj/BSWupxh
fnnLuEgH3+Re8o33Bhiw1XuTUmxzkuumT/qs55YVIx6xeVNOtVuh632qW7QqYjKPp6VFfbaYpa+x
2TkPI+qU/qTZmdfb/d+g6+ODw70TjMAMEniZiEMR3fbWG0eye4khSBCh+nYuCn14+P+oOnbe68Uq
m+dehriJojWwzogS3KEmrgeoAppMFdv2QxbNyask/4d6Cg02G6QZTS3Kbu3yLHF2R8lZw6xWLiOF
wDJ75trcuH1irwW8YOejo4PNynpxsomXy5j4EiolUEWaS+rw0eidmHwlr/0pVuJTGyn21waT72Bu
w8Zv9Vl7KLVC/8H8cXjFmVc8xJkkeUsP7OL2D9sJmqvNNKhQqmeZpuLl70ItVu+GEoWaeDEblyDZ
rp6TVEq9bHh5ljM80yQlGAztmy03w5fbq1+LyDhIOq17gkQCjPytZUVOIbIwzAgDSsah8Zw0Gp/j
0BgqL4G/gUQf/oZ+ZrfRm1Kv2ikrqT92E0myHpeuNnB6BDPs2gUFii8xNT5hxiTiIC0TsX4LfF1u
Zgv94GfvRD7ItNTGKykUYOQm/liTakjpuHacHHV8nvs+f6iluv/qiBh5kQG9FIvGVyC3oXnAvdn5
DhlHMCuGqg5kZDtbzWSFxlmPKAK9o/5vJZ16Lx0W+4B9v7PKLwgkXzo+XVfyXk4q0sFcbCtQZrxa
XceutNY19Cp3b7/+6+8duilAy5WnR5TbtpNlYTVa2Q5WELaO8GUpi9/itEk9Q5+su4myx82dMHt7
96LrsAV0EVCYFRRzeeI5jlWVKViX6KHa1u5iO/OH0lG+habaPJXVUvxsrOnI/HonpNM2hIS5NizQ
FduOefA0Sug/xVaAeHb0QMO1fZsNegt2pGhoq9IvrZUqfGkcMCfTZDovyIdUQWkyxGxtpte6Vb2/
YKBNxqdPL3OFum4xQXFvh5HdamYgnFCctazu73C4rQ+6Dtc3J6vAc0WPD1wXNLvL7a6EHid4l5kB
jnfi3JBP+CiJ+CjqTRQp5ZGI7NFyxuVyrea0HafKDGABmV4rV83JGUDwylYf+moyvD9L5/On2GOi
tjpi/3rvv1WqiZAaaZFmM5i0qrmbOmawopLGg+v3OuCwypqgE6Mxe9xOmZrW1LB0aM3ADNXM18J2
+jhokQYET2I9LJGfLBAH3pJMR+TCdb8uEx8ajWCxufVpCjPwvtxPEVVOLubKDEBAS94sWuTwdFHf
J5k1HI0irpfi8YBzsKEQh7adzUogj0MCaQRJOar3MPLCe3nK6vQg6Ow80SoAhE0G03tyuk3aSs8g
jyBdGYGIpegxS1L1PAAjCsraKg+i9c5SsGoZ1KxIRlhYm8tV72PEJooYXncilUjnLbWH84jjV+Vy
1AraXWoVtlu9yoBnbd5T3MZJ24yOHhRGUgbSiARuNKrjnQKP8OAw7kRtPMFMGdeLFRCwhWMzSGu6
eNH1ABdseLZZiPhjHBkv8pJk35RGke9o2S0Hb21nMsE28hXoMKohQW0p87JC0YQ7tYaOLUVwPSJt
N1W2HwpLfxhE1qCDOehvY6T+TB0t+ZRpwAjxgkmCaXGcuzgzlIcFLRHfFHoXRHYmgqptZLdDzOjJ
Csev775kfjXJyJdxj0Po7PKzoSIJKQIXZg25bhPsiA2Bp4NEOzd5GJ9vL7YT86g7GT+zNytOej0b
v8UgZnSOjfyTHuCKrj2Sehh30iwN6BxigDJL+fhu1D9pFvAeql2kOUFYXq43imrkEwaRGy7ANhsF
lnNu58nBU+2c6F88IgydV1mK7cdjpUNaVyJhFXPW30xHzKdILB1y/4Tz2xu4/uBNkKOQhaDO8AgI
+BamiiO5KLTUois4N8pr6LQRogTJUaq9A/ZHPIsojgg3w2xG2pf7VufWZCDZqgaYFUsPkmOHb20W
VUyl0DHJ3ESXypNdV9M97mPTP3nZzEEx6dN9gz7EKyMa49ExGYcaSV0uiO4IgT6FkuG9ksRub8VL
6wGKND8YIp6D924Qw2HamWvPl4/P2gSyTqvLzqxsNcgMmuyiCn/adhP9l0VWKRfEQNFF3c7QlHrJ
e0SU1UBKsD7I+7L9bkZ18fn2o1x/LNgkU+ahLUWTiLn75UvQ8yhLESOgtYzCnsscJvaWrqNMAEaB
SnRy5Py3U+JcLqheLiiNkLzTybQQu5C6h1k0Jb3LOP9nLLPkIX6K4fop/eBRnllIvfRUYskUB8hC
jX/mOF3BBrect7Yt65OV0OOkhizu2gqBvdv7cv258TMZq63tYwYq24Gfliw1oD3LCuYkq726JxGs
Rrl3wQJoBy96h27AWmgH0MQlXnGVXG4JvkUOGC7st5MIKUSoZ42vlKXiSXU6BWFR0SlHvvtersrW
R6lp9odMlzyzqIuDGHP94fNDMDdYO7kUdFtqn+5QocH4sAIcyYbzGKItr83OUfNop2nNMjAJGAdA
mLnCKEXFItqQ8TVThwi6P2SlcxTGvVvbNdWVUaH+MiPZKHAhe6xAQ6MQqSgH73fvUVdXzXXeiPLn
FpdVpjFlDzP/II4sHc/VuPQ0udffHUlJ9FeQMfAFSovtiFGubKVcDZmCpBstP5zH+ZwWVnG6fVbX
FO0yXrMKJF4khFbBj+35kftmgkWjrpQ2CxCgrUxnZbH+GWOLoltVYDyNWf6gkgMcpD57H8kqc762
eFftnvWH/XbTIinbhaLW2cSlsh671ghPbSiwCleKo6X24hTRidQbiCniJJu+FJ4KmlTNvK+xnwp/
SJloKUqS4qrccakb+vsLmV8lGiMiELQrAefy0RSUrltpGq3AVOfyXu0T4Yohtg9Sh92nIr6vX/0a
gDdPNSjzCtyf6CwUlu0xNakow5PinOTjF22qxYfbB+UXRezqpKyDOFo1pI/bDzyh7xeDD+TLA9R0
Kot68kKnV8Egz2GgRlp0v2gDIyQ6EYBXk+lBxRsS0kclzvmEHi+JYucrcqffy6mGakQ+CL+Tkr9h
IqrPTPIUIL9GeVY6pXrosuHPRUCvcBSwCUOY969FYWknSA+RixZI5CtIsfudAg4lSsMCpP8S391+
4L39pYtGcrZSfeTtXFqre62aFzoqUiPUQIgsDGg7sB6cAMaPmnKEKV1f2HaDCWurtyZzAKT+L49N
xgBQDmPbDOauLNDZ7x3PYh/9GE8NL4q0ym2hx5zR3DXPI/lXAPMEY4CxiV8TfbTPdT9orhQtc2As
GOqIXh+9WYZJMrS54qKlPzz3mP48RdyPzE3s9sEJ7elsm8Po98sK9hyj+d5anMYDAiaXroOa8Llq
QvyRcfbQWlRrzdJ2WcU2ywnbrdS4U2ctfSwntAX+p1KaLkqaxgqyHAJlJS3tg0i59xaGjN9uv5y9
sPX7Xm0Of6XUMWeMAVHrqLXbdLn21egM5bUOU82rUaS/Q17O8BxAU97tlXeCP3guhOQcSl6aCOux
+S1uTVHp6K2VEJYHo37qJ7TVFdG259ur7ERH0HFc6eiZrjFyk1qBkp0yE3ZzMIgO20dhVOdEK58m
Y2oPwsh1CYod128rbU5dnmtInYuIMBJFhqepxYglBiBtaQFyZElY5jay1PyXTYQ7QQ68JqlbZxMJ
PkdXtym3jlFMd4VTScwM0iM8894m0o1nPLYOgIxtozCu46jSKxqFWdOjUCNLBXppo/rQScYRZm53
KaLFCqABy7s1Oo6lJokMRVgkm1nt1476CbZvem5LUAq3T8bO+IOS57el1gP62wEsc9GD2TXNQDIN
69mx4ipowzJ70uFgBZMTVt+lUvyb2lPnmkMdPyQ2uV5fNJZbC7l57AvzpwDwf5AT/S8/i/kHOnE7
1J1uKJyky3O+C62Q5TtLwTTTn+1SVU9JKZuuDfcLWYpknF+rfNEbNzTq9tEe9ar1axwwzuZcAj1D
56j+I+vk6ah5ulMy0n1fh5zAg/GS2ooGIXDFyx94RXpsIj0RB1U5PS6O9V1xltdYAlUlKxQwOsy3
OP2g9dN5UOPncUU891nyYa6ke1MpvpZG582a/NJakjcuCNDefr3X4YVsj8YdFw9sGMTBLt9uy/ix
U0tjCRDUD+9Rees9GR3Ag0N0fbetq1Chrz7DFInrKOu3M2SHstEjRrYERhvXVAPiOczCF2VoTc+S
oXq+95m4jWhZA0KC13LVwan6MDEgKqlBr2p1AJlQQGJtpS+3V/mVdm/uz7X8gOFORkTnYfNQNIms
pRW0x21JCkEG9OP86BjRcOqSDuUv/KiCXG2rc4TziVst5XjG3q72yYvFaZ608SRhGXDK8jk9S0Lo
L06fLk/maIJ953o9peaifPsf6BgKKHgDu/YK02u5sMYTuBbdhTF1hGzcgcZxZOn2ow+2Ioi3Mnzz
Us+RlelmsGrs/ZyrtnTR1xn8VNbRdg+nzpO0Qb2T1Hz5EDsFoEsnofmR58aZwf4h7/76bPJzaFKt
zHaYXlsfDvx3pzlNHTOIV2xL2+SoGKmRfmeEeu6mYkHw15YSL1/1CWVh/tMMxQDxXGQumf3gjo3c
Bw001oPjtb7Xq/dOMwUoOXUnF+blYXYkUD2CZCFo4/CJlKj4ZGZR/akbEDOuZPkfM7Gqcw7lN9AW
FCpvn7q9PaFKY7yHThdMnc1FrY5DlpppaAaUirOvJNOCWVFy5A99/b3CV0MJlH4R2SiqjJeP2Cvh
2NL8ZtBW4s5rhP34VMziiw5P45R2zvuRTCyHSxx4TIv6bAtRWKkafdJYZtDHoXUKJy3xaxUl7dtb
tzPIYxk8K3R60VSeW9GvvI01RRoZMBVZ1rvIKAmPlvu3Ra0df+a/v48zkhtNYzxoUYnutP1sS4Yf
99PX2z/kenexmEdmEikkGGoIu17ubqO2ihmJUQ2mWfxJsap6hgQBOnKEDSSt6A7O63WuwHJwxnif
tP1RWLtcrjYGnJHNQg30RZJ6lwZS7w4ijx9Vs9TfPQi6XGt7PLlTUX3MaASG8vRkmsPfloqc5n/Y
P5suAlkxyeRWXESUYWY0JsjMeYajaveOfNLmqjxZTUdNas1HnZG9DTQgX6+bCHBfX1Pa324vLHnn
FTCsBJNVdW6JXt0raWRxag1lOt1+tL2laODJNEjoaTN9uFyqkHMUJdD2Ap5QyKc+AUImdzbWa1aY
HSy1dwrN9bEIIlAlt+NPdH0hkOMKQamp669aWVUPyPxWpwgY4GNYFfXBMVxP9WXY5C6mKQJDBZcD
a4vxI1zPWZyUPNoi0xIcaeudEqxfqfi6/BTKde5LsBL9SThHX8B10GRplRkBTFzyj60PJYDzRG0j
oQQY3Td3JQ4mboHBzcGG7q/C94zMEep727bP0klzrdiJgpuvontdT4cJ7YMjf7O9E8IMlFIQ2SHI
bZsTUvVNhXwpr211BYDlNS9Yd1aYyOh1c/BAeycEUA43L4UTiJXNx4yUtgKzrFYCOW2Fm0aT6Tdx
r/oRlb/bQSI+KA138g/gwQq2ash4GUhOrc/+24e2ovSWUULmWihd8kGyEQzS5chwMzwZTjkHKHY1
9MR90wnVs1zLy72u1rXXFFbrhWNVHJzY6+fn51D7ICOzirptRydhS5nKUFsO6CSZp7m0e1B8GaZu
0EZP0K1+vPfbv1xucy0UcqkMhCB8D1sbCpRcJ8HIfRnAMv58e6Xrk0q+z4e/KsaQl20DWouSQp4X
rLTqfdw5dTiehFLUB9Yz1yeVUSI3D/1WKkiYaZdv024LJHZLZ0Fsri3uScmjoAD+eU/r7WjE/Ash
fxlcQKIhP4R+LLAgRlCXazlFnUdUm3LQ922oeaM8hd+XQjU0vx5R/nEHqQ0zfxThQlaGq/pjCtC0
CqKmjPsH/soYncpWjaU7KcyqAWFCqfk4T7b256CnWu0tpbX4MZ59L3U89gUGKgtY4M7sGlRqi8Ru
31Sp/2mkQ/UFr7BUccOqX76lS9iMbtf0UCLjQVKZUKSjEK+xPVIH5EpaK+j/SmxL1gB9nazyiyxG
Bb6bNurfjbYnBk/rvMV/7+s3qeeBotA3WJnrmxCCqxMzU3OQg6nNu7tmSmRq1Dj+8/YqO7JZxNy1
n8nEgqbIVv0gJjmFioaGfDhJzH2TMX4piqVBQA9VhPTJqGYphedQGKmPlVkNxdQeug9O2mv0XENt
fkokY3zM+rB77ZYshBkIzuqoMF1j2OXB4dzQ8loHK9g9bcEXC6Qn0VRKR0d5QlverGKP+YeN5vBo
L5M/lbq0uIak2vJdPQjsOsPQAdLbCtMY6YOMeuc74EIfaYmEP4y2SfLVHKsT95UZavnZcjpyhLSr
NbANSXsyWguZUK2ukh8MigfnLkoMFogRkV3cVsM5EkqWDTGzBHtVuBQzheICQahqT2/L8Kx1dAFh
PqvqCzSf5SmxWutN1iccyOS6K1o/tHAMc1EriwsPtcn+pKiIlXhKaDiTm5byALtrUNunOa2El8JX
hSmcZ8WP1igwd21lSfkzIUF5TkocV85zPtO9QWFePdlov5dARkCqe2GKHrHbxo0++cI2+uFJc/KW
ikuL0UuJGUfSCaYtf/tAXScQIHFIwEAtgGjSt8odo5wl6lRkc6BNZvG4clp9bYzzl6aTALTkTgwZ
vC1ezWw6Ep69jpesDD6DDiKFwxXTArdUxsAOo/nGkIezCizV1+xiODiLO6tQNWq4q3DzWahWXMYw
kkxdGlOaJF2fjkjJLlgf6JP5boAophXrt7+yL0n8NlFZMWoLYb5uCaKySx5NMGJeYub2f3iW31fZ
pA5ZDVVca5oFclHd+3k9l4Gjwee6fSKubxieBdAHuQIbhoLE5Y6NdjZKKF+xY1lRu2WTaK6eFYsX
EeEOisdfloObQAGQDqwgMVOjbtv0rWvRaEM9q+A69J7mQjzl4ltDVdU8CEldiAiSqJ/aSY6KRylr
YE3H2ojPTCTPpeSmmmSbp27Rux9VFQ9Pjq3H4Z0ezvUXh7537DWVBPetghSIllftSK7TLD2mfWWh
vnQhnFl/qJX0qIu880Vx2tZOwmq8AN7tcv+yDIOome5oMNuZ/TCPXcQYp12JtbJaeIXdSicpn+nI
x7H17jtoRdWxMBgrkpgtEUsUY4ojTsqri3TZFyn0eFrI8n9ZZUUMrmA3m1Lx8gEjcL1WMttzQCFE
n9XIR1/SwqPy4jpPXIkB1Gv/D5lyuUojNzkkRh0KwKzFXxdj6O7AKYq7EgEgL3cQnrt97Hc4lnT4
GNSsXQzwgtvEdFxM0fTMYoMc5POj6NSh9JRk+RZpIcLbfNzuVJENO7NifIUt5XzARb66s8BKupo9
FG9NsbT3chkNWIHh3SANMvJvSQmmaVTrs97UZOBV+rfeyfEX6EPFQQi63q81+hBN6YAAW9hOks22
snq51qeg0ZUxGJsie4rnxPwUGpOKsW9vHiTWO6CVdbIF5xBhSpQf9E2cILkZQpRdJjSfHBDcaRI9
JHEbPkyq/MWctDRApAQCCZqHZ2qO3FNKvX9OKu3L7fe29zsY2KxJ9zqpp6t5eVDqOUxNeepGAKtF
9QewLQE5iOnfh7KKmn8liaYMIIExL05aPc4fC8VqLPzgrB+FPuZHUhXXwZPabtV6Iw1cuZCblHkS
icHR+KXmzUxRa6z+yUBozs9nob77NgAuREuDW3tFlBubO8dKY0yjBEsNwxh9H2ap91vgOwf1xt72
0r2mH0RusHLLN9uLD5ZjDqYYAxrcnxHVCT0xMK2dFwRjJvG0dMbDZI26J6nDvdGlf9FuOALC7ZSw
lIoUVZRV5NaAoi9fsTob1iDmmGOdoaFkcJLwWFSjV6FrtUtvr2QI4GjBVPS5141z+xCmeDmUSdR5
eTLoB5FiPdiXlxa/ho4V0x2mL5TVl78mq2h9DJIxBHliam9VWy3+2JfRAZtw5ySh8Y6a2jrzpFu/
uUaU2oYe0bKKVKs1QvxR+6lbzD51ZUlrD57oVw/g90daKYtrs22VJKV03fZyxhFKOPl0HSijrOLE
l3aImslqnCBlnMSkzFGzlG71f6g7r+W6kSxdv0pF3aMG3kRM9wW2AY0okbIt3SDkCh5IePM251nO
i50vWTU93Ni7iWFNnIiZiLloDUtKJjJz5cq1fqMPRgc5qyyuBrvqb3Ot/qIXRW8eIECnPOjqKjNB
70VL4feRMX5sykFTbrAUTBvkEvISegdp8uu2i4ePDjI/P/KhwuOpxBU3HVT2DfZf9taLaX0fy7lR
iCNGyZ4HCN3T5VJFqZiIh+FkA+LswNPT/Tyhz/y9Lw28+LrYfchDK//iKll0bVajc2cKRfhoOdNB
StC6FubQ3DaFo89+mqkek9KcKzC4wKRjiOXPR7P13pK/LLVQyjRgjiRq4PSXbYRQ7HDq6+Nols4u
XhaH1GVcNlK89V3BKGwolEyoXKMhte7ch04jVQLS+ghyDKpoz0Mnj0Xlh8n8pQRN8vyczhCfcjiK
vLDLAOJLKNzppPLILTC4Bto0tpl3KPp53vfmYO8V6e/sLlYLqLI2HswpNq9UFVdTr0iVq9aqv6XN
yHWqR+3BbvvW1zO987Olqa/HnqYJMNWt59BZB5zfVef/JLQXOW9gAKvfFZxdPJCUHqvYjl87c528
MvLYe9A7u7nWlIoeUWeEDX4UTfUWVub8NnUqWfufQaqkZir03dJWxsPimVvi6Bf2Bn0cGg6oW+DJ
s9ZGL2dc0S1R1McJs3bIfEZ8zKpoy93hwnEhC2IU6AWUmdZ1DKdWMYYJBXbUc5O/RqS9vcNtatj1
SWndibC071CjzQ4x8robT9EzWCjfHkMBzJSAnYMJXxOwwkJHgw/Hk2NuFR8Lu/L8yFCRY2kytX83
YRT2OmyhwZpt+FlkNhrN2TRuXHfrqIucJKV71aWeDrOIQsvp8mPlbOmjYwzHYcGMPGns9qZuqGAh
qLElMn5xKNmvksJFEn99OhRKqErSuaitLZn7s81m43qukk92IbboEGffVU7K5k3AG4uHAQqxpyOh
GF4VwimGYx1iR6rGmPM4WWa8s+cmOtQZgi0T4nn7cMyb95laLgfTeDGlgN+Bt7FM0DwyemN9w9gR
X1sbvP64uGAvjKTouC66rfB54ZvKF7hrUoRVsUtefdPUWjzok2EP4bXMgFO24Y6HUn9bUAPYuDMv
DQU1y+K7Ulan0Xr6UeMWUJ5T2T0IlFzda2aU31TVXN9M45Yk3vpEyk8HMpRzQc0crvRqTy6WMY1x
RNs9dtRyFyl0W3rXyq4azLN9YzHat3j4dkewQltemWf2YXJoZKUoOHNZ0D1bTRLbNqMZRdMfo2Tu
sQ4zNN8SPdR6L2p8LV5K6rVxWb9rY/kGV5fA7sGf9VojbufYE1ehzhuX42YdDaPIcDk0l/d1WKYb
b59LayF92CXeRiJu5M+ftjjoZIQxsNKjOgJMsBGqD5pIDAcgw9bGsq+DMMAJCbUmmyBE0M1fPX7J
6Ocei/n66HVC3c0maVE/hltX5qOW6tOEjGEsymOUTyXqDXru6YyoewKTiCpxNMwe7W8gq/MXQ2UX
+NHsuDcTNjtwY3BNfZ1PbYuBdhzjnlTOeqP5VLfTBJVNYwwPorT1fR6bRgMW0On2DRSiozPneS8F
1EMRiAFSu8/73fys9S2dWLEkOFZHWVvNPGRHzBjQQxQ3s95h9acmCWFDxTzan72xBYKVNkm7y+3S
/cE/pP60zL77IEwjivbp0A4l3Vaocf7SJVWQ5kOJxnuYi69hasWuX5qlBdzFHob46IUWmh5uqfUP
1qDhuBsZmZTtQZhfjYvlfZGFgL146fhNYpp7OlbVcDBTVYEwoCQuJRZbtPfj0s7JRkq2TpZYCrRU
ZT4gSZ/nV4KXmqOZWuKYV8O0V41MBKPnY9EktMTZGEvGp9Wyk5RR2ecdD8bKXi078iEzqO1CHEG/
NvvC08M9Cr8ZqBu618JRwj1yoFs3/qM02OmosNdsbFll8YhscPWg6QXsT1DfCTNsFZCjiZln+8Ju
pCf5sHhvrDr3evqFYwoMOOTHiB826nfLibGZXmYoK4k9h1/Q51nGw2wn8+u6zyorMKuujY+mjvht
2IR2Rs8qX8RhQk5/vra9Jnk7w+EdfCWG4H1I6i7U/RLbh0PoxcioGTzdp52SGhMWQ7wL9T0dXOj3
TtFFEKYju+uPzhglGRoSmoowvVHjLItv2LQcRjcx5usmm+bvqlkMtJ3s6tqUjpeziksWw5j9e4WD
jsn8MngVd4UFAeX5xPesvGl5JGvwlNHm49olqzw9xWXdqYUi2oxSCMuZKikt1aLvl/tkEVkB36TK
fF1tjJJzlMXdVdcJo6OY1ilflhzFqmt1GaqfRr8kQN+oovp9USDhZCYqr620xu3db4clp1mytN0h
FcIuDlGqLvUVinT4OYzlXBX3z0/q7DFOQGKLSG8YA0Qgn/10UnHcG13WN8mxwyAbttJg9sveNJT6
Ppw9xcE8MvHELlNibowcGl2zHybh5TsxwSY7VK6pUboOqz+Sx3870Vhv//7v/Pl7JWaQuHG3+uPf
3ww/m65vfv5y91W0vxz78sdX4kr57/If+edfOv0n/n6XfG+qtvq9W/9XJ3+Jkf78TfZfu68nfziU
IA/nh/5nM7/9yfu0exwg+lnJ//K/+sNffj7+K+9n8fNvv36vepSZ+Ncifvlf//zR9Y+//Spbyv/2
9J//82evvxb8tes2/9r+svuaFP/3/5z9tZ9f2+5vvyqO9xsvYKQsybCp7PPY//WX8efjj1ztNzpA
FOOJAywxYejXX0okbuO//arxt6j1kkISHriOpFwV1Nk/fwQBkr0A25YnNq4Nv/7HL3j/R4j5Y5H4
Hn/++ReKMPe41nTt3349Q39K0AxYKoS35G/B8/R0b5XTMJaliNFXSbIuSHkOvNGL2J8WeD9aO0XH
ztCSz8jK/HBHPbp31Alfi6Xdq7WGwUk2hISFykN+ea78qJlTwxeJqx+kX/19aw7TThvS694ePufY
836n+aRd2xO4xyff/dI01v3PR+wPHSfKuMhLnhm2xciKJ41B43wx2JdR9sERs/D1ekQX357i/vU8
z0Fcz52+02NBEpWKydhVUTVc0etL3lQ6leVcm+xXtTIZN6pKIUu45QSyOh/6d42bibfTIj6p+ZZc
xCMh7eQugMUlIQzsA0N2L1YFCN3NkjoCzHpsUb2PD5rZvEdtZvpcmTUiNB5s9p09ieprNZvlW1GP
H3DGVO/KCJuRpCgLY2caZXo/qIX4mNZLPvt664WA2O2e1MUrxp8xctnXZdx9BtVmXBdqPHwF+qlz
989F+dC5fbVT1JmmKzpZ142HqK/vxSR3ftWBBzbzUhznOPmk2nkY7cHXhNwfsxUjFpZQfXxcyBcF
lX8ZIE6Cyn8x9PwPDCqPPk7/Oqp8Qiw0aX+ZCaddX9Ij+CNSyXD0+Df/DCyc2984spzbRx3ap4GF
99FvlBbB2HCk/xlTFM34jWIyKAH6SLSsqGz8M6gomvkb9AP4sIQd/qIE5L4gqqwxExRr8SsA90di
CgsM2sVpVIlGTKUTSGsf0j7FHK8xivw1mqCOurOmqQ+8UaWeM0VRdlhmffhW902Pf4XajrvOsLMP
CIfWpNkGynHI1AWtQzL9fMBYpZjyF6ToShiVIRbExCrtGyd+9ca1uw912t0LTe9v6Eq6y553hnn9
/FCr98sfQxHCOdmPosmrHnI34OwTWUv3YVbmatePVAAiNU43yijrgrKsj0swlLTofdRLWaWU41Lb
CgjE+ONQjX2g2bXpF/GIpVCl7iBaUXkcewGMpwuz91o+u6+XWrnLGly9UbvykSotr7U+Ww7LElvv
Clc+XzQvw/hzJosM32ZOLW6zIRVXaSQM/NRp/MZ9be29wdtyNFg/gh/nwraR9TBYfWg/n26fOeT1
BIEk/ug4SvzDoW58P8aoFADwK492Ijw/6TWeZIVDWXMWwYBRXDQjBV90ll82YgnwlWkw6XxvmUN6
GLIo+WNR/3/EKfGzfNc1P3925Ej/C1IemYX86+C067+dRCT5X/9HpmP+hv0asJJHRWLQsU8yHfM3
kKQ6PXoXsS2QkWzOPzMdnaBEPc7GGEq+g+gm/jMokQTx3AfXRe1KqkQZLwlJq1MoiUFILaCYBuSU
YazVw6Cquy7DmXcI2pY+emNo0T6J9WWjViHDxtO7XI4ivSKlwDVahGtag1AqR4x2PgSKgO7J2csg
ZsfpPlGMLS3traH42k8rMBBKRoAxxRDwG323OkTqQjc0d8h8qRuhRUaO1aRQKZM6c/Q8KROvRnLd
MTdzXe+DqlJgEKN+86oYxhZP2i7m7HmeCIpWbUHGaO3n0WsMdtA/d9iF5O7C0tEnwvQAyXCpmLZa
OpBfoRTc7Sl16TbNOA+31dCoXr50pI8SrU7Vlj28ip+tiFstzFAg04Si3C5pndxEha5Akn05sQsF
BNpN7EMavCA9V7ejNhYuVhR4f7fT4AaOIckisbfVGL/w2YAJsBlRK/KsM+J5afQicp2wC3Q19Gjc
ds47KsVb4OJLo3DTU0ChYsNbZbU5eod6VS7MLhBuZ97O1RRi/9JuSRGsC7KcK9YFmQziA3jftUVl
1emupKB2QaSXzXWtmVTNaJtcg1B0brA1dnaoz3h7XNu3NHUvzc8l78Ks7PGRtEoU1FSh+FF2XdD3
vK5h4IrDSO3l8PwWPz/MtNgppdID4Zely316mJ1FRZmz0EVQhlq1Q2wV28MpsXco0jQvrNxSbiLU
onjImnGi19pZIXwrtRWTCGqtcG4WvXeui8puXteOVf5xSZ4UCJ4+Li/NyqHzQOnChFC8Rjp25RCb
S5EA2aHUvi9hvu0qnOiPyqK/2GyaWT0davWMNWociLsiZ6iuNa4qM7Nup6jYmtD5ZjgdZRWJhkHp
BZ6VVVBwwOH5mxoA0yi7evlmQNKYqiQdabABq0iUFOlc1FHEXJZovrJifaTgaiX7VC2S/fNDXZzQ
fw61jkRDGHch5upVEFLjvkZchH5Cov98fpCL2+DJIKtszu7BCcP/rAKRAtAExu4grqNoYGeGzn9+
qFVazy3PAsnuCfLsIEXW/Uyk/cI5VF0q363VBFEHozNRMapJ3OI70TDfWKmLn8+Tija8meiyr1oT
caQsKbSmKsidRDkqEqycKU724kWSiCNQKSRQCJWu5ULrQXFKGOJlQMHyYz8N2UF45nh8/sudLRI9
HJI3+iy0W+gxrxap6lIdP201DzoXU14bwYsfBmZG0HUb3CSfH+vssz2O9QgOkapHa4YRt1VYkSnm
tELs6WsYUVCgRJJUG8OsnxGosONaSFnl0cHonPBWgb8p4rLLA9XN4teK7SXQP1u8VzI8Ypem7N9o
djzdKcZYv5K+dG8yit2f+r5c0p2muJR6jXi5c3olJuGY0ltugPZdCUdvgzB0tmvl78lHl7wuhBrX
KgghUjdW0iV50Ee996XpQuu1Zld1oESms1cRwv2jcvsv4/KF70+ZHKiT1GeRzKDT28ZEhLRsIycP
dE35OKsIpudUr1+6a+F1QWxEphGSKLpWq8QgW6DNZGqdB1mYN0enqIcDqsr9xqc7lyeQ9DHoMmg+
SYrpWlckR25GVXolC/B2jb+KPDbmva0YJX0N06WG36Zi2Ak41LtyKaZ/GEbsBTUihu+J5Lof6614
52qR/mqca+dVYfAh/FoZxswvhnY5UICpjqOotArl/kE8vPQcgK8DbCZBYKSe66xGh/SG7K9Jl5b3
OHJzoOoarAI2TvZZ7iQrPTywQP0DkQQoebraSuSpvUt7KAgbEX6eBYpB1ThHx3mwk9tmaJpX4Tj/
dNC+eff89NZVIM4fI2PVxUkHDQEj4HRkQzglePEuDZw4TidEhVPjnbXM1tdKNHOyG3vHwSrHNqaH
OVWzal+LucavAEXC5ZVw0Wjzw671vmRglb5EsT1Pu8xCfn7Lx+f8+PG2IL+D3UPz6ExZHji1Nk40
tQLwyAbkqvSLFZeGX3bFvJsXY6tHdWk96DSrJHu0DilXn36VXNbLG3VJAyhBxg5PBUxE5NNjZ3dJ
GNiZML/0WWYHYrbLD8+vyPnBp17oyVSMXJ3C4fq+wjB8buM+DabQrg5d3Nk7DHSz4PlRzvpVrDvP
DkRHJTZYipSfzhBpW3tMmjwN6rRpSj9XkZC2h2JCQ3AybxwK9TfzrMUfFqrMuwqHrOuxHkJzP5Td
dI14nffSa1r+PvJNZ8lYASTn9PdJ0LrVKmEnQVuoGZsfceQmoeD4/LQvfFygdmixU6vgul7DR5tl
npYedaWgj5XpENFTPmiUP/+bo6yWUEvCme4xo4yzUxwy7nNfL7NN/4fzdOARC0mtBDAKAVz+/Am+
I6T54PazGQfzULxxS9V4FydRg6VaTGvax1ykb3eink0UQRQ7eZ9XKmCVSq/iows2/DpBJrTkf3r6
D51D9buYnGTL9frS94ZDRV2JAAp0bRVduipRNGye4yBFseSqWNzl3syN9PD8ql76EDZVcyltK5/s
q1GyetGiFEOhIMmK8cbyamxVvD4+kLkPG0srj8VJnYVtCh5AA09FG4iddPrN4zFv4WR1cUB15fcp
dd60iYm1Yed8ECI8pq7+7fmpnQPNqQ5QUsF4gU4iBOlVJIpdbViaqYwDpauzoMCxMvKTMOr2NU/4
N5q2jIHS2N3tlKJqtlhRCfLKiO9ZSuvT87/K+VeWBH7aFRDHAD6thTrQ71URvUxiMsJ8eW+7qbaP
pRKTAadrIxicR/vToVbBqVqMLk4HhtJJq4+402RXFgKfwZR40Su7R7rt+altjSevgycnSTPbQa1D
xqPFlh3tShg/kiybdjRv0IUDkrxx3cvk7XQXsaoyt7Nd2rnAHE/HS8l1Ok+t4sCIQ+2qzlQz9xOH
5j4usoN2pwBu2Y0OBhFh2Lmf8zTUfn9+wpe2FZ8YThJ3DdLJa6ul2MiUutXYx1Gt1w8NSP2PDs34
XR+Gxu3IKh9qp8iDfDazGy+qw0Pvxl7mi+Gl5QfCMRQ3xOof61NriYF4qhwvyps4mEaNOh7HbtcP
feNHNvDB5+d8af9S/wLHKgulFNxOP3o4DY0WVVEcoLqS7RYEbP1snt1drostdbZL+wkeGNRYPObp
2K+iRFel6OHmThTUahzfGPE0HooGjYZ0ThR/jvN0Yz+dh1lKrhKjQKNMUiFX42VDA2g8MaIgW+Lq
tmwG7XfVKbe4VOexj1HIGagy60xtzXmpp1R0LVaOgVqFwycBF1HyGbSj7gzxbuJdtsctb6vke3Fq
7FCSAwt09xohG1FrJNUsowDQjHi3VP34EGvGuBEALqRDSLtBcINjIEWpHs/LkwigKO405UoaBUtu
Fg/Zks3fI8LCDWCJ8LU+1s4Nds/xwSx1QX0sLXdD6Uz38JAK36nKLY2Bc/kgTgWAN7prsgxNZe50
r8b1QgBJCz614VVvMjK4j2W8KNygbY39TWa8Vd3SanxrNuqfVaoZB7WYzSscNNM7oUfRtVFm8dbd
d2kpbPgK3LAQlB/73E+jZKFqo5IodRQAgTN+QkkYdoU9wJJ4/pyeAbMlG4KQZGMnzcuX6+Z08vNo
zK3dxVHQsx++VbrwDnkDdtYrFutW9EDWZq+Jr70IzqgohHhYpnnayhQv/xYurVrJWyN7WSWk7AWv
Dx0F9cY5Xf5Rjo25Az7d77s4bxG+7lxKwPReOzQYXuMkWfpF4lX/eP5TXPjilBweWTrU02FVnX6J
wSFkgXBTjgUmhQ+olVgH18uajc1/IVrRwJMIcUKH9Ck9HUUeu9guRwU35+6j0k3tXRIXx7K2JuKX
t/HgvDQYxwt0Py8QF6re6WAGVMclGzrlOKUZyGQeewfyCQs5+tK9Jepv+fhc+oQSp4qsqQkf0Fhd
tYB+EQ3IeyZneDDStGzcKYmTbVh4XByFzinaI5LvvrZH70ukW+y+UY5OX+W+QDXtmIbTVrnmQgCG
hMLzF1wq52OtrkWTI16amlGGxkrvo9ktDl4rzz4m6MgE1+MtoL5kY2py9Ve5ysmgq3MQYXbQo4mh
HFM45XedGLvbupu9YGgr85sDmvqqdd0hCEW4Jcp34aPCJJD8VRijqHqsSmBZqVDPSSLl6EWxGagD
UX8ZwA08f8YupAVsRsm3RwGQ4y5//iTyJ5IyY6EUftQKO99NzRLtrMrTfUzOt2BkFybEPUYFFxY6
Wijr19AQNlo+xo13hCTsfnDHerltkIjeSKnOPVAglfHhyNXlW4j/eTojvavUZkE28Gg3cPmA+MbF
QQtThKiSSf1uaGN5XFI1+WGnLpiMCWrud0jI2mt9UbPAsbNhjwV0dN/2hhL5KKYDngdkrewA1Yq7
uLTcPV5m44aam3YhMKDYiT0FMoDyJbfKYVQeNaETJt7RynLx2szHNgwWzWjcxHcLEL5XqdLHqDI6
6vw2yRdz8D01Tr5nSpW91TMrvI9nR0/8DnNbHOpYcuHbSAqWu3mM+uj+xZtGps6yGkW5n17G6Seu
M6+3Fa3HdXUotYMnvASxaiU/OA2w9P/WUOu2ozoC6W46aSPbJtMbron2Wten8a6elnBjDS4chaez
Wjcx5mEMQ6fCGjXGS+89SkHqlUPv5FUd9+NfmRWWfvDKwCuAdjv9gH2VRalHd/jYq03T7w2Rxv0u
w6v0begW9uH5T3jh3ElIHStFeJYKvqeDYbFtDdOMS31ndctOid3l4I2I4PyVUZAGAV6J7Mla9T9n
+Dlt2BNU7nvfK1vFF3G5pcl2KS9hMv85zGrrZa61qFNe40Q51PVHnHlpe4eK+UoT6u9pF2lfjdDq
qQkk1k7t8T/1bRuo/V+YKjkgKhcyLq/zktHJtdBUsQNWmkLxVcR/fEwcrN1fGAX5fyhFmGHgJX26
bMviZVqSCXa+hgswf4r5qkW0kf1c3BzkBhKh+ai6czqKO6d4XxUl/rSq93s81RGmA/Ww0QK5eLJ4
aMsOCA+1Ndewp4jDe5PtntS9+TqOlfwj4nNW0Ipwq+S2NdTqvq4a7GAggWDVnHXFLfYbXtCZ47JL
J1Hsn1+gS0OBU5CX56M2yGooKErxHy7bgxoh4NSl7c00l8neGzvnLxxhuhPkASAjeKatGiQtTTdq
mxzhClInGVzVHMg69I0jfCHBQu0E82lYofSr1jS2sGxR9xlSlmkcrJt6TpKbHLTaFfIihp/obnM7
lLH49PxXvDgozDlgTXA0IRScbsABdZVyyHD+SYdRHGQH7IAf9Xhbdd3yhrJxR6vBSDZC/aXbFnFK
UHsQuaCErs6WaDxncGd2vUgz+3UxjsZRdxVxsPLeuXNiY8uR/cIpQ0ZGlvep7kuGzGqSmbUIteMs
o/JY7vukq/ZWNW45dF34lNTBsWsFPQi4YG0tgCeiOqsDo0B8Gg5jpLr7kjfFXhN1uWuyrv5Qe/3W
BX2pdkC/hsozir+SULzamyk04mbgSx9JGNKC1qTePuhRUlZHuy/dz31OjDSFUd5HLQ6JIpEdtRHB
mtsyi/RrGEFbfLkL5xIwGYxtUJnkzuvAKQ17ZoxasCCowgSRlb7ZqWpYHxEX/yvrChAdkDaoPxjq
q6vVBKTZZDjTHAUMjYcB7XnfjAZ3I6W9tHssQMYktZJ2uGaM2Uo1qi1FachV7NFeTYt90rcvdq9m
BlwzAFBR6ANCuVrHqF/aNEwZRcDqOaZO/3VB5jt4/rRfmgqIe5MnDV19Ol6nByHDd0/kBcSdpE0X
tITRYW6w6Xn51cl9BnAMJIp8Q8uD8uRR43qLnuQ5Nj2G1+CXrGNtMrpxv7Esl/YZaBQIv9K3ir71
6SgoXOeNHbc4lbSzezUqkXYTKnHxAAq+2T//2S4NxRsQcJDs3nHET4da0LhC4wy/i8Yp7b0d2clB
4RVyLGPV3FihS0PB6JJmpgA+2AinQ2WxNjjLhGsIiAWxX/KuuBKaU+yhmG8mc/KGXD2uaSORzdH1
hNC8LhRrWgqjDJjHUWus6yRTID5WyoEi9T8cpYtwvHE+lB4+CXWpEjNa/cvY1d9e/mV5yiDFDb5B
dpxPpxuOSZhl9AKJXn2JbaZLVS8zy0NTe+PGIsrU9Gy2ZMeULqTmwiPj9smutCa3ywoVF9xW6Mpt
VFn6XkR6vKtCTbuzEh3FhbGsD7Dvhge3brcEky4dPe5XXFN4fkstv9OZRl6XwZ3FRCHH69t38GnZ
DcTKjRzivLUiNZCIvfJahRqxlgqp8Imfk6HGxAQ7HcimSVj6MCSdHwqSV7fWouEfhCLVoanS6kM/
msMxKfv23kwX/eXezUBWKAXIDBolwbUvyFJr+oREpX3sXLW4Ne0kv0GL9dPzG2jNaiEvBjmEvheU
JVluWDcGRzFh1QCu/WgifzQflrrXarjZBfBLdeinI/T1+UdoZGRTNaKfE9UE9FlnbxGO7xhx3vij
mWjTvhurYgqGTvWGYLDa8ndkhzKI7JPDrdqEYrhV+7yG9g23eng3NSiqOS1tu8OgjRVmdZY2lL4C
SmUjzMlg+XTbwvujJSCveMk+Bwq02jdw+oVbD0OAmmV11/Ja2JWlm5js1kW9EgNphZrqys/nP+s6
DD2OSpHIA38C0G4NkxRWlBW6BhnCbur2kGY5vL5uUKHOtO3h+aFknF5NkCgk9dKkXTyXxukEYVyE
lstdBxakwJLM1OP7ZTGdHWpiyn0spHgz8oZfu8XNNmgL609LVZScySEFJdxyK8qfP4kIXqzEll4u
A/gAc/6duuyPRcXnsGii+iqz3ehqWtrp6/OzXX/YxzGpPEsOOgOvBYNiZy4bfWA5zbzR90s0IR4W
V+4OeN28cQ2vs2wqcKjpSpkQRHxQpZMB8cn0LDdVIqO06yDkGkVpXFo4VirnH8Sjr9ilt/E51wFW
jkcpn60q3QMo6J+Op6OkWwxDXwdTabSIz+vL9RCl9eT3STYdtHhMfVro9vXEvX1Lix0jy+e/7TrE
Pv4CFFlQu6ZHSDHp9BeovTR3Qzuvg7lrHbQHuOD8Qp2KLfWJ833D7UFjAt6ZhM2tXTzcHr0wIq8I
PDeJyp0o9eH7ZA+SclCVybWr9ca+AEcaPD+9863DsNTdJRuKa3vNsjFD6XhMSybIhvwLNnPprhH1
e2jYWxylC9+RchGEK0pkUsBytZCGcEel1uYqgPptXRc1kgZzpMxXL56OBSBaGiXxJIMCcLpaSzSq
thiaKoBoOX4ajVC5Jvcu92qpZFtvkvMZQStDUpn5QKMA3bYaS8saL5zTMogVXKdMp9V8wJD5/vkZ
nR84MHvS2YXsmgr7ummnVrOaUEQogjrqEcPQOnMHPz8YTS3atUq4pYt2aVK8fKj48e4jl19t9ylt
RFby0guUavB2gIaiY55NW1DgC5Pi4SoVHmFZgi9fL5OWpUsRW1XQ2xlKWIuxSzPzqu2K1B/Rl9z4
hBfmxCIjg4CZtsyAV+kvsg6ORWZWBc2kLg9GV83H0VNfCquVDyxDol3JBNkQa3NwM0QpUqu1KkB5
x3w1wur/aFTqlg/I+XllFCoC0umB5ERd3dz5XKLW1plQDRY1PMKAokyvDWYwFcamXAz79+kdKidE
kxEAGi8hBFLkZ30S6lPVqrNMUatgQBjKV8H/0afvtyQKLy0OuxsAiw6QxV6nIgqFbCufcmga46jt
dLF0EA6UrcbbpQ0nCdd0ZwFjAlI6nYs3IS9QCq8Mxqx2/xHPrXboZ88+ZB4aSI1ThxsJ1qVZPfLS
uDWoz6+xqHmvFVmtL2XQ49d4dOET7wpsB198N+HJS/WAXFW6ZD+msU9WaOoF/lljXgYV2KJD2ebg
9u3K2RjlwpajIQRhAqIAl7G32nIGJiKNhp9lEI8DmvxmWRwWPhuA0+7FyoDsOR6OUhgQ9CPVhFVM
FXmXFErKLUGFtvPd1AWkbHyiV/utifPfi3y4jfvyXTV7tyJpNtrCF9ZMXh0gdhlcEjJP98jYhPlI
caEKvD6ad6k2CBCn5dYUL31NKmGwkXkco/O2CrA6YbENzYpRKnQHmo4Aiz/MQ+I2W2HvPHWi+I8j
He+lR1OY1UiepOZDhqgCYOjxMax7y3dbow/CvE1fG0uk7yrwHVfAPqO3dW5umaJe+pz09Ol2QNKE
oi1//mRzQul1RN0jB+ZU3rxrFN2C0J+8VD1cbhgKaFLRmx7VGRyXRKNQrQGWUtxZ7X26KIC8E2wh
eclkRuGXmTpsHIfzRI0RKTFDl4T2xTPqdF6ZVpQKIsUlZP+5vuV9yOsvqsy7RsPXwUe5V/cBGNRb
VpNnXTI5U/T6ybnZNjyeVtvTmqK2VMKYEDYtNKf6RPkQIf594za6+R2njcTv+9i475KyudHJFD/2
oHz855ORC3NHUFvCQUgW6T/KMPtkTROzGLVe9YpA6zzlJp3S/M5UqXm3Vgd/NNWHOxABL8UYMHEw
evJ2QFWS8L2KCRDeu2ZE1jJoQI5dYYPl4XQbdRuZ44XtapHjS3ISXH3uo9XUiNauVehFoGLj+LDE
An0uKguH5z/g+l0q58Iion0lJegBBpyOgull2Zf5WARojSD/swj9DXxVdBaRSt7jUTn6aR0rflX3
0f75kS/EHanuKKHXSHVYa6xoV/R6ajR1ERQCVW+Vh5KfGRhLLLq6pa16hvV7nCUPJ04/fBOSodNZ
8v8FPDSKIlBs+7smyleW0t11ibdP8+Ze74Yreyw8Mgr3up7rfaakh9qIrhpRfXp+zhfWlLI0OTOF
SAqC6/K3XtZR2XFpBX3fEAGRLfK7LFtevnPgAPPaly8p4M+rOGukUIfyaMmD2tSQ1ssM6xjZ7RbW
90IGw8fkxSExzhTAV99UnZpaawsAzCbu6X5Z5sq1AuYMwaTIx8jzpf1wllCy6NipZBckMasM3Qgn
re+EgwpvI3CYqMvmszmMy4aL+oV4Il9QsFa4caV1y+lGKZxoTAwtywLLy6Yv8aS3B0zcG7+aUu8m
rwftJh0ibYsIeqb9LCfHzFBYRAyBrHAVxuLFS8sY0kYAHrUacVTK8qCArnPl5DZqZGk0HsJi1h8W
rdD2EBLoN2Mrfxxbk0at5ea7SCwGxp61s5GCnDXe+M24ymj4yme37HOcfpBZQaIcmGsWVEY1+KkS
On4Wl9iamN4r10xfh2GSHHU1euPExau0HF8Xtav7qTX9ePHJAfBBkZDskqx5DbhKm9LEKglymmJ3
2k3fejX2HP2wEQ0vnE/5yLTp67EHuEtPZ0udceqtUkkDsx5b4NB2cxN21vfnp3Ih8MFmlEst1VyB
qp0O0pa5K8zZToMQqN1+iuNl57UQpHqv3xjpwhGln8NGpkXJ4Vkjro0J7O2SzmlgTwvKqgnxrXUi
Vo/Mf/m0RNnWY/CsMM92gSuF/7T0GYSidja3McuHBMqbu+DKYRkTEnNFpCTvMKOxAuFN+V6Zkmbf
5q7nT/Mc3zZzle4WOyk2du6lpUQyR5KJLdnQWp1kmSlNWlikgaYOzWGpCmWngKx8oYqEnK+03QD6
StcdoM7pWrpOHOVxpabQbqvo2Bf4vnrAafZo1Kkboel8Qo/VW8oGOLBRf1wFQHWOzdEJiyKAgKVc
m+H0rR1N9Xpjb8q30+kbm1EcKPbcynS21xMq69Dw+jIuAlEi77EbZ5HUDyaJ3HyAZBa2u3JEDu+Q
xZMb+eMg2trnPtXfSDg9ANlwXL5R+82HXQtsXKcgRDdsH5tT86C2WTsRPCrxzaqc6EeG7j8UXKUI
u9sFkf1575Gr2rsCrP0PFKWT92PRTEiTF/P/Y+7MlupG0n3/KhV13aqteYjY1RfSGgADBhvj4UaB
MZZS85gp6W32A5yn2C92fmJXn20WNKvpq3NRHVHtMkmmcviG/7CVutm9zzPVWSHybj3+YEVXlXvl
zUsCOQozhxONG/BWH3pV73tn7pDyc7EBjg3rW2uBNkGOwCq3jdvqdwK58QdttvV54w0K+UO/C/Tv
aavNxnYoxvjE1pyl3aLzWy6hzD2gmyaKyKFddZ44cuG8EESz3uRdXAUrDvewyjrrbZYNpgU9PGuW
z7IL3K9t5miRb2BZ2JSpcWGUts/73ZlnXoVHmuHnb+3GEsbyO1A0BLdHJH2YQJB/FiYS/zw57pLs
JlOuhkNOHw62dyxXeWkTrxuLbhYDYqry9LyMCvfLPkDywGzReKxnXBzJMt6e6QVU6Wmao2wAA+zQ
JypoLKdqg67Yp3lsnTilkpcFvLojZ/+luRBMwqld5Zjo0D+di53kLOmiYHA19Q1OfMk+jkvtSLvh
+WOBaswvgxwsWGrOIs1nBslFRo8z8/N9I9w0onF+jOH04lBkkauSOfn54eNXJctYe50s9jLRe9hh
GD3HoFXDcZqHI7N6/jAxK6A6jwVdOhQH1+YCVGdGR5MPhP3tGeLfJmTaukShDz/cNCyq6Rjj5Xlg
x4i86VRz1nzqMHzM4k4EXcaITttbFx4l/8iZlbfp/NqMVmWWncystxeqGJTi60p6AutyGNbleUYh
M0iLvSuFOpO1haQ57Awe4aNa4S9sRtglbHiSudUV/aAm5k9KLlUV5PtZlOqiKE33Lm897e0lWFrQ
awdsdeqDMXbwCHl9CTiwsxjGMdWl2df916FKyiOv0AsfixNFFEFyAW/yEItEVkH8D49kn9VFEqVN
a5yi9WpMEZxq40JJ4W5k5/lH8HovjurwmJMxgeo/jP2hRI7u3M75PoGatmttjGKNYcou3TjXd3Vi
Z7fuEjj71x/cl74bc6T7g5E9Nc2D74Y4urlWpfL90BjyRARDHLaeeKs6GTc8mpv0fok3V5rHwS3C
UtpGXw/5HnnM5Hxq4qIMa0fWR27E9dgeBA9Phlkn+0s1Zh5S155Q3ts7g5+dusS5XjgN5T2iMvkO
v1R3X2QBLIe5TP0za4iPObu/8AVxGqEHDCqP5PcQ+NVjfxinbZztl8oeLiUKX9FkJ7juSmyuZW93
p1pZJrevf8EXUiRaiBROKQchJUZA/3TWop/LrGlbhCwcKdotD01wKZrOIxXurZ/K97t72eneO8Iq
ieh6Np2kmmbuXSiOFzruAkd21AvXOB1AkDEYmxKdHsL+S+5Oc9KabA+vXUUQLottNRv6pk2t9Mg5
fWHzIki4ypqwecHnHtwGpR/PZjGRlBFVDGGWtvm2ysZjMdJLE/LW4pRNQLqiB5+uL5rznR5Du9zH
eQqde1maXaVnPuZA6lgb8MUJrd3aVap8LZ48Hcqr9dhoHYZK2+Bb4vrVmS7SY2yvl3YpqAjYxLyB
ALUODuM4pTBefDPbW34swIy3E2YZc3Jup7MWpYnrnoL3PJaZvTSz1cuNoIh50Ql6OrMsLusxYNlQ
FohVaPim+jDJuv30+ll44V2nF8gj+1ghDQ6TLnTNYtssSTg9R6j3OeZtV1UWI24yVsEQDbHlHLlx
XppWAI2VVhqkaaCEB9Oa22aQSUfhxKj9vaPZ/U6b9WOyhC9F6WSSKJuxdEBxD6sPhaaX0kb1dx8U
Up3pqZpOVWlg0NWM+VWSwNcmkClOgZOLu75fqLfhHPKX0cA/lat64RywtAisIY9FGeRQZa3PcBD3
l4R7xl/s20DDaqXVUa3oYnmMS/HCsnLYHLo1TBo99oMjN6oRZehyFvuq1qu7QNjszj6oNq/vlpdG
IRqjc2atutAo+D95LjJTAeCec5RiNONbW4LKtLC8evt1CFRn1ZRn76NRt/4Sv7xJlJWpc1Sp2E95
okWU9WRUGe4cliaGF6/P56UPBBQcGPoKwX9GpikXVWFd4qV7I9W+tskUb4QyrzTsfqN/YyC2PUOs
pkDPytmB1cjZQ5Wm9twkqude32JVkoZG/GZSCJEDvJ3H0hvN8GdiLHgWmqgqmAjg2C31vw78qq0l
/vb1Cb0QOKA8RbkVs83VI2K9Mn/9SJ0jSxO8354mIJoRUCdisfOwWuu3fNNpq2bXm6MY9MsSqgKG
B8m45hwhED27vMh9qHysbZ2VEHuYm6740SHpOV8oaNbvhcz6SILcDYkUvU1ZVvFby/TreCDt19Lq
SsA6uJKxku/Qu6qyvfS8chegSx769pAc2f/PDhkBJEEJoqorepzS6dOltV0kdUm4xd4I1H2rjXKj
G10cvv79Hul9TyK/dZRVRGEt0gM9WttMv3xAmgGUkEUr9hq1hCacRQ8gREPrrkh764MvgvzSVdhe
m3an7b3MGEVYdmZ54ZloDCZ9jydNYEg82vqkD4sWydfOUtN2AkmIJ5+mbTqROlHajosWeVY7X2k4
DN++Polnx3edA85H9GfI12hKPZ1DiaxkZw6slI0BTL9p2wp/jtp3CxFOBLRHLgvzWefNgKfMgaIf
7tExPqS02MLOM/DuyLKYJgIPydxmWz+mRHqGuL0fn/XeirgtugleQTy1P7plTi6DWtXI1qwm5H5s
+GcwtqsfqWtp+3o2pzLsE6e+EJUnL9PcTrbjGIuLelEekNaxCiXKgVFlLfbpMGT+vpJ6d1Iq2zpt
Y+0OSPUxMv3zvccU0XWASwnvilv+6YoKQ68MYBEoOdWFcznnfRbmdiOOnKNHytHTzYfMGnHHagXD
eh6We9zMSowiG9N9bIogHBdzpzfmh7QdQL0Ht/1ovrO9+AoZviK0S3tHVnwa2Ji+x1UXpdV8NVXy
JpZ0NpSu9LBT3a4tRiuc0eqprelI6eP5mqwVqZWYQoAJ6vDgpED9DjSbTuPOruQsw6q2SzyNx1E7
sr+e32aMsyYAoEegdh6GLEmOXgbqBT6m4ov1ESPc6ntN2b+kUV+UHxaquEcGfGliK6eDziZQMP55
+rHz3pu6kadhFwdSOw0y8i5rSou3BnyA5laow0qsW1vHB1vKCQSURJod8Bs6dYrnm9isMnv/zlwA
ihCgr9WAQ0K4a9XD0pTMJRvm9CLRWxU2Zf6XecK/HtCh14YWDnsW0BRQpvUT/nJppr5Zy1xBCxna
pt24bRpKv36oQKccmc4Le2GN5kDnoXBGufIg4xisZKjT3nd3VZLM71RbkIJbHrmHdNSndnaPnfuX
x+OtWcGHwL8PXjZhO0PZEmXtSqg939SIyibuonM4oLq5VbXh3L5+c7+w9VYWHmhU3m0I6Adnasmr
wUDUy9355mC+i1Mn21Izmnavj/L8fXhMQFc4O8w1dMOffi6Y+wHaZeusLKBDKYCUk96aJwSC3GNs
+pcWkLeIi3OFuYFVejqUNfvoDloL/Baqv2fL0lrv5US/Yzl3uqx5axaP4jEFL6gBcDrB7B/MaxBO
XVuxsHadObth2nV8KKVZR0K856u3tuFoqVIM5bF7fA5/2ew1DqkTw5g7vw2+L25uRBj0BLsOvsmR
Ot7z3cBIBPpExySFQOSfLt6A3zc3gmnuukArQMk746ZMivjNF9E6CvZjtBiQOjuEj89WoqsksUza
0FkWinw0Pmm9Md68dc+BAaI9A2SNYigk0KdzCdCfTOtYmTtsvOIdQjRilzWO/rE3nfjIUC8sG2/n
yrAFf4BL98GeW2yUkGt/Mom729Ne2s67sfSOqQC+OAgfB4Q/xk30NZ7OZ2pjHX1iBnGLaqbaj6Oo
UNqxLtPzktwadbCjCT1WWMVhVbWSBQKvZWng+Vt1N106gEnhsh/SazwCZXZlxKrvw1xvcI334qrR
wwZidXJaL/2CytSC5ud2cR1cN1//nM+nTxT0iA0EzbmSD55OX0/KQWHZo+/sxM0fChCX9P/19kin
+PntQdkcwyAqMXxMEIdPRwlKPIMKp9JZZPprvj+jMZ8U5zJtm8gpizd6SFEPWRuHa1eAawR9h8NJ
ZVjZg1vRdxyY5bRqbHMnXISZErka6OFDeeQefraIKwGHAGBtvTPwIchYxsLu7Mp2drZ0MV/DC3Kr
L/ab4U2MAkaUV5nUDKrhwS2CpTDqcyP+wfi6/rDl4EVdP9toBwz3muaUR3LPl+ZEkYJUwLXWssvB
4ZsakfVtpzu7qbGLCAn6ZpsEVnHkpn+2MdY9xxtJlk2z4RmAvoWmKBrNtndB6ib7KaALYMtFnfaN
B2bUTo9pcD5Tnn9k3eLkzFl8VJQ42IlipG0zIpa6y9qYTmKzyCHGPKQvOjy4beAAtt00KaVpE3H3
filMJ2y7RN3ixOFkG3Tn6iaypGmOkZ+qwdgWtaFZPBxtPWB+PIDILlQzH2tyrTHkk3yC1gGJC0B2
2CA05w829JgRSWVGa++6pJg+V4AutnOluRurgceGaJJ/PgEbCF+/Gp7fWY+jIjFMBWRlkh5EtuPk
L7qXkJ8kS1pc1rMM3gUofbzzCx9zxhbviDB3a7VxkkarWAPX31EIrC/tOou/S8sdT17/hV7YkhQ2
wKPBml6VnNcH/ZcHO0HkQdoZLP2gSu3LGQmhUC/m/q3PKLNeDQrAt67h6eGNSLlswFtmQBpjsOdz
WzUuVSzPfPvxAmLBe2CsMtzP3D07yxQof+T2bsaBI3Ik8tejzQ57fcVe2jdIKABSJLWHGXWwYmal
556lfGuHq0MdR6VfTBsjgCUVdhjen5AS2adU9I4R9V74UHwhYBu4ecGROmSXT7k3G4VF/KbRSAwB
I8DWHYLuyBK+MDnfpIfNDc9tyMX7dDuoyh71dtTNnb3KegcG42xRWjM2seI9DwWXIpan7nD7+pqu
1+zBWUT6gB0CKomI+lD1z50LG7HNmYDBmJJwnKfiJlOTtzWa2aekFY/4+sb6dezPP18f+Fm8SlGG
2HFtAvEPkpxP59saHqLl3D1ExWO/HWQ5XuYI05/Oo2scOWnPq2eMhTDAmsFw5yBd8XSsvBtFM46z
sauEDsm6S5siQn6tZ9ZTo+WbmJLbfYoV+Aa4tr+lST1u3czL7AgX+GGLnlx3BnZjwaWw6XYzV+5Z
kaR4vngDMr8aDbNgrMW7lgMSprNZRqMwsBF8fcFe2Ib0XAHocmfQvD+kmwUoc+l8GmMXOJ17ok15
FsX0TI6csRdHQT7EZISVRHKwVH1p6xRQBmOnud37ro+9qyHOjCObbv0hB5uO13G9+RmBZ+Dg7a97
apmTPho7oS1cuEJ+D5rSRGpMns49afq/sXCEgx4NQQoBh6DwSljpGPeNsRswQAn1wfJO8wVjqtdH
ebSHO5wU1XUeY65BSvkHk6rwBOqKqdF3euVUTgQzuvuKoRgVQQoh/nctxzOzTs1MRJOFhhulxEn1
u0JSowyTbNShRPpG/7O1prgJO+Q+HyyvX+5U3Mk8nHDvtbdQIToRaZ3tFFEHxFrsEfHj3Sow6m4Q
2g7cO6dsgmBjWzN6ZvwPpNvaMqQg/o4xIxeZXX0rVez/CGjqPRikvzfS9tWnadAwf3dmy/6KZUM+
hbC7nc920kMdgP4yGKEOWw9gq+mDXivsRJ+iEonbD34udT/CyoTOCLzO+mMhVP416dopiSy7NGUk
9XrpIqPxp2olyxRDyC8+O9u/+bXnpX5f4QkdF5kbugn44FCv/er7kU/zbLtBYadQihgWPDM6w0+P
v4vDivTNYt7NVJp45YcRXcXa76mcOMfYXs/PzxpmrFRkm779s5dwJP1SRtbMO1HLLkpGO3ifqrT4
8dYZAYzltaCCRuQAT/zpjAK/aBaQXPqOPNPbmlPRhLjCN1hdTcf0qJ5zO0iLKfzCQVh1kzESeTqW
7oxd3i/tskvJ7NqIJHY5pQZREUiUpehOpy6TGrqHaTZuijFxb7FRab6btSrfjaKKx2guFCVfO6/q
+zevwipXRTcJ0SaO3sGJm6a2yWpIWIBPWzMKoHdu6IYaodm0x7oJz18rAo/V0gTAEN/2UPuL2zwJ
Oidddl1sqC26v/ZO030FAFIeW/DngQBDrdUInuUVXX0Q04/6oA1+7cyIiMYk0UYbN9fGYuN7btuJ
diVzB0OhZLZQ5Hp9OZ9vXcosOk14uqsUFg/BGc7gFGlsTxwTFSxneR3/DBylHwlz2DXPTiPD0F1H
qhmeCdzpp/upWaqhm4yg38W1yoOTNhhmbVvaxpJvrXievtlOCxharxOrDt0hcG+l8DOddVAuUOK2
j+NNWk+FsZFOmZkhEr6aHYrBakVoGMpIt1PQOOaWSGayt6kztTdTsNRppGIxZQCuUZg4wQSRAlxb
BlO7S4oeZr2DovK2KuLZOlnwAM6jqad2HPKEoe2C+0GWRCKminfZlCWWLvNSeFlUOmbypZ2lr0WN
L1N/E1SNfw6mLrFP3KQFGut1dRA2uTJv9HFsk1CqUiOkirNEbqXblfk2Tkpx7QKJLmkfJf4QPUrU
b+JRT9ZJdyqPViHZtWlrxMXGMmYXw/nYLL+IeYg/QjworqWfuD/aeNQ+ArHTc+TbGuOj1xrG59Ea
fS2cOr8YMaaqKRi0fe24oJxNdWEXhgn82ZmC99XY1XEY5F7mRPNce9Oux+seWWZPW+rzEs0jmsRL
DTNHCm1MaCH6ZJdt4wfikmSy1HeLNIYrCvE9BJYl1T+10i9ElDeWzBHwWMoyXIRTxqGwEA3Zt26T
lvDRzDjb0Nw0PtiqE9ZWFWbfnJRpN95aTmrd0dkdkBpZIeyic+Wlq2lpEfoJp+ZTLJr+nUgXc9m2
dqDSleJWW/uhbqoq8vXc3WT+VPqh7ST2z6CLXQcpHweX6cBOEwu/s9l4LxVXbJgLpd/iKmN3O6Kq
JNiyVbrrotZkjTuAgRGUsZgDRR43DYbQmzPtpG9pp4bIU2ox79Yyf837vGXRfLy3w3TUZnzBmp7k
UgYNZ1gIemNBbI33fuzY37XRHZD5KD1xtvC3v8uknfkynU8Eqpa8P6fcs1i7ppfWjZRBMRJV6unA
qU9UELnmZLpYho3pz8qq7XPTUeKKRiiaFFrhi6uC2PqDn7QFQW7gVXIztD4tCD0zmvtuUTgyjV6h
mJrWx3XEZacQSR8teVanufM9B+NAp45KJjMrg8XeJlky/2y63PloKul6iMSbBi21wZ3VRnmkLRH2
r5RQMfNJuaRqf1xOvHJGNrbiy10BaCVaccEfRGaZUn2ZVBpPYen7EzieTDQ/zdqJvyFc1H6tfMiS
YU+Od91TvrciMyAxhp5gdBe9+96TyXkrmvhGNa32k/Svz6NWjn0VoSHrPShoEF+zbDSNfRcU9rwz
pVWW7wrXZrWVyLp7uFZOhede6qc7c0xzEXa+zC4r8MJZ5Nmzf9e0rXwQ1IuuWZ0Y8gObaIp0ZFwf
6iAdvQi+vFaFCiPQO2T0x5t5Vnqzr9F+5v/1AjlsrNKwMGBHlDoOlybPbiiGiiLS6dYZYYVGwPc+
oHKznbHcdDbjHLND8sKJv/DXBCi1UblhnqgsjYTTeltgjC5ZhqN5HwZtRgDPyXI/tIx+uCqsBq0x
TEI9tmWfrjr0IuAb9JWXNqEFuPZdoMy4PY1RVpc7jlTw3k1sH8OzaabTbxt1l4S9a9IiFej4eSGF
PnVDdLd0IbgvlRESGtY7v3bnD1aZ6ZHKLDjGSp/ts3YJDDatkfrqrDcVZukeCd0QoRGblBintwrf
O8/t32mOK65jd5iqTV4VDt4wUrc/xmlcXrtp27t8wtrAlswdjBOHFsZVHbjwmDzaPkSMqPC0297G
NkELhgo43yjOF/Rcb1rbNJad6zVOe1bhnNdGvZAoBs99sASRkHl6vjrRsDds5U67muMmd8s01NVe
jllTUZqr/OokbzoJCEaUIFinuv9S0JPoo5Qe6d6PE5sbt6mQpi975Zz7Ywe7vDBb41IHs+VGqszG
C6PtkScr8XDc48rJNVphDijOsHdOBjxTUmXsHVdyabbwXm66PCvuU1NTyd4R/pTsBplVYl+gw0Vq
R6hu7YWjAsLuJuVuyhLRfGOAiSJsSnwCkzYwPmLmkdNf7zRCgY5QrAKHq815hLS8+XkpsT7dd6P0
9BO8as00dPiKOR9GwBiagnJyQmuM/TqEqTl8KX2ho7qQ6VB9Ks9evuC2jWHbUg7mtW/mxak1Al8I
hWrrKbQsxAS2mZeI/iTmNtY3ZjJ6GuJwtfcxQczcDQMerYuOQ+edeV6j6cid20URmllVPBRi7NAc
Q/DoK/377l2NFG0McszoKMo2HqnFvDTzVRwsmsTZpiq5xLvYmUIvy2CBZ5pd8ZmR1z4tptgJaxKc
/dh6erQkwzkkqv5KKs3hMSKYy0IT77J+5zSNZAkQr8DCLFntNmlxj1e2mJIsBLuWfO0drRwjp5PA
+WmwZWf66DQ/agqG5KTO6GRhZuuE2ATCWrMpsoowOJ7n1giTxq3FZp497XwsUSqlROSkXy17cC+W
uVViz01pTZtGM3nQUiPTQi/I8HscS7vlwmyz6coZs/5rWcdFHVm1J2YuUyeH+qWMJt4soE7ysFbK
kRsOTBFsk1IOdwvNlD3q2LN/plKRn7Qdb8cm84hS73Ind5etyFVinKaVln7zdGk3Gyt1zGwzGAlO
alNp7IdJ1LteNDDJbCtvjaiam/Kctcy4rEXd15FYtKSJTGT3LpcC8ux3e54oF4/54N40nWM9pIEL
X9ftC6Vvi8FH3r5ismOYGbzXoe53XA9D7fbv865rH4aWl26PLiL4M6uPZ/JVrt3+IVGjz7OkU2Wu
Yn3+bFhT+SAXwyQ8aLvZvsmlpu6H7kda7IysXH7gKe1/nYqlIqRrqGVP8QDWxAQU4Yea9Nx2w3dz
aObicXndjv5wP4yF/Fwjz12ELQzkWzF58gcJCvFd4xqNCmezJ76zETwsPq7xyXU6zlq6l0WKmmWA
kZcM4SfALumcYVQReh5TGi3TAmNID4S86TrT+9z4zvAl90U/XqJWUN3DY87dyO8NrwvLWOsuvakX
P52hMr+Ylt2QHNpx/JOLjbe5N20qSRjClknIz6k+jHZlfMr10vso21kH1lNqiMuDYyjazcQ1p204
jUVwShjlTtu8NqZTd2E7gQled08O6QHhlBT+q58M3jVGYHkRTmmTwgVF7+tarwsr2ShtqL42ce48
5LALiaIzGXzSHDO1ECRwyoc+DrT3VTdXF5kypq2QRj5vK6MrVx8GMd6VZd3ez+0AwayM42a5UfDr
2BJiSj/WKiBq95Lc8PBehPYYyhhtROaQz9Cbqzr/xILl8kwi8nKb1poooGfUWnO5tJ2hbaROuXXj
cd83IVU4HqQsF463bwyDKiwSEYmzKZLBFGQqfZm915U71596scYdfWfZyyafdICb3ATDNZroXRNV
gTcPYclWvay6Tr+eC83FJENXXG+EXtUcNtR1y9BIsXsN/TEL5jAP0DAMaSk6yYkZ4FCHc93UiZD2
dDNu88FPbvG+DX7UdMzAAHpTuoQDSL6Peeti6DO4uvatxExlIZQu0g/K5BUNhaC4NnV2vIRmCuYn
nOqkrkMt5nNyHKukOnMGY0qxvJDWZYnWr7nv3VH8nIZqJLU283gTZFPpQVib1uQjs4whwvCiGaMO
eVDtTGGlJdCX8NObzCukzf03a9MtZsSzPAn8ZZi3JWkgzo6629Jexy6VZyYwNYd6rDs2OzdeRHXS
wk44N7thmDe5lVH8Xoog38XCrHs08Szn52oYTSyqKt85rcd6+gFs1GvOSttKurDXvJhqk5mUUQ5p
4otl1ZykfPB4SOpunPr3JvbD5UnSjUUQdcoR+caYlum2sobxLgZQmUT5KNM+MtXQ3IlAdEkE3tK7
r7IFB9exqhY39Au+XyRw5HZCWxu6z4NOqw/gV+nfFfWIciDMWEpoZekk5yjIt9pWH1wj21p9k+JR
x8tshRMg92RTuJmebLQlkSzPIlapwSRfyr00S/gXpiczgcUKqiR71ytQ1lDuSA05yWpLXSKBUakr
2XvuJ81DBScy1MCtrevCO5GDNfahHvsU4pDBRXsPtssM+pXSXuQkstVP2r6wzK8Fvifjpdb3jR+h
uFRdpHPS1qdBPqeXJXGCG455ZVchiejwFQWh4aozcFMPp6V2sijQCEYjTjbku8UxxziqyDNqAhba
4qHfzhlhe1bkHxGPKqxwlFWAv2c/9ip00Yyu6KgEvdoPfG5/LwJMOyI/SWX6zqysYH5HZIQphNcY
/mnRNjrYugp52KjIvO5jYeTjzyrnRtyofG4/KPpd1+WYE/RnCfnhuyzuC+4OOBK4jTX1kJ5rjdZN
oT93jcTqsswR+BYTJ25KVd2FCAnZdxDb+3STu05zNU3YpZxohAH7PKcfuq2lHn+bc1Z60xHa5ZE/
tPp1M7YEjZbS62wrR6l169J44zUl9TrYDPk49KG/BK0VZpXFwg2WmTTEk3o9EsNMbCSKPDT1gfI5
xrtccPGcpbIbaiKQpPnsafogTnNoSF99Hc2EzbIk3bIpgwpv8ULNSDYSQQ37YaSgiwZyjE/oMHvT
Q4nywlkvHbJXuWD/FcJ0Q0dIb9oy5rrySxlC1E8uehioV37auNem5nNlG21S6tvZb2MzlC7RM5Xh
LPeolIg0YKwxb6Ig9QNKAovS733ZoRRnNtPwo83oop3Ad4t39bQE8cat+up+7K1O3/zNSmXd4ISm
dvmaEde5SfDYapPuRH9rXHL2tgRWQMfBI2QflHXjNZSeEgd9uAhRXJzCEIcI0pC6emLz3aziI79z
8GYpTo/yEG10H2Q1tcfDnpgh5FxbczXtOmlfIKTp8hr3lIzfXPjyPMB0CB27MPKpKD6tSGXzqMnG
0NVOh08K+hfaU6XPxzT2nzc9cCrGURH+HL1SNtzTUbhz+zRBBR4rqDG7KLO0vOrKoDgzYsfatbVv
HRFoeKHhvaL9AcOu4gmoqx0UEhfRWovjJGqnbCz+HM5x2UleN2u61RA/Cf2qtaMWBefQWQjey+w6
c4miu7faHzoQh6yVu2et7SvgfU8n3g2SFz0xB5SHMnWiGgybKlQO3vwRGQW5HHDKzNg4FFbITUg1
iaWGHSRNONWd1xMeYB3zeo30WR0YqUy6VuDw9RXBcAhcpTBWiDqRiIzHSl5kBf4xlGOdNZwuoteH
elaORYwRNCnNoUfJlMOhhmlokkUW5a4dvD7q0kpc9ZNQRzoJa438adcKNg1AKSTwKMkikPD04/DL
22XPd+HjFDR2JKGem91PsaTgpn2FbQa2+xig/NkiIuql+ytTDsYQFdSD81aMGD0OusOnqrI8MspM
23hg4SIE+t9My4NnwL4gFOEIENAcnAFz6Z0ldoZ5Z2NTEwpSlf2CNveRXfHsUz2OAs0DcgbN7ENz
piIrKzXaLSX7Rlu2xM9LuBj1mwW91lH4Z3VVp8V0iGFKSk95xlDNdB4mN3SoYu3EgLnj0mt/iT7/
xxPodP/3/+Tf7+tm7rDlHQ7+9e/v5UM3jN3Dbxd3Tf/bbqx+3A2irv5z/SH/7y89/RF/vxD32PPV
P4fD/+rJX2Kkv36Tzd1w9+Rfthj0DvP1+NDNHx5gBA2PAyQP9fpf/qt/+NvD40+5mZuHP3+/h/s4
rD8t4Zf//a8/Ov3x5+8rL/Q/fv3xf/3Z5V3JX9vUpajE/d3h33i464c/f9dc4w9q2StCDqIgd84K
KVAP//gjFKZQy1ulu1bxLu67qiax/fN3w/mDFiTbkK+3qlqs0Nm+Hv/6oxX8AY+cDtsqSBn8/o/f
7ep/zuv/fB+W4q9//60ay6taVEP/5++PzeZfjzUkL+SjQc3SQYJkeChHymOWpYMw2o05rLX5zIep
XdimFsYahOKoHC060F6DLmpoI20YhOjs9BvHiN1Nm5deE6pB9x/yKjuz5ay1FJKbK6OazP3Yuy62
dVRzKdtqOA8gxzM1oT4ONrFPN2Sb1lDJuXC1uY1SEDnnna/G88yX8+cG43Zzm9qyvHVHw/xUteW4
x0ZtOQtaMb2Lp6Zuw67p6HG3WBLDTlouG2Nox93jl3zT7v6nO/XJ7v4Xz8D/h7vbXCWW//n2Pu2L
u/632//+P13yUD30v4WdGP77v9YN3/+64x9/yj+2vP0H/C0YL7AUeZUov//vlrf/gMgBMgVUM8xq
eqz/u+X9P3j1AW1ZqIOsyEj+6B9b3v/DoglInxwQLbBWgFVv2PKH4RUEV9qyNrhctNRJuQ/wRPPS
dc3Uo0nU26T6tpqQUupdou39WLwVu7SOBfad/j4V11Wv4+mjqffkwRKjnc1QOSM1xCTbuq3ebIO0
v/3lq7xwkJ9Blx6HeoSEgWBa35anQ01LFcDVZFp0JaGWBe+kf1uVk9oY2JrvSs4Kuas8dfNYAynW
fCHZ2CyxfpWKpP5WWj9l8kEz7GxLiVPfxHNI5Q1Mr5WbkbQRbErfitFbf19AFivlAagF2PCnv2/m
kx5Quwzoa1AvW/pWjyxVN6GnFi9sSNI3GrCw7eur9GjR9Ot1h6AAmxJ65CoxjlDCQWxdFALTr7kM
Ng1WuTSJ6+uklT8LMyiu3am7UKiohqWm6otUaBP4G2Nrz25wIW0KWWSqG4AEGyH869QeSCSB4lg9
vb+kvWjk7aTlaif+L3vnsRw3sq3rV+kXgALeTAFUFb0RSYnSBEFKIkzCJ/xrndmdnhe7H9it06yi
mty6o3MjOmJH7G6pSbjMlcv8RtPmgEBr0aB2Ut8q6EO7sfd1tmw/F3V1M7b29TTIadOZCtS2ZDGD
3naTjeUA0rFUtD4LB6prHaGM23oSxkS9kVWdf5atAo9rSN8habzK/nklpI98CPQO0Rw6LGracUJq
UXRemLj9FLZOYQXGLL6XOUYGqQbjFs+e+6Kj06/J6EyNkF/kDPPrOrZ3b3+dVwiS51thn0Al5pbA
UO6vibkSjlkMtRfSLK3WEbgM53qafeQMCnDKGSjjXPU2qR5iXGT6TLa6YDbbYLSaz0wc30NavooU
65v5+3YOiaEeeppMT2gHeEot/Nho4nDAtTMw+k/tCF327ac/zA3Xh2ddrrowKqCKQ348UwaaYQPG
8k0TMQMeu2HD1OA9YUVi5X4ev15mJbKQcYAHJwruv+PCrOecetkLEZTM/GHqvhq4wQdO2p8XyjSA
MFvCeXKNkzoxyAI062R26jlcfNsByCjpCAVJ5cidPRUfa2Nt2+TDUVk63+n5SH/wznv8Ms/pMcSB
YvTbCLeKDUjYnWIqcJpmqfjegMZ0OgRN4t21lnZJb8A8rTHSCBcpar+Jk8z3UlCtNX212S66C20O
scXsj+lxFIw3qjYsFGdXunj9mpNsgRpFD4qafRfl+AURiObMBVCvePESupOKcbxHSBHp3ZCuxazN
OMau5BJwnWQjSlfSQSurdyLNL9fy6kwC746ymte9/54TbEtHW+T0XnL6WfOECHK8+EZpVUedpdzS
LatONTWxt/aMrK+D4Y2rT2FuucHAj71TdxwWb88fnd6FBZQSovshjc3x6r5zI+w3nZaZriEZHBdq
pfrqN4/RhhwlkMpOfWdB//Ki0E/plKzs6sOLqssIbwCtQmwJr4au89DOA7Znts35kraO7wr6xHH2
5e1d9MtwRs636jiBjQKHtf/eyxF6zEBPK5RWfyzRH9+48yR2A++0GhQvUGT/1akWxR8q5yvez+lp
MVhHrkSH/507Oaxe15cOlY9MCB9zlKwOohl6pUtV97EXxu1oIrXERDhSjYRZN95qapPUwQLtIUCf
AnHTNpvCRnbuRneUi5qs5MS1Q4VOuT+Bmzt6+9ZeQVDXW2NdIpXpgnQEyrX/kkQK8gj6Azik4ovh
NPllPsMK73yEfLbUMhqbZ8UqQEg3DDRBo/mcBiLRwkr7TVZYXShiziiN1u6st4jy1t4XWRhWkMuk
CDLjY6q3jMZl5sFtWfhtEHsDp7QDw+39aMjOG3d0N3WhfJnSOQQwB8xSPNgAin1lZnVM+ZkYsyNv
Fb3Dl7vE7z3N/E5pKDfs5MEirPnJMm9lpS1nTnzZOOUUoCgFliYGRgA8PgQ+lQXIaQcxnkchcmJO
mDLDDbQGRX1hvkOe+NVJgckCBZ5jrOTKg6BqQegq+8hxwzHzhtDolQCA1kbv0rtU1/+ief1blbys
uXmD/1yUfPxR//f/ecwpQv74WX6XDy/LEZsf/1mNUDxwiCPWCnEBxZ61rvirAHf0D1TmiAiBkF2t
Wdba/GcB7n1YJWogwqDkB8J97Sj/rEacDyRK+gqwN1emHQXEb1Qjf3K+X6akCMuhwIlOGu1X2L/P
B/YLek+t5Ho2G/m4AVfpOqcZ0JF5W3UoBW+FyLNbHazduHFNCRBkiWQ2bCVsgsbvZZOfSk2t9NBQ
RFydSCuf+Q89ddj1GvCVIO2T9GHpdUBsS14Z3wFZYYsswIAXpG9mf1dm1BGBMwLc9/UuVjKmuWlb
HoPtrOww57C4S0utApKElCxjqM7oZj8tXVP40skacFvODBQCdRhXnJMwythvh9Gj1u+dKAsAkc/x
TlaZo4ABF8aF0Dvrk2ZnXR3gJ09+qRUTcbddpFNvosoZfni9RfZvKeV02zIQK46E6664CALtcNEk
BeL30SDrJlC8BKlYSp7vq2B37yMVopvhwPzvBoplbp+Xmqy9QDCvOR+9wetPsm7RZ3+upctot52K
gk7WoqNfMNICQRsZ9bhAY07cbjvNTYsL2kTdGJbFYPQ+TI6m3TC0JUKR57RXg4WhVDh2S/agTaUo
fcfmJwPokJPcoDyPoK5hR4oejGpajmE1dX3yNelK9ZLZrVr76eJWYIXotw8XTIPMcSfTsf0sC4vS
AOfvThs2SgpD+6ipa3HLQFmYwZB6xZmRJsPkA1EtziNnUB9Gx80uHWE5j7gzmdKPmNPQw6n6cfK1
ODM1NC3m7DI3ve5T3XjCDYzaVVO/nBDECZNIMR4XZ4op+KZsuYtB8o7A06IJTKkNHWbbwHsGXaQs
ShrMlQSn39Z48WxJhy3nOnOYxPtyWAZrtyhVY5yYZpLozPbGaAgqZHfwCLY0+RH1O6fZIvQendfW
0OkhwAbnxwpPzy8AXOgfu8FQ3bPMHHT7qO4NXYSLubhN4E2RKEK3mHL8piIEek4rBE3H41IBLBIM
+qyPDGIj2YWym+o4yLsYTc9Mw0Uh0IbGM7fYNiRK2BdWLsJaGHm0UxrXPDftIuuCuJOQDlr8yY3d
pIGN3Ip0hpqWVLL/KLXEYdwXOeM3rRhJjm0FrT8f+FIynJUdOEQot/gUJAwEp8ADD0X9qrdUlooY
luPelBJNU5uUJGxtY9CA1ZQozYHRarzQbUV1g0xzBDauVGIvQHFeQ7Enh371pbeUyAW6iYmYb01C
+dxJbG58aU3KpzYdxjFMC8f65I6j+tmjUIp8RnOlwxdfnSjB1bBaU+CZhjs137yqQWrczFS6cGWW
zkDG2uHRKcVwpUzThE/UMJOXrCYCT0A2cPeaBfQTlGdXBFlX/JgjSIe7yV5IY5dURBp5vougN+Vh
SABtiyDPJ0sEIonltw6eRxeM+eKe1TFYe7/KGraNk6TTbdIL68IEvQ2UpvQaLYSLU2wdZEaBm8Sz
A4CvquPjIudpQ63rUDDqUYIvwqoWShMyAKirULdaD46d1jHSLAjSWMeaLe6jSMkAUvRwNp43YF6c
czB4Wh0ojgV00JsAIQXlkE4T5JJiNE712EKLsVDVb4Ue9Q9lawKHskZc3lF/yk2T0mPptd2EYsud
mWUl4AJcN28sFmGNhlKSArSLrf6zagOJ8eMOtU+4NvOEdi46bnVIjTVF/mgmYM9dcwTmkPIJNGij
cfwYR4l5rnbCGumI6hRaDPg9kpXJVhvfrRQ0zM0BK+Ot2xsie6fOPqw06XtAv0QUULNIzZmb7md/
Nioky2J1WBkstbaJ9Mjzgeos4Ysj+RcdqWd2+/7BZqx6NxQdDrQQMs79y+itmvRyamFBIM7bAUJs
FTtQOzZD3y/ZeZKpLRDlLPo6isQ61RYwvaGJ3Mv27ftYn2b/NoAgo7qytpl0hrYHk51EGs3Y2Eaz
satCOwGsM3yx6kzeNWlpfnv7UmtGv38p/Ddoe9LhpMQmHdx/4rKMPE3maQ09uk8LGmeTJTdCG/nK
Xle72lnb5JCukkKHuwYDSO0DmVXpX1Yy/yaILxLEdRb4zwnirn/4/pD39Y+XSeH6Iz+TQo3Mj9Ev
MqYYF9NzoVv691SGj7iq7qskeShjsGx/JoX2B9hUa0UHtRirmrWi/ZkUWh9cBjWr0gMTS43C/3eS
Qm5sbx0xx4XXiwIBphHrEOigN2qT7nizMfQhAMzPUasvfoWdX0irGr4ds5kXr+YXG/UXMyBaQtTp
6LzgFfdK24SkBcAduVnYRqYN8NRaaxeYEl/jYu5PllGiugS1BjNjK3aS7/ge1+VR3RrasSqWTvVt
LVUTP3V6/Uur56Dzykj5iKYp8L2M7vO1XhLiwtLgAA4yHnkHfbDdAUdSOdEbF85yA79hBsyW57p+
m0BNrIMJC7nUG1AWmAr1eJ4X+vS2FXV9OFtkEjFtkxiBkBk4+RwN4npMEhfAqDdk12+/nmc/h5e7
ev0aNr1c8nSsNmmf7O9qJcLxhkyR1+PlzdeyLeo7e0Q5YmMrNID1xi0pX6fBwba0VL7yT2a81c0c
aKtCjkB6nCVQbZaMV+BMKqmisEE/ebKK77K6AL+FWbQM0LtD72cpKZdt4DPg7LOhh0UDXWajVbb2
XQ5Dlm373rMB7WUz0KrMavyutI8mtYMU5NiZe6qm0GLG2VDOKojS28VZ+E3OqOcA5AstvjbiRNwD
sPaXCDXf9yL+YfzjTa2TZ2Ksjo6AdtjzWpY2r+FVS5g6i+sPQ675FrBSenGx69IrgO94huy7stNo
QHVab/lLH2+6BL15PdX001KbpptuVK0dADU4UBIClSrUT1Bi410hp3zz9qd95ZLCDUOVxoWOlNGj
0Dto0eSxM9ZCz7uQ0A2Gb3Gjo2Hy7tMW3oljWtK3VkqsMdGWL9OlQ0YL3fFctMM7EJz1KDxYYvD5
eXm0C1lph2o8XW6RVllxFy5dZzCCiQy0UaXz3vdZV+rry9h8AvYw/R/i10sliSxrGjcX2dq+iddk
sp1okLYa+BdTBrIzpiMPXNJmFWHxsQGMThAK1AOrQttUy6N3W6Svw5yBshTMbvyWDMwiD24Hklfp
6BXSO1BwmjO9yutjuHz6GCRrERIlY3GtGhEUvbIA1Znpy8lMRnPai7a8dPRuZwzuUm4zfnvij0MZ
nY9927wnYbT2afffGRISKFHSOCUZdQ4l8KcOaGsbqZK5mq2HuZeeL1p50pHUn/TuZbd0+p+L8t/T
+8XpjaPAi526Qjb2MBXnDy1mhAegiuef+Xl+qx/QOl+Pbo+UDh1oltbf5zea4QyQHc7O54nW3+c3
02eCE70WFcFXVtzfx7f5ATgYfwWgYlV1Jlf9jZ7Os1fM/ppZkRTPEkxk2Qiu7u+zXPbASqukDJOy
AdvtOU50lAFP7H2bg+y2GBITsoxwttNoLGES9+Nne5Hmj8JOoodacY56c8b6T68zD2GgSW8gOyi7
Ehs8WL2TcmN2SN8sWevdphnmCM6Y5bteH71wEnX5temlelshb/VD1tZ1HDuN7c+GOoTIazan2aAn
l/QZohOQq0lgV61j+PoszQt3ZXY6BeQpJsWu9t0ueuueNKW9mgcjkT4n8E1c6xJ+QFdYGFqmRneT
KaVOXlDnT3RWICM1s9ZZ9IhM9ZOmN8b3JYNN5Y+elV3Tc6Hhb9QdHJ/JNKtABygMYcICdJh3g1Vt
jUECGa60eRMZ8XJv2xEyDG5enVeNOnyNisbxPeaV8DO9xNn2s0PbQoCWPK48oX/PqyHeNcLbAqm9
qqNRuwPJWn83CNyfDKUCnQ8WXz1ydJxbp6Vu2c01ANVhyppjytlchXe1mCfwcyFEzlM/+gnEv3dK
hNeRnpRyXbWAblYz6PXvX3T7QD5rZhmj4G3Z0gvhKajH6qz8xUL/N4bsxRAqvX8uAc4rAE8/2vah
e1kDPCvG/wwi+gfwmQxmAJ0SEZ51hn8GEf2DztDGXV3uYI/yj38HERsIC/Ny6gdG5nj0/B1E7A/k
7Jxo/CH+nTSLfieIvJLswrMIFch1IgwYGNDMQW4yuKO0J11MYW8b8i6DsfclEdOuN3MVAL45aiej
MhrXRWNXP+BC2FdopEwnpZEpJ7Cd+i92LHSA6aI/1ZHhOJ5TPf9oa16e/Vk+/LvWXqw1lGHfWmtX
wBC76o+P6bfq5WJ7/qmfi836oAPlZjTFwuL/Xp5Yzge+86rwz5H1VzH6s+J0P/CfgmtHkkS1qEJe
rDbnA6gZGEMAWTjOiMO/s9qemzEvjyxg30wzSMOYdQCzeiXUmA4xWo2yQHLAVjaIhoyhKeGdQ2ZB
dhvHlDxswDGezLpz46o97DdRbmojS6jZFhU1aTs9clLGEknnkvpnintm58njDH3nJEkaL5Blc6r1
CMakyuBdxpTRJ00+d+9k9IfZGlkaVh6EWDzNsBo4RBWNNUarkZYWdGAirOfmHgBNlF5ZhSoDVNAh
aGXa+OcG2IPAvsRQEnb2MkSQTCQMpLGMmagUD5WQIFzDjpvLeBPVqggNL3/CUf6rpxa/K4Z8eKED
SEHvTUvq4uq6Mc38a5vBlnIL7/bFwr3684u/fJjD82m9Bk+jro4Gq13DwfnU9UZaAgiNN7BuXL8d
Jd31rq3f+UyvCi8uQ18Du2OVtYvY/8Gj2EmN2A8DYGy/egbkeX5aFd7nKLWwWG/vh7a/a6W2cQT6
UtmiXRfudPX2cx7WHs83AOTJBmgI+vbQhsyuBs2rM+iRnqjOciie52TyjS8G5Btor7+n9vOqGfp8
PQI5pwPYJv2Q2wBvzkDRdJUk6Zs5YMz2mNDvR9vJXfwody5Lj2qztcxraL5Pg93cvP24TKJfr1IP
TX1EjQwG83Sq9hMPo5wUczGjdJN69QlU+ItcWfSNaWdPcV8v13CnmIuP5Q78leG3Tv6IlMkTjo5n
td5lflLUMhQzqu6VuiRbKOzmVW+6F00Ke8spzlzFvlgy8aSSR5apCy9qhjg2jwoEvh7eoCZIOAs4
OVdCY8jBVPX7kDNRatV1rBQZ14shDL9c0htLa76KyL6Vrnldtda1q3Jl06FXYow5HaDs0akd6TdL
S5uBq40degrrbbieTRu+dG5HVJThLmvXZh8/RigRMhNQv7hz5oH54K8soVs3ajR1G1tHsyVP3PbI
lpMOCplL5bIEFQqbOsS/Zrk228oNMcwCITMUZ2mmX2fShdW0PpmemecztNtTs1ljXqrguqSA3FCd
RpynQt6jZMRTQU1dzsulCMZpdMF0UDFiKXLRGKATIPV+URxZfu4AO4RIGHhBhYagrxQQcC0xGDyR
9HZ6VGU+KOhHO3cuSM4vrKyrjoSslvNc9N52ttxbO7Innxi+nLu1OQROAsDEMuIULTukPTh5LjSr
XFN9j/xeQWd0cYzrWhSPYjY+6eAUQs+R91GR5JvC4Ra0tJzv1u8aOeVZ1jmun095ctl70QYmnxb0
NcgpC6/AcKhNZWMmreGbEkWFaX3Jz69xMjEayFxElhKmcncOKs0bteIlzJDstqVWers5Ub3ATZ0L
3Pm8ndXO8w4ddBc8UvpolohtGKKrtyojdD9GomIDTmfZjtJYjqrKuq5y22IeyFIgA7JOR15DgrjY
tkUwZpMt3nwexbRyGsUQoSXQfooK/jUqOeKaJn9ywcHqiXP8fO80g8qdWjrHZbEwupxQVBv0J4a4
t8i11lsg6hWqFzzk0CRP9hwzno9HHc+MGaUVjdl1nw7dxs3m5kgM+XVhp9XOrSZ9kxrct/DSZetF
8h7moxpamS3CVPMmAI2jDDXYfL4HEndrZOW8o2ph1ZTd/WKxABQrfVJis8RYor3vJkdsJhfq4qjk
dUC1ViJTOHG8gpgDfK9dexraDUwI9UDJGn46Ks/WTaMO/OIRecMgqvnjdbsja9Iy+mPyN2DXxAQ9
4lf3tH7mQjxZA5ssX4pH5HQuklE716PxslG926JHRlMgqHLeADtY/Xy9XRrp0u9H83qJGB42cnJD
UuuLskQCq8xThy6lB4jPuEa9Tfq6HT8aHi9mrjSuEbX3ll6dmUp9ryi8qdlJPztS6UN15INpC4+p
e4lym2GDe544yeybgiGqNaxb1Fm+DRjBBZPr3qrLgkJjodyS609oR7i3RgwDReaPZcyWRffvViaa
slmDb9c5ArxVe58V+nWb1mxauKvIWrDwVRCGDMQiWCZggDt9BPZbIeVimISMxWmnkzrtppOpwF64
sAHxLrHa+ZpjJhfQkZcoQA0v8x1smnxLcpMqxkPnKkN2HHNctmidP1qdzRMU0O5BAsRbpWngYw9V
8a1YkmNhumng1ex4mbX3rZMgKtvft0V7z1hpNe7AKNOxW4KywzpxE+67cpOnPEV67XmfKrVzW+Qq
gPYMjdMYAmbQVm11VOPYsMng/YfQGPXAHZTbaRYsLsU78UReb11MoD6iNZt/GpwIoqcaZfMu96If
KmJDoT4ZykYx+alI1a9zURg+R2b0IDN0N6w17Yu8NTQ2k3ZmOPD0ESOwtB1oQzx8LWe81Dq+5RL3
05VrEASRChAbRrnG8VoR+2PL0o6aTq54X105ilOkKvJWeZinOLky3ELHJqGqjnqdgC+s6t6my8C2
oYY7M5Ft3Grxon/UlpSB+qDM7engzERaQyiF3yWKip5fYvGTWq8cFSa3jDDSvIvhb27aeSDSF8Z1
m9DMWKZ+CBguCxuYRSY/t3mSXAqlzDdWaz1AXBShqQFNHj3phkggqPd0M6xTFPVqlDrU+oumuNPO
LUHNKTl9RQSVkkcZK+JjqioPWgMVGWjM+v0yFZwqcgjKRh81fTOMjfkduAeyY5oxBCJmsww5LQrc
IvLNhPhEiKicu3WaQb2n5/MIcPesXoMT8szTicGBTTs346Rq75+PRfLW63lsaaDKrA6kup6LImpP
YfRDy3ctcLisw9JhG9QEDAP1w1AvrPbU1DolkHK8BKqRfq1KIvhzjBCpfaHKurxRyuwxzuuIUhOt
oq7S0y0hfj1T8ltMoHM/s4G0rvF4AoAUiCp96mv9qjb687ZyvplJ/qV0xKlAPcNfFs5SOSHbUpUF
3ZtB1VEWYcPphLhtn9LkqdQcIhu6NL4hivl0alRxNk8OhUrktmGlgphn0x3rYrjJ5FBs9Vztw26y
piuszbIAgCuVcU1YJ6O8d8v1MXVVclH2Yy6a5WuferDEkscUtUtftOnTSqkELLhu2jXBeE4XELS4
n23xiFN0zZkl6dS7w3vmcuts72UhRl783JxE+o6qEBbfQZ5WUOqV05JscpynN7aj3I5ciaCZPY1p
q4O/wC8EZk0avJ0h/gIYDgMNXgSQOJXU/DBBnOZS9gjcQbF0hsskdcKuS04Mc7iOBHpPtcbQKEYW
11fbPCQfObc75ZPmNPcZ9meOKOFNmJzni2mQsiE5q7YNLP5mm7XLTTwCHkWLTQMTKo+jTv3GiFFB
nED5zHz1xqrb00Zz620zWXQl4ztN9t8zPT/SYgfcCst6yCOExYDrJEV6gmAeaVo+TBeW0omTYmYv
lxGB23Ds43HN3Ucsd/x1zVmZeWGURJ3MWLUDcyKk7MTl7AI3h+nEuckkl6yRtn6QjmDCR3cu/KIW
wEmxMd/0iv6O69CrAvV5NkbTmhobYMShd0lVO7UtU1cJbZ0kBNYuSZpmHy9O/JTVRE8O1qe3P+yz
6creiuKSKPTCuUJD3IRcvb+i9N4oOygFSliub4qPY+K6RGprJF68kXL50rvOcZNxqhS5uRsi92JN
J/WFgF4wgA2QeSCBZ2AYrDmTOpICrV+5JRmYDfGINZgIC2IIKll0mYZQovNwXOn5U1O390ZNptMv
1DWZcY1VvQcxH9xOmtZkQRz7epLmm6FjSGySOq7pprKQORQk4VJldyIhJzYyJwYkg9qRtVG0POd0
Qwu8b9HdW6Dbt6PC+SREqxxpI19bltZFvfBfUkjdT5kmbyusD1P04tbBa7xiyyKO8T9PRmqueORg
GGdV2UxTAp/fk7A8UCojsCJ6hSwGp4Lnzcqa2DEI4qEBdQmGQdq1kTb36Ch1G5Ln6CTGXOXr8+f7
rfbabVXwv0Oq7B4B8T+jKe5+VCtrVR7+qvVu/oeq+7+DdUtB8mKdvxoR3TyUf3AKyO6//+vxIf9j
/uMi/TH8kPvtN37Dz/ab/sFap3jMfqgDEfmmr/F3rxcvT21Va6XNpgFV+rvXC9RXQ1YHSQKsS8Af
0kX4CfhwPgDN4C8BTqyNM/W3aLj6q3YEV9fo46HUa6Gde2jgm9XprKVurIZI8GfndmWKj0ZpqDMb
K9avMkSZcBGukhOrSrV4Y1jVIP1MRshU40FXSqqBbiKVGLVvFaDfrTpp4lM6z2UFmMyaL3QsDlnh
+tIQ3axCOUV/+qsbD9Mjstt2HZY4BgdwOtsfWGP04YsP84uW0i8oGVCVAZsBnFmRYM768C9mHp5d
MfAYpyWMEfh7gCqhPU2arZxlAHBS31NAEgB51Y4V2BQ3Hj0tDS2tJb1fmuEY6qDV/XnU/daWuqx/
lDdd++NHB2v9cDu83A3/Kb39f+MWWh1Z/nlCctsyY/3+8J3Nc1s9PsT7vev1Z39uHvUDpNtVphqa
ODLsL3vX2jNOHp0GCHugF1ax+Z+9a+3DalkLyZOthZmVRsfp5+ZRP8DMgRjDnrIZ2TOJ/Y1x69qS
fHm+eawomwY5qKuVMn9InGMSHE9NjEB3Mo79bhjIy8Zpes9Vz10TrxeXgSUDNW+Ftljwk2EoEyZe
ruJ2TDXFngS2KVEW3aZGn0ybXA5W67tjm3wRiako+G0qjR2qczZpm2VIBSjqbpouZ6tM5y0CE+RP
dq0OYMQXBO+2c9qDPTdssMoyUfXprDbM/rKgp5RvOH+nRxOFPOY8VNq7eCq6T0yJmXxSqqpWODT6
zFmXa/LLQgp1hQZeHJ9Ke8FAERQ41Xba09Ls877tAmbfM0w4DZYMByvn1HGEFF9/nFFMXGWGRHix
HerpYgBzbm88xqgKgN+5aYMmMsuzoowBEmVl2UOjArKMeqPJ4wUqCtBPozM2caDTIKFMStJPKdL3
WaAjRPapYfY0BiDM0hbNrXI+w9s1MxDvb81jPYPQP5OrwS1E/31h6mA1o180OSJcq9akFVQiGSb6
YNW8ot97pI2Ynt5iC7UoYcW85CJBn5Jm4Ggl1zShRoGkcB5tjbJEQjmazMgNzC6nxZoiVoCAoSL0
C2UQ+qOIXUMEhT25319soV8Eu4PFCOsM51oyNsirmq4y6dlfJaKYOt2ZV6ruIr0jOaEM6WErsH37
KtqKJN1bjOtlGAeRQiIwCuxq/zJzGbmd10vsA2U5HmMx+VEOmh5WnSlPXQNLiRSbn1Mtq/qAbZud
TRGKZG/fw8GR9fykIJVwi4FDRmP7AKQYZ3WERGiNDayVyPN8ao2jVKY6uWFSb/oUsMzb11vf3OEj
E2R4cLYiQeXgeshGwIHAoiaoi4kOLQDmMO/Q9YV7qu3evtThNGx9NkohroOuAe/4UCOoqZMolS52
0XNXpsqu0VN5r8yDrUPYVtAIRuDMWmjlZpYArSevKoAFP0aUQsTWyDPjDLHtxA2mshoum4H73kWL
13mUMkMadMi9dQEAhyYNa7aPG8wg9zYTqtmnoCvEdYL8IOI6VfunG9lvHXv/WZr4/7Gaxfqp/vnI
+1PN4rZvka/g2AsemNju54zrz/917DnaB7QJsG5d51QwwdcD7K+cEeYYYHKbxHDdAesW/J9jT+dE
BOsOBAkRBlLGFTrw17HHX+GcA8CVdvWqtoI/7m8ce4eNAguoLh5KIFLRs3Cp2A9CgDIrUdLRPdRH
0X2aC3gQGqOP0M5XelaXPg04VH4ytOrhxRv7RYQ72IeA/7guyGnVBFG/KkLtX3eZnXJErRcnUVNF
ChmduI8Zva8gVcv+t/WSuBb6NCTszM05eQ/2PK+yH4YB19LchbsJYyzeIkL9HlNhveMXkeX5icBg
UfRyupPDHMD2pTSdwtZWb1TXKTadLMatE2niiMZmiW7uVJwpVQQietfKsTh++22ugfrg2ngpWCZE
DPIY8qj9t2mhRba4Odee0ILbOAkyOMpyjrhjutXbVNu0NUCpty/5iw9Ic4k8nE4TnMNDloJhRQyP
VOhUY9SkQVSqBq83w42rsZJ3eLG/eLNASpB1Q14OuQ334JjyvKRuR0WhbSzr9EqHVRZ6S5keRxbN
P0XOXy2hnrqIlx3lnf3uzPXgLF6/KztwBVuRneKSsWZ0L+oOW5GCa1t0CYfKDZLaWXbqzPAD/J2L
3bbWhoaOMoBbzv02zRaabN2ghJo7An4V99Qp/JCaWu+8k1+9fkaw6JCwrlejz/27WjSOSyZkTMzM
3NvazZIHCMnVfowS+jtH9LMr6cHqAh2yQk7IxOmEH+wfrcnGNDfTZDvEXnVaDZH1mFRu/hUgoHVH
F3kIPXsMajUrj3txpsCGQtwiyjYpMvnbZeiYC2uRtvhvL8BX1S4fxqNPjgQQcEtkeA4XfaHWcSdX
mPxkUMK2uVPgTzm7VZjWnlb5oJTdW3o+2oUxLEbs1+OcBAgHz9iuG+PJqI/K596e+CkM1xKEfGzU
HMqyBkTc4wNbGg6KO0UcopdpnqWx8liIyQiSJKEtqCDAd5TZo3XDBJhK8+1He4XaAjSGYh3rDroX
CNPDzEE4VUKhwtdtaYttrWHpT1HyLug1VyrUsKhK1KcpqlCjneHehSiAr8zBedB9WIG147c0oM5h
xZIi1CihfC4Kac9hE8cJIr/G/B4G+xnhvr9COLyQRGB/EmORV9pfjfjAWnM1WRGDvKgKuzbrm6Aq
S1RwofWdYpShfZR5olUE37I/XwBbX2V6Pw5+NkdoXmM6A/PANDpUYicoxP4oZIeoUs4fdLqHINik
o+IPAS6+wfFvvEobNblu6eClvlJNDr4cwrqiEZt/THMriPNyG5P5d9iadOauSaR+ApLE+pjakTsh
QIMYDPBQhkUQJe4EOpJ3Gcnit87s+q3Wt7+ryWIh1WepHNTotNEaf5YTehFBjMEarNgwI/Co6XCX
17OK6khjvZPZvo5T61VcIMmAuVyg+fvfoF6SLEJwIdp4sctYSZ9/VLXtvhP111+y/6G5iMOzrGh7
uGlrWHrxKHBz06WxxggNZrtjAL04961uFH4clzlcRRrtfT22wdyW+jtH3C+uvNo9wgkB/KIx+N2/
ciY7D/Ch9DaDZWQCDRhBpS5Q8G9l6cfOHdTI5JPils47T7x2LA4fmRjD8iaDQB72kO7QJnaqJJnh
bYxKxSPImNzokzG08gEVd/yG8WlSwkJTFSi/Y0EtC97jqGKsawV9pteSEbJTnyVCnb/TajtrVjki
HTJQ5+NO0d5GeqacDolj3K769wVK5WXyURFl8c3OFfPSqL3saupF9E5t8vpI/TNwwk+je8Li3H+b
U200c12jgpTU3rA1R9e7Ac3zUYqOAI9R7haO2gWDv2TnYf33//RK2XA2QyLDoTTav7pYTEyU1Nb7
v+ydyZLbyJamX6WW3QvIMA/LJglOwVCEIhShYQOTlJmYZ8f4Rr3op6gX6w+h1E0SGmhCW5l1d5XZ
TbuZqaQTdLgfP37OP7h5XDQ7UenB2pOyap3Rc95FcdneJUjGrooBNIsUIdSDSmq8HRNZu4dlO7hl
Zj/HloeqSeCNG10d4dnIFmyyXKfqQKd4nVaduink4k8fEu2qSatPECq912IiyV6J1dMxM9sS7AZi
NZdKsIuk4xdbwu97pQ1ay3JLX7UeRsLJytOd8CZIhSKA+NBto7HiHELh6SjzlM6hT6v83qtq/3nB
o+CahkgMHARoC7NH6TOg8GGcs0cq9K0Luak+tQ0+G6bW1Ad7VKQ7KwBmWeo4pgBbmDwvrJOiVeLh
yoOoP5iTqYyHYo0JXG2+vBzeJoiUgAcpqxO8vQNMYfmgaGZ4IkNDgItS+BpLgBNKTvqeSoOzo8qQ
bIpQNa4sth+sdCptRKqpNj6JZFy+ngDPp1QisXNxotKeIK7ZtyY7Fc2LrIQy5FtQCJVPDjKhN0Co
yiv+Yz8IyhpvhGjJHU4359ervMTeKCr59t7xvFuvduytlurV1zX4X3fyc/D0hML9+Z186uQ8h1+Q
Yv2TK/mkNrmrPmWf/gizT/VFO2ca5ltFmqs5uGhgm9MiRSWJKPitnaO8YgmCsASG/3L95sV+q0hr
ryD3TAKSjoa4EVXnbzdzhfYQuOeJGoRuJd3z39N0ma8dsMf08BWT5jGdJo6ey5WLGUZlS4iZbZQ2
A8PRpZkZrkynxSylcJBtoXUTq096rGnPEXC8YKV2tY1GVlI/yaJcyZg/0PfOVW+rG1UZAf8zIpBK
loxqR5+faBaJAHMq1X9rmzjfoGbQPA4iTwe3QTxiH9XqFZFAdVZv5KaoUwvjvs1VBOnZeY09dCQK
ZlEWbwAj1Bt/sNN7vUCaO4q0AOunGt2RugZf5eDCJg95cqtVtf6msYt4B4ALhwdNtBjWKfcR9eBj
MjWbmwDjEtM3UCGoh73Iqnp/tozuvwbycyjz/GrNMwOrh9IMvhjjPXl2rcdWRjbwOopBGyL2Irqx
d/0ufSZ1bNdhir+n8OruSsyaF2aniaKvj/g3rXZt6nxcvnpekqMhUBJtICKrT3E0PBcoaKyUBnWI
3NIxsqjMbURbZA00OdwWTeZcCVwvePPzY216BLhn06UXyW4qV5ePYJVcl6yWRyiyCq9VLUDgQ1ey
972iNevECKxbuQY1E6DnsVOkSHLjQZ3uIAK4CazqmwD00Uor4i9F2kmrSJOuCcOpU+SePSGEarIH
KtiUcudg6NHK8FHKLCZJew7b2wYQTQUGqBUIi+AcUVZYUUR34CTWo9wf1dQ8JdofMCCQocEhxDM2
g7qT/HRHrrEeG3ujWRm4+w+DHSEF8q7oLc5IaRs6j1WjX0kapvf33aOrjjJJNdGvnT96GdADSQHj
bGoJWZyxr9AmwUQNEvfYATsbiyvJ83dXeNBAEEZoc1Lwn/Q6plPyLG+3jVZ3GkeJSJakYdvZyY08
FNEuR/TFTdLYuwXf8bkREZZswNhdOx4nDVWknGqAbisbFead8NrkymN9Pw08FUoAU/UfYd75bQKU
aAXEiqdyqr5dU/JX13khqj0xNt8MErSLl738X+fk+TlpkIz9/JycKzH/N9f9t6en/35xRE4jfDsi
9Vcwljl7UKt4acwSBr4dkcarKadB6wGvegTRpovTtyPSBvGgORNOiOYSrU6W27emrQW9TYe3+FUo
lq7I71Sv50ckfAgwExhcQGqajunZEYm2r9r5mYo9Udxu1XDYDbbnnk3PD+L/dBM636rzr5ii0NnO
QSRScYBee5s+wBSk6HdhQYRrncdff818K3z9GlIHLpnmVGu8/BpBP9EXsuxtvKTb5np6ynNMkAzn
GfXGK7vuu9A+fRcd9ck5fKrZ6Lyd85/kGHlVyuPgbey2vQkUAfZ9QrSiY+SBm8+w7tPamxzRNT2I
j2E6vBaDvh98bT/NrtMNO1kyr/z8eSx/eaSJ9ggUhr6no10+koLCGEbPvTc54SAIm+yDzkfzprnx
pxeLgpyf9F8bWT8lXF37ytkBp6v+QE2dG2Yq+++yga+lf95nGNc2Eah3H8Us50oC9KPlCi7nX79y
Wmtna0nYAOarkl9ZJNE6koNjoMf7X6+jH3GiAEqQoKLGb2t4k1x+R2QNlKl9wcv18vtRzj4itLeX
+C7qU7dmqt+2ZnNTC+ybRH4v6/q17ydWfLdfKBBNVVn0OAnvl99f6UajgqHDAKj9WOjV3SjSzVAn
+zhzTrYXHgc/PEaG89A5yb5M7aegFldK4y837vmWnViIE/eVquQcHel4g+1rbQoTJqUbM0Yf1Co9
FdSmEN15AsC7yUMfwazO1XyU5hRYBza+bjbkxEYBrw+K3sfeiq73gaVwSpzmJgaF38rxvi06rM3y
+1+/s2m/ff+8vDNSPjLjOWuyrIrMxMuWVzaYt6JGcVSCnafSdO+cR9y5bpCFv83k+vOvv/ZHkQ3x
Zo0WIhcWjM0v31TqWWy4LmM1Zt1njOjui7x1KzN4+PXXTBei734eeRrlT/iNHAuzFaH5tuLh1OBt
YgQF4uI+07FUSsHFFiLHA8k4Ri32rr6/lWPpNIUYRA9ccJInSEanLkveFNm4o4CwksJx01v+GzPu
3BR9ACGh7KLB9ZEHkPIRDIg82TtFeQfseoPMHMqKKSIy2lFGB5EvxwF39+vfBr37Rz+OGyS8VxI5
qpOXkzgGth1LwnI2meK8Daz0Xu3bG2BEt2btbRL8LWisxCtVwws2FIfeLPyViD8hhu46aXSMNJ0C
dvih7ztqIp5bULDv+ruS5QfRbl0M1OY8Yw0RAQ9d9DutCtdLfGUTYBJBZ+7HMXoYKtZlhcVXLEF1
RAtMGXbQbfc9ktk9whB+7e+y1EBDBwltZlIGyu6pRFZ0NpW6+2zVaKuVxr5iRn3+feB0r42yvPPS
jwDXwcbUB7z/ToMqbZs+eBg6WD5oYW+8HCGGuI1gGKQnx2pdrzbWThl9AJ+L1grueGl+zy4/NYO/
tuDY+bjsCjP5UA7iJrXsPzpN2tZ1vytDcz0E0XHs1SNEo5U3jhswFfupoWbI1Sfgfccwyu7bEK6q
FFR3FGtvbX/YtWawMzqkHOuEIo73iNHaJ6lAa7io+tdqx7bV7edUCR/A69+FZWJsijF+2w5Fvqqy
5D5y9L2jw1H1A7fxxZ1tS/Svwj9sMOocRrvcD92kaN3QUt+FEW/UtJ+j6VwwqPoOjiustdlgdbAz
tNu4skEVee4USHLzr4C5neLuNNfFUAAlcvXyIx14MMsZ/0oz/uh9HQNT+h4ce3vLLB5wGz1VWK6n
o/Uodd1NEkrbKpNO01g5vhL+WN85cXC0As+tRXLCQ/CYdpNVnDHsGkl/i+uO2/rBcRLamrhNqTQ+
eZpxaxosPGk80Hy4FX6zlnT4Hk6/yzBbxONvX0rOmynqSKG88xXt1k6CHewqF2WoPX61K73BSDLD
oIBidLZGOePzgFsbFivTX6tCyjg2azBgifNIFe6JRo/bC7z2WpkF0inpKSrlXdEYKxyF3FSpD3WJ
gp+nczsLjpLotlkcHU3DdzurvdFyCBP1sCk8cUha/Oe6EUlOJhZUfug3Dx6YMLus7mgFubk+bLCR
3vhlusk6PoPLPSqbAmcn5UudpVjZymiOqdWhqfXj9KqDhH+mExbb0rPUikOndy5Umr3s47NcTiqz
2ND5/ZaCvL2qAbZnbXMQnf9AcnyMh5G+s/eyBmBeHQHK/TXEI7geuIzBuLFU/9GkwaYnnC4crKb6
1lYamJjR0YDC5jOt1fRqJv3oKvxQ00bUU5BqrJMWN1vccJ5Stb8SoX4U5EGScEuWUQagMzSLTxUm
szY9tI1mV3cWkpp+hvqDoV459r8r7UwJ3FQMo5JNNY2i1eX3RJ6eFCXyE/CZ4r8CdnFl+jAi8vvE
GDa1oh/DId03UwVryBu3lLJ7hGbfT2eqbHjvgpaVVOMFYNriHaZnJw9rwKgfNr8O19/L6b88JagT
KhtTN2eWZgqUBrLUs7EtULDvxIQvWQ3O+KUz9H2kasee/5cc5Qin6/Ooqbe60e8s6lUrP7/WE/we
zjw9imNNDjacGvTwLydMNZIu0RKcVoYueAiF/VbPxs9NPOwE7gSmhXaeJm6yrvwUWmJdWgQL6LG/
no4fro2zR5jNRt+mUloDQdwYWv/aKvGnDnIUsqjA/fp7frQ4wMTrNCapZ7JGZouwTcpQUoU2ucok
HwpZv4WQBKfO2IvRedkjWeu5ljVsGsJQqQXvh+oO3/utRhRyvOogye22cpxTXoXHtGHbBs21cte8
i8P65fwGqQXAxOFvZnNh+gP4gWoykslRgh1aN8BoswZzEsXYlSbtdqJyNhJ+xT5UV8xdV7+eox/c
/ybRDnRODVrEYIQvl4MUWVpQ9rJDK/FjXweu7alfQvKgJLt2/fvBvYcGPaVFJBpJy+ZlZanQrTxO
kA5WowPGXK4ZqZsIf4VCHXZaoRORv3JPfnrRAvzEw88SXL4SqXOUtviF875UYiLaJEK+Ekq5G3Nw
NAa2ORWALBLdSsEy3irB1/CH061z4rI2ml1ARIj304oYuJTpJRYiWucOeot+nro3hmRvmskJKb1j
PVaHWvjvkfyHwyjvmrR1y651IzPd9Hwm7VvXIguqfP+WUvcpDaVnVCMe+zhwo7K+U4Zo3drOKYw5
/ALjKCpKu76Bbl14rFMgNlX0Jo26lYXFQ2lG+D1kH+ENPstJeap46Onzom+3A04gotD2gFKOECaQ
TW5clHuPUh+8n7Kxhu+DHndjlIFbJOLQZv5tH0WomIs7ffDclixwQDtKgXRrc82edknj8Od1dScT
MZ1E30/JUtc16yb23/u6BHp0YhhHRxpbf7V2vNe4K+tN/1A6432Tob8dI/VuFqSIYX1QyIOnTMvi
sBVty+mW7L1AcgNZerBjf2co/o7T7oj1+hddFTej37+e4vdQ6UdP/RiW3sNYJFQHpZvaQQbbK6Bc
kop4rX3SIv+Q9LdmkH1UGn/nochQ5t6zXJOCm/aJMsR6aMFm8B68UazrglXghG98ss+SrNfKYZEJ
5zRY+iqpgmOngTZnDltR3smp/+AgGq2ozm76XDiSGHKiyr2xb3vtVnL4q5MeuxLLauYvj5qb1H5b
tQM3PWNN5XMrZKh5HPhqjAmNF7+JaTbS4HkYLcetBPlTkmw6edhNiYweOc+2jg2E6Wm3tdTD9bKe
PO4jniPurGx43YbtjR5z4Ee8U9aaj8OjHKcnw4RMmN6NVvQQVSTd9UdAPGs6/vdTzcj2SKuMbqcU
2rFL20MxQIzkFBJ4h+NS/2YcwrWfdzcZl9PciN9kXFgjB/ayVDFtfDhAufM4FsHjVAuZ1ojZwzwm
TLUd4Yk1OB2xqGMcBgteaz3udDllvXauo4uDSXQVHusT5XG1GndVYKynd1NJjUv3B6EH6dHKmSCJ
ayfYJuTC90pFJte9ZUs//TrYfX/4Tb5p1BNp/oNwAjB0Ge1oDUUNvx1PJF96nO4Dqt7cjGSV0zLI
In0fxv6jBdIu1Idd7ZEGas6Va+l3AZdHoGgJBAFvxMkC8fIRcrmUK1nrcXhBCqfNBPw8HcJDsh/S
v5lCvwiAU/S+CIBTMQZkjioDXKEIP/u9SFRIuFf79kY3oqOEogT4FYGUdx08WPK40UbS+FqP36Cl
55bE4ahUnsug/4hs/kMx4A5PBfboFdKpDbotFxnwZ91nUw/Xdo9rtp5z5SQ2KLTRkGIgU5cmXlQc
HtsRUwNhT2nONLlc0vDS2TWhsVcGLgXYY9lqN/mKr6di12iShSGBsTMLVB46HTn4NN57XnMDSO2Y
W9otQiRHQ6N+ZIUP3D8earYOUIvXDk2gCrQGuk3dCr19kv9Bv80TP9uEsDyQgBrp1PnvInsMVqY5
vs6UAc2V6QaaEKM0VSC1kBEFx/SkV+ZtJ4L3mRa+keL8XlRptrJ7z60MLhUF8RLzVmIsaxUvmEH1
HirFe5Th2Wed5BKHX369QBw+yaRHicN2rabBAwYW4O7lZK/r4rNUBX8OvYmCha3tzay4t83m0LJ9
JUoRkOwf4ijGOKf1HnPTWCsab8AvpVMa+++Exo2Qm2PWZrhNlK1LJDj6Ie7sYXT07OxeGFzqQMEe
Ay5rasYdOG+3fgkDpfb9h1LIcNO3WsxZJ+yTpDqPMd9JyeyN4omtPCanUtaOAMNvbe7TieS4076o
wQJqmb7vMbFimR0HLvv4U++Rpts3RrsVRXAssNWNK/9hCrOo2zwpHXIVolm3FeY6eiFtXgZ3oj3O
OPEqQT/AAmpnlMleqByK46Rfwx80sCFKWzyqhTEdwQjIaM4flin8TWMbByXAe0sEpbYHlWpjex9j
UvMXfJxiVQNBW+keWl5SjKpM/1qzh40hDJhC2ac4th/DqnmtJZNHXry3RH6aLt4RQXnkIlXI4nNQ
JTaaNbiox9I4HLEYe4PCxjMGtw+1aj+UBGfXaVICFo1jv/aepit2gMP8uofNLlWA94hoao9nmBlD
6vddM+GkzEFidfS0Cu7WueSCjzzI3JPR8/lohlzjybcTxaG1TsxEm8W7yRXtSMn/mFjmW7wXcFYY
+9exhWJkbmFbjyBKwtkefXCyFhGjKN00tEhuppO+yvwrufMPIgegInJmoPlkT/NavaC8lQ41ave2
05EdMZkcvOB5bmr4VDHViV9H5u+/btIeI+cHzQRYZg7Ll0Mz6DV0VvB1a26m/CTg1mxn2adppRd9
d+XrfnAQwKdFIXGCFUMNNGflswENfLgTnbXJCfoJF+wqROgzHmXEAMQ6VOKP8hA8dnZ8CoMUZlCz
7p2/pbn/A7qC/ycM6ulx/m8jR0+V8Z+3ChHK+BRWf160BqdPfGsN2q+QDQSljMobf6NN7/Zba5D+
39TiQw0Q+xeFmsA/rUH1Ff8lS/kf9sq/WoMYKWEoNq30CXLPh3+nNfidHj3AHW2CwYE54UL33dLK
BzUCDJ4qmwIg3rvATPJ1LzD6Q0O9wnYx7u0SBa1x7VRJ+QywWX6sdN071KFp3xhOWaxQN3jvdTqa
OmVsN2sZ40p4QLKC6UIw0jfvEiVddYYWbOtW6mAWjo07ZrIgdY7Np6bxi2TVoar0IU4y+xZfRvNP
KfSjZIVafXnoezUCwBjbnHaDaW4HLIsx2UmDLRMD4bLLO++DVSvj49k7vP+adJzjWebXv2laqAaB
nVfYcsCYLvOeKvFHxfBUZVO3pUdtU8s3SdYWrlFr5ab3s/xQI2vgppKR7l6++T9gn/0/zByzyCN/
vqUeP33+dLmf+M+/7Sft1YQjpReDtO/frsbf9hN/NBkd0xd+kak+b7XTTzdAkMATA3CGJwuFi7NW
O9YpsgxLeuIS/J625wsz8jKHhZWAHC0ILqpn7PnLhYPqvmmNnq2iLg+rd4itvVbi5G033V/qOKKK
8ZbmRo1GSvel9pWDg53DASQLyimpvcnH6sQyU28hRXPr1/RbQ3z4/eX1n4KPP8EUf7XEsn9zm1p8
Kpvwkos/fe7bWlMRi4XkPpG3EAcCYPhP7NYwNQEVDkgDrpgFTu+f2G29AswxndfmtK4I+udrDe1Z
lhrgIs4EzB1/J3Z/R+2ZDn2QI5SRUdpgZc+qcRRohjjKFGJ36VnrwUINrf/k977YZw6yWrWBfzLl
oCp8hznjlCWbj6rhb1QdHcGIbhWXbv09IlfR1hstJKZAeVVJfa908ko0ubSxrfxR9TR5p0Xdm7wb
1yKKhvV/rcdqePgTx7rsPIbBrLy2HlefEDZO8vTf/+d3H/xnQdKcoEZIQRy44YtE8bfgp6K3j3gH
p97LUp2W8TecEZrHEy1vUiSd4LZTXPwn+LEMoSNxG1KpPAJB/w2W7Avh/jL4gdpgfJr0QFRh3V0G
P0/4VW/HcArU0cDLPBowlBFSuGmjJ6LgTvbVXSmsPx00HcwwTVaUOyFvoQ5kNTjQCDV8653syna2
+uAguqZam8zRDtmAZWLUiGcBlW0dp/mtw93ekhCOCoWUrdvWazbROELoUqR2Z/VWifVaX7n4/34Y
5NLYVYgpm62RLli7/7+TvDlmORGvRNLJQ+Lf/9fFev/7c98WLuESyRDDgo5HeeciC9ZeKYiFQVGc
+B14l1GC+rZw7Ve04yDNwmeCRcPH/lm4/BH4aFXGNhSNFJb0b6xbhQ0wKzyBr3SgggAjBg0zZ02J
PA+g2OkaTrZ4tVSK2a4co3w2QoDhxTNmnfHKy7O3TTZ0mNn7+jpOQmy8ZarZodIeMHmjJN0E6eZs
In+QhL40GS73E8U3VCcAFmLs/B3AuUvodWRGq2GliEmLqNtsb1TyTZMMn3HBlVw58T4ikaCsgmS8
L4qKbqGFPWeSPw+jPBwsGv4JvKuqsJ8UpZJXHcAcCnm3uHUnePniwgAD1ViRetyP2DpurM5CeDFu
y3VVadF248d6snbsCeWKEuYa3cCdimSkaePvgGbbAK1WvqGekXz94b+VA/9nSFImWNrPc5T/UfkQ
NaBmnB8H00f+3lSG9spk+RO1v5qnnaUnlvYKp92JfMiBYIGV5Nb596aSUEYg89BJQjBugVo20VD/
Pg4kA7TqlAXD0KdeBZn5t/YVWfrZtuKLJrEuA+DU5TGglw38Vg9tYz9p3lHG/ew1z2cT8YOd8bOR
mYxzaGBioP4K0CJx2TWrKEQDE0TJsqFnZ1c4DkIvey12B8e6lzXpHmfJayy4nzz2/DZZwBTJvBjJ
XxkPmtvcgALgDYn5ddf8tID+s9Gnu+wZXhLVbQsjRDt2lXYrU8ZDzNVdNCf6VAc7GzmPZNAFNqKA
I3Y2R27tzSaJh2ug3p8999R7OBtd9aqxy6w8ceHCWmsMO4GjQSlY9uhTyD8b3BpwftcpodJ6is29
n4lPnRzbC+dl+kVng492HeqlJSeuVpcrzx9PYeXvlz33LKc3IB3ZQhaJi0K3U8PHXLZz5kAKXltR
cNlB39Gv1de1kTVftCiU+68p0W+vwdnG9OwWa+SwSdxm0A6iGt5ikrxw6NnGtMqu7MwEReDIbvob
upbKrWdLV2DOP1mDLz35szdpCEtvqoFpCdQvJdklHKll8eSl8HY2soehUm8hrIqAe4YOmZ2gyUXK
u2iVzNEJYVvHtZ6j4RwWQBDV1t8bRS9vlw0+25eyZudFrdDBRiA++TJWqX/Ams45LBt9tjFx+417
FBXJM96PBf7YC2dktiU9CBYDAtKJ2yGZTApXRshWKcv2+xwQlcG0Ka2MVeL3EfiITkXWpF/65Opl
MGljRRQ4waPMavlItPehhzJuUy6c7tnGDLLEwz2dw8F2EgIKCqsQT/5m1v7urp/f98Y0HTu/HhPX
orVH1xap/MESYtmjz+U9TLVp0jFn9CI61c3bvLgiD/yTPf/CmDvbmbqqZ9EoofoXqu1t6mHSVGXF
FXT9z8aenZimNuKxMOqRS83/gA1a+inIDe0KVOhng882ZmnaAIE7LQKyY8YfK1OuX+Rzs2X7fioT
XJxqqYw3LCYlQJTD7djlsFkU6RrS8mfPPv37s0lP8qFRfJmJUZMk33hGBtbGBBu8KKjMK2GRossi
i+AyVFUBqrRbq+0fy0ae7U6kncooCEXk1s2E6G70PzTv95S3/pUnz1HxmRgjCUeUkKarvEFo72Og
gJ9a9tyzU1NB9akctTJyAXfoqxDCL9YxxWbR4FPj6vxlitYSQ1Xx4DEwqFQzolUSxW+WjT3LZls8
FlLV4MEjhpW17KlO0/tlQ882Z9ZP0jMZQ1eWsA5Cs45y1VvLds/cmSpOhkCvagbHTQbw+6bSFz71
bFv2tV5XKeeZOyS4taoEb9OiILZsSmbbEkf0apDNgGVSwqRAF1V3ES99Wjb4LJdNPKnI4iaNAE8m
erLzFGcwPlh5lxfLsreXvvlZULGAYhWBSCI3ACtnS++wxVn4NmfH5mBJTe8hL+nm0nAUfqGs0np8
u2xaZluzMIKoaS1cB6K0+yxJzckzinJZIJzaEuc7E3eGBll1DYqD1psPkdw/6YZ/TaFgWhT/lKX+
Fa/m+lVeVoah5jSh6yvBbSYJ7j1yVy87lSdF8vMnd1QhyXqYgvns/qz8g50tu1DN/WFrLUjK1mdc
r5PXsiNt0Alatvzm+i2ZSLhSKsBVu8zFImQFUXvZtpzD7lRfV/A2giIihzbCZVn2gQttsHDw2bb0
ipjHFmDoQoGvoC3VmIGk1bIEaK7cnEkQkUNk99wi/IAioRsE8rJ0cO5gLcmA2tAHC1h9PW55BSh0
U1Ly3yKf/rO2Z5tSjmSj6GxG93x0qLTgjYrRyqIJR+fscmmLqvOlRmJT9v4nDmWKyWCcF449Oy4T
O1S6Jp1WSqLmLpTW59p37EV7ByXBywfv2jBVVRg5rgXrLTJ2ar4s9cHb9XJkqDXcHWAasm8EkowQ
kBoTI5MlARZ1pcvBAdboIsBry03tUsbgCAEU35G6ResQgv7l6DROpWiQ1MBVBzwu5c6HqdaH7W7Z
s882p9G2TdvbjA4p63USd3+Wo2QuXCvq7Mm9ysOQmlBYSeCbkSVw47H2Fk767MTUfbvDrM0MXLNE
DgWIhFgraRks2p7GhB85Px2EY/pCpIItVHjNzouHcqL9+gsnZrb51cpvfHlgYmwJ06zi3izeL3qb
c0GRKrVHgSl44GohKiFR57Rv2s62F44+2/sYuBVRHEB/8YaRFpCH7c+iJByowuV0A7DPurhk5KiM
4DXsE6Ary2ZktvGrwXO60mHkVMqDVaB97hvqY8vGnu17MHhDIk2nZtxVyibACGDd9OntssFnKxDa
npbkOZyjHG/YVTu2m5Y2+MInn+36oE7MNJAgvOTihD5H2i5Kqmj/X75HS80bgSwqhIZ8OBVJcjte
g8L+OBekTXk5slzZY287bEj8xxR/VS9KHyD9XQ6b6V1TBzWMCvKeg4nohuYFm0Uv0Jqdwk4pMjsI
WvbiaEIJvtWG8Ao97idz8WIKdXYNSQZN7nqdwwzFougBKvhT1mTxwsg324qoIPqAqnmFeaI/VvYt
WJ9l4WNuFdPjXoWoJMekPrz1GzcLli26CYlyHquVRJeqauI3o+HwZVBGTOe0ZYnxdxw52vNxLffT
ssulyh3VSQ6ikZYdYXNFDC21EP0tMwb3s+KTZRfKKTBGqV62yefy44ljVm2EAp3blCM8+KDfgSzQ
Fj77bOOg8SzbZU7+asRV+W708sbcalZj9MvW+Bzy7svITkR+Qe6QRAhV91jNDvtFG3MunJ23VpC0
NSs8TZV9kAwZinHxsuo6zNrLxZiXZmtV3bR90p2lD3dDXyw7ECbcyvkyHyLNCMFAEU8yG92WsdxB
lIoW1R/ooV8OHqdxVJsacXAQajFsLX8casyNG4DZiyZ93pKWCSplPxbmVjR988aQyn6fBFZ/v2z0
WWYSYqGAsUFmbrvGNrESFfb7VG+aZTM/b0tXGLf2cZOY2wz0+l6KA+2+LYVYlvvos/dqpakjsOE2
t3ms5qsMyuJtpxrSwn00SyMqOR24HfNiKyzCb+IE88VS1R8WTbs5SyPwFi80tZOJ6MpbA09hpV+G
MXjBk5wv9sZL1A67Qy49Ad5PmlevTSeVl63FOb3FKvMQfXYGT7p8H4S3oxQuu03NxXsSWxWUkDku
Yru+T2xJ2ZrBYC1LKCbzkfM5sYZRwR63sdzWEe2pkeXsVNLDcxe9y7lQuQnWMU7FaOKWUPmbqtWz
w9CVxsLRZ2ExzpSIQ1qYW78t0p1TiRGrUMRilj37fAtZhegVEXICeV271ix/cAMz6hc++zw2SvY4
dA7SnrFTN/sKpsa2p7yy7CA1ZhtURgfZqbLS3NpNkb52DESSkiESC599tkMzwwsHz/PNbRCj1G/g
BbaTAuXacp/m9/sCLRj0yxWZkWBkhkToSqM8+oJw1XgfYd++yssy2ipFaC4LwHOSgxkHvSiAzWPd
Uik3ZE0y7s2+t3BfzVKZfAjUvhtyfoVjZm9KvdQOceLEy4KNPls9UiZpJSro0xw1NurpmILcysKQ
Fp4e8+VTezpmQQyPZmy+LSVb2aS2vwykhuTx5Qu2lAHmdMip3ZXBm1JCcKpo7W7Z3es7iJBG5TDy
OVbjEOdfrTb6vScjqbwoJszl2yBKpE7ms68MvS/fGnmm/hXk2NUvG322ZsLWx0bFZ2J60aQbT7bw
LifrW3Zoz1FCjlxrVj7t2tQexLbvsBSpzNFcFi3nSKFUG+I06Dxj6zdNsOvtRHdbnIOXlSvnUCEd
vF5U6UR6EcUqHDxNuLWeLlyQ2izShx0F+SaQeHaj7DdCRmesMY1loLXvDP7MuCwxOE5ZM0ar7kkL
bFyIh3i7aM28KPKdXdv7sTRru5HZTDBm7wLD97EbVq65vkwb/gexeI4ZSmETAXTqzG3VZQ+lZOjH
JtPNZVcmbRbomzjOCrVrza0s8j/iunAOmojyhYPPSjt+irSZPNrGtkkMc+NrcbML8HZatlPnmCGt
wRslNnuonJkcfCz1RNtFVhEuaslBwroMkLEeVVqSauZWEba0Sz3dOkqDhgDioiUzhw5lgeQUkV5z
NyibYe3Z2rBKrP6aT9lPlszcaNIzxZAggmFs1QhzqDQbzLU9RtdMTX42+myrtl5RRJrKVtVjVH08
gKYbpbCddOHUzM5V22r0vtVYkhWt7ZsoC/u1jKTQsqxMnR2rauKItI/ZTWWomis5jcOtZAfXZFmn
Z/zBXp3Dh+xIDfMUD9BtE6Cu39dlfRMbfXuI89LeLFs5sx3bW0E6egWhDEGB4T2aatUbJ8Wr58rs
/+wXzPZsiEo9nXl+QeXk2WsEErM1RSwWf2mhPrTsJ8zO2KAwbRaNaWy1ojcPTiD57znGuy+LRp9j
irI2zBT+Z2AM2IT7QgmtXS2UhcXfuaFpakUh3li6sR1HO9r1lZ5undb0lp0kc1ky1efBOfaMre2H
FpcRz9qBC0iWVYDnyKLEiBsuOiwdXI9NV6/V0AXMrS7bWS/cqLNT0EDVqkRcydgOZtC5GRSntRaX
1/wBfxJ0XhT3z0eX7cCsR26CUu2n+zysvBX+yeOyZHsuRxdMPBYrTKztYBArQSvae0jZC1tVc3SR
IrwOIQKyPlmkxR99UaNe4mfD22XrfbZjhRF7rVKQ9Qmoma4qdQ7asqG1LGN9sc44m/dWLgl82GNv
I9Gi/YlwXvVn4efqMgSgMccZ9ZZZdcbA+PUwoAhlj5a181odY4lFszOHGvVSEWfo1hhb4BjinS3X
4WlM8vZKhjNVOX4Q7+dYI1C0bWhOq7JGYchfJ/TI1o6TO3epFmobL67HVUMz0V+2xeYQpJYOBVzW
2NpqNGxxUKyK13mnRMtqrXMUEpe20c48CkV+UpYrNcImDKcl3V32ImYHr9l3Zi8XJMkDgIQnTvUK
WcdRf1w2unaZrhksmAGxEV6E3LU39P3EdqzEMngg+g+Xo0O/r+LeN8zt/+buypbjxpHtF3GCC7jg
FWSxNpXKWmzLemF45QKSALiAy9ffQ/XEvRKtdoXr8U7HdMuWRBQBZCKRefIcDwgZK6wb0UJwMW+c
5LpK1xqSZKEsXqZwPbGq7PlTHyTkV0ODK5Poa00dAoiW1DaeDvg+BWeyfMrd8hLZ6/uOmawxSbx2
Bq1dHw/X4/iga2KdSZuWFwzs354evJ35yhY2940A62pb3QcQc1uhX5XiquOWrGFJ6GI3MqNu/Zh2
g0j2SWCJhw5WcIn59d8+/SpSNtA6Jk27orHb9JQl6K6LjQnB1DV7Hnoub+emUKQPiBQUrN6Fc1uV
lXlDW+4/Xff0lb0S7gZ1lqGFPmjRrWf0Pv2YNnK4KvFH1gIUrYl+S6t3aOwTVSzcjNC0lKO+ypNB
JvXtzNSJmPvA8CjoKNBgDEq66nuWOuLndTOzOnAnNDRQ3duYd8+YPgFtBqmoAsjQ++sev4qOPT/j
NPcnGhvcVhD9nEuPhzSh01XZObKGErlmjfbrQCTxhLoDKAYhcW+ajXOVmweryNupB1vh0Nl1ncSl
a4FrfhH8EG7RRVfNzRpOBHpRKgiakkHo1xnQmTSNnezKS1yV/2Ku6+79vAUTJ1qhk6XYWB5BiuiA
JD/orjPXYGWuFeQ0oYfeJHEmEXh7EFm+7eoeAvDXTc3KXvMsoVWQ6SRWwjQ3hmMUX6u66r5d9/TV
+do47ZT2dg19rgFYRQ8yaZBJRpHtuqev7NUfqUiQDTHijFbWR89ZpCmHrP1x3dNX9jpLDpm5DqyO
STWNmx7yGNuhM6wrl3VlrlVtNEVLyyRO27IEK+LEP/gOd75f9dnXWKNpFHxcKkkxyMvtU2YZ6hH3
/zK87ukrY53NrOq8fjJiDb7MJzA58kMCgtSrEsa/0ZATv5A272US1/Nsx4MsbvOkElflukFN8NbP
JFCCh8LokMS+a0hQQo8JqFShBnDdxKxsNdEgKTW4hjqBduUGDQXFdrBB63nd01emCiakPnVn14i7
GvRwewUq/wcn8eSVPnjN/51WHcqBKeQ+LJ87QJMMg7RCu8/N6wxqDW8qfEiwKoLPX5mdFyE/nXx2
SJ5fZ1BrdBN3waPdZnA1/dSoYzZNxR4aEZdubMsc/35jI2tqYJzTtj8FLrzw1Jd7G814n7g3VJeu
m8v2e+fxa3STlLgGTmIw4iDr3TRM+tHcooWuj7nKODhPBUjdrjPeNdoJSOagrMhoxFPrD0ykjo3u
JdFe+fTlxvvq3p8LzyzzdIZLdhZFH5ISBoLv8rrwbw15ygHUokaVQgFkcAdygK6V91Eg69JcF9iv
UU8ZFVM3BqbadpCYilEPGnaFbK/0Dt7KfjvDJqLyRbsVPIWI1aR5zWaRz7+ucg9r8A3pXYh5onN+
69OxibrMbaMq48V1rm0hdHm9sEU2GV5uV8aW9IguM1EOWyjPXNc2Bm7bt09PMmokhuMmW3cCWy+S
CIb3k+gmvSobBcngt4830dGQQTQ93XHbMGsoaaHm7vFmvHLXr5E4ulVCJFBK2PmSmEzbur/pJE+v
25VrJM4Mra4cDFXNru07aAnIMoU4mpdV1/VdgyTr7ezwvnYq3gdqN3AXeuQBVrUGGcp1G2etIq8g
sGImPHV3EtJDW4AT5B13uuGq3DRZa5MK3g/Yl6Oxy5X8PA1u/bP0h/bLVRa1huI0gS6GKq/kXjuk
fHbBrflDdvUlZKj3ghd8x+u7znriTXuCgJzcg2beSY8uUlGJtfU7x3FrKHllEDJB91BbgOMqgJ7w
CSRcRrCFKsqU/BzAfrdU/+qiyTNmtkL2EIYxZqM7GcQH7Xlo8MnxY98zsuKbgvBSxXzbHCcHuimV
Zx8y0XNZhc6cUHCd59rh34zRkWg6m4k3WF/85VdGBJC5mu+hYdCUhzqheXXyM4jtHNw0kOmXvu5B
cMmkaMfmwVSqL2XIp64jBcNLJOk3wx6sNGHctEXxA+oPHVgcR9qPKaQaskFpRgi0wkIppiY5C4sU
403VjbPXQCBNB11kEcje3ksNBoyTQFF4NqICgNTi3lc9tzQbxtQc/WiSk9t8KpsG6k1oOajlngbg
QWdppystIm2WZYX3z/pZ7eeGUPQMmEamnmxZOvVtICyq8nBoiNfdCKptVUG9YwyCHxWRlrr1M1eZ
T1VXatuMtFXluH0J8OT4TVjbWQpFHgeikRO46fFMpaJWBcT6Npemm4EhOFBFLsPJGROzYgBE275g
1Eao2CC1k4DTN02GRNwWU925d03qtnhC4BqG7bISBWZ32qQQR3DPRQsFrltqz5ADobibSLxQQsQU
d62Fe+ccBHl5B1ZNCf5DHPCQRsvcyW1Pbe+UkCHPQb6lIb7m2l0ZdqB2ThW0M+dU7jIw3BlfKqeb
2prlgM75GdNjVY8COZDRXZjfAjm0PcTzCqcZQvT7TY5znIpSI61mQqNgZslY+26xBWVVCXZZNbeG
i0pLHSReDmJ+SuRX7bTD8LHP7SD7qBJX6Qa0AyDTySGObY9gYjCg85jtPRDBe895a5fFr870jbmI
gVKfbSg7egZ+LfQgsDHuihFvZW2nKmlL6FaDesEymVX7GHdTU2DBYBOD6INfZptmTsHyQiVofFRB
XxtPxtz10O5rstmZv4MqdTJ+ENMvIUND3E6FWSFptXHkoMb6WE98MTBfgU1/g2Z1Qccoq4Wm45Hk
wrGauDBBu19vDJp1jhm6vQNdrcgP8mr4aSPf0N8HVTrlbdSJLvFC3qdfvLER/qZou0AxyFtgmzfK
z7vvVos5+qEg6Q79wbmurOlQm3Xl36BDvrXvA4ViqsVwbyzvKg/SZoPFzQ9Q7ijJDzFocPyDP2z+
bs9tETlk8sEpZKXzI+HWkP5IwThNtqlPM39mqTNmKjmNpej4zdDxiUCrZiQJhVxNn2FT8ROZMwqV
PFDljKAaHDhtss8tvAMRm6YAkX8W2Yk3CMi7p5NWEfB+aaEiUk7e8NkzzHb+aThJ2nxstS9pAS0C
ZKhN1jukm+8yK8FxHJU4Gaw6LAefF6D0V8CTKWjBoYYpYw2QQGPvfFODPmuLPkoINbIKlEbqF3rD
JGQjUtC9dBL4dLC+BJBnmQJbM78vCvUlrztAI+IRwVxJoaKoOcQ2WnDSppTNBlEmpn0Cf9aTC1dK
7xu7HrwvzmR0qc2orhqCzzbogfwqu8YRd3nWBuppFJUAkzgZiexvE7Owx69DqosSPHCTKfNtmbi6
Ab2VkqChgm5pVuVWPKSeDwwCnxqH2zdcW6a2ICFZK0dHTZA4ACmUttFaT2M/TObGJ9wjv3qIVxnl
vhUpFWXsc1QRYjA+t82t0kVfC8bzUc/Q1gH/3UMG2gfzG5a1h65HMAZuXkHH0hwodIU62weUSwDw
gt/x63H4VjiigaaCX4ym1TADKnN2v+VKdoYCXZH00rOXOYaK7M6dzb2Zkw7nhe/pAGpbakh+TLzU
2R33y6E/i0S59hZzk5LvJZR4LDQYQr8r/YiDvi8gXQGWxlSzrK3qYR8oMqsRoO1gMFPIDRYosIcd
0bU9hH5f9ulHQi3R7czGboenthxIbYTKzTOIiJbdqLohlMNo6rtewc+c2iIrF9YfM7dCywdYLUrL
mQYVa4Ww7vyMdD2ryym3CybJMJafjaT3ZnGH2L5ACaNBQ3Ahj5MvZ38zWK0cjygjGq7JbBvST1tg
ki0ysQS5MWhdVKaYqm9uOZIcXJU0G5CczFRDZAGKedANcVA/pNm58PsGLjtJRvIVzGZlXUWzLjpr
YGjsaSSET6AmN35uA5+254rzQtTbzCwyHmxrSzeBubFSy8iPtoCI7HQeAs3tOqTtZKfzyZlnrBVT
Vlc2QCd0k5mYkbCNCroWtYfFrUMll8s162bHkHeyC1q/YGjMnGy1mQck+WrWNW5aB+dSDemXxBAu
QoKx6ezxp4V3nxMGkt5C/yDDQIF4G1urhjiLAcEXiIgEgxOmhpkMioGocAjuzd5CY0JK21xThrIQ
rvS/8mTWk4olylL0IzygaedMkxwScabt9b23bTypecHqOrOnb5OaZXNMoPVkHgrlz8NjXc6tPhFz
Ep0ZdornroPYYoYT4EzCHufs4zi02CCh3Xa+1YSO63S5CKfRrsZP8OqF8dz7ExQeWWFDOHebFtTJ
fha0rJvHJugdAbFs4WSBFarSU/TGNVUAZZ6+F1y30LGQIt9N9ZhD4I1qq5aaKQPe6X4wfA2XTIgi
9QfHgxLPPqFj593NJodICQhRchdiBXbXpXUbNpgTKKRYqQMICULSfgh5lgr0LEEI2SkfaC1wlEM9
KnO7Z0gE6fSnhDJjK9HsUQ39xDRK/dAt4RI0NMwYysL5bGm6yAapRuACw5Kgnw3IEmQgqLI27VxL
DnubEBBCiqskU3F0Pd1496j8OvQhn6Ee02ElbEshCeupvEb6K/DwPG9OuTwEUK8tPpVz79bffTuH
xBwjtTNaipUUZLTfczfFMcDs3Cvzz+mUJg1EIwMDsQ8bpZuofdVmRQKyWgfQ6U8tdARNznJtZgYm
0Os6bK1kyn0ol+WIY+0wBydoAT+oXcNC8wIIZnpEUA2uxQyszDLZZ1nfYgb5NFo3iDmgD+uU8I2x
nK2Fo6yewT/3NAmH83hU9tBwRtrKSb5UMxXtHT6KCyeX9GXVHgdTtPYHKGoHBqOA/VnMr+pehAbl
nVWGBYj9knuRkLHZW2NZ2vFMsD4IuLWgHzs/Gxt0PLbp9AUU5Q3v2ZQZTtUxKzMFORkzbOLOnAog
25iEmBsXLE89t8zhYssOgmNqEmkBkd1R19BHMgeSE75xaJv6P1sO6jXJJGiG8fNVgertzq1wSn2G
6LvvH8YCympPqQV/8n0WmLA73nSuPmeicvTtCNRMdgDOykcvH67PQ3Do6rbpfllyrvXGNKnv9kz3
ViZ2iXaK/olLcHo8OEA8Zvd6MJxeMIE+5ekTz1uudqjHZoPFAtPzxafGRM30x1wFVm1tnEaP3sBs
FAmHR06VjYBep4N095MqhtzfVZDLQN9pnhl9xaxE9u5Pq+eFi/MVqsOfBjgRzA8ycrmLORiNBKsA
e1bqOM5VOX81gQy8m3DVcm/83lg0abve/DCKHp0VTt7k9GOe54WuQtyQGvdkcMr5FxvUVcWZIwlh
x00BO/yatgo2GXI3oS5ajyzqoEHTIj91Igx6NxVJM+LyNEBralebYAHaowgddI+itLvs2wQNN7w+
XD2fzj70rCtYWzl19Sk1pqJndpoN9ZMzIoxkEhoL5r6QqYSyoAkpnq3uc84fXVdmkLPVfLKrXSmJ
UPACrfOpB9RLnvtEa75ti84wFFR368B4zKRK7Z+87IZ+i5MPglw10HkWw7HoY1dahd1GZqcLEwKG
fUI/1bIuCXx24MrIyvtAfhxrgnwkZnmGEbSz36FlrIdMpr4z2qFD6rnnSV1stKsMHulAd/69kbaQ
cG50SvxdAanPEo1mIy2h+TTzOYXkN7zP4wglPzcUddMLnDZpAj0Wr4AoomkOmXcPksBK8zCp/bKD
8JAV9OQeaTi3jYtRc3jCgYAmLiaz70JTuK0Cf2PKVqdthA5liPmCBSKrbxB8+vrgB6nlbaq2h7R4
4cBCD9Vce8nGJXOBy66fWwrKhdxcmE57kfNjXhEQUzOsJO/25tT1QWTjvlveaiC72j1UX1Bj9TIQ
3aesxyf0dn6d5t7t6AaBc1OZKIlErmcUEh8WPU4+g/T5bB6TxuPie+pVQfvU+5ayzlaJKBoXOPTh
eOdUtrzZNC1UJ2+8wfbkniSqg8+3em3uc9JY4w3aU0FvwbyiI/SZi1yOcZDPun7ksGKwOhSzpbaN
g0vN2dMtkQitgsLPNDJGNq1OJa/t+VZ7mOi6DHtjNKH96U7Qj4R4oJfkUHBOjMmnoPS0PcO5rqqw
7tlxK2UZkHVKoXqu0OSCUosCxAZ14+frkiir1B5kl2FXuskgO2mqI8rr5i2HHtl1xSJ3ldmzq673
ESfNe1dkLRtaSz1OgUzurvrs6yZV350bVTti2Csvtw52Vhafl4j5wmd/ITZ8J/9DVnW0dLCadJpy
vi9FmcliQ7wZZJAWaZK9C6AT+rPAFJlCjd02sO2nCiBJE4TdP3PKcdcqROre5thIHRKmCL3mMSSS
NhMzSDM5OIgC9NhFpK8C/EArSZpsbSWoZAWXts/KEgBaiHL6dXtIdW5l2NYtamLmPJWXaGL/pazx
W6Osj1gxLcZhT31cH2Ld0G7ctYk1/BJmZ/GIg6HlUi34Xyo067bZUXHH0O3U7jVI9YxDmQtquJGT
W6aIqJiRhmFuMhM3QjbBgFBUBnTJxIC/swwINS589QwnxtBuLLczmngsk7bZ0Qo6OzeeTgweyhpt
Yf2GdNygPRICTVm3t7ldegjIuk72QQcq5raVUD2f/aG/BVNMhstDmwXqsIDXIGjiJxy36k1eGD13
N+UoCj+ym2yCfN8Av2NvuZdCW1ynjTU8VqJFbYOVnq6ykSVlArYv3GZxf5+2ynEtJGLUnLYZRNon
JSJ7AKXRpkqNsdUHEoxU31aBl4JsjA/tUOfRi0n8FUX+/3vtCRQ5/p0enzVf27x8zY2/tMH8lxvf
Dv6zEN8D9mGbkDAlS0Xvv0op4MaHBDs01MBnBZp46Nf+Lze++x/bg04rlPaAljetRQvqf6nxHec/
UHOyFtJ8KKMTG6izv5CcWCrR/+dyXKhnO1B69hclq0XCDUJAb8o5Dq7+hZ3CWSi3K51wzrqu2fbo
EBKHdAbw5kLp4vfhCOq5FoayoVgIpY23w0nDB+UYZN2YxdvJ/QFlS2suWZ3kBnlICW3m769W4sM/
L/JaPu2tE1heD8pHC6IHgh9A6a5ZF8y85s0E9Qrc38z6voPw4yMkmYvthVFeePBeTaNvY3l9B32Q
FpbZs9agKPyVZViZdXfcn+PzLopjxuLjKY6jKD6F+PMpwr+jKGQ7fBWdjvGe7fEzpxP+eIgifG8X
HfC9zQFf4qfj/f4c7fDdE355jx8Nwz2eFm8ZHonHLz8SC/z+/jE+7/d4GsPj2Gb5dryPw2f8CD4C
C5e/wdf4w4axcBfuMC5+Fk/8sD3j8ccowqOe8Tf7Ddts8MSn6MT2+0e234T4nc1mE27CMFx+bIPf
x/OWh4U3+OKEN8Enul+G3+7Cw6fNYfnRzWHPNuFtGOFrvPVuK/DyIT5dvNndhGG8P8XLB8Vn2+I3
78OveOoOP3q4fdjtHpZpwkQtvx2dThVbhn0I8dd/XrKXRp0/rBhdBQxV0bTExF3qFJ+f9/EjXmoT
fg13h/DhwkgvbRF/GmllYl3bLBcL6y6O7p6+nVN2Zpsvt6HJLozz0rD2p3FWlVk0C8nMX8bBEj3t
7++xziHmG0uyO56iYxheKKIuih+vfcd6069BmInVqWLGgKfo+RG7Bev05zWCn7swwmLer1AEyH+j
MJJjhLtjfFw2dHx6+Qf/PT/HsI0z9urp+RQ/n86KwXBOz89YS3azxcba32/32+12s93esFvssEN4
3GE7f7m5edmONyy83WG9YXkwiyi8O4YM9rk53IXHI3bfYXchIrm4ERbn+OptiAmBqALzFT1Fj7Ab
zNilXf1S5vzTHlgm9NUQMzx57WKIY/x8TjcwS5j7eTF4TNs9/rdnW3y1WHXK8IaHXzsZDuxXtNvt
fg3s7uHSFnmpGf/pA60cftUFUNxdNuV5/3iOw1+7fc7ibbxM+imGj4seToubxMJgITYMPjBc/hid
48focX9/ip4EfNuWPR2/xXgAXuW8ZdvHDxrTF8GL3O+32HebA/a5ZJvbrwU7PGCpo8hm0R02xDNl
Hze38CRxxHbR5g5+6HBaHMyft+pLifZP77kK4blAzdTCToXDPrEn+FzN8Lm/bGN2/49nxuvBiR7D
6BjjQ2zgd//8CaC6esFYlu+/Xnt/GqZhmeonuPcTZuG0+LXTQ3SOwuN+D2+9e4a1wFnD4+OU2G42
Cu41jjHnOHp2yykQPWFx4udofz7DYWPfnO9Txj5jF8VYE5wSmwOs8Ale+8BefNl+uz/v73/uU/bz
fnnot8fzc84eZ/YtZXs4O/ih8z3++PMndiN8/i68fYCPxX/vdg+bh92vEC5/98AecYqMjKVsC1P9
fHN7+/n2sNt83B92Px7ucFKEdzgOws3mIWJfb3AQ7e6O0QNMlG0Ohxv47MMOUx9hVl+mGW/+C9ON
wxUj4mzZnXAun47hbnMLU3/5wU8P+OvFKTxEx7unJ2zE8MeFFfmz97LXfRNBinwTGLLxweIj/o+9
uz1FOPJg+iyMDv8ccuGFfWC9dEz8+1a0180gXEM4XmBYjInpOJ1h/zC1ZdTl9FYMVsS+LWc93CXs
Ys/wg/AO8f1yKmOhsfD46h6/sGe3CAhifLX87n6/vcV/dw+YtOgQ3r0ENpjWeDk1YVG3sNz9S7iw
OxxgkMtWj5c9eI4Xd5qxHbYQph/eOo7gj4/LMka7pxMinWh3jvA7f16A5XT4v4mAYBvi2QDixZ5n
e4vu8fL9VwahUX1Izb5uWYCWy2jqpA591B0v4FnervJ/R4EonE8Q9tmQfH07ikhaiSJj1TLk1+gm
6XGLbOqxfE7R1x/lnP6dQswyHigqIN0ZmBb0gHFBeDteaSGZRkcwPPcNJXEeDGMM2rK/42H/ZxQH
Clw+knaeDanHt6NYfQC6HzNpGNq47M8QZKj2nRznC5v197lzTYe6oM+Dcjhx12Fzo0oz63zaQFiZ
ZH6YUeR6GW9cZKwFnQSIo9SQPf55V7y9gry8mWWCkiYwF1Vce92MRWtHyUpPDchoavuAplM3QhWh
OJlgCLvweu8MtWg2W4ve9hItrSbRlqgYVj3HUKWWTNN6jlEUlmFbVOUFtOs7MwlFdgLRTUzjIpz2
dr1cieK3UVcN03lb7Pu88HYerm83KHPR8wCYwe7Ps7jYzlvbcl+Pt8bBTp2YBRISDfa6Nctdhbym
sSm0l18Y570pdG2LAn2B10NZ+O17JSCunXLhKkZLlemwKOZiirq8n5+dVF/KGb03iWg1CyDo7Jgo
US/ff+UwqGq8oAXfOUsnm0e9buzbDPJJoUuCKfLGgFxwUO++HEQVPaiUQuR7jdTUyOUHXW4rZpU9
YS4tkBJCrZ6lOfLvf16v94ZaekJ8WLPl+muJD+S2XI5EsmJTY5ZRh2zVbVvMgDlUaXPBwJaQbr01
Xg+1uofo2ZdNa+Gt3FmcswzlPmCi1CffcsjNQLj6hArs05/f7r3d+HrIlU9EbRnlU446JcpxVYi8
qRvnbZdeMOd3R7GIF3i46KMat9qLLZVZMwOlxmRO+w9cyCI0gtr5q76qF/+EAwuNkIR4wGCumWcT
NyEqo75ioq1y5ozgn8q1uMTx895W9wKHICkFsVO6vv42gJI2ufJQmGqoA3oPWvIDuH+TXxVwzo8U
/qq7wpIxdXCHFE+EIOdb4yqMDIgFz1GA6PjettT9F5eQb7ay/c3fbwYIrJv2cnJBAHgxhVdWDN3r
LB1cuIwsMXzkU9sAcCSru2BQq9vvsk5I6lASONTzloNk5XEzIwC+xwV4TzmNA1SRM4TuDAETKWW6
rQeB8qDnbpOE863jdoPBlK57Nptoi/7b94WOPLDMtg0F7iXoefu+gGLiYqlxylgQgvDu6pZk7T5z
+qq9sIIvNAZvLRsjeYh1bIjhutY69BjbNMisUTQMJV5+ANG/jpWSzqPQzSn1jPHQABm2abiwgPrs
q3CceBZiDTqro3v0CakL5Dq/exqKwxUWSZFFRRvmyuyHCfGRoQEWkyZwKWxIaeUxuxtSCOhC41lC
bkh790BLX+zP+N0VYGQ7WGTPKTL/6/Bosp2x6i2cFKMjgrARBQ9np68vrOy77/dqlNUWm7Skc7qg
1HCt01GfljZS/QnohIA7negXUQzqr10c3gsLvEi2LmLyK98doODtIKJUzJmCBtiIkYSadJd40X93
PhjFQ9ccsCUWsuKrc7YWNqgN/E4xnlLvXgST2ji8LbZmXxbfuryZ4z9byHvziC3rIWp2YSdrj5Bw
MeeA0CpUZAciI60C42gnZhoGQdWebD3RLhpTRIEXfMSlcVfv6fXpqMCFDPhMVTfHYhBiLwE9PhUA
NxwBSyahyYtL2oDvTe4SbZrAfUOf4EUb/ZX7G2VQqRLEkUAHWu5TB/2gfmNTjQ60mpqSoTOq+/zn
6f09tqBLQcJxcAXCsbiOBXuoTtduCxixTto68pRqIqcqNDPq8e/DToTSiGA8xzVNz103WHAyzyBf
IpJNAzQ+TT73INpz/z6Ypi6xEJAgELSXos1bj1pPQA8Se5LM8OWwdTipGC/8O1Nx4Pqav5O3XDz2
29GWXfRqwYbU9trRg7cy8zKxQif3uQewagNZ6z+v0xKfvHXfi5yyby67g6CstIpfYMd5mWUQ0S61
2R6ywKi2oq7MAyingo0EuvNxHAxIjFdIIw1/bwrUXKpViK9xIV+z//l8DGbe4fRHYwJ9KIEYPQPK
2ocSEmt7ARJDADSz5BKr7Ds7E9LsuCgjwvawb1YHBO4kXudYwCq6VtIz6QDvD/BTxnLAmv7eV9OX
uzJU4HFNWTegBBIlZwIgEDMyoY8e2iH2QNK7hxz0Arsu8VF7LxXwbX+9pEhxIO+AQATKoms6siZT
9oyaM/x179kpK/M8iIZctAdXOKg8EwGQZUABxM/1JYav347A5dD1iAPkFDpN7HW3kJsAfq0UPEpa
BJLZZu3EyMXoCx1+v60gRsHxSpc7GcKttW9pkhGdBjP27Jx3FsDbPcSZccUtd47067/qHYIhLmMh
NMUN0EcuZ81VxIHJy13ZScZpDVVV1Rvzszbs8pI45LvvRBzAFQNkBry1E8vnQgL93EvsSj5FrZzI
0Sz7aq/Gvr1w8r03FDoviOl4y0G77v/uhqQWoqowlAJeEmkPtI3N05dMmH9Hmv/P5CEWgglYrkmB
tX7rxRTIA/LRlpI1xMxBKo5YNxvQKvHn/f7OpluOGRyNmDzTXzf3Ai6ZoUMnhwtz55GBFBbgPFEF
F2z5vVGwtbEHMEZgr4visCIrSMtEsAGkpSFK9cY33YM09oLxvrM4DjKULqhX4KAQv76dMt+GLJEB
3C2DUH0Sd7xrQ+7oBUpGL9Rh3n2hVyMt3391xNRiUskMdCqQr/pT4NfOprYTeWGv/RZ4UAQcuE3C
98Hnorz/dhAL6Hx0RgCObHnCvFHFqB4qB+hKmgLCB4jpeEnC9YX47M2BtoxoARPnEGJh1FV8PKuy
KAeFEUlKMYEKLH1jXQOPiNatkmVuku3qUaebCbwf29pU9i9QIh+gOS7Rljzw+7/fm1hIzwW6wQSA
e/X+Gbq8rGDEruF+9gz8qgEZFk9fyPO9t5I+aO8JgNnInK6Jlz01zHkrXWC+88bOQyCGvC5qTSq9
Czbw3mr6lCBlZFP4jjU7UEJ4DRg5Nmdd1GNYZA7YLgdQArh6V3fGdGG0914rAEqCBj7xfJj4270D
OQlvRIOeZBB4S44c3QN7CQ8a/f0KoauCEsQ/iCHXtza/9BtnSuENi7ZqbgRaczYjWgv+fokwbbhA
wRsuiZzF7F8ZG0CNACbn2RKj+tltOVASWrmb/W2aCNgfE9kHuA3ca4I14XEwawPNOtj7PHeqE5hJ
7EgmdXDB3/6e5ViGATbI9VFHwa1t5TkqNMu4JprVWdEn+Y0xoZ3KUuVBDC5lnqlvg8G9l+gHwV73
kyNy3QePSnkh8fDbPQofwkIPFkoEyLQE6yBgVmZPu7REEOBp29p0Y9bWH8jomvrG7Qd0pIwDoPP7
RlP7Uor2HTPATQA4LNvxgAteh3XQBnPNvqKCTVXh8DAzvSkaZH7jgNEg7NsE//7rPYqDB51ZgYN+
bmt9Yvc2aHxnE16EZFkOIKvTxH41X7KE348eC0uK7Bh2kOvR9VUA+eZ0bCBby7wsB+9g4Iv9VM8+
sMz0EsvB7zOIoQIHISLuHra5vkzBV3om+qzQZMDd3IgmUaqAmcCNfKSt4/7IhgptVH+ew8Xvvz0X
kKayyZJlhPv6jZct48odUwXoq6wrIF+pcj+pfpi/qd4vI8uq7W9IgYxHmTlih+7C9gLC+fftajlI
nti45SCKhFd76wCqWpmpHtBWYZZQzCg9/0fZ+M9ujeSUojV6f8mliPJ397mMiAsrKmnIsK4ZxNsh
B62spaASgz7rraP6fgdTqS84g9/ujxR0jcjdwhDs5exZhXh20QEBJzqBzlOjmcOgzvMnNU8ViRqZ
kA+K6/l/ODuv3biRrl1fUQHM4ZRkdyvakizLkk8KTsOcUxWv/n969j4YtQQ1/A1gYACHEsmqVSu8
IY/KIKNf5FfVeO6OeGfPuoZHKkv+R+foFDs4bJ1fNoy2I1HJfu+m8MvRNTOzx3Yc7HOWne8EPsYk
lMm+Z9JDoR54/RERqC6ddTI4+N54R1wsH01oscniDJWZOGPmfilt1PIjJddx2ltSSj8S49h/zQbn
rDTAO2+eWSz4zIDU+ggYff3DWBV0g61fCfZ9xnFd5unn6pHLN4YK4XvJ8nYMnsw+/TvntGNSz0tg
hE7XDKwmE7/X6xp1WLl9x06GcFO1MfwPezvAiMvPCWa8920pusCf2pSS5qkZRt00hQR12kbpOMuv
C55W/k6bobyecmf2Dx+Hh/cWC2lZ0X0MDX6dvM3JsaxMTFC0NrrqV53Zzp/WxhdwK9r18eOl3gl+
3nEJg2Giz6DvJMU3peNqOJktNDBf/i4mU38NJn85lE1VXTDMzL59vN47j0Z/HsSxSzcAb9OTIQuO
d3k965a43vpBIjKGlwOmolHL3zlzUb2zVMC4mSuRR6NTfLI3cq/u0hGx/yiEjAUnUs2zZOTX2Jcm
3Nkm+fjB3ompATmVc4xyxrHZ+HonFqrxqnQWTWTWdRFLSB4wInuGfojfj9bvSQ+Lcei5a85UTu+t
S6uRJe1/gSQne2WeVrOybJ91VwjBkZpz55OlGTIOTZ59RcqxvQmWTJxJ7t57t1CiGA2TfPE/x9//
Twq5+ItTTyIl1MHJT5DID6MOG9TY98dzHrzv7NCAOIdxJv1iA0D666U2e4U4s9ZtJMdti6t5sw4a
nvfFPMgiWZtUnGmyvPdolNTH0Qm9YorF1+v1q5/2GHY2jDcd79JC0SGpU7d92FCtOLNDjzvwJA2A
yWUzZ/CB0nNBvl7KwQAYKykJ1TDNq0/OQOuowB1z//HOfHcV7l3XgixOKnWyilF3Ze25RBMY5f2u
l0ZwnYnsnNDpu6/NoxsR0MB1Ld96/SxjxtjN0x2rVK7yY1Dolb5w8H/uE417aX8mRL63K+hOHesY
kgrnjauqgfLKnBO3xDR9WZBqgA22Rh75VOT3xTm1p/dWo793hE/RIqaue/1wXTMWnt1xuAfdp1cN
wsj7sUz9S0Op7npbt/nM073zyYjIdKFDw2fNU7JY6VtoCBz50+vSdcxkM8NaEojZ8lwW8c5XY4lj
U4z+rGOcWnSrzjGzKeccq2Xx66QGN5D4ZRvkUZ7L4cvHG/Gdt8hLZCzJlD0MGU2/fotSmVD0U+j9
Xpi5TcKP0/9qBgf9FXm0m6fr75zzIXonOnJj0yklJyHlPr22YSPXKlNoshRLLuNSpIljwf8eZ1fs
HGi2kVLmmnz8mO+9U5JqvNgt59hnOr6G/8TGDHJ/VwuHHHOsriwmiTt8VtKoREDpr/tz4I7+s9Lx
6f+zktcBCQMR1ETdPOXLJaF6qnbowCxdnJcdn/LjB3vvZfrHoegxN+FOOXmwehrwu0FsIUL3aDpg
Si/uNk+GSY8S0E5AxL3y+1x++x8W9Y5h5aj7Qsn0+hmHOlzNPLCbaFx5iTkwkK+19r5mqBLtDa+3
9+uYOWfWfKc8I/CTVYNNBbJwygYcA2QGC3toIiolM0qz5irskObQMit+wWmvv7u1MSSuMIZLa1X1
mVvhbS59nAgRQsmo4VydHn7DaX1lV3mDsr4y7xGlRTwrG9IfQvbzLdrdcjfKfrwV3Xjm5nsbdY7b
lZNCHk1D4fQ6aiAD5xP9yUhagIYYZ6S7wi6s+48/6NsoQNWJpymIV+4+0rPXH3TxmznPrYyGjZyz
7+mG0TSKQ2Pb7B2p2u8IHqU/Pl7x7Qs91rm01HyPO9A9jTsZ0riZMZBB1BNaRxGqEu5dOG+IOAyM
VFBPbNwI5rWxRLKT8FX/fvV/s3jTdfxjnn3yvKJF+8UhDTW6LqsSX3AwoxUW8BqHa5WbUY4nwZp0
mAeUFzSLzT8fr/82HNncIXD0GEnYFp3S1+sjopGTJhMkLFXal/z6UaI0c7CyINj/9Uq0SOkMMcb5
t8H+eiVqByvcKm5J5Nf8Jmm2YNVRWDLP33uLq8851Lw9pTb7KCCuk6cRGE5e7FiIslATSmCeVfW/
uUCSci3KxCwlHbipaQ9prfuXbvW7Q6Ft5+njh317WFidVjpgZ8M3aYidPOzseeU8sjqoseLa7DxI
0EVj/fWRPK4SMORn0gO89KRc4oQEILTXoyCHCK8K7XxaAiUu/4dHCazjqQfpGZ5iakZwfgJEGi9y
3bo7AOlSM4A2lnM4sHdOPs1ti1alHwIbPB0nMTt16xXD9yg1YDeHPTTH0KzTS7B+6ioIJvHXo1mg
C8Zx2OHDIn2DBhtTC5Py4ycSorB31RJUn1z6XlCPlXP38St8by+CujT+X8MSTPrr3VAjo0S9pbnz
EXW8NLAuiGkm1Iml1+qyGwfjqmfWfu8ORfcCB+6cucw7EY40jldK1wkw/Cku2K3KBdgHybdUqUB8
iY7inRNUPn1M5Q+PFqpJCxz9vH908lQPZx7+bV5AhgV9lWEPHXDvFC3Viq2zXNovkbm1xgsfIz9K
SHEY4zlLqxGYY1k+QPd2/4eAw8JgC/jIhJ3T3v+U52OfLhQB2uzHWPATXi7Blj2b/lyeyV1Pjjsn
LwTNY/oUAMRwMrvXH1guWVOHjs4TYx3dBBnD8WC2yzkT89Om3v9fJiCeIZZP0D7ZR2gm1EZu23lS
MKOYwmpOFjSKd61RIDLmjcYn5onNFQICd1JJte+Zdt5LxFbPfNGT7fzmxzgJbk5nYHLgWHmSDwPS
W64/HEgM10Pr13ZShtuu9ewp4jTTeAPIuPv4MJ3cWP+uDrgPtIpJJ5UOzut3PbR5m6NRlidBms5X
bu/pnZHOy75F+/PM5fzeZ/3vUscX8d8MerN97dZLnsxhmO8mu0KiRY3n7FdOAt+/DxQeG8MAqeiP
hsff/88qYslKJI+LLJH54K9XGFQ4Mh51Vw6Xti5C4ws20PIvs7njoqDomfLBLz9y8U/eoq2dfnDb
ME1WmaW3kxJT0rCDzySr7zwaYmtcHkBn+O80VZ4hikhBgykJlQ6wNEWKpryY0JHDhTSbRvg/fkfE
/3iDnAScfx+N0eURpcXaFCOv32eLGmmWaydPamUUkgFwN+db7G8jOiVRqXwVxhNWEeshnXum7R8v
/mbLMM9n74OLAGhPrD25kgeUiRwhGyd2e3SajUHq2AP0emaVk4jueHTRDYs0ig9oMws+WWWucsgr
rWXGaa7TJdZ21X4uehXuhKfEbtTc1jUiS3vb2tIzh//N8WPpgOEzWDiLcYpzEurCokUGuajtGEGS
zLyz3G7pn/JpsoQTgW8ZpzPTqPfW41xw55PLAVU/OYPZ5lSWFNj06dJZomrdggTJhwqB0m04c9zf
WYrefUgLH3AT5/Dk0TrYXEMJnAZxkiXbyb7ZEsW9TEjrhzMf8E0INUmoQN6QciNgxuX0eo8Wpdeb
aGXyVKPRXqO02h2E3OrYEn76gNhvF8l1LuKiVvbNin77mY/45lwel2c0QlIHcoed+np5S4QhOXBm
xWzS4IDioBU53kBj2kCPqXda4/5vT4VNhsVrZfOQL56aUnapKiXSgDK2qtK5KCuU3fo8m8681LdP
9WoV6+RUlKEdCuRzZMxE34/TwGvjSoG6M7Pwflls90yceW85urNHYDYkCp7v9Ut0UTnscqRpEoKY
0RT7Dr2iPIszF2WuOQoaR1sNuq5V7uz//m0CHKINQOpP4/v0SNBqBL9vidgOWu8FY4Xnvh3/Eg7E
R0LphKuBjg4TIE7866erWl1lXmA4seZxXkKjbRKmGN2Z+cTbcAn5wfDowFHJkIufvMMCSYF0LcIi
sSymPm6QtzsBfO3yb18Yqxx7RIxEaUydtqbG1l6zLhBF0jkWmRl0131ujOf2w9vw4RESKXGhZzJx
PXVdoFUvtd0HRSIW3UZZZnC9oRB7gWC2OvPa3lxxR0QTOZVN8QJR6PSKG9ojwzbPy6SHJvZrK+ca
0b6036MiqJIxaMVVShP1zH5/7/lAQtjMb+krQnt9vSMGrKwR2+YtFnnWMzIGxj5ajR8pgYbTxx/s
vaU4Udwv1Cv0RU62hVtlSw7tiwnOZk+fO6Qi43YJzBcHgOFfH6Yjcw8MEh31Y1vvZJ8bW5/rbg5K
LJe29hCO1T+D7Z2DHrz9XuwHxhFg/o/X5mm8HW0T1SBYrWxAX3+d221LEHDObuC8jrdG1lW3zSaG
c7Oxt4fr9aoncUJ6yHU5mcwT21y2i6XLp0M7YgD/8bd6m4sw1KSDxrUJ/Zz55utt4SqU33pBUYIa
WX6HA8MWaV81MZrz1rWJoGod5au0L5xskj8+Xvq9B+QSo7K1yIEAWb9eWm1jJ4RS1EOepxJvtsqb
cjLOdZLeXYWmNtN9ur1QyF6v4hYziCfp5olvLcve7lpkrHvzXF/37ZanpiEQ2kfVLGZxJ0VV6xt1
Y05ZkRjzJudDu3YjIq7FUNYXuGJO05mQeNzW/xku8hgsBxkF8SyqKKrJ1w+1pI3T95tTJHLr0VMv
++2+cfMqKYZjryqcl/DMNnnnCND1A4Jz7JuTHp98q2zCIWHx1yIJEPdEaM5kZuWLNrigUJn2C5jy
m8Ufx3r38RZ557USjwHdsKrHnXny8SZxTL7QG09SLp+92xTbpcxnWroI+FrnCPPvvFSSf4+RHAfP
eNMqCxsDWcu0x5sWBeUW6hmpXwz6IPDi3AvH7KJ0WnTN//oJaarQxuKCQyLs1HLQ8dd1HOcZ/WyG
oTG9JfnorZN9sdnt8uvjpd45CQyuOOY0iuGPniKoptlnCpAtdQKG3o8Xc3Fj5Mp//y+L0ImmzwEN
7LQcNswuBc831QkA6HWXNYaRNGu4nblB3+wL2idcY8z96Nkcga6v97+ieGO4WLQJvPL+vqLtnhjj
sB4ybXrfPn6gNwGS/e4eB2JkiVB5TtFtzdAMKTq8R6VL136UILPkZb5pCK5JKwc0urm51yCLnbXr
y+/FOofnNFEZob75dNRPQCVJkI9IEIj0r5+Xcq6E8Fn2O+0aJRxwseGoV90tSJWnZYyu9FhvkZdj
rhdGcCfHAu3/oDbw3jQZ3cl+F+aGWZtfthpx7B95CRbDuVyroBNPmd/QofgmdVk0xYWPeqX43dSF
kEEsckMKXCvKBc+PnbGmhrTjDG+k3kimhXFvcZjCYrAfF9WFosUUI1uPfz7bevul9/Hn+8ecjG79
tlmbZ38aEKCvf/elM82xNevc3BWizREXL8ypqK/mrsivDL/wELT3i0U/q6xB0DJq5nQo/L3l5M2M
u3m5rGHEhC0Ybo3qqJSAInkVPNHesZxrDx6l8Rs5eCf8WlIQ4rnRQonC34E3U/vJUgm8C/jhWyWv
uqGop5jJbbN+MTGWgirZToWUSc2QvIwLPYXDV+XYQ/F5aF1hX1RhKGkQ8iyt+4Is82xvid2vyncv
BkQwN3uHSjK9mLgyqhBd4yEbxXqYaqBWkVcFi+UnMFPy3I/rsA9rtKi7o35+Jm39cJSZbn5XXeNZ
+WFCJfBbP1LOLkk1tJ34BF62lZ+mPNwAO8/mmFOoLCM/qgey5NmcUwNCq701zfal8zowrWGKbMRO
jUY/xbPvVsX9eNSgqRPMNefwmyu1P37vZqxq5pgmUzN/GduCpiuqz0U1ZJSyMjQvMtua1APWRlNJ
FZFuc8+8sjAEzjqVNczbN0/5Vfo1d4Olx6KSI79Ul9W8zBn2B3O34IWRkbXdr6uPV1c0Vemqi/g4
lSXHzrWn2m+DD1ufuqvpwulp0/YqFart7ibug9FOq1+YBJdWGtdCBCg3b+tQWAETf8Odv7ReZrh/
rG1z0pKm9NhnRpyli19kcR4sgznGeu7bYUqwsFhTlucgh4+F1DWY9bnzgu2gU7dpXgK3NPCKAC+R
ae6WavbX78TKxTKiaXbK7a6fA2CQBzGGerQxBmvwMIjLdLLnAYXbzZJ/xgFjBbay9EZoC0Jr03gO
HL2N8NUdtQ1LnBai1y9dFm7m1Wp1zvbVQdg6/WKHcmoeYbYqFKFDKdYYWsTmo4E+YeGytLk2bmvk
nCD704zfntAxF8aUtLPH4sPa+zdomnvO01Sgx78PZEsEioHdjZmRjLI1U3HR64rJa9T0jtYvjVNz
ULE/1Eg0RH5pbEBEmkI0g3FtD1bdhfEm0eNcD00mXL+KjSygDRhtVsks4HoWsDjD2FzqefvtIrae
BQlGKqCAIrPV6NFj2uA3AWw5U2zajApja9YXEJaiSCMY5bK5saxUgFJF4wdYcqRbnGV/uP2gujzG
TGMzHrysQzgB1o6WuLZsExCZOSLAuvOvutBFlkXCSsNhjo94iHG88s2qd6ZPZWu41XA5TOgYz4dB
QQseY5T9K99LOtuT7k1jF149o1uUZ012ORGtUTauzHDqIhv9Gje2HCG6Ms7nNeisy82uCV9fZeXq
eX5o8KPEghwLF381vw6ypfYhu8MWqTjOJIV/q6ZNqesA0NBo7bp0c9ZoDfWMOQL+GYGRIJBfDHd1
0ev+okfLI0dnuZ5azCgwRFrD30FtMfPYT4X2/pm6fPWvTaMcje9+bo3tY+3Dxgf1B1gJ4CEk0va3
ZROTI2shW4hXlS/LteGhWvioKZDnJ2Nqh+pQValnXY94Do0x4QublglR3yifdXc5yK06rK5E4bdf
+9SMvHRNbz1pZZ9DmAd7qwrLz8zVOuY9NY4h7mOQu3W5o900YATC0LvNPnuo6EPc7RD1F8+WTe/7
F8+U288TGuK0BSAjhQd+LEYOZlbOOgaHUNkH4NZGdT3qRrqJt5Kmx2URWv2zPVuBMCJR1313I9wy
rB6sMq96PBhaV971Tq70DfGue94cU2dPaRP28pe/5UF9X5Qi8O+n3tjCZ7BAfbsfW5H7SWZ2iz6Q
q2ocKFQDaHTXi1r+acPRHO6Areb1XqW5Cn+yZVv2nDSBu9wPHm7Qv0PpFB6kwoH3sGu3ZbD/5M5C
dzoS7WCxq9kjhrp37ZrxlGj05H1p9NZvV5koHGj9+KlV5ZNMg8loLpx19PBsN9whVeaFolCQKkYX
uhj+WQK9Gn+W0sEnLcom05lFPE7CsX5ag8JpCvZ8o7wtgaGxjFWMClKaqigMs9yFq9FmR1TqkNk9
hoKebvrmjz/XhlFFbdCPMGWz1JrCH71TGN0TVn51zqXUstGzCGTY5llx2Wos36LZnOupIZAGajgE
wVLBP2fu0d/i3bVioCAz5IKCVhHPgR6M80sNLnSI4FDlGBQUZmnGOMEwF2jNVjBIUm0OrMgocww0
VMrg9Emuov6dNl0R0K2skPB35858MgUds9hmL9qx36dD/Wuct+ABgBc3dljjcHDvNau6QCd/lTdl
Zme4y83YpwUmg99otJfyBZef/qHSuLx5uTvVF12r7PtuXb17SKfp9O+18JIG5qDgOY7eVbP22fyF
TCGgJZ25YX3oN4QtDoiZyGln4GymYrsNB/diGw1gLcB966fW9PlYehOXw6ANM6E3mhlRhn3RHAPE
Q4oAp5Oq2BeeK2+objC46Y4GE7ng/r7sJqt3dl024upZTFO9G3qz3HuBNp29YzTpgeIDxZBOl50B
qE32WdLVTWvEC6DxZGB6MR9WrrcXGyxmFfeY64yxWy58lFxXqAItoFqnWA/rXF7iAeNjo4KHXbVD
KS5MUQ/C6iXJtRjVVYrkhca2rPEv8LmaFHI1a2AmhuAaiszjUvHcWviDNuYsnXgwW08ktrKUCcgu
zR4Id9a30W6bJbJ0OH51Cj/96qZK/pMx2bk3B6RPeCNCGPssb5kjGf6AJwu88HCNwmAkWUU0pvNu
Olmr8r5tt2Y8WM5YdJcYx2XmfrbxBfqKsP6EqVfvizwq3HFlDNSyNb0xrJ2d1IHRxgV/5/PxO9AJ
12W7xJOUlhWTo7R+ggFENoNL1DWXSOHXS+Q1s/UjXN36OrXbTSUgm3OewVCTfcjF1sMo3/Lie8un
yeMc5xAMQMYK2yVEDPa0D7sG2F9dWjHFTr0vnIr/pQ1LDp6WQZNFdmGmT0NZFPICwfvVwrwqA/Dp
FUHYxqFZdZ/LyguyvW8V6NmE4+xNe7sdDUb6uLeEUbuNrY6zBWRvJFwzczj6teHutrnuHlZ/rN0v
dZkWZrziIDFFtfK7MSqzXqlb1087aNapHaZxk66+mbR8z+5TvxnWBS4wtXvZ2hWG07USDtmlP5tb
ZMMMWqLJnwhm45Y71b6pF/HZAlrV/jTbEjX/gJiJjY6a0yRLe/5Zu/TDcreECxnf0XkoBSne+Ndh
VfjOIaiI4TPGPU35p9xstf7xEF15xlaH+6TI8txOmjEMh/20pQbPYo5NTLbkoMa9Ave4kmpwnyxX
jwF2j/AA4sxe0ofNTxsj6kDeX6sFH5NoWbHNipetC63EazFajhGdCpFczFR+p3vL+j46YXaT48Lh
RJNhpxPBMCzyuJGYMUbrZjpfB8vQ30VbyjASSHmZD9Y8IVfgAnGon8uhX+iNleM0N584lhqPwUZx
82GEYYg7TLj8x20WyLoYrZVft6Y7h3GL6vcWjSVOQkmaZoF9wadyl/02Z+vIVm3ChwW6SbGTKp9k
lDKjzi7yVfTeHoem9WjdEmT+Xk6SdvAmJB4wWavMZ2cVR0AUbM5iTxNy3IX2AhpUqkweNmsx0CBy
07Q+CPLp7ltW2GvUBX6Zx2M6E7uYbPhlHa1QJOuLAb7rHb03q0qYHy3mZe9PJgwxQc3C+fJysRwQ
N1fFReMEQ3dNrkLVVvJZiguaDPw7RjHj7TsqByo8BJbsG2P9+o9lbunvrGvX30i/ZHjTldVN44LN
29tU6XdbMZePjRSVSgw21PNs4zJ2MEq7eRxKjMr3RW1u9t5XXkVSYMhQJC4JhX3wTGWWlzZeSo/M
2d10i6n3qd62qbEfBjh2egcDqUsyWXjcBYJbKwZcizaWrJwgJxlsKFCXyvbumMojTLFBZgr3YPSN
YS/8wVdfiyYMysvJKUmHp8Xwd1u1cA9FY97Y0w4zxhQLbCGylyKFOR8BWjPqx2LW65gsNYY8B0Jx
ewuIQkLxtTcP2s0cehEGMugEAKQI/8FcR/1jTCL8Z3RcKtulkL2OZ2N2GVoG2IbHAOxwYXLM2tpJ
l/Ic3MtRLFLhUPFjXVeYLvhIYu4zhpv9i2EJNdAUmiUpshi+BtJvf9aNFvaVDTv9YBpecPS1DIYe
HQ66wHuYK2UXF64Ee5Jlvfm0tHLhuLRb+h3T+PWTtznyRzhpcT/b1nwfinAtDx0ZD/DJyYVV7NcM
nbCOKPr96tRjvgtNFcgom3N9u/aYq+wrZ1U/feRIy8gVevpV2GgkoPLS2F4isR09VMawGDRu0u3H
aDgLVPkuaNTFUo72z3V1Zh9Oj25/dASPbefPQXFrFZbxjzXX66dF0Aff2/3o/VjSqnjMXBQyoDRW
4xV+Q6RILsOUJdJgfJaLChCuTvo1r/9RvSF+NqMqLOKb1l9yXDBnbPq2Cse8vHcYm9ZL88esxkHH
q8bZaaeFU1UgN6v5WtSqGygQdP9P6jnyu7a79H7mCr/zqmx6ySYXz7+Ft/YLg87hWmFmQ67f8M0j
9FeUGVelIA/E6+RI23WwXaPE0xU+BFiMfQoHyvCoUOVEVaWzY5mAf+KdadWq2XcGnm5AoFAz2uMr
ssxR0eeuf2Byab54U+l6aJOM4rMzuBx3C9qlT6OKGj5R0NqHyPEVBnwFSIKAaZPQ4W61FRSOUqn2
amPm6+xXi8J+Z/UTY8/JmaaDX/Cuo3CqsbFqZ2vGwGj02WRycZzPsg+yJ5AX1eNqzfSBKPzmMbK7
sDeOrj3EkNoL1ENZpe4fzMuq23XMx/RKYVjm7EKsn8r9oDCDwYL0OFExpJlemj0OTnulwvCRO73N
k8XNm+sChvd0ObSV971dbHGrCoH1jBlk2beUhHW+8tMhfMhCqRXcxxKOwWgrV8Y663vcoJRfXvQm
1jVx6nTO76C3FSCgRlbXzjZsTw6GSlM8uKPXIHekxRppvsyhZhSJRcySbc8yVVrdEC3ceh9apbXD
vQ0DyB7IBOlsl1LcSR6et6ND/UzRbT+6pZ1+KQeIvlE+9a4VpYIcIDmaC/5T5UV9Dd3vGMLpXnn7
Yck7P4ZFM935k14Q7kXbgRewrV68Qcv6jKabreKs2zxsZ7Es6ncpabsbi8oxLt2jc9kuPFqyxaJe
fT/iPDu/mPDJr0bnjN9wPKy+MybQ1ylGmCqecK3/FmDQ+ptOYHU34Cf1s3A3+7LlMYeYKTnlr2JK
hFoGmH9wcGsoL+1mrALWnTU7Sshp3UnDXqzIxHeKN0vMoA9iueNDhbgHxb4FKoLo6fd3C1XqGiHi
W5jXnRbu90WP7q3vFcOPKi+dbxhQOTgCOdX0sxxRnYpURf8zHuvWqwl7RWVFA/57P5gwkyTPWZje
bG6vhkjzEm8x8jByqFVqvunmlCTFMGczwbGuaqF19cKLNHXHiwCa9RLkHm5f0uqghADcaA94Zsoy
0sugKIGglVL8b3nbH2Qt1lsZHE1BPEaxU9Rnlp/GY9YG846sSTexM27FMzB9eWfN3rpENfXRFtfp
MWvrnaW9aDz0CKMFb7Y2Tm0I+1fBoIcf1qKdR28LHWK32Jr7tpmCb25qm/oSu9vysZuK9tcExPoW
+QjclHMvD1WEB6f9bCgaqZHFDQz5P+/Nh2ppuAKw9UFQyhWef68aw/822x2lHChi5ylbFq6OtdWw
fryhVNXVZBT2dTVSJJP72u2c2I0pnvFBRJaOmkFSkAYOQk4jWcsNzmfTGHVO1S8RR9z7KXB/THdZ
vyJ8VFARx1Valp8bm3qCPhAz5UPVy+Jm2BBKOEgRmpcBLn1/0tpprsCvk8VUCymGOQXqkc6y3yfA
kOUaq0AEGS7THQB6jOoIUQ68+ducYdOvFeNCbz9NrbV3vYWMvpmKLY+tYRhfjB5jWQ9wH1j7BkmS
qHTraohDtB+vGWW2bsTgLf+S1uXUxXilWxWCrAu5V4BolB3hcl5/mUPhr3G9dvYWTw62aU6Q6pCr
cMofAlR4/ajuptzf28Fs7vnG3UbmBtW5tkbxArgIujukd5zx3ModbyrYcetFyZTo0RfrkF2hGsnl
mJFWZxGxSFyEmaGWg5F2vp8MbgBLHXfI7dmhWXYlzWr7PE5VH+42lZXXutF4uJqDi+1tKPT4OV89
brXGTxljVvPQXOQ+g6LdBvLw2ZXd9qMPldEnfMPyZlaTZSbhOrK5q1LW3yZRdj+xkHXS2CND+cWQ
Qd8W/jplCTVz82lSWlR3BlIMU/oQdjSBE9XaE648cs6HF9PWWNgRAZz5kyOt1EuCJuj1z3LDXzlq
yolTIIKJr2CQqlMZjnaJFSEAACjO+RD+8tx8aHb9MG7ryypn80vA4PBCY8zJwdmW+bmt1/BXPeM+
tsfpsXlCON35NreiGOLVFvWLgZmlExlU3F83UYSILnlhuzcHj10aevNa7cQ4h8FOzbLLLwZ63WNk
NY653aRVSM6ClVj3xXNG2oumslAGsGlgV0nelYGKkCpt1S4IirakzWHXX0qFcALS6Vsj8DjM1As2
8qShlo+v966u+GGSdulZWgW9jzHiptUtyXNPLasr3cc1Hb18Bzsfq/eemdAPoRcvSH9V27GloI2+
vw8KEQQ7KwBxEq9rr9d4w5OSzpQ/YzkrtMIpme7c0MUtM+1/LO0byP7yHXLrwg3X7nuPB6GJb/vc
2zE9Zsoa7dv4PbfCa7ur0cGVEolO26Y7hLAeXeIBS8i42Tb3bi7W8mYxxNokalophdIN2F6cqQER
+WyYunVvWeQYIGBSYMB1V2PpWEDueyiG2TL440v7ybQL8jZdbEa93+j6OrHX5N59XYEaiJSeOzpu
Ze1/QpLO9qOp8+bfEOLVHNEMMbrE4zN3ST2IjIZVF6Z3i0YYBzfsujQOC6jdNXEV6pyxW4fBwNax
nFscjccHhio1tb1uG/MYvqsfuXJmwjTaavz1nGw6EtJcHi3sUz93tZrUAbh+cTc2qWklLhoR91OI
eCN63hOK7423Ys2M6dxMJmCMlin2c0jL6KnOihSMR/F/nJ3Hbt1I166vqAAWWUxTcgdFK1iWLU8I
yZaZUzHz6s/D70xa24IE/+hGTww3N8li1VpvWjGj5eu6StfrXOW0ajbHYBl4/WDP+2YVBHeKgtmV
l6n25Jlumn4MGvj/h4RV1aOsKbwErELVMZtxygeVopWJgxm5F42oY8fHIba8dUcwcQOVGWV9HHiE
jkehM0Tzs6qK3jgmdKnnYKrWTe1Ozp+EMfYD+1bcL2HHAnIZe1ysxoGhmfm604wZf5hsUYpAynTp
yMZQzAZ3k9Qtw6ZsEHwzLXWePUQX1joB86KHzb8w9i2xQ3jaqaXan7xrSCL9LUIiZ0D4A4WQZTut
oH6yhwhImfgmwiXq0I/KlLOpkKp4EUm6AkoqP3+IYOibfekKfwkF/cGtP2dUTriLdBIYRreCMy9F
fh5ZJr7efoaWCWySGRhYT+WqwwGOr+RNrjUNwKxsHdpZo74yBZi+WmK6vIfykUAYrRwohIYhD/rc
g5Na3L65HVJKXob6tfl5mSfUGGMsmA0/Tsn4YkaLUVDvTc1VlpeFPDf7SDzoVVl3aH/XMrD7yAdh
NSqt9yVs3/Va2wBgSWz33/5HMjCa3W9ezUHPN6KK+kcR1W2x93WbvdpMVycNeJzXl2kR+sZaquS1
rYnwoDmwoptmqRy2oKg2HxmPTF7vCPp05pq1+Ssa2PK4VdYYvOg67Ia50j/dSgDMr+tI4tbgJQWW
ZKJcyGvL7D3nnLqBQevuaVXXJrRie/mBSFr8rGAmOMj8ZO6CYpAiuyatFD4p7tvxa7N4yYLef2Xs
AfMX9as2yGyhWndeBSGORkgz6n0xzWkblavn7puYGUIOGj0Y10W27TRzkkR3FcdnH069HC8hR3Df
ImR2RRClnXSuZ3tVDtRMWdzNcqHe5ZLVjTkLh1jDkfPOc0c2K+06xn3rVVl72UWuOUMwlSODEd0C
mJIIbc88G1pFVJZNwoq962W1/OEJbZsVpSaTEIFTH+WUAJbm5ONNga2APWKiSewzDkEJrl1GEOHm
WtZ3+ZY0cPArc7li27Mq2g/K+8DxRP0nEqVSYTUnLa3waNX32ewz3Ru+PO0OvqoIfTHnVN5pShAj
dFD53HaU/5rtwEsgn7CPDDjjZ0NTZMcz6e9R2YxBzl6HPWlM3eVc4Qh89ewsU0EpB1WGLJLlxzhk
4iGWmU6hgrV+rvIItHZkkFweDPPY3DpEk/7SnDw3IM3ylrze2rxlSHkXAdmVOaM3NoZ4ziqpv0cg
f8Yxs5bhtjRkV15GTr+uQcvn5RwwI8L/ZWILPN6yhvdl11HLW17qp6h5OpGGSGyTlyoHm8VEqWlo
hc5zaKImT25N3LDDXvej3jOEF4p/RsrH811MigpdGM5dLvOcabhrTK1QowZ9MXKI6X3VsRWHSzaz
Yr3acP/0lrHcq2UYu8vGczhyFjw3MnRHe34GB3dV2CFCPjrE3ibMs0Uevx1z5GE2TW1R/tUxuB0x
NGYUAuuuP5j0K5+WvPAYV2zm4hLTe/3quBPAMyHPhK1mUMDfh8IdmTVqlHD4duxuo8IF/+dSjy0l
rXILO2xzz/4D72HDdqAi2MjiEs9VpTraLELjjV9gJ8DiFZvayCR15NdXiy6Nb4VQrbkXzCtMwymF
5QdHjiDj3QT8d0eWXH2fT9byMqPkeuKGmNBCs1FUexd3iBOqltGpx4ns9AsAH2MKapbQV6qlqtjF
ViSMsPZWYR0X2VtPhl2lj6hUk58D2OwTUZ4yOcJTl48tU61f9Vozo5OihymiCm7upalbdT37Xjvp
vT368hfC8WYNzCgjBIBJFCo/N/Ji+l4xustmsmwV6V2PGoSFjLHzD9/j3IIetvDE6VgslHgob9q9
k4uk2Xc6VZcdaRPQTQyAfo2sEiRA1l60S/TkTAc3XVETpoNtCDqGWnTxdWxnJfcMMyDCmfW6HOph
sIqw5N1dVLI24JIxZL7mzdTfNdVKUSuiLrLDBbja2tuVPWdhw/Bk43KNCh0FBBPZT4KRqNFVFXtm
f8hoYO/dXMgm9G0hlvNUJ+YDcliSAQyZUBu4NRkudS9BZ+KtDgjiKGpuispqCjb3qfoqNPQYpzTT
PoJVNu6d0TljfJhEX/50G6qjMK0Aq4NCxDbnmVk0D30727/xXIDPVPlQu4Hu8eOoH4okQ3ltLYu5
XuWaQRGMeo1Am8bYdm/Q6jb5zuMcXndJ77VsSsIesNeNpEMcYoa3FMeoaN3s0mT7AHlO2l7umVOZ
PmR5vAD32JNI9zW6JAWcZwIrN72zhuYyoB6W+Zo/4utySqa/5nHMX9frzmG4cx9wRMJxDJw0rx0B
umoH4yMvnKmMcjIsfefCyT0xA+hP89eER/nYrCsm4znzU2bW5+x94ciQaeKGq7ptDkBC8W2XbPkc
xeTIR2Ekw3f8Hnx+1cB8at5eM3e7RHmdCmPRIMVQkWeedxnf3zM6ATZI5VYQXabFZptTZvFxVqZu
ApkCMRBugjiS3MSOJjZ12p65QKW0jkVP7hungRvt1UwTESgSUw/V2Ivsyl6myAm82ZjTIB5JJgqL
CkD1zFsc+7Wx2+R7xZaS8BDc4byWlEQ7Dw2Uul/zYrhalFGnV1RnztXUGG51tMdqTEPbLhHVUDmA
1kg5Sr0rR1MAwKwxiyex7fppXAZupLXS+K6k6fo+0xNg8RE1AQcrM6G/5V7cMOR3XV1kQBwd2R6q
V182DWXKoQRTz8OiWfSAfdbSX+Qw1b9EIez0cjYdRsZH/vDLGQt7b5jJ0H4Buofz6jFFLmxKrfPH
H8v09wK3+lqAvj6qxkE6ETUk+oRWHlO99S2l+S4dG3XTI/dAIQYHS47SuMxQDqPKw8UkgpzQzUk/
u1nNJsgwczb3tu9dHWZ52vEqJpel33tNpYIq6dSjj/ToOSnk/Gi0rjcEpVnNzxUB0XKXJaO4o55Y
Uai0/HjXK78pNejHfK4NP2CvlhkeKHQnKMeUpmhZ4iYl8sipVnq3teuDlAAYoAbS44G5Gld7gRxm
9WzLXn2zDHe4U4IGNei8sftlGnFFPUIT1OwiaM3zkhukpIsG6zKlJHXCIh27Gs0KmdWEfVoE044N
Igs+/bI5chYmL66a7J5o6WW1yHlqU2enUMKku4gHKENkuS7fasQ6CFPTSpEtkxkGf94g2Aq2PRnT
Ci9YBZqRUleVB9wJI5c3jwRMFb/zedQ1Kvy1uKkKKs/9MsYNtBb0brnzs1HNhzmD1m5np2zDxc0V
dxbhEt2vEQcM3Lg3/2xyI3+mIcDHnZZifTDlYuBaYb71g4qX7N5cRgloJCdYOI6PugnRa8BMF15f
34x91H4plWl90xWd/h2wk6XCFuXVzwVn3VNcL+XXzskpsVGAZ2jC0sh6TOylxoG/pNYXAc2dnNVV
3D4nY70pEOlB8mAixq0/DkaVi2AcfM4LsQwZdBJk4oPjIGrJEmIug6mt+tcRw8VPhxY0pt6w+D4t
igSqCTguf187U9qHbbfG32QvERM1MDrbRI0EusKuJ55zWhI9HQyDKe9ma5rvSgaTNUCXKntGUUcT
svTj7xllcRkk3baKu06l9dna5NWPGkKYBe0XcxoKgAEjgDtI/ADQCShqdfLkOumbyg21MjXn8MRf
OrSJGhJGeySA44UhluJMlRHCoS6e+7u4i5BYZJvQPlBqShb0aIP4QW9e3Fg2UDdPPhM3je7jW+w0
hOdGslLnpuzBgPUmUeKDs20CIvN68HYuoNojoGLzZMSTae9dowCXHXUqv6CZrJwQXwnAFf2aAyud
SXcJ2WcRb1B6VXfLwHiYnWgtXnjSQyXv+ARwecQo9n6IxGrmnZUsxtkkoN/Zw+P52Wvs6MGmiuE5
OWJ4kdYKy0+CZ8qIGWkvNOpiSh5llNrRBZGs003Vkhhz4FNgY0Oax1lZ28xBhoEd25jK3dLgTWXj
cFQstb4Sir0lcPu4z3d9odo1EM4S3eC3GO9H0+tfRtUrfSbJDLmsCqh4Krc6gpZU9jM43sT25+r4
rLZw2IPFpvXRmFqUPbMSzSW32iFtcM0kCRcsV68p64crkN9+6IzS+dOopHD2Qo/V87Y90KXBeZDj
TSVx7kZzSawhfOlT600Sv0NixRUnlPCAZ8AovhQacwHyGCf6sroF0/xWgDi0CMlajzs/quOGkkil
F6tdgWA3ETp1AAzUH4dWLEw+92sOz7ItJ5Plo62L3IZzIvPGqAt6KCe/N/o5+zXVq/szQQ+OIDOx
jO/d2tIU2QWpO2pOUNvEpoHHMB6MiLLcGa3vrMLsCin+rznqija0qoZqz02pz93VM0mErArjLDMb
9EzzCsnJhp21yT7zKNmDUdCJBhl0HWIjfzLPEeUk3p6kO+YyOZWwnivEcOxWFsdwVo3GWdK1fBIA
//5tZzbWbQMCXe2iyZqeWpNTk8WnphezYtRQkOWZczl2aL+Cyq/Tx2mBLgOTmuxrPNgTKxxxZbIf
EPZpsqEaRTfv5rAYjpbGBS9Oo9XIZ/GQ+3OMkG0TINY204aOYzumbLhR9aQxkf6YrK7+UhnpbJ1l
RWMcKjH36sjm2uah29d9olBNAAkyCgg8oRgv8gr+U25MIpo6L3BxlI5ns2+X8A1l6nTsQCZgL0NS
MDqQkw+9PVo53xMvIdLomHrbgfgYvet8Splm1lnA49eYykAPqjl3XObKaPS5wBKgFZwbSb8fG7ew
DkwJAtLOBkv/qDNzep0qziASuWCcd1m/tF9dX4riCqFvepmxW5ShO21dFRwzPwK5TBoHLrXXD3JI
xSWuRWhsd52yZ5Wo6RWOj6vqvMv9HbhV4d1oVQIIM91wpR8g/xbWtfJs/R0fXGNfJnadfkN00PcU
XGMzIJlJBZqRGStLHuoGBdZZDKTWXWGn7a5HhOZD6AF3rWdMR2zS5AaudTYfUFisLxReI3r42VVR
99jHOVaQvSaCyz0XUPnPpHxPP+bYmocjnLxX73y6YjQWgyAdkv4acDt2V/HkE4lGbJfn+F+SIfcT
1GCJR3Fd1187aHyEVUZqvAjkEdVuTXM72iMO8ZFG0ZqWO9WhEYLp3j4ANSyEFZqVN7ahx5niUGG7
KM1g+vyHvm69u3WwJgOycuU2cSi3R5S20/U6divw28rOsIMYGe5jRNMD/JDMWzBNL39MiUewdkNd
a1J/UAFSZOblAlbc2Ww5WuY0/R7CEIlkrO97dCkiyaEYBMsG/pYYx7xZ3eisBVtOCSmiwA1rw4Qy
hIKrnAOxYw3ZTESpeQeQ+5yzyTKh5hQycjLj9Eq7XOnRhLSyRPyV4nEa9wkJqheEyUgQFqMSgua4
Y/lOs0GqQpuVSxTkC9s7PCKAzzmp4DTTCE5ctF1rJp/t3MzxD1fEaJK2OubzrrRG9TtZK/ZAkTKJ
JhBWCUbrZ2iAg4HN+l4XbfENYaLV7Onq58cxTsrkXFB4w22kjXXnxiYJW7NsWJG9U/US1lDK64ni
5rnNRu8rccE+4iMmFUX7wl+xdK6W2X/RXmr+TGrTtXdZNhvnqx3XzY32a303LZVtoN3wULDXW2lf
RlauQ2UMqMKoyAXO68rpvldJQZ+bEQvKJo+IM9qBjKs7tgM4JDxmSHKtqhAC8ZsYbtmm1jG0shyN
Y5ORaDS1/zsHVO+PQW3U/TVbIzwxOqLoB06M4mwhWXXeIXiAHkTm0z4t+OO6XYvgrb1gZorxJ54r
zzoaAowvBCaQHCWGw/RINhfh7eVk0X4SPN7/LmOzmyio8/iRjN3xbkn0yAnTOPFz2y/Ln9hFZnfI
tZ+/+BzSeu/wYcFEtJnXEkGTuehCF0rOkBUP2a0SwXeDi4HCj9Y7/wVGXz3XjZtOgSQa/hEWF4xm
6vrluq4n/5nsF9Q8MMZ2CwuwZkiWLeH9LrJyfUnprbgrWaBpG0p3VGGWZna/0Xn2GBqpW/xMyXZl
aI9csdsrkDpYz3TzdHSjj1i0qtcS8Ylh8PJjaLuLblrMPjBcc7L5DpRIUBllsd57jY/smrOFcUpe
rNY4hJBtvzB1zFh2ruEYV3ZcMWwglVNRH6kf8+9tza5MEYf0aDAbtn4Ej+Uv5KbZLb7WHp1hapZi
jyI8uu3Zn5KQMl/SpqX18NVEK/6tgbt5sB14BMXpeFXWhXWfFZaq7tpsGoja8dNxOTO9cf7aJV1H
DOqqLWKAmqKPjkttZfdDY3UgT9OCaWUxVtBGahdCU1fTy709XZJw9qmqaRfnrnX0zuz5avZxn87s
j/6kq/NKzeaAHXdSng+2arM/2FbPHyfYeX416dqIkKy1mkSDTC7Zi1cjnDgSkTFG1yM9DoIuptTf
z+jmXhWtAa9abmEuVQzWHqkEOdmCAgZ5Q28UL5Oeo4eISv83oVAbzLrMk2IjoAbcY8WxnvCDoPQo
sQc9tenMQa576R/bYsphWXEIlWcz+s57epWGocaZ2SGftzEHTXJtZdgVOBGD3DSLAoUJIMkuirDJ
UEe67i3YNNWmjSvgMtPI73Yp4yU9yIOB4wlxjfVoLm36Mnsoe8OicKlycf/pNmwNL7qtMoXOiMqf
IhfaNckPtVU6X0VpIuQZCA257YTs17D1omEKsL+hZmpco37I3XT56Q2O/OpAaBl7Ga2G2CW+DznB
XKg4DXNdUpoWwqrupNd790xurJ8M0dkIluo6NkP2Q+BDJsNVV1jSRIWvWVvP5Mkj+ESOW55rjFfj
XpL73of8HuMhwvN8sa5TjUYEAPV3l6fxkwmahqK2ncsUJpYlFphWKRaUguOmu0TghjgACfz3qFoS
tUORtELDu15zRGHP37TQ1tWce7BvFMdI8oPBIidtH+ve/dJntpjZqgtpg/1l2Q/d5OmDH+X+LbQh
iMsURavYAK65DjxHYG2ZU0W5v7CzPVM00GqYqCyDvsbsEGCsil6cBKji0PltpnYLWggfnVe/XKjV
Kcm6MLYTJjPaIt2rMQGWLVB0WHtZeu7N1nfabCrDet7VXazDaBjB9shvMq+6cVXf4pxdLCDgMmX6
EG3JwdMN5QzhzfrPhOHvKm3L3tyN2oAvTz1cBTxpFmRo921cBOO6iB8YEHnH80Ikupeu8sGaXaJa
WnSXJtAYJRoTdGoT401e+Xd9Hq12QLOeUDREUvJBGKb4NqXW+i1Kx0EiCN9wZsLghmeVdVYbrhM4
TLgygSLacgUXCDcwo9tyaWKBfJa2OlgsV15jF9NfPD9GcOzKkso+Vm7PoCi/mWZ2euh5s1ugetc5
n6IDQlEVnxWy8+9ElZCi4fsw9pfWOMFmQId3u4htv8NiwVl/bmbKF0HXM0e5r7SgF+2h3fc0q1WG
DTGr6ztzkcgC0Ix1mGgiA74Lj9ywb+dkaXbamKUKvRULdDgbw/A8WpOY9tOgZXbwEz/nm0p8h0oL
AeqKfC6Os50EEkx/zzHAzH5YhRzDssYAT2G25Egu/NZML8gf88vraUy9WzvNi3ZnjWuBTatGY3eD
5QdSe8CnwMNorfK3zCvZHZZkjebdMgNZHeKEwngneYp6t7KJU1tksFQ82KIRElTIjO7T1qWWaBl9
IRB6jhQhC9/qa1HNDFNP8X3c1/1CwkvLGIBrBiL0P9DMKkjIunOuWxveObTWpUFa7DUZWYwqkihv
2bkCAZHyRUYSycsMkooSb0KWvSvwD/2uo2b5Vhcyu1Go0o1NMAh2DBrr0ojWzR8vGmn+wHXBCkEP
qbgyG8KmdwvjJxXf1Ie0KBUl6Ki9G9lYrTxGylt/xmIyrrGYjsYlZjLr92RLawNnCuSZzBKKzwGG
kxV+1KhuMBdYEg2/NSTQ7Aw4CBEB8UW5c2bcJQw9yMNaGbyw0TDsh6HT0Mrt4EDv5kbnny8i7qfj
xPv+unKCz2cKNOM8Az25660RDImMs+EKQQSnZI365AvVAcdFYXT1GKwdIMbRS1sNgGXiJvgKJllQ
gtSjiV6qyr07p6wRw3LcxDdtgZI4GHnK31Gojzdbo4cUxyjwgwlRd7f4JKNfeQOCHI7WTIehZq9A
JsJIlSc/WfiY4yZZXPRZBXBFmRGsuycNT/0qANtIhjWb5CFRVU/na/jtEzlDTgHIVhW/YtlqVBBR
DqSEm7to0KRXzYOsUQCwyaK/UDaZx0HaMZB8x1e8/PQXZx2p4y20IBNQrY0Kh7IRnbQq7lWKlyGE
hXJebE+7d5xBnXWooxiem6Wr90Yfa0p83VhNuO3Oy8HMAHf22dwDY9veijAy8cqbTYO67JK5na+p
XKrOOYthtJd9oqTXEi3Xiutu5NQ8y+vaOvfARMzAI2CeFr6eG3nTYQb8rSNjvXFSr+iDCWHFcNav
4G+3eM8isk2FW/NsEmXXe6Z49e7V2jtF80hfIB6FDzAKDdQY6POdjCq3nxr5VFSrMqgBaY9++XE2
ioD2C41iJDFNHZsW1fh3l4mhPpSLX9lsEhbQGDrbGBAeAVC6fENdOjJvw8e6dLAavDxBPSzMof3Y
cb1lCfw33IDhAUR/EtdgEHIGCnli7i7kYvstwh8IYWX+FEMdBUPeDkc3n+ZbIQrCXkUU8+r6YVfk
gzx+fPlTw/d2eea0Ysf3iLGFBXvrtcbDqntkK2WA9Yp2qEDKPJwZqAQt3J3NDRyFH6y2ii/1XCAL
/vjip1PFGC7H1U3DgHW0nC0/5e3VmRPm2FB3VZBHHLl7LSM+pJKRgPucriJF1gSKFuPMhj9P6ajw
iO7zCrUJRQyAd+v0Pz75Rafe89NfdBKxguA5anXJ64hrxT4MhbnLYt8MKZUeW0phNh64cI0bbV/0
k02+l7ccqwoEwJxipOELkAN6Ev+TJ3UaAfC/n8UAwy31Vlp/JYu1Mzv0oGiJqzIGbsU7FyPsKEAj
86526t3HT+E0G2K72pbw4W7ppmhiTmJSmklVjHhHCYIc2HtRqWshj8MuRVk42/MLQ37NT0J03luG
RO5Jx97WoLRPoi8QSHZ13sHDYwc0bx1kJpS5Ei1ub8znqOf8Y1Ph3a4t59/GP2zjDR2Uxs62Arm+
PFmBXo0DEf0LdB9BeFiugH/T5lupOAvOQYKgtj9+tH/f6NvrnayvxREYU5oG42FlTFuo6nK9cN1L
9BgWWvG237Ve2977dhEfPr7y3yubKxM+YxNq7DKPavtl/4lu7Ba7lqliZTMhybiI0bZy8Db1P2a1
/O95MiSQZYMjAxDn7VW4dGr5LV+0Ncn+wt6kb14pLyDlp68ueutP1s3f3wXp22wfsMcQgrzNt5fz
lB/5pWCl6p7TrAcaDkEcv2OukWcfP76/vwlFzobLJHLoHvJ9t8f7n8eHlUvrOeVsiFqzPaeCwYuF
fTgNEXjiStbAuZ+MXH/3ihZBTDjgsSacphdKOuy2HPjmm0RMv6IFoMvvsw1J1El+S1qj90nOyHsr
hNEJHkYIj/in03TxiYkQCuaW3VgP9Cv+2nTNrnG7sfo/LEVGEJEJL5XirZ08yxQxORUFz3Jt3Rat
c++jOZrbT67y3vMjrlwinmIKCpr4t29sctHp5glX6VEIOFgL/fUsS0y9n8FYYfDBwj5eIu8tRt/w
UQ9QlrGbnXxhTq3tePG2JSJH/26qCAYJ5zh2xX4oKGo+2UlOQ4q2L823XIOnqEiNOB1TUvtDQQ2M
81jLuHxOIfTQh+ZIV9bmyuuqbRyx6MfHj2/xne2Lg4EQMsleyeA38+0zXSNvtWxEogGZAjg6pRsd
uwW81SqzQ1tEHiiEpY7KQvD4ye2+8zYJgYVtJpOJzUWdFCqjmdaJ1/Kld9HgPZkYrzPOYjmeMaxs
OMT4o/cf3+o7X8NWkDGaxZIcSadbSzf5PRq7Ai4LeejOJtnyMAjrs4nk77xF1yTRzZGkFBH9fHJb
xNXEWbV9c5GZyxnVe95lR6vrpHGQ/dZLyA5LVCKHzP/k/t69MgcBFjaGBZKX/vZVRuj+555pYJAl
o/EDt1UOvpNH6c3CZIwXtna0rhNOzuiTjfSdr4TLGRQXZF0jb9t+1382Uo3j3cVgynPNm/miq4xx
TxCsuPMBUD7Z0N65RdL/LOaX8KVsk8LfXqotDHOd7JJbxPq3Expl2WxrfLcp/NFdg0r5Ry79z+KK
37lBf4uGZ3yQDYBinLxS/NJEMI98Iynvbmdo1Eg4W6JjbGBS+Oc16iP58BmywdQbMjDf3mCG5xw4
iRuMyAPa+T0ypqm1P4t7+/tL2AYuGMxYtQl8c04TAY3RY4hHyxgYQX7ATT7lyPmSbPykEnvnKls0
Hv+weZKgf7J7DthVysr24aJdJKKNrGzEOonzyap/5yqMMyRanghF0yD87O0Tm41knKne0VigGSlv
NNk69a7Wok8+WebvXYiCkjB7gzOOlfD2QhBKKq6AT4N1Ipg0LU0dolf8JHD4703xfxNFictiOjzV
z8ndmNQr01yBcXK7+QV7Z7rs0w75RzNj+t9jsG6Wp39dcmTxMqsRhbq9TVY52TZSVN3ABxTMltXQ
sSVec2iWed59fJV3bsz12BaVwdnm0Oa9fXoT8a2xzls6cb+FMSwS94pZMt3Bc4ckbOb4s9k871+P
DoA5ppR3p6H4o2kMrgusgwJBdNB/TBOFXI1ijDaZkdV3w6ytXx/f4jsLhFtkihmHDJH/f3XexONj
WuFBLkmVYtytIRfqfv339U4kD7iYbW27rn+SM+x3DhZ3PAfBUBjRrTfjd+qyfPlkDvPfZQFIlM1J
4nJU4og/+XYjJyFtakvPtJhsh1CbUBZMM9NXFPv+0Z88LLh5PMPgdX15/PgxvvPmqLaIC7QZVSiB
Ut6ulDE10rZlXklQOyr+gQPI/oEzT3WHoia1I3ByFEWHjy/597HCXAoe5UbkcHientnJZFb+xBDt
ILKq9WgjyvpZCAjJK2HSnd9GGHhlULcJcO7HF35nyXikenp8gB7f32nULGMvqV+JGwzGpBdfMluV
Qdc00z+XsdyeT+ylid+KxO+T86tuZqz8Hrovv/CqI7bGiIw3Ubl8CkVR2p8s0PeWDkczYOD2RNHM
vX1/g8VELGSqtKXenB6J9kJaV6SCUPrIza6JI1yubTC7o0Vt/fDvj9PlMTJsxGP52NvS+k8l4qZA
17FjI/5Hy3QriXza10QqftKivrdAXZOWmBLSplM9KZmJfGosAucRJju5G3ToFX5aM6GeyG/bM2wi
3dnHd/V3+cG+TCdNzi1dD1v127taSVOpcQji7ikTG2mkiqEkHdhZpF4EZX2yJN+9Ozr9rQLhv95J
v086FdJQUhpIcYnwETAdGNKkq/25OMtL2+juV9w/n6Fh71x0G5RC78MT5Rw/OR1WE6lys+K1WZja
Bk+FjWtBC1+TbROX5e6fnyfSBOJK6VU5GqyTDaaccpy2ROtgi+oxGIXpOrfFD/xfbjvjEl8m87PO
7n+zUd5iwtvYFLorj+dKCXHyCufST2IHeiLw+fbKfTr2xvU0kyLmp311FnnQRzJtu2OCOpI5gAKK
KogXF1KwJCfvk/X7zqbjE37Cvm45bPCnNWYyoc5kQlSNvkbHe4bpIuOLSYv/+Cm/f8//ucy2rP/z
MWZOX4xGxAScaF1nJ9DDFrDFuEhlh6Xl9zesZnFuTHBsXkFqbVNARxNe7jGZJzM+mVX13vrijf//
4QpsDyefbE2gXOQqbjlGPx4qFKuvlm5zZGFGfDF29Gkf3/x7jxgAnAOF43Mb7Pb23pWzMp+CaMbA
ta2W7DVcRO5STp/c1TsbA2UbdAgB+Rbvcrvr/zxh1MGqmAeaBWL02qcoi+ESWzN+Zvj2Z/XAuzdE
47WllKPvNU4eIAnJiAQkVYdmkPgu0qgCIWuST6qOd6+CsYSNB/yDTfztDeFtihqT0amMCo5T70BU
kRp2tFu4oD9+P+89OUb4cL4CvgNAnNTymgrfw9jKhURvHATq9J1bj+5dg2v46//lUoQ/+1t1zRzw
t/dUdnPX+4KX1Mx9c+NFfQLL6SHlRVE0Zd/+Dxdj4hUwHHW2PG3FibRJSIim6h0hYQ7D0DP8EpX4
buyL8vDxpd57V9RpnIJEMnPMn9wXOibldCXwjWXZ5R1xFt4Xxxu9T/aq7f9yunESlOxuEBEnxGke
c1WMzpKurLuqQzsZDOhFz9kcp8cElOrQDDh+Pr6t91YGgB8yRRRL8Fgnx5/VYxwvHegzMrWqMFux
yOmMQWEU98knL+vvewMyUSwKDj7gjNN7m5T0iw5d9eao1sckau9qT18gl3PODJ2On9zYO1fzyF5m
hAJzXzbJ2dt1OA2WYOI4FLs9CeciLn3xwHgn7DtyWG+J6Ys+KTr/Xh+g65LhOdQRJm7Xk285NRxE
+6LG2A7P/tTIdQF3M6f7j1/Xu1dh0iGfMXgGvOfbuxJidOaVhCZUbaSwqjHWX5BxfjZX6Z1nt9VC
kC10CADP25//Z6MFssch5aGtr8ZlvJUy2mQTOH8vVDk53802Kv78822xBEGaTBLrYXlObstyCp3G
CX0BKWNU7KX5O63cf5xTDbpAU6DYltjQOTxO60pTEDhRrSM9Xm2RpNuRHwPCrKoQOQYmNYN39snX
/PfbYl+3GcFJY0mJeUoKtmODC2f00fQV7XDlrll0bQyTNf3z7o6twnCZXu6yu5veye7ulWh+EIHk
pGP09b7My9d1k5tpJ/tsFNZfN+RYkjbcNeiTTSaYn3xUpP1qMRiYEWW7pE9lLZp93if/jNFzFfpT
yoltYAI39Hb5IQZF8e0SOazzyWqDvPKIw5mWKbeux6FBupd1PkI6vPJ8/KRdtp9yZe/d57Zt0Jaz
g8A6vv0FBe3OZvpFwaQL9DKptpIrldrlv57/HCfbnC0OZk5mtsa3lzGIiB/UhuVhDfN2vjW9VgiN
zz7+trZa+82RAuy5jQzZ+HB/+/ftRXRadbrvnJ8DPuGmFndOelYa7qGWZsDUGwocjF/MbPhkTf4F
MWxXxXAEtqv+H2dn1uM2lmzrv9Ko58s+nIeD0/0gUhIz0zl5KtsvhMtlc55n/vr77azue1KUIN5s
FFCAnU6F9hQ7dsSKtQRp0GoNwRPC2DuZ36b+1onsd/mwV8vAzczEW5Yv1we4NkUCWaYCgVAOaVe6
oFfOI4ZbYgEeSmewOYUPMJ4Ebj/mw50E5/rezgMAZdym3nWj6x3yYpQ6P3VNlRBjnd9LYB4yxnKK
dnB4pM/0CGT7xZ7tDSvr2/kvKzYxr6YJcb3VeaMQHUIJzNAiWp1GgCWSyMfCpOTSW74FmrhgTAiG
0ItG1RuZjJXXb8oSqTJDIBKjAFtjZb/nQuPGnLrgjRufcZ2YWm18wwwCa6kxRX/iSCNDHhwhWHlr
yCaskP5BH4PkGp5k5Rf7XolA38PQiJMxjiOVYwpui3V4606gQksnBH6KlBNJktPzRdfBkhgmDYpB
XFW8YtsIlsXsrZ6X8s+JldUp5kECL8DE4xFS0GAHd9ZXOVW+Xh/J+QYgHQE9qw21C0kla7UqUyZ1
arhAp4ZwkfmnMsHpkNGkK7glrC25pJet+9otEWBgjBQBJROKTGuVuhGeBH0eKGVRSYdJhphRomHb
at81Ul4/AMAtD53Z9z4EsKo7xYl6A1NutuEbz04xb2R0TxQQXLbo41yNOK9hWc8j64sT0wVQQ7Xo
Tma6FU1dNALKgzmlbGPKayNQv0AlHH5N5zp39lqtGbcFenXO8U2rJ1AxOg8h6igYQgNl5Sv6LJuc
yJzGHYJ4Eejlyv4EdwptpHoSbbzxViP6yxRRLnKt1LGRNDzd8lpgxWlBcLszcxrAWwbo9ZmkvM1J
vFih/vMyGGQw12iEpSyhkioium0ipDgauqLfafKyVbVbQ/j+MkOJQQjw8Vw1VvMGd85AEU0CSj8Y
jZ9M9fwOJrn+wehD4xjxYKa7azJoxqSHa0wRUqFZug9vDLhbXJZ066CvDuHL1zGpB4gjSEB8lo+0
CxUaPegiynnKdq2eZncTlAaHmP62DVHuF2zYqzP4YguonMrGoYBPbHy6jrqeQ/88s45R0nzsafCB
Pks7LkHqQ1vsG2XzrY/Hb72ChI4efCiM/stEGXom6qu79AZu+q08hfCVqy/ERW5zoTsqULo1Yog2
CzpzbWjyZaVxtJ85HLDpbdFS6nyCP7NID2m85Op7eOHiH0sMI/UGYunC5AspWxm4EqAJCPhOJyRo
FrWHAnTYAQ+Dx9csSw8MceXVUZJ514/rhTN0Ykp8lVdvrFqZ1WgW2y7qTOkmZUO8Ixjt335SseJw
RkGzibvw1EpDa2tQZJyhfgmjg+pM0qFS4Zv6D8bCs0qhDkglwlztIwelhQz6NfZRmSTf6IxuH6RB
Mt9ft3JpcwD34EiQH6GAu/I6oC7CasjprE5jJTki2xpZdIUo4T7Uw+6dXMHsoPZVdasNyfDp7aa5
o0CWAfg4Pyi0VxfKmNNeqJGcu58UY/yONoJ0Q7u38ZTDLAd9mmk+4fu38IHn2wTwPO8tIEsE07iE
0wWURuo7UpPA4WHr9X2SFqUfOe1WyeV8am3KgCydbMs88Nb5+kiuB1Ou8nlHa9572TS+D7r9MVjM
2wEWF3hbO9/Sm7dhW3A+ZCRVGANIs6rAdFfXIj1II8/uYqb7FMKCL04FObhfKVpsutDMVhG8jW1I
EQaazuTz9eUUO+XUzdgK9xagBsov4GpWpkHQ0FCWYto2AWVrU5Dsyyqq9+gd0fDQNVuZhwvTiz2d
Ugi4ZACsq507K0ughyqcOBAhp+5UlKbv5L3kTVVa+TR8foTwr/LhJN7SATz3Z6IuCFYJeCm7Z50x
j9AcpEEankWIjSQ3lUvJS/XWOVTwbG34s4umeLfTDAqnIbf26UaFTmi0cgmunCKjPu9GcBykj3E1
wJPWCcKP6yt4diyQ3gNUYersWlGzX13a0kQLtW3QiGFMUHhIDTRXVYp+2nUrZ/tEANYxgQMFrMjj
8nRMTgDubIGKCr683G738xglhZeZkfEnLWI2lGhVsiU3fDaNK5OradQy+gBthA1cOj4rT9HTn4ml
dF5eZ8PG4M6m8AWND9SBAIv6tbm6GqJljmSYkaAUnev+BsqS3KVFqNjYFudWSG1QjafWya0Khfvp
FEIuOiRWTbOyk7bGvo6GBeImc9mIfcWnvD7QhC8cLI4Wm1y1ISQ9tUKDloL0E4iXPgjk95MzoJ0U
9jezZg07dIim90O5VSE6M8mM8XYR6G0B3l4/+zLF0iatpZ8ibhvFm6AxN1yn7KQnBYKlR8fuBG3d
3O2v70ix/CcD5W1GpCbghxgFc3k60Gwa+0FO0YPqDvGud8d9edTuVS/aMLMuZuIzTu2srh0Cxt6s
M+xU3rfPhYcEx+7P26fv1wfz8iS5NhrtdDST2UY0AGJFPQIs2CHpsVceYHvxkEFxjT3Vt91ds7uF
RX83/37d9vr9eTZCsXFfxV+8oDO9Ecpakq+7owsWfvfDurdu33q1rmdSHPhXdqasgBaiwI7+HBxr
uus/g2u+DTYWbH3DrK2sbhi68pNMEqNZDkiEuPAHuoVbbZzls6fS2oo4E6/GosWNoidive7r/R+p
+/Gncfz++cOWgOaLxu+1bbFyu+CZs1mJMVPvgZ+60BDsPsO5+bi41idoPG82doLYy9fMrVyug3Al
7gNzo/sH3K+7H8Xu9pf74fOGmQsO4/XRXb/P87ZoLRhBxaggwnLJF7lIB7m2Z3rfj19b7xOUQVsL
tuEu1n1Qna1VTiRsDh5vOw5YvP992f349BDtnlrvO8+CHZybGxfL1vqtMfYaXB1qJtZvdv9YDvIR
Yax9e4ge4ptglx373cbEirv+yvqpKy+S6rRS0mUoBhm5Of/pO4g/XTjaNqZTHNVrhlYuQ5dQJIoo
Xu6UAobvIaAjomz62yG1tsa0tVdWTsO2ktYuxEGzjS994MdQJlcqmmdFCiPJVs35JdV2bVwr55HY
kmrAO/bXBGaPyDV41gEpOPdT7MXeL3rvccTy7tfWKF/Cz2uGV/5kDHMkBWoMax/U2/Zz+VDfan8E
T2QcYd+uvs8fi9v4UXsyPm7smK3pXTmYsJtisxQ7RmPPQMDA/hx8ojw32FlutS/2oWe7trsF3T7L
t6z8p7ryNLNapFkrDgY1yEPsK97H3F12P4NdxfSWB3W3eY9fcgDUBAHzi6Y5+mxOPXab2nkhiy2L
FvFe4XxonkPkoLvOXe6i5PfcPkFsfWyO+jvnZmOWL/nV17ZXswytzJxRIyFW8ca9+Tk7RIfxMHvp
ob1R/a202aUlpaRA3QJcHXXx1YMgga86mZuq3TWQwMsKTbiwVOnzz75ovGR5vj60tSMg7Cf1Sb5D
0wD7g1s4nVWzi9UgyvTFlbROO0CTBLmy0sRIrc3Lhs8RPuX1EcEUCE9q/bQi2Rb0WKemMls1J3VA
QCugWf2udIoCXLCWbfjQ9ewJKzpFLF4Doml2nVrREatGFhLWo47m3Ee4J63bZshaV57V/DGp8vwT
HU3K05tnkSQOzyqCduqgptg/r6KJEr6Epq2QbER3stpDz4pP1bv8Gdb6bGsvrl9yDJA3HLkbAPkG
XVirc4AoT7M4ljS7VjEUjgsFRvsJDjiolBqj1NKPmTJ08L7mFvS1JLdbaQdFYv6UJXPw2eiKroRH
YBiGmzo31WcAJTVSQ01c2btKRj7p+rycBd+UXSmPmQrZJqBhlK9OJ0ZHS6PoLAstS2UYkB6RsnDG
G0JdG3lTi9wrbNDGMCUHhE6H7w3Fxx9h64S2p1AgXA5JpZlbje7r+FJ8JY39QYULxlfkjE6/kgRX
U4xY/OSitJDCN6ypOzQp8q/k/uEkGKvBvp0rlWs3HqaN0Pb8sGksGgg1UsIk6bXV7QShqzTOdIm4
TWd/q8FvfOrgIHqEeHMLKHrBkuioManEk1UAznM6yLAVyneOusCql5igKeh58so5gTSUUtXP64t8
fq7JYpL2gj2Ang15XZUPLXnKSxitXAtGnH3XTOg81eFGBeXskcOy0VypgcqkhswVIEb86oiF1Ce0
ZOkHN5CiYDchLLpL8lDbsaHy27hfyr2VBdlelRP9noJ+9tPIZ2XDg50fPb4D0BvRtQTSbJ1sm5dh
DMua02VD6WzuwzKQPuipDCzQ6aDEuYHFGEaXN8+u8GM0+oD2UUjWn447N6JcK7OAfvu2hAhn1tND
nlua/3Yr4JtFvQDYAQ2zp1bCcaA8NScDbC/IekKIBNkwmtpvnj9d1hiIQmKNcuXLGr9aw3TWUqsD
G+LGY1XcZ3qreLEECc0IiaiX91NweOuoBGwDUCVFEHaOvtoz6iy3GZK00MQvcXiblNJyEyDNsvFI
OHcotmrQusmgqLqd4Q5p/qWqN9uti0xs4ckyNDgZXO2+bBsSoA1jhCB2aoebQGr/hcr6rx/Tf4c/
y6e/bs/2n//Dn3+UcD4J5Njqj/+8j380rP2v7n/Er/2/f3b6S/98HH42Xd/8/Nv996r926Ev/vze
xWWx/p2Tj8DSv76J9737fvKHfdHF3fzc/2zm9z/bPutezPGdxb/8//3h336+fMrHufr5j99+lH3R
iU8L+Vq//etHN3/+4zdRkv2v1x//r589fM/5NTeKM/zVX5/073/+83vb/eM3yTT/TjKLArIIbX77
2/jz5W+B8/4dD2zTRgk45K9Wk6JsuojfUKy/8xO2KAA3EyiMqB5wrF5+Zph/J+sMmIAaP435KnQK
//5WJwv1vwv3t6LPn8oYzbJ//LZyJaR0KVMATCEBht9k45weOA1a1gSFmuVOgXmvgJCsNLPnDmLj
4JNaoGb4KQqT8o9XM/Ov7/Da5vo2JpQUveKoj1LAB/O2LnZDGBLmQZjZt9buMdy9//3dw4fnrd5w
EcW9ivLObKwGhkYFzO9Gat+muy/fPoa7d8Fu6yoQr+BrJlbR+GxWeb04mGj3z1/uPz4l3tPifpV3
W0NZ3zlnY1lFrLXeZLMxY+jO2fHCiTwGk3vFhv94ya9eGc86IkHzXqGvkWVJg9GryqOVw027RAfg
4DuLXlX0LTzH9h3rA4rILpnunTQZLlUJt6NPXNNv09zZ9dVWGWRjJdcFV33+9zQvh8dHxz0+QEOx
cSFsmVhdbvUMcVeQMfJ89y1yP3a7B5V0x/VdL5z8q9kVfpkGPaqtwH9FdLK62qowWGjigR6+hFx/
L6VB5JkxqNk6lKyNZ8Dq7fFiCtgKSs/UcWiEWN03lRSoU+bU3VEygvJjaKAhvSBkPEphejs6Y4dY
FGKl14e3ciRAjRW6zm0ONBcr7kQclpM7VU+WFMCZX7cQ3S3yaO6MoUcfQlWL21y14uN1e9p6PoVB
yBHE4QAQrK95ogIpqdVGVTGYwxGnNrq514sGwVYjtby+GmsP6ujg2CWRg8BEbd0ZRlP5rTLabuqE
9SFMu/E7rKmIzHWK0rsgmW0vi+OJKkA8LZ5EDfO9ZOb2jiDWubeC0IQCFgL9sKlgC5uGjrbqwbqB
GT2/k6DO3fMW1Dytr+uDobY2wgXwexPXQ2Nn5dmeQvtW06nYMq+3FKUSmly49WUDui4etKdzTten
lee9E0JFFskHhzasA4y2w9uiF2bWEth4Ak6iMt1cN7vNkqEFqbzUBzoyVXc0guEAZLnZsHK2nIDi
dVCDBO+6gOGvyjCgoFFRhdcPxUun+YwgsnSb1cb4oSdtsBFkXjAFPA5yM25lrtn1yxVizxxtokA/
INlVeCmWP8151++Bz/Xvr+/SS6Z43xFlIrDDu3N1Ksp8tsuYx9iBzidqdYiHe/pSRAe0Y5wN/3K2
GXjXcn+TsWG5qIqvJhBZ0qUK4Cs+iH5nkLPViMyAFG0c87VrAf5NEw1nT/CzASATA351zIO2j9tu
dHrfChT1VwHAP0L/So9/ZYGDW1taq/rgQH28he1ZBbc63TSC9gi4okDHkSQ6tQszq1yj8wRjRggL
2w4BmOYLvLtjeoD6Pv69M6zmKyQEOgIfSqtu3Q9r54Z3IxTTgc+/vPzO8Ia5GlWD3mY+5ObosMBC
qxj+1IIxd60mld+rgxMqb5xpcMM8nDUSOXT2UFBejdjOEaREhMo8DnUZ+3jd8EuFQJEL1aV2t9g8
NIlgu42jsd5EpCPA94quecEeBBj7dJqNPFhyzbBLHxX1kOe6Ud7XZRRvoOTWp+LFCthrUwP5A+nG
6lQAuQxnDmDpoyKa3yk5MgzI3XeHtJ2kN54KTIFEZfNwILiB18FDOBjKPNkMyGyQNRwt5AStZRn2
bzvmwgqJJVwxIG86nldrlZT1ZC1RUfljoQoNm3bJ4kPo6JFKOyV+aIMW5Xz+uNOB8sGPCizEXGPq
ersMplTtJh8aEaDFhhbd2RqcygVSsBvwvfMNAdcGqB72Ibc6bEunG2LppY42VHP25SBoHgwkx45y
5UwbofQlK2TUwYvSuyuTBj61ItFHF1rU9n0FIYFDN8aNL9XFH9cX6YIRWnq4LgB+kyBatxvCTNuS
zEtGvyqVBWryckalI476X9fNnPkKZouedxi/CE94261mrLRhLdOVbPQl9uSj1dfBOxUS73uEJxe3
naf5x3V7q9iVXUBShtURxDXwJK7RrYqRVWE/l5NvFnr4bKYdFX8kAchK5bVXOyNqM1Wn7u0kMG86
ZGM2lu7CXiRvb9GQ4si8H2Xx81cXAmlLxYrUYfRRf5D26A9DmDgi9bzLanMLM3hhBWnHEqykuETy
l+t30CznWTEoox8WpJtpAYOE0wnleKtcfmlMZNhkGYgNu39NzxBUrZYkmjP7pLmK78yo1fo0vMTK
scTYFj3i+jmsE8UxeyKdyK2qnEFt2rgHHa1lkj+Eo2ZDlWLW9pMsheXnIpSkh2Up8vZrghLwxzGw
7fdFU2o2uB/AfrDPZs4mhvlsB9MtqNGpCEMW3YrkqE+XNJzMRE9GWfZD5gE1R1jHnaNkFVZ2UJdI
b7y6m412H6sEvR7uXVYOKYqklasjtWMdU3JblFQMS5p2KHMB8yWXJ31Wwnh+UqdCS7w3HgC+Ljgl
Xh0QMXIEVgduMq2kz7Vl9oF1WX8WKEaObqSiaBw1qnE3qiE832DN7ntrtMjLzuOGN16HRKK50gLo
yY5h9c4oEiEuq2BdqWcfXcoAxRVHdxVowY9anjdfAoBn7wrGfnN90GdbFKMCYCraY0ngOatBoyvZ
TWohzX4cJ8O31BmyHpr3FqbgQSn+nd87Se+9zthctAbpBAgp+BkdZ3XIqzGdmsE0Zh8NwOHGgqIa
com2tlw1UuWN4ODSdFKSwHXC3ik6CE53H8c+GHtEqv2sk1De48mFm57j3kdFCXCWpU77yUIFaCPc
WleSOYUC50Zaim4tB+e9ekxFCtzjVjvN/lJ2SH4tUdYfVVSLn7TYRiIikQs/m4dDBXvB72iSVY/6
ROq90FJXixry/9MQ3ys8WzKX4lKnbgRml84kYSBUa4ZM4mw9K1JsSdkoJzLCK53hRkU7f8x6CNV3
Utc1d5qcbb1cLi0DjX9QKBDciLzF6TJAtBPb8pjLvpGZaFnkhXOPxlj5qdLrcN83MDqWoym9DcD8
sgbCEZLcJF9OvHFqFDGyAbkodfHR28jQAU10Iduq1h9UhO/eowkWga1BB9faWPwL+5vkBbl5EeOT
pF3V4lCl4FHVxbIfj1AOoiPptNI+Cwb7T5PF/f360b0wsxoxKeVZ6m9ECqvoV5qcIIMZdvajVJbY
RV2GKEhs9g9j1MKiZ3ZCrrJv3xrIiXuMiJECgfHStno6tailIe6CmrIvkxelD1jR69qFPsIK99eH
d3ZJvxjCG4uJpFS0WkMb6XcNGczFzxO593hQpT7K0FtAl0tWTM4pg6KtxV6nkOU6sCalKxVI4Rs0
6OAsL2SPski+SbwjluN1kkUEAIATyNlB58C7aOWPkINzpAA5XfSqZHnaLw16yl7l6AAItFBMn0Ie
+CNs/rqNLArFjl3VoAoD2rixIrcbM9miEd5IYz+2Y2OrinxpHojQKXqKyhJH5nRZAycoqjivFLTf
UBDyyiQ12oOpR8tWeuHSEXltaLWsvFWzYNYwZBTw8O2WopaAg0F79F5pam2LxPLsuS86lbiuIZbk
2UZ663RYdd31KN0UeB9Jstww0qTfzaRDMHea8g+50VqPcaM2npNrWrzhC87iaUwbgFFoFyPIpKfy
1PQcjOmcWfiCGdL5j2gadLLb1M70nntBD3dZ58jvQimYoVY0KgTNaCLb+AYX1lRQHFCUAVVBO+dq
TS217GvHbGXfzIGGQhTatiOl5bZyNth/LhhiZ/P+5C0Ol8M6T1zMaJYWaWdB7m/oXpYhiwm+On/7
1cULhQiJu5XSrrkKHlqtHztnCiw/MCST3H0+To6H2AviTmYF0QbtFPqX6z7owmaFABV+UlFCpoC2
Mom2VVTVUWb5pTTS5xhaCMbMs3zLE3Cr7/rCxexwSwp+EmJmMpin24XIyFaQYdZJQ3fdtzwNiyfN
CZDIdOocFp2mtJp+I/Zb14PENUlxnA1Kd77AAaxs0kVYzYoS6n6uwpZ9aOdFnXdRnadPjRLVd8tY
VO/DOux/6Z025juqzspzOWSbmgB0wjK6lXMUbdTsU1qPmOmVcyQJb+Rwkpv+0PVOgpwU0cihU7r6
WZJD3XxQZPTCjrZRdckx7h3wSOmkGj+6UHPkg5p2JsLHCEsbexhE089JGNWl13KDlDe0J8/odWaw
ie6HROs+F0Xc9G4cg9VB3hHQtCsXS/ChVJXsdzQ98gc5QmLsi7akjeY7ECc/QsIzVq7dwknlDSS2
zCMNIEF1kDJYLhB5lvTxLkrrzkbTodFHFwVoK3ENuOn/BJrU/SIArct3kWpIrZuNavq5liIITpwc
JNE+ztryvdEPuoUstyQvu6ptrWFfqp3+Y3DscXYhDIN+pS4UpmREdfELBHwgkAx9ShsPxUnJPkyc
jNGVhmRq3DzVgkfqQ0P5PoF1F8CoNiAOKJGDMw5aUrfZTucRqKCjaqvBfkE37ZvSRVL3mMR9cz+M
BnQlNNI035KKAN3NyHV9F7LJ9s2cx+OMaokxf+6Gqv9YdQXyPPBywg4XJ9LPuVH1HxGPvuaoZNLy
bDpZhZrzBOxptwSqM6MjzcuOMHwytOdMMZvQG2Y1eG5iZIB33IXm+6AyEsRVijD4ERXdZO0GtEIe
OjkYLJ8xDZ8AFxnBI1KH3B6GiWzWPiub/KEvlKp10RlSgSNpo9TsR6PIv4001WmQXtvZp2mE7HGP
Zlv/py4PM9K6fIZQ3Gsj0CGBbPywQwVyFq2uiuIuyju5cC0I+WCvKFNKIqbeA+9CfysJDm0e2vUh
RvIxe5aXESRLXtSKSj55aoW4pyYHN1KezIPbqfIIelQbUvoY8kj1U/S55OOkOpBulGreal5YjzLq
okOq/SiN0HB2qaKM0JpazZDf2lKVfZ8Ak/wghFxuULG26VJQBGmgodYNwg72FPwR2nL5h651uXIA
95zJrhXIUgHlpC19kULZbL20zZrnijCCKAKxWD9ln4V7W+7Q7jQkbaTbQp6os43ZlOv7kEvy1/8Z
0mmc2qTWuD5b8dEz2U94FOIq20ivXrinaaEzQNLwEqWLVPz8VfYnAQxfS0Gr+/qooZ/UyKjO7tNp
ir40IY01u9BoCh+O7ZCYFtHtraf/JfdDs7VAl/EVCAZPzcPCHhSjXKl+h5t8aKhYeHmWRd7120S4
07WTw8cxPp6HlHFWg5zmHiEJLVd9tZXoekJINOPmt+UeukGZGzRDXyKz/ogsVON/XTd96XbheqYu
BkxP3KKnA9T7MhShgurPWQLNV0Ff57GlZf+9UdnWEeTi1+v2zocqmsVpFYcrjfTk+mYJqqCQlGg0
/CXIkcZCuF6OXaceq/5OShcDxQSo56dDtCCU/eatRAsUOTA6ZiHwPKvnUnSCv1KakptqDiG2LztL
+yOMUzlB/nBE+TYvraLf9zQzIxsYRc7W2/NCGo7ELaU68WjhbbZ+uHRzZOrIWOY3Zozunz+YdoQQ
RVygO6OFxNn7jiedgvIUKlmAqsxKOgx6A81p0srdJxRjiq1myfMwhlKeIPzkQQzjyno1UglByimL
4QVoWurQTts4d3OrGLfooNvfr6/8+U7DFmcZUlpBMLSmnq5Coy5KOUtvUG3t9xE6gXvAv/19pI/O
wbARD71u73yn8WYBMsCUk7mGQ/V0Zw9DrNtxtti+HScpFPyhDQJ3ye+1ZFaOcZsqNKJr7cZJvjCh
IkGIzABjBI6xMopIL9gMyJt9PHf2wEVOdxeCaHskxeWN8Z27JkDfOAz2BLxbZ4WTJoxMqzNaxy+N
Sj0gpJXedsDpD9dn8cKqgcnk1JCupZK9jr+gaeKxUPWAcuRE4goBCNpGyCHHozxySpVoI4vw0mh0
6guJ5KmnURvkqJCNP122ZFroPObVRm5YRbxdi2iqcclnaPXdNNbac1kXo3kzdmmbu6MSBMExiZTo
sR0b6wkG51Lb2eNEaTEJGuljMFvIpyqtlmf3iapDgBxo8dIf28ronhO5G4IHq5j1r10wO5+WkFBo
Y/ou7AeAALz2KN0BB11Xs+NZJbQ0usCfZHVSwIHAYrgHx2lBgxAa01uZIXmN2MB/yFtgUqTyTidP
QlewWkD++FXd27TKFwXyvGSNm4863VbSm5+RwHFEQVLoJwi/emqtnhVE8iIl8Lu8JbwMB/NrD7vM
Btbowj7HCl0UQI2oy6xrMk6DhQyFQ780JQTupVRL+k/yBBR/w9B5qMFwmD4YI6hR4xBPh5Na+lCb
ehX4ixVbi0e4rBL9AXdt2j43IA0zx31lT9G7eF7yraTApY0i0gE8X9n2cEecGs/IF0tDqwa+LHXx
RyKiTv2SJlrxSZUavfp4/VBfMkZqkEceb1gAY6vkR9ja4ehMg+RLTSfthjpxEqjja/lmUJx44wRc
cCBs/Jc2coG+OYPdTEuR0qsi+WHm5Mhao9cuh+p4ACL7x8zx2PCKF7w+xQqBoRfx1JlXNOSum5xc
oUEYBMyjKteNZy5m9g59TQhaq0G6aZTc3Ng55xkdcCqk9LneSedAgXi6eB3M+BN3t+SrVW6iJp/L
UeCmNUos+95sJ3B4cHA6SOMW43dJDeyj2raz/ubUNiRgYCoAzYjGoHUaMS0mMzfMXvJJXOaKH5UB
wLAhNMbxoGUDEPfFCcPWtYO5+XB9O106oRAt0P0isklgZ06Hz1GMhr7NJT+rF/MuTxbJDXnObozv
khWbsylUAsSVtIpUW6lajMYuWdl0hkVmpA6neajetNaGoUs7FgoOAjRK3xQoVsMxB0dPjSBiOBbZ
pMTpKheV8j/1kJxrE+Zb4NtLh5FjYYioiNrz2lznxElW0awAIqbVPV0rW8pPnYkM4vAfHA5q6KL2
CiyNrbJy2LYBDlXts8DvYQB13N5O+meaOnSQjHmfg0jVK4aX1I7zdieAP6WTRMi3gMFYGV5Ktn63
MMY+6OClUaxstyiL+QnqZPIhrbVF7H5hTplL7ltaPYRs12qvGBlJdfGYRATamHZqoCTeHNkaycd2
S4vgwrakyIIbhapFJDlXZ59SfqEpWe34VWLEDxndJbe9OSTH60fs0oAIwUjMAV1k768GFAINGGH/
JCpKs+nObpNuH9ZK+NMJjS32jzVjADYIXWH/gMmV/51pOaDy2yhjljh+4rTljU5+5TDNaiIe32bo
yrA/eBmaqC5yuqD02gFtX7hKfm+0JTwGmWRv4D8uXMsOb0Ucmjj9Z8+2jMRG3kzi/m+rlEKhXVbH
sm+G25A8mhtLYbaPG5OIjwut9t4+7YKGB/04zstZqTgGPmb1ObaptTTJu9GcgEPZhQ4q15SmadgI
qC6tMoArGiuBIwK7Wa1yrMVVX2gG0aLkVDcQA2q2x3KNT2M1G+GGsQtuDopXonr+D1PfOtwZIWAd
7YFlXiyg1Mo0STsiHg2pyW7etZm8RTh2IalMZEplEJAyisNkGE+vCVMaxqwwOsenV6lbdojPa7nb
q5G+7OdAbqSDiRB0ckeav02PedgOCC8XGmLvTk6/3caBenlsr94ZfJUX4jqods9S3Mmotzr8XIHf
JmNObzVJmPq2ocM8emzKhnRrlCU2QvaLNEyelKXp3ZAn009zNvsvUQWVLLykmRnuEJChh6wJlTw/
yl1v3c6k1SFpCMZ6izDk0oqJ6OIlNS8qk6cTWARxOMlLFPhO0jQ/K4S3IBRNy6/g5bIZUeDBUDf2
//nZEwxxoglIiKOd4aEszrkRKbkNKGAZ66PeDsrXwAhq2SMMyLo9+uZN6gHK0T8sbeuoG1v03Lfa
dJnJ4uqQxTt3dW30qKI7MBvaxFVa4yBraSbWIZ0A+G3cT5cNoWaGv+Mpswb/RiB/+y60Lb8OQ/so
IcB403f6Vofj+fFmONwSANZItrDnTtevzcIGSZMWK2mUHZQFoe+8AasNLnHa2N4XB8QTiOYn4IgA
H09NRXPZR+CULT8LANE49Af4lTq8sfkW18OACCNIHJLVISo7tQLIVl7a2bT8yGoKr3WU2m0GWbux
pObtURKmeEqTjKS5+gwAq2qhEU/VSKofVwE5tDzvoUmZXBTbFfetTl+YAgnDbc71t35wFjkBtlAd
85do+l0BLAQQe2yPdlqNG1fb+YEWCCuEDoiZqcauQ/bYAGW4mJMFsKvsbmKlsA9yno7u5BQqvU7a
luzVBXuAiAFzAgMETrbOrQSRphagi2wfNjv5tpSDdFdnS7svtHZwFXPccvmX7BFtcqjQVrCBj57u
jyKl1VZNOtyHlchPPaXuZ95tdfsugMTshxyUibrxErtwxOiBALwJYE90Ka2OWDh2TdpLle0jtAt1
XzmWKDpoljdX8xuZZcTmF8S9BAeEmujSrgZndWUHfkyz/aVY7NsINhaPEtDkFXqxpYtx4TSTNeQg
ixBIhICn85g6tWZ2XDq+NpCl7Zo29aZGGjf2/aXVemXl5f5+VWrRFLrmu7m1fY4G4EtHnan5zcNH
1IU7f8rNLWqVi/aA5wuVBRK1a3DASPg2U81lrcoFAc6idJ5nc5p34VQWB11P5LfnWFgxEqb0sxP1
nKUWJXuwyPGVtm8NQbi3Wqc/mADyqHJNW90kYkVOowuSwILOkLuaLLCz8r+9kbQEBAVz2ciq21UU
plKdHZnmkEkuoyb7lU31uaZTwTOSRv3zugu7EMMLIRWuTirnOsQIqx3TlYhQwyhh+6OV6JUfK2H6
06mXXvegKrQyN1fNtnya67QZj3ajIojtTFr7AaaM9rYiRUa1GeLELVWzC+EEvgCEJ30uYKrWz7Ki
mZO+mTSLvJMxVzvwAsp90gTW976v29Gl7OxAn6QN/S+lNigBX5+US6eIKheNLqTY6CRcxZ+5gEbX
DgGv2UitN2Vm7NJGLN1ct3LJA7G5NHBjtEbyAadnNQotfYolyg5WWs8PSGUn+2RAZMCeqh/XLV0I
qEVzNjfVS8cS74VTUx1HaiHBY/tAHoZHqD2gwVCoc5jQlWbmV71oE3QwnHC8kWUe244yUu3tpK0i
0oV5FUpEtqjp8aA4i9K0WKPBZnb8wonSByiph90wF2+G5sPtAQ2MRrVKKGKsPXtj6qk6NorjB0US
By/ZEVDYs929kVdH+HUBTKfFgiqDSDedzmqUhwJXEQY+TQYwZ2etpNVekzXp5ywLzPh2TLL6XlM6
eSt5f8EfQh4ObykMqVzS69t5hhQGBfWM/ZmlyruO2b6drCi818Omc4vZNo//wf4ReEOgfcwqdefT
kVqlSoyYKmRJdG34mtpBdQ+7o02NhNpBNAbT3oiJUWl3dY5tmuSHUem2Ns+lQVM+YP9ADwBH5mq2
J71DOzKmitU3Rvp1gvfOOSJtlTi7qkDXcs9fLOn++sAvHFFCcOgSKLgLxvKVIyDtMWq5w0Vnd1bv
NksUIy/kVIekmcv/wBS2SN0IN0yUfDrFmjH3RW9E3HEAGT5lsaPD3VAuxi7KjbDeeC5dcK9gVf/X
mDiory5wWUaW2Zh5xZg9EoauRBT+tV+y9mYCPlbsoiVUngB72NauBCE8+f+Xs/PasRtX1vATCVAO
t1p5dXAY2237RpjZ41GWSGXp6c8nn5tuLWEJbUyAMd7bbFJFslj1h/urunYM8NyYG/tw1ZAuezu6
Tu/R9EbFPSt6Xz7HZto/whTQN1LmtW/HG2o+aLBx4Ru+HUVNySdEO3K8jlZ1MI043A2jbR4iKYKN
5VybEJVSWsgARW9ZM2aEr4aakXUFbSIvaTDFe7cwyj8YBQjm/LqeG7k3oIAmgWNXpPY5yvLohLpV
uZ9iKTbicCnb9/tUm9uCpMXoylM+f7tuFLAHBLVy+1zKDP3qQKs/j4aCuGRnUtMzU3sngjE6CR0n
vloEqq9AdXsEPEbT0kT2WlV6DU8WWT3nSTj7ZSbWxped42ORMlF1JHrmNzjaI4ufMOjmVDGC9op5
CF45ZZ4hRXFQi0g9DJrlbiz76uX5erjFZoFLiTpWGNpn0XXa30FjGv+yVbv82JZVb+/yykzPiYjK
LxAFTHEFPNOZBy+Y5BYsZC2iYRdxmM1NYrKit1+mNHV0PuzOPit90nz3Ii3egd8KP6RWsSUtuBbR
LkkpbSq4KCAx3g7Fl49sfI8daJ2KsQNVMu3DCMzj/YNg7Uin0I8sHZ/SubnHgFH3scsxc46i0blE
tavvDcBalDnK4qM0u2ijX7MSOAYBgK8JDwntpkAM6U00wgts0vqpfQg65BiqKVeeWQG8YSyrAL9a
/8HBTusbbTMksmFGLh9LeuoFoaswqNFkAXZnQt/3vWKd9daKN0DUK+sJBwHgzNw7YfMuIzWaOuQ0
Ir5aLLwdtpp4ZYoyPEVune4g8TX7+99vJSDfjLc4YjO1nZIuSZxzaMfxrop1/dkp64EXgkw27ozV
oehmYHMBOYYU8m1AisHJWvC29jkXSe6HQF4/4Pzbfy3tYGNSa4vIZT+zc0GJk52/HQnT+1oC7Aov
fRl32D71WN7WbvMw9W6yS4BfbyRX80++OM3w9JlZl8g/zHTSt+N1ca4Yk9GEF6NynOzSBF3xNSk0
rdylpdH/dO3Byw5UhNzQp82vPzRpl1zuf8eV3U5pA3TG7EXB2bK4kJG9Vbl/3fDSilo7WILHH3eQ
3NjtK0kHRxdsZARCZizIIlosVIMzKY2QJKPB7EdE3ZPtTqhyV7b9GAZN6e1ZoSb0ncYLP9+f4VJQ
aL7V5mYJ+ToZASW5+au/ynga3vO5MhTRJXJKT5IJgLumG5S75mNb90CMNVlSHxwEr0nUYpAuv1pZ
R6ezU3JR7vWgNU/VgP37cdZ7mHzpJk576hXXTfeWKyqUGLQZqez0ptyiEKwtnAWnhrWb/1nWj1pQ
5IawPIARlHEj9I8U5xi0UfQxi6fm6qmAldy0Vg+YMruH++u2tu24BOg0zcCum25i4JRB5jaDgo+F
2u+9dtJPQW4N+7Qc+o0gXNsHwHdmJQayqNs3BpsOs4wpvhRtlHonCeJj2oF0zpqfdmDoP93O0H4M
igkCJY5M9zHVeAFt8GfXposKmT6/52ghLjtdRuY1lRm30cXVhvjguVVwGJ3wf/UYbSm/rlxFoAZ4
yuArNzMMF7s+SZNQNccYYI0nWtuP4hCaVNwq1bSLcsCRfmd7TX+IgZpvKXivHHDUe3hAUd2YIWCL
ofWeuqjR1crZoH7dPuWdm0i/6kre/CW/97k2o1Zu3EwrC4u44QxYoq8PWmJR6xiiWBdekipnMNJf
M4xhvuJI8TVv3C3Dr7V1ZTVJAGdNxZuAzRyrVTTMKM9ZVuHfqCo5rxm4nFfZOx0StEALClATZb71
Jl+bIWxGngF8TjoPi2tjVLWmbbKe5nPWRO4+FUqh+nD5Esxoh2raSIFXjgSwgnw91J9noavFejqt
knGV0G6uBqGHJ69xoKO6IxKg5zKxqhJlL9f+FTlZ+FehhPX4/qN8puKy0LyL6essQihVuojt6gYA
NHTlq+bl8HlCpx6xNCPNGB5bmLzl2XSTsrrIqe+Ub/ePpZWzYlbAoXpPz509tJg+MkelNlZJdEny
zun+hU/RRNeS+Ov2k95DfBCIrBfQH1L0uHB6q/C09WrxB4X9Ge4PDALvp1soHkA4OaYCOJMy1OFD
5raJ72YtVCEnzDc20Aon3DVdGsIzxYHIXj5ny8LN0klxlHMlbSV88oQRqkfkSyIc60bDvJROKSAg
tkqNNkJkq3n94uVhMuxUPcyco+zyKjk58CWv1qAo7UOvKOPz0NLf2QjNtY3Al+Fo48K9faVYWIuq
XhUqoKn71kKELw1/Kl1XmbsgrdBLuh8Ja4cZQUjrmcOUj7HYdnmKQWuQAlCMCpuHkSVLFN/daDIu
oSHCv2P2z3i8P+RKtsSNCFhcny2fboqp5DjoHSD1cTFHLT/WwimPU2/rh/uj/DY2WOSFJCq2p3oA
vuYy+NuMJXWneChdi4wFoc78XxmmWvxQW3iq+pU+pYMfG3roXcfGK4ZTqzqTcinb3oLdAngruYS6
kSUv0jQj7FXQ4u4fgqJrn6M+tptdY3TC2o0T/oAQOex2vOqJI6rPMa91+5dCFtb4fS4GshooEFs6
LSv0BhiebBpQunSDb7Zvb2pDCsA1viheZngXzZ6cgTICUBdfjqMXPrWJKqqdHqCosmunmhXOLbPW
j4ahZM/CS6G+3V/ttW9KrYi9jDQqz7Q5qF+lh7am1Gpv2PFFcwJxiaUtdlEGnO/+KCtbg7wGfDKY
dXpZy8KFlLrbVbYbX3LHSq4q6fDHtJnEyYkL7cf9oVYnBLyBvzG4vsmmpjyp4mpiifUwHE4DwIud
Bv1wY9lWbtv5z2abQ5chQ1zEaKbKVKVqGV+aFly34lQSx9cKMEEp4IsJU2+eQi0Spz+ZG4uIjhbv
z+VbMJs6o5ANG1APtfC3q7yS7DEVzzbWcOWSBds5cwtQnYDSMP/+q6AIercu7TBLLmkY8SRijhQp
YzSPhZ+nRTCcvMCNxTNV/+4rqivJ+wHRvHeYIE6sOHzf1ElDOYnBTNFrMceKZ5mnmzuZS/FcVGpw
LpomOt9f15WzlKmiNQRJhOLI8lZH8yEUVFKjS241yXECFnw2J2Hs4zEaX9Qh2RJOWBmPeiaSw4AM
aOwuTzhQXQ4kBBle8rQWhyxKLL9P4uKEctNwVmXxBzcTusLQeTHbBia0bOs5Ro/QbyDCy9hV4EGa
TBxHjvIj9NEtcsrKTmcobkAk/mftusW1xNGd9JFMw0ttxx5AOVt/kKrQLgI9scv9r7Y6FOVaQnUG
oixfEqipalmp8zrsetimU1JnD4EM3auSt/0G5WZlu6O5SU0QdMHsOT///qsNMZVa3ndtGl0wKR+L
h64OjMoXPAiNvZATDOMxwl/1O0L7U/Ryf5YrKDy6bODKaMqS890Ep2alUrfoTl/KCa2nEyASiJyD
65X/1lGjP6QDieexnWRg7GmajwgBg32zj44dR9nOTtp2xM9DmC9dPXOwZds6j63NfzjYVhI/h6pl
Rt/u/8hrHwaIPe51bCqAQosYSOEmgWrpvHMvrXAXQtw7UwXKrrx8tqQF12rUFDjQyZpb+LfsIcUE
DkFT15thzPpzXEmTRLjsD50elrtcRtGhz+vhIIM43ssqUneyibfEkVeOS9RP6JqT+nEjLNs6de32
VaJWc99VdP+V5dBd0cgw9wFiprvRjPvPrpX/ChLZbcTGyl3Ha292rEYwcpYcXYRlZJVo5dLwTbug
OSMNYn90hn5LdWQNKUHGgq8idvDglJb1q2EUrTEgrQ8Gy0wLSPaKiV1y3LRY7+ZG9QMYTPLS5Er3
YjUd/wOcuQvemlFZlkdlilL75DSTF21koyuHKEU7KOjYrRJmSwxapmV1ROcerGxVpU+xE07/2V44
IYk0Rr4YA/H9flSvfGVgaCw0C4Ce8w1esHdCpF/odfUVfRfP/s/R4g9RZT/J0H6pNOPvsgCucn/M
lXNnJp463MNggm9eu3UPKaBKBwDIoVH+qIN83KkuQoLh4FCmncS/amqbG2fdyu5l6/KwYOPOlLz5
CfrqrLONPGpIfSFbeMkPKk3NrkZ4CkGdqdrfn938Jy0SfVLBGcxNc5tWwSJ87cqyEYo2aWzHZoc1
aKMju1TbiRh8Kdltfmk3VrcvI03+g191jbNcXinvh8ORh7O6fFLaZ8vDqqwypYslBQVNKHruO6lq
P9eOFUAMshtZvj8RpvnMy4Yx4XotE2GrHoC0mhRL+rjNQKKU4bfKipJdbHTyTyb2aqj58Hj1HbtY
6cIh77BZq5PiJFvlhyESnKq0tP+DnUhBB7Ic4kdwHBe3Y442hJ4EGLq1+aBchB6pj1PF4eCOZbNz
h9o83Y+btQiFTMlZ5M0w12W6JnDigzosg7OhpojgIfCstge9bvJfhjbpWwjNtT04m+VSMKTHfdM7
iwtVqnVjw/WwrTr0MVnLk2c8ya10r4+joMCS6DhlIT4Rb7Wk1yZKGg44mUN+bke+/YSeMdh9hGrJ
eXKT7jD7SDwXZa7ujNKUh/evKRU82soOIK8bTJaCddzoRvCeZBlOx5Y+6642Q/Wste5WBXhtVuCD
qZCACwWttNj2TdSpAoC6c07LPvuYY3XO3hudXTcJucXgWDtiZttmEFG0W28y7d7xinRSaQwKs3U+
ShQTLm1gqp+A5iMaoDV9/cQzq75ALO1/9LRmtt7Xa7cGWEprFj6ek7hFLhRiUD31ucXDMMLD96LL
oGiPE2WTX2oWBv9JNK3rfdhnxgvZQraF51tbau+3bgWFfX6CZQDRw6Pt4DlnJx/zD01uD0fh1rgC
gCF/eX8AUX4ExgPHEQTu/KO8Om6cUkaxRcP3XLZdcKwSY9rLLk6vaq3/AUYbLiX1ewbimy6PbEMf
eVspDFV77vQobAOlGEBuu0gmg9+l1VbArgQRizeDacCB3TZHQisp2nhy3fOM/q3BflnTVwmKsaIS
VYY/Rivl9qoKNJV4RJTXUa/jX/cXdyXRA5TAlcwpOzOfFltmDJtqMkqAQ7qwnF1VN9m+Qz//cH+U
lWihV0ifEoQFdKdlu81wkUHUI+Da7eA6x16aESwCfTglVWpvJDa/U9PF3U/ajjYY9IEV6Ykod9vS
aj3v3LVq2p2tPk6Nwm/obfyDaFjvvWgiC/CCaNus+hUqjfU4DWb8rInAEN8mEzGeg9kJp3/u0Ssa
jn0jx+yb0ndOdUmb0dEQdCrD/CnXovyvUtB38SEETc92V7fKbuyrdHrshKb+RQO4qQ4K0uHtaRqD
8V8vEehsxEGtG0e9H+W+BRNa7PqxieJLmWEhMJedNaScoBhH17EP/MrLvO+a04/DJ4T5vHqnG7Gp
nYu4zv7SphrPihrSeLfXa6/8rzbbDJCzqEWzS/JCR+POjpu/lVLqASppLaHkyjr6bKfuOPjCTs3i
kjWd7OgzmCIG8+fhlqG2SQMASaVNdtByYU2+K1zzOfHGJH1BI89QN2JjJduG28djm11AAC6391h1
U9LOe46qlrLr+0RcFCNBCKuwpguGYfb7EyXGm4FOiBrdqoRgOBUGVg891epV51OJv8e1EQCvOtXb
2FtrUc8ZCIUKIw/UDebff3VwNR0KLyjNhpfIMtPy6LRFGO60NHTrox4nxRYCcSWd4Oab7RtmV096
Zm+HGyVgB97OyrkFGHTkegy/WONQ+wnyzfvENM09leN+Y7utzpE/dRaTBdu03NnSrnCEUWHfF11f
X/h4wTMaWvYHiM7vtHKf8Qa8FSncz6KJNOoWF17tDObY1xV9CQArHR0hPaRoYVWxjWpPlbh7XLBL
cxdnqnmFboUYWxI5hjy//ygDdzS3XKEc39z7UNNziBJUC0XUh19ByxY7c6rcb7mi1xuR+vsSXR5l
RCm1cxCzYJMXM87jyjEa1LXPFYng+FfrFeVP+qGO8EUWm9Exy6Z+PLZ6UGQPU6wkj2FDA81P2tT+
nqLH/5xnwmsuRmYpxR7RNJvurQWiCQqSYiaf4tD2ih1+XU7sK1FbfZVZkbq7vm5U1MeaVMl3Bb2R
v8FuJN9IVQvlCBlbu+JzlEV+j8DJQxUG8R+wzWaxeW+2qgCWuYzjgZqcotm6gupN/jVNDe8kRhsJ
ZnV4px/hHFGzBgfjILXNFTzvqDcbNNE9BBvYMWmToW6fc/aWIt74jGuVJErNtBppzHAaLJ9mpRCm
V+UmnzE2h0dZGshiWLOWt6exxElhmv8IuPiHwU6/910UI1ikbRxFK4csPwJVJEC7K2oxWkshs/AU
tilqAGfFTLPeL2MxHQAKaUctLcL3wz449ijwc9mbM/r67dLWk532WY3ySAq83S+CLtuZnhKfWoW7
9/6OXElhKD0jWkQRc66TLXaJnAYjsVpDOVsY/pxR9xrPvVdZG0DHtVF4WM+ArllVdVkUiguJS0wf
KOc6NEdsWgDG6w0Y3vtzWY2VGSSHkCol9Zs3YekqsTuMFPDVoHIuHpTYczEY5ofOpvJtecP0Hz1r
1fbNzrMfjdyaoj0IMPvT/R9j5SpBUMVFDI8TnRrG4ioZvD7HXSimrJ8O0XmEZbrr2io5kJqi/OwN
7Ym24Zbc39qgM1YJ+AHYctgYb0NG0pnKzbCnyx2FaK+rSnA1tBoHT1Q8MU8o5Ge9lc1GhWElA0c1
hgDlIJhNPRZHQFXL2B4GhE3CKBbfNMRJD2EjASlORrwflCp/GCCq76KBm1Mr/oSBMeNNMMXigXNb
tVHRqJq12diXNDmfikYUe80TvwKXSuNMun33VqGuAbgDHDpMvJv2V6I1mtD1OjhHk6N/cYwxmumu
48bev3mZziyIWcBlBjrz97yVXh2roy4b2dDVOHuidj9VXSU+tJ5e79usdZ5lbjiQ8ASgRPBL735o
MDSkklnLkWSBnP7t0NilBQl+Du156KJW9Sc7kj/rYJpG3ymsYIsif7tbZ+lwHt+0pGjX0pZ4O1w4
uuYEyRY3mI48GlGCUslQ4kym8EPnDNLea4JC6G4qRDrCNxSZ7md6X5BTW1aSbOBZVpadB7JHz5Ld
Mwv1vP1hkqSx1TApOuZeIC2bAtzPDyGr8ZLI1v3uqrI1j2FtOD1NJYvHxP0zY2V4KsrzBUN6xG26
OIbbKTK6ng7/mbTF2JUNhSW/mezaL9K4e6wLUJ0iy5yr3uYv7x8ZovP8suQuv2lWeDgmUWSpei6A
oEKjRGQPamHKwTfzoj9pU+g+VJVs90Crg8v9oX+7pbxJ0dB7AttIwk2LiHRlEQEolOEB4ln9OZmc
7ppWjZnuxyLQ93oXTadBq5VHkbTGD2/EVDqXcX1McMn2pV1Pcw+z8lHDi/7XBsWW6s/NaToLUXEd
8i+QQ/bSBbw0IEZHid6dW9zXv7kFEliFmJwTHITpS+VFxtfWzPqv95fjJs2g+IY1PQUFRqQCt4gB
qVDIBY3fnvukRS5ZCbzkMqpj8mUwi944VAjrFhs35s29PNf7TMRT6djMfP5l1KPnrieh6M5ewbvX
0uPxoFIGP9yf2OooYIcQw+CyuIGK1U6jxaVbs7d4kf9jeFHx3OhTuHEZrY3CG41bCLzA3CN5u4Ol
mblFFVO0qHrXOtXdUGLJ4211CtZGoWHvYBIP+Y9H99tR6lHge4kI8rkQpbITRWLvRrdyNo6DW0QS
HwZYziwZQXePsvXbYYSkUmGjNXA2e8c9tXoZVvsisLWPmeHwSyfpqTNQALGep7gsP+LzWbp7clID
ZnDWmP3+/he8CU3YG+BIUDEnoaGjMB9fry6l0oHD72hymsUJUt03CqouCJCrZeTbXqkrNL6H8d/7
Y96s9Dwm5bVZFxLMy009WpRRVwMAOyukpx9bs6mfcxH0G7G5OjPIsjBhuNe5kN7ODAtKy0JvdSKF
Qba3NLFvTNpYfqZ9q5+0OPK2qPw3Jz39cLYafTWSNLKmxS4PBzS4+erjecrM5OABZ3t0iir5azAi
4Q9a6Jx0rZTnsInD93YQ55HpJfAXdwy15LdTtWOaQaBA1LOiSHE0cyP+ZI70EmxPaba8MOc/683J
Po/FfcbXm0Gxy8eha8DVbIQynYE2m4cq8MbHprKjv/rKzLfYjreJBIOhegfPiOSXDGb+xq+ic6BD
iOwc1jh9psgXo9ejB/JRNz7mfdV5fmeiQeY3tdX8rw8989ntvOFDklAR3MghbiN2btDOXVPQtxot
m7c/hxs2osP2ZDrrUi8+QtZojqaSoBX93o2hIWvEC1/X+TfMlbfDdHlTWolDyBJgQeKHEuWLnaeF
w9bbe20+rwda3A6ppueKzIzprOWK+ZBUnTzkafZu1BXNrVej/Madvvp6+IuSHybjdIZsXPtR0U2f
hJn8L9Cnbo/+/LBxtN5c7fNw+GfNnJ+ZVTpP+tVw1YTUY4RMxBk9rOlQYphyiU1zOPXJJP1i1gDq
c4rCf/DJXg26WMmiGDVrMrvp7FqDdkJ5KL+Gstc34u9202kUSNh3c0GYIFwcLSnWOqY9sQ/wuB4/
RvooD42T4MoM1WFjqNvQIGFHogMqJjIyN2LoipJETW12xrlQ0mhvRiB4zLbeor7dTmgeZd7SVJzh
GC9OrLliCeYQrX6cquVOH7N+1xuD+Ctuqb7f/0K39wCAFQIDBgHQ0ZunbGLqWZDGqnEeoU77Lq7O
h3Gq3UOT5/G+B437cn+82zCcLTBJvGfOBIwm/W0Ykv9gOtJG+JR4WXfCTEz+LMsE7d5QhPEhybDh
9oGyqhuFmLUVnfsEKALy9agvvR22hCLsoBNhngFyRnuQet0u02iWl4qhbsT82opSi5nhFCwrpaW3
QxW85KSKTdlZZqm8RE2bfg2lPT1OuJf88kZKthvn4ryJ3t45YM1ImrgNuHlu5JYtxHNjEcH+7LFE
+xtteEdeIXtDSDBEXqKIjEeBdcqqHG8+Kv2XwtTL/93/qivLO/dzyZJIJ8h0FzdRoPd1JuICAa4A
N93WczB+TAPt4LrJu3XS6ImwOwhassPbxu44RnSpQmjxSJRGJ0hx9n5ibQ73J7TyEaHGsCkAqFJL
X5YHoYBaeccxSrYiHVpzFlIawmr3EEfFCV8NHE3vD7g4WOjEcrGhXUKOCfKHAsjbqHFAARR0mLIL
lRX30QqQq27MaOt9tzIKFGhuFhAkAIyXr/2sarEwrbMMvk5aPGNBWe2n0t0ieS72+DwXHes8yjg6
PM+b5pxjyjQVQD8vpla0ftam2gFRi3+cTpuEb45oz/ghSIiNFVxsg9+jAojhUUcNma7PIqNtm0aD
ZVFll96Kiy/40tTXLsC0Fd3hpPT8MpUzjbiNQY0juWN8TF36aX/yM8CKJjZnDsMSeqkY5jhwqWYX
1Jvdz5ZBwoXLlePLMEh2djxVT4riSd8ek/x7Zlbi6/0gWlt44Hm083hM896cf//VHS8yWr9dWZUX
2swoXI698SNwbOmTnzU7XdGLJ8hhnHrvHtWAUo98AH16VHgWoTv11VB7oywvE2SzT2Gj6idpD/W3
Wh3cp0Skv2IwGN/vj7kSyMQXHXuHJtdt9UYri6yZqq64eKU0PshSkX6kqNn5/igrIQX8gAtYp1YD
4n5Rp0GpCYCcVIoLyrvuT1cmSXroZZ+KM5kNale5HhYlrkZhYvtp6SFvIuqgij/d/ynm9Xt1vs+B
DY6N0j6ZPm2sZWurb1yvxdK5vBRBUH8PzO5/YzFavhK3+pf7I62t6m/QIRkiB/nylow0MeFWmJcX
GQTN0ctC6zgZQ3q6P8rqfDjjfl8VlJbnVX8VpVEdR5VZTcWlTnh60oKs/NIIHF4qyhbcabkhTABA
3BFsRR4MKIjNE341VGcKzmq7yq9RbofJ3tLbet9pMLV8N05z/oOZJmjATs5f96e4eOxy5ulsB0rm
UOJQ0LX1t+Piz2UIkU3ZFfA37TJdkNpgyPoBuq+K41NSHzvZqh+KLN9yHl4uLiMjIkrFDPq2Tk68
uImHPFc4+q3sWjT9sLfCKNrX3ZQdBmC0GznV8v05z5LgpHKL7TBd0WUZs7ZHGZVZVF6ph5jSd2iK
HISuDccEDmDoUwuQx9Yuqd4qYFn35SBb+0F6Rvvy7tWmmDoDM7h3gCMs5iwUKw4zXUmvXtBWT5GC
PRdwFXdvp8GvVI/rL6jUjPthwAH9/sDL/TIvAEVS3lScfOR7i/Aq08kYhe2mhJfuPVE+M58akcSH
+6OsfVJ0j+mpzWYMJK9vg6kIM5mogZpe9XSov2hq2x/1cAweTWsodveHWp3Qq6EWT2xLEXQgAgNf
mkHYe0+bsr2jtsHGKCu7A8gJQKuZnjA7Bb6dkPD6SNRNkV3Tvs//jiMRftVRPjzR6ZguZlJwLTea
VWAqbrfF1/szXCR2v2P29diLWNENOEcqMqpXE//ig1F4zs6WeD9wemh+zNpuhMiyovn/A/KS48Uz
p15LN9ZSJmjZKGV6dcc2jHwdFvCF2oj7YpVlWu77dsKnrm6iaq+OiGn7DVTMRysspycIEPnWg3wt
lohDULUkCHOR6u3SJ+bE11e85IplrdBhxLvxEy8KeNmm0bdf3r/WMwKFdxCOlNSH3g6WKfpABjSl
11ETP9EFD49REvT73q3iPXbA5fH+cKtzQ5QGQjxHPSXxt8N5kSMxshjTqxZ74hqZZo1MjKnsaQxb
GyXFtQgGWcOja9Y2oFPydig9kkFP5yq9GpUhsNHzguhTr5Q4KUetNuzhZkylD8YoGPakaun7Yxjq
By+F33LoN+cdCFRMF8UMZo0n+5hm8pdK8/9g6aL9lDjJlrziyrrCDJgZbTzakT1bTFbrERckWc2u
HQ6YHz2rNf+TYS9/YM0Cx/7d35BjlDsFKSpEFZdHuWuhgtraIrs2jjU8Uvm3LpQdrUtrjdXGKbQ2
LV4LNE1o0ZC2LqZV4BJp89Dk8MYN5nlSeiRlwrz7kihyS1po5VilozaX9GcmPuWPt+GS4n+FMKWZ
XrPBSj4OVowrxCj+4DthO8vK0b+jQbuckBaUsS1dNbnWrYx+jHUjd7QqjKeurY2NFE5f2QDAIGcb
DRseAqXFtzMCo5gn2BEk1x7lIPxPE+FUh7LnKDkOeQZo1KjypN1ZbRjj5lE49j9BYWoZqFdD/dlM
bZ/u4WON6YFOUPqlzgf+L1HT29kB3lbt+VUW8uvGGvEXzHvQlk6eu8lhxCMLsxUIXt3Ow+8v3oNG
IODDMjd+yajqk6NqBXXrx40bbLXAVgKGRBw0Ft5Z9KaW69tVUesNeZFcU5OKsBiy8eDRL/0Q1f3H
+7tgbXXRgYLlMbPG+dVidd00qPGXjq9Wrcc7uufqyQXndWpyq9xhrpHvjDYcfLU2t1qWc9C/fmuQ
0VAb4KPi3Au9ZDnH1mmqINfL5Gp2SX5IWA+fx3x/SpqwAVyrdhszXdkZMCGgOaF4hSDfcqZhhISh
UirRtbXN8FCWwfQdDQJvIx1f+3Lk4wB2gAmRIS6iNccbcgpIzK7BhJ1U0un9Z6WvwCOpYivzXxsK
Vh7IPSq3gI+Wnw5PKStElOLaV2ixyDisjkkMQS/tu/BwP0pWHjeId85UnNmsi7LRIkrGth9VPYiv
NNSU/mQ3hvyuK6GW7fCjpQk0JPmnzqpE+P6Dk7MZwMzcnyWXWpxmstcQ8Upcxp31pjGlHn7kwfDc
Bo78fH+Gq4s5t3pQaYCXfpM7ZQriCZYVXx0lRJRZDyHeB+ikjlq5lWSvBf4cguDnULa9OTybvnWl
m47xNRrHfGe7Mv87CzDftbxwfHQktq73p/a7vbPcaTPkiTahYxIuy+sHlEtYZF56dfrI+m6Mhf4i
nTT9pFJrfLFEHn0ZMM5FY8upos4P9UD/r1SS6S93igoVwL2jjDvynUzsnU4Wl8ErESt36yi79mGT
N8c2cbq/O6t2xb7x5ECBYrBkDk2gtB5MnKKbjahY1krmk4PKE0V2NjTgzUU0cld0phsMybVo3e7K
Nsj/Fbx7/ykdGmignU08WsNKH/YTtbuvBpoO08altHaWzMUg5Gdg4FL/ersfassdEL5wkus0WeWL
YYfarkzDYUNWZ23XgdkB+ceXcyk4vh1FD9KmszBuvirVWPh6EtcnKHhfPbQWz56Oabfnxfr5frCs
7QPoNtS54DyTHS3Or4mUqQ7wCL92jvJP4kntSaRJdNazpn26P9LaNphxOHMKRjttmdhOIQUKEq70
qkyq8tNVTO1vo85SzDmLqXwEeOFsTG0+D5fbgEYQ5QoOf7jFi+WMvK7gCsyTqxOB+GNLjFi3Kc1e
KK7pq6Jvvhm1Mh6yjNi9P9XbD2mAB6BYa0D44YWyGLk2arwmSk5qJHOzA5bjgJvhHB1cCR5saFsX
kQ8r2oie2+ky6O/WF5VLAmj5JSUZTEK98KoETXHGbv6fHkrNLptCfYeJjfUBd3Zrr3tduQGv/I2k
e7vQjMzORKcFRYyb28IdLaNCCIqbvRTpd6UzM1Q+4mnCNsk24gPogvAUQq2Kj03jKT3njuV9C+q6
fJbFiO15TQqr7+ouA2p+/0MsCf3cJfxo9DxYGHotN2WUUKKwxqOQ9wz9/W+ORBzLt+osDvaW1hW/
NLtATCoFO/yhHpvinzycSIhMZEt+pGbZTT6Cd/mWi/n89W+Wi4or0B9gkVTU3m5zrQTem7Uk02re
NmejS8wjFvf5xi1wu7EpKwCemMG8bIBlndApIDF19D+pXOVYOCupG+1gaSi635pYEW+MthZ8POEs
TFNpYLPcb+fUannstthpX9MoVh7yzFJ9T82GA49J9YTZAqyQsDQfkO16p/bu7y88Q13hK89aU84i
7OXo5m3d6jwXelOF9VPBLZNcY4pG/fx+NK1NkjogbQiQykC2Fh9OGjVadPmc64VRjmZXacW7IvAU
c+9mSjH44xi432RQi4dkMrwtZanb85NGAekKbWZqozf5c5hgeGXyBa/SGOvdSDP2kxM6kT+VfXIy
9TTauPN+A4qWcQoSgeo2nGIgY4vpxrY3xrLsomvdGclTrDd9uetKUaAbVlS08Gd+eMXHrYp6R6uP
5k8WOOHfToqa/sFx26G8JGk9Vp/VsGiNx8lwASMjTtY/d8bUuC9d3CvNgZpZkj8B/y45FdsgN9CH
zuFv4Y41BKdmgi7p18GoefvIrLXkOEivNg55p0bT1TCDovYpVbSGP8EcfOoxW2z8agoAsnLrBQ95
2pXRrnQn+8Xmxwp9NZKF7ptZaT4FAmX8XW5OnUBtuCk/Z06c2Pt+UIzyQPMnj5GOzibPd7KKmlnI
vdj5eP511qkxjUnfdYAmFSYNXHAnBBQMv2tHY9hZo939YymU7Pa9NTjjSam6jE0eo7a9K+pJKXe6
1VSdz/1T9PsJ0n3qx0MH9xRb007HZiKw3aPexpHmZ0LNB/ZvhO64kuRD+3+cndeynEjWtq+ICLw5
hTKb0paX2uiEkFrTQELi/dV/D/pPVGz+InZPT/SJZpQFZK5c5jWXnvFU/UQeZ3yVRaUi75mpUXWq
p0H9oDYj5Kk+sofktHSjZnx6fAR2NiFlAfPdtQ2wwgjvz/lUxYWNry3nvKo9X6qdDOZ6hI7J7/5p
x87w5fF6Ozcpo16G5EQVkB3GZqAjtXLplDoVt7zsdQXKzrO0nST3IzU2fg6F2n5C27Q6uEn3Qidw
Qgg8CHOhQbbZ+D1TMa7nGsqriI0Tvav4rJADX+sRv+LHz7e7lA31jaAJxG1bFMMCtiB85Mkt9hZ5
IUo3QYzf7Ju2VA/e5M6XQ/OLIsSFXMbNsN5Kv82rrGV2MKoe0pvqVZbh940tPlFp2dducrsfVq0e
CRatf+E2fNCLd1aDsZV5tQnMyDEPI+y/9DZLuA6+EsU1nDaFeHEQlveeDEAMjXAUMuhRrWH7tydT
bUSe5spMb4sqmmCMcLDttbrzaTsOVDDzEdxt75sxfwPwSZOb3GKzPabI1JPJxfzFUBH2G6emPpXZ
0H7qm8M6fHcp6BOUjgDnaQ3dP1rMbTpgeiButtoPb+KGIlKrjPYMA8r8DzuRNIEix4BECi7lfing
dIjoiom3WBTmWWkzE2hB0pwTMztKFvaeau10IeCFdw9TmvulOttekbnZujMm2w2UcRJPta5HEUWm
fKV+4ZofaHTtV+FQ6CDgtO4XA/Q951K1iViGmwXG4rm9L2ul90XnVtdu7vN39DGMV5eszAzpCRkr
3Qhzzk3cqvJS0k4gH5Jw+X8wlqrPGJ/Xrt9Y0yLPTC+AmXb2YAp/7cV/jZXeO0x+1/e4OYGAZGCS
ISi+Bmzj/tEdteHe4f68IVCNkjmKiso7xRtjhK2SOn9GqsqVn2LT0Bp/xnADgXSE0L9KFWHZYMYu
7whGs3NQdVA0lCZrg5ch9v3vmTSpD3Zapjd3Ku2Q7sfiN6LUfStpsrPdRcvlcXDdGZChubKKYLPJ
dtCbHjcTLFtSpkQXut/N3vRU94vrY+XhnDKrzp5spwS3HS/xOVsWQbO5j26Lu4iDG2UnFoJ5oPmJ
4y0p3BZGqg2WmkqXa1PkOTbJkZV+9KQZ/ZfnpY3M8IixOfCVzcFqGHe2lpdnN+F2w0V1pXcx68QM
Knex3rSDW4SoMfZBRx0UNBYEsbjV9JNJg/0gd9w54bhz0lZjAsJP2T5vHpll6YwIoE7zFJ9QrCGY
WNkS2Hp61O3a/cgruQd8OCC3F9FEQmhIZWakNzOqofaqZetap1HVm5/kiNX7oXTF1zLtLcDQ8/MY
YY7W0hEL26Rtw8f7bTdZ8X5p3lKMcDds9reOpY6zVDy1hfQ6KVg+vGG61X+w+7S/Uow3f9B1QC7v
1csiZAKNmusIAYBteyzuOjp0dFRDrZjsyC/hWWmBkejFpYFHUAQSS3UVXpfbHlHsdh7YJo6DK+Ta
4O/aXPGVE7c2diReaFodCg9VAWhqdKarYqblG4F05KVaiuQgtO6cJcB/v5yqV6T09nGNJUUJvWDR
VCvjCxgZrDMGehyPX+rODnbR1oFgjTTry040Otb4gVmlEwrNqU5KLeJTYxqXdlSj18cGcGC0oYlF
NMe26QS+Uokt0egOK1AX/mQ0+ocuFkdWWTuIGmTFeRpqEjp9Lyr0VuRW1+mxHdYIogL67mrlk0Av
mIxpjFPFX/rKNt+qFaLCF0Or6sp3kraMn2saO+L86pfLpyNCrSKtbNrNvlFmO3IitYtvEcXiBZtt
++uYOfigOct40HXceW6TTG21tFNpcOIrc38oyXrzokgUJbQLZ3kuMG2auec07Uery6UOhObV3bmq
lugzhtpGFhSiHd7jEWH8fPzM+z+EbJELaWUDbx/arYdk6InQtxJr81MJTSpoGqALPo2y6ATTQLu0
STUHeqrPJ5lOuq9Hpv2/x7/i5bbmbSBERLeXdPnF4QFKaVXVUClhr1b4PfF7/ImwEtSWJQ9O0O4D
s9GIENzAbLlNT6gqpZmAc1TCbFW2DIy4xighBY83+DnoiSdccvXuWiaqInwnGiy8r624udWNqx+p
+O9cEjDReF4ao4BX4f/d7wKW87LOsmJmZy3o9Qzx6s8iQWkccsDwj1AQoWD0ZH6a82YO+9KRyzlT
WtPwC/RyhoM383Kecf9jti9GUymelzm+6YVafEpgnmT+qM3Ocy2qMchnzT0jUYfypht/wAVyPgg4
ux+GbuhKukcNCDjx/cuo28rohzlJboIS7UT/MMNSshmNH1M0k/rlWeW9m4cyusSwVT45qErceBdK
cRAFXgZy+DRw8jG7o7h5wa0RJpsxtvv4llkOLG3LnpVgydO2P1jnZdrJ300Zv+IWGa1sv33ZOV6C
YV18a81JAR4uwGVaJdp0FvozyCwoH19/xtCF5kZezQ/hTdy/3sRYd5I3Ed1kpZzaqZquzTL0/ox0
zAFnaO84W7C8VwmF9ahtMo7CRYbCHYkpwoI2EDPUO8XuUn5rC9U8EhjcXQtMJkhBgwBibnaNI6xC
FkUW32AOtb6VA4q0wGGDLbOOxm27S0GBovFINkXtdv8GMUB0tCmxlXDI1eQjFifmV2mPw7tSSu+v
xx9rbxNyLTIoXdNz2vH3S7WRUi+FLeJbbQ4IrVWRcnGyXB5k5u7eMrTL6Cqhq81TbW48Q8YI7Ixz
FHppP6UXJzXV7i2a61r8obO0/s+0yXItkM7C9HlAxO17GjMYuA5xVGRBUnqlFXBB4AvReZ74ImEg
iEs80Cv2625Wf04NVycy3VPZBqUDZTuwnS7HzorMYjkNy0znsk3s+N/UFADyuIsiQDEGEuYBsrDO
cFoB0p2/OFaarEwe99+iGRANQDxx+gAVaYp8OkT59L6OSraz6k5FF4yeXlAzisbBHQ41BzMYEiwF
uVJz49KbVMBni95Mcxq6afLO1PzZ4LsTWKK3qr64X4WWTfJ5blGEYvDf1efZFJY8tZlmPuVOIcGH
OJCPnpbMNr7ZualFPpKScXTOpkEuVyeHQ3bWurKv3ldqlbvPpPvzE14IReYrOAu+M5QSTPQ8Kv0f
jZvLKEyMpvlJeYvMh6JW2dtVGGT0u1E26HGoouvPnar0zjmK0h6/JBnXpd+qbfyZgkkWoP1SHYEE
3RtTv0CJqgIm09A3SxWz/E7vPz2ycdo5B6CB1qEp5GI6oJvcJUoZB+tJCa7EHNGQwF1u8fMYyMdC
t/mIX7z+ZffdAmph4DIOVzVsPW/9Mb+10aKmKY0Yuv/Ns6HLMU+Y/CVNoc8taneGoH8qZJ6etNWF
6PERfFlFgJyhA7H20mDtbQMLTPweUpSb3Ew1y/4QQ6P8OWqjcAOKrC6cZMZd3FVoCz5educW1lGC
+0X5AmS+lWZxjSTq62wVNkzK9r3LS3kqjO79aLrLG+GZ/zDWVPCDG2jEl4dmWTszU9p5q+8DFwTB
ext3PGvRTNn16Q25DTSni3KornNCG8jvO21B6dscypvRRnrr1/oiv4Ez6j9AsaKYtActg9beGNc0
6cenx29lZ8vRqVgHTS731wsAtSNjuaSNCmqqtBO4rgiygbabThNDsYM0aO+7Y6dL0KUK4FrZbLh0
we10EU1yc2Vq34RY+iD35P9UA0tZgWDmmZnx0WR+7/EIwasSN/w7WIX3mzwRs8xHN+Ju9ir9QgDR
wqgxlGehaP1BzN9bColRikiqcyawmzQg64CfkWCxrTXGrRazn9PQaMNlyor5+vij7WQ41MNMklmP
Onz7JqPRcwGnmFxiYo4MHynz+Hnsy6Fj7C66a1rgbntwenaWZBy5ziMRNGemsLk34zL1it5241uS
VclZMPL/wvwpvnhJ3dBam5SDTGdns6xDXoYXOCC8bG2VwhjpYCjxLfV0ruh++lw0efkNXLYdLIRJ
3xrhbx485O6iSBlTwKy4o22inAMHd+zJo3ZMa7zBB91+r8wFxfPU5sEcux1mklVzwH3ZSRUoU+hV
w5NCxcne5Fl245HW2eR0k1UK149pSTpBxIFwDp5u7xOu2Qg5KjUpMLj7s6DFWN90Np5SRrtIn4FG
EhgCzRNlauZrmebK+fEu3X0wHB6JL6uLyZa9HGWRFA5Gk2GTNdU3xy36wM2so42yc+xI8+m8M02j
K7Y9dkqKfKuTuUqYY+VzHbFcD8qlcIO2bKzXHzsmhPBzbDYlJf3mhM/T7PW5x1ImFhxvRwXChzS8
v4So3XPpATV+/P72vtdvy20pgwIMs818mNp9lVBJEku7zsjGnKwk18+g047a9XtvEjDaSv6m+e9s
UUydkbSzE01eOJvL6OtaX96SeDKDflC6D48fbW8pQMmrCxM4Dqrj+604V9A4tMb0wnbO1mcpqyez
mniLfTIc7MJfg6xNnsNRXgFozHdf9mHahrOVOYkTsj+KJ3sa2x5QgRhDl+H9W5RUyevGrPGyc+5Z
4mdj9s2IuCgIG7/tZ06kaczu8tQVxiz9nOLZ/qym3tJ9cdrJ7M6miMF26ox/6pMsF9X6gOirfnWL
zPpTmF05BhbYnDdJXtifnXKx/uyES+5u21hYvqMp50QXrvnyZ4Vs+xBE2D2+jaiF4h8uiefsw/uo
CsACAMuCCTX+9OSAYUe4CB1LrCtMIPK+B67C/dEuQ6eeEzDD39K+6WY/tzCXD92mUMcgStXhrwyl
uP4Kldv6g34clxQVSi5ORpJQCSlanPkDho9gD2ZH/CtpnTM5evzdd3JO2hD8s9avXCTrvvgt51xs
W9hpVSthomf2m3zMcFvRJvW8DogoPiiaFUAi/8tVuzw4uzs7jqYrzCF8FnEb2oaJViOBUmskC5rI
Ki8j/4tTnmCeBv11+vT4Iff6LSuMgBQXYVfWW6+Z354S0Z4OnJmhhMri2E9Idk9QxBQU+JaUHajk
s+JzeY1Bk9jme7MwvvdaXr+6KYGgOvh0xhMoFsPTvP8NKBPJ3iqAJErs0QMbGG+AoOfyxejQB3/8
vC/jPKjxNTVgukupu321UpqFE9uMqkcGQ5g24luFXEX/7+tXcdGwRWiKyfiLLgvaLzlYJNL3qXK1
53IezdBUMv0I86W9jLqYQGKDCvgErVWA9/cvrpvqMuvBWYHWc/uPiEkN37NhWuwAAXSkPoBY00JX
Hbd7TzXbfc3RvLrOKbTYdNHs75BX03/E2HiAldXky9xOKpJKqv318cv4hd64D2q0WRk54QVIcvui
v0m7JtfdYkxuwxK3N/xhi9lX+0T+Oyhu/ERZUZi+DjXweS7igbpXLl/kko3nSijOyRoc9TI4vf1+
SOwlfPzTXh60dVqD4DioX2Yc1uaSTHqM0lxhxDdmDcM1N2XzZEWdFRS2lp9evxSsASC/OOzAcNlk
Tq7iMgbDmvfWKb16UlGHuKJqHp1zIzvU1NjZ5MDRYWJwjYDl3A74sVIHi92Rj8aQvr8PtFClX9Jm
zK6R0Y/fbSvBWrKneI392or698BfhsEH7dN9t2lrdM9drM7XyWwHE0gY3Z7TtHj6jwqIl/U+Qemr
wVxqXqZLEqsdrT1U8zO/Hoz2S5zL9E+3kWPiG4x5n2Z9EvlJxJG2tl7K6ZtnAcY9qVbff6hWLPbJ
sJeK/o+i1TKQcsqSAG3/yoI8pRrfO2YwtH/z0sI6mTvk32ksE9fvaju2GUigOBPow+RGdKPL9HOd
LN4Rfmdnh6yQSipsutGMhNY//y08Kky8sjYpk5t00yHQp6U468C2P05GeQTdWTfb5pisQ3hkgpg4
oAW42Yy9l1tG5FH+LYX4pvWovCyKhXMP3l4n3W3VDx5siJOE2eenRTcf7M+X5QR8QBoOjPtUxrXb
Mk0DceD2OY3hxsjUk2y87gQNuQ5iz4swZ6klsMb6SFZq75ENMvxVLwjtkO2hiEdHZoqZU06owj03
zF/Czm5XLF0/Rp/QfZgBpUQyuiZVSV+h7hsgwo/P5faWX1UmaHmivvgLGrzVDmktCpkiqWXoOJP+
x2jkmGf3CnOJt7bCqDxM9XKww1gkojoZw2gdQaG37531wSoSFM1V/JuNdr/ByHowHUu7Klz6jIY8
s48wd6v+PJamPPVSR0Fh6oxXlnEr0o6swVgRELhFbQ1pRlHGRSGGMhxj1bgYUV/63jQeoR+2Z2dd
Zc2auQVXjZ+toqMBUZZqKCrCRMtNP0ur6loZOq1gRTlKnF/M0P7fWnSxV3rK+jnvX2OWA7FSFYRR
WuiQ09Voorr109qQH/IRzt+lwqPvObabYT4NlT5lzzrmxsq5mZ16DITqFUfxfhuD1x9E/2xFvDDh
BVhz/4PQnYj7RZt5+GEq/qn1sYPTREV90KfaXWYlpa39UWwpNsv0U5vVSEOVYVa3zceYSXVIWq4c
BIedQ+Ly1xP+VsloYtP9w9RprjeTB93KGryMPJQ5pn0yZC+0Sxcn482cE6ZXYlDEtdRdqZ0fn9Gd
h+Q2QxaUu4zo9Ktf+VsQpmTAz7tdmhCVaOOLYpXjTfP6I1TF3h4CDUcsgi1C+2gr1Yko80g1IJsw
Vkz1q6c00fuqUR0Q0lobVJmJ/muXKMEwLN0l7zQvQJii/gLjKztIUncODqgj0lT4oaRMW2nbdOob
vUviJsQwo3g32FbxJ4qate8a8XBQauy9WqCp9O+hsPHfzZcVVbpMmrDrsEf++zwU+Ayzh16pVv/r
7qRnBJAYtCjs6U2Qwxk+UkiTs1B1irGkMPUsnmb0Bs4oSkPqhe5h+4HrbTwii754vl/SIfSwSYRA
xW5FlvMC/Iyo8VBG2jX+ZHS98C2z7Q+m1nurkEfSb0S3lv7RpoiKvKYrXC0T2O06vV/gEE2tVh+d
9ZcblIchXvMvoCKMxzc5pMzjFDGvKA3joeaMzxK/Rt9qpFe9GzJq4K960i0qZBO9NS6DOqRr9mAV
yhmx5CWjOeAJoYePz6b2Ijbwo1bMCEwy1IbYRvexIaqKVgeNI8Kigl/AvaVCtpjNWDK2mthwZ1VG
c1jBUnD8xBXePwZCYZGPla4q3kRMuNH87rLMVxuNMfFkG+3f2oyP62WJIIO2TZUVgRJn6WszuzWf
s/i9SIbR9yP7uP/dZj8UySCMLDRrc3oj7CINpzKPPja59A6u2xfneV0KVBPdWpdDto1f9N4KS3pL
FmLcmj0tbaL7U5k5T1RiXx9/jb2ViM+cMC41ZnOb6yCWJW4/cSc4aIwoO6PpwjyaQNTHhx1Tfe17
/Z6vri8QZ3BwGqtmJ1Hz/gUOTZvFniqyEFku/WdpIimOy6/hfVUwv6Wj0+XyW82L+SaEmoESx6Dc
9bW4V//GD7jJg7rpwbDUpD39W6sarI9d3lnKGUisU9I+cosfahSZmj+0k/FH6Q7R4uu5RDBhjI35
qP+7++JoJq7+U6RG26Ol15ge0nESoTOWeYDdmvBrtamDAQ3qg4xzL1iASoREy/vjLG+/0TQmBRZv
IjRThslLP6fPuNy8Uh79V8jlymbbMXkF2btZBe8yFHUcR4S28NyTSJo4KNPZPj3eb3vPwsnnbgbJ
TdGwiUitMyzoHvdpaMnZOtGJNi50RdrXvzEiOCTO1ReMZGqz01KsPZOS7l84Znr8AUpIe2J4L18f
xFmFtI1W39oO2DzLrNhjgb4Eq6hzQ7UTZRczGo/A9zsbDcloxELhUpNObZWyG8g6lK0ZsaCoZ+fs
xFlb+tHkuoVvV5BkL48/0E50ZjkaD2Rk5FDb+z2TCeD5bhEhThrzUw/MGr/NHANjb/CWPyctac+p
Kozvai6OROjWHbaJDzpdRXLTNezB3riPD23i2Kv2pAhLrzFODRA7BZNYbTGeJlct32rJNP5RgN/6
t1My52etWj8fP/re+qhxrvwCdASN7fp2ZGVFQas8HApZzheyPrfBaD3v3dD2six+K/S6+djiVNSf
iVhNcTIWNzvq5b6o75iUefwHIS1QUC9S5xyAmRHVXRYm6iCvBsM55bwOLT91mig+J5lIdeA97ZEa
7842Y4DAxcwu4yNst5lSumMJl0qG9mgZcxC5RW35KeIn2JTh+Pj6C44ikkCzqm8icbjN7wyndRIL
hHVZA273tcVsPtVuHf+cjNk+Sul23ujdYuu99Fs1kAGltyy6AqHTZ/KN4oJ+tjqwNK34qgj1r3Lt
mT/eSds2KzcdAGhG5eiOEFK3h6hPu7H2KjMLrbzJBj/LxfilLSSuMHJKVZfuVSynI2zwzvVKl5AQ
gYASzQF3E/RABynGUCVZKN16+ejVS+wn6TQ/WflgnGK7GC8DQhmnSdjaE9PSIRBx3ZzJH5sfcAiO
ACl7L52LEfYVU27cYzYYMXZPOrW6S2JhMWVq1aG/TZ5bPaPtJk4RddOl17Nyfn3gXwMlaTWzUgQu
NiGEVldW2IjIhVEnl49diVcOXED3x+s/L7AxINhwOS17m703+jJBniSRWRJXuRRK1F46T9SfG4wa
PmXMpw4uzb2zyRnhWHJeOOqbL2t3pOetp/AuDaR5h2Uqz1bcu1ecRl4LKVl37vreNCRjuXS297M6
2ZNSuTIL7Ua3gMlNPypTW4LZs7TXNiJ+rQTBA0VI5Gm3IUC0qaLANibO9aJ4Vh1lvEX01p4ef6qd
64x20ppF4/yAJcsmaffUpu2dkULLFHIZ3hdRix7U5KVLfU77QjSAIWKYzV401c6toG/77+P1f2k0
bi41BOGIBDBoyK22VcNito7TLqTyWeFCHAXJozLBmLARUJYmG/8ytNTJ/yzqEmik21UDghLKLOMV
G+mUX2c43OZJwGOAlW4JszgXC4DSi1d52vD6s8Mv9YDRcwes0es+TGLJVhjIAGRh21LVZHkq39Dc
ODg6O/kfLHw2MSItJDTbyDhEJkK5GNGFqWtNVwobsC7LXB30Q3bi71pbsomx+qNXuvnqBb7BA5Rd
PP3GxvmkRXP6vrWm9PtcufnXeh0xHLy7vQUJBYxrUK5EsXdznzmYPymJHOJQKcv61KWLDhM5nt+6
yvK3gU/A+fGu+pVabncVz7aqDCL79KJArCK30UfUDMJO1uVHRiIJE7ER47ET9gDFZ22MhvKtG6k2
tsowJ55QzxxgLZvjfLPnRbcuRo80z6mgVrO+CyENiYWCQPyVWepg+OqcxVHQiWIFSDCYRzhOM5L4
bHupkdHVdg36MNihKn4hhaYAu0VPgPskd6NLrsry4jlCgfwQuQYCBlMujBNomQaB/9ErnUuDpmX6
+hhJQ5yEgvuP+nJbMpd6Ybo4fsdhOZvzeXSzMWB6YZyirj2afOx9bAAS5OIc67VBdX9Qcv5opWJi
pTh5cxgBvPjSdWX+DZtnNUgzRf8vu4teJm0Ti54/LfL7BSMsKE0Z98rTqPXOKS6Nd7EG15YscEDD
STnil+ydUXDx62Cd4pa24v1yCwoMPT4nylOkqu0pNaz4VIE6OojMO5ca+mE6jEre5QqWvV9FrfMq
rj1bedL0TsUFt9betLJpP41Gmn1+fFz2Huj3pdYP+lsCiJcuoHmXyX1r5F3AYF1enTItrv9hFUBa
NAVwl2BIfr8KmJcpGVZz0ThvGj+jL35FwEgcrLJzoa0wplXvENwD6d79KnmaTLlmFnEYOQaTzkxT
zlmzpJe4H/SbtJvkGru5eopzYt7j59vb9t4vAyMTghEIgvuVe7XTsWjlhPXTnAYtR/5aDrnmexmP
Ow7SOkgQ1l29iXGr4CiEOqh+XEebXe/hVkYd6iShNGflI3Ip7iWj/XeZY60OWlvkT6Akj7yTdhdl
vLhOhdYp4+b1dujS58Jyk3DUdLD54zIEfZNYodvpIF5Lq3vy6Kke3B47RwEcKMo0QKgBcW+1vZzW
riNFaeOQnaq9qzK7o9h1+j+UwTMujz/i7lJYzsIh55rniN9/REbJ9uDm3L9FmrqX3o5yXyoyfgeJ
4ud/WIkaz6Fg1Rxr6/0qCmRHZFXFoWvV4E21NDcrBmyl/Fv20TieH6/2ApZEqFo5YKQVdGJAaGxu
YJjZSdVlSRK2Xd8/m66SXRwzR4DBdWP7czu6aXW25LLIwIxa85tZGvVzvUh5NJ79//yQdfjFYVlH
xfdvOK5qpy7zIoHRWxunRKuzawXg9TLqVXlOBk+hBqwR6YHw6wauJYlKqLEfvI6ds7pGB+4oZD0o
wvT7HwE4sUCsx4jDNut7fxLOT2kAvvfszKKxYh+Bb/d2FbUnPUp6FgwyN8VeXo6mHpWD8qSs/T0E
7PsUJ+cu+dFhJXekgbETzdlNzLnoIq/KC5s4NJVLXUHcUZ5SOY6BobXNbc5UNXy8oXYfiTSCdigA
HDq8929wloAZLMTyn6YqbQdQRZX1NGc44PpDlxp/P15s93NRB60SwQD5t+ljMgIJLHXMmZNhqEET
dSVfLtKYgohSO40LdcFByNlb8RdZQafRhQbXJoepTGfibmm4fevFNZ9dU/bAGMDdvMsVewaGm0vn
iCKx9+Eo+hjh817JZ9ZX/ts1XCNV6Ll5H4ciFRxDaXr4KdpHq+xFcNIy8go6Dy/72BE2rIz2SMWb
QukBYiDaV0Md06yLOxjdm44pBJQjIznCT+9smHXUDG0RQDgq1ps36o00l1AcZVtaQrslCdy3zBgd
PwI2cPDxXsD41rxsBS6soyjIpluWvRK3y+yJIQ2HJJbqVZdRBz63yKMl6Ee9Uf6IRqu2L4bUZfpU
2JZSB2iLYSKiLxEuIqpQ3c+qmzBHjTOjfMp6OXzNZSvsi7AiSz1IHPbezO+/dhMRG2UWedfKNIQt
3Z/MeUj8auwQ1aeGfX3OAIaC2RJ6NRrX3GapvBXMoJhR0/9Zhi/qtJRBWTA6NpS2fg+3zjy1Xddf
H5/e9ctuEpUVM0cGiQ0dtnqbq6cYejDeDTmDU3jiIzplAJsVLQn6zNAD186VE9ht828+j3oaek9+
fLz8zlEGlYO9z9prXK/B+2OFJJzdjSJOQlsvjOIUNzmDU9fqpH6NJz1P/Vl1+qMaaCcNpTwAikSi
S1WyreOlnFU8q/ok9BQ9fQOavr1Y45j5i5JrbCJarFpWDbgqJa90KV3nVJCssBviiNGl3z7uFFci
07GrCpUqst8DRK0Y+KERokPdPPiwe28WvQCMS6CUgBTafFhntrE1kussREAo9LPa0K7SzvSrXdG5
jNV6OTgpe28V20mqIuAH2LRsFhS9FAYiAyKEph//ObZZBeCqFufGglB/g0zulT4h07tQvSvyYPFf
f/tmHyNvRqJNzYe28LZVZfVaxFS75s32iehP+qAgPpZjeZnA3XOmBgpbOTDvHOLkZHSUvExBElX3
G8Mt3itJO36NGwUHsSzW2+L9xMVsBVWsRTfH6LvsIzzU7qPXuM1bPeL/FlSVWy2XxrXK4uBE7Fw0
wKiZoBMhV3OEzYmAP1ybAoWKsK7E9N6aKy32+6R1L48P3t4yKPWs9QkDoxddJhxis1RB5zUsIBU8
u/2QBIXpJAer7ERPh+tsnc3TXnoxmLFba+nt0ZZhZWEQejIw65S+p1Qg5Ezawt8eP9MLwwKOl7uC
SkGVwlV/MYQbnLKtsnVYEhkoTF7Q/5zgOUtN/5xKc+wDO6lQnWWbdvp11udK+Bn5BWb07TTn36Ru
ieXCc6T5aRZz/9OI3GUJzElv8icHFaU+mKTSdX7vuVF7LZd4+jjiYjm+N9UkHj93+CFlAZD7oQn6
OoqVW83H5MYa+vyNGffFR0xgl/r1rxjmGNrKQO9osmz3S12CTHN6Q5ItF3IJonoYr0ZsJlXYC/59
cEe9gLevr5jqn+i1kvFexE4kXLphwRgihBKtuUEvOtjyPVKC0i+sPO6DRO/kty41s+pZNTETuFax
IkYfRUoaTOBKW9dXYF/29OcNLfHHRVb16fE+2Nl15BYgPRk4MMva1sGFqsllGrAmLITL91er/qJM
86qUABH/9UshaAPsE8td3Ac2p7UzyyTJc/wILUTlLn3edP+A4C2CXl+Kf//DUi7SmxTbIIi3Ugzx
Ot2uoiEP1a50L0hY2KdOSV1csIovj1faieREUBJCRvdMiLZFyhhlfba0Mg/pxnwD4+6ePVRQfDXP
lo+mNw4BrIbsNGqVOCgldoLSqhFH6CMhocLfXCGQEWJVWrzNsuyqszHPztsZ8Nfr57dkO+uQ4JdB
1XbOlrdmXrRNy/aI0xxNA6U6J9PivFV6zT5AWawp2+ZWWgUjV+wQ4v8voHJpp0ZSUwUP5MYJBmJj
ETQ2FVnazxoXkJIEiMqWXx9/vp3t74GAYIcAR3iJd446hygx4DKazk0LGKqN3ght/OaWTnrweDsb
BT4uhJw1xwBHut39qe41ROMsRKl3WEJPR8LilhBMq6A2JowwF1FO07sBqKn9OY5d/chkbK+YWKcx
BOWVzvoC9tDNjVTjUsVtSzXTfyKFnv1TNiXii2ajJu+3ji2/WMlCpxaSkLA/KXOFL2BDxmv7vWWm
7/Uuh9E26K71BoyX65Ddx7GJlDBO5OfH32VnM1D0MJjkRlwFf9Y//62ETB1z6EXGNK0iJbtKfbL9
Us2Wp9IyliCX5PcR0sOvNLEiXrMoxeQK/mNTbFoBblWik+YMWdg7ufG35pX517lE6nhczOQqkDt+
lrxfrjfVCh8/7l4ziQyDU8x1TMW8XZru0Yz4jZ6FuoOwg59KXOt9TD0XEeRRQdTnpsnzU7/AHguG
AW0qSNyugZv9gCLa4x+zdyZ+KQGZ0NRwD1x38m/vHoootbNj5WHW2Wh/Ut/rf6WxWesXINLddPCl
d+IYzBK0wenFrunP5lxQZcukrLiAgP450BxazZd6VLz+miO2IGgA1gnYz7bHHJOv0DjsWSXXnI+A
aA0/UefiHHMvHjyQ/TKOrU5dNLSxFlhbovevb6qsrIY6idmvFWXXVkoH86cpcf6cMizSmBccWvi9
/GAavAaG+PR3GCtvr4JFJVg2npChnjcajVBzyJuTZ1Sdhazicsjae/mAZMJMP2kso1JLpL5/wAIK
I7xd4og7uHUZ9KVoY+aDVvZHhl16FZqydXHawku5+uiVYxL7UeQBH58bS5mvNhfxTH84HqIzNmAi
Odu1ORZnBM67yJeWUZuv/iCwppByXrOOXyoa979Xb1uIFiMITtiXzTn1JutmZVX1xJHK3ndetxys
t/M50HVe60lIEQBiNg0i8HQVfZdSoNEhjIC0owmEu6w6LcORWYj2siWxtr7WBinNKGgem7ViCG8I
q3R5SFCZ21PSD2P0ZCcDxfJEnPpSUrb/HeVtXV4XFJb6YIauMfko1whU5Yu6gjvVycR+Ayp9wo0t
9n4CYmp6v/EmFR5DjMwiWuKuPZ4GMXIbPw41L5wuwAcwEIFrSY7MU7yovJfIqJwaAFXqaM2HiHbb
DxjbxDVz1mGrQnM2/0fh6MGCkh4RKPs/ys5jOXIly7ZfBDNoMQUQEdRkUicnMCYFlDukAw7H178V
Peuytm57g6pB3bqZwSBwxD5bRH7zJNtWmpuww/g5rdDT1P/H0PM/POBnRt6ZTg/whubtvz8wfJ+L
k8znVu30w7NTW2HqaZxdVrk6L8Oyvf3vX8L/8NedkXscV5ixgAP+o2DUlq01CXGCkGH2kWrsy7uF
KIaMoymgjr83/5dq5vwH/vdJi1eXqRhCQPw/cGXQ83ee1QZwf2pVP+oKTvZm2+ZgyCQ6FdIsF7A2
/3/NhPlNAyGxP3NT5GX8z3MJaoAeDVu7Xg6tPR72GC+SqXOjy//9u+QVO5ef//jpOJmy1DLloJ/7
T/Q5lHVhr63AlaGcvOoYomIp7zoTBYfEMVZFeh62epmutuivQzjEfKiCbY5yPY+rSWVsrd+ShcQ9
y9LCd7UF5f1QiEreBeO8ldnkoHa8QVWi5kx3m+k5M09VCaXHLedTYYpI40CutvVh1p0IU1IecAzZ
2kKo632x5ZR5fZR8Traw3v0xkA+SLlsC47nFe1yWFZ4KgrEqh3Zo/WJ9P5m829f+zpGl+jRmE/Im
2bftiyCYtUEaEaxd5rXoOjJ+FCIGGkepNoMwNr+eX+Eq3YBFg+Oo8BHO9iQy7UPnj+LZ7mT7HjVu
/+5s2BmdKlfMr1UMrn1w/isER0xaow5eirb9ERa5xpcL2JCVxomodDoEg1BPuugUzg1oI1v/pHXI
6SSxFjN8lrUHRmjMGDxadh//q3UyBoeaOVyf3HoM2xwbNTXdtBan0huJXKrMl2AT7fUiLWNfQxr3
vH+rIPkICw9H719UNAS/wShc6OrO3hVZnRhxK93QouNN0+A8iK4YnwjhQLOMWmRL7O99GxOsCtxR
e7eN13ObTVcoWS6lObI6MV3Gcwsx9duNydjM4GERh4KfWPDNZaELr1ngzak1+zhnCyL26GIDcVov
RLyK76pwl3cOxkwqEjrDC86kjn2xiXM2GSxL3eWNQuOcdgq/4ayEcz9kwGF6zCAQlb9xN3g4XFt4
LaULFmUfvSFBNA1lqTlajHH82AwFUvOG3LM3pNjDiMRsEn/VVPsiQ/TLTG5odgkcN4h7hz5o5YhX
Y+nsqdwFVB0xdQmcK+PJ76KcEtTTDmQP6PilKXN4aonIgXu3V/IGnTvGGPUXEpHqDiQRt9NhFaWe
0smNMbMIq6IQWZyofsymYJ9/eceDfIVe8QcbvK5Oa6PCG4uYM6h2EYdHiSTXydhE2qwphnDJ1qSq
/1jzRMhHME+4hUX+uFy3TSz6lP9Mr3hAiusm8LqT1cnhn/FCmZzcFn+VfMbqhQA/XUR/SDsJm9Tq
UHZnPP5kwdEebI/klCD6cVaveN/dEqda8gC2A6oaMRw7W3giVzZ95qYaRxdxSTv4VxV4dZ/ag56v
l7oxMHejsvjj7Hb9ntBCsUnSdfnUt0XzbAfj/oEn1rxn2Aw6Jmvcovzya11Zae2uos5aVJZlamFQ
bPKijbr4YnDU9uq5o/eQYIhC+GZftq9buwcvSekvOttHE94tEmZpXtWx/up9y5BwtPbgl1Mc9xUK
rsWLUjxPmzJzIoywSAddzZIm/b5a/O9LcmjiZSqyde+b+3a3yXYb2xpjqXyZ+2DMSdupzReyvX1P
56QOqhyHbV9cWGr0byQns/u9qJKcTIFuSPt+0SaFdujvmVqR/+Y9xz2ZyhALIilm0iG9cJpzo7R7
75ee4L/OcdRywIs/23YdVJlMlu69bifx2w5E0aRJNzj8dk0ZYSNmuu5hJBw9ImWmXt6qUsxlNm64
tqWdtnlB1mlTXVYH3fivDdxepwXFDFfFEfjwqKowfA3tRv/OYSxevW5pt4PCwzvIkjmsHoLBIqsL
PjlCINONS5lXYgoWKFoAgQQrc39iyimLOdWl5Z78uZVYcPcckdK1nKfbrXXtlkon9UvhuoBfnc/c
nBLU533Vdl1WBzONZj62rYmBdri+/PWQ4ld5DFRGbo3r+S+zhTFfhiVc8Aa+N6lDY5VTn6LL3H8t
7rxnGdsW7+nuWOat38giypLSkheTz1Kd6bF1mpRbntXmIc9MkjrW0D2gcWveIVjAAVtntW4p7lvq
oyyL0WR219ufIfDsm4BrMabV7LYfIjDheCh9QXlItPIKMuj5u7Kmrs8aC9RmQdoU9fCrayhE+RSE
hJqu6xZF2Rjb4t5FDvDHQZWwZWqrKpUxn3uvZ/+jhcCiJR5eCmWHCkba2n3uZ4IJr6NjTYe97Jr6
6EaDl5+N4+y8HV01ZXFUba8DKh1GU9zVggM2l3rOW2Ioljyapt1J98kdN/qfs2E23+17dIgtHcHB
iSzoC/BUC4KP/MFc9nYRFKeZsDYUf5GPJ2jqbiD+WdC2GAN0g+sQ0Kot9xV4oB9TSEwQ9Ja+975n
mSS3qI+QG0bkaph0lP3S5YMvzB9vW4eboK3mKPVLMpwyWmR7b9zJvPjk2b/0YuRZLbc6/I0L5rhD
vzNOUzta92pr2sVOxVTG49HfRkzsCCrAs8g2Ns4lmGL44sYbV/+yxrP6s+wpC6luqqrNTLOOLzg1
V+2xWRG5rMD8/VU9VPvI+cefL7dhdj7HtsQkYx34ExbLnWvK/GKXh26K9O+w7h4BfQh7QJPlTBm0
5z65ReRQlLlZTHRy3G4eM68IcDfFr1H9BF1Bxt0+2FV1bIyKJG9Zmfwi4sZJtKOa4Kfe0y0zCQ2w
Sq2gHkXKDVr+LnW47swWVQ8W3QvfpA60AoUjx1SK1NFdcl+V1Xy1Yqu7kfKVSIxAvLF5X8VS/fSD
q9e8iGRsQLWt8E/p2T3vf2D5HRcnETBgzPhrk3QsvtuR33PqL918v8fuQqYHI/NjYSGHOxI85V4u
4VYk+SYLhuOBTuSCFRIiCJ26jmKug5quG4bF9Ob6vbtDwinb58nsCZGGPQTYdK2t+H7Ab4CYna3g
mexdtc0XLWq1H6+zuofW6jyZBtKXOivjeGgz3STrlpv2XLW4Ypg/G06C4UVD2OUtzoYKiUk9nfkc
wbQ+tG4XmpPpEfkfqRL2AxFz08ZQ4BicwSQu1azwzZ/EwMM9TP4YybwLDFQ3Y53pEvQbrLw4mIjh
YNe2UOlQ2rSd0gurKBWLsOsbyyqHPlVTL4YMF8WB/rhuA68o1f6n21XzsBMMGKSOX7n4uQCcuRe7
6rbvxFnK0xx2QcL7orbnPjT9dWU89Yy/LG3QnjvuD904jyQyuFTYbIQ7pVPp2zR/q21tcRFH8A7C
SYd/Rdzwhtn75F0VjcRX0ED8CNJioihnjtBYfvlWtfaEtfbhLbsc0ddREc9D7jfeYh/2tnfdbKtG
6uLkbUGQQ9KBRiRwZ3B5RZL4HhJQ4/AvVQXuuDgRdzx+lXUzY0oh02GcV/5hvSb3veBuR5+JpIUf
WKL1aVUsJNzPBINXM5XFz+AGS40ynyEWOqVsglTMLs9KYZb2e+GzFalwK+dJyqF8sYIleY9mmyZf
Cmr60myBfdJVVUzHaVdySWEHOxMI9UAu2jRvocUD31mcUDDNel8Tex1A7trlwjdT1V2Irfae5bQI
j/3Dqb10mFw4jckyOd3RHi0fQncARyMnfYhYNVt3xT2WrhELrs+lGC5SgOk9G5aY0sG4lT5WnGpU
2sO7Ok+7kY3pWBi0/xa326cLHKasRyntuklniOovZNjIOgumfWVDCKGPp7Aj3ItOWhv3O5yX65Se
tDwl2JrZWavi9WO2nfIGf+bFZO3kCaLbOCM1GZIKOonFstMyHkr/biLNjtsg6R1X2liOPklod3Mq
Yr08Y5MS8KntAG85z4T2Rzs0RB6GhSaxIBrIuFPjsL2NkPZUWjlzqNMEqfiWVaRSqRT+fTFkRavb
6uAsDOJZ0rHZ5DyquAZxSpq+KqLHnWxK6qhJ6TKWfetYEEGuWQ4iQRity7Drra58HOu6n9O+E+4X
svOAESTp5KGMxkEedNPxkPm1MjrF8GN8KKE09inOA8U/b3HU6z7ICTNZho+O7+m8CUxyk1hEm1YB
nMdbO6UFR0vYN0SHPc3NntxzuaH/76GZ9HFmTPLTZkzKLzV6xSdnT0dmQTzaaxYWPkGrtlubu547
Es59ARN2ZYeP0kKcm3bW1N6VWEU3zDbB9il04vM1OeigM5JLZ53j59j9wyl4esOseLCOmnnk3dqd
5Re/ZNmiIV2w5Xe0NCptmV4+yaPnx3Nns4IuowO4K7jH6KNrifqLFW37FQOuchwEBI+oL4epZZtY
8ZxuKp8iXGwBH1hrB9MW8ppTOQMxFZ66hdEQ+FnbDeLLi/vpyy8Tuobw9SzSsZp3whcby3/3F3az
zN8i/c5CSyGjYMGTjCnPN20p/Zo465okQMa84fz9SCxF1C7MR7CF45BO685uGbi794FQlMkH80y1
4d6aiAn90tq/E62jv4NFQuVoJKsTmSCldc/EHrC+LqMoTusoHZ0ui9r4NQvC7A4eIUSIF4AbMBTk
KvNX1m0BvB5NWGXT4Bu8d7ueajO15p9F9sh172Jn/qdzoAL1lgxfK4Ti7XHQJkGM0A+Jd427eD3k
8SzLU1xMqs2ZOwcILI7BNlmu2DOkmJZ6JXN20RPvMLoLm7P0XV5ruYnMLsIzYCxL2ng9RdNP0xLJ
nWqz1+yAYH/icG7aH7vlbyrFDr5qc2p0cbeNXv0bhspvcjJ9xOPq2nWXnx/q614mEYP7GNpjhq7A
vfEQbAC0zQr2nGZ6fIpNuEzZrPVmZ1BCLNqf1S7fbbGjSUusvQ9SltztojvnLqeMVtNLGZt4y6IG
B4rUmibrU9A0/hVb2H+0XkkWpRbJQu0PerJiupCpy/E3J6b8DVaSNWKY34zAxT2dcHGNjvR989TY
ff0JTWb8g/+S/JjC3YlO20pEXpZgJVemc2gGOobslj6rdhlR/iV04FSy4bAct5X/uSyTuvMI7uWi
0hXr9za05OIO1q4LfAQaj1ZDrw4ye9z0g+CfPRI1m1inUDrmb4Ft/2OxqibJCwviFW/CiAs99s9L
l/6XRCitoDVcrk2xVxnZuB50MCKriM/UXf3SMvueEhknH3oPfep40jUB9U7FTToMRfKD5w/maAyD
03RIpsIXR3wR4ibz4oqCagot35ganRvdxfuS+kPgzPkQOfN87O0x/tyKxnz42lVXgdNAxhkxL/ym
XPOsxCrgL0zk0lElYQyWqQME8K1MEN8v0T7umRc29T/mo8RPTWx1V4gyVARKscA4AA8YMZ0fdnCk
ebR3fWoS3QDZ2w3dI9ynKDnnochTw2a+XUzDWlmI4gPLOVSzmG/hrRiT1SquexrTCATVWSW//QaT
LpHObidoZ57R8bU1aPtlqablHsk3w9Duy+qGoZl1zVQC284umFdJypsLYFfvlsdcCNOPONahX+eD
DNzyjy2VuOhct3/U+zxbuZN0GJMXDl6cuS6qaEj3eCUTzhVxTHhAZXg7sCb2gMtW1xxivxL/9tVJ
PmxLTU1WjYnDQXbckyVdY+OW6RADkmfLMnjPnr32H41KyB+op1hrwOd5sC/ZGxfNxKqnOivVZDtZ
BbBMYnO8DU+lP7BvhOtY3dlWIsaMia6yjggTuXaggwwemyp0uly4yw59EYDLpL4TYnjSRFv/HYpV
zWm5Rju9Ponn17bZikdNEF+Rc2Rwf2Z+mrs2cdETRo6I/2y12viMsjmrkd3oA18/ULy2Obt5zwWg
dupPSfmpxLSUmezHgQ5TVvF4GNjaf1xPx1Wuhr6nrSgCb9Ng8JCF9hCL7wpP0lNHAJr5SIxALK7U
Pq73lmgkeb6WSh6GcFoo0Ja9A2xEk6dyC7S1OxA/b/EwcPF2Ulvu7lW/9KHPBy7Cd7xcULPFYpV/
CFevbreEPDAQva1/i8wy+5kd1tuzbtyS76s0ITHzvRVdQT+OHQ5LS7llNPkovCq8afsd8GZr8wH+
3O/gG2CZkjhNIl+hozCvKLF8D4FeSA5UrXvDZGaWkzxL/dKkBuPJtm7Y7ifG2I8uCRd8ajjGvyR7
s1Qs5HPTkyG8xB9Dl4jnVY4MLfjaooJDSMIu1u79+pAkfVOxafeuc/DlLkMkVZH9xEHQmi47xW6d
JoUb3omg8K4iXlw3JQ5l+djKQP5jgnN/PWm4BVS1v1qZHjyMfAbMDismtt2ZTkVX29doSIcJYnXR
b3msy+Gz9hYTc0JLyhkThyScD2ovp1dCCRaX4b1shwOzANBihLHlnFayGn+FPdrEEHeF/FqnkvIp
wGzjXMe9xZu3b/KBTIvqF4YOO7Y7Luvz7szbvfEr/Zfnw3sMsc/8V4Fy4us/ww5NnaAYPyR+Ebdl
2ZfuaW/X8tMwMcbZ1BATkCYRy1i643f6Vuq1+7u3jv2+kjT/RBqz+27JeQpPGv7gPXr96LOuy2I4
DLgrN/kIAtflu+VsJ3hpsAoZMt2fHRb43xkTo3fRbXLLsDpicWVSdb+lAefPcZIKeeYWXpIl9lqM
82ynfQ79Avu81i0glfj0f2K/K4XzNTb7yZQF9rZtp2QCYWFs6dUrh2v3TxMl/dMSVP21M9ZRe6FI
nKzyFm8QH2d1l1OUqohW5b7r7DPxHX75TEqLKbnDuc2bTiqLsrlp2zv0eHr/dFZkgFM5+bzv9SKp
GaIefKDt1h4O3Hz01RDqLYL1EKlXp3SrkaJWetGpm/01TnkuoTzz02E1YBb7hkJEeauLvuDyOjjr
L1RCqoptqsjJOC711pHv63zt4zF/NkO0sS8otpxLb9h0kJqeO2I6JO0Wp4we68eIaqBLkb3EYHEN
s2wqSPzq0nGo/SVfFBUmlRCwa04mCw+WV7riZwZgAM92bMiY0+x1Rx9uoZP5avFYn6sJOS4yEUrj
aAlW4n3AVSUNAApN3oOellBJhHhY2rHg+9Ay7Om5fZJkZTNOV9rF3o2P2KxNLqPSuxWjTMJMVK39
WmxT+DtzvnjCKJYZQ7U8nwtM3wmcMOh9ytNsYSkqRPfmKi2xk6qj+mVdvNV70ZP2H0eoZEN3jAeO
3m/crOefZXQtavwcL17P0kyvC05h3Qy3rZss7DOjnG6cGj7HBQZ8qzycs6c+FmrHJZPhJo/NAIci
E6Hqv/26aPZDX4h4SkMTAj23lkxYnft1eRlnXYGyUrOr0xqp5TZRCi14HZXrbzXq88bGgvgnMO3w
YGon6nA6mDzN8E8CuR4c96FdN7s+jAi06jTuZ/PbyNC77qvIPAeD075hpRkG+R6N+sFs3vTZN2P4
2nFoB0GrQ9bNzmuWFwHdur+J5i6e2IiEZq0cXYbnVTq4qcp1DdglKKT1eDeArk7Ohehjb20BYQIT
kAgX2KZXNmymyJUhYME0k0DdLV3ElNMYJncbYnB7qCanYOdyyL4cRgH6bHclLvBWvDl2PlFfXxqr
9R5ikFPGDag4Pxpz/relna33ic/ipJ2dFIa70OwgT2Rb/46U53NeYUX2MhgHzZUC0xryah7OOCBV
5k7ZruhRYblE2jYFH4erxhZeIY3o/KNdcbz8Fg5qZexrp0XhOlesTDIJAyWOXGz0FAdoaAoPtyKs
i7tg8+0tW41Mnjo9buOFuxUkpq+yadhsW2kPF65miTsErtxWrHy78q2z4MkCX0xAOmLXVZjZPVbt
eWWqXV3bYdkUh83boyTvujBWaT0Pkc77cyotY4nqHlFsmIbDvBmhYkeaL6JNJv0EEEF+UpMIO/6u
bBFwFYyryb6aF2cP0ojuWWXz4DGeqbgQLS8TY/qJw9B+4c4Li8MYDqPMRylHA36KdOPgOZ3NAliX
Nm5ciYHgcewF3uMPOJKvUDfpcW8u0UGA/11wdnUcfE/a57id7XWNFpXk2osUCuaQU1bqQ77Y7/n1
jW6GiWvb54r082uatnxfJ+1dJI0Yv1o6WHWxwsxtj7E2sjmG45jcy3WWbc7LAoTQuNFYsWaEbXLo
HdSiKQGpDIg1APtwPLdH57LUdR/dNiwKX4Xw918xrt7fXlWmzxvhdF264c7SZ4lAq4Lr3O78Bp3P
ZJMCh6nw5ESDqx5MUC/7O6DHNt/uQODhwWeMqdJC6PIHFV9pTg6nO3ktSS1lJViqSL72eJC6R2d0
Yy8HFPTHS6jFTYlF9VT1d74h5yot9R51lxo4fWIT9U1EDv15CAaNrs2V9PzZeadssdEkAyqEOq31
tISpqOnBd5st6uDBSjA+8VIrMZs6IB4Vz0xVRXjpAuOX9+G4sti1cWDcXNr9/t3XQIGfy1m8eVI8
aIpX3uZwV9W2c/Aoec2hLtH7ZauqREHV7aRzHONyYTfl+eGU6mhM3OrCXxX/z77wr3CjCtV1ch66
X7RbxdtXI6xl5g2m+KQt6yPf11zP2x3eqwulrT8nnLOzet5ttG1EkLPtyhb7cbcBSNe6wjm0oOOH
X30YDMkJKF+WmYhn7iNVUCbrgdtE8lqZxIILOO7ul2f8eXsURUjsXq/bNuGq2qn5VvsrvgVV4o/2
SVSu69xiMGs5J6upOepZE6X3SJ0bfzfPmuyjHgtsG4iCFUexO/p7KBtwkLYwm2Z4SZzflT98vQGC
G9ujB4ipXvAZ60Tazou13VRBs3rZgDiB4RYHHi/jhx7Xd+x5lhtibb3pm0YSE444N53zYBVj7GVV
PCTWg8/ANmDOsC/rXVLomJMk77v+4/TkNtyCTUf+u3NOlDvM2+xzWemNq68aE2t1yzPvkGO2h0TY
gAuuMvd7VPHpus6B/eVw155yPKltc+lpIYZLYFzcBODb0zQU+oOZOkVzuJgCNVT4pdV6PrkL9KEU
pYpxn8lBDudUttoGzLGBzrPR9Ft320UztV+wt865njoI6YTMNKRJDDuVGmKEfW07awPIVHsTiaCD
nyhWIQxRrxKAtu99MNyU4aLP6sCiSs5uORY4/5XUh5WM05HnhpP2vuWKUad/as5iCXpTjQ3OtmyL
lfekEbd8zKVokgMcgHDLil6tH267Y0ieIITeUx4wFV6UImrUcW53ooWLxBblwe1W0t8mv1nafHY5
BR0KHOXcvFL+aN7aWLo2x0l/CZ+DeXCiq4RbKkshPoaZZ3V88LLp1Ms0bgWKlh4ye7YiKt2yWQ3b
ntdiXcllVEap7WouptrgjO7XzQEVjcuPFe7oZypr0v1dorvgkT+chtjzw73OSs9Ovqslwc6CO/43
m9N8h+lRaS5I1eHyWbfs9xUJUDZhcZutjySzM0kEmvmSC53FWEfUhhyumlLRB9vK2sMcxsfOtVtF
HumswKajd5VYyn/yWWdh2zUKQ7sUcLLtWBOKZX/tjT3K1A2CuOCc0HHp7ZOlKI72avvDC4eHmV/M
2sjyGuCCq/9cKwWmzD0rPIitgngIz2zmdF0KZ30Fdq/K474VuIuijAjHfIgRCl9VQay2u26JrNsA
OkV8CXwQDqk12LVzHYB1vNCNCqL9wBWo72BITy7fAkic3/rmRkUQDQkb9RJwV1cOAHKOLKqjIrtB
pg3xTtsVaTNYAHdt7TwCxLJRuESow8oILSSR/Caaj8p3+j3v9V4XmQz3YU6LsffrvOmg6/wdpGTQ
9bhGkfDqiU5cTH092/dJi2TyKFcZ27c29nYU7BWEgBMmZxGGHJQAXnDAW7XBpZJjlyAQpENEtkwz
Sp6qIUDh0YHoa915BWzzP8HZgOOtVVVVcftdOc4SbFCw5voQrYOnIaztNV9W/IS/G1XEI7cByqZg
HAeuAYu1ec5Hm53r5E8glHe76zQ1OUhl5R1UoBN10ZU+MTEJdMDqaZm2iekBEVx33CyMwwexmv5C
61k9S+ynr6epifGTr9XOERFaR+5VTtDdRKQrDZc0NQmxcKtBRGo1cxecam/djph4yHfgrSLM6jEu
qjQuguUXPxnoPn5rr+P1UE54MJEqLr6HwZnvNbeud6Ts23/BJDa4v1LGO4IMW+5lDQJUPcdlEptU
z3405i5ZD8Q47kzAhBl23LggE3jHrsMp8BmrGhjqUe91P80yb/tVRw3UB0vXMaQPKt5lVwxcaTRv
m/sI3aLv7Uy2oN0/vdCiOSEwbWU2cbaOcreLwvU4+lzlUZFt1kKMYrQ3bR2mtr2uw22Ji/iKOzGI
zA0U13o9hk0/fvCkMtHhFVgDJCZ2h1tGuemCgliWZTa7O3p8se7TG8uDXO+nIKluEBFP5amazOod
ezBhQIG15Uw7J7vTwarpvCIf3LYN00mrGDJPOIEBzqPtR2mACE2mm+Xp25oTfXKqNbUkc2YuhFkg
N9dcuOPE8rZYc70cu3YcTgpuVZl5wturG5cbmcyLBYHwRYwfFqRb07UmD+JoGbLeNc6eK4I/l4yT
Ag2arl57nLH9xcpMEJW32zB6+KZ3OgbIS9rqTsHYhDhULQE/WO3sh7B2lHcySTf9bbqpvFsRKUN9
qfncDv6/8rizNr1W1RjeGT53lyVFvLBsl3X/pjfhfuJ50D76gRg+CIiQEC3W3d8fzkSb+NbxVjBW
qEoznjVg3EMGFtXvqcYw9sNr3ag9TqKFpmXDLzztm9X9ODVv9FFsheqOZEUGwYm3UMUHt4pWccQh
AjKU6o0ZTq4VttsphDkwZ+RbRMER4c9cPK8LSzFZ6v65EXTKfuMPc6YbxWDqfOpBJcGp7y3HzftK
79VxiMM5OZrG2YfHpVjrF7/xeWfrfir+tnEyg1RsvvfBWQe+VoM92BN5qEIdtlIHH1OJVCQdWeS4
CTOc8K5TkV5nsLUqK6pp/NXkEsu85gZ0B/LXQp8JVfRAMuIEiSEO1ubIFX3jFXKrwk5tr6/hFfWL
3WEKWIYg4NLuXqp+S14aEw6/sIN9cesbAqE4CaJwcNdeyCzqK7C0wK4HtGsjn+xJBWNfXUDR6un9
Kwj18xKdjxNM1MufUI/mnwPnRmIqGbObxqR/fHOIa+obAr9o9EUYzv61Z9Q8v2t4kdGxIECcvNeK
wnJlun6sTwjz6i0fZ2+FG+NqidSUICnWGybHy6WO1BMWvDyblhUOHxLN2j8Nw/qPleDYnHUlZjK8
ilUZXTQbtgB5GOlBv5AQusKj8pbaXFTGWvuTtY7b47ppLj+A+pi/KC7xSe6e4zOJLREKWK6qyQQY
BtZYSBvazBcQlhad86/aD0iJQMV6JIv4h7LXkgLO2vfTr/HGEcpEHJ2nkkfvq+22qUw98kFc0Mp1
Gy8h9/ElMEAM6dx1Rh69SjlVHm7K/8seATUAsMzI16VXms69rDSjJe65XqdoQHp8kAd3rg4E30/N
bds39WulW9HmY5849qGNlql/j8aiC/mleVxLiJFZ1YXtKF/jICTtf6rQEHQg3Qc71Cm9/puVteOa
MNaLuoARRDRCFARFDLS4Ugsitw3u7aia9LcYF7CUxft/lJ3Zbty4toZfaAuQREqUbqtKNXl2nMTO
jeCkE2qeRz79+ao3cNBxGzE2GuiLDtJSSRS51r/+gTHcdrZ7lMJFZSU1TK7OT/eJzPCQDfHWw4VP
NM2X2cXRet/NXTcf2YxyEfHvgvkIrVrFeeywnvu2HGZ0p6l5dpIsrg44+eJxBj2PVLKYhQq8C6P+
c1ZoW920fqzhJOjB0dGSDGDldmj559UaG0ChRLUFs5ruUplifultySiHGKIRmAOiajuGecSgpTpV
RYh721QFetnBcUsS6CQNcNXU6MFs4iYABXRqZX1Zq5KOicf1YltBD7TVIBdjgs+Yd7dMCeMgOJU2
ZAe2ZmuzaN7yzoyF6o4pQ/RX06fAZAqMeKJ+0zkVRpq0T9OUhtNpSRbnp0++cRx14NwPmekhE3FG
JigoGuVfxpAl2b6QHpGOLIncMTf0nlpoM36EdCH+iecgHJyLWc698d0yO4Rxaasz++aU7yizhcvZ
0LR0vp6x4QrRtyd7TbkYHDxe/C+b59VS1w4qPRQQkovXvsMRf0Otwex5k6rKPQL/kxYEADWe0LSF
+YXvYpqtTyBPvXOBGtvH2gc1J5YnAMzrs8BZrtg3MxLjwiaIgotGbDMwOXCOHgat5YGGKEHVp/Ok
OMNQzhfIl16PAF2BqO1Z4VV+40AkJdwxAc2IEObH56pbu5tk4PXvjT/anxiSTY9EmYTfOpgW4Pk4
AtU2OLTN4oGQaP9Ku9DKNwMDzGTHwMcR+zxcGGKAthcwvxYA77FNu0c1S3vexTxspJtj1QSbAYLc
DEG5n90IdJ3gIctJXXjiYPHpVU52SYcszhk0A3vwq2dVidq6TgUVwC5sGfduL5HA89ZNXMs8wM0A
YRvaOPR3c2F7NwVcr+RxrbnjbDOYsh+3sE/Sm2JYnOpOmLljmNevSXgQVppeHPN759FGb4kJn5W6
y0Mb1hqRsN0MP5d6yOarBay3vqMWWS/eBUFMIVzZtX1gxEodIv2hde9BoOohsuiYG3bXIPta93Mu
NyJ2ve7JgPNSR+UaDDimhLC+Om1rTddr4TCFM4hIvFtgrmLakxrgyc9WXRixg761ABH7qQgu3cmM
RgNyUrLrqWjTTT5ng8VjasL7jMYMmJoBqH2EuBy+CFje2X4YSUuE0lgsUBaFWH+MU7hyBuYtI2YN
Y4ZFFQ/6l9V04fSohcVMDoFRKe5lEqywRQGF5nsjxukbxNm8g7oKQ2/TTsYvD5KEODfSQ2j1uDev
PQnji5ruzZi5ExVsXL8MVEAanUltvayNRZVYeC7qpZAAw/kpQO8x/PABf6GMy3lABFObZvlkCAix
7weAIagR7ihle0zniQNKw3x7cNUqJXiHF36tnMJ+bcNOfREw8sdLf9e+lLrIwk9unEESJx45C69n
u9HF/WLEBZkK0qA9uNBr4fIKOMPbxmWo+2BSEKTrrmvb8NppFHMEOUz5Jw89qX9rDaObHSh9Yjdy
cwYmJBKFkwWeZcUdHS2p2Mt15oE7RfPoTz9Cjtpp2ydNw1bd13a1Lzm30cI7Tg/Gj8/bXQb3sNyQ
cDhCs6jogO9XgKJ6h6dXFW+oNMphLxtTTBvorx0umB7jfRiSF9cCGq6JqqUxLu9+CKDoDdLEw1Z1
aw3kVbuj2GqeOxZVYzvXVBd+0GxtNtxL7Yo+cFeTNNgD4MOVPMd8guF2TcEqt3lbBjX1S9NWW+yO
ucMgbOzul1ky4SYXHvS4Rl3oeoS7A3+/pPlczBu0nsKNRoIz5U3f1bxH2WPSfIN/BVTpJnSb/qkA
izX7lSySy2oMAd9QYGTF1vh9VewllJQVyuWlrcGxA+4T5zWH4OR7z04DoLSlxHXKQ271hOrOU54+
OV1T9tupz1ZrNy6wcZm8CrjJEpz6zpC0Ye0DT5Qiqhqtm/PstFlyJYNmolIVE1xMHg31Z5XO6y1J
cBorr7aocVFdsjqj2+yrnpo7XM/oPrLiGWWzOuIMOj62IoEmtLRN8zp7qvjFzDF4IoUG6Ht0Y2j2
xjU3ru3ldwUK5/u5qocuWphIwOQcV/exoBBmts1Y+1FOHELMLrE6ojaaO4IXCxeasz32036uehFe
A0c6ajcGSf+Nr6HlKKX1ZwTuzKQ31FShL2UwTYgi1g7a26q94JdeQldHWdrnyxYCXN8cSV4Wv0oL
GmvkF5An6CADN8Uit80an7lzvnwfofp/XXrOiMvs2u/30rS5fees7PNbxhVudxLpGJtDDjX9BTYU
Ygd3LYMnRw1+d9dAxhuAqpQzg68EcX03BiubdB9M2NVNS+C9JmmeqQMQB1OxWvfpWag1RLyAU31x
5FAfoJgqbUfKU10ZwV2FJNejtbwyjWESkeEVmZxL8pgf6qGvj3FVQ1xy25gftaZzTCFT2/IcqJJd
VnR1/zKVlmvvVZKxv9Ows8lyk3RHeVr47avDgfKZ9FQiGhNscERke4kIjmVKgR+hepINVU7l4QEV
61qhb2lgkGX+XP5YimD8uq5WO54tZc+nfNCTfGwcr1nlJi5H9y+tFFM0WblA/jOeYS+TcUH7Wjya
rb1h+9pBJ88qNLhNG+7N6NF+gdQuSbl3rMVJESzM431iWdVf+HvQDq+23X0jdzmr9xCzYCdn0wSQ
X1dN7VGlV/ZXgtL65AnVzfyZPgUF3RKs4W41nJ5wJISNlqbjNF4p2L8XspuXnVWPbGddcCFj2SKA
7FzSYd5mMCw/I/NluCbbpP2hYKYNmyAPmysl6lpGQTyC5fQmT69APlhF+Nsu/TZIXO/b4ujsy5oG
qdr0jEeSTbdC6kBpnZppI4skhXV1GRVeByTNLJET91SXanDghSOxhrgxC8sFQOlXvL4GfDOepCk1
UwpYET/UiLb5pKbZoJq2jd/tlQstfBvbi2gPgmItvkzxw3Q7MbaIWiuhBsOvvv6R8jkS/VghUgNK
dN1iZ82CbXa0aglaxQ/KrsuSAQa8/RYmCfxB6PKVS1sQFX1g9VET6uUWn6TZ/254kriqUDfaV42S
JZqobHSnfZKGo4j8Waz5sVCLbHleHjtFYYoBfc+ULOmO5ga3+s1COclysJl8AMk39TectpB48SpE
umMSeqEXNXb43W7gWW3giRfprbH7oo0sP4DJRV0iJQ9XVuzQVTvF475DGtMfAwuIncGtgSPbDQ5r
rofp2u/ID6lD+DUrhN6UIhyZniY0LMK/24XIkgy3OT3cjVJDr3cqGbS69sXqfBcLTsXMUadZHsCV
lvXQp+HcvOa96t1tOsGIP1+4Yc2OEAwgEBC+YNr5lkbTRYERBMfembPsxrRO/YMWeX1kV8vTA7qZ
9Mbq/bE5zItOvSso4eETZlTpj2oYCWtv4DRLSMBVR9hXXaUJbT2G3ZtSTRzQcKiqlN4EkukWaQHi
I4a1Goypplnc449GeF+bCg5oaHeeOczZNMh7ZFROuo/dIbvGdNkMUU/Bm9/29Bn7ahS4bIVW27Fn
plb3i8gemZ2hGU7PoYzTW0m/Qcus8+Gn9m313AhEVrdBOHf10XT28KCKReQvNjiE+Wz0NJfHYFj1
wBpFM7KrVDuFFAq56k+ZVpwwbIHO58XB43ZbyIK9jpKfzZdzcMRFlN6px3vWqeTBmkdp7VAmVI/A
1+mv2pqsHw2kPbq7kdkhRMGxfLXKijqRJMDWHJkQ+WlE9ndOEZUtSeSm2WXAFYgUOhI17XUHrlDt
WhtSLkp2kcsod5Tlgdkb9b1aEkZ1zoQuiBqmzc1uqdCURoVKYQ9OmK6Jo2/BFzlko3Ff1Ah/audA
wy4Otq/i7/7MrXZjPOJvxPTtDo0IxKpxgQRz8b6BuTOU1TqcPJDvfe6vSwu/gbVUIn+ruq9JNlnu
EdIifoOd8Obl0AJ9tmwKZfCKYlg8QKZwv7O3T/6FOZXrPVhjm3xyEntsYPJzUg8PST7XzG/glMZR
Vi5EKE+Ll+ZHx9Uu1ba/0mJCaq/qnQU4/ly3iRwPYqXhYoKl6/ImcYlMQckX1+O9nXhNv5vadbrO
p7yCXQoVkgZKMPe7QWZR25BgU8OovxQNOZJySMflaDmg2xsAVufoNoVvw+pa0PIg0eizHfY/1ZVH
Bq28I2Ei6fa+dQFj+ilM77mh6husYp7PxjAVo2pbHYK388rVzScRL4w8RjMNkHoxsEcDM9drf85U
HZZRaMNHy1HXwbzHmjw4sMfZ09FKoKtChQh7dkew8ifo6CtVtNe6+kZ3YzXczqExI6pHZeAq2Igf
GFwMKFz6EWH9oeziWD1yUxXwLUKdeDvHtvgc14xxt42T0vSqJAljqHcVm3FItjOn1ojIfIIscB27
lqf2FRKHqzxn0T8oG5+kI906dHw6LShzfutY8XORLyNwaFXPvzxoB+ZE89UtB4uhrjhDjqfc9Ktc
7CG2FyykLM1vxtqZ4aLCiH9CKwXXi3VaF4+UoOEPCI45KmGlx3aLgMulb8UONHny20S/wipS677B
uNOjnyCJD32WVO6+JfOV5hNfPMF3B+T+w50bkt5hz2Y3IEVdeibXgQh2Mnz7X4ubAHIDCcHyb7EI
ZAG1FW87pXw3e9sbG3Ou+ZT1rpBpep/qMkOPofiUv3A6VzD/4QHomwRudHCGRp6K3ZgjPoUaydB2
F69De1UWIou34HjB1xaLqfyAUpB6ZizzrDmpzsmTs+OmBMgD8BfIcRgw4ZWpQQU3OmbKve0K2Tdf
5zrnK3PdDAtLzNEIPSD3exgiwO6guIOWi7e+v6xoUVa30XcExdWculOxRMwAZByV2QzC3Vgi+Fxp
2Ez80nWOb/jIIFRcWrpPtpbOeCxMQOUSq4AtwveQJflIe4Nd7/Qc/aFoav96XBQiAwUYwObrzOpm
zn3znHYe7LgeTD7cliJm5hbmNp2Nm03rfcl1eCroElI+4IZ+BBy6Src2ZAEvEuRszFEpUAFGlSMt
mx0WdG8zdvCqtr52JZHPuZsHezcNSnlYLEalOHBV3cEOUsi0bb+K9Cj9OJX7KU3EhS3mZXfDMMc1
jLbcb+5M2aXVA99v7Z9ix5qXE7IJQONCjneJQje7rZtkgh7KQ6Qix6zKtRtnvMEPaAnOYdNVt3pF
vn4KVzxGILvkhk4iXQO4LnH2y6Br7U4MN2miAKbC1L4vLS9oNhiq5ZLVlpliVw6JV+86hqjf+5LB
faR6q+62rQJJosQy+qFHBbC8toMg5iKlYsujGCqIf2gmhl3HZuoUlSNhCL8ERySKDkUa08723aw6
TKOc5vvBqXMfKV+xflEzrv1cwi8D5AmiuwrqRdsHe4DluhmNZjqBwQMbe6VRJ4JGtZw8ZQ7xZbPk
vsONxhljDyC6AnKybfl/hYnS3Va7S5Jug25tnajEwPq0hGyfW7iVmJp6VMsd59fS9Z/7SRufMRVZ
SjVFk0SQpcf1c5/HwYNmwuNQOkDg39lyiLOtAw0JdnOdIHKuMGtGw1F4/bzxYtW+MglhaB9WoaCT
lQnEQh5OCnJBXZgfoY47eeQKZQBs/FGmDMGQEEeY5Wi1dzpGAKcV4gzQVQXZlBIst3sgQch0u1bN
qbXN8p6zLcbnUZ4WA3386C1l8BeTB6RXgEKZjsTSLiIydbl+5itmmoj0ct0Ezlo7B1HhPIt9wiSf
WtiG9XUdzutw1q03feEDv+TxTaOOyrCu/xKDWH9Bzk3Ri7XWCgMsoHj2R/idHBoBaqcmK9PIDuuB
eTcSuvBgLb3ptouOYxN1QtBFsdzvaxhRvxihhzsYfxflEfh092zWyWTcnE8tPNNuICSZdHvHjKql
PFxguJyo3OeAurzrgk0dG3Y9EWLosEVoU9UE3OMSs6Wkt4rdkmACv6GoXb9OoTd8Eq3TvyylWo8F
pkTpuQWtvlJ2IC+S1RmpTUFsCqxdhds/yFacXbcw3p7dpAsqSsvaaSBds3Gz5FW7RDhYxeCahKuo
YzBbQb5bRYIQKJzx2UgCqA6HBlofBg5WG8BHCHR1TyxY+4K5bfKYrrn14owV451ScZpc44RViAi4
cvK20NyDa5UtyEbI15HQnmwi/ESuoEeUsTsfLzNQJntQ7EHX4dPd9HJpvtuEHc/RuEhsB7BPQCGu
glr7h4W0jhBcEILR47D6IQ0eZ8+GZin80sO8S1HJxKOPqVDsPXlwl7MDWMLypErTfvVlTsiUcOrk
dWDXW6ICFPp7a8Hv2kAp1ssBD3r7lSWBTyhtik1fpOblDjsJefHHM54kNaTL86gPx76/J9Wlg0It
jPPDb01FN8I0rtrVCu/snTaq+ZTi9SOithn1fYph1F8c5srfWWOxurTTjoBHWxXF94p53QLhvFX0
NWaWcOpEzmCrm2rIQ0ZQzBMxX1yYsEHuHZVLc7ZNYNkDIbk4Lm/8DjeKreskzDXkokMcKVLMiwbG
NOMh1/UUc8zP/nNgOzNqFlF6d1ppeiEnC8XzFCuX6X+tlocsLXRx5UNb+eWrKX3urYZvueTb+hso
NeMOf7tSbTFCSr6ous6mY5sa1BlKq/BohcKdb1GDkeo1hcsIe9JNxXoOfDimFI8TmEidk1i6yYfF
f1nnBZbAMoZDfMiZSl85SPTSfUNWik1p1F/AY+SP8mAss16P7TCPJxfBXbjzc5pW9IVzqK6YlfYl
H2HLXVhjDRyNKjPLmYTiILHznCFrbisdY2jB6rU/5+wW1QGCFslOlsjX/jH3x+w+71fzw0HbcFoc
NJSXMfmK+HCqW72Hg+cZpEgBsHUY+6G7lQ1VwKnyW2lDRLFwmJNpkuuDhxMDM3lP1nq3SOrLA7h8
4nxb+mV+quVk9XskjP6NGXTZHXwMIF7Skc4CkLUpH6FvVvNm9nhwLAN8CbacmHhrzLFvHuti9NYN
QMIKV7ezcF3Tjg+XZbRWWh66/VUfNUhl5NoLA/4sLR1J4TK1fw1uQJMwwCwYNsPsL5Jux8QP5VgK
ay+QC/ywi0L4Jzm74udoGq8EWvHt+9jkJQT7OhifL4HRPeywrqFUkFXonQ20SoLd8Qi5q3Cqksj6
NUvrYoFy14YQ9qO1mTyzR2VeQZFFRrPxsB59nVHOg6IHXv8a+mVinUbwtk8twoRsgxY6vR2gD2cM
hRp574CNs+BWwXDAXes0vkF4mCLwzLvwrneKYjkgyCR9172MaODStJ8sZwCpsis3TCJvKFq+JKsb
xrtw1ouO1rkgQ6zH8r0+slNRfIWlQ5IvK7MgM2gJ8oKlpTARSStYJIlmXMamNATi0LjSg8nzN1hU
XiShwBycWNsVYfeVVy8Ti6+EzkQNlTCawbxlhBPoMMT6nndJeJdx0mELw5nyzUfX1Z3TJNZuZC0K
KAJsYhaRwlwk3aG5VY9ubBy47qJJSnIqOnU/JC0bfj9S71lliywWL5yGrRyDxJAxQVhosTN53AC4
uY3a2wyqIDtVifC2I8MYAEnbrh+p16jp5tp20Lj17FgH44n1rnDYTjfTylxt9rL0Uk13ANBm8jNA
sjpNtukCAXgzxaQoXYnGLvqLDoWq8jvtjVJYgXjuHc+ZY8XzbKLCENKvDxIjrq9x3fa4LiQCAr5J
2Uz22HUN3dmmmXnUs8rR33tNClkIJdW0qTN46DcgEGBiuu7llzjI4/tBm/jGZnQTX8naN2qL2YY1
R2E4O+XGrI6/wt6RGKctg13+InawebGSMf6ywho1p4sV1y+mISlJZhWciE0wmAk78DYBJnPisLzG
F5r9V8gp+Y6RUaIOuMmRkriuxerTCeGHcLJU097FSesAyfv0YJHXMfvjNSQVAibPj8VRWbDnEeKj
PNsFXdsxlKgDZyerEqIrKYPekTkZswt4Mlm8k0YFsNigOBO6kRdj9YjYYbxfs3F6EGXds2PDZO+h
4SfL105eWhWEI9MZEwYIZEFeqvmK7S62P7EaUVD4q6gmuGue50Q6BjdBAQqRbUOPenHct4f5Kg4W
SJOe5WGTyTSv3PqBdmy9yclW+tkycr+Q15AYb0Dxp5fRCaB+07J0j8nQwNXHBueqHvzUi+KVmRyG
TRohWix0+pduR2fZwRXH8+ViluFuDByQeO8BwQw4BYjwqxe7yRc82utP+ZLy4aSyGo6rX9s2c5lE
XqHM0e4mY9Hg+U/pk0VeLrCTWFM7PNRhJq4Z0w4VMdzg3nfVWMDOAbn2noYwmPpNM4qODwEiUAyy
oDk8JZVkf2vitA03Gpcqb9s71UW+rSlxIks72bPfZ63Zt0xexntudXnsOKdw5LfaEDDV98QQGXQG
ECs5xnwel8fIs5Sm/4LXE+OgogiaH304qW7jaD/g1ChGJBuwOiCRyG6who2+pCJsMxGX6aGzl4ax
wdiR2QEwJPpb14TpE9i/792yEAvMQl1/jCOn9TjemAYwS9cjNGvwS6/VkZ3PWMHwV6c2wvcYw4JM
GTzwEDLi7s+zRWwFkgQGi6eDynbdNA/ZvsfLNqHXSqZb153si3tAkNwYI6zgk47l+lRePkaQioyG
t6lD/8mGEoKvgdfkV7oLCoG1Ttg/T0xBl0OJuP625GwgR60iD1Yzh6o5Jcb524An9E+sEuS1tEqJ
p5EK4mCrJezpMxI2G+vmpl5O2BJ5564ja3GDogWahKHIYr3S8nvfHLDRrw5UTSooSEhgm/Ar1Sff
LUQTTd3kY3HD2bztURedcKCY2gN/luSbfl6YFxSu39g7gaSo3AdyXL8VagbkNlMS6p1LM1x+A58N
IrS9F3RHdJTQdHqWOEItHM+TmICUrKD1KFGUF74yTnML1PdOcjkfsIVGKFHM4gkLNvvT0rvFD4t1
8tKXS32TSL1e9CIxO6gXr9UPFPr2RZrsgJyFuNf9TEqLFDsGMv6yWTm/rkJW+npVyLK4t/Is97YG
gnC28RTcg2csMTQyNwKIkaXhywyEb2gaOWeYPu+GpZkflywzw2PN/A7BVNgNX0rgSUiiONA/Q7mY
gwN8MtFCC6rYKUmDVN6mbelBj7NdW/03JuV2tXXntG2ugTjqc02pZQ4dPBk3SmxtoWWA04U7T7kk
D5Qk7jdHxxSilYFHAnl7gA1n7Kwd8NEh8mHTMmiqQZhFkx2MCVekZFVBHd34dsiaSypJxcwGuOxL
ujl2gbp3mruwkvktKpouu56bwoMbZJewsHItKmjDmdSRB6zcUE1Ol8Foi/3iA/ZnaNY9Jw2qE7QZ
X2whasWvWG/p7L4ZvS7bk4HhVlHnhjP0zMBtb0lubtuNk9rcNQob1z27ATxw6NpBcSicskjOYKU1
JRy5RDDmq361n4egsf6iMa94unOtHla/lJAw16zzN/hFjumnVpt+L/SyjlHhLjT/xp16qLAirvfQ
7LJ7B4sjPKLqujG3adsK8mbR2JD8Bg9Xl7f/gSPoW0M6zCc/mJIzvpyNupncNA43Rq2Ls/uPG4tO
Qo8tTyaeiMhyyqqp8NqRVRHN2AEve+jods3/ysBSqLNmPTbdWqmoGDmx1pEXh2Iin49/djF8x0HU
p8DBVxNbV9qVy5//w4GXaejKzKcZTzhF28Qb1gKiCExel5bzI5P69+wSFflngY8HJf+8MbvMLjah
SHnG04g/wi7G7ShKfTe4XXGF2QIWqW9WbGgtQupAhtyQ0WoKcxSAmfjAdvPfTsCYbgoy45kQKfKY
3vjKWixpkDN7PPXKDPsRI0z8sdPp8Odn+475pa9whQtccYlzEG/cNi0NorvSkZzGuPvEC9RfRULb
yF+wTkAJ9FNtgRL7zxd13n3KON87MJtJDXobZlKhfZxj8MfTPE3OPbyG4CBdx9pKZjN7qi4siyDc
RGXvm10z5+2GVNNw28z1R2m87y0t/Lr+/0YuZqT/WFrYLHWq83nIU1liuwfvKgic9Aqd6PRBNuu7
rxP+BklQF0f3f1m7+otfKNmNJ59R8kEEwrv18Yv7wKz63asoqXhaQsB0e/M6Jwgro9MLOlhiWQGq
pHes586L/vz+3l00/7jKG0tsMWgfWtYynhrU0CeiKXQUMCj6igVXdc46mJXUfNMH38M7r4qsH5v0
UsdWBAq/+Wkkx4dgjnI8KYwQI0b4w+2YzzGubej9/vz73nmKkEOh2fjwl7Cpf+N8PuKyBEEkG08k
1LkIZwc/2MOdZI7+v17HZTXYgtgbBw/at5tNUrGdw2ph9WW9uK2NC3fULPqDNfFvQ12uQhkppEIc
+S+rWVwaYYh7rLwYn8V9ULfu5zhcrOVs0sw9AQnG7geZ7P829yeIypZECNgK5/i3a90l40RhRNSf
KBHGL4lHm2FlRR4tla/xUr6Y/Od+je1b7LofON7+HRzwu98t3s/Of1OhCFpVl3f7zy+aAQyKsNSc
hsnynVMO8xfPJWmFNMBN5danSUFEPHUj9diRAYHf0qY43nkc0Snsczts6atixMSM6zFs8Qq1llvE
EbF3rNDRwicoMQBl6BqE+lwqj4F8A997U6DFLyNyoKDMlpidQB0sjHxSnRHNB9vnv5cnP5GDQUKh
kYTWvIkddMKiTtPUXU9JkPtPOERBaTCJ/fDnxfnv7+1ylct6YYcmFenN99blVi4Zb6xMrfAXSKx5
2FpT4p7mxvSHP1/q3R8U+mEQSrwT8WP6/Z3ZaFRNoBWXIig7yiUg7YVL+MFX/d4PIt2C6DjhSx/M
/fer4BwVdl0oSReEXbRdew/PA0NTh4jho5jBdz4AQE4bmJWuRzGg+/1SkJ0rBIzBctI0SPWmKGeM
ocb54mWEc6GbXOOvmrzO4QgP1y2sNflgY7n8/998BAGXd6RCq8qI4M0GBrCalaNslxNwiQWaWDK6
rWd4eyAOV21rZztf1B+lj7/zfAPAQI+IMrYZIpt//9FN3KSZGrr1lFkpWR7+XESqG+dI4Hfzv79K
LnUJSJBEd5Ag+fultJ/hHp+zNjO5PEt3GdF5Mfb1hSw/uNK7T/IfV3qzaIbWwjtmLNfTQBH6CI3L
v63CekUr406nFnsTxrOBv//z9/DuRUMGi4IEHZuK4/efhzKOBjpA4dHD4/jOF6N/lA3NS1Ah4S2d
0X1dGcJ+//NF33t9kjNP8lBlYL81CkfAppnv5PNJI3o5tyVqK0sigQCt7j54qO9dKvBdCTkvdFys
CH//fZhO06LOzXKaJW7gs2xRI6XTz3GZww9Oon+lvOBPgSTp4nvu8e3zKfx+qa4b5hWHmfhUkcXm
bdywKE+C5ib8tUJ3cH6EJgVgm1YnOA02AMyRPW7F+NPrLSvqKunezyBSX7BA937JuZ7LHbxppK1m
trrDn1/ApbX450d7uVUOy4C3biNOCt/catjKjoK7i09oMEmMaGCry13QpCzsBmWevxnY9LEMxvC8
Oza+TuzPDuaowf94uvx9G4FPQaJ4Ocp+821hqJN7uFVwRIpw3eKsUtwDojUfvJi3Rcl/rxIC1LJH
UiZclsg/jukhh1+V+ql1WkmPn3eeFSaPzKvBv2qo0e5eM1B5+vPzfeeSPlEnnucrV7Inv2ntdBGT
m90P8UnkPtLOzmLS3qNZZWpepOEnYAb1+c9XfLvO+ZGAHeRpc0ijUPbevNHewRuh7iGhd+N4z7xo
igYB5oOxe3n885XCtycOl1KIrNgRSVrBjfrN5kvISpxjPG6d5sW3bmQSFurCF6BfTsHTmHS6Bnc6
HCCxD24q9jM8sNLvc6uyaofndfcqYgGEMyD++xn7zEHwKvWdGy+fvftKiAXnF3jZztbgZgNJt7Ts
ft9N0G7PFwIK0tBeZt5Pp7drdYnJQG2HWaUOj423dI/jnI4pw5UFpA2nqeazl/ba3xAPyuQha8GU
o2lqMXRe4nGAlTYxp3AXSz4huML6q2vC6t7KLHEKnZLyiswUGT76rmNfVYF0AL8n6dc37mKW4QFi
G2kFwZiVZodlvFUgWGjNg+wQ7WwDTODDTVdSCyBJAtzgv7SozSy3Y8amK7Ldw6H0iod0xrVg49Yr
PI4uICNla4tGDVvmaPa4reZmvGvt4ZJcVyt13SYFzm29b38a8fPtNlZiTTdp0TZ6Y0rifrZEFKRn
vAaDT0KgTb9kRClIqk3yJYBpw1zeLCreUQa1cp8oVyCyMhk6esZYS7spu8ledmFeQ8cYeC7TxugV
sVVbxQmytMQP2I8wAB53YphIsMSMwS42lWNwn82XGoM5rOEYyai8qV4srOVwPcvm7Mufl+DbQ4v+
xbUhisIPAkzwvDdF3NRhplDZ0jvhsqSjATrWc9HZ+d4umQvni7fs1xT+558v+net+/umyVUVq97l
+6LeerPuk8HKV8/r/NMaEJwF0baVDmI+yG4b3U4d7A/R6Z8QYsgO3tQg6XoDP2EtrgK8afoPHsG/
v/ffb+bNI6CI5uVYyjs5uFTuqhhNLRNjN1rsIP7gh7/ztMUFTPApEagz5WWz+8f+yXSGD2t25clh
59ymwWqfR7yA4dHmBqI6H8rNIOb/NeyZdywERwNdMYcVZ87vV4UePeDONYnTxLZ5iH27ZR6I5mOa
9fOfX+w7jxI6gKCavBzcKAZ+v1I6+IjAssk5jRoVYzt42SPiNfuqxXPsg0tdbvq3JQSD8RJxhl6P
Uo3z4fdL/R9pZ7Ict65t2y9iBEiCVTdLUYUtyZZkq8OQi826rvH1d9CvY1EZmeHzGqe14xgiEwQW
FuYcM8MxWw1G6PmVoT0qXuu1PrZf0V96LaLO8NKmcGq4P51FhFsE/ay3eYTCJUe6xENdHNjcWXZy
SzGhb70kMDlcKusfiy3J45n0GHRT1xGCeKttbyRJ1AqE8nwdPesTBM+g2jiIc75VhdIuVXYfaphl
MMOxqJjZjeR6W5c90NuMfhuhlnEcQKLE9LHN0Evta3wV/VaRq4RNnvAiIiK46Pjc9qq4cPg59YKp
9wQ9Stdi4139nsqgla/HjuO7rT7fhTNNxePQ6ka9NxAR3lQsoV/PT1b9w2zlsS1Oy3SNDGatuXrH
2CeDPAVy62NksHFG621GZK0JG3inYGMMuzyOuA7SUeoQAdsX5k7vhuBXC1bEh6JVWjcc5cOnKo5G
skaJHAEcNGZd8a+lHX8mjaAl05l6QZqrz1dzFdsPx2C/dqLiq1FO2W9n4Prx/Ns49TKoRhxC7OhQ
UHW//548gj7a3kg9kujr6bXKl9vtAMAAuKeoejo/1rKirr9dZ8lFRFmg45VcVVilSRKKEphNOlwb
e2ri/iauYuPCYnvqiWgRE8nFOsGZZfXzUt1xO0XYhY+PN+WWXeVHVMgVKB2EvOcf6NQH5NpMJq55
Mfu5q/0MRb5yM89zfa6RuTR3rMH8VrFvP/R9HrxkThUBPUCXSekaTBCxYG4ABzn/N5z6gHDdgzci
cJxW6+qlotyWWQdcyZ9hHIZbldi1A9ao5c4wwwEpfAMd+IXnPvFDSsPjq+VIIFmKV2POWaFTmhu2
z5HGBfmW11dmRrj7+Sf70+NZzRdOWNQpLE4siMbq9cpGRxYhQtdHcR3iFChVOzZ76ovkS955NTkl
dJ7dHYqcttu5BanPe0hYWXNPpwU1sEKvXm8RNWhwKaJW3pMHRQyBiY0v5GZcdfMnjxS/6NMSqPOt
K61OI+YqAR08e074a5BAkzedVqhDqCJYlcKCCyoDDSplD+kt2RS4JjKfi47guSuc5Jfbp+kXgXHG
3QWgXtwrQ/aZtR2bengVztzi8aZb9nOEn6AuzIITkx6tlGl4LpWVRXP9/WcsxsF1sGZ4vkOe1BEF
R3soBrRcZZcWh/M/y4dihhsgw+AgyDndpEpaDVVkwDBtzfD8mVobb5DpYcaI0GdpuTrCDOTIxKXc
/vyg+okpZxmSDirVKs2W9ZQjOjStEO6xaHcjPFBwQhwHpGl8KbHJXseUkiGm00HdTUNtfVbE5Nxh
HtU+d3aaQBHzZoWQxbBfuRFX0dX5P+7k34aIhmA6btEJs3z/8tm4LKRX9AIgsJSE01rqYQ6nSwHg
J987xwnD5ksA0bQaJTFbB8656/ka0SB+Aqa5xNcayebWCWoukRKtLX/WSYoD+fzjnVjlKEWWDYID
gUHR9f7xGtyAVQN40R8iiJmDByJRTVhSZhp7qKBLcd1NmbeHa4EytYiGC4vNqeHptVBcMsHlh/mm
2pBosETzKC5BvoKribfcT+RXUKArUh/17LYBF46gfDQOKAWMC1eBp4Z3+aa4paAkE39uR/+q3VGS
wV6sYypA122eBYXMZ8sExRRk+D5jHXFvrWfwJrN6xH4iLrU0P/bE+Nw8vjNhCUm877rg5XlnNyiy
wAdJtRSDU1vcEz6W6LuuVwb2ewPksUya+neC2IqJlzrf60U9lSQdMQeaqczpqkud6DUICE8kHyoO
76ep5orl/DQ5tQTRjzR0dgaPL2G1LswN6SSwojy/IE/mFarwQsFIZs7hoxmOFzb5E58ct4u6QM3o
LWfY1cfghNOEn4xjABYiUpSczvrPRl/5/fwjndhbOT9xgUmkMM2a9bsvAAAKTSvZgIDxXXlTrj9F
UPIOIsAIAw//X3Mmqf5tk4oFN5lBQ3m9iqdm11Qj0lAfsh1xUXq7QPjyvsmP559LNz5WYssdo0nr
39DpAKw2cBRGlsm9g+sXOjiJTabPtksPojdfNbfTyi8wakHrGNyebdgIujcjiyVphrAp8z3eIGh9
TkWiwvm/6sQEevdHLX/0X19aHMYOeKTa9bMeMpGK6+DBQHu+J1RJXVhTPnYieNOcewx2MgLoKS7e
j1WbhdOUlXD9SQb9cYQoihMWfSdmv+oqZ7VZXGFQAQMSPbpooknVF3CK/ocHXgCCYumKsLG9/yMq
lIaE0rdU+Gy3d9LGKYrvNbjG2uxe2LRPvVukI7QaydmlLl6t4UTpNbOVM7NKCZWk7YZ+DzWme8aX
8PX8Q534Mpm4Yvku9WXFXi0DukUnLcbE4gM9kJiQwvIRkpLz+fwoJ75MxuBITh7rifawcq1ithqq
XvRj6llEXXI1euF4H/Oqw23q9ZcuXE5sA5wmWNawzBjchqwWnC7JwTSKAkB2O3RIpdHgvWYTLpZv
kU4syUaWXvSmmqx/nDI8iMRGZvQkzz/0qVnLFZNneRYSIKGvSwA9wR9eF6PjE8Y9voZWFRxJD0UR
7A4mGt2AIwD2dc8sFBcSTXMjC1NdE5IB5v38X7I0dFaVube0ltiPScWiz/R+5s6oEBzZC8v3Itqf
6FFNAPpjuidlbd7lMAUf5l5pW7QE5YXt+IMaiTWSK0u+WZe9RtIBej+0A7zFGcPa9l2nctRegpg9
kEtEX9YYDHO4hfILUwlfR3xVYvn5GnVO8BUEm/qEzSy49AmfKMo8juYcn1lEuHZfzXYy6QrokIHl
G3lDNkHA7wNyi3hFO7a9g141FWKbRr2df/0nvjFPcmcrDcOyOV+uvmYW9MmM6tz2895+rVVd3Dhp
dula+sSSwV2tzqSnE4WOb/VoHCszkbc8Whc3/TUws1psirmffyiQzfX+/BOdHMzlDpWFg5z79Xoc
JCGBtclMPzrJS7/wWvO6Kmq189pR/nu1Tgeaa1OLoor7ntVzNYLEosyerD+CDMA9VXeYwcpc+EJO
zlOKVsGJhdcIgPL9PJ1EjkdlTixfyalOoUAXOQpfEiYeg1pPAMEpPbntwS+kW8cyo089lhV7U0xg
j7eFyMns+fc3TPSvs7QKUDusf04CgluoICkz1Sijm4HGEokg0RCmOzEgi76wtZ2aoQ5gbvgUjv2x
tUivkrQbt7UxSRiSPE6y0AZBTND/8EwuN70mwo1FvfH+HctJd0ENMApCFTKoTGvcphCRD3oI7P7f
hyLbkP3MRsWDUuP9UD0Fj1UVDOWSe7nJPEzKXjIRrxQ2+oWhTr07piYrKAo6yeXM+6GiuMFDbdi2
LxwtR38epXvU19WFd3diM0E1R4vR5n7AYbtevTxorSP4kuUKKM69X0RYyGAbAFkfcYHP8wIR9Npf
1Ej23iuJZd6AiyrSnSkJErzwrXzczPlLDGmwfNIZ/HCJ3YbcmLuxbvkOOuW7IU2HikXUDgn1KJz8
1pg749L54dSQNJX05UtY+kurh7fbGQ8PJaJv4FG9EtjEIe1ClziE5ZRfTyYxWf86f2gP6GjdUGws
TZrVjkkTfchxkTq+pvfDLsmbEIZBaAHnAt/7PwyFSNCUiLQM5MLv5485CTMb8R/5GYGDhzIX2Q1Q
CXbJNhHX54daXtP7OoCn4s6HappAQ9AG74eiAuOiGZS9b1aNsxcB4jail970eEIZlmBddSKI3LlE
Di3mxCgvvNRTc5hbLrSYSNG4vV/XISIxIXAQSu9PEOXQQITNFzEA4xZD0B51nFlHZQKP3SAsJOPH
LKLxkyqKS1qFj5sXKxyyAXTA3E19OCYOCVHHlgwdX7T64kBK5q005wwoCvf151/4iT6YDgWXX5e9
hQn153Ljr0OSKkfXiSdar1E7y27bcv3/M0uimUOLq33NUDAcNWB0X5pmsv1pKmJ4AqYrb8EbjjeN
C9Gpj4fk0SGG+r/zfxrIjo+zgent8DktN1icm9/PBpkAPpsxoPrYNLzhjfKrkg+jtSS6m5rpkDOs
lsQWJ+By+lZxEjE27azNM9RSwuIOE8mZTkVwWi3ax5g0n8R+INmraJeMY2mlRFs05AjXOf/8ZiBk
C2qOQx6Cjkuz/D0Xdhdi3MLuctuJIjFua4/b3a8WlKrFfzuN7rVRDiFyoRke4vcI/xJWEgIKSGe1
IP3u6YCFyRuin3rcDebcm0fNMXP9qnP1jmyWKrBxWDdjH/znZHj4URyAeRwAZjphctcOI/6sJCDB
ZzcENgjrVJb9W2ZHSXrAYut1O+zzrb4NNSsCjev2ebejvuVOogWROH+OgDvSuNc8yGIt7OprbG6Y
XGNVYCKL7QAvuT2Zxj3RdNygNG2tkmtCvcniNMy4pfasao30dnsafiCyHmCaG1Ef7URNGjHA8yC6
d4wStloa13pwRQy3MDAmEbBxTY7ySDhbT3CtvQPdHzpvaoQAfihk6wR7YrxAIQB4nIHuV66ushfk
GW51OyWxXtyMiTWXUKs5EvwYy5zgxXaS9rAtJjL69jFBmHJTNvHYPIis0jAqKzW/NjXJJQTOBxnw
6CrTfuj4Gz+FZWqKHabzwhr9VmEDgjNih0LeZXNNbFEtzel2aHS2h3rorB9Ob1jBPTguut2YX+oX
y66hxxoEEZAf3EWosPIKoBFmzMCYdgSGiOE4QZt8LoEf/tbN3qPiIvDoFoSNNx7tiunzaJVB/sYV
h4NDdiS+dQOBXv+G+llrP6cd1hvAoEVn3nLPY36yBhuQnwlk41cPr7J6Jh4+I0zHm8dbXEJlfo/r
Tkakj1g4S4nLJqmis+zpOgdiFBxGYteeHXZ7mHIkNj3qpOrdCJFqz/ikZm8r1TyzB8dOvgXfFXwv
OdZZG9EE6bAbu1nBGfH0glBD6NIREbN9Vr7l3OWGWykr8x67RDnc2Lno4IkQveNtzLw3521l1iok
ndfWn5yx6N46WKEGGZsJNxcCvU5/kwZNbmKZic3+Kh764jfSccCyRVekPwAoYfJIPashCpjj6EHh
AH2Lra57JckS2yBJvy5eXW30nuI2Ejr3Xikh7CEg8gcNtiehxqRvgdG0uJzb9LBN9IMEvewdCKsA
1KBxDN9NQcAdazQ4ZNFNcV74XUIn+Co18yrgj5TxXdLMwS8MbXq90/VqeiLaxo52OA/cezsA3AUf
p5lM52Eis0luzRiczYHbdVLcGllFHaezXhcvZlvHbJWZHZY3jTdqAZGpcEJnonfBX22ryEJpVVSL
HrGRDufrsYXHhAdzxO7L2mpqj46scueGflv3lHfc8725xG0TUNH2QXSH/VS3n6cEfB3Fao4qqYwI
LN3U2TR2NxOGtuCzY8Rxc5dYlVNuw7jzbrgp75J9SFDOXeWJ6ceQKHpgUJSSYZvotXyoorQT9wpW
t8dSGCrFSprJn7hZh3Qb9LU3XZsufsgjF5Ht7UQjAFCZgNkJKNC00008OKK7j5MJJSVAgHrnkcAA
ZcXUSaVm+SleMADG5WGEWEAedUhv7r6v2uyTVgZIBQZsk8O+p6MUMuny2dpHMi4fq7LQv4YkXNSb
GsrLl7ZOy/FZx3eNYZLl5bPCeuXs8lITWN7d+jOgHHikZtsK3QdUANCvpy0FPwi2i4MpGzI8oI1Y
+mx2Drk0lYrCBwt+yzcFmc/bmqHbYL5mbh8i9gPEolBhSF2c6mQLXX6JGDGzySaknA/pxRRZOh9C
EznbTan0mIg9LB3lS6S1nX6UetJ8iXoccgd+W9f7xGY/w1qL7OFzFeA32KIJHMe7anaQohHg4XQ7
M27AeoV8HC5BRzPYQEloaAZ+PhvqQ5YadkjYAOU0W5zeZ3vTSHJsir1eHqzcwCodhwPqryE1rJ89
Qbjkg/UGcmz0UYQ6ezqTd86RoDlzhlUf5csPXevj347TmPcEruqCIJUi+YWFfPwlcIGDhR1CqI/j
HCuxG/tZfqFTnqBM1dWSss38e2FDbvMdFt35u0da6pfBntobMnLm/ybXnrg1zub+aeDczTpRTB12
cbhWL/DQs+wa0KZqDlmuF0+O2Vbfq0CPv9BLhpMVp4S+12MHZtPEnvpqpfSMN/y7MZi+Mi//s2Go
1NeBIFTdBw1TRrtxiMTnEsJL7RfzCIuxd0cbWK4dLk53jyB2F5vyU0ZH0eFQwqzeJsLJK79D/pns
uPe2SVWBfPkSIQmCGEM0i9hANp/+AwLh+STu9MEWilZ31whUCRurIQg9JxM9vJXQr9MN+UlR+QLV
v9kRmsZ6ZqWOohXcdS0/GfLAh5z7Fm45O0iqW60ApKiqQGH1F1YMIK+T7esAC6B6mSY3f+ZucQSy
G5cT2T9wT2fEQonm4FivIt8NI4hXYQ/3exzm6qe0sE3sWYpy8X0Grm8dgoZchgPFnJD7rq6KT8Rd
NN9NArjZ5EeD9CStMb7RT+jU1jLJP9uYA+cX0u75945VOcdE57RE0RmbLlOVC+1HwSzmyQbg2g38
F/YeLOUbYZfFw0gAsEXrO8/6bdCKwKeUdL7ZHPaIzHbG4KtbwHreunPdNveUkAb7CzmPzS71Eq/c
zZqmfhIGLizg7FYf7hokCpwdHagD1xOAkWTnuBHmr0nLJnE0BquBWtk5FoTUZIhuCXhVj9Bsank0
sA+EG2RP03OToafc9rB4etKmPFgwiGU5cINoIcpgyC3wiNQLFTHRvZqvLKyGnPnDQD11YcRTeuhq
H3NAQSQ32mMABmwmDCfaQmZU9q+ia+vm5XzZ+7EVitZk6Y/h33Noy66KXkx8UFWiVPdzJ5d+qiXE
LHQibcQGYmnibED3hzet2Sa3Se/o9YUD2Imjh4vsQ+fgvCjU1od4Cylhxo6m+15GBNPkhvG9tdih
KjvJLzQMTgyFeJFer2PSNAM5/L66Z0HOMxzJEkYVlUBIHbV1QM9fzV1V7M+/048dEI5R+ME8R+p0
l9cn2NIUISbp2vJhNYOW0DnGhmMePpwf5UQPgN61R+MWB7Hz4Wa37PIe1/do+WiINbURIAWfJ9Yk
UJAj4MhAhD/PD3jqDSJsXXgbnu5+OK0OsilzcOMIMqkr9/rQGQRkQ9wystS80FI5MSs9VyLS0fGv
2h/kEjjO59nAb8DSU+r1XtmxSyLFHBRXXaC1R3uAb74nvaJgbyS1obsw/MdXu1xPLDOSzoBJE+v9
XIHfCFalhJHSd6E8OCIObowMba30BrGzJYSF82+W4++Js6fNF4iTa7l0WvfnFia1Gggx9KUVaW/V
ZGP7ExV/xZL6bWbbpoE1uO0IWRoIgHCXsNu2bW/rwCR41C7GkRDUUHYlxDwvSvm7E/eNpLUWAil3
HASoh2Kod41gT2WrMCEg5rXw3mazUfEW9UlpEQKREhfRSKN7kSG2mZexqI10W8nC+jYIjHJb6ukU
YbOq7JsWKydzDnJIcgCNAahTNR2JpVCHg5jDQBVrhPyCwcL6T9LfTSWXlZ7KXm92UcXNTLpxcWJ/
DtCdzI9t7bjxHtRp5R6nOovum0rM8rXRzcncsKZa2hUFJakvFQ0/cAsRGxzgTNL88o3wYiM42mEz
cjgK9PbRg61PIkFYSD37lOBgmq6QWhjFNo8LInahb2vkf4Kd6HcyNolCdSEQ6kfayETuDFpo2Qfw
T/BnKIKK/jkZ7Lq8qif4x4cQSGb1abD12L7GzVAnT47FEX/jWnCObgziQau9U0mQUpGGWmtPTZ3a
T5Ij/GdY+WzBid2Z/bbqE6W2oZki+rVb9A30fGZxDxZwyO6Qc1tflOWRZBZ5JCnsoaHp+V73QnjK
kz2ApEBxaUmQjaV6myalP5MG1LAV51UV3mo6eJcN91vsPST45iDc4GwTXg2L6b73FulWDGnQo04y
QANzsDSbveFo87B1aHZHEFM1nOJkVlXavhuamAAB6I/0KnorAYxfee0DpM+cnYF9rDtoXc072OKP
M79iWMsIIiEaeITLBfm3BqsS181/iWqKF1vEwO5jS87uTay74a2d21GwnKXSfotyJ7gGMFTFe6/Q
XPPQiqwk62s0Wutq1kDs4xHR82evAOSFjcOw+A4QAbwMY29fV9VkeMd21pObjIV2vibEDVhmFVvB
cBxzsqB2HUCMbz0p0NA9SCyMNtmUml96q/K+c8xJvkxebdyEXERq2z6y8uy2clHJEt1ECsNVxlHv
LpPwF3eQPZ0ElKnXgj1JuSg4dFlC4ZAjRi53ulUANudTJfOlq0E5pFHCh5MVBZmubR0CQLNJgHyT
Umn8f+rM+0koVzTy3ahK7im2BPeRYYg9pSMDTgHAAyS2Ix14eCRDSqaQ/w3b2aJiC14k0VQ5EGA3
/kaN6GRb4rTVV/IJvf8GYCZqX5Pk8TVVU9UfMQwLWPjakihvJFOcHlLIM4+h6hbHhnA6GkGFVXyC
yVeXXHxa5i+OAEq7mzGOfiF6fTGuFZ4m9pkbw8LTitlxjrAr4Fy1ed5DwUOr8VvL7GrG4YJQcDOY
OcBoJ7PmRxssPtER9BiNDXTkPve9CsJq3BI7sSWBiTxtMXsAJSnh8+KGqDuLZG8Pry7UpQ4Wv/Lg
nxPiaAb7OK2AiMAMJReUE53J6c5F/qCUZh3MMSI4g0zW6aY3hj7ZcvEwgaTqKq60HUKdvg5x43LF
6Rnt16QpHWOHrMC2F85H7HPzBAdGTVn9LWxDaRwBFE07Iv8quam5xYm2XdgKP20wQe9zcD/9Np1R
N/mTAR4Jl3aQ3HPmtl9zo4+aC1vEx5rCEFhdl8sbpFzsEu+3pEwfhSDO0vTV0kLhKrjdGUPoXerP
Lv/M+444wyDYYtOj987N1PthdKfgUFIn0kcZ2xONaLUtLBtiNviex+I3t+rFZxjV1pGkS10HKpNU
NkCczrjWWjP5fn5b/FgFIJ7VJd6TpTkNtuD9H+NC60vgq2PF4prs1gs4n2Jo7kntUM4DLb5kqzKP
YBqZp8fzI58qAJDM/VGcnLiZA7PXGk7bmn7bGO4DCag6ZwzywmTvFp/gIWkXbgJOPqlBfAQyLU//
IEggVIestKo2/aXU25ReV+5ccmgOoJZfwbnZ3zgi5fQqm+Gfq2KDayKLcs6j1vpQgGvJgCnRtA3f
zkII0YnV7yZoyHS1xHxhqI8lDkPRvnJsBGkLIOL9r0lrI00SKzR95A5ql+VteNexmH0OW53QPJMr
z8F27AuV3InPBiXpUq3S10eyv7z4v+4bBqJ1y14lAkt1XftQcH9aM0EZ/zxbsKHw+oDa6DAMVrdx
gNnLGD6/ALTZ2YQ0YL7/gVO/u+sC5dX71o2tC47Wj6U4wq+FxsD/0BCtNa0xTF/LC03lzykrKDEW
sMctQKO95uYXFCsf78gME78SgkjqYJq9q58N6iaRhFYPL9Ar1V41tvEDeVRwxNMmrxvipTCl66TR
mdD3jJZMgn9+tzBsbOAaLpJtc30pA4M0czKua3zg2/2+IY9mk9oQ8Soqz20/yv/hg0CXspThC8+D
n/X9hAFSzYbcCeUPBhlOlUrLI5e7gNmsIbsgAvtDRlgttnKBsXAe5QWzrL8fq7HssbB6W/jECfBl
C81p39oBl+hGH6PmJ+lcPG1IpEO1SRLynrcc+QiNN8pG/9R3dYrV0REg85rJK/75cMmFNqdKQIbL
Ffv6Nci6a+2e2ssHu2s9QoYmX3KYknQ3upX8SUjzIC58qSeWB1Z6dFEWi/6iFH7/MuAzzp7tpJgy
UFv4gyDyeIYTTG1d9ddSSYIwsa2en1zrMfFKIFQQ3EeCHXE4TK/GnGVZDLo9+gmquPswycwDwq/y
CS57fesGIQlEsfj5P4yJJQqhENQawpXejxnPMED1hW0+mEaV77iCzm4yO+528cRvua+kyAjk4Sx2
STi03tNMZEkojhdrkbDpG6wGJsimYAUmBZMs5Yjkc+qZTA7ZrzLvy9/4g0kBOf+k67X3z4ASqZKL
SBRS/GrABlTGGBlt7RN+0UJ506l407i9sBSeHmXZqdlcoK2sigQU7KWmTV3t51jMog0nN/fBS2zj
wsMsf+zf3+qfh/EMABkmG8mHn00HdiqHoOOWfozwKVlzq44293LjLjLD4b/zb+7EYHgJl8oHhTMa
pNWbK/V4duo46tAnYurpoqTnfiDIP820BC504NbLO89lo3lfpiJ9ShIk309Hb7QsEMBB61dVW3e/
6JnCPTP6OftUVEvwGQWzNVyT0xncYyTPYNPpwHnOP+6Jn9DmyMrvhyBT8Fe8/xvsplRBCgTVt4Ko
vxUYA7Y5fcfn86OceqnsIuh6WV0wfa2e1OXY28VG2ftRbkSHQOVvpG6jB5cEhp0f6cSXtnzbdHHQ
kCEnWD3PJEBj6pPT+HaixLGnrcl1jpTDAowf+mPn0Ue+UECeeDgXOTyFMjuXjdPi/SusypCbu8bq
fNFo0z38luIgbeXdGIRqH84/3QfVClOGHiCkGD7pJXxq9Xiy9rjgyTCzSOKb82tZRlED7p6EzQ0y
Fnndcvb+Taz1+FalHU0zdpmvRkgi0vm/48QjM2FwNfMn0D1eM2SIJZuM2lhCBwjk+toQEYFhI261
qzknIe/8WCd+UR4aPSACr0VCvdooHHrHdg+8hWNRMd9oY2U9BTUSiCurRQyybWlyVRf2po9DIo81
WTrlIg/88HjEbBRFFietnzUg0CfL3gNOb3eiIvCxGEmbP/+EH79BhsP4Qrta4E9zVoWyGrFQRZ3b
+BH3nT54BYKaedYLo3z8zRiFA9ViRxGL/Pr9NM0IBZPBGDQ+t8TqUwWv95iFHsloet/84xfBLwXu
BbomO8/Sw119EVotg8jrNej3zVBft6WJzFw45SG04ktG9PVT/RmKj51bJH3RMy///a9DBqAHImCa
pf4XUXEFZuhbzHFuCVYNL7y/9a+0HmmZNH+NpM+ml6ZdKeAgVuMBLY+9k5q85MZc7wnLKKRgCnSF
OgL5NVFsSGadnYKSX6caQQlk2c/Y0B0fypazHzo92ZeD4d1NhdXuJ32+xPY68ZDItuk9GBT+AGZW
C3Wqp1WephXWXxITrukGouFYkgLPT/j198VDUg4hKabbvtgRVlOxMBNbxqwsfpFaxMvnREnHQqER
UTGRbKi4Lmy0p57q/9UonKUoI4z3Px1+AqqhAEMzKG8xbHOVJt+ahr73hc3nxGTkzVEHodJkW1/v
BAOWmFkrONGnHZIoLECJqn0omqN+neuNVVwY7sRjGdbi5wBgSQdhvRlgUba1Oa5MvxosckTrJLnl
x3X88z+Wubydv8svfi0WeloVfwAsEB/evz2jsxNEzUTo8MW33nNcFhFIQlm2X+tKI8DFFRGY8gAX
9yL7mp9N7i6Q58Vqsgkh1wdjq4WxHh06t3fiQ+gJqFYgTdstJmC8oLWK5mzTs6ySLA+B+6Fsik6D
6RPa94qgDWCLmWbKgz2msfd98sTcvkaVMRCeRhigAcZ6jLTrKRC0sjtLFdEW7pIg+I24pkt9lFM/
MKp01BEY2CEfrF7FFBpBr9LM8CPhJj7oHk6HWlaC/yMv9vxrP/GN0BLitdOVovP4pxL4a7lJEoR8
2jgrX0zR8OLAfPKnuRl3veyr39M8vJ4f7kMXDD03II2l3cABnKX7/Y/sIk4slGC4xksMsVVh/l/g
DO5TWMlyq0eT8dlI09yvcmnuzo/88Si+DA0NgNIQXw6thvdD51mYtDV38rxPfLo3FTbTbyQYeI+D
5lp+6YZuv6E4DZEAafU3I+/rQ4vE42sdlMbL2A3556FX0/78X3Xil/5DbEUYtThL1nVkPul6GKdS
cQzgFiRsuvZ6BuH0RPxNcuEFnB4KGDV0NNqP6y3Mk6oaYZjyS0Omu8vKBvWgFRd3pUbj/394Kp4L
pz/HNW99YMsHFMY2CHU/imqCR6Nh6nYZfJZHQuO7+/NjnZjAdOQgs3DzL01MyO9/1nqmBElaV/kQ
/VX6HFLbPU3g/+/6zC3yn4Yxa/9YKbJQ0SWDrYfTH7LG+pQdaXkc6mmhfH2snEfMv9aOyBqxIy4D
cmoW1hd+uHULYxnP0E0LrABV24fzWztolVOj6/TTKDTo3XJZMnDvtSFQISfmKfyJJ8T+x8r7z5jM
ycU6B9NgDd/0IkKY8tBiAS6c8hH7HKJZ8ruO5ZjF/59DLdvPXytQV2KNCwd39hWKnHhfdPP4kKek
eWy0TBiXYCQnX6aFgws8gf6xJpA50u6I4AYf35Z+M2ZVduzxkSHRTu2rUFXVs6A4uTBHT316xiKB
gTpPQ3e9tS0xOtWInM23SAz9NHVRduyqJj4uR7oLNcipBRbQrstgEhDC+itP2oao9sLD+2MaYIXD
sr4iY1gn6zg1OFRQ/fRtGW6KwPlXSvOfKfPXyKvCFcLWnGhzwUOSJbStc4e8Em+WBzEV3hVGqP7X
ELWkADRIuy40iP70+Fe1AwBe+l5w9gGkrreV2qoG9BApv+rQNCU7OZJRMojmeNgVkATd7aiTu74r
OBaNKOq1yp8JpYaPYgfedZVorr4RspbI+QoZRhudgHOasAAG3U1jIViDn2eMRJuPQ5ntz69fp+YG
XSCKH+5N8Casjtp5lAf6nKfCrzM3O4w4AnYYSDOqR3EJxXlqqaSgwO7Hbs+pc3VeEmANMzkqGt8N
FjQETO2VN0zlToSzuo2icj6ef7RT35qlYxGwKPIt7p/ef9mozswwNIlQGbzAM7hZM/s70iiC8B55
iuHSE9d0XFxANB/PD2wua8Z6PnBlQnYgWz2V8mpkO2SfEygr/FKbjGqnEIW9NVw2J+Cxarc5SpIL
3ANiyTTej00aqcNcpySVgXy0vo1eJYrPdtOkxi4RMSLMoJSju6vmuA+3XFm26QEbTSSuynpInnKV
pPVuKLCIHEQVNeE1WC71lNSDIFVktmxCn8ibka9dSJb6FuVA91N1SpW7mFvtfkf0Zf11HhNHbuC0
TkTq9YNToLGPzOqSx+vEDKBbi+8KfzZmxDWJfkrwBxK4PVHK92W/tSqIljdJGo2vZiWS7ND2fXyJ
CnNqTN2hRYYDGVv6uu6qRE1l2Wl04EuBLA/V6My0Y2XYI0sNdJKmB5oe5yfA6TG5zlouumnprmZ6
E9IdnhrGRJQNPQJESr7rWBsOljZNXwbhXZhwJ+Yb1zxslZSYdFnXCzx2EBNVFDFBYa4kJ7JOGPHW
GnNo8Ocf7MQnhbUc0y5Eepu6YHVwRvhlkhqbT4jI2jpCKiJ0jRS7XGj7eSINchNGSt0m7Zy8nR/4
xDIlpfBQZfCQ9D9WyxQqYXikuOlIguDUs43sGNCtHUhz2A8wLP6VuccmyRzFQLZQ2OjHvV85ZD5V
c00Kql93qr8m2K2FyhojOtk5nTKNPZr5S+vwiY2TKwwca3jDlibPasq4ZRSix6mVPw6NV9x16ZLt
bUcpVoQ6f7M17c4pHHPCF4Xi7fy7XVaj1WolAZwv5b9ugYtYDT3PTiFajqc+a0p9xeK/CB+J1Glc
mfhZKuWVnRv5rmgSRKDVUDcX3vap39aGQ+YsED96d6vVkhYwAmTa2aCLigd3GnO/TfUf6IYuUl1O
jQSo5k/vh7uqdXWS6lY1FmHN77r4bXGUWTRViQrUil1vQOKpN57KqzuUAiNxb5FevNbgJK6IVXGf
RV6Y5AYRS/yDr6C2r2MMXZ2fSZc+0vkf5MTnzHYFRkOis3Npj72ffqRKdI6XT8qXEcBeo+/6vQlr
5sK3/Edjuvrd8Roi96GvSJd7XbVo8LHYj2OacOz62TEY8r66ISgtvAbhiG8PjWxjEoqJ5s1B1Tdt
jLBQ3+njlgrDekoYJVeqxVE4MTF9OC70X4jkDRtZOhL1TasMyEYyqLXimFUj2AeOmEW+D/J5wSR7
XuL8sLUW92tMX9+44XyYzVduW4/hIoD9P87Oq9dtI0zDv4gAe7mlKB3xFPu02LFvCJeYHPbefv0+
9MWuRREivMlFggTwaIZTvvKWZICTl1kBvBAIcJ4AlJW6cctl/dhPU/x91KPyBaWm8JdamjAFg0EJ
sd4OLASNK8cG3p71fX2vhZAPPfCYU35GOki91+Qmy7/c/l7XnFP6nVTvUclB842e9rLv/sghAMVl
YsnqfXNMiuAz1lI1KpEJOuwe90w5/NdpUfkZo/SoeZb1RteeKqRmxvOMesW56sYZczC+VHSgsjb9
sgB+ZTsv0saWosTP2aJgt+hBrc6YrZS2mVaK7qPMpUpuaCDUBHZvT9Rh4+EjQaT5ZZOcsg7LLffH
QshOnQ9FaQDukrhovC5oKx30qwV4LWxxgH6l5xD9fXZDTYWCJGp7DLm+OcNZqMIYdc03gDGZZ2II
R5wGtQvHfycdGMFOxWrjCbTRlzOQRlrS/nU8AauYTuMMhzfTcGPXMB28q82JWF5Vs8+Q1YZTJpcv
tzfYxuPA5qKSDFCd62vt9UEeafVtHum0uOHzupGVqs1hsLPhua4cQumqp2YVzskDZubhcL49+MbW
sY1FaQE6F/fzb632P77pkM1NoYepiakUWlM4lWZ3iRinv7/zeNXRc6VtuiBjll/x5yhCNecEirKf
dMbghqqVenGk7OmHbTwANmUMQPckO7Ta1ctR4tZwAp3ozB8LXENgd8WPWtZKR+Dq6vH2sl01MUlI
SQih/qMaq7B6qxlho4cHt4RHcN1b+MQjcf2o2604CuQPz9ZkTZSNs/Zfves1L5JgA80aUtS3f8TG
eVzgJ3y5hfpi/b64/lhVs8SPu9djyzdwDf2cxkb7asFuBko7GJ+nxgn3usRbs4YEA9nGoHfLE7v8
oj9GtBvwuTWGz0vom7/LuYHb5QzeqHaM0qOxBHl0Qio0GcbolIViOATVvKfvsDlr0JzceGDKrqxx
kkmeRjTsLV/PHB3gn8oosTl6uGf2XqFZ8V7+v3FEUNNdhC0JGXkHVhZGWNinIMY6C3olKgPu2DrJ
sar13GvtoVrw+t1BJLZ4BQWRepItNwfHovg/GXHt9tR/Ifqp9p0A2vvp9vff+mEUQRf8l7pIFa0i
CQUxhHqQJUBWma2/WsS7roGo9c78N65EVvr/Rlnd+oa5vH9g7305UcKjE3VfbadVP4+D/q2HPX7f
DK22E7P+7vqsghceGtrXtHlNoKWr09VZEvG7zZNb1lknuaUldfWpyMfyWbNSmHBt4Rhgu4H4Tx/z
JmqwGi2DpHtSY/SqHxO57b+0bTGdQysP+i8ilXTpGQaJDis51eIGKHqv1FgdRVJ4qGEjvQbmYP5q
EhXhAIqli+89tL1PNHQk624MQ4BsEUJjlieAr9xBPl5onjL07QMdq3bwCljOgTfb8Ktf7WAEpFRo
S5ExxEkv9JrBhHXRYP6y18/dPJAadT9Qb/gTgvC+PJDWGIoxDtHlMaiwOKc4JpK7qytLjs5KEmBJ
3NS6I7nKJKyzYnaTeggAm8MwtqLAvLu9HTeu36XPw27UFicRa3VOHAGvt40m059pOxxjM7SPVazW
mMBksnd7qI0nk6EokwMvJLtZP5kJCgdhZiMD0oci+plgUeraWdkcs7CenjJTGc9dl0739PeNvbia
BV3vzAXiQC2NS4FO7OWCJ1lVOfE0mwg09PMxN1SID6PYa5xtLSUNUVJGoiwkkFb730znKRFAkv0B
OsH3GQIPN1usfU6i6J/bK7k1EjcbjoQIyi3R4+V82qlNAVujpZY4AdDYREAuoef9JFqwFbeH2rpI
KByjU7MEqnQFL4eS8qC2ypL9kY2Wdh8aUvVuZpn6KMjAH9VxML5aZr0TW21Oj1SLjJ/DwRV4OWYY
j1oSCxbS0sLOOkoEYRkcor48anKyxzfYHowkAcFUglZ1dRj12qkyI+wNX+TacjMUhOKSEp9hVuo7
B+B6KHJYmYARP13CY221DSch0ITpuZQdNZ0fqnqS3TIw5jcUAvYKu8sSXe74JV3W0EWgukuosRrK
0IuES1U1fGNYdH81HvksbfYUOs3rI40aFWhFFUEjJraOvJ0+CiK1izV/CI3KuRtpYagvBgTV6CEb
szx1C9npHpZ99TOXJPWMH3SvPiTUS98bJBDeHR2Q4aHO4krpXSVW6aFr02hJXqfEVeYFaBzUXozN
yafRMrGOVyI1/4WhlvrWl9jrnYLC1ClXorvxw0yxIkYVJwr/URWpyB7tmgfehcCson6CS7hysBG5
+ZF2iaHdiXpKfljGaENJjCTjvzrqtR/1POcf40y3v7dOByOKfLafsJVXS9l1Kqu5i5yys97hb1Pv
Sua56l+bMY3zhyQU0wsGXkNyCvpy/mlruNCfg0I4kzcN4INgOlXq+wDNHEBSBeQXMpfIkQ8akiZC
FCAfNDcs8/hHmgRRfyymuJ087lL9KSklU0bFoWrlexWFkG+SImey21k2djOpqUGEu33gN14nuvA8
4dBSSeAoeFyePtHK8oR7luYTBc8NXzB1wu9yFfEaUnYTWAG1SawmbmQ6qX1nUONExbOwe0GxunTq
nXBpI5HnUC45pMJOVhDmu/w5fdsPBZZhtCiy6M2u9OYY064/p6DEx/rJnqz22NWBjv8nTawC3yYv
WpTdMeTR6DZJiQc/M3/fWaNlDVbHawGyIRxNIkErdnUBz1lR1WNawNxFeAJVfdOW8keRx4HFVnPC
z9YMmuWMjoQuu02Pz8whc+RZusdXs03vszIbYdCKrN879tfK2wuHAagd5BdQfdRKL1eLRhiI06nQ
/TEqit53pqCMj+k0VM7T5Mjdt1lyksntm8RGiL3rZDQdaWmpeFQ2UvZJRQpGPktiVjUPgkdaHuyk
bb/RqJ8+lkLpf95exo1LSgXhA08Hgj6VzuX//5GYGBYyDRhjabTNM/ktyUN5PEyaOe2V1ZZKyupr
UYoHYwwImNHM1RvWd5bR2pGs+fKQO1/SPpQ9EC7lR404NXNHa46RKlKHtDqOTYoAXBXjOrwDEbh+
R3lawP/jR0chEdTg5VwlW63MJEUewOBf3vj1NvRCWDYu8lMSetEow5xTAJI7ecDWEvMK0N8BJr9Q
zS+HFWXGvdXOiN7OvXqKjSy+J2tQdw7pxsMGbxBggINIIB3t1QIHqYw6TmDrPv2AStDFaZwfnVOG
LzpY6fj017uGLIM4ktL0Ig26up8I6fsxr1PNL8rMwJXL1l/mNg53KuAbC7fQuqj20oUF9rCaUjWg
JJJYAzREywpRgHHQ2Xas6sPtuSx/ympnguEAtwclBVngtaZ5PiP0qw3VgP58gGOkM6hm4sEw0E2U
mDiATznd650xN3YiIpJkaotT+HVnPJ/N0baKavSVSmu+DvKCU2mkyrX6Qnglln6PUwHN9vZEf4vh
rmYKLQxHL25xTuIawNZouhKJUev9Phnq+ilTK1BziMjRRQHYVD+zPJLq21HVnhJzCul2m1ZvHEOj
iZDeWr73aSgjRJ9EBrUbKY+mDj+OOIP/M4iZjtcC2Xiy0ipXj2GC2MA7tdSGvJ90AJZuwoX7TUOu
K/lSklp9k9pIKc4JF0YDpEsV1mlIk6Q4ZITW4Wtq95npRsWs7fkNbK09e2rh2aI3zpe/PI5W5OC0
VrWtH8fa9IaqReoKookKYEurnkYq2ZU3KtXwenv1N7bZ0qQDt0+nDjPM5fz+cdFGeaUlqQ6SXRkH
5zkNDbR4CttCK0m1X7isWvf2eMutsv7YFCjpSpLdUkNcluGP8ah/dUTPQMrFGBkvA847P/LCjg5D
ZIzHCMWhH0BuqsOcN3tGLxvHlsSSO8ggb2ClV0V1o1SbEhm40e/QAUTYSm3vjNAY727Pb+uZZQRO
0XI74Ly5Cq+r2Y6HqjTxlxVdUty3+J81ZxN/E98sBzNkwxaIZlS2LUle2pXR/ICwvK2+dchQY0fS
aUH7sw6R2jtx0fXyc6DiWHJHKW74R8XdUN/5vRvbjtsSdPXCYrqmFqXDoMVdHdPOQ2+fRrFZPk8o
gBMItFrSuaIOUr8Y23SPWb41Llc0yALAz7hDrGK3Ml5UteZgwv7FKs9p14oX9GTGA4RO5SPPZHOI
0lp8uv1xNjb778I4Zb/F2njd6e/70eTr4P2r2XPpZbGceJXd28exKz4FRW/v1HM3dpyJbAxvxeKq
y46/3Ot1nsg6ihmT3zQdAidW76CnoZfpHlDjN/F9dajoxi7RJnQDh4vicqDZqGgMls6AR5hlz8jA
IdqXU14a3Im6dnAco3oxa6ymHtBGIt5kKULOAG9S43GkVTl9u73MG98WXzS6LjavCNS41c8Zg1zS
7VRufDEQ4PlFKqyXkn1813Zq8YBqTKMelRT95Z1mz0aswXAcC8z30OtZp5xzksiCfgTcwj4OjkEQ
oOqRhM25Jyw43p7iRtxocYHxblHUod2y2r6oWZKoirLxizlSDkZoKm5Vy1CvY9GeRg0nAyWQ25Pg
LJ0iu5jfbw+/lYmxqWglcZdSoFhDO+IZlLtQy9aftWEOPNXqMhxPmjF7FhIKbByjyohPlcWrcdRE
qlNiRS/nsxyZ6Hbe/i1bq04MSQQLcxBcwupeRccmSKYUDs+YICZkgtYx0WYZu9pr+qLe67ZvHGFu
cLgMnCtAaetnkmQXEFfbwPIaCrB7bdSdSbM61ynywGvQRNnJebdmZ3FBUsngaxMpXx6tqOqKUnPi
1m/HBsP1qtbs6g51wfBLb0eNukMB33gd6ciSnvFQsbXWo9HaL5vOrFt4ZR26cZLiHBpDKfwuVqST
NU7t/QjY+KVKKSDufMUlNr68Q6i1LGEz01watKvPCNAlDooUKhFcv4Sjig5gg35NlyEtBeuZ/hck
kg9YuQxvThw5tVvo9vQ5nbHj8EDzBZTYbRtTUcQ7bdurg1LWeOWCQfbaoW0it5yrUbiTM9SKZ6NB
Ux+bAY+EQxMCm7mzk2JEqFDH5A4hpED5lTnaIjEThJOFwnJpvSllg5/y3GTjh6BTjF8J2qzRyRhp
GfgaBZP3IkQX1e3rvAPy0XRvzmDV8smBshEfgtaQND7ehCtubw1Oj0aCmQDrVRr8v+En+qYaBcOv
IjK7wIe+11oHc8iM3KvRSgwOiomAc+QaCNuoh7CKTGNnm11/eI4yqE5qZfigXDF8zXiC8icrky+y
tNTfMDOKnV8zkqvRXZKY4EqirIZ1EnPfBi4hm7oHgtv+AcRFi2smcnWrfV6FERa3yD75kqm38evc
gLJB9qypnkKiuTsaRvEHYB7Nxwlu6b+39971mSZeWvodxB9car8vuz9iQoEuWTonqFeE1HMOspUI
T8bWFLWZ1DpNA2HR7fGuzzQBB0EgS026gwX85ZlOcQ+r0F6BcaA3+VGg8XA0avm/tu/2nCWvX8LL
kZZD98fMRlXNhVFCKmsLJPLa0ekOdoWUas6beFKjKGMDT9Xd7eldhx0MyileDIto7jqrCBT3TJjp
EdNTAyqog9Ds+35M6p3ghv7w9Y1BFP27YE3z9urix8h9aKmfLC3zOB8+af1gi69Oher1N5R/wTfI
eqQOd/DOkHnCdSVDg9QI4sKr0Xg0jnqjOpVPqJJQkgLGhhq3ObWzJ02ZmtwVmDQYrqYsInIpPsXa
Ye7KMn6InZSKeGgmJeK6GShbj4umq/ym1NP+mdhiVg90qvqfpR7AkY1E1apwhYJZclFux1ajSkY8
cauo4W5VGqU1Dkoa5Mkd6ilTD59m0rpnKbKIQoF3R+M7gCDpH1Pgl47CWdiFDwaKHLnrBEP4K0Cg
wvL00mpmr+oEbUfdRNhrHkSL3XCci/iOon/5gXa2SI9LdWk+4T1mftRplESuqbX5j4Ig8aQbgfJi
A4N/rvnxD+rgYAwfRqFsukE91I03z5QiPKmL4+oRarNB1TnOxCelVZCmjtSgHpleq35AsHaO/21m
MxQuZfGWMnswIaiNDGpdfrXjzq6/tymmQnSyUyd6MMI8nz7MshR/aickub2qagbUfCPduUOMVWt/
OFov3tIuQ1PJNJtxONtoxxbPcsGR+ZFTE6iZr4RrnRqZWIIW7ay+jXWjD9zvXZweS+TGiue4gqR2
kEfDFugQUh69b+yap0ViYbSDktVqiH523jvnQpcD4XN4Z2S+RjWCT1629slMamW67yvC+kMeQcb7
mLa9OYCQzhN86K2wC76YZWzet62qlx6VcWr7GuXefyWjbnrq4UoyviMjiza5DQ9G+xiIWC+P8B8Q
iLWmQtifhhAo4eNcgSf8ZGK5VHwLk0RSXNWq27NWq2xFp5KtEX9CNUBarw3CwR3Hjuhqpl+tPyCe
qMfnMCtq8qkGTLmbDsDWPYJwU7gGbYHmhOI6r15q1zQA5NjQys99I6zhc2NIjeqiKql+CystQsNY
5DLbson06jBy/8rnqZK68TBaSzjntFrx0TBMrklomJZ8iqxCLk6F2fUvYwbc1+ND5LXXUotHm7w0
FT0+togrogDZzum9XKAWd5hLQ/3aJwJl2XqOKZ4gQjy9JHqgp64dys53Z04CjX81xyeEdCekwyEz
onMGuuJ7ENQmtSFEucqH3HbGn05jCd6ooeSzU6gatYcysgzJt1pIC24ai0icZpMY55hGVmi6ZBBp
Az9SUtMDOjetctBSW0PvHxDEkbYP7X0UWR35kEUtGs+hWsvCy0dJZGcl65QMrFpQ5K4onfhTMRbd
g4lIMR1xO0hfZKM1jaONCLlyD8Onn+5LB3vfkzVbgc8dnAwfySRQXe+xT7hLB7OtD9mUc7CsaKKz
OEZTFj7KSjtoZ5yjhrc0DKIf0OAxlNHTsVYPs2FiSDAMfVi6UykhyxeYdYdceYNt550jR/MTlrLV
A6vGotO+po9V0X/K3An3JOU4x05deSBRzO7TKLe19RPiR2ce7aZDjpB3IajJKVTe3snIk0PcgAeB
0MWT9TMv0Zz8Mapy/2kUbf6spKryjwFhJrwTUSr8YWwyxZuKttIwra+w0OWPQKfVJvPCvcCgX9MD
/twJXjf6MYt8DsHjkl+j17p67eykNEScCtsPWhFWRHORfdIzVf+GiZH5luiT9rU0jPSpLrX6SYjQ
PjWhag6uVRvR17DPx+A4tCGCZ3mtKzs56UaMgagSUgPQ/9XrPr9kCtUeO8SrUVJFBt9QyxPSqOND
LtfTg9zne873Gy+/w/sLgxKeIaXU5ff88fK3YZvLbclaxOSFL7U1Rkg46lp6DtjLkZsL03mfiqD7
9NdvP8BRhYQUe+HrnvxcNLMEMs9C2kygu5o0/WNA0+50e5Tr7JclpHgHAp46l7JuHXTAlFsnUHD/
STUndUkKgxEZyUH7kGt68qmuovxBN8r+sYLS+TrXc/Xj9g/YiOAcBqHg8du8cF2CxwMqVtua1Z1V
s/VQVR7cEmX4t1Ea9mRFtjaOBgCR0HjJb9eIAxlyqjx2KnOlOIaqtxWRkvEoyGnjfFAgQ+0lYtdR
1VKANykeIkVwFb2pcYNCu6FZvqJG3/TQrO4RNTRfU6zmz7cXcSNOdDiq9HGBplCdWlKCP7Yo/XE1
4ToBeBdGJEfpoOD/MUyvt0e5PggIR9C/QK0NghUaMZejBJOpVr2CMYPRSDIuviF213NksYhteaYj
UBwGld1ze9Dr/QFxfEHLLxSJhaRxOaiJxrxIegp6ahYZLs571ZEGsgE8vVeO/5+h6NmyQ+jhrc9C
G5dVIA81Za5JRCd8FTScSIzpLouDaOfYXX8wSk7glOiJcravULd6U4qIwM72qwio/YJEfyLqrXau
8esNzyi0AhCqAalHleVy7eYUZE086JbPTR7IRxCbYepqoWE92IWETVBbCSVz/34RHbD4VEupRvOK
XI4pxw2nIY0dv4/VJabiFCgHHmLpYLbVsJNr/y5lrEodv4EpvFTsEBpdl6NlloU+I309f6jsUMLx
IzA+0CFFY5augPPeCTX+BS3PyFwFwDbuPBAn6kNTIy/uNjkIQZdCvlWe+riRijsz6AfF68sQZ6Te
7ubaw0Wmtr3QMcv6echatSOUn8L8LZSgUTzhaopEChw/sz6C49Da84QyzXAAGGD7/VxPNF/iRPsB
hqRTd+7N6x1EhWFxsgWJCYtkjXarin6e0KKy/LbK43OEw9jDLOedd/trbjwPWJgt1CgZ4uDV+jqO
6JHi5goryqF47bDS/lL1TlG6mtoqmtt0VnSfZxHiumpdFXfCzqrPf/sLgKWbizolWAyK78se/+Nq
a5omajVM4/xuzEbCLj0Io/NQpTHQ5gG4ujeOGjquJsG7OyHlFng0dcd6Zx1+CzJcbjQNfAqXOR1w
CgpryIWM4XUdoO/na4OVqx64EzN/G5Ky7h7snBLpAVy1kx1SUqT3voBvcoeUSEb2Ulqi/RLJDtZd
rTQW+RlqWxYc5UKI6qGKB0s7TtJgNicls6s9gvT1JmFn0HimDrn0gdeLl86WVLJ1dYoWynwUMZ5c
Y6iMO4uzcUUvZwr5J+peHPvlV/zxiQapM51aOJgi4GZzaLFXsRDo5pzNVaruKRgtJ3r1ITT8Org1
KRsvnILLweISLfxQhhUhkRMfOmec/u3nwYrx5ImmZ50gtULm25IfhdbuClxsrKfGDBcfdKolLOnl
4JrcI+1uArKvLMp2uDoh3D8Ze4/DBo0ZYCfiaTBnkX4A2n45DOoojVVXne071CyfYOYxvanMmpdG
lVCnWwSLJQprcqtWZOkcTagvCVlBkkvaAOVfDhUXRNn8DToXqDYqryFntYiVAt970WZubc+5oPdd
y+nRTuL6vmzBdR8QKxVPFb30xeeoq7+YPREHFnWRjTOkxesvH6HlOT+wnUN3Cx8y7YOTkeWT/qlS
cUDJp9SO2pw7iTuWg/PXNx6yG3RjDShHMKnWRzDrs4D/GNu+3TXpcUpG7Yzwyx64amszs5WXFipV
Wljkl2tfOHJghiPZhYChfxhbK3FbZvQxrqa912trN0FnQl5M/q30sSpe9mrKK6oSBChqI3vUwA0v
Iljfqe5tTuiPUVYToqAXV7qesGyqmEHtlFiWjEH/Hkd5vzPURoBIFIrAxoLBJvJYvcbBINIyCSPb
72Rl+ABqLshcXpAa+JlIH52KZj2keWsnQtyIcqAvcRwXfDs2N6vTgjOsKo8KxUsds/WTkc7DSR60
6EBDYTzWUaU8336Rtj4bbR1koUlcwAesZpnJ9djrA17nCWv5YcYV7AD4zN4JbbbWcmnBcbMSurGP
L/chJu0YufdIs1GBdL4UuGIgja9QVxln9b5sBskXwFn3oCsbmwV+nb7w7AhKrx4MmxJfWhPP+HjA
jSdRSqE/Le6KqhPZx9vLuPHZuL1pxJHkwj1bZxPc7uD0ctlBdyrKyTkTQ/0hadL4gS5P+gSXck/u
eqPTCkgOMWBA+7wcNH0vl3QMKxZRywKf6m/4hNKW9ROgpPaZ+pTzPoJ/9PKk5UKcEwdfhsx8qeIi
GE+3p30dUQH+sQmlqLcDmli/X0Q6BdpwRXhfmJTWvcyKh4c5nkYUS1Ar+BQR1jkH6i1JhE9cjtNw
q+Sl2AnSN9Z+0cExbYMYEt3L1UpYUQapGgS23yryPLmOLGUTKFBp+pXPAVdqhKXyzu298W5TslkE
xwEUIAC22s+Y30R1NDqSbzuz8EfwG88FJneHXkz1WUTV6OZONLs9GcXd7RXfOK8w3BdUJtwXPKJW
kx3CDCuQmeKlYeHaN5h57zq5k+6c19+X2yowQbIN6SSy1SVKXF1DMSzSEE14yQ+MUVbOpoQ2Va9k
suUmAxgDFyy3/B9C4MlzDEO6dakai4+yHs/fVGXG3SOLkjjAEygD6zCqxjx+KAQuLy74ckRmS6Uy
lYMj9a3qyqGEL2XbKlZwwCpB1g55FzoUOrHJxFQGJutjA7ES5ZIOcwnYTbhj8Uknezj0WLcmj31K
n8HtAa0b5zIMlXdoDM5wVkBX09sIe+21GZrgM4o94rWt81T1EmEUzZFWStTeTZBgX2aUsMCIDwP+
QC25OzD1qdInd8C+QnF7oY9vZgKT/5Agxjd649QpH51RMm3Ex7L0tc+jzPSCzszfe6I1cZDtkkgD
CyiT9ocAVnqox6wGjlm1VuNlvVNmh1bqCtNtQyVsiU8kgW+K0gPtR3ylc6NurOjlYOv3YhSRKD1l
RMoNYZ90VJ/zGPEhIOMajrNxYk/3WPJWvzKjVX91IQDvEouS+DiEXfYVecrEcUfK2c1BpnH9HaKx
9l5nIvtOSzP40tVh/cNOhTrdx5j9/AOxCkMhm6nWiHB09iM8WlhcsSWlpzRKyDwD6kO6i3QYRPoU
mqL+TyZZZrTz9m7c3Ev0DQCLxvPCAb+83KbObjSl6ySI5uLzNKom3YFasY+6novn2wdqaygUpZHL
IA4nSlpFFFWBEQ0RlO3LeT6+IMRSPOeZFNyL0NrzX9g4uwukUaX4Azng6q2lwRcHqk1E0dIxOSdd
O32Y4n7Pk2zjOrQXKgQGHQviaB3Wm0WJ6+Ng2b7eK9K/fMDqIRKOLKCpaDYpU2EXvXd7DbcmBg4F
5A+oKpngZfW5sIyNafBRJpgQ4JCsvn9KVYirt0fZ+lJEmKwb5cGlqnU5ih0NSiXAi/tDg1FS0mej
p3fDD+Bkyc7225wPNyyE9YWQqy3P3h85oG7iD2RGzMeKoVVpkkg9swz2+uHb8/nfUfTVfCRYoHma
A0Sj2JkeEnQwMKsIxAFbQ+V8e+m2JsR7Rdl/kb1B4+ByQl1e2UkfOdSxlM44NpS7fjaSFX//61F4
f3mXjIWZdlXFwVHaTqU6cvyw6bOj1hXTSSmKv3YtlBFIBI9M+gT5nqj1ci4x2g+LNbmDP4CwFTK0
IXDOWVwP7c6ibXwfMiZKXYt46aJFcTkQ5hpBljU1PYuy696TIQYooGroqNFFr8KdIGZrMJ2dBr4K
TNcVH0ENesovLYkNZIzAg2IPCrfBXivQsQ+6/Zk2ghcHKLDm0IohglzHqqGZE7mo9GJSyh/SoVFy
+uNBYseaOxV4pQEI6O3veVROPKLm/HJ79I3rCa1kPh0pDqHT+q6INLSsspm6+zRgeSVNkl0Csi51
KLbl9I6qSbjzGbemCxoRDi4tIf5e7f05pRAXA87wUYNIfoD7jQnYGqx9aPdhtJyCwYSRIX9o+hql
vNuT3fqq0CRokCI5RcV/PTY6ZaJbsivgvfN9a/YGoY5RW0/AP3R1537cOOTQuzT9d0UPda3VYA0X
SDBbBT64cWgea83JPtiZmu6Mcj0lJCnomtDAWCq16+XstW62pqYJfAe4wxlkQ+N2TVR8HK1dJxBl
OWGXUSjaxiiRYQNt4cK8HguAqUKXOgr8vKLQ45GlT5G3lI1w2J01+x9Sino4RKFlDl7TZs14KPDh
Dl0dM8hQdXWd+PBojY25B7O93lPLD1vsx4C/QXFYXQ0yWkNmk4slPpnD8ETdE7/2DA/OogmUEsG9
ptUP6hTWwk2LykiOt7fV5vALkIrOBJft+gyNNp6fQlYCX3SdkR0i2n09QkegP10pbIqHfpC1z+Ai
U3FsBzTOdi6Q6yOsy4R5FEZQ7+a6Ws2+qKMhx3UjQCIc1o8uOY6Xy2V/zANHe83CZK9Vt5Hr8qCQ
V9tIx5DvrtOtuq4qOqtF4MsanpW93kInRerAvJs6LT90SisfDSXGD6S0h+cY3/dTpw/l6+1F39r4
JFwgSCiYWlf9JzwX+qZxasmPxkE7TM4IczZt86OaY7Z8e6jrk7w8oJRMuTMWHvtqga2kMcNiKCRf
HTGr0GPyaUvNtP/HLgJYi2IaD88iWn75vllz25V5ji+grMXTSVbS6g7gV3wcEzSkOkxUvDQZNE9Y
yDnent/WBqK/S2kNLDGx6jL/P+KrqIOYh7134KMAbB4qU9Ofwg7nRVuW8o8SHYi913VDN1uH9r2c
Vca87vYmeqMrhtE62BJynMjbskT9ilZYWL0a/YzxcZ51+WerbbV/mj7XsZY3Ewv/ysDG2zFCZ/pX
D3XvRSsaqju3F2PrlgMPCah6EbUAyb2c9j9Ww0jsOZXrEkhGaiTZqR+S5E02YxXZVnT6Pg+TrJRY
SBr5V1lyQh039TB/0YSl1t7Q4T1+qKRSSXa24HVlBwgq4QinzljqTKsf1SSLFEptWX4s5Nepyx4L
BMnvhNMY91OopEfCg5+drc5emFbpv7dX5LpayDrwFzkMahFXcu5mrkaamVEtDBXzqcsTL4nqA0Ck
9ENaRMDe0N083x5x42yDDjLJA2H90A3RLj8BRqaJpFWV4ztBBADckftjlCryz1KZ/h7dQGWXoJLn
DH1jXpDLobpygu9F/9YXVqYeNKnuPChf7c7n25wQTJOl34no1jrwSIRGkEoJxgemFx6B9WdkGFAN
3+ZBI9n4+9UzoLnzx9ApJCy/nBICVKoejKTQoQmoEOxp7qGHY7imGuzlgMu2W0UEgLG5sHj3aGCu
y9VyAWvdljoHM3GjE+e2h0LmBiMmGS72UyP+rKYAia72dvgm14m0d1g3bi7GJ8wiJ+Afa4APtQ+b
EIt7RLal2bMhBhxnra28wurTA6S1PaXvZenW8+UrIlVIw9a6Stzgn6rKtCTzGCkOTyRDOvr6Yq/n
uTUrii2QtAjIeeBW783US/QBSEz8EG87cW+ESvGWCY1rWC6toDuiNPT3WHduYZtmLpIEG8iKIWnt
Rg3J4qxB+0+Vm/qxzObgiUpcukft3DoLKM0iB0PhBWuT1Ts3SVnnDOxRfyzlAaFXlI9rapIHGZnj
nersxlB0B9HvBmSwKISuhpJnEDDaZGp+hEV1dJwHOh+UzAzpVxk1SXa8fe62Xg5Ks9CslosLaY3V
cEmlzMOMbJEPsrP6NWQaSmDgjuXEjVNy5LtpLorxVauHGd39sEYdpndgT3tJotZUYRvYrMdRLuV0
533f2LU2wBhKUOwlqjWrOw71kyrJQij8qS7Vn2c5/Izrp/R6e/YbgzhLWkf6hjLVVadMjgJNKQO0
/pRSDQ8KlUJfmkD33x7l+mgsBS2gGuDYeZ/XoWcTVEqnL8DFzi7KF8nsHKwehTCB4MzxN4GZ/c5l
en3DMeCipkohxUD7YnUWE2QuLZxmLeRrRfDSmnp2GoVTvhXgRtx5ivp/4RrlByc2mp2i/+ZUlwef
Gh7Q7PU13ihBq8VybwFyH6c7UGMlzSTNPKgQbulEan+vioCOu0GTk3eDRvjVrZM4Jh3+Clhu0I93
xRgo57ofrL9+2tH6WYpRKtLExICrvdipqGxSI7J8yMvwvGQtfMzr+buDW+zfrx+SpRSKll1Px331
DOpW1yfqACIT/Wz1g9o5wKLbBgXaWlJOsyyMnSrldZhEpxEiDaJ5dIzR3r18dmurjyMT5hUQAmTQ
Y1P8D2fn1SMn0rbhX4REDqfQYbpnPM67tk+Q00sqMhTh138Xc/J5aNTIe7Baa71SNVD11BPu0BxH
lCYCqYTjVUnNKUC1R+6ch9sIRxlG3W9zG3ENryd+ADM8fW4rZqqNZx+SEqMQNlR1XLTgP98/ercH
HNQiLpbLhM2jTll1YQH79Kw/hg+jncTvZTs0F7fShj2DrY0nYhmuWOTWeIlrVvBkdAhcwu17KF1T
qQLswssDlMSxP6h6tjcC2FyMvhcQ2uWEr9WSEUs2CY15+DCptji3fYUzk12HD7FW7yG9X+aer3IH
NCsZ65OT0CzHqna18zVsz9zcbuKrMrngMmPkOZyj2mcIITWT2f2c8moYDyUa7LavNgItot7qiu/F
7KXFMXKsAi3/caz/Lawy/z0UjKFP/dxP+PgmovwRsy5csXqow8C0ekcE6VyDdx4NV3HeGhHfTPej
COdaX8ypiVs4Fj0iKIsSed1cRxrtMPdZFB64TKd/jTqsfw9TloJqBNjVIx8FoIPIPiFqvDBaAwM1
Lv5yLobiWPROJ4NqCOu3ljLT4srnKMa1cjbyf/kfUMiam0L+b06j5gFckaUd4sLTejB2vYDwoc7Z
h3F2ocH85YZdXvhip8Nklk7jumaCgZgXIV5I13BsowOjnuJS6AAc7q9ys4UA2XICOYNUXCAJV2FG
jRUkCrpRubRgwj6bamUcxKz1z3HInX5/qZsT+LLUi1oEK93Ald0YGQjLAp3hNG1yNGSjP85Fvgci
2FyFe4B+Em39GzTiLPreRt+DZtogvDMSksqxgL+28yw3txtyLciXLCKfEC1uut7V7DWpdK3wwnBR
P4ZOJwJN0ZMvodenV7MZkz2Xg43vRJcb0dwF+MaFvjp+jMJae8at+CqzRa+2VZ1zCBbPj2O5VxXd
Ajp5OBNCxyKuSBq/3nmlNuk1sEzlMsdh/ZnK0ugOSzPtSevSWfo0N6Q8JKIXA1THeeCoxHZ3xTww
+pDq6fhBL0b142gZXYw33aj0flnqqXvk4BY/GD03e6OvjU9OVEJnZYm3fI7Vu9FmOx07qGwXJy/S
92rTJ98gV6o7skHG1idgCaYdjEGB56xuSC3KFFHbHsQqV0kYwsfR4HEnG5QYUwNX7iGTozv7bZig
zzrhf6U8RAztuwdd69zveeIZ8XujiBSJ9ru0vuAJBGMqRirKeMiKrJl85o+dcxxUguejRLEnC6zY
auL3WjhmFmIxuZ2iIat31llJEqUNYB1k34vRlFPQSgu8IrKYBREOeUHjaDl9XZ9iA306Wt0qWAtw
RvP/6ALXcN/CUN/zit76CqSaOv9QFyEz/TqBUKxUs/AxoI+bmjHBtp6uRlhDKL0fRba+wgLuRj0I
pfObKCJbfbCKvggvtakUP3vLiN9UmhhN306k/deYL04CALPlakWI01uXRJpE5IP2fHgRqcygHc66
b+kifwJJJ4/3n+smU1+WggpDp4qe4c3UGxX1PjRCphNTMprBYKP7kGfCPU7qLJ9aGltnpcBUpx5t
+/f9lW+ac6y8CNARXGjg3vSHZYxSpeIO3qX2gCj61ZRZD0lOWwDhxjpQXPQYdVsAr8ut+QgXoNzJ
PLc2DmgJCndEoQg5q40zaLPKddp6F6sI4+sQ23OAGkB+uv+UW+8XBINK0xbpARhyr7cnYpmztELF
u5hOg8Qdqo3yLKxYfF24fA+KMnxvBqcNAOX9dceA98vEabmOmHKQG75eWSkBb+G5HV6sYTbOVWOo
5xGUE+jiqvjbjgH5O2eZk8Esjd7L8qr/aP62pkThb9mvodtkT4WuFo9F3TunppJ7leXGV2OrgghZ
lIxv23TT0qJDcyW6Iife/lMb0cL4zOWOfN/GV4NWtdQljJepFVbvzi7hlIwmAnSGdLP/RboczoWE
YXusmsH7Nmu5QVyzivicZ1W4s2O2nnAh6rzAdZdJ0euX6WSK63ZMwa5V2Vtn+PfGgGIDjKvD/Z25
PMPrzBoIMr0ACnRmUvSqX6/jdXNWMDaIrjPsviM484c5l0cv6cYH3E32HLY33uhCVYMmSquD3bx6
o5MxJaYeR8k1Nqr6KITjnap+srHXsdPPRq3XF93Nmy8dBJKdzXlTYS4kFXgyHD/CHEO/18+JDYmH
CGWTXIUNxm/UpHXuhMg+wZg1HsXc/A9+fLhTYL5E6NXLBcyJABcOFQym1hF8ym1gho4QV6gJVXik
t6wgIeSWUes7g9uPx64t8/TUJWlpPISj1sprDqIN2JqMo38Fzr6jP6ES9xMmv2750kyK6kjbH9sQ
3estX7Rl2/mGZJv6ralEZ00ZbcNvvMZyCWOW+naMDU1cG2l31bWNm7DzS6fDPj1B/fKXm09wCRQv
uciqb3S/Kr3kGWxt9MXGgfdLGKnD/5JIxbArqsF6+XHn6T/BW4ivBU4F0dFGDCh+tiycebvMMj8w
oJ2fHTYsZP1ZtacAoeX60/39uvkdOffUtyBWb/q7tVdo/SDQLKBHztwrn7VO83PdGyy/zaPKPg8T
Nm7BCCfY2DmSG1cVRTUL46BKj+KFHfJHfEOvJUHHPI+vqdOL7ixkFoFjbCPT+lBmbfOGDT/8UMBL
vyUt7vUntF2Za91//Ns+Kfv4ZU8t+TjBaXVfJZoh+sFIkuuUZl32Xlhc2+AZmdhDJCEs+T2KqnOg
4KP8A4b6+G7EuUg9wPFt40CrHflxlkaq7FQkt2NtfhbqhouhL2O/m0rOHocwajtCZVm0rTyyUFsF
sq5gtowMITXfy7XEOmuarLqgnWpL+FZrm4XvClPbqSq3vhOQYgSlDCY5N0gVswcwQTsguupwAQ/L
mPOYVlP4LAQYqzC3cWpViuKQjLDRMobGP+9/oiUyrw89gEXmfug93hYw4STLofHy6FqYTe27ymQ9
hSTVO+dgIxNFXRwXE1BqbMr1XH1yqQAhWrFKRKUJ7AlNFFY5DfW8Fzq3l1qGp4x2QWuvkhfK0NYJ
vYwrItO9Y9eP5nsj1YYDGhb1Th66vRTNdh4LDu56JlZFPVlMGkXXNB86PK5U85AX8+z3st+bCm9u
WcpZvLcww1zARq9vhGYQcVFihHgRRWY/ojtTHJXQsD4ZStE+j0mJQphaiEBFIfTUjRpMLyMU/9zf
K5vHGcT/QuRcGIHrarfGYyyJNRKZXpucr4w5E3LguqnetqpIUTLBPDY/j5kZL7rfhLc3mGmU86GM
jOFraWqK5+t2YexZU28FWXbw4kqBzdINPFXN8tkhikRX7jb5Ax32ESi7iNTPTti1j0hqwuvVByzh
7r+Nl/7k6uggGkUlQj6OK7lpvP4kuE9KJohKcmXqggB9jWvKjxJc+vdynNSvhd7XH+TkiOKDnsoS
5ZJa7VUftl+Kvo5oKEq9rnM+oICTfp6R0RV+7szKd1wCZREUc699Mipviv2kqGvpq8agmAEqNlp/
cO14oqugVM1JlqYO59vjYq2HqoWN16fORwwRhHU14P7hMxU3ONjGc9x+Y3xRiMcc+8NfmP9KKn/h
VEe84V6g6sjcBCgAxcDWJ5F+SKe6/qWkSTkEJTwAAPLonaCNlMepccyKMmyJjFP5vXW1UvNRr6/R
ZUuN/B2loVJ+aV2rfAQg2hofo3nMjrnZzu1j3Y7pzzoW1u8kiodfOx/kNpS9+h6rI1JFkztlBrtz
sLLvukyc49Q4dVCY2fzw1ytBugeyDouTAec6xvQThdNAHnSdTEBvlsS0qxikcyiS0Xp3f6nlR682
2TLXWFwzGQ856zKlaGsEmJUuucrSKx+7GWUEu2zKw/1VNiIZ6p/UQsy9ELBetzYdQLD4DYzplZZ4
/68ZZslz4YXJqcA6ZyfNvNUmBShJkgmyBTABf1oFaLqz6PlaUXodFK/+3g7q/G2CWfiPivbLx77q
hrdDU+XftVom1UOixgMmS4PRV8fBdMNv9597I3Rw7/JmKeuR1lhPjmILhLGsyU/AvjXPbjejQYQv
y4mJr3O0ylT/4lnC3vmkG0WM69KOIWqAUL0R9Gg8oRR1qcXXGq2tI2QEyB0IID9HfdMFGJhEn//D
Qy6DONqUG1wxhLn6OeIpr2mS0GNa1Mo/Rlrh8EeRhF+Z/o+zb9KFMnYi5NbedZGvZAYCaOQGcUMs
RNqJme01ptxNfKNwZ4ypY/fD/ee7xZixo6hXFly6hfPM+h6ecCjvHH2Kr00cQlEGICg/qaZAtLsL
TWTPqki8U+Bg/qyLcLy0shJIrbX4tB6HfKiDrlNT7VTPst750FunauEmQmRgs9/MCSMdqkTTx2T/
upY9D4oznIfQ9Z6yOdubpW286kVwj2KRPGTpTr2+i0Qs7aKs6viqx1L95jS6cepmWJD33/TGcfEQ
mIXHQLDAMGx1dLGzrr3ZM6NrrXPhjMZ8SPowmNR0CsIMylWPjsbfRybgHFyztPxosa9D7TAWqG52
mJoWlhAH047Us60xkLcRctmJ6hvnEmwtwvN4LrDiurmAmFiqqGJIrtXUKo8ydfvnOUmVKRBk/d2p
UEq93zkhGx0GisJFoHhB/zBUfv3ZKhC9WqRxQlRDNG9qMu+PreNOj8iKqtc4iftHy25dhQlfqvTH
+x9zY3cuh4Z51nJ0bubzUp9tJ1dt2oiVkZ9NJ/kqa6V8p9f17/sLbe1NXCXgpoBeBwqw2ptTBspI
LsezRGv4LXCh7ypwg50yamsRkn7QykiM0EVcvUlMZQZjphFx1VpMdkYURONjbJjNHg106whwGSwA
GFBoN5tEsbQiiTsepu/kx5o29JnZtXMyO5E0EBnVKkgauNU7+2TrW1GrghRj7niLw7YL9GCw6SOS
KGb4rqmGPHA1fGHsctqzc36JlquMY+G/08qDhkVgXdXsMDaMNrIrcYXEO4YnvW/r9C0y+f3/GtNC
+RH6CAptYxeZB4N+o+Mzw+jeVahNAJ6d469pKlGTdJKw+t4CFfqpRlH/sRAdmot5YVW1P3iVs5eM
335+i7nMkk0gVwwsQ399kDhCZjvlk7hWhosPUR9qR7SGq53GwdYqy9xMXTpkt3Mb1+tJdp2IDtlQ
JIcUXZTjVGfVXx9MtrFB14ZPDZH7Jij08Rh3XY0k42yLExtenJtGqy5ZA9vib48mwxroJMsQmKHN
TUHXuKneDkN6dRSw9JVoq2NT5nsCUrdnBu4UHSCOi0azfT0NzKeuz6MuTa9qh/6rr3f13AXoYzhv
w47JrK9Xo9YcJZCTPSjGSw32ejMzkSItWOZEkCTXs2CbYgplySS/gg8ylkSk1d1A6n0zHipsQWI/
1WbTGyiyorI904+1bV9RR/V7JfT+c4E8qDwMaQ+lktvUZtgk2/xnnXcaJlJ1hKZhDCYgevLKJAb8
Ckz8N23I8a2FfqodQIow35penHyoNRu9lFr3mtx3y9wYD3OnCTz/us61j2iVGkDK40ifznyvYgoS
MaPcboXSFTCYW7OBoa3lXeA2izSLaHMzCcpKNf+ZjRK6tPQsQk5aThSApmhcxIQs/vP9vXIbg3iV
Fnk7vTOUDNfzBWDx4CkNneux6NKzwPD7qJdVFpRO5u0E860Ns3Dt4f+C1bkRyKnCKR4UY0yuIwKn
PohV+4eZNeB8Hdl8hJOCPdvY/jUWl0uQeSwxli4cStCrECL7TjPqjDQZ5Ij20E4QXtTSww9u1JUD
cM565+zdNv6Aq1DQ2RR3YJpvOjpt06F0VKRXzS0tcUiy2PyZNnaoLWTADKVYbqCTM3nFcATx4vzU
oxqZ8vvf9Db/WMw2SHcwTNuS/0rjTGlDSf5RpUUYyHCKPtGLFo/tNORPdqfWF1NvemRl+P07a2/t
J8pNxhy89ltEeQMQa9IH1i6E8IIF/7hoKJuo4oq9hu9W3F6czmzqEDrx61edKTUlTs5+ChERPo5u
UT2UXt7txO3b/BF5bZIpVE/oCKHs9PoOEpMxc27t7KoreVCKPD+H9N99tUbaBdjFTi6ubbw/PIeW
opVHupXCiFKRKVYJhibSex1lgCmyH1LQb5/cuGjD4xINxoMVtfCOXUk3x2/qTHmSOaiiJklEUCj4
Fj7YA7JhQQhR/TFVoz2xlBdY3Sr+0lleJlhAQLk4V+9kjIh46Jpxl0U4A5xn4C8gYZgIYMvUIQ/+
pKEuqB7rvurfRuFodgE4L1kek74Sn1T8F/+HD3A+P9pqUl4sXe0WWevGxKE4SZ2jDcUuPagycSEg
CrUqL4L+l3LFJ0fIwHUXP6gQIZbxmId2m4HNTGW7s4039hZAIxRBnKX0RJ/y9Ve36WQkU89n0FAD
+WTmpucb6EjvaDA6i4rT+kUyXsWpE6YDiMnVi5yNpOIeB2jkuc04XRP04jW/tJmP+SiuFM0jgE40
t/uktrT3VlWaSmBkjC/81lqobDqwvBw1r2kIg9RRi49hNJuIesBIH/2xVztauq3Zo3on3dLXsT3I
T14PODFIo0I0QTRO7hvqESCMk12pc9CrWfIz68yeUeRs/8j72fhgldNg+BoQucRX2zhJj5k+uvYh
6hWrPbQCStdR62tbPwyS8S5dFmf8p2yM3AzkMEUPZWkNnZ8nmvqtrpLwd16F9rNmT7g4OIBiPyWD
MH5AoUeosSu8ynsMC8Sb/YrGZ3iasll+beY4V3yCOEoLIlLS4Zj3EGqfnIjuoF8Og9IcPHyUP5Nh
KdlpxmjsMmVC/eWGhTP4itl0P/JaTpxfsJsRWiioovt0NhLtTWrW4z9ag+36yYUAb5EXTMZeubvR
HaOKAaLFU9Bkv7llJzvGiQgt8EvTjkgz0ys9pGYTBZGaj2+XPuGz16YlE7OueJMrXX/omKEEjtPr
O9HspbJe7zjQTktBBY7rFoAf6UaeDZN7QbTEMI9eJOPqUKdt3TzP3lhzsvQ4iR4zzxvSc96RHaBw
r2TJQ5uOjeV3nTd4Z2Ba4XQyjAEN+txBWiVDB9nyLVrz7hNjk6n/rWpN0gUIJdH2ztkun9XeagX2
r3OMZHzUwO8ZFamWH6reldWp7LLhRy4c7AHQPdfKN647e2/sebLNQxPbzbvUUtIvboW7K2QMM8v5
38aWX97l0xQorTOkvoKawNeknNXslDtqB1x8SihM5tjMhw+QyjkwE8LoxVVOfXkd2qTHU5gAMx6E
N2lvVWPGLs7x2Gc7wWQj8aG4WKA9HHMSg+WK+WNoK2vEc+ax9C66ikVuree1h0i04xwGjT2gZG19
iMl0d1bd2nQsi0AF3HIGTOvxXFgugN1GcS8x8gR+aoPeGLK8PCRVzzSrL0Xg5m0YdC3pqKpXwyOq
W83ZaKc9iO1GPsL1TDnCb4Hpe4MjQWM9ZfTBD4FadhjqbH5W9LE7MouynrteHVG1z52TZe01gjcu
U33RtkAMUl20UFdR3AE34BnVstlVrziFbaoGae2Zp0Wq8Xw/59poV3JRMTOkE8KnvmlVjAWjVhMf
gIubjd17hHXw/E1dMNh+a8zMgO08m9+niURy36lVJpkQwvrkUz8o8zdDRzyhRpwRtpMfJaFa/DXC
DNw/WczCkKSSvmnWjFiuDIuUiKs04pgl+Xw1xiHfWWVrny+TM+IbJJEbnBd/kecTJHu8DVOF4RbA
2U9T5jXL7dF717HPHOyYrTjZywS1jax7YTYwa7dAv94g6EDmD05Xx8olCkU7Ho0mWkQTc88Cu8Jf
mSD0uwpdaEtOP0YrGX8Ti7oP7BuGq0U2aZj2xkbnHW0ttOoHss1MP4ROJf+dAJoxzHNS5eSODfP7
lJr0w87W2fz1SzVLug2kej2noZ08aHoEP72aiVTgSJlpW6loAQloufk0GdhYQP6MTlWpqY9jGOmN
T11sBfDBzOcBr5SgVaTy1jNG5TS7vfoxmtrhASyK8sUw2/EcC2VP02cjLUYwjxuN2hkY6rr6773Z
ab0YyDFxRFzSOY/PQ2Xmv9NxzD4luaLtvKSNowxBZlFionty226MsxpOScd60KfETwHDpA5K2Tfv
Ii79PebB5mI0xB1MsFFkWLenO8T7Ma6zlcs09umBFhQuLahFPyDFZp3uf/yNRBOuOqFxQWjdSjmW
6L8hEsNzMUgeA21GRbqcLGOnKt36WgvGmR3N4/DdXt9APCHpVFxQIwigJ1U9i6NJi+gckQgd4lLf
w9htvUBuO7rgUNI2+qlQURrsQcLLmNv9wSKzOiqYqPuoafx9E5XIvoiAMY3RsOJeNTbNMHRGES2P
lkzdE8xUFellF9MvIZOd+Lb5VAB1ad8tPLEbaEA3MGbtM+ViVjJ50yveeKFr2X7Ltdjx72+LvaVW
HwyzGS0eo5TjhSjLyVFdWmtwiT9HYfLXyvZ01rkWbP5hWgq24fXecMAADtB8w0uKJU/s95PRBJi9
DA+jQxC5/1gbNwRtEZQQloKa+dkSCf/IhJSm01MwJfDNsz46tuacPse5TA+ONX+r+/i32WrDzsW8
8Sb/XNJd5QBDMVvZaM3eRbMT6GG4240fS7RTJclpuwch2Ho+2gVgVl7QzuuUq14gNip+H5fKtYtn
BYeax6xuzcfCblGfHaKBS3B2dvpqW09osxuXrgt9tTWglf84d20funisqtnVjnt6r+WsnyJrKHe2
5UYcwQtzEdZiuIXO7WpbTvi3am1HSllKpTvMyDIeBqPDOM9MkoBS3T7e3y9b6y2irAuGDeOA9QwY
dnDYywJ1h6yX6SnphvnX0Fpfza7Tr4ktvZ16fONNUp3R6WEMSrq65psnWlIoolmwJnGMJrGFa0WO
8c4Zack9v5HNpfhWL/fnLY92LBN4i7ANrgTf4ckorOmZro/9rnfhGt1/iRsALwsdNAS7UOJgpL6e
B1i2wPXMDhf1UU87jVOuBNVYmIcRXMZZ0ZyJQmSGWAtB7bkxqu6ffMiKQNcq5TGK6Hjf/zlbT87Y
1wa3wF66mUQZNeuXng65CtXT4wQB7oGcTjlGdGp3UCkbxxH9GXbOcu1x/emvw41sZDg4Em4fXmjT
U9WW0YOWKOqpmSNxbFrr3aiU6Q74ZDkCqwIbVAD3EON6+qcvLZ8/Qpza5gJh+0m5pG0RHb2pyN4z
i2ie/sNL/GOV1ZNVal7auFAoF2mnCfU4tpZ+6tWJjy404KX7i21VkuDz4b7ytRY379UV0YdiNjvs
3y7QPJzvmKJblwEpioMMYQiQinrGuxrHtscuHL1/tDoznSCZDaBkdfjXLHeqCwgXy7SCMuOmljYa
ivfUIDWrJlVcO9sRVy/y9qwtNvcoEneLfA3U/XXFqqipE6V5FV1bwxqvrgBE41px9+x5+X8Y1vFO
oQSQJi186dW7HUAUpnUNiNYdYyCYulc8CJl/vP8FNw/CovpG+4HG/PqKQIjAa9wQaHSIF4g/OROe
JHaG02CKDK4USRv0WbxjxbX1Dl8CN/Adrqe1TgjgJG10EMi9mlPU0hvUS8xheZtZCGn4/uNtLrWI
ShDf+Ne6GCkJnwL9MvSjYeAF05RhttGq+SVEvm0nX18+x/p4A+pApBsCyS2wmwlaU6o1tRoCreLc
966K5EqfnRBRTQ95P6RfKcCsz100/oeWNOBEm+QTJMvC5ngdzIYRAR3EooniceWdSyS3Dk7STzsD
iK3wRYFFu4R0epmdvV4FhX5tsFyOOsBjtEAaRb1kup7t3AHa1oakcFyUCHDbgvX3ehmn1xi3ekiW
KY01Rz4SVTUo2k5Omm9jUdU8hM5s/GZAxiC1mbWxOjTtJJtzLmZr6VuNsvKZBHTewfEc4LTL3oj9
Usz5L7WYm/ZIe1PfGwVtbbNFRJm6hk4KKezrH63rczxiyKZcCqlO19ltxE+v0I2j7YzafziwDtB9
pniIEt6gCdHJaga1EjQ0ytw9LDAqP7HV/lx1hTxl2VT4eVmmO1yzrY/y4uyHdhtdene1w0A2enGj
AjdTwkGi/ahhgYkRxDGzlPe2O0FXgJL1H47uQoa3KU9p0q07U54Oj0bHs/zqaJH5MSubJECJu/k5
OfPX+0Fi4+R6L01vVqEqXe/sPJ21qk2BuSkFSkmME8zm0Ugi7RnvOw97SSvKP9qdWc1noKV7hc/G
saI2JcDTiaTTs45QToq/FQ6w0dUaAd/6WqOC2UQBV915nZvr0AOjE7bgTNadC7MM7bhuLVjyTVYN
vrQG5zRg2/7j79/l4gAJdk8lv1q/yzhHSWI2JU1MlJKuDJsRtZoAgzLvDa/IzneBF0ETxPJjr9zf
ekBai+SzHji3m9aMzrDLbkParE2fyw8MtGroJs3epbyV8VAPo1+OAI3DGVyFwRBfFGeqoazG8SLJ
Oid16x4gKywau9U008Yciso55qmXhz7UlGGkexsPDEtmo3cCoymMaieZ3XryhUgLhgG05k0zu3TH
yEpL2Pe5qU7PLd0HGAHjXna++eQUeBQLCxiU538d5CyBQGIFWeUCO0J7GOlMX/HMKg+RDcXDEIoO
HjSPnkHfjL4X9/Kidl596Ae33um2bP6SZfaObQIQwxua3WD1iuTQuhehoGRyyGMgDPDCraQ+FPbk
2A9IEPWIOKo1jtM6hcqxQqSlORlADVw/U+wh3flJGxeAB5oe6MpSi94oklhAK5vJysJLNiXi1IDS
eTLSUTst4MH/8LXBpC1qFwD4b3SB87kMERdL2OeOGh+trk6PyljvEZA26mukE9FTJp1A2HB9o41T
ERptjS+FnYGgiusqepCqlgEBasJDNac/74eNrfcH8o1Xp9Otv2HoeRTTpSgXZ14bir/aIA1RFRIH
GZmJv7/LFqvGBWa0kIvXnQP6EzXaVJGCiFkSnlujTRXftJvqSbazZZCJxprhZ1Y8/3P/ETfuUNJs
oiKpCUpLa5xliZh6h0EupRI+DOemV5qr60zRY5i6WF8gQXAdW2MvMTE2cAQehBICAyGfcmt1c8cV
9HaMRMnvK6Uwj0mF+FKQxGixMP8oKMcgcvbXHk9vw0+NuPnZNy5WXU4NSA4qZshFr2amcoCE4kwP
HVSNzO9hQZdB3TRTf3RjMbyfZk8Be9JkIEW1pB9THyuO9DvtxZHJej7nyalD/ugL7ptZFMD3bb6q
HcyTd60nJS5zgKAe0qpxnUASwqKdlHLreidkoTuLmCUIpFXccpS4SuqqouWsxCWi8qOTPdVT5Z1q
J6XznMdteYm9zGP+UyXn+x99KzQDoXfh5xOebxRWhQWJvNBqRLx1PTn2tdGd8yTcQxFsHVbPoBcC
tmpZatl6f3QWypz5ujpw9Sl1Kh4stVHBqWL6HFYWFielke30FV/Q1atah0v2/xdc7aqmwrsR4gGq
p05p019v82AR6H4bjQAE+ZPnmxPGSALAm6+H6Hw5CZOS+69286FpARKl6DdSvL5+aJzF0VGBl0bI
qOq3o+I1p2SO9ECpDcuPvHJvUnobouDvMEwgH3WRDHyZNP7xkpW6TWWMZgz+JRIDaWmi/AMr4WiH
Yq8Iug0Vr5bSV49WpgCMvHSRbXad4secz0PgoaYUMLsznlvm1LzjfE8qaOmwv/6mPNQi3czIbrGw
WH3Tmgyb6SbfdEx13mfogYcEhHJ0k1BIX9ht+T6L6P55SosBlbD/2vd4YQyDKNU4opDH14Vf1lru
POp9fDWMPH4bj3Px5PZ1NV9SwK3hzg7e+picE+QP0Je9lcJqZTvoCk721yyKxLMRth1uKuH4TpRd
unNfby1FVYhi7wv5Yt1qHM1oMtNGAG61verQpS4mQ0gVHNsM9ev7R2JrKfpfWJW5MM5u6G1qU1Rq
1MGMTaZEeZw0RfxqDdkdnMkYP91f6vb00QOj10AKtgjfrftGos+ViWsHiDW1p9JyW1jGEJ2ycMgO
NEnm4/3lNlI+1lvs1xYTNHK/5ff8cfqaNp2SaEAzF6lE95NsitAf5xA0spJrR9n3Ewg02zjhyDAd
MLrKnipsrIIx04ydNsjtbUKrBeYBnRAA5rijvP4hthhiWUl+SDh06TuvtLzAsKlNkS1wAnOcLD+p
FbDfhbR2DD02uvWvl14umz/eASJHwpL9lF3rWVVbkDpt1VlH1cqyN7OLRp9fNXMifVrPEIhzrTGu
PaYC1bUXoXpquZg73l5t7AWOjdsAKxo0LxA/5AjfSBqMPUMsSX1+1QtsI4qitc+dMienVI6Ue7mo
Hg3ZpodOSpeP1sTntBzU/7D1F/VFHPKocW9q+NbUsKtgj1yzznKCsGjUr1rfd4GNu9nOd9ja+vR6
Fnds2rI3kBKpRjUtJIhUWTX/i5RCoQYuajQHpa2cjwWdhJ0Asvl+SWBIVpGdxuN1dR0YsYlWhaXE
1zDtxUmPNTpcyZQbfq+F9qE0QvNoNcStUtfit1ZNzxYLomanf7D11GQyC6aX/JUa+/XmQ6feLdoI
tpxWp+43tenst3LKihOyGu2jSQa3JzC2uSDvF4NO8EE3VA5HS9NQeMRNzWVrWbkqPkxKmj86gxK/
F2hD76RqW5cuhQ5yCyg8EEFXEaaM+8yoMLq95j1KFc4w4DJYjBjVFX06UdrK8NCkpvHhfmDbfErQ
HQv+86XN//q1xhGZfyrRHGo8OX4dq7jzCyVOnwcrZFgbJXtd6q1bnlHNCzcGatP6ltXrJle7wo2v
Tm3jvjcgFaPl8utkhxaa/PmMcWCcBRPVsl+I6df9h93ayag4ISkPs4R4vu7pWbKkTe9hYxkyp8Jd
MNIQudQ01IbOSmfPpxzbrKve6M4Jo4DhDe0y40Mh59jZKdeXSLnKdTT6sbDrEAVD/Hn1re3aGmMx
9tFVMM/2BQILH6tBUXeSjM1VqDKBcRscmjV6y+UNu8JlVjQltfGLztznGknCf3fe6caFRJ2OcxZj
fvqI631r0Peo+8UiRy2U2fJpE9FGTOake9OrFT7OEx2Cq+rGzhdOrsjAviKa6hcSdKkvejC/vhKH
c+NPHpvRxza0j4LZxnMcN4ja6g59IRdvyTLLlL1Lfbkr159hadURRLeMvwR5tpfkGqW4bdZeoAzx
/JSOceuekz4x1YeUHKck9dS7L1GuSuvguKP6qIVZ9T3q+vDJLoWbH8gFyr+2H1jsz8miEHwHWHbT
xhzgYYjCUgCVKdFwGuvOOMVg6X/polTfj8W8J4S3tVXIXGgoopOw8LpfhwG2iqNIRJ6vOrz0q6WH
iA/1cGjf3d8sG/w4tPlJoEApUS3ezMPQ+1FiumDRNRepcH1IcvH3OLTNz+2s1+yEPETNEGpS9F3v
HW18o0xG/oBmUSODGfZr+2xMZeYc9XypSaB3jl9jxwYhULm64j44lnAbRIXk9AWUv/OjkWmnnrWR
E3+w3bRG+GDO84+lG2Io6jPTcbuHAUUx71j2JX5vFjRU158xnxhOw4hEw8PUudPsT2ZZPoLu8yJ/
kFr2sfg/zs6jSU6kW8O/iAi82QJlmjbyZmZDjDSfEu/9r78Puhs1RRTRs9FGCmUBmSePec1cqeaz
HCV9RRu2F81FBSvxt8V/kv7qIvjpQGsbYZ3aihTpBF+mFp8O3uTO1iX/VfFiBDZ3E8ksdUnLZe5g
6MqzFoDeNl/Gti2u91fZuZOYGxIwiVY0x7ZxanDiEgEA5i5VUsqPTTXWj2YRt0G2pPkL7MMvThkq
3++vuVNEUBYRSsCFME7cTri7oWrVvGTro7NQeVOu5w81M2AfBkl8EAB2Lj+gA5COmaUjGbwNXVz6
SVYvgIbmuvxZOfbAN03nT5h9OO9C4RT9QZK4sx68HXoG6wXI0HsNpX8k0HNoC0AlORCBUJshUK6Q
gXOdSTSshKQ1kwfdUk6+3H+fe4sylFhTJgrOm9kgLr1ZPfdD+NDFknJaRvWHFS2ta84V0ozVcmQJ
sfP54G/wLmGOEli3XfrailsISswn+qYcybfFGr3514bulbGWHHzBnbgFmJPOLffk79zw9RsVulYJ
uV7xH2WNQoSMKR6YQe3gIt15hUh2goNFXWQFc28TYB0SdmUyXm1khijnWqU78ckcnQgItNMs5alq
SmH697/bzov8jRCi1qRdCzbi9aNhGGu0qAlKD/Wo12geLtI5rRLGgxS7B29xZynmKkAhVi4EA5bN
82XtnESIlgFYqYfybFG+Pg+VFuVenR0GLnXnk61pLsXLKi520/+GAmpK6qJlgYXucnEaQgU6prnI
xuAaxtCYbkwZ+bPprfjvOM/73NWVYUqhaWX6/9I0qZ+JuNXiaw3M5VOVqmg8TyKyz/psK1/h8tim
FzmV6kC86uEISWPX/lAGVf5Xs4WJYUqZjJ9s3LSO3Mn3noskS6WzT0vnptWqTz0dgklKgyp2GsTu
58oPsRI5iMh7q/zurdD1wHp1e7x0biJjEtTghr5k12pE4sbR5qNe2N4qoBphhZGgkn6s98KfgUoo
Ira1IQtAAnZPMbwsry27I3PFo1U24bCvWWZU2yyIDaAE2mRGZ9Ws5f+wuddwtPIOSHG29wnwfJjs
kEuCKpclb9ToFzF/K8864NSDOLH+4Nf5JFgBggRiuP8vbvX6tYEamdp2SdJACUXceFQTzSk0c/vj
oJi58LXRsM4o/141K40OivTbI0yWT9v0d+cSu5XNEXbIC0150tNgKfQCY6dYdjV9mINI6ueD4mXv
KUEtMsCyVqDtFhcWIT5XUHVngRZBcrtEbdL258aabOFlBQT6n6o1oFeg51oYdNMMAfd+YNxdnzkz
pGcySchrr99y3KQjk2jeclcZxaO+jOKF/qns2q0RXfNoSl6gsclnGGXtwcq7LxlRKzD9FA03vO5O
tboYnDgrL7KyeHjE2z8MGJ/CtdXqaN/eng5UgTh+GMyw5E0eVIxV1rco+QcxZGw85ufoCWZef7n/
Mm8zPBgDQJCIW/D7b7xDEq0YmfMWEKaR1CtQ75uM3EeHoC3dIayJrXXUhc8mjZejodFOS3UlK6AH
gnodyeV2HzWyKPpWS/OgRILiS1g203OWJaZ8ylEL+xl1xvChawvLR2G/f0w1SaReWmRl5po2rmL/
4dPStoNVDYbmlkwvQFQnaGpk9Darz3WUWw+REak+rOPo89vfOGCJFSW65oFb2SdQxmrXm1EegEzP
0BZ25A8zlHXXyar2c+P0xdkCBXkwdN7pfCCwg/LTOghARnAbH9qhpnebizwohrI6z6ZAY0Ixpvcj
nWa/t9R/57p3LmnTIcqYtcWJnsfRLHhvQ/Ol2Wn0Tda6ZXNupTFEr8BKg4YG+aWvbc1LwPUehPvd
JwWVAJQUJMrtxFnSbaHIoZEGk9NkHzA6HRxXVicncTOlilaU+Tg/lZ2ITrYZ56VbVOb4ZcHB8Aic
fJs1roDW1cYewLV9Ey1CdYSujs1dgKdKuriVZo0/qhTaJ9KZkzgVSvpfDjPTM4KyAhT6hgbU9GgJ
9+QFK4UYqyaby/VxbBn6e+kYmrXbp/GQeo06NMbB8dn7tn+uvP79HwkD7W98jdokC+xSWl70sTYD
zIubg8737ipUu7QomNOBfn69ykSDVOR1yKdtHaMIIAGG6JzGonf8+2d099MBOkHkCfDfjahvJI9U
Gw5XXKir9dnQ/kWJ6gdGX6pXOEg3319sJwQTDYiD9GDX0lB9/VR9J0/CSrUkSEdVTT4zJ0m/qThm
qO9S0wovGCGUD7LcT9f7y+48I9Q+RlrEBXjB25ZPp886U2oDzfe2BwE9LFQHXpjQAovVtH1Ui344
6P7c9n4RL0UYEgVbtANvBN+BdQ5V3NBrNouR7ro71qNaP9lSJ4GKtcvh4yKrg3auiziLfrUoUnXn
fBSd/vntDw5YdhUupL1/83FRVFJTlo4DG0D0M5TW0q/UZgAmV4qnyOqPRKF25mY8N0B69Kjhu99w
hQYCIqMRlGdsrcckKworf4hn/amxl+7SWCbWIVGK5NKsth5eOY2HFe5jKgnlL9K64eCz7+229d4F
XbWCt7a3LiLtva7T2AnKKKWjmfW6lJ+N1pm/1o0d+0Ovtw9OpYi3Sw+Cd4YvBX5hBVptex8CFbcw
zZlaCRHmvr4Umd/YZyUH7h8PT0PnvNcSqzi49nYCBkkqhjRrb+B2IA1QCATD4DAqk0PkW6rOenGW
8ogLtpMWsgoqgKuEwqqa9/oAR46aOxRKCJ4aUuxBzmjOizKH/pzjWXt/7+4tBVFv3UUrNnnb0i8A
tJTWgoiTs4zwn+quwfUp7ZwQNecBB8n7q+2FCChKEGxo8K+I9tcPVkuwjNtISoJcnnBqi0G3dAAI
rs4S/1jAVb096lKf0R4DjER3YJujiGQp9bhRk0Bt8/qBMbftF6PWPlAipqckNNqD3HfvZdKEW9vR
VOw3iLgCEZFelVhvGNsoiMZwOXWo6vgl8kKn+29yd6kVmcnEfodykinTLMXIpAdSTlJSLYV6SqdW
+dbhw3TwFm/3PIQyde2to/JJlNvsxrYVjpNUUxqgSk9+SeV5UjvokPcfaCfNYhkdexlukJ2eERB8
k42vsgwCwx42s+llLWdOlSNsaP2a/R75sPpiIWnqSsqk+6beNAc35+2Fsv4GC8cvKntU9zYZ5ZR0
SAnNZJSG0bNhiOLXaZDmp4Tv7Y2VMxku8bx0cf1CW2dOjrjQ6///ut5nfbQGUadlx960x+VOmCgM
2uQjatskrmk2j6ndNifBfM/rQf64Q7XMHzorjQ9O5u5H5mDSQsO7nf34+mR2Stsjs57z9vOoOy3I
pl/aQtfevGt/N8aZlq5AE9ger1cBTlrEdYqQ1RRJoVfyr7yxUSxftI10ENj2XqWCxCXzUDLXG3D3
yqOXnK5iqbArr6NldefOmCrXkhcH3tQkn0FRjmeja40jjtaOQAqPSZ2tUpXB+NlWZG2td4pEGyOo
h8L6MJV68jMfDNC/6yRiuNCaxJwji6T4mclbVV+dzopPXAS9b05t/LldIrAmiDu+uaXDz2LsAuCI
1PoG5yG0YSgkzSAvFGY9g9xKwo8LspCtLzUNoOH7B3pvR8EqAD6ODgMEw82OmkSVWdhFJ0GIeLbm
oo9lf67trn27BCBPxWEFELuSrLZ7KrYYvC9xmVD1981wTpB0/GIjDjyg12FPj2WXU9tDTs4EioRa
eFBBqMrOkUV5CL1ZIJu3UvqWPmRV5+RJsCxLnX5U825Cs0wTi/CVVXnwWz5VA1JOhRKjLTYmozr7
Gkg2zVUVxN/c2NarCF+EpChdKQYZ6E9Ga7fXbFna792kVlAy+mpAz3EOzXOVz1N8leVBC91l1iPt
IADeXisos62cC8oh9u62t2mgepuXRZoEjazmQZ5Ok9/ZRnbtFu1of+wGfLDjHBOUdGiBbYKtGjpK
3Q5DEkSAqd6Vg66hVIZK1WlGn+0U1/H0bBsjck4Q3P5ndxGIPAXbpLfvUjSMkKSDo8ecaRORki7u
hWEgIAvOsHuZlkHyrDy3DuLe3lkgR8WLjik8eeOmmYokcVR0NrCFPK2HB8NqpCuaYfZRg2Dv67EG
Qph8PPQ4Nm90GeyhRG6O6WqjmH4kx6bXdjA2nUxYB6zs20yOBgTIOHS+gKHfKG4RtEeIKSNZzlJ1
zwoC8Vi207KcBmXwF82e/fvfaXe3gJVkakafiy7O5hX26YT24urElC2a/AM1oHk4dVYx6I+ZYhWK
39AMr90MdcHMdYq0tN7HfWG/k9MOCtP937L3mtHkXducJEQ3lQc9WyHZM5LuESQh39abMIgSxzon
ONQdPPbuUtTwzHg5JzeqiTooEsigwHpLsIKDr2RyqzyP6Hx5mLcw973/YHsflbqS1ikf9BYkEmGN
IltSSknVGYU3AWl6FAnYAycO9Z+AMI/gvbsfFXwITCPqHSSpN3eEWqGoTssN55twVDMXjcPsUet0
vbqic7yk3ljSPUCdSnyeiyipT1XYiGs6VdpRf2bnPSOuvDb/0TPTyb9eJyYtb2XU0OuiZbJMXq4s
OMoAt0quQzHWB1fG7loEV+oDRrEwHF6vpWY9nxovmgB4s3o1naQ5ORZ8ulSBhHL/g+7EHUa99JtY
hRH69v2KsdEjaMRsH7QCL3neVudQDo/4KHt3ILkOxqJ0Y7gKf3/mP5p12jxB24VAEZioteougpTT
T3yllL8BNtkvmlKUWHWMoVo89uVQcRniPTj9g9Z64pxQa6++dM4s9ycd+f5r2XRC9scqGVPF1ZQZ
W1RFR7XaS6i8Gxdzk3QF8NjWSZ+rzHn70QYCQzFM7Y0uyjZzw3OcCTPqxYFkaljy1rbiZrlIr6mZ
GQdHe+ewsRShk2sHDOq21siHWBvUMc6CEn3xZ0XqO9troCP9FffSdNb0cFYOjvfexoPiAmmIlBjM
97pb/vhMUbeg1pGTfeNSMT/3rW5fakl0iCb2zkE5sZN94+IB6JT8F0zm9uGquVwGaH1MgWwRv5cK
J3lYmtQsL7x8/RnKnBUw16yxo4RnePAN9zY9RQx5DCgjcv/1xf/xmGhJAd3IWTtGx+M0A8Y8dUbc
HTzh3stclbG40gmX3LevVym1QQm7dZrm1HltusCaDDTapeSXuejJQV9hb6uAIwXbTs10S7pCUzNB
5r7L8Gkzk1OsRtXjJImPlTqUfmHZ44E20N5ywCjW1B1SADvm9aONiA9VI3C6oChz3W+5bb6KHnqz
pA/pJdeMowHW3qukZUwOhmYUg/VN2mLEqdXoep4FC7r0fqqOoc+WLPxCk94+MsIngHYQrUM4/jcY
GOoVtFRAaQVyOISPSjXUp0TkRwPl3QdC7IGhCSCpG5VD4NV9r9u0ubpZWN5Eb/alrBzdXdDn/XI/
wt92X3kgqDgQuOm537QK06EEHVVlaWA33XKWiIvMwCL7HdDZ/NK2bfqQ1aH85i4oiyJnQb5MnLxB
6BYg+OpapASSmlTZEMrAXVb9e//J9nYhpBT6kmRajL3WJ//zGOdYpqtQZgMNFC8U9MYtnXo+i3mo
fUkpDt7j0WqbPajXRcu1gAr2UMbGU5Xl/yR1mr7vOHpe1c7p6f7D7e0QwGzk6rR50FrfLOeoM7yK
QqTBPMAz6IEceFIE+1SUnID7S+0+GaBkoHooxN6kkPjwLggasxl1SXLOsaZmV7UVnRcnsXxqomk4
319vL/yy72GzgzK+pd1p6uJYhU3jxUmV7EwqXwXhqqp8f5W9F0juhLgF1/TtjKvSsfJ1+hIROHtw
TgY03NNMp/IqerX5D9+KCQMVKuMWksTNt7JpGWejSTgUiRqfyzCONF+alumE+POQHyy297UsJHUZ
7NAlu2m2lmKxGqERC6VIhqSoRKMXWwg5ywvzOqtsjxAoe/ED1A3IVEiDAOjW3/PHKQN1AvOk4Bqb
nbz40uRd6yKgG5/jqpW/oC+znNRYOoKt7ixKksgNQyXM19tmWezDvEnXPjkvoA3KDNVkN+vMzpvN
TnimlGNm3Dft9/tbZndVYuSqDMXFvVVpkiwVjqm1JEFbYHUYU0FfMkZE56yJrEdkeorzspTK2/fp
KtjJbNJQ1l79psKpBmcZqqRh0blNX/piiT4mSpz6uTrpB2CxnSNB3U8zDH4RtcX2U6pWpDtDiC/h
ZEWKfQ7NrH4nUpCTD6VJaXNQWuxsVOLJiv2AFbmqaLzeOBNuHpkWhdTjaWb9XUd1eBn6ur0Y8Si1
LrPW8eDS2ft8DCEo0VZ57RvYMS9xKYYBi0docZIXx3iJqHokrlqkDucCeLyny1hh398z69neNOTX
cmAd6/5OiDafT63tfjCxaQ/qQqneW8r0QhlrnmMLX04rquPLLIrpMmHW9fn+wnsfkzUpD5C+u+1L
KUXTpwBPaMQh7JV4+PUg/ZuPsJgG0wz/w7dcQeu0/YnbN+2pWSVlQB0+DjSzjDoPjfyq9SqtimiG
lVCq3tsFF/3BvbRzT3ABcq+j2A5aYZv14TmbrxkvdLh11mI6RfZs48F18AH3VkFHjAKLjI8YvvmA
iVlDi+roede5UfnpvLYbq6E4iNo70DPOGyM/C+IPhdX2YRKRjRXS2QD5FJIIb6Du++7UlfS+4Rgm
XopqReG2RV1UrgITyBdCNyJ/iQGayJbWHXQY9n/OCk5dSdOrFdrrwwk5ocxBMJJeaGA9xFDmXoF/
xpOyFOY3XMKr7wU65XhHSfk1Y+7m92ndPYsJ1cj723j/l9BZXdXcdihjkTNlnFyFgjpLjcabJz1+
MhIpZkubmRO0oeheGqXRz3NpzO9QbpafowZPeVx0urfzXAFpyA7bgfkzmkebt4I1sLkUJb3eJo1+
ZmjOULUlrYvoqnoZE6n+D1uPrIvIT9i/xQmLrAWCYpiklEqyfDSsOn0XAVU4OLs7gUIj81dwdVjF
8rYNbMQ3zFmgmx4APhtPrWb/nNuoO5MqVwf3y04shPFPkOAYrbzt9aj9mSoMoT1ZhQwZvymrf/So
TKaH3G6zFxn2QuW2UV6AeakxvejtyZQu93fS3uo0fpF3RasJwPomURGLXbUZ7YpAovfKABi4TVK3
5Vlppuia1rp5afAdOKkEsoPvuPeGaUMy0ycQc7euv+yP5+6FUOY5y2l1y+l8SizJ9iMrTC90qsqD
OLIzfwY8ADwCKj4hcbtDUXIhCrejCNKl7QJZ7hpsRPLcy1sxfbbQ8HcL7NIuVoRXpMuQ9e0sQQrw
9RLgxiEwb0f92EaMmHfziechPcFQWc5Lt8Cz6drY58sevNidG52Iyc+EekCbd4sGwfO8RIOxCR+K
xEGNSTKGJ9uKZq+Rm9lPmdueolEWn+/vox3G4MqARNMZ9ABl5bZZ2ZJ5lyLjRpBxDZlOi7CYCpuL
meenpS5xeBlAi6FeraWlAm94ND8mRhdBwTfMcPAmq1K+KYrAtsC2x1/yGGW1r6ZYMXhNnUtPaRWK
DJ61ikBtg/uVdRmWSXyIlanTcRPqqsewTBfZRZZDJOeuacvvelMq84VaKs1chvDdP4yL6ujMsKv5
ikVtrPPRUUz158yJ7WthmHPs54oo3xfQA3u/Rxoy+0l7nOIOLYfltHS9Lq5TXQrlm6p282f8Z9sj
pMTOcUQxFmoK411e5nbqmiKZCMExjgIjC+tLjlPDeejRwcukKvlfUjGQmcMigowTy9f7H3Bn10BH
oIGDYh2Z53ZsGIVK3RQjQy61isoAX0nYm1PUf6DrgT7GIBoEUdMj7PzOwSR/h0ePrQho521uXWdY
5vQO7Mi8F9XJWTLZT5HL/larWoZKT1ZdJlEMXmuBPxumsv/r/jPvZDF0C1bTQmBMK3jidQgqrSFJ
oYWSoCFE/tDGVnyWs6U5UALZW4VOCyA+8hicGjYBvsrxyHLmdB2xDaVw8fEd/DIrpoP24v4yjCPW
dgSM021K1i5cDxHoRWNcitzNZ5H/U0TlkbPFToGCthEBm4D2O8N8/c7EqlPDzsfuMXKM58rGjyhu
NdVtEUzwy3E5mmfvPhbJLPoxkHbYJK/X00acopyCJLropCpI7C77NGXD0axlfxWHOajDXcwfr1dB
2N/oBVc9/T5U/n0xy4Yn0ixW355W4HcMrJP7jix8i96wEmjsIJEQLxr1TriDUlJvlVYLbXmUALm/
fX+zEt0iaFUy4JTXTxWViprkNZi5rMD+rKlAZEfNodDgXsyCZQMLmLQMVMpmFbPr+6oGgRToQpNe
OE6WnyDu9rTYaYuy5WT5RJTCU5Tp7SLbv62p4N2oKHHctJAWyYErlgIbVRYGmHMpY0u3SP0HWIPf
77/JnWSFCfmKCoaTwShzswvHyNamJs/jQJjV8FdpFDVPFrefJ4DSBx9t74CtSvtQgRkq3TibJ86g
2XGHpzP+n8whGifo1CzzzGL52kXdt/vPtbsY34x+8Lrtt7kChHtb0lIds+9edM+OEUdu3sv2ucKd
+zTxLg5mZTvnbH0sxAVo4dPk3uyVeNHVbNRKJGryZD6TSMwPC1xS//5T7XwtViGfJXeDbrdNLeMu
G6dZmTDjVuPl3dTihmMyDXzq2/EIxbmz+U0wNmSWnLDbZMuU8Q7CACUKGLQ4epDIaZb45tI319KW
HANvQTO5NGzSr069mAchf+85gY5C2mCmRF26ub8KrcQ3Bp+hYBqzJvXDMVc+hcmYVL4cqfP5/kvd
qznBE4BMYcpJU3N7BqRMhIVZm0WQoWF4UmYt9FN5ytzE6qTzYKnhNVaczxSKeCAbhQMpWYl8u08P
juLOll3d2PB/4PphVLj+/R91A1rzddgkQx5kaikeCpRwvAms+tnIHZK0ITnKUXa+8EoiXAPcijHa
PrYql5Jex1YRjNokN0iLxNF3eZLU1reUcCZzic13bRrF/gwh8d/773znuADyAzoCVoXx2va6qO2R
yzzU86DNgfjxgUPjvZCt7khDaSf5A5xG3gfwH+OSLYddzZfOkGBpBtk4CJSJB6ix3MenogXkVyPp
7bVNm1//w8PRcQTzg9DpTeErkgo9tEYpAj2U28dcb/KHZkzqg/J679GoSWDB0oYD77N+3j+2CzhU
vUqluQiYDBk/22FRr6FipX85VanBphFIOaE9nB5h1ve+3DpSpjFiAD7e6uICUwG+GEYFXfG0P6WN
FSO6qY4HcLGdAMCkB5oBEyEkHLb9sZDGN9SjrAxkrSplFxiP9leTtOWALaU4NDXbOQk0pDl59KYV
jFc2wbvuyNAGKeQkhKbTX21rbJ+ZtgzfW0eJCt/SgE56+Oz2CvjLeSqNy/0NswcA5gdAhGJ0ScGw
rVH0UEnZNTZTnGWCnLL0eiq74MSaf9rISTDiq41quQ6Ejci1UpH/q+Fa/3WJ2ulH3al2Qm+5E4or
wbUOD27tnS/Bjc0RUgB57UCu8I9HQ9Dkpwm0VGVhz2dLy/QrlY988Bp2AiApCBPw31HphhAmAeE3
6YFl5HJ15RtLOTxhjthjjbZar0O5PghCu6+dSEsQAvpx60guGZmAXQzyo3fC7qVNTOM9uX9tn3Fb
ne1zPMnSgn/glMp+i+SzGWiZ2XxCbRUVd6uXEvlhyVPtCgYfOcv7W2LvtVPtrO1AaGkYbL8+3VIV
jaUysSPKxMh/SvEMt11C4iMcDf3tMG/e+HoBrDaCN81fSbWziXwDfQIt/mWEuvNkN/1w1mg+fHn7
QzHbgoZCC3K1rnr9UBOMoTBWjSxI57T0ZzmOqa4QmMvV2TqoR36XuJtJDJPyFWxKEX6bQuOyacxR
XOdBl4XJ32PRLB+6MVtCd0yd9EEZHf1i0oExXT3J0d6xS+M0drRv3nx8HAILIzabAvkWq5IoheQk
pZYHtaaMugezsE99sG4rqG1WmyOZ0Ntt49CsJ4NYy72V7Pf6DZdpP9hyBLrcWsNmmc7Z19k0/0Ho
VXvzJcdKTCjJRyHC3jTHB271IkR8PlBx0HINOVwe6jI7wt/cXnKsgg4TqpY45N4ERtrkozbYMYMJ
9He/sE/kK0lc+lMDb2e5cmT2p0FGY/7gq91GIuBguDoR+MD13fSMUu7spE4mRAkXM/uEErAKo7ls
X8xZr8Vl0GJFPd8/GrfXKitSzNKThxdwA1e2yoYCzdDjYIwFTttjl/tSZSkHEXbvdbIrYFmsOIib
tEsrCXYt4/qgrTNxbcpSOc15b7/EeKudKQW6T6uc59uPImN7hHJ/F378sclUophCRVmoZuOkUN00
5OgtTh95NArnTw3Ktr9GpqUPSt9kZ0QIhVvBGS8OPuneCybKAURapzkkha9PRmXrI++EYQ6d9PwS
Rk74SPJy1Aa57fsxNIQXSafKBKG8DdvgO2YF64ckqCRp7i9zrDtXicv7s1DR8jur3SDL8N+j7CMA
3Lj3mKQ279++k0AY0mlV2UnEndcPimyf6HI1gjsQDuJB0yTFHxHLPej97Z0QjiaYTfpXBvnR61V6
XnLfYVATqLZYvDmf+vdpo6KHLsSPJAPscv+h9uIawdykhwVw+AYhV6DigjMP9AFZIbhJjabhShPZ
Dx2yYwcbZe+M4OKorAi5tRzbbJQhVzW2nwW0O8oqv3cMIOZokcIwscxoVVnuxHUp5v7r/SfcIWnT
FYG8u3KUufa3NW8/S9UolxTcwqin0LMB2njTFMpPAsjrLyNvm86DM69cDJHOjkutqIenelnsd3hu
SYx3CmH/vP+b9s7M+nFXBi5Z8bYizVFAtJt5iIJ2jLUfqbCL9/rwHwxd12uaLhQQSyDU21pQsiWY
Gg2jAdvowsAakWFx1GF+Nhv5SDL/90DsdVbAh0UCjwDIuOoGz0ktjOSUQ2BP0jjDzBU1h6c6H/PZ
XbS6BaORCmzShIWs1znhCv2Mm2AufjSijGCPqO23waz6d3LX5Y3fmfWgXWyLLU+LrltMd4lKXXGR
cNSYwUygYs925xgnHHOq9iL1cnWqWlvPaCfU8fdOc8bZ09qBOYAyLaC3HCUuLW8Br6u5kyK1w0H0
3/mcq2QX/VKUqG6FUhGdJteTQFBMpfNZ6TPzOUOY/aAs3TmpLMIexueDWLiNgELL1C7ttDiAXNT5
+IUzE1CX+tEYRvngztyJQYBzwYSsn/K2alKjtJrrFfOij7KCpvwyvhs7NXq2lkX9p5Cn4SAy7K63
zjrZpztCXoNVIJlvcUdLGSKJcWx+R4czuw50L9+h4Gsf3Jt7nwtdDupCaqlbloRUOQPqGBE6dY3c
M59TphMM9e5glb3vxfOgRUyn7bbJXYtFaUuYl8E0Z8mj0puVX0qq4kENqw6K+jVybg7fKhlOArBK
h3NDvb4zSvQYcSEB4BA1xvwzRWvS65nfX6c+671KspMnC6eo911yaFq185CoJlJPrVN52vnq65WV
TmG4qCFO5tAGMs7oeqYvcZ40f2WJ1P19P2ju7BJASvQRYHzxSrcqQ2ajzUgrr3QCeY7P2DiUndfr
zIyLtJUatyl09aCA29koGPNSVTF3gWC3DaCppi3FFFd5sERS6ZlDoV1Wz5nT/efae4fQCWhPrJ3n
G4ciUzLgJC5xHjStTodbRHGAUa/pAUo7kurYW4ocChg3+QW98s1GQfeqdzAazQN0uJZ/cBQUocdA
zvwew9H79/5j7Vz3CMIAujGYlnLhb9YaCM56YmCYWqpj9qxM49x4Yd6qn+JQjQt3UpUStdQyO4jF
+8vSRMMqTmHGs37TP7p3/cpOrmZwtI09Fb3bE1Yqd4gy4xRNumR4DaplwSyPzpHd3t67ZQoD6hMc
OVnq5nlnTsn/04jGqTf9GH/Bz4WG82k+yerH+692b6m16UpffWUjbjMpKTXUKc0troKuMFCcQWDe
tSo9O+WjBtzh/mJ7wYX7BhQu2Jtb1YkRi+Q5N/HjkEfD/NZmk4K+rdZaD2bWGA/JUmlXBfbQc1Ik
+hEpeO9BaTFDz+Kl6paqvf6YOsjZWe/IKgwb2ktZ68tJruP6HMe2ODjre9Hlz6U2+ybrx0xUk8LU
2M6Tc5HY7Xnk9vi1aDGeQ3UUvn3UCgIaV8Hfzb+VXPH62TSprau4wIWgV8ZfsT6ET1kbH4G1uGf4
bzZ3w3rRsV1oDdGL20RohFBixgyApsIqMvTPOeXNUrqw5SV4ub0qn7Mlbi03DNW08xDTMXovQsGf
chliCdYrRZF7ltJL88WsbbPyZmHIH3C50b5ZbS4sF2ZN0uAnkE+GL+tZa76fl7T5lUJRSlzbbpzP
IjWK4uqYyE1cNLtWxKmNirJ1JQS6g0xRcHV38jSUvaiYxl+mXNg4sJS2/F0xC0f1BSjJD8Mwhh/T
wVza05irReWb6oSAu5OI4UmanLY7106ifbcLaRp8Pe1F7RWZtuR+xpjG8VujHnoXE11Jwmh0WV4m
VavMh2rswbqPEpB7z4Hm+tNoKSw/hnTaiBmhmSoXtWpa6I/zQp92QHLOm+MyzbwulKzJnY2OkfwC
bBFPxDkv2hcIRzgN15mdVWQX5fQjR3AQhWt6SyBTCjF9ncSUfiFKWcu71rGYS7lg/TPjX8QmJ6Qg
WiX6q03qeHzIK9255AOckQdJHVtxIptXEk9LZTs7hXKWmic5FzouErpQNeJarEleqSXxywJeIPPx
emr/R/SYzEc1m2L1JCSpARc1JsXwJZkpcvzF1vPi/VLW7acqqc1n5PVE7i7mODXvZ7OKKjdrzOW7
baTOz9Fc5rMz4WHl9jFCP1dJMRvrUsh1jsLhOAwvfVqo6fPYjsPowj8Vtk9dOZLe50Yq/CUf4I6m
zqgvVxlvPOEKmVvvhEy/lfnK3OuNV40mzoYVvan2msqDkrsiq2rdbzonfizmse0x/k6d72iQjbbX
TYXxpXaMtnAtwDr2syqNY2BUypihLAzn15O5aKbrEJVzjeyDnesx9iZtrridA3MKok81dn4GPqp+
UNLIxHuLy6J27UF0/9Y6Mn9umElmjV0dE2evxUVefqy6xfjaS2EEAMxICi/rC0QVzZQZtTuDchPv
B4rJ1s1ts5a+FlOjmp6AXh1IVbt80hJE7t8X2OwuLjlbMrApnXl4mOK6+TLMrdG5etVp36paXZQz
Qqtm+QtLSjX3VMw0jhpIO3cldSH9PyZ55B3byrhKJwHjDyKG0efae4C44WenduyfObX5p7pV/m2m
aj64Tm5C+krAQAKKC5Jk50YpvU3t0aphEGCnM8deu2LtqlhKTrNk/Lh/cd20jOjwo9ZMSYo2Jmtt
LuSJtr5sjFYemK2a/WVPTv5BaJ0J5shJuu8V+pyXPm1LTt48fQWvm1Sn+z/g5lEZOVFH0X4kXWWU
uInwUzK1SzbW6EbXTvlhiqYZh8ZwpGxr0vN/WQrtDKDdXClblEQyFIVwZIiA4QhfMy/EAj2hMs6q
FB7ZVK2/enuhkM0xOkTB5pajEEcLYEe7YN5bj/W/q1vXT6VnUvb2B1q1cbkhV82gbVdRxGi7Aean
etIGjm2zTInj2XZi/LPKxy4Hm3LvkqTgxfgUyN0KLn59F+tdpc1OQQGVwtR/cmJtvAwMiKeLqU2k
rbUTTw/6/3F2Xj2WGt0a/kVI5HAL7NhpcugbNDMek3MRf/33MEc6moatRm370nLXBqpWrfCGvlAO
payMe6fw1jbB+Zq2GNNmQCirjl9RA76jRcQpbLGOzIXeyK7KupdCEuLtariAaMAFoMsLdG0DpynM
WBbRTB9VVeD8pyohyhbjqcWMZOed/kGevtgoC3SRq5I3im/tpq5RTckskWRloJ1kyeAvDdO7qXHa
n7Ne2L/NSOe+knM7Vd28aYqH1Gwi+2HSK03yRSTZ2TEYs/i7HBQyI9uBwvb1Hbb55svPw24NJgKz
0c0Ow7Jz0rErza9R0BQenurcI+08aH5WOT/60NIOtj1mXhAUewSqTarJylQKoMsXCCkynS93W6nE
0RDWXU4ZEowHSSvyQ1ZV/clIrflejY1pr7+y2WHLglR8C32XqmEdCZEeroM6YsECV+NrOckjx6r6
ACUl22lS/Qk0648Oi5bChEEkLcHlrf9VfuF6M4HQtZhEqnPQu+oQgtge1cEIfV0TDfdiUNulS8ay
sCrrokbSdkqaZzVNyvcyJk6fVCPWJ3+eYMSf+w6xbLeIjTY6a05tfc7b1hwwgqjSZ+AC2fdMDcAu
TSOPd+jVUpkPQ63Nv4pRQuyz6gPADQiuKhnWeU2jfmHPd8JN2nns3zcRnbqD1UIqZcoGw94l7TFp
qoHS+16HoTG6lANW7OEwmjguV2Ev3LDE/eWRsJV+bJCBClxlsoevr2/MTYDla8EbpGeNAh78SPXl
KyyKyByjAln7mGc9mHMgPhuxlL4VV7esQheMcSYMnE0gkK0E9ys5y69yJlTiXCw9NHm9p2q5hYCx
DPMp4hdFyHY6FCdJZmZgSq+zFcSnLAuGA/mO7I9x0vH9lcCLMlV/imIR4zJnzM9RY2lPA3Nr//W3
usl1lh/CGJDMDxIhLKiXb9UcAplOFnP/ONWnA2ZEBHupZTYta6Of2hJ7kuC4cxxuxRiW4yjo+I9u
qHWcNGdegCf0QMLid2jk/SWRQttyqS+tY6CX+jP8sOQhQJR7j3B369Cj57Mgu8EfkAG/fGC2VsUh
q4qr2U3DXSNnPXizAGu03tmT/725FCLHtFRZbaNuk0gV5d4CXUKM2qbBKYUwVRALGNPZ3kl0bnxG
W2bAiiorTTn6/S+fiioi1Cb0eq5T65SnSU+ra5Va5kFh1OBVdVTeyVZQ7Cx64/loKKEOA26SCdI6
GWm02iQzn/MrUtviWcOR8hQ3nejcWJ2tPWSdcuN6oF+GVBDt8BumlzTOqCB6Nk1D2eg2vaFczKbJ
3bLNECeMJ9kFrp8cmrSz/x0YFfpVDOYuNeX2nECiOUnFbFzogolFrXJ2g1reUzO6kVkz7qUbhFCT
DNZwdYEtykHKOHKfxIYFfAqBx5xgiUjdEWuH8hNmQO23GfzwcUzRiEJtI5vOr5/mm+9oGZNyZJeJ
0ypG1jZwl4ZS+zqrqXknd8Y7DCpQ5hxymFI4nOzkMreWY65DM5ix5VbasDLrYmbilF8rW5E+22WL
8ICRozxa9dlhtiYx7iy4RdnQhoTegtkkGKXt0LLtq8LJcgFmNTCrR3BE4SEXVYTukpEm3/EmGo5Z
LSrL0wpn+hSIpL/AdSp3cqRbG5+WOxR9qqitP6g6SlmT64BscrON73LYT+j29rUrpDzeic83XzHO
WdRp5GKAx14e7DyT59pOh/xqZ6Y4WGHsnNBLyc5OFVp3Ym6s76/voFuPRm9fBxgHIoVnfLmeGo3V
MJgdfNgwap9ZyZg9lJf1z0bfN/rO57z1cGwfDh0TJ/RWVwemw2w6xMIqRWsJd+1USeeTUqv1qUSY
xOusMfoPD0eVjSMmLU127fLwf2VhmVKkVjDjlFBxUk5zUHzonXE8xFiifnn7a/x7peXJ/1oJVIkS
zqRDV8GQ2QcWltL3ou+Gf+xew/TWF6OewBppIUQa6zOvtrjAOAol4dRWpVuC43vIWoGrFOy3z//h
qRbMKN1Q+G3rZGGC94oZL+ioRC7ENbY47H5pE98GbNiknVJ32WmrlHmBbGtMDf7ona1eYUqrTKZL
lFy7KOy8wdamu6iy551U5NbbW4Q1Sc2NG4Xf0JqxLoDDolM9a5+TOUoPozDmYzW3ey2eWw9EgUO5
QWW1zAZf7ok+c+gn1Qzq2jBDlYh28hXwzh6C7UZuxUYgeeUaYNq9HoJgwG0mY43bGIRNdFHlNnJ1
e2ovRm9Gh8imPRvXfXsiIdwLVbdeJRk6FA5wgFs+eW5moAq41JDlSmL4GvJ0pguVetmYlsfXN+LN
V8kNB0qEge2GutCaIyZTkZldSa9hO08CTc3e2gM33rxtyKZgfFETMx9cXafoa0djay0lR+B0h6RN
ZhqlcvRx0ubkSHKZJS76SOKgpTOduqFrMSy2yh1uyhY1zJ23sFKgL3DxbTLWoEPPk+Inw0tcqOEh
UQNzpJee6Mc+QYoAUImdwwqWINq7ZeE03akscxSN0xTHVqrtPHeBEnQXcu69ptetzUbM4ZfRM9mC
tZs+TIpAZQhQAJe+G8yaIYZpSe/yuPw5BKP8w0Gs7bln5LBzc9zaAIQGigfqtC29Vw1sU9KcKruO
cm8+WGKIvyJVsidNdSur5pYHvANfDSOP1ffHjEIt0irPr1Zshb/ybgy/OZKYXGWE5A6EaHSdMd1z
d791jHikRZNnAYSug6zQsdCxBXJORm7ID7ky5ZUbOJbQXSBZ6s/XD9KtD7gowOEMYtPvXiOkzaa1
ZzlnMX4MlFotHqoTehEB+XET6Sc0gaLHsZYHn+50u1NqLwF8FeAXrDL1JSR3Oj6LcvVfd2RUZSGi
nMRDBkr6h1qR/knHzPkXK66IGrjrm51R5o0982K91ddsokDtnWUELjKlz9xCFdNPZ1YT//VXenMZ
uNDwSEhpNjk44R96Y6Sl8PdL6UGq4SszxN3JZG6FJgQYFiYl0A99o5XO15SZW2Jj1kdq358RGqKV
hF276ZtxZiq+ZJqx4hpFZ6pu1IimcHHZiTM/x2/szeNoBKuQbwXgS/nJQVnd1LKVNgQ/csa6zJ81
I8VF2O5MD9Rp+fbbGmsTLBCIybiCrEcHcqA3WiIQmuy6vPwiSpuuVVHCDswm8z9kBstHRNByGVRs
ALw9w32ty2jE2ehMfKys1HiKkirwrbG3dsq2W+2gpSlIqKEpwclfpQbYgBSS2aKqZrR6B/dkUrt/
87QqfzZyXd2PiRIclaytIfHjoXaAQtlfVK3oFBcvO21n/96IP+wo3HpBnqFC4Tgvj+XUNpUtKSTJ
qhmFX7tmUjxjKJtrloXT4fWj8vpSAKVeLlVic9zPDjCpaApir+y62ke0Kn+UNArn15e6EcrhDaBk
SB/GWfA3L5dqNcyA2yUhj1IFzJIFP2GMkvjijCI91Sijn6doDzuxjQQgl4ALsl8p4LjBX645qnEt
kqKhlT4GOLAFofGJulHe0wTexlGWYTPSAFry8nXJpkWhZcwOvcS+t6dDHMbaQztIhR9IhXkft+2e
kMCt9VSkDaEEs2npyL58LDWtS21WaPvEUaW4baUED+oQpY+q1pvglzDOef3T3XqNMD4BajCUXXrA
L9crzNERbQ1PtQ1662MnKemjkJV6Z5XtXsQkCuMJRpIaGc26jIp1ankTUYTrQOr/C83c4Jh20fig
yemOUNz2zmUlCtCFvU11s64DUp151hQBn4NSUv2aHVyTPEvIxskORoYC6JZeDIPZa2xjGLlzDG69
S9ZcqB9UPPhSvHyX4DhgG2uA6kpslS7tOCr38VjtIUlv7ZC/VlFXX0wPoiif1IIdaQj5XahO6bGK
puloKt13CeDz6fUNcms5/BUX8wIywg0CMulIzGHJI3U8VcIrBslKXAwswrvY7NpTy/+zo1926wsy
FyXjVYCbbSbYZqspwQAr8doo9eiakQXEBg0FpP7G4KMEdpumZJ98x9jd2Ytjfyz/XmZN9JzARbF/
lqJ/U9+B5+8oqPLrkEwCbIhFBuUK3MAVr2c+8qmqU4UoKoNE0YLumo6ddA9qHyMrzCC/ks+ZP5BY
TRvXHvMkR6gq6Hf295ZZACmXYSonlpRysSB4uclsNTUGhg0Q/MCCfAjTMj0OTR98QsOov8czej4D
8cLEOsNSpM5t2UWzWfPCvrUfstKKdg72nz29fmMAevhFFMVE49XPMWTQULHoYdtC6C/czsyDxktS
Tb8O+WA3bhcZRexjfphPR2koq9K3RxRA3VjRMtsD1qTnrh00pu0B5sV5OlREFL9Lkqa1PNEn+JFZ
+Qz2Ko5sOvyjaFR55xGWU7l+Au5kchBCArDR5QD8nSnXdlTGjplfHWq/g04T6dihMAQn1G4e1AB1
HydDKG6qhgIN1mZPy/bG+TIw2ESffwHIbioSTHgd/NLV4mr3jfQ0yL04KkZmnJpycjx6QntyjzeS
Ww6zhvoihQmd9HWE5HBJRRhi8FInjnyZ8OnzakP7qo9OWXvGNM/YJFUlCATI2v1jXRv5F3hQ41vf
OghdTtki0oMCxuZeLQsTn3immRecZL/VjZ6/g/5uLmNX49xUTf6kzQ0oMHnOFjyWcXk9qG0SFuZT
C0UYSu6iEb8ervBgJlYho3lxJLggJbixJ2ZH/QOjh/GYq1ic0jzdI1//iR4vdhqC2QuAlgvKgopo
rGqy0XZmO5ET5+LoyA7ea6oJSaUdUj29043R+YLctI3IU9bFrtnY9bu+q2TTxbU+ifwUWa8nenmy
dA6cicnhHKThx4LN+yib6KLOejvfkT2oe/XHZn/yoxElQGyZzi6iW0u4/ut40Kgex6yU7EtfR18T
DOZOuhWmxxaqvydavd7JWm8sR15sQjgF/L7l9GAK2AaLYeoFtcbxQ2C1rceEGP/vKZR+2nXz6a0b
ATIq4ASaaotw53oj2FYo9zr+r5dSKzQGWmnQ3Wu9+k3KAv1djmjlGSSo2LlSN9kQjhz4zuL5SudW
p2f58pWOeVX31EbOBbDRdLH12vb0CXXBYUDc8PXn26QkLEWbDpYdw0SARqvg1nflGAbtyJYz0fHz
bdTlwrMOBuSf19fZfjaoCtCEFjIIL3StCNcbnCZ6VdalHjLbT/RMulgd8J5gjuOjqGplZ5tsgjb6
VHw2BJWYKdNOXe1KoQ52nautfTG6sHnvpKU41wAqzqFRlVdldHpXssry0R7ROp+0fK99vo0fyHRQ
7KBFR197A26p9cyRZ6FYl1yTgyekHbLvjC07VjUK4xlhQy5lx6pD//W3vN04LIscF5cFCdImWe8a
gWo8HItLZEnzKQVf7CEv6hzREk92Ns6NDwpBkySM5hGjj/XGCfMQ1UGtlzj28mcA2upliGXriB13
4ffVmH15/cluLLeYfyDXA1yck79KI1ArzMtFF/2SmM2Qu9C92u+DncaPY5kjxD9Mb8ZDgY6AOcdH
ZKy/THRfnsGphUBHJ8C52ENhf5TqSnYTNB+/ATtnuqM0/77+fDc2zCI4uZT+hDX2zcvlOvz+qFUV
5xIsFd0A1/ZxSjvlSZOs2m0cpbvMstYdX190k0kvz4hQAZOeha29ThWhoQBPmRvnInLdCU8hTmeV
6+QL7GMGZZReEHGUno2sUH6UeSP2nIq3sYflgWcsqm5LGFp9U7RYu8E0CeUND32cbC09BzzkTtfq
1ir8deRZucc5jMvO+ut+shNN6wJhO5e6qfWvNRqi1zIO39x3NNgsDHwMQC1w+9ft1Dxsx9CRIM9a
cUEbXmrVQ1ele9n0jfP9YpXVG7MbXQ/p8yOqNjntoXYqcMOBJrt0Hfau9RuvDZwwe5I7ga+zDthh
ybbXQxR1LTHXvtJN6kXr7GAnYN1chU8D1Ful/73mfo1R5QwSGT3z2Xy+KGMKVj6c3+xbyMdhWmUx
x4FYwYXwcgsooaLkdYPYo5YUX2YRZKe8UWKvtsxhJ2ul+cvfepnDkacvmAy074iLa8iAmteDOsZY
JreDbT1ZZR1+69GveFJmOUrcTkuRGIqLWB/docwRWQMXomZfit6AUh/0nQkSMorA9epDfEbQA8cF
nabkUyRlyb+pGsIB4UgD912YZOlDbKIe5kdJJ/+Sy8jsXKga6gdLWIBEC9p6OEsmvf4Q2Xk2ublO
/9lNSWkxcZbw97BA3caeI+JePWaKqNVPJOW57Bpo8PQH5MctEs0slxO/rHEJ9DB+ZdY1WaX5zpzT
QqbmkazsIA06N5vTKfY/up3KFeyFkPsmbUb9nT111EZtODuzGw31PD2S5Bp3RtugGNmPtvyjHJ3k
3yjSrPdQfMPAHyT05l0T55PfepMVH7IMyblTQfR/QiMpKP3BtMBfyp2Ual6P68vXRCrK57bvcscb
DCO3/ayvggEHTCv6lNowa3wB/e6gBfbQnYNuNB9whC/69+Zsax8rwxkpxNtA+5YIiBj067UFuBOl
0mHotDF0TcQYpWOqxPV9Pg5t7A2plD7HqFbF5wLtr9G1WqVxjphjR4VnO1INiDRG8QESzIjmWKca
9RMmZ0rtB6NQK0/P8lq/zC3KTog6JV9LxOFrbBgjeC5SPHe1a7TCNl0zjXrJh1ZmdV5S8o9rS0b1
hHKxlPp1AGPYN8ndZL6UKdGGENzCj1MDEIqB0aTdWbk1Ng+Smk/t+zbU5N9FOSual9ZIL7h9Xc/1
OzVI01NillhshDSuJBfAS/Or4mP33jCnQeLVbQFxRLfH8v1sjYPlGolTN2dJVet/kSPIokvDknwP
FUaNa8R24rwzk0qVn/repD9DddLeE3DRUQAOVwHJsjLrBw4pUQpTqs+TDwHk0nJHsGJ7CpdR/8JE
JCxvZTECG2CUjpLyhdvd+N6HgfjC1dL7r9+fm1UgH4K8wmCJ/HkL16miWWISjmUa9kDpY4KK1LMV
G85OKntzFQIY6RxzHhD+L6NX3qdSYElmeu2Jv8Blmu4KpCc7v/FZiJH0Fxi4gwZi9LnKd8y4VmQ4
efF1EuFwp2htcDDMotmpq29dYDa3MaUi+emG3DNxeY2YuyAO0w2xDylqZnzfJX4TDHtOQ7eWom1A
v2ZRemNK/vK14WyI/GicIQk/S5goUbCBLYnTE8Vju0N1v7EUmSkccBpcN8YbstqWg5HU0iVIhOYl
dZMfq9oM7zXRO3uAo+Vrr+4XyEpYBnAlY3i6vl+EYWImBxIcYwy9O5iTnB6M0sh+SHmY3Q+YITY7
if5m+5Ey0bLmW7Eig6lVZprBF1bLvggus9WOfo5NhV8TmPbaljeXWUZDi4z/VsFLALHO8IwlTSMB
9bO6czynwcLdRiHENQdV/2X0TXo2p1zzczMs7/p6+snhzPxwNovzUKmdJ5qy3zkWN/JymtfI1FFy
gERYZ48MlvCxmUP70poV/gWhEwHvr+WDsOzyWZ9M40QauwewubGfWBRg+OKdu6XHBoTwOQONfelo
NfsBAiLHfg7BBnSStRMot9uJTvYyDaGXviiYL5/lr+x4mm20BY1KvShhmHVuFI5B/KWR4U8PRdTG
P8oh2BOG2D4d24nRPAMDZq40+F4uGRYQcse2Vy7xONh+g3jmIVABvSdFvRegQbWvjwuLUFHx7/KQ
GxBJhabzZNcMlhK9t+sDttHmUZXDwPREhHKDO42V9W9a4Mh+TDOR2K6s55Z91MqgSjwk/a3PKjO9
0KcDGAf+OIQQSwEMjdyzpVW6qaa2tR91eJljR1uqTzEc+xFz5ZI0D41gPT1K7WC8cxpch09ZMYnn
DNz2byVJ8y+GM4XqyaFF71zkEEuBe42QpXs5E2kuVGdU/zFFY7RHbDSGbxYKgdO5QhrIOgS0A78X
OADFkJezdj4KLcuOszL0jASb0rAuC3W8OipOMtm+2aMIcid1LalKiOKO7ht6FjueLA0dahVYwQSH
qBzBCyukiM85zOESq4y8TlwVBoHhx7YkVLfRneZj28J6JtWwwTSg8GcpXhl0dBjQhtcsJMD7JnKl
UZSBKznmpLp6FqbK9zEvzRIkfJvBVkm15KcRN3HgkQWkv0JGYvqxiB3nm1TZEFmcsMjuWsUJmlND
plN6mW620bGDdP8zzZUgO3bGKD4oadUlmB/E5egWMNMyt9Q67X6Y52G+0yonCh+cVLJ7LwDU9c0Y
YpNkNrLQoM6ddL6L5GnIfBtNF+H1coOBud4F5T8CU1o8/Up0An0lDlIJsrZW3dtOlvYeKjOT7iZj
qP2eszx/ToXQ7jBYKYeDmoVj61pWEtbnJG3lM86bsnA7JwcIMhTSP6qJ/qGtNMbzNDjSOe3V7GfX
tPW3psCiAQLEBwR0yi6I9XMWaM7HKdWm5NCGZRcflmgIfdnMk8KN5qT/zUevHxKtm5V3KP2b5sFW
+y57jwUWTqY9FMjGr1Vp+tTHI5SjPOv7k5RMsXbQg1wgzlDFzhNaT1INCX2IGaSYszjktppEl6LT
gtIj5ameswxmtKvHjSGOrTPL6dkyA/13OVZO7VM6SkDbIjIfP+tmaKxjagTHWg6rwlOF3sV+0XYh
W0CWxmZyB2VsPwRw+RcD8FKr7+WQ6sEVRWtY/iAHWuriOQjzfJwlcTb7bHbOzCdQbxxxgX2qpUjn
NJjDh7kMnIe21OWPU8SA81yFIovdvDezzwzisomvqYfNoRa2HZ5aS2uf4bbA7qrgNPY/QnUeFD93
aoXyI52M+hTFsAPyuG1SdxZ1GXmRYleDb1d9fh5jpWp8grD6QSiRMT860th+b0rT+WlhSiDdYQkv
i7soCqkxpDAu74bIjOxDKJIBzM+oZYoLI0I8NamWQWiESy6dJglZLUjGgfMZ57Vx+IimFK9STdjh
nE+C/FNJCiE+oggat+9ntWhDr8socK98FRVc/Sy+BsiVGSe9mKtPVdnUs/96Nri59shsF0gR8zow
OJts0M6R64ZmxtS/jr0RziOKrJ1+yOIGgv7cmoe+fDOJZlmSaALceNHqWjPMrJIBIUAGsPb5MBxF
jFdG1TaRT5OiuVizFfu9nkw79fom61gWBWK4qHYy3VsniUVV/lGmhhk4tsGXTk319xR3e0Jkmxvv
zyqLRy94DXp8qxuvV7QYf+MQ3sRY5x4TUcWDh19/6PRyT/VryWpfpId/lqLLugh/IfO0us8pd2iG
o6V85VrpY3foKhxPmhT8IkoLgSswBwLgVGbHVIvDb/9h0/yZWzEcpwWyWruM6eW1HTgqHLQsr62E
RZNdHw+ZJVBWGONU8rgI5OfXV73xcgEwMqZkZkLTZY3eyvMI0Y1hkcKoYvs+wynbrS0peUYFda+r
f2spBiV8QDyJ+Jir9hv8X1GMy8udZz31+gm5bUXLC7/Dl+KtXUt6wUihIoJAzrmdO2l20OpjhtOF
WihPMZnvXYP6wk7SvUn+SI7A9CyHzkHvc1vzAUwuFvU2RNdga4Vy0h9sg4FMXBe661DK79QS2xdI
l1le9A8Yp9OSXdUSgxxhNy+g6YcJO0JIsnaH+urshdCdd17gjWdbamVeHqntVlLZ6gMJWiwmd3lY
5+c6LdJDkwlxqku58lAo2R3eapuTx7MRuKigKTbBLL9Ma4FYGKaIh/Sqizib/BqBRwm7ai17n0vJ
3PxWlZTcKNLUgdlsGk3vihHrpz6aFMWdpgT9G4PNde6sxar59SOyjXKEcBhbnM1FHXkdFAI9yvtI
x09YyuwWNysleN8GXffhv6wCTJ4PzPRtLerjaA3tkNSm89mplS8htv1IxtL/8/oq2y3EwVjAW4te
GPOnVZAxBGw3bg+UHtoowDoxCF2EvaNPohubHez/raUwSSSQ0tdHu2u1VJBiWpDCn7gGQk0epjEz
3gf5PIyuSMch3jka22+0eKXS42HMDAp1jTKBCqs54YDcqWqmsjdoUXzUlGaPn3Ljkbh/FukzbiLE
h1dNkclM55JWfoKtrvSctkXuj1KuXhAiHXZ2w3Yl7EkXWCQzWOQW1p39vquNriqQjdONcr4P6umf
zJpwbY+1N7tlLzsOmu9yfzPDWo/o9WSYW3RKU/TaYRL3BR1aCG2Sq0bVHjZmM1VeluJhaMYBS96A
UgTALhlNaG7XEpHGsGus7w6002OG1ObXsjTNzzxyf6niEAauBBZtp1rfslGWHwBqkV4dU218fF8G
mb63jLKsuIEmYdXjKS9i03G1Wnaqg1UFReBqDOus9w2Wi79tUSmpLxxGDvh7BugUZKmNsI2ITMsN
Fcl4M7mbH8eABdAOAWDrhIHilaO1Bo1KPUyUazWb+omuvHQqcfnciWi38lPaIyqTWZTY2NAv3wPy
ThNpHR8C+10IvrmSPZqFmbrDAA7EjQJGAWU77+Eybn1+UKPAT5ah6YZiLLAMQHMd7XzM0o0DWgtE
8qE2Txr1+EkwmvuM8PXspUN0UqI976bthUZKh80ILTKwxpsgbmkDxn8VeU4tGeVnjNMkN0TP0g1y
LU1dLHTkna7mrXcMpBmCFxgU+n/L2/irNYR5oRxIApLDaBjBlz4KJQ/bnMBNxZA/dFUyL32Paich
34YNnvL/FyWhe7koDH1CZBKTYqFXfjIQCb8b6oVOXu/Ko9+IuOAewEgugRci8WoPAQSuOxt677Uf
VZoh9Haf5CDdu0SWv7JOyBdDjUWxcxHTXD7rX29RizrI0gEPxJRM/YDbbX5se6PwENDSFbccc/OU
RMM3SWn35gY3ditiRYBtuCXByW4Kqho4ZT1N4bVO1f5niPzVzHqNwnBfBbTrIhzm1O+rwrJ+aVMh
N3fomCZ76OAbL1mFnkJvfHGg3ShcKL1Ww58uQozAzQnwZhQedancIz/eWAU+yoIuIgApm7xSzOVI
pkuvP0Gm4M4ZxsjwrKSy93bnzXVoIyIe5CyGAastAyxjFCYCd1CmYwVP3Sx8yqAF7pyBG1sG1CPO
RPT4zWUm83LLKHZqqkMuSRe1ywuPQa2Dt7cy0zOq1Ue7SlQvQlj+XQh87O0ZD9Wh+Yd2Ax5jfWmr
RiT3MQrH1zgM0KszpOCAPLvtd+Ec7USXG6+SliyHHQUS7F3X2JNQ6weV4I1vLuoF75rBUn7AkEt2
VrkRw+hi8BNZ6g9D++WrnOM67qQuCK+ljankQalD9beRmg6SP2PW2EdYK9V4KUNqnZ3a6kYg+z9K
FnMucFJrAFpW9E1pq0A1xEC3zInSxo+nufLHQooub06JyYNtggvisoCIViFmUNo4A8yGlnwV43lK
/VAAVAzjIyZH6n94LC6EZagG9mvTT0/7FL3zwAqRNAw77FWyyDxPEFEZK8fFsOfSeeslMnShnAKI
DPN92UR/Bc+hMZxGitv4mtZc7hYiTf5QB4Zvx9LeoOfWflyKUgB7Fhnrukdjq4qwM3WmFi6C8IH2
4nSStOHf17/UFluNDTxoZjIWkDUMj1YPVDqNMZhkbVeqo+qQaGnzHtko/NebQTuMiah9Zr1YkSaS
eQjiwUCec3ozGobfsKgjIOqGBg/R+eVLjWKrS+SAzHyQ8/qSabVy0gYk1euwnXZ2y62XyuleBPkU
LoDNzpRiR04KFFXTLBJne0ym05ja8Q619OZbhYwMhIxZFhIuqyeiocgEFBrBVa4U1Y9K1TqWcz67
Flx4r5O7zB9QFfNKlGjcZury93Wgv5nBtLxVKCEg7tFu2+Ah42nqs1CuYvi0ZXmMaYCAuiwHF+RL
tvNWb50K6nhiJ6R40Ner8x5hhV11bYOp+xjiGdZNltuMY/M8tbsIh5tLQfUGN0dttcleakuLdAOi
+RXmfXJQkUbztTGGDB1rb8auIrEC0pLDQfMAgsqqf7IojGlOpuQQ7bvmI8AZ6wvqJCgmOGZk7hSn
yxtaJWULnILlmKEjprG6YSVOt6UX6LpImeiPsix37rzwsNUmkU5yUdk/Xz/3N14j67HcHyDa5tjL
UpeEqoxwTlfNeYQCsSruNcqxd2C2grfujoWyQDMPWXqQlYx0Xx7v0ilGxUBs4GIEpTgoQ6GCG1cd
1ynNN/e1QdbQhmFIzd5g4y8tsb/C8zLNj4Os1S5KYQTcOUOXATruzOmQdkzmd9KiTTBZVuPSWWD/
S0K5erAwofRMJFvFapUcFr1M82EG2PXWjIFVlsQEwU1LoZO1ZBR/PVNCU73O6lC+RKocPzRG1CKo
lZv3cAJnn7QLsWmmOj9e3x+3Hg0kLOMPsgWSldWiILYCJOFl+QKuML+DNAH01uks9/VVNskQj0aA
WpTXHLoH689lJyJV9dlSLjS77Ce1aLT7vBbtO3IF/VNdO3LgThF56X9YFro4UGJ2CKdtxWoRYS7i
Oe7ki6JV8nspTuRjnxnxsTdzWfeUlI6Ji/ptX++su70WeNgFBr8wS5dkZTmVf31KNpKq97TDLmQP
Vupie6rkDEPs+Svin2Jwa/KLwG9l0I9VPM5noYg899MCS+TD629+c/6XX4KuE2rx0Jk0ffV9JSEZ
MxBU/UIKmB4DJDUvqgzkQanbvc7IjaUAacKZYqVFYHi1VGEJEaMprV/0unoMYls8poqQUd+V9kwL
t5sWqgFDCoYulJlsrZevV2kFJmmA7y4IO5hL4mIEs2eUubJzIm+tQxcWnSoei2CzijLqGGVxPtvz
xRiT8n4SovCnXpX91z/Rpugi62PouKgj07qCe/PyaWi9FoArdfmC2rfFjHrEnPc4TkmiHm0cfXrP
EF3yk1l/OZ163FD3Dqe2QarwA1DC56OBIUN+ZPUDRjXRu9CclIvQlV64bQE9xhvToildUxFZhR7o
NCA6a0rqB+h7jumq8J5+SUbofHPMSvsl05X+FiyVotsEUv7YYRYKozliHO7ikqA8p9qg9j9UpWs/
OE2G/Ljc0W66aCVlrOYUyY80so3vlRpHtZ+FptR6Vmt1z42RAKjAQldioj2Okl9NZv9mOglPD/eN
C2uhv7FrXr5+I0G/LqWBcNHCLkITchx9WaLj1GTG5CED051f/9zrYwKQcqH3sXexYcX1avnvf8WG
NtfUwjYB3nR91HwmzZk9XcoqT8qjaq88W6+F6iyhnWY7YwtUPtVlg/+1VgxWxJ60ZiQOJWQabaC0
jxlS/erjnCJiAs5tFHd6OYG5BUMQfefKhb9n9I7+BC7Kvh9nS8vdRFqgvkLrTdVLkIQovyV6MFmP
dSbnXgMQ8geCs078T2Nkzr08iFYeXbuOTBPFlcGo/RzNxtQ3VMwon9poxJJyaKqu9EDO5LIXZmYQ
ngtyiu/z5OBuVZVxJo5jJtvCU6u6GX2phZLpSRMSV6BQsrQFLNzU4bkb5fGrIYHe9qzc5AFFDvQC
UPpQFe+GYWiPwHX66RHsCZYgkDoj56wP6Fm/q1XmgG4c9qnlQVvWqwtzyDg8lZ1ozXOGARsGA6jx
2J9f//j/Y+9MluNGsnT9Kmm5hxrz0NZVCwAxcaZIUZQ2MEqiMI/ujunp74fIrCpJWTfV2au2a3eR
MinJCERgcD/nP/+wPUrfln9cEPYFaKEsXMSGej9UElSVlcZzoU653/knQ9NVBoabqOpyLGZ/PA51
Zz4HbTany1/dkzg0VkbshZQXdAk/6kTchJ1C09zxZEF1KiM/6/KNGN+mH3Hi88Yoy81Fu3ClYdcn
Q2rGE08r7Jm6Wr2fhfr9m7NA4cajhvwPWoL3QxtBFzjJQjbjSWDtEMOvL8LCKNzPgV2MkdvVENVh
pvxkMf+D2QonAHdDmDtMZUHSfnQBpPUuTVTe6jSJhNPgVm5wa8BQ6mMdW/o6Kuy5AMEHW8d+aU4Z
UvRpL91YKzqR7XIjLX7GqP3j44mNBvsL7F2KIv78/vHMGnhHU5ksJxszm9tUaQWscSy31178DM/4
cSvD6Ymzvd0A+N39EVKvWCiYbE7rSSGLONoSrkTnYoHy57f3vzsKehdYLShr8Lv7obupy2BNNHMk
r7hSdZyRfHIwhsr+STn+h/Jq+zIsTxwH8jvt/Q9PkeNVOQo8luwcp4aoRoNyARdT7LxeGbFZ1tnj
bFHZ5f0lkgj3xmian6Ub/fEO3kjQAL4bZhmQwf79lWtJaYV/tugnyI7JMRciP/aehL7gJd6ptIYl
al2YWX9+dv8wg9u+95YtSodBt08X+f1RrVFA+SV55AQJwMhCM/EgjRHx0sNRbGb9NHZlb19h4kNx
a2LoE4623l9iDJDJEI5QfpF5qebhCjdpP8PBz9Dw9ysbn41JA/Nq9po/bGtVGhRkdcn1VBmVedkW
gE0hN3//yWMwtYRjOdbzIesILoD5Zy9+2DvB2pz0cbCzSJ8T4mA1C8XX2c2AvGbidMzjIKk2Iiig
GUxsrXNR/kv6lCjJJve9ZQkM8QZsnY1Ymb24c4Wr5kgvs/ZDXg+ii2bUzCRO2XX9MvH03851RjhP
spUz4SB7FEV6qk9fxyTP0b9ID/tCR6Y4NVejld3ZdVp/0JXsit2fX8cfC77tMm5CUlSBhLdhEf39
ZbTdLsmxtllPg2MkN7rTeFd1kc5FZK9l8KWxavW1V4ka9ng6uI9/fux/swpCkGKyBl6Fa9cfamdY
TKbg+VlPaCTyductpvOVMMrRCm0ytObQQbd02xeKNHiMqUYkYxQR7yuJawiEODk4P9mXtmf1h/sG
0zJY0sFWENGrfX8yHCfVyqGX+okFe9J2fbqQAtPjwbAjaMuDN5aVIomMxfbqeLGhjoWTrlkvf35W
/s1CjJ8gBTiLF9rbH7cGktCaNFmG6QSjsTglQl92ulYmDxSC3U+WyH+zcmBaQD22efxtXLXvv68t
koRif51R1S7BbS/LmmjkvoumtNMvGlb+uC6L6reT/B+f5/9MX9u7386n+Pt/8e/PbbcMOU/aD//8
++34Okg1vP5y/dKJX1gQvrzIvG3+a3uTf77o+7f4+3X+eWhF+1X++FvfvYgj/f5J4hf58t0/do3M
5XKvXofl7atQlTwfgM+8/eZ/94e/vJ7f5XHpXv/26+cWYtj2bnBam19//9Hpy99+3aqI//j27X//
2c1LzcsO6mV5aV5+2Q8vzedXwf3x25v+45WvL0L+7VfNMd7wSLKyguEAmwGK/PrL9Prbj+w38O4g
iELp4uJZG7zVtIPM/var8wYJPepblxZ7o+1sHZSgVORH5pvNmgKaIBoHLOzojH/9x2f87rL96zL+
0qj6rs0bKXi18z1+yHoBdA/+CmnuPJuwzO9vn14aOGk0k0NtkozlSWmriY2AzWwuCkQ52uFiDrqI
zMpBh0lo2fTBwtBRHSZZ4m+TjDTKWwpJHqOtbXXo5jqWa6mVpgfHXwx7D6BR7nO89uoddrjTsZVm
b+8oBP0gzEtXm6KOXvEF7hgqOjlk6e0gmKruAc/SPkw7qakoMbtMDy1jXVmYl1U7tdMgvga+qJ/G
DovQsEg66RyJQLDnaBzqtt+h1Uv0A0FRWncYCrWWEV4byfygZoPsNTGKOeLkDx+42zIZGYXv3vft
bN27cE3rY720xRdMWvq3pR6UHwIjRSmQjln/nJrSo+9hvKzdeM00Hyfd6oewyPrltTZb3Ywbv/U+
q9bMnqVa/beOhR1QXLfeal7ZCW5SUb42awKnw7Hf9VUwlpFdaqg1UA/XX8gvcusnPZWu/ySqddNZ
ajZ+uz7T58exIQSOjF8PqoS+OqqBMDFWBpT3OSeJcdFczJjY7vM75rppiTy2rCdm45biKmbjbIV+
obT+uhQZVq5yKNfhoJqB/D0UBv0Fjiv9F4BJPY/0xSr6/eAtuBrhIGoBiCaDuey6YG1vajXRyBuF
EOqCmm1GGkDcFi5u2O0gMUX0iaqiJnbzkAROedt0o+Bymm7dxeyQRRahLZVfMjQhw5UqUy05mbU1
PC+65r805gQ3PmtEHWLVsDzZxDm8r/Sp4Nv4Td3vzM52VTjLvsRktAZYTEk1E2zNHQOGa9vr7de0
6Zv6tuyFbeyzXKNhCCkVindSWMKOt1Szit7YWufQVJzbkFiK8trIXBQJOZ2OtRdVp9y3ntcNSFc0
Vz/Re6VGDKWRWgMEvyP2DsOL7HFoC5/NJTcWmHR9x3MWjVDF0EHoNSzlIZ0/mW1G3N4yzrlA/bQM
z3U/G/GMhJtKo3b9+xbFqLa3RjbFe0N2KTZSAXnHJ7uyp6+DTAIy/ESRZS+sYdLnIUgs77IW+kAd
shgyiSlrYUAgsnKTfVPXGh4LuNuXSG/mxqX8qAgCMZhZBZRpTSJRwfaAA2WRpsVhTdv8WW/c7LWH
O1FGjevhxEfWiNOGg2VNNdfKao+zkzb3eMTb896q+o67qeR+j3PPXmWMwMT2d93c+BapnNOYxRrt
/letTJHSGoXU3DgofFNcuWPWvHiG6GnXbWt4KCfL1mCRDpuOGDrnGjUqsPtrlbVy3pl1l+A+muoZ
0ozWVBeI59oODa6b7g2z0/PjrDX1YS4cZA1ZpY/3a9snz12WDhvUIv2bWhfJELPyyc0tMatjqu7y
MU0DOEajOXvvU1gjbzsSHu70RRsQoaDWByxSbczHyVRMQdP28VDXkxsR79MqHtre/cgKiUmwFPNL
4iy+f/IDlVYRK3Vfh0yUKNWTMmkIVsZDYYfcj2czbYrpbqk6wwprQyXoopaypFgcmB1Fq+YECbfo
hO0wlmdUnHnReEe0gOVC9whWQkiBIncRzTcUUWvEXHA35KP3e0f/lzb1/+sG/d2m/t/c+v8XbuqG
TnH8Z7v6tql/u5efX/CPzdx9Q1cNFE2zBNMch4x/buau8YYAAro3nDNIwfl2M/ffgPduPuYWSxDe
cS77/O+bufGGFwBE6SgjCZJHf/1XNnOIe9/VvmzmsE8YmVlILbeVyua7fgvPobX13bJBkpPNIzGM
OUK2JhIlGrxomN0kCBuCuD+Oq2G/W7uM2KbGD4o8ctaehm4C2nqYwEX7cDFK66PIfHYSc0jALbJG
e1zK1foyrR2ZoSJtLno96d4S6srSLLV5oj3W+hm1moGZApSY9G2b2IC2pKWU90pJ58qwEw/6yDw4
T3OJ+ibs1oapMlGeExQne7GrsCoNwQdeU/1hSmGC0pEW6bOgZ7rJszy3YjElhtzrMuUbeUkpnsEo
SPyz6XHYG2bdexmAnu/7LhnHMMOi4jUV2ZqFQ5tiHT7N5YD9+iSdUBuEeBn0jKJmGWo6NMcVvk22
S+Nd9maCB3JtajKNu6p2ZTjYHGxnmC2PqDsZ6QdUIOp6lATohYkfIHYa03q5zwzcMA5uNomLWvc1
Fdf1qN0Oa25Xe+FJwCCzDxocKzwFsl2rwBnjBjVVsl2X2jl1q24e05RF+IZcL3sNCcnyPhiOTFIA
rLTT4kSUQXbSpsapQ+WNhcO5n5oU15Qxd0jQHER2kGDEx44xkXOyJuehbMfkrUYvTc0m8D0Ju0oa
bwGH0yrusR24tvl8aTxJTJ2i1PLWd+nACC909cw/6XgcamEBXQWgVEuWJdTszCxAbSUOiFWtBZ/c
YbayqHMd+cmYgUdDqzS68WjqtfPgyHxBKqhV4+NUVt4YGrZY9tBteiJos8KPTOVc5E1JrNiUJ7jO
q6C7ZiV0nJipFvfxrHnGV1+zEJUBEM+YLvaGEJxt9CQh1mnatvOZMCDIXoeU542j1UXtoum3hbKX
L5Zo29dxdfWvc7vqt+6wrP0BJpHVhShFx5raASbqriwr/DVBMyWXrF/yT5k7MVQbzHVZQ3QG48dx
TrqPcDCyNFqUQ2HaLOSsVugY7XB1putVnzX8lEXD5jP5hS9Dcx2Gj8UE9xbJN/Vza4753rCRL+0w
7nEvHNyng9hbEm8N1zQz7V3d1yhRcUHphk+LllQ3CXwLtduiq04KGjYncqxqe7c4puMcPBNdYai7
ylxjoPVLo7DqZMee2z3aem35UQNIk4WFSbZONOdjoxMtXNbrgYaUcDbMYouTBy17iVySfI3I11b/
U9eshhsRdWuY5CAYrXsza6Yih6lYp1vD6FsKz1RVX6Thi+FyCLzsqnMraw5tfZ71g+F2Sw6uvzIM
7VauBYVP233V6yZ7Lc0qec5Fu75oLZc+MjEW/9BUSufa6Xb3AdcoNJRtWuATok8Ug6FeOHUR9muQ
19GSZPMjylCnwLLEHG/GLstyCCmG+sgozXrBWHDRwOmzQkIwbKg611V78ZTjWPHGp/yyCRO9EMGl
eMzX2pMni+WPHAshe5wFa+Oee8xCUGJ2GCKusi2LXSIY5Eb+EmgAP5abP/mJnjeRBPPxw6HXzXSv
vIyUoqY1O3Up7S4wLpTeTfMNkZoz0c2T5+dRMo9KXjCf2RARjJsQ7TpGlkXK1Ko60qoVSKbts9LK
QonVgu7EdlGwyCU4k88x2L+6nHQQ9RunE7m3GzKhox+UpbdcIzJMbSDnVP+kFcjoiNPNEp8UuJXB
yprrRhEj5Jnn297x2+LYW51eXrXO0DJ2dDvnTlXaIu/bVeiMjESDKjxZYFS+tQ0tMy+GbGn1Cw2d
eXIxqNohjW/NXUOhhMawAKTMg/2lhQH+Q2InFqW/89bJHeJlXTQtamxvInKas85QIMNj/Mb002V4
AoSV1WtZlXMW0jP7054wmrGLoC/7y6FMFd4ExlLZ7/2s9u8E96IIKdwanszZND6lTqt9qnnuyXVO
uFbI1vNJjw2/lo8T52aNK7tvgn3RC2/ea3buzrHAhujG0TFkEk2yPudFnajIxen6ejUoDw+JP470
kIuv9dGEb+tnHF7Wz46AQN32ZfGx62cPYaxrvE94oD8b3cSIbZIBDRWLjjfEU7l6X7xpUu8sJ211
9IFjLUmOQk4eKoLbirDTC3+IB5EgWkKZ6b+3RjxIL91B80RE8hkFb096444WbEU/27PkqInaOyTm
h9WG5DRrjYtlbTHnDfR5Zb90iytkrerBdBt7OU6ic57QnVZTVMxqeWd2FfceFMc0DUWf2hg+TNgg
hLmEbbMvazyq4lb3OYGEBdP8GTmiZ5q3pMz2xmgCX5bZ7E2RSnr1hOumbUUIIO0kdAyVF2FF/BhO
JJNVvMu9SfgRdhc9uVUYiuGkj3Q8DYsgKa/WoOb7sB67O6a7K7dZ3pof6bs6gl1YUEa2/7Ia9wWR
yB/d1Km/emmQNFFbud2w15RVfGjadn5yzMJRYZfo7ifpd/IRHMxkB0VXWIeVKSDoLLMUn71WC06j
DMQXP1/Ku6BXsOYmmBNNjPlAgAw3c6r7hTFJOx/YbYNGv2xoNJ5UgawnEqnsoU9JLfiKUHr5SkZR
8NWwO53VqbZvcmsldKkuB3HrNFp97JKlvRb1LJ8bv6+y2DIk4WxkoSO/Xgq9D5VtmKcc4bV3pBmw
nKhJ/OGqklZK4m6OCefO0xtTxcZayWOCuF/tjJVmOMr8RWtAKi39izvN6xLPXWa3x8Uh0Dy2sNI8
4RoYlKFVmOajT3//CD0wDfbmUrQFeGZB2jtIIzXXXPiPUiSNG+VBOVjY3TZaG9HZ6VvfNz4HBDBZ
u9QdyjxshGXlIZDmegMtw1CxUEqcMBvw7TDvquJG2Wk13tR1ge7cKer0HTuKXp6KoDSePK83p8hC
e7zPhCuqcNZ0acdL5hM1Y3lqsfbm3FTarmkG9520Gl0csCy3nwcvq+bYsrLycS307q5wpzxF+a7p
IsTDvLpiUaf7DeyRJOky/UI1u3yqVNF+9NeSJt6T26VDlmzyKT0udcQz7w2h0XWCx9xN5B1DlOyd
mCsMhhE6rWiJvUXXo0Qry8epUEkZI5J1PzDIWi+bNHf6vWNNQXDReRJ7qWFKpHESeUIq1iZ4furr
sb1Lg6Wtj21XzYA2RiZi+KndpZGoKYsHu0GTPzD+bxHw9N4JvsVoYq6NlghTh6KKLVG4F2uT1muk
covZksgEUAb3cMmmycDLClXaJQffGlkbVwZwu5UUj3SfdrNsiEmdjWdqBAh4qqVIjP0+EO8z6Woj
OJcayxAgAV4HdgygcVZOAPgxSEReRBqx617cDGvwdmlWBEaMhaZHu8DwtiUHZ2MNNMlA/I+ZvSfN
dnr1vaJK44ZkjpWMdwcvm7LV8svSrrN71QvghnSavMe6K4w2ZI9Pb/LBRx1q6N0ChIgy1Ay1aubV
fpcFN3C28G4oeMwaS2nPVqN51rHQyAGIWkWWsTaVfQaKsjgb1cl+V4wF/f00LLxB64jkdrRMPsPU
JAHTqMVIzXCyJquMApXp6f8A5f5/viH2/7QhflAsRC/1dx3x9op/dMTWG+Dpja4MbxK/Lf8beNt/
wzSehYIbH8Ltue39Hd523+jAzcZm7cqET4eQ+01HTFA3v8/sBKMrk1HWX0C3fwv++9cwiIaYiRS8
cJxBLRBuupnvG+LUNAe3wKQhXLvcoPXBtlfuMQdph7CqXD/b+0bV3bqtjlEIsUzT+9pt5ksnTSYz
FGVRJEe7MNKnDPAxC0UumjUs7ao0I2M26n1d19tftxJ7V9Dr7Isxqx04EJW2b4YeX8YaH9KPhbb2
IFeVp6yD74l8DJk96XOcTE59ucChfLFnRVuIiQ6WPKQ7E1tUmpjyxMx2TDOyFnq4KCiSzMQ0HAfF
YPHJHF26tLV37GTDoVHaxEObixTig7nCvZcuvRDQUu15UYXZ5idqnFnGU7ui8VSuW3anVHhKC0d9
qSjBm61Nt5N8DUKZOku9Y/xdocdsC3xTABxWdHlV5n2mocmeGm2a1r0+yHqOjGwO7m28lr7aSqXY
507i3WC1fJ3AT633g0qztyZhHkbYS1XvlGVSGo1nbIyBWHNbND6ImRiA7UOf2rqK8JxM/BOxlPPL
EBR4CuL1/DHPmw4H4CKbGd/CEetheRS5ikEjxjYuN+jO2EC8YJ1M5iRp8hbvSu99S7dShllRVo+U
PGCAusjVI3vPto+iDbnpz3ihhanqc76BiIQ14zgTpGN96DrdwBZxAxyZpQJmAuqri2GEwheaQaMZ
cQJDeGZhNtz+2vY1EMz8jGaKIAXZpGYaHvwz3tlrY/OSnFFQ84yIptWGjqYTQGlxxkz7M37an7HU
4oyrbmsrHS0DDDtUZ+x12WBYAOD2OHIx6whbB3DaYpx6YmzP+K1vdfmrvoG61RnfXZYc7svqphrM
pzMG7J7x4ITEBDcUZ5x4BYXtQ/2MH/McgSUnAxglljcbxrzK1aH4HVqAgzk12IkbQ2mIPvAq+lr7
9qydMM5MmYD4a4NzDkHrGnTYKrjHbR+MmzqNmY2tDc9zJVG1GXalFyc3GZIHiWN3ImIbzpX5jmmP
038ic9gtLhdzHR+oskf/fWM7xEd7ueumkeFo3XzsBy15UHWJ2bXSAE9C3UYxFOYELHVvNZfejgJI
oyCLdDdn3pRBE7sZk55+Hn1hKkNbVF52aOiXi6vJnKZrA5GFwrdHZwBFBViL2FStUe5IRl3lXaJD
E4g7x5QUtroYNWpY6osldNsM54xcFEWzl30BsNAshaEuxtQBMte1FtyorPHNZD7gpFQ0ZTpeCcTq
HYVHr/oI152i2Dm/dZwuwwk+oKvfG23WPxBXUGa7vrQdedKcWTy65/5V1pJ5/rRlNVF0aS/V1uoG
6Blk2FIMa5xMmmGb7PGP028d8pxON0AF9M3z1kJ3525aJ1+rCHWgB41CYeu4M7B1/m723YeBOVsf
mb5wPyBIplPvCZF5qbb2XTet9LU37PYreQLKCrvCwePLPHf9rWwn/dCf0QCxAQNO1Q3DJQqr8guG
Jw1n7wwi4A3E/CZ1a/emP+MM7RlzwOTb/+SckQgr9XyIkqKqilNKcXvfB2j9D0FhQO6zHAw9InLR
wDZaEjL8SGuBPLp5xRSRKN1LJL0G7PbRK9dwPiMlCBwre0f2IQjKsoEpwRlX6duuvnHOaEt1Rl6W
MwoTpL5HiLfnJfWut0vvYirRxu+yrB21HYtbBFMITMfY4B0qD37Xt4dei5YzArSABZVnVAhXEP2I
ZdWGFfkJuJHaIKRyA5NUC7eGXmuYIYZscFMyBkrF4B2gUO0ZkZr9GnQqOCNVS9Ev/cEfhqUExyz6
93g0gmq5zfql2ZAuCwJoF4kzALacwTB9FgBjTCUAydQImSgMzuAZwBxBQFUujK/O5CgwiDPURihg
di+DxfmYV8lCD2pdVF7jR0FfgtJmBXEm0zK7FKnjMj7iCQKmp4RrP5hnpE8/o35Sb9Un3FvNLCo3
WDA/I4T4dYAWBvkKY0dDsgZcd0YUl7z3T+aYGCCnzDmexjP6aJ2RyG4DJSltwSenoabB1WCehMkZ
wbStpH52E77fiTie4Fgai8wOWnZGP89IqDyjogbDpkdtGfX3o6ttmFBDGcDkFUerext6V6jVS/c2
bWrd2SXAMUzrRhfTVwIvuyWCYFT+Lh34/8OVb3gPuC7+2XDl7mV4SaFNfF9M8pJ/FJP2G3RTlH5E
n6MW5r9/jVfMNxCc8FkkTI4/zv7uvxeTDHDfbJHhVJS48Zx/+M9qUjM9OBabEmsrKDEIsv/agOW7
8YrLXmNvPCdrC7GB9rgNcr4dr1CG+eYEQ2BnpdVDY5j4J/LwRRi3eD9h5v3AH/r9SK6H2BAaJfXr
90eyx9I1NLsod8B8y02ndOcOD2N7187iL3JGz4faJlMm0yP+4f6gOETkqaQp+VJ6ZtxlFZYj8P3e
9kPyE0H290ST304eAnBMwxAxEktKp/DtyWM+1ou2DIpdOZsCLhiTW6IzM+Oy85nHOEVavv/m5vqd
6/Itt2U7R/+q/X8/IO4zNCeoLX4bln3DVR+LFO1IkWMq2wzVbdD6wPEFJtKQ6fdlFmghgijxMyap
f3Zg/+6w5AJuMlHolFuW/Y83SVKLXguEle1wM/DutHGpXptuwe0YdRDBXpn/MBKNTiTC4u0sKboj
jQnGFN3o3SQA1rEzWFXsoKR9HwCs7ot0mC5G9HF3a5YSnlIPzlW2qOEUUJgcDYZFD8W40hwbMyRH
IaoEy5gAp8aaMJfLbqz8C3duS6xenXrnmRlQGXyfVkRD2ckYtmQCPlcBJyTrKKPBKr0Po57Uh8zS
pB2KSWi3/mj7nxMyMz/aXLo89FaIEfVQYigulVyu2Crli9dWX7JyLCKaxZtReMVlbuKL3ndlYGCT
KAvOh+cBjTpG1NfWfMmGVh1pv7BxJ1LxvWFn/g3m4dPOqMmFcl212fUB4j41FKUHqBP5bTn5Zlh1
bn6yh0AeIW6+6G1vHpN+m4GRRp0CVbbGy6BK46GjjwGwmUupYEosnyFVtVSLk4+7qDOpA0iInzLC
GkcyThUagiDvOMEVBcqtA3onQ7efq08SQXCUSLe/yioHNFEovYzZ4YbnsRLlW+rZ6dEjv/DkL4UT
m9rqCopx85O7EmRe5HqD/IVMg3hNcu1qxvU+xgXBAVTy1Wc0MloILcl41KyOXsxvEyePFlkXV26L
Q/BYV8lpyH19Z64ErCRDIC6yFN5pUQ3pnaz65GTAcAUw538eVa1rRlTUVRUTqOXsy7ywXcaTcxLl
lTlewMORD0vt9FvOUjNhr5rV3oUsnOxDikWcEa4+XfA6Vi6sD7LYGeNYF0jAmhczRaJLuVWYn9my
qd/KWqjjlPgyDzM5uECwg380MIxlXgO1a0cnaMR2jSWg3ua3ufBWEfWr+iJZAi7qOcAXXneBrEPL
Goy3UpfDq9J1cVkkqXvCu314XpGf7nPBYBr+7YSsrumpvToT7AzBW//cu2N6QrtjIWmEZqECLfNi
S43g/2NDiHWdr7G1jNMxmA3niVlie2d2br/L0qaMEnyH3vtyLejdC/dZs2sdq8asfHL0cYVI3Fcf
F833dn3rdYdi9V8ljO+9bHLvmZkY2Kcrl8c8qNO3hB24EFvs4F0CFABHzPUPFH7pRSCz5lrn6ZuZ
XRn6O2vN9FtldcmNYWAsH2JsMD9kMIex5JySLzkEzNvZaYoIq//yMsjn8h5XI/FMR+fJe5vJEOEE
fAzxGffQLsP4MKiLo2wWvd1PzYgsbqNFy5EKd0jat0MpSEdMR7Pv0aq7c30/6liixj38L/1LE1RT
BedoVMkBhqjfHBLHhwiLoqxtrzO642NpiaB4V5b4xYfpUulfBDWqt1/0ifDWNAfdi7AwKNNrthTO
98r0wI+SRdof115zZTyDtHj7pqyVRE5X2tOFm3eEsbipf4d6+OgVuuEcqFbpyIags6cYMBiUsnH4
sC++t6jHfGwxZIXUXRJyb5v2te+v8MKqxa6ni8yZkvaiCZbxPUWcPTJ7tOaXeoScEfY2GHzUm2L+
rHTAF0huwnqCPBN4F6WXya91J5YH8rAz67EoE8JgaPKhGXq1uZIBoGmlHdceBv+XWQGmH1MRVG+H
NPWJNEje4aQ7HPTOZlpi21qUCHnl6EMQb3o6qFdeEis5JPtxZGjPhBTSWztdpEBNPeOgyCDK4ska
80EhMyi+2tmyRgwzcW8mAqUC+HRnfrHzvRBvGUmOjXUx0D9EpQo232OX9YLzcdJG7bVwvPGqt7Xu
TgJuRXql6PJaxzy22rSE3PwPJbdXK7FgS43ySDp3cTBmSnCZBY9CidvBdY9JU5PDYWu+vq97cehS
98L05h43YeiFTWIbt6a9PEHfiJo1O7AD7QgmuyQn/dLNtFPdeVjtVE/T1D87bZ8fyKf97PTGi4UE
tpA2Yo3xiqnwO0Kmx3fsQwcGh0fdZYDhDjC/KzxNmCJJpvsm3ME0Vae2aQ+r6QBMuetTufDYhEkK
D8NbX7BsvWrL8ppdEpLD8FW0xqG17Fvb7uK66h7avrpvrKAJ4YUfJtc65CBpHxVrQ1hnG9LguSdv
BP5HF2vf4AP/NbOnx3yQt57BTRI09ziv33SeOezaLHg/aLRVATOecJFJvU+FuPc77qNxPXqoILIK
KsHSA7IV2edZD+CxLiRPvKpuUZsWAbVK9URvKsPKGVkyK9oQgrPDJAGq6psrB9/r3PWOSPuijY5q
tay7pbGrCNO0pXwZRj7xalxl5XJb2wPjWNGHSNaoN7uV3+j3Yph2XuHdSjHVSCrdm7Q12fctde0g
NXmwvWGHZuzQj/NjnU5l5DL5ve795AgUxn1k1kdHEVbUBYyFquVDAr4SFW51MU1yZ+f4q5kG93DS
amY04f4PeKjZBzX3bZzOmhsuABGRMQ2HovV7/KKdBVhsiFq/wrDOMw8MteEfLMOdltG0Gv7oR51l
D7cq9+6skSSYMJmt9qpaFcoTYsb2o8JiLx+DmGmEDD0wu9yhNNTL5ppBaXooq2av1vykrz6pK9lL
1ZaIG/T+LYaQu8XLltA2zYsCqGjsLCgxbv4Q1P7l0qfWbaEVBJpMZKtyAL580ey8ZIm7wdL3ntSY
Nc7++yVZXu2OGWvvuCpispKxnKoqWgX0JoRs3r2JFdMNeAsM0Aqzbl0fbrquJoI00NS9LjvC51rn
me6bUyaWy8Arkr1b6SemuvoBMrN8Ow4q2bdtP+1rLTkSGz+9mCj4rnt8gS/UMt0leXMktE5FNvyT
61L7P+ydyXLjyJZtf+jiGvpmChJsRFK9FJImsFCEAn3nDsDh+LQ3fT/2Fm/VM8uMqrppOa9xZooJ
0uHu55y91/aOQ2h0hwKrlciILVgC48PhrD9YaALjJrQuVNAP7aKqg7AzGBPIB94rM9wgqLit80i+
5VRIGyVqk6rd3utUPbaNBKc3FW9j5MudWPI37fOJig/YLOHyIOfitbPUIw0+EFTwTSN0rCzudN8r
2761AuOiGPhucp+2WjfmT4s2by0HK2DTP0SOvpkKeZ4tUB6oa/FbRnmrwJWGFyadaxKaDej47OS7
4tAtiiG71+70hD7ao0OlrV9VoQ6BMzwOefpKm/7R8ZzbrBLnoM7vq2iaiRBgUqpXM67x/W4Kvfzw
EUVobSRuFR6jURykQt169S7xujLj0js8uRfkO7d1WZW7MCxuu9n6dJZmu07Ffr7i8gvNFmQZ4Yfl
Do+ZxmDP4OKO1nGC4m5HrwNlel1tTHwjIPGMs2+2z+Nqfrb4yuO2nre5sRRbIhSQrnBluZEOUTSC
B89CRrV6WegZ1q1gPDBVG833wrm0npEDn+Ggy60Ugr2wo3FTFJ7zGAzjrcU/pL00WYexooO7CDTz
fc+0cOwhKkS9/WJI69h2YZ+YYg3ixpz1MVJoSg1h/zRDfsSKQXtkIIu3KuNHX7vmzstIZirB5LAp
ype6c5/afDI2QYER2lZtE0vMWCjmHFE8eOC4NxB1o5hJCjTADkPTFM4/5qxLN+3cXyZfGTcFNpuV
V5ulEr3Juv1YRLsNyFJ+Wpm5xr0jTCRvHE4Sj8CuV5G1G+f6m4eTlj+p3nVjXZqa84ZQbb7bvvE2
hi2tg7vKDr22LH/ac/Bpj/UeOf+JtILvaUtA+WKnd2xTCYjjKq4zLL69T9tm8K11V+Z07cW/5A3Z
/MQohcOl9488P4/it7dl0X/VizyF0IM4aRa9MQenoJuLRtLOqvy0kFt6Ib+UkKCG4PPRruUpnaW7
Q5tsXN2I1z651bUHv6zafbf6pbltzb7kzpqRMTY4DHI6LAHr1G8ROKAyd4g61W3fwtcfhv2YTh6x
ClOJRhp78+ta6+WGHq/3IwN3/VxF4lZKGOEj6sSndWocJlhEsas8tc9NNVKImKOPMqMltgB/4hyb
jVSfLQ3RbGM3uZU0Thc+FbbJDSCj5ru+i6y6jEY0PZbuy1ry9Qxm2nulXx2husjn/agcA1tcU/Zb
XVRIcvJqjJIQXj6ZynX+yCjf/16Z9XIQrnNZnTTfKTOsbmttF194LIJx60QSgbQfGRt6/h7HA9fq
zZilIJnlEB3bMF/sGAWTPhYTcjICCOxwv7YtRROxiPYZi0Z5Qyh7sXHVMIBYHdf7NPTnna+85VaQ
ffk0jtK7w1TSXEQVvXerw8AfBdlXWltWGqfFSHnjZ/6GLApcFtHYnQW74N5F03XuReU/Cd2WielM
3u3YGrT87HrZpQiztj0Dl01qevMdMk7/Vc8Sn4abTxRRupcXX83BSRaWnBh2yPShjzIQG1ZnbBz4
VpgMhulboXP7xGjIeqA50JcYK5zqYq9N8WxkFdff1DTVsCFdoNqxYoMfKK26pOcA/bawCn8FwSSS
uVT25xI59dms1n4z+bo/5Y0o6P56JXeLqMxljl1HNVHs8e7fVEplezubg8PgpuPFS9GH14X5Nckh
2CGjHbcEqYfP5bI4d0NkDU9qtY2tlorrWWMdCQOAhDmHP2dhoSBkI4EJGPFDLzbKepN8ZAai6/Qo
vOba1QjKZdjLEoDSdrn+UjeoRw2F4CfLuTXZ97XJutVns7EhFv1qpXbCLgk9lsN9kNtaTxe4s4Wl
tgNDxXIbNKNpkqWhkYI5yaCrEsq7wgWTLHVQd3S8DOsioZu49xCZrW+j2yC3vYr+aB27XfbYuPps
eS6ba6Pk0cyzGdlw0VV7JnkMkLTnUGyhKHFThesl8LvE5/+ei2ju7JA62DvLqodzH9qI9YuQ3Nhl
NpNOD1PihbVOrKFJ91PjeySQ+OowTybXEyLlhKOHDX9j28EGQFDVBrRgSncDOIbwi9AOz1fD7zWJ
435Q3JYsmLIxVduy7zj41w00DoEOhZ+r6uc9j7rcoAvr95T8T3peQLpkKjymuiDfbBySclTZpZTL
uxuuX36xwLw0vDqendFIZiN3biAE712xPoaMLCq82RD0GrWJOoZOeP/HLWYibwdaK08gbk03Iwrs
Sz+Gaj/Va33KUV/fFCWDREM7zlsa+T9ANVB/QDzcusgedyiypoSkOJ10rftM/u0h0OS5IAaLqChs
xnH9EpEkPqb+abSZHnieMV9EE/S7tCd8a+w8vDZNanNWrotxyyzYx/GwI2DF2AY9sw3PWz8jkbPy
GAluGobOO20NvFgaeOSmyf0Hz3VPwtNkhDjrmf8fjwxv1OiCdTTA3em6bR9iFS+64MyrvHBgBsjW
0JSjucvdO9H3t0sBKCP3zXGXuUt0M0TK0jFNrPKb7BoUmrLP1BFU62ffSX/r12OVILafExlW3X7R
WNdcmWHCMp1mWyj5HQpOu8vDttt0RMvs8jQrjvkaDndDNz0yg/W3gcheZxNtSqAV4PZBf+BeclEE
zgys7C468L7j9lhATaEO57SezV0HJAb8s+W86aYddilgj81CnyBWoXNLq1Mzt67llqqy2VJiTCev
QhMI2MTgSsS4bodgCEAqx1pjsTAzE0a8GFJad9itThRq3027+iX89pSHbM1qberbctHhpYjSu9BD
VOcJe3530FkeI41IPu5mByWcnQ7xYE3tizezC9ZN9tCPZnEOjZZNbXWi3WyW+QHZh/lusTEf+8oU
27EdggtbfLnxhlAeKGPqhINgYiAU1JulLOxEi8A7mtKbktq2lreV9moi/VCf6YM3d+WiNIVO2X4a
aaoeEI16yBwir3z3APAnfWilx5SHTyRjwGSwR1fFtPDT48TE/8YGkLYzxWg+kjGKCVkLZJ5ZY5gv
4TBxWBqOn5AFOT21reGcqMX7pBPB8I3AULWxjIF0GtVGRyONrDJ215LGZtlPFEdl1Odx34TprQFo
B/H98Kqnaj3q9JrmiC1r4zmi39q2TSKhqr/bhcU53Bmst2Z4XV3n1sp68y7rpMm+FHErC4a2vJon
VV1sKx0Fr3Zp1Pil7Wy/QI+8wTBaxyuyYZoQ3UuFxh9VqNWBHg02adm5XBZR3ip8F1u9OGEMPO2N
5VAepFiZgKrSRpbZRTi8Zq6gOa9H7M2sFJeLsrQ+GrfrDs5o0XR2kATwPt37hBPHRG6Gu6miX19i
0txEYe/fz0Pd3LrCuRV9W4PhRVC3ZRDtH/Fuvoy19WKFCHclwRW4tzzuf3rw4rQV7BIsiVBgynOw
Pjqj/zpchdftNSaqWXcrVaKq2mM0tYm79O9BGR7K1Ll3CCRslvmTq5THFbec94MijCZ3l59uv7q7
0pUNWVIBZYeUn3mmtmPV6+NQGBR5gzkeLUF2Fe+cuKxdNZ4FR/yhKS257Yk4OORDtiSQh6pdVgSG
eQ/Yo7rB1XrxCv3NGfR3A8kaFZvST+1qykdX0eAYsPZrKFyNn9ijfddPDddMd1HhlXF7TRtSp8me
1K712uhbKjVoGaenjnJC49JNXJ7rwkWQiWUiC/2CbKjlyZ/D1yDyT+gP6l3dkEdUeZxwIkOGuAzv
ra+HrZ2qfT8vN0GQH7g0bGnonjWElo+BjFVku+aWeuowB9OTEqjxlxAD+Pro97j+6MDvvJJWSGF2
l3BFk8gYeet45Qi2sygesNVuaYBvBf9R57EWy2k4qrY4Bot3GxTQmYR5KrHr9K6NebCE/ekewrV5
Xlwz3CGM2ZjFdJg69suoeJDG9Dzn/Ytopw0E2QM91V2+oAGiHRI1800miy3Q1R2enq+RAYG0AnTp
8r41Vu/Dtp2tQGdaWxy2a48oYzCSjjQk2en1Wxk0h3VuGeF4m3q+GlMDBF3GSQy8vW10cgJr16Sz
2tB12C3GcuW/3JPrtYu85rVH+5wX4l1nCoIRpfG1tFmzm6zNEWz15KOakJ31+D43/k5U9pM/yLgX
NtYWDF434NpfUsRIcJmS2p1YRes2qoadrhCIlnkaB3T+fZvzDe2Vov0ek47aOP1wuzSRPCi7u+Jz
b9Ce9G/KcW4aT+zzWR3dnFO9SJdjljmQP10MKRVXhHY+j127pzBlrabOuR3VkYYBNCy5mfk/rbLu
HRb3NiuRakQFeLT+nmnoW2CwDYYZh7bpnxuvfWwlDST02bRWWjbvdAQHAduenLWoIZU18M9LIPe5
D7lnqu/JZ3I2GW5dpM9JMIY7I6raM1/lJfLS53EU3DJ+OMo+S0JWCMS5d5V7AvNQbWWNXCWt73WI
zGZd+CN0nyl2InveTVl2zqKOQVPRPKXmcKk13S9OdGe0t+vQzNvFN/u4Vc5DlqORWaMPTaI9qWG7
jMOD/qhxWOwycZzVRtu7nBFjX2TYs1+EF2PqTzUZdljVE7BTxzal7J94xyLi3UTcq0nEnPIPfZ2d
nbn8UHK611lbMEIYb+xyJS7LCx9prGuuATVx1NOY+J5/mSZEPIZxbWAK1BzdvDxA/qGtjWAAB2x5
z4H/UPvjRXClJFuMBoJNa42nr+aFy340nuY2fxyKfopFMJ/6Wibw5lHRo5gp8mjXu9ZpaSacbypC
+57l9/i7zi5YzY2fqUfUsE95nW6D0j4BHyS8zZEqmRxBUG7EbpoaeLFyIuOImjIPRZ5Se7KuqG0T
v3Q/COAhC7Ca3jt3ehUQkfbocddtJYOTa+tgm9Xip6nwckfTryVfjkKVR7eLwDsX73MePDAxerG9
NqTzPn3UznxaKyLImUU8w8xkJwh/MOO8jFH+qWd9k8/RLi39ex2VhyxM2S4Z9lhFhCo6jXaBJR4h
eK0bG2rWxiqW0+ACcayaq1f8JVyNO0hXEisheFuZuU9T0cpNKsYNyvOLmpuvsnPiZbD3/WLcQVP9
HqHIglhTHFOXwu9aynU8ujK6O2qTrWNWJ6/OT2m0PFb+8DiBDNnknrxpe3nL+ffRFZG7IVrohdwV
MijskftTQOgZU0EM1O1dIKqzsKdqnxrrNybYsWqWE7bzuzpHCjquqXkOV7N4sjLqcNCoy+26MpVT
YYclGLTf9LQWzXNVqmWTp7RJKgAgGleUoOyCBnAMojxCKl1p8k5N1EDRetuLAr6w5L3g/aiPUg/B
Plvc8LZmDzmMQ2C96Otc0MxyOvRWOOo4sMfoWC/Y4OyppeETijbfK66zb0TllTD0gmg9FRAlLrbn
jZtqlPWw68ihSywhrleg0N8xSGaIPNTVoRrr/KlZ0/KTSMjyHroeXZ8qArLnqNTcTkVhP8668O6d
gOTBWBdRdmiIw/ua54hOjGGpiY0oRWyepWtPjF7+WedLKg4EArpOjFFhejfUADLHVZ26t4aphw4Y
haQDjnZlH/jbnyQN2Ju0acXDwPTw0FV28OQU0foNrEB41zdzeGsQfIdot6ZijgrQSBI2UZKLermn
dei8p0Zufig6yQcUVeiqvDrtdz6m1U3JGK5OigyWOUawZpcGhXoc+GWSK4MiSXtMRFg954SwuuJ7
BDiYjsU6bf1lXDZM1R3u45rdpxxRCk+Ls2OcgAqYLL9HL61rZsySurHmclHgzrSdnUWXhI19Vhec
KMUl1B75jSGog9e6TZdNSuV+M3sq/J43EeezTRc0qyYXtu40b5VbLy8YYFE1Ir7LEJBtO418Kh4V
BwBwg/4g7Xa6CSdqIlXIn7ACPoLRG+8KugeJhZ7+eWpcc4rdTs7naKm6o16n6kl4NFZ7VdCUoa+6
XYVlbYKOOIeKUYqJ0JBvApri4tFA9YL1s2U2qOI8itRxMWS97+XI/mOuwS4Ih/40dKLlBWJrgzi7
dTvrtqPnvltouz1G5lqditHbI0x4YDTkPObNyj14EPzrJqqe7RK2bTJz2/62yAXkk1PRJ5MkKm65
w86Jl9U01As9JyMt1K3t0GqaQT3fD0iFL2kXGLe6y5G0BvMVEuAVC52Lbq7vbGKaDS6X2ckVi+Ls
UOn1NEFxEStsqLcFlpfN5FnlKc3d8gGc3scg7GFH/0fussqv99ydIqxPXlPEZsfBPmXjeGvOQVew
AiTDpgrIxc3kVdFTNFYRIrmpkz/JpTLF1WzS7IZATXdhbzaUa36bb6fVnvazivBFBVzfKPEDd7+6
UoxcCxDxxTBQ2GhQJ7uXVCzujQyz8cateqIhu2H1aXTkfTXvmmUpDxMD0KtcuUy5+9vCfUbhR2KV
tzgYSyKTDgBWtugOGgoO2l4bmhvjqG+XamKqhRr2zZJWQxpDkW8jD+fKMo7eBf9Mx980/Ns+lcHW
w2zHd6qhkIdlZ8f/WFsUO/1k0UqIbI0PM8xMO2W/Tiklujq1gHiWfv5GyJFBWB4ECapgfzGd4z9G
ouOtgVFkks0IrBhvhBm5kkz0zVt/COS4/0cFrkj6QGboi0XMs/KCz9po1viyKXudv2apQ038L63Q
/6rz/qTOQyH1P6MP7r/E//0/f5bm8e//pzTPD/+Jk4IcZ7wSLskCV+Trf2KMQsgHSEIjopxC0i8s
Gy3b/5fmmf9ElAeSMSINLHJIejL5h/I/QEaGFf4TBrRpI84jlJqfMvo7Xo+rfOwPsqsrADVg4I6X
FwcpXKTfOEa5l1KwizJLBhO/P2GY6963qr8ikv8ZsABj/fopqA8Z+YcAvn5PcRCMv7CEZowbRf8I
tWffR8V3jJIXl97ntqjme8Ppfv3hZ/hrHdu/PhMaFER5hMVX5uSfhXNt2GOZy6WxVan2EtNIjccs
nNKzJ9fvCybry9JiEvn3n/mb/vBfnxmi7YBkAe/ivwARgTtlmuMCQK5RfLOifARCk60xjIv6P968
P4HE/qjS++++UVp5BJeSw8oiusoG/6DSszqvCLJwpB+9SPXataaxdTKzBoBAYaLb1Do4php39MHq
4998Rj4PlrUNwhJqpmn+LkhcS8erXHug4R7OjEnc0XpqOmCU2yq18+kvvtH/sj55d4iqMC0klsS4
mL89pwebIZOWKxIoYdTPhWQHt6jg//0z/befwicFqNnQPf6eOTXqQCOb90UyQZW4hC0HO1buPvl7
n0KovQ2OmzftCrcLrN8ko07bQ1IqUpHUCJDuo9k2drblt3/xjf2+Bq+fgqsMZAkQezae3z6lR5Ut
2zqTyTSuXBsbSz11Turf9IOV7v/2AwV8jOWaHj0ztJt/XoSVg84A46NMNMX9Jsqcjov+/Fdc7N9/
HB6I8B7yBfjeCDPwfnsgQeziFBa9THpFpwNUL51XvWZ//8dBdmoioeaKADzz+rX+4YWqBSpbKMcy
UVzrY9kgkWsmRjB/7xtjY2CvZwsEUOdwy/xtU9Je6WKaKLGtDxR68NcWfPSjMbh/sT1cX4s/bus+
+t1rConN2YIV1f+NaMOPIOYpGkyc0nJJcM3Jg22Y1XvmhrSzw8pt7//9g/3Os7wGCuA8dHE1smYB
iv5+kDRdO80zmkusPV1cDw4lj2VUOxIDyxvX779nbhPtV24yCand8mQTQH8OkMX9xZNf2T2/PTzZ
EKwXTkcsklyDw9++ZOkG6xzMzZyozHaJpJfdLGJjXgM662XT96jjeqK9ti5KT3unKhE1r9dLe/jA
eDkj9adW2Zc2cTzdMHRe5GVYMO69YXpxx3vaxWFzE0kjp23lNILtfcLJW8B2scWjsVRlscU9qTJq
HncVh7pU/b20KjXvWtWLs9nNDQ5tJ19g19l99QyOyG0OuS/R/hQZ6pLNoosw39JFs0cGWJMfbE1c
SVQIc4EoWCqlf2LEK9dkHtPVfcvIEFj6OPeb4mTSWaxoFRioaGSVLaep9FQUmxRs84ZGneKCr/tV
31rEgFbGCbTXGJ4DV1feNsuM6dwVHe6mOro6waRndi8E2xW4d0zZJxEZH3CAEIefylaLcltlVyd4
ESDMVGmmz+nomP3PNmyaIKYu5ZX1qyIoaTWmwtysk9VBAq9zoMpdPTY4uxdQ9omjpuCbDARyNNse
RZgwFzCZw1g5vXgPUeI93lG/2wTCcE8uJx04Nyqxcmt6I8ICQ+ISajPHzreEumPUcQob6IFECOht
cRusQNHkEjyaTYCbSi7XvwIoPxQJZAb9y1gFTRbTLRj4zDKVP8pxUDgSm3zKEs9cso/cktEjglLn
w8hV0AJn0/OMTbGqmWi7ylR7s7LBOhSlpdAA9b16l1m//FrJl3ntMP+/TYMrvhfQSNJtUyhapykG
S4nlfPHfSDRHTz2kEfjd3pXB2RfXdgDNBeOO2IX+R4UqKz+URNKtuxEUDylGTDDANpWlvMmoeqhp
A5/FmHYsa/Rfudw5uoNrhKqzi40sMG/F4ItX2QLn2juznyELFkVvMkRKoz2jG9+JTbtPoSZyUnhx
v8xFtSUErtkbVRl8jFnRv+H88b8ppwcdcR/OPrT+B+JC5HqZIqubpmQM7HZfMNHHL5Tb0SM/me3S
IwdxDCgoo23RRkv06le0LZLGkJTHhaIneQoNVC17EfhMBCtRIRsoxhCzGjj4Aa/oJBmKqswL7khs
pg9SgzYxYlfjdjxnOTGjF7pC1Zi+V+Eq7rJsUfjk3Mz/udp1/9yPV8w9OaA4x8JILdeidpg/DDV5
IBV6pGkgK9erdzOg4UmvoX0CxT7U8AfS/q7rbPxy/WgxhrSRQKNDtfL5GW46nQhBOPZzhWnZOy7O
VN3monFnmi+uM+zquh2qi6NC991YZ6hN1rhYJhRsetWIjAj5TAjWLP3NBEyDrnWbexe7aayvoOhX
wvbgZt0o37brTZTjZNl55AAzoYqYJjOYFb7MLkNpWcYmLNZpja3UCtQOzFaKSt4GTOm37UyXITfo
dZjIok5BxX7FNBb1WRLlBq7s0qChgvSpZR4/tcb4S7kL6BOUmQUyj9aLZsTCKGXnmdnrDZy2jkWp
DIHVzhbZTw1SWgkaYaZ78fo+/+w4ynTcjkhVYu0t3tfkzs2rI5j77sVku+86dPMPpLXF62qNznu9
LnTo0qzH2KCzxi+3MAiXJ8iezIAGBnjoFa9KVfwB3C3MoqvbxNOZ4cU6CNz3Wjn6U+mhe0RuU5a0
LNNxwAW4BDOKihU/ADAY/ItOZ6fPphMV9hnIiZ43fV6BDeQbNn90LsPHZMoaXp6at0IhmfUghPmF
9H9RoNWodwUTu0PqwgGNGy8LhiOiVOcwA+Viu2jy4VuNZyNHxkmHE2u5230J8gbp9dahhZg4st49
uP1vV9tHtCm5YfRxZdjo4aasIAa8JKx2ZvJRufkx7Gd3z1oOXGA1w/J9NZW0MFbQzqGNMM3yNDmm
fgzbKvwVtfAk2Yq5BTBpKFZji9So/yTwyftplJVBOpJr+A/2MHoZJJcrJSmLGEvHM2dQgrtYMuDo
5vw+smzoWemCOSXuEKpFsYK5/TmN0kBMFBZM1lMxTSoxyshC4Jta1VPKms/QgtrGvC8Elux4crqp
OfVwuu4qenXojB2/g26T11OdpLkYfll5QTSZ52YdutGgQDmzFAMESYL/HhwPY08N/PPHuMyQTAwR
EvXX61DHqxbiu2pNAXxkKo3nK9XlbcmnESBnarP0G7t3fmacQfpYmxrbSJk2/UzPpsHKod3eErT9
TQY3Fr1AeVNlqyviYMzL+7luidkGWm89mFD9+hiPnDEA0LVHdZXs9Y/YeJlg2WYOxz1tl/pXBFVL
x7Xs3BbWjKHPcnLmYGdT9D3YI9QgwHsRQHio6No7+G7efwsLBAgxmasARQZjLF5rGCEMg4OOKVeu
Hf2LFpbjbad26sTZbVF6HAx84BmYP8+Jtr4wAR/4XVANJ0nl8hjWOa+2Fn5wYyEn7mMEvO2dNVbw
TRo63OhIJxRkzVg7/mWoneAqfYdsAyTFmk/A81BEAnZKHxaOuJG9djIvIghwlA5VKl/Yc0CpcLBH
tyWMXhPd5ux/Daat9nUv5JfvrBBEal0T5IeacXqaEcIEcV7DB7/Qll+YQuCkiGJ0UsaHcJv1bTID
9FjaJXQmdQp058NSeQnxOpwsYV7TVp05p1rfIs8Yxpf40L42r31jd0z5Qkf3G3A3+8cKbOIwMTls
N31l268dWlByvkVh3KG1QgkXFE6ODnmQd1wDzE+XYdMQk3lyHR3bLAfGgK75aUnXuu+Lcfjibucy
Q8688cVIhxpIXmrKi531UiRjGKbrdphH2o0DmgMYs6nxbDQWwq+ICeR5EsFab6DWzJ9rE6phO9kk
tseIV6sjrvmwRHA8cvGrQhedz0iPkzuxNR1bzCUpp21aPVJgYkDzy959YrIEUz9N1w6knzBB0IS+
AbrFhZrZbvseR1MMSB5CsK+i8ihFboKplPQ34nBB4wTUMQzv64AdbsMty++T1Y2q55IuML41zFaf
jW1d9dapxKyohtW46k6Yb+VCrXTMyxI4lX3NAN6uYIFfxqEJL8JlhrEfjCGtE7eRFg3xNbXlpmyQ
WR8M7g1Fwk8l0Y8zM/bBOkgb8tYMBJaLbN8uiTtH9H/HPMSNkFWyaLZehywywQAykZ49+ShBvCsd
MI5G4Q5cPMh6uU5ol1eIiv1oI6tMB6SQFWES14gwXKQxAhnvfQxH847QX4ZeoSq5iGHt4wXg2zc+
TbNHKARbs3mhkRzBprCshukXLqCt6dvzfdBkKPY82k4zaqGq25EIuYpEkNFc7tp8ybsdEsKMceBQ
AY+kbrLMWEUzs38YBvbWCS3xY2BqyZ5hDw0CXU8bnKgKWDWne1RQYfVR83MI5ulqU3Hdnx2jFmi4
A5PSuEOxx1nsK3x9fmDAUMMfWFk7d3RQyelVjhQWGT3bXTUMwSP3uQkr3dAWLzPVwZB0IXl7btek
YCKyRTPNWqv2h5CzOBueieEAhwszTg/SwhcYrPZu7oR8M4kfeuFba74YqA4242WmTBBV8v5zlbl4
RKWe+gQ65NyDi7qNPhhb2F0stZAYTrUT3VL9mOMGFSzdeFWU9gzkb4HoYLsL8IfUGZkcgnpoX+ZZ
N89mQN+NufkQvKZNWP9cME74CLWz4RjNeP8h0I1efczQpbFt1ornKNibLvYk8Pm5eRU89TghrBh5
KdJtzyhqpFpF2n5YwlX41XBUAEBmHBPG0qqjz9pEnLqJ6qsypyun5YX3y6y457TLr5wgCW9fRav8
7ju1CjcO1RtbbAWVZDcMqjw7IriaO6pFY15g/Pe9n1Q4I/Eqp3esXuItyAUA5HW19c9sMftxk7d4
CFqrwl/k2PrZK3vlxqaHBOY0jnAFk3bOwp9hNTQ3jruuktPInj4mT7ceu1qWng1Z1XeZ9pxnN+rV
HTlNE8rfoBzuc4YlgPDQWHGvpg495C6IN0YLC+lLs+zAyYlu+ZZ3UYqRr11RLAgHOXrcz9L5MbES
qEYKstviANzi9yKrjDujq+efyARxcYxTy4V2bvCSgaQtvYR4Pob3rRLqWbdT8DyX1zezKY38V0i5
+rRYU53fSA2Zi6u4cildIkyMWz12DZopi4FjDPWqfShdE5pmEHYLUK5MqXLTKISD7ZC2n1WokZgS
m4pasvQ6lIuVqQk2snCOwHZt01ZvciNof3gVPlTwGCLkxuSPJtPDKeMe4mGR/E7UCm5Jxh/Rm2MU
6G4wA2g3QWQbMKkh3ZAfsehRm6iAS0RZFOvJD9u5iEl3Cn8QEmOKeKgtQb1u1SYZxijctlhaujev
Vrk+ERnuYvjAl2In1RyhlREzHpzY78cWHmEYWi/9WvsPAON0zXNIUW074RjvPTy/rwgBO5fBrpru
OFGWfsdG3dzlg9DvKxy9lwBxOxScZil+pWIQfTIv7fjDGcfsa5oX8rSqdm3HbZgZRRWjmx1+ab5S
pPazH6DSTH2OTGG7TwpkbL4RbZcd4N5Z+SYM9PxBCz7/NgF2Ka8Qdbrsso1yHG7h/2PvzJpjRdJs
+4soA5zxlSAGSaEhNEsvmHQkMc8zv/4uTnbVldBphZ16bqu2rMzOyvQAHMf9+/ZeuzFUVh16yxuj
hZfmepEt9g2oSZpxbLdpwY8lpAmaenZ/2hRKMSBi900+D6HOHsHODEoWVQMPeW3wcSfc08AE6CQ5
eive3RaWo1rDeXerse5uqHPCTi8Vic9zP9C4ckVZ4L/vvFrnRWYyYLmxsFZtzAFY/30s+X7tAriQ
kxV+K9AgOUne7yYnnINshsO7JBVRvUKe0ocz6ngiMCzzkbuoSL8mpwtT4KBlZ2goJaspevZKeMZa
VJeAQ41WQbyiWpHhwqmxkebQBE/WuQhwyLacYPhZZpOk0AFJPCn2oV2Lc5D73p0WeX0mbhul9Az1
zvRp2bp929kVfoR2sBCGT40eVgdqEKiZ7ShDiWXydx/MciI6NA5w30lyVb7CHwBdDwaMJC2gInwQ
rTQpdczFCBZkZNB4kwJ8Beh5LEqbRZVrw6kWYddeG0YjNUCOA5W3EYr+LwMjb8IHGI0nVI4oIwsi
yPij3c2QX+yv8rmEBvtekkuyvNRizO+hXmo3UZ1a+qohd7rC2u2FD0McVDZ1wRytaFQNH6otqW9N
lPGhU8eEM5BmDTXan5qjPiiTKInZz8zRCYmCiHClIuuzV6kR91cNCT2NpEDKLNKgQvYgyOn2cQ8G
W0xW2uPQSjqQhMFMcI3nVItXoKVnD2M1BoAZRoxJVGzaJDvxzcQoH5WoteQ9kUR6uM4RrbMC1nSv
MKopPClHrSAukddApAJrh0ZCK6Kz2uxZWhKQJYIzoWdF5PhkHh3eCR6MddLhosQkpFupp22tNpgF
vrXeJyoGBR+tfcJXb5XnAkxvGQXWaV/0dnU7hLDrLyL695ar49akqokKpW5OvcnS29sq6Af0Q4MY
cLVNMRVAp7AbrcVSRvjWWTHgmIU4kHZVSK4Z3ssLO5mYlE5edIbnYUPSCum+avB4HwRU6P4ZdJCR
XPhF33TeplcJLNhqATZ6V2m5fevW6ytKmry0+D6HLPYt0hizwB6r2R81hQeUBRYw4aQx7U1rCoXj
ZTPaNt2oBoYRn0lJK+Qy3SswhmGHIRaGsesinkYa6BjgP6lvqDVlLYDixki8AltOTm1vQ1vZPgao
kF2F6shgusXG0qYi4RgthtnqE0sVPt1pPoLIGM/eA1WuzkXX6yxrJYi0tdL2WHQCAi6n7diS3bAe
kN8SttAL6pJ6qJkcvrmKjGJNWIYj5tsu55Rwx3IYAXiUJm0kJK2J26ATq6pgLVW49bGevll9F5rU
PUeUVrQj8vQ97aZ5QaGMlsF3zkw7OZPVMuKu1X5O6yiquRG/QrPGE5rJHdBm5nY4lPvB8sv+Vkd4
a7RU02gBXLUZEWvUzNRExxWjAAxAMIBCgxjDXtKy8IbvVh3fE4cCOjgOjCkAqq6X0d0o4f3beqK0
yrO40vXwekAprjiKMQj4cPgbrLMBSSbutqRt6xSTEXgrzc0yOVdHh0U+N4SL8CrPPKcsMVHu0ANI
4iSmy6Ku9NRO1ccUHtg13Z5cqOuhFnYSbn29iuLhZFTqQZnWDUoJ39piGmokErjq0BeUjclFaz3K
yRyYUJILuW6ArqL4YLF1hqJIqn1vgrNicywhko3xrQdtPa0NM6Uh/U+36v8UBJ8UBKpGe+Z/VxDc
AfNb4H1+/xP/xvsIgJD0wEiMRPOOcJJ2x/9oCHTrX2RG01BEQMs/Itu0zv6tIRCICCwqBDYYSZT9
+idYpCS0f/HP0B/697/U+BsJwaLhiK6BOEeZMCZFnrs/xqILCLCt07SeQv6UZvJTncz2FtjIt+zc
8F98ujN/aOov2t7/jKXImuCK2c4skxpHWQ5FWMZibWZmTcOZ0J5ONa0NBbR229LAuImjHI1xFUzO
zyMvupD/jMyYCs1VFAXqoqNmDQKZrQqENfYx4OU6DNkCe+HPg/zxVhIQSZI62Vfqsqufam0j4pxB
Qt26qS1swF53Hh/NL5x/66fu4D/X8mmYxRNTurweUWAIag1deNFmIBr6spJuC02CZ4x6qd3mA80R
yjoInvQkfggnYhqG1j8CN1L/+DzBQ1n8R6OJPLfyPnVde7YTgdXzPPsVkDq3XuXn0irc8k3YKvyR
6l2/4SzgYG5bsS8+oExfpa+cuE8x359YR2bXH5/xp18z//1Pv4a1NzTIsBHrrvdz7AD6XhoG7S+f
MUcurLWmTvQpVXOas18H0bSx7702E2tDLfQNteDkAlkDYkkx5Lufp9PyekwDGQp9UDqziBtIS1kM
JWofbS4rPj0AQKIxH5agaY5Bt8SMK/synxjHNBE0MGfRavBafh1HJv2sQO3Gl6WipeRgAgimnZq3
Y81BPvCyrda1QbAtQqG9CiTME1lJnihoLNH2p9TLCaUDzCRT0dD7nvMO+2uv2MJTGuJD3JWA2CnD
ytqlnpCPBC20wOlK2w5aKqdjRUfmppr1WZWEuJ7Rqie0Z7LCyA+A0EFw0CySsWJFFGhXppSo1nk6
cmdOopjQgjjMxwtr1mvb+h4IrI++vJQp4UhxaXLO9QcFUozZaS7oofHO7BuAE3QFNMsdNKlJduH8
x20Rh7W9C6qhiG4Ili7oHPQlJCirLNGEozS370HCex4wGw6zUDMUHUfvqHdAH6RQin6lHOM5ePaF
8gTX3iPhKaF8sfbB7DVg99grWgpx1S5kgsGt/KyOto2mhZS3U8uvN9OkB+pKTittW0tmzsY0ClAR
FhQsN2KoLZyvgSconStkzgkrbE6GNElb4pIk6ZwKLpsxXMLWm5YPhXJpJ2SNrOzGb1Rn6DwAUEGi
hFg7W1k6D+mAl9seJOO47o3EerPlCNvU1rQH68yXRq7XNkeA5pKwUCDEQ5O8CERD7bpiazZusnCA
EBJjOZg47cAAxoCaSTMOTrlSK5XegGGM1lWZ1dkV3mrzQE/EeNV5R/JVAg312u4CNid9YEO5CGPY
rRB0jKlzhTTWH8HA7sZlw8W5ohpADTuFFvS3sQ4lAbdsP9H0CkyLs61SVorTFWryi+8nRahe6cqn
UMuadFVz4gL+IVkZamKZiHX8iRcIGCTP4YWl4xoUARyywvR92myNnzxpdpYo835Yot8iWcVHTKv2
HO+g98unonyFcndCBh8OfrVSzba77Mcie4AQxALrF75/GQpBDdGkuXOooflNjshqGOZmKHU3A1bW
t74uwgKXXD9QlSulSpsPPMHDVA5e5KYyIgfHCslycDSifi9g21ByHkqr2dOjCEHkGHV3UFuR0OcR
Y38hfEK3VlpHFEKlghJzfU6od8QK2CcUZqEKq4lJtRW+q853QZZo144p5FYp7OTDGKSt7kxRVQDJ
8jNqHuSGkIYSM9EvVakKJ4ospgTONcH6ocFqpyEfK+KNPkMnn+V2ykEVS+4z3ZtS2TLNrMu+7Kiw
UPjqQdSaifxs2JlJWg3ckwKweqFd217He+nRZPvA3my8NNOImMWu8mgGSSjRZeYV4x1TCqSaT06J
i7qkH3jLogKsDgvlBRh6bhOp6cp1zRqi4EPhMSC7H3mpJ6yr556eauyJDdE8jp2V4vUdG90NmTHX
aQZtDtZMlb5nIrAKp4pEzLylsUnUyygXfLeyUjV2WhmlZ7qC+mNF9T/Rd7HKy43pvChjJPKELsHb
MLEWjlVfpyvMbvgiQ7hkAZEGY9yuVKqTz4QQ0bvBW9NdDWi6BjexrPJdliVAYkjl4E6NkjLsOZQn
+j6My6Z2kgCx98YMzSnekF5ha+tex124Lg1P1xygWxR04SLrw6GIiix2wjYfKS6mRem5al7r1qlX
F1VFNE9ZdWRoIMPYahNJF3uFxI17tNctASmEJt0ENWWpLXwoOVh5YSfgRilCT9aweavpfIbjXk0o
6FQySZREOGpWXwLQiIq1rtTmgO8BB/lsT9PxXnhtGe3kcSzJQcCHIHYa/DAemNyQXuIbWlGviM2g
modR2r7pKAvBDwglbBuZnMnG1sB5wzJYGRJBOKkydFvV9ulJUU/3+hW9OcDTKIGCZj1YbQyCjy7e
5NRmIeORxswrUxAl63yDBdzs13EotyVmDgu8f6yb9LGCpL82qiLEAuPpqjhDWBD0eJxRXvIhCBJr
l2kYWF2iEfWrQe0rUhXNQejrQCZIcjVlIUgGJefHb1I9V6UzpVX1ivJqDnatNFlRI6Uq7thg+tra
CrruAgy8ZKx98metNZJIhDE5SmIZ3eAsfotnW9CKErFSrgw5MtS9DmGT3qyvJ9ig5EAk6yKP1ObW
oHHRu3w4xYM+lIO5w2U52OCePW4YmV3lsJmP6oR/YoPvHd4vPV/x5tC1QHDkdeQnhUJaQ1cRsqO3
NFAcxW6ic5ZVGsVWVRgn2qhCbQb5fKOYRQgNsPP0G2AxdNYqT83YNAK0dkl3tA3kPoFOmruiJlW0
t6yu/yjq2AS7l0aU8lO+5xyupww1uxmiGzhNUNBqqPvT2eTKtXFIzUz1AZ1/cjnGqvHYNCAi91Ig
1TkrmYT6Bdyt2JeiBqGkhWYTbyogas+/d1X/d2T9cmRlD/e/H1nv37P3qX1PXj4L31WNf+bfh1b7
X5ZsGHOiHk1ilQDf/xxaTfEvoZmk7KGB/C3o5G/9z6FV0f/FEYB/DydK5jWgi//I3mVAtkhNkcST
14FMnQy8vzmzzur6T1tWXTdmUamhopPViVvgVL3YshKhlVIq9dz7S0QEzttz6FyFzqXvXATOxdX7
9u704/Ht9ObTTfrD6VWbpar//+D1fdTF3n9i3dPTrvfc59K5P+TOLcov55G/eH3fY/mY//p9u356
eLk4u7/Yv9x93NydvR1659jvOPIzFuc/GCODNMVcfJ7fK/JrFRx+vk77q/z0+3UuDgQqrXtVn68z
dx7vD6mTO8/3j/dnr+94cZxH/u85dSbn9vXy+uTy+fbEd06unauT6+uT/cX19X51sd5vr0+219en
85+tT0/XZ883F/vV6c3p6unmYnVzc3Z5WJ1+nN1cnB7cs7OPI79fnw9GPzynpYbaMnA0SS2///z5
/PFwujt/vnw+e3zcbm/Pzh99Z72/3q+3p/v19fXl9eXmcv6Jp4ebw9nN+uL0yBnu9+Hpp98yH+Y/
HUoRZMZFjYWQe/k6Txvu5evr7fuV79xSh+A2Xr/fhtxL/Lj8KUh/53r7fvvO7b0d5tn8wP/yoXCu
ngLn4+Xp4uPt6eUQOKcvB2bX09UHs+tw83H/8cY+lP/cHz7uUU04j4f9/unl7ezjJnAOb0fur5jn
+U/XtDyYxg2FLlCUrrs5d3fn7vzfG8dZn2w225WzctYr/sLZuTv354k5+21+HFh8vZlEfwwJXnF0
mL+n4eHt4+z1MuV6Xwk6d64vuFeZs386vX+5erk48iTnt+qni55P658eZNNr2BBHLloydqXxEMrP
fnxF/2bGkjm5fP/zpWID+j4cNUPD1IWmCOu3SvrTcHostwlbCM+divI87PdtLXYoVZxO+yjNdE34
z/M0vISSoFF9rXUPmkZisHYqTS9jfNfjpWxvfRFe/Pyr/rju/lOOpI4mExP39SbEyZShDAjm2Xz7
mrP6XYfO6+vVy/7q5enq4u1Gdu7fjr3Ov40Vyzv/edDFdJsQoAHDYtBapvutP5ioFmK84+ONhdCK
tGjSx8+U5khx69snhqoIh0NbwdzFJ20pQx8ldS5IlgTGlbQjCHBCYmelvU/bvJt+/Xxfl2OZ6OS0
mQ/ON1IlbHcxt6qub6q8gZIcTGZ3XvejeOm0Xr2uojA9ovT/41CGovF9ltW5wPz1CVKdDGUb74+b
lM10o09+E61GSiD0b6b07ufLmn/25wc3X5ZOSZkaNyVXilhfxzJzZHEa6jQXDJl+ade6tyYwOjky
Kf80isF7QkajYGMhLxaFroLkSLXUxMvZTlsPXc42Myfb/flavs3C+WIMi60PlXq8CWJxMYUeQgkf
iRFDjm5sAmrcD/2U+DShyKc7DdNK5ZzrNZFbxhZIbHwNv6IMF6nz8+/449WSIWXh44JZZyyu1mwD
LAI5AAMQvwblpI4oMATSq78cxaLmqOJ8pLFN5Ly92OnUelARm97SwqqrcIs2GwUC2Srbvx1F02Qb
qxM1SayFywKnTy+6DwyTDnopy1QEM2pqge0feXLfZjy1aQVz9OyjmW07i+2SUUM+0+mkudC/7dOg
VOwVdXoO6zTGjjwcdV6Kvsz4xViLt8u2E1qbFmPhr3AI97tOLRMpc7NrW+8kMut1IqUPuUWnujNX
/lTsmGdrqTQ2ytDuFEhrENHW+jC9CENzKUXDJOqIshPK3RD95UIADhjNIUuARoGZPf5iVQ0Uu59d
3a3b0hYHe0jgJAKgUXAeJKCoW//8qP/4EIRMJgF7d/i7ixsjK57AYcONEVmUbxpLPAoroAMeAc38
eaRvL8j8CDQmFheG+n4ZIsHRP01ETn6SJ1Ks1romo6sT5pEXZLlFNhmFV4PjB9dCI2v+FZ8+z7kH
SW4oKeuEVmcCHAn7TdJ36oWBHBadEbimn6/q28yibcWJSqZzxolHV7XFex82EtY3pRpdZV9d6Zft
fXZePdpvGmw3p3mozqL78Wq6CF6mj/DKPvXWxAce2QD97pF9ntzLn7C45n4oE7xV/IT8XtzI11g6
LvIPY+ufikOPhejKAm52J19FIA5O6p24RBl3ZKlf3vXlL1iswV0gAFPOAWF+GZGblu0qX9uoen+a
w3z8+YYvpxGvhxBEkdj4v9nnLK1+UqQXclM3vat0KAsV3Ck3lO3lxyOj/GEY3NUsCYKZyndlcU/9
QnhKYZJ1qgXpCUSJ3h075dHCWUORejb6oO6KwRzeIQjZDnQkWvvOTGEQFx4Jk9bkmFCh7fJx6jet
ToxpcJZU/S7VajeVzlXKoooMwADVoIhe7ABuSf3a9E+K8jSgEvKKE2Uct5P8pvIAZenBJFksNgho
hdwSh295U1DGTTY6OKgjK+UfrpuGs4HDgY4s9frFopxHGnoaj8tN88l+HWJfe87T5Mii84dB2MFp
grKeqZqavhgkUgxCXoBhuNqYypuu6g6wNYfTI49wseQzURiE3QEJKsZc2/i6EkAwrFCk1L0Llg/F
LJmJToKA/L+4FO7XDBVgtvAnX0cx7F73TDXqwerWYo+Tc6Qv1lpHVpnlwW6+FoVyCr4NVQhVzO/f
p1UNPLKhBGXXu0Mct04DQubGpgd3PhBjsc39UKzicVDPf76B81P4vKz8HpTOAfeP+8ji9nVQz0/z
BJB973a1lZ+aOEZKEsDwBiQSYMe6xE6nEM3hJl6r/P0stBSTPT4yDHbgvxfdT9eri1TK0jjjruoC
NDghey5CGnX38wX+aRqylqCy4CLnY9PXCxTWGMpTJXUEqPjmJtKT9lThG3/28yjKcnGc76M2F98w
kIO6X4orpASfbF6nvYstVtBRoTtajqp/1fWjdRp7Iz2zeEg3tZGp/E+Esq77vH6yh2Sndb1gOvWm
EyXpbdGba5qE+yM/b34Plo/ZMAxOA5wHVMVczC1fbeGv8LV0FfraYI6aKnvVB6W4rELkGGi3vWvD
6LLdxGmYY7zi14d6gBKH0i3BciNNavbr5580T6zFL7JVDOl4jNkKGWKxJwEKZkDRJIMOVg1YxFGg
hYPutEna/tjrO/+rvg7FymAqlmLzhNi3L15fvbB87FVd63ahBYjSwxrRkNW96wz6V5Biw/0k5F0w
qNe0NYYje5Vv16nIsjVHQRn81zzRv84/cjkqi0iQ0rXpUvuEqCdzD9zsEnXbB0mlrH++rd/m4SxV
kIHtAj5RGHTxSZMJNxIJ/TSXCL/LRGoeC0EbzzPHZ3rG8pE3+NvioSgmvXa0U/yRjLLFQUVCkQog
3owRRZvNWh6h72bt1J4YTd1d1+Dd+cD0ydaLfGvz82V+Wyt/jzzvSLi9vHqLkRPJbruqtmPXGOlw
qlKxr9rCX+FFeybaZZflmX/kOX5bRxiRLbSpqDZrFo79r88xFPVAXd1goSrxYxfj3Lye8sT9+boW
j8+Yz+uzTIqXAnaNtlRKpTSK0KBONK2USBf71AqT+tpIET7iCWBnv82DIS6OfAMWU5RBiSFlxsxj
0pJf7rYynYhGq6lS1yyK+lcIgHhLn4/mOhFV4uXnC1zcxnksHW0d5Qi+NeQxL177jmOBJ2K6kE0T
KgcvKrzbcCIw9u9HIeoMixeQF6ghi72HN9F4LogocQXpYttJCaKXirj3v71vzAcwFHzvke6wii1e
bWSvvpFP3DdoUeBqU1FnD6B/i2TTVmV9ZPe9PABQ9Jg5QHzImGUyl7SYgCMMr6TsEEzDDBDWiVlo
VELw7gM1tCo90Q4ygDyEG1k5TsZl0VfZ01QQeuyUejtG60TJYGCqIQjX57RKqlfo8Fn0bmUkGBOz
nPXrAPR9P/f+VA0HHgj8+qyb1NoC8xnbh798QGy7yeMz2XVTo1Lkxb5Nqtu2qgLPWslNEGwsrEFE
G8T9kbdpsUrAsGAUCkc2SdzUp5ZbUN/PS4zL2HzJK86uVbAKz6VkdU8KVMDZ1Itvim6ZcfuX18aD
suiLMf/okinLLVUJZhJNFw9KTJG9yhOMtfSrvSP7mm8rBQAhPpysOTIOU5IUv65HxmiXHenTiWvb
6CacVGsGsho4LlkrJMnSs0JhQf+73TZTUCFc3Z4zIrmj366s4d6RzZylLuXGct1HGHrh3uVHXl5F
fP1e/x7GULg0mFfUEn5X5z9tDGNojsTTknRQDjDJ4Xb7F70VEYPSldOp0lvFTZngFvSD0N/U7RDg
OK0HRyG6ZGuWtb/DaKw8/O0znXfmHDE0mCvzIvn1bqdWo4VpBPrcxs2wCwGDbLBaiyNX/m1x5P5S
mmSnylzlMDPfmE8XjrciTNOSUaJKD2+sIAiu+ggs9t9fC0vjXDrR0FPOnefPo0g17HTYAgkYahVG
Zyu1Wzjh2X8xV9jtqBBteAvYG38dJQ5yXUoKO2FP35F+M/SqiyZn/G+uhSuhrMVA6DS/jjKRdVmy
Z01Yr5TkI4fbtSYMhVTtn2/Zt4WEB0OMqMaTodrEYfbrMOwJapLwGAb/unQAEgAvOJxQpjRBs6Xm
GJ+YIRjRnwf99lmeB9XYGlM1Vbi0xR2cwoZUdfYDLn7q1lXiQd5pMbB1pGPpXy9ZLCDsj9nLzQrb
ZUEtRlqiq/YQuFSKOYYpGWFh0ZTEhfu3l8RcMHil2cprALYW32XyqTTEdhSZM0CXj0XPkaN06jpU
jbWtN6p4/3m4749NpTUBkUFQ+oR+v7iDWBWNmq0Iw+XwTitWCbgG/WhnTkHO3DYmHWEn82i3fzvs
/B5rytznmQGF89L96TWOCHtBTplA5JaJkFwbSi2VW72cAcFtBThEYc2KXD9NqyNV5cVBh4VznjLM
RjCBfPp+t+Y/DQwpoQPWEkislL13FuRmehKbPqlUwzhCMMKRLiWxdIHcDAAQeZxHrvv7J4l6kjyT
uSjIyGxUvl43ipVqgIjurUw0wJ2j2lOQbiCzREREpoLyc6FanXJkSs3P8NPh7vc1U0hH1qkjCLeV
eQ58umYwesTQYwpbkScprTEXoRSNouHIKN/fRS6NsVQFjLXKlPo6ih0BwKAuCAmi6qZ+X4UZ1UAg
P1Lukh5jHcv0/TYcO0oVKhH9mXldMxfLmt8Omt6Cpl7h1pa3bRrdJ0LWdiBJwiMr27eRmCd8BX4f
TZk1y5HoSNpofsm0j70hO82QJDt1p8SHHkrz5ufXYn65vzwpdnq8DDwjTm3o9xdvoxHy/5rQJ64C
1ayIHFCH7mC0iRSOThQL2T/nRAuXtokan5gh0RFX+rcbdg4dc32GUi//JlNd3Nak1ip6VaBpRM/n
SCpERnYd3OH7vLS0vz3ozGMBTqbFw3/UpUhqhMyd5ha5YkHUFqdtLOXnqhYeOy/+4fGZzHmKoAof
Wxbvr/MSmlaWSlT2AKbJcbmWNMlO1z51VhlRqW8eK9l9H25+CxB9qazd8+7663ADyIDJ5wsC0Nro
zkDyQErPBuXSTLV0/fNs+eNQc7GG7j8FNXPxxvkxpvyEcNdVSnzs6HZ6CQaplMhKKFtVOvKp/baI
QL3jbPWfwRZTUwkL+FjNqOGh7vpNoWa9Q4RMemR9/NMlUQrnm05jntdu/vuflioWqlEd1U5bkdqB
eTBqKvPaRx0NQMHSm//i/mFUVU0+6pzsf8vMPg02hdCg1Jb7F4Al22hNIuNk0aS9itz/yHV9W/d/
Q0ZpJ8BAo/K0LMJP3ki6VcRQitnWh2ASFubhWCaRMRnJhc7SI6/xH54W1Qpwk7BUCVpf4iZbu6tE
mNca+UcNwIVU9ne2mebuzxPwj6MYGKssm9rdt5JprdhF3iPGXYVEul9mUaKepG0U/fVBmMoL9Xda
8VSpOd5/nRND0Ki5bSZMc5Nwz7iGoq/003hkMvzhCWmC3HjM3vQp+VZ+HYV/9VRD/yOZqvHNN55g
sW4NUgHisqaDicK8O3Lz/jDV6azhaaT+wvZcXwyIH6WSKO+jz5CwoqzAkZkaUolSfp/hEu2Rj9j8
jf/6ZVE0hBIyfmJi16hgfb28EKSYDr1QrICQ2zDSA9D1Wdfb535fkCxj2JddL/tHCjIcfeer+DKu
pZscvvmmqGy27GUVsumiSZ3iGeaSl81toXhlv2tE2OyR8wjiYwodu2Om1tKTyPLkXCYujtr7WFhA
/KbI3MR2Rh6SmTfhtR8BPHNqDVcCOY8aKPVKt/pVK/z0JgYvKIAd5YjmG6OCh8w2rilWGKmCG7BQ
uY57u8nPrALLyMoHjY4R0TB0CnjSoN6ppV4/pVjZSL/w4SGt2iZXN745eShpGk37pfEPn8eFBj0v
FuZMIIV1hxnbL6Byxa3ZdISM5eMtCRXKSRXMCotc9/NTGbDiuy3Z5IGmwmu2celFe9KLfOqHwrP9
VVDr0SVSlhlcUPbJrpL62F83pWy85hrFLKdtKRU7TR3ne8wTJd6gsJSI/K5MFRNDFPlPpScXWJL8
mmuq5UicjYY8khfstRaVMKCpGAbGKH+IA8KvuUdee8uBMH5q4XsmEKzoMDk+4YjXbV5EIxFXfO4d
KlIhSFKrximkGvm4UaahfvMVKY8w0dXxrW0lYjzJIPI9VNKUHVA0Eb6dYpy47UQOAqJOmvCsLSCL
rKLOBJFa4rDaJf5EGig8y5S0EQ8gmwNOSbqCmh1BGqXctGqC3GrxlADYX5mRPmBPswioxaQm9edT
baTl1iS7EjhSIvrJ6QcfUym8gH5HMjT8QCvQRL/2jSB8GhUjeCI0i6C/qh5U/USKLd7jFv3De432
a89emJs21iQwy3o5VCRBTv6eiLEmXYvItF4icCcqvDLfTFdwGjWxSuoQ21CjJc2rWfQABdIw1h4g
HgCSG2v9nAQf47mks22e5V0R9E7bmeVVrLa96qQ2PBQHO2J97XukM65UzStnKsJYDOvJMIkLwMQz
Eb84dqm17upCnOjhFIBYYAdNLx3KEil3MYOtRGyJkxpnyWusDsmV3Xf5Wxsk9gOm2mhYTRR4z/yi
Sp+VQqsf6KRJd2GpaL/8bAZDgQKzIugsPYRC0+wgioQaGzEj7LRxDQMNqpgsWjGssqCDhGVPhErX
ulBurWbsdPxSdnNFHHFhrtjgkVNC6EfNkTEwkjPBBPoI8Gt67uBLtewYZMLztGLh33Ss8LfdaI+P
RJu3cLnqluhMrC49fA3NgjQWmKW6VsdITzecHv1ok9MdhQDYBYSmUWruN+Mk1VtbHaVZaxqbGTvV
Fl5Sr2nTfZp05ZnPaTJcS6LQ3kazI5PVVAYz3hl2V5IPOUBaqNi7aRQ3vRECmF9hWQnsqT2VKSc9
UE2a9E3WCem8xOn5LBH+1pygXcjOZNA/UIkwbx1Cy0q0Te01/kk8lQAiaQXObDEMd/FGQt3TnfQq
O4rNVE/JeW12+ntiWMO1UWaTARCtqzAdcwtwsKZNJbvk+Ca3UmkF9xJu90u1rzGu+uA9fGQkaWOs
miS0nidlKC/SiPfRGYn5s9f0LHN9k4L/O+3EMJiropZGex0KlYVKmL9j5Q0PyxUwxixyFYoJiB3Z
h3Dv9E5/BWXRVwBYpuGej5Bhbtt6JAZsUKBabRRJ1bHSghPKNoMVR1ekSlgylBpdv20VYljdQowB
sOGmai/qKQVB2EGLiFeFavraKgYTSRITL72y6sGOYvZLS0V2rbIhqp5E0LewgZlCyHnQPLV1XV9N
ovAPOYF/zyoH8Q/Se0tWDfDcVOCUNHGZODGslwRQ0yrUvOw9DEuQrVU+JcFlKaOGpd80jjdRmqIH
aYrI/0WSSvpBwLI1ugOb8m6njLOtdwB8wnU33b3atGBudWyXTlQP0a1W1sYLG/gy3Ig27S/o/isf
3pBmlxAqSbCyxjF/6UteaqeNa/FqEz0z7FpOnZA3+zh5JoC+lxG32HM+EMduNxRlnp42Ydj+Ep4W
xZAXpeEVrdIgb2zu97lO+J/HrUuZtQZq6o2R0qpfewMQXUfxJfBklmT38VZNw+4QRJ50oCsrvYzy
1F/MzYHnPicE2WlANd1nuApbGqlhSycDXoggBWygPhroA10Q3Hb0GhNiN09Flra/2Ew1t/3QMtlm
jNWNDLL6VxAIvggwqSte0EQpX3yjG1kaI48viU4eMJ/mjNgTos+CbNXJLYhVzsfePWQiO5PPcKTx
Hd42TZwehNx4KRieWsAZHJIiWsWRHV9VWt28dSLzToahqX/BPvOgHWY8OOYbkxfjLv4yPmzGK1m9
4JarWgHa14noqUiMotoIvkTZyvThlklDZTzbCXHORMMUGAtFqxXgvITUPStxSOTKIMnGmvcK2CIK
hGQfm0SAOoHZY30e877i7kDXsjhzxPFdjBmwABgogSz0ENtCUyxZ+TBNktNFYpLZYyXmlzrk88YB
vGkSnPm5EClOAXyVOgCkIpvckc2supkMHzykhRmzc6ZYYVQ77NRgoxkF1j3Wd/3esyZ93BnYLm9A
qNukXElBDpAPhd2ElB+gneNBvxbQAuvuGcszV1FZQZ5vyzE1a4xpg52z6GrWQ117FtPAD+wKbhmg
XUdDI0smbdilZHWxH8HIWtrt3RBP5ltNX7hyJZ/IAm5LbQ8rO+qtX0mfqQ8lbr4zrRujZypT1aVE
ysSvoc+LX1Kg4DCmyQFWEMW7p2z57kfnZSZ57QrXZyw5gJeCC08L2QKpaoth1CPIxt6ooUEY9wQe
/TamQyu7XSUVoOqIQgK4puXSa9sk6is05Lx167iKam78YLHoJNqDjKqYDJ8m8catEQOZXenk2iBp
TOIBc/D/Y+/MduNWtjT9KoW65wHnAehqoDKTOWhMa7LsG0KWJc5TMDi+Vj9Cv1h/lHedo0z5KMsF
FFAXvbf3hbeGSJLBiBVr/ev7A+JKF58PXnmutu9k/Kx7qelgMVenyjrtyrL85nH+ilcK+0u5wgzZ
ugVcHHo0o4YRP0QjLL6XMfd+IyHrvfSuiglxMrnKtFbaPH8k7KSjiQNCNm0aCTES0Q+lrQsnKONg
O3STzWtXz+thW7YRPugGACZmsyuek85S2zU1RhCDbEt040Z5MtJKE+dKctaRgTVX+FN6NNTbLKMO
iQkwJ2ckEhsuOkvU5LzF9Aq0F13/CR4YMZ56MMMh2ym+2cvCeRzqPLxz0kH0S9KnIg0xoBV2uKPG
oUwPriJq+1pSc5t2VVFP2ZlTZOhA07gluljG4PazcwUIOs2YbSmjDWbLY/olMiLsIBM8F1ehoSrq
GWziUD+zciuVP82IILNb0LkL9iCnhJnRyJm347KAhDtuejwVUABSJPMCXwGjFa6irupiLJPoUvkW
TlMVDFsKLTXIYtMIRu8M+U3eXAgNYPmS5cRsbzPim/Z86PBBBmLFPqkuYsQ2wud3G8l6LMPeu8cl
F7FZb3Wut8WexDBvDEKeYNlTo0tuyyoU+b3b6+kIXttR0/Cr07rguqEEu+pjUoB0UHlPcP1k87Q4
MvCdlrtrzBov0QKGrcqRAMXQIq1yaN0G+6i2tHWgSxjG5TkeqmwG1jp22C438ED79E6reXAX7YQ5
8pkTN6LbJKXEo22sY6e712DjT3vQW7ZW7UIofgjyejT5MY7AhRN1L24QABRO4qov1rWh5FjY97C2
Hxy9ibPreub5+9gXt9a0sisrUM84DM8mvy3Ond9lRf07Jybi2IJzGMSXaAnXWjyUPbQzP2wRH9y5
oaG0rBw92Ik6C3A4jTuAYfViCDuF1SAsy8em1Xi1OivS0rURTIJIz7bmAxn8UG5DNYQMzOOLd1XV
AmhbeE5QA6AiumiuKrXoWFxp8MDSrsPCeTqXATmEV0/1xswHamboT1DEhXtZ2rnsbio3s4yNFDGG
ikPY1N0DvRTOvP33eTZ+HTXZQdd3nDYQ1zgAkrIHd5yU9GVnkeDI58Wl/KmmbkqoJin1k5GwIrzO
UO4t4Vdlu7KLu2mnJ4qls2dpTT6uIqUusnUcAfi+8JooxrKyT5xur6lDKRbSNttvTkcrw7UhSJwv
DCHU9ieNHFbhu1bXfR0SnSXadXqzXpmugGEYZpN3Q5FIK3wDi/ByJjCbkQ8sry82bR1pOP2a0uFE
4ZmWUNfTIAagcxguupGfiKCuCOmwMXdeMU/TgquhwWRg3Y2TcQ9LLe6XBVH9uG6xCcdhXc8dYyUx
IFDOUQfQYqHmBp7FnmJiEdvUSaffSR5isYZTkIO6D5ICPrGXmfbWwcbcoIVaSqfcTPVQZl/GBuws
aPVG5pdpgo3HJZaJqIdGPKkxeFP6qboll4/dbavg0HNudVUi73uzLBIbe1vOb/ABQF5sPDT68S5s
05k6YPSGspa9qF4Da2geNWeacBJQROvsYFiH+UINdZyQu7APbzwvavBkxsxZLGvV6DNoH3VaLuNq
9lRsyXmfUZI1YMTmLccoMmmKtocLOQL51AfOrBU0bJacAp/6VWsTHfF/uMRdJsuZCDiG+PNFXmIT
ZFh6AtukHMbuxzCmhbeHHtEEP+JJK6KzhJOlew5/xE0hGZLUwFtaHYuLyGh066rjg09Xiqn3/WUO
1YDTp5cJjJGJaWE7mBGqzW2lDsz/pq9MGzaH5WB0CqDNcIjtpjB/wIZUqb5PST28xENvYQxcBIxz
AwdyDJbI7bTcBwatnjmumFi4iIHc8b7Fsw1kZ6gaabiNpQds2Vaz/EEDoeL4Q6sGe7MqOKvHbRH4
bZXQt8ENS15DXinPhynqGusIzASI8gjW74pLd88zNXHlORbCHN8zwzPPgiGh/T4drPbCtgQoAYlH
QuHXFtSLBVIN/VX2GrIuEgzsDE1a1c8WLFoOYo0z7BMHJR1vT4YlQ2mn+D2kDd6pa34fKjtdCa1H
jrjltJnaIbvHLSea/BzGRb6EZdNA97GkeTEmYWn4ZVfqzaaZ+51A9uCHsYE9kwFInhw98kWXOq+T
SDbYPpbVBtpzd1G2s4dg5UXtd/bmvF9MWg+KbiSToiyGNEnPnSKGmNjGXtr7sV7VvlZ36g+jiQt9
Wybzey7UeuZeJ44Xr6lQjquYlq076hRkEQgbghuJyTuAdqvXxTKpx+7Z7jX75+CERQY+d5huKpmP
5NhUrb50BKaIS2/Sra9SJK3FcRnxXz3k2rSUeCk8gXDBtaSOu8HdcKYsqiuhqBVklFgdVCj4WTz+
dJwGvetMJ8atXbGt9MmacutC9wKcRLwBR0HfUpPulgxJrfkmuIfbzDUmc5XrUzwse61qH+CnAMoo
esS9qx4B3Tfwt5AP7d4U+nKM06ZeaEalvtZDAe920KhZLMdeldM2UTTSropIqhceXAayYlTKbkmr
WfgdU3qFxIApelwGPDN51GKI+UucT9k8Q68qvpd40xjrqlNGYOt2p3zriwnwLzSgVNO20mp1DHuM
kCgk4ZDYLpum0MDmDJ3GLR4akwx2UVY/HCMpcyx1g8j32iF/afS44Qxbto8QvlpnCSMEO+nRUAjM
I44M9/Tx9enChd5krhqcJkFHDHZ8p8YiiBZSmvBK9bF7jQoSPBgrYMq58ZLQ/CmM2W86Y+5cG8GA
gtEmMiZ76UrwzCQj2/PRtLSfipW0A9Bup73TeoRlQzoaxBc16b5t1qretLTavNIw+OkjPJbhff0s
ZOqUHFZF/FhIckizLQbaXiVRp4K92BxLfFK97lvgphpmdhA8cxQ16I7djq6KTHfOJ0MYFZD1EOdX
SJHkzlhYJAfg3Cu/DbomwFTgOkzxJM5CzmeGBFua5rk9rUSvsNhqA1Et7tyhq7PO9hbJTDH2YklL
UmxDfB0DaJw163kXmF7Oqp4oHIUs19gTDBHNZm4AEZfgsIHyPTCyWeZhvoxd9m1EcXA80SxqYbpL
Afa5CxyDEtsH4hO/KqBdrKXlJtbjkOL4swryFt8SM4XcuWpLjQRxXXciuuq6IMbtlSWtv4zdDJyQ
BO+NY4KodOKutKouiBWh60agV7UlQPDpq2ng4rZ2RtF2y5hFj0OmbGvgLjR1zf7Ig/MSgjfFRpw1
Vd96FrXUc1Pgi4DfbNk8wUQHKO10M/ZLmhKqYCGNBhIKxbWeBhVcIZYRmRYyMpaZ3VZqNuZXihK5
qa9HXvydyZiNS5ctV1vZHIo24L+TdtfV8HV9l0R/wcJBDIE+VQv1lVNWebjBbaWafKjRgVi3+LZx
3FGdApskOVTNIjFqTFRIq3csRYVHyqIdRBkRwWLh6olcVxd1CNR+Qat7NgDy1MzCVyAjyZXjSQx3
Siw/xFYJCtPbAVjBLyXG9dbPIxJVK88Nw5se/v2tl+c4Urd1teLXo2nEubWhTdQT0KbM1hr1ldpp
ufAr3evGlY6JBCif2uyClZtOtup31hi/5l2NtcswTEa0y2iwC+0Vp5VuuIWO0rSzT9CcNmoM5ypw
OcEskQWqL9ByM875hIvn1WwgtjEm7LHwziByXElD725k6xj3vB74TAuqxJiKlxp0LSVrr2hrJY+h
5GlHgUtR/RI8eriCPcbrQ9brPsHRQWcuuOq3gH6l2PcgAdO8aSBLAroG5XgTawM/PSSFQ01kSsiE
a6UDw0tEMWaHbhaQ2iVbotyKJI9DNvdSfdaCeObckpmJdlMvs2ETU/1wF3pXVNdDQRbgkqKv2nJi
aEdwB3rnnSc4bU/neU9AvuTwqxbbSlp5uByLkrUqdBv3HtqwwvZHPBWvJhR7MryhsBHle8Fp4yqG
CRetHKh3lxYg8ecKXyncv2Q9G4bU051FlQqTMGBJGrm1OAPW1GnorgZzbrW3IkBTLY3NaSuKLT4O
VsyGxk0mpzQ210PbTlh3Y7c1Jy6i9FzAiYLc7NqEvdbgnLFyTo+1RS/bYgorWqWJ8fpuQ0pV2cph
xpGXgydIXCmwwX7p4/4/CecdCWeW4/1zEM7tU14+/cu/57j6PD8VT+9xOPMP/kXDQRD5N/SQAPdV
iDMzPvTvNByaD+C0UnYzZ5mXg/Dp7zQcKjr4wKJC8pAr4BuIIvfvOBzOa3+jSjhLwtC6mbOg9U9w
OEe1VeCNfDqUsdYsjEBqdiRAEhIhrml1zq0+QUMOKctQQxqln+LKsws4MO7e3aT9r/Lie/dSY1Y+
vKs6gqVARU+rER0X9tyJcKSMwNnAq/Op7O4cbzQCimCkzxdCA749UXJYub0J1YpNdq2SQN6Wnhlu
GlozipXGfD9Lgg4vkza2aJFm890ZsTG+FFX7Dcp52C8cVG03whyz7+Rm000YaNgfcHBUfAP8+m5M
uuQJ+7aQxAHGqavIZhOxTLM4wypmrQUPc/7BIbk16X5F3ubb59d+VFZ+u3TKypbJEZLm3zcjxXei
Bk0P8oC6gbxLaWlga8a3rh2Nx0lo1okC9lFJeWZ/zNJxKvMWMix6CA5Lyp5UM2EAfb8rYIZfEXJo
O4cz7ipwpEPqMazK8xYw2gmJ1DzPj57tXMFGmYRsiIYM50iba0RROeCikt+J2tBIK7bOKpNkPE2K
EQvL0jFMAPO/tGV0UTjDM9Y9w93nt/i41/ntym2EhHNnFiw870hSpIIDFyaGanfs0vpVWIMgGFzp
LbCJuCodLjk0OF5U2EisI3X6omKxsvN6JqKaUsBIEZL6MlX6jZ2J9Ftqkm0Y4a7vutIUZ3r3agpw
ceMkxCUU+z+UzKIZQ12DDFA10DogUj+SHYRTaxgZ8vvbRMX4KFyWyhlWeCemxvELPw+CsS4DWAz2
4YXvyOAosy3IrY3Jnx2/yLzasApshuTh7VH8d2wR1UtxK8XLi7x8qv7XPMBzWY0iDiP5vw//2vz6
e/hSrp7k08FffCJzOX5pX8R4Q4U440d/WSrP3/mf/eJfq//dWL38278+wxiR828L47J4v77Pyrt/
vjHsmuyp+ZfFi8jbn0/N8c/9tS/YJlQzB8kM4iaSc/ZMy/kL7c2XYEDTTIt0x6RuO3/pL0qaof+N
zgXauKxZxa+/bRlNSZ7w3/6VLyEnYs/geASwxOTF+I8b8NeqzL37px7T9tECYqHqmUVDyKpp6LLR
wR8uIDWINLuiergetHQXWemmQvbSo1M1iX11mnytGxp9Vl06XoVuumVR2/ChqPF1Sy/SLhMn3ZQK
xmLjQzelS62B2IgLHj4cREfNNqAtx1WUsyqkAcT4acrviIgWQ91u6Zb4WqXivm2LdUCOhALAVqNj
regRHJTroZpWEnMRLL0XYSI3kYy+hjSsDzaODyUpJOI2vJwWim1syOlcpLvE8LbC7vOFa/dLD3XH
gghvFg0ld+ASHgOvu5kAFPex4qeePLexycQFTeYpiQjiTlxT382F3+x/R6/fhxt7tP0hOersPGjE
WtblWYUVTm/vzTbxu9o6sRqbh4vxh5Hmr7/bbaq6SqOh4hF6+l7Rv3XaiabhGWX/frVngLkj2cbt
3CHPQwPx4QC1Q12atnKxdsPLWMXwx72FPppqAacIHH7uQr1celUPCDm9qqJzo8zXoBtXSXJNx8tS
zDqOKl2I2V9IsVZ297VFdaRqDwMTJ8LpqMEEDk+MRSJBU/K7ZD1ecIJZ2DJcOMYXZQSajIQgIf4l
+PbHqvQbSlPYrqIlICZWUjopU2i6mM5aZ/RSLT9/lG9opXehzK8bgF6ddwTtsa7PN+jdHUan64Ah
6MSacg6fmJ3mOSG08NqvbdltU9IkOE+YDgcXDDMKbkqmB+uAj/f55/jtc3j3MY42+xxckz2GPIeE
WjWI7gUlB86npCCsUzv8UQTz4YpnkfS7Ky4rs/Pw6mRZIL1OY9wiIBDr1FNX9CZl/nhnbTapNzrT
sSTOi0RFHyd3ttHvosraJWqwyOBMQMPeQD4W3gWcZBICZ+T9byblqiw7n2yDTh19oixcVCo8JU7w
P+bi++d3+6hL4a9b8I+PdrRJm7RsdU3SijUdoqTBnBUJdmRmc/k29NlcN52NkL8Lbz4f9vcP+R/D
Hi3InkKJs+p4yLWd4aUH/0+HhV916yw4Jd//uHDwXs8dIH/d/KMlCvsd0votQ40D2RE8QsP8++cX
c2qEo5UjajE69AQj9ON34dw17Yml6fc3CwSVxVUYYIMOpymdEJzYHRbZVruW43PrMDtCC8rt8+fX
8dvXgc5xID7wXsw3j4N3rwOYWQ8DPMaps5l/uyGZq063n4/xq6Ptw8vgEs1bc3uMoR29340V0kSe
M+OwkmWFQ+E9stPF7k6f1JVMqUG6AfRcEg15v47t88ZSSQiQiHSMh4HUIrmBV92Kr+O+ncm9yayr
vO8Q12B3K4Dyxnwr/HB6KLqtAlE6H+6TlG6trFhTYURmFl0rGVCYNvUBQ2zw+Q5lv1apIbXedCWd
Z7X+qZj8vFOdKZV6ppEqJNXvUou0OF+Z8NUnNF8/G/NeK7Ht3EmLLJqZrqAx7zqOYYXD213z1ig0
nMbFOpxwQcLHaTFVu2AYlhGAtoD0mZgeakU7M7pki5hrK/tNVZFgarIrvXhRz2Kt/BEL59Uyuwfb
mm7JiN5IZyP1K+DrX9rMeU1aj9Ii6g78bINEvUV1STUhOpfcuCYii1tyVgEgHLce4i+VBKGzsvs9
RrcLpf8uUgs1hLGxemtDghATEMj54RU2Sj5TZJ/L9Cpt9Iu0/tkSQkxb54usn1OwcuyN8yX0hbUO
wLuPCnLOp8J+DqfvrflVpB6b05MFri8YSGqP7cocvFWK0+FUiRUqbl96uGDRL903yeUEar8dZvzC
fV/Xa6pwZ7aH/shdkCtEqpxcJiOO0LK8mKeLEv+s43w9qMnGMaMbHs8KE6Nly04x+6KGpXUxRvpP
tx3WphvcotikPqs61Eu19AIE2GUJ0w4ncajxXY8tY79tnWYz1LdBhC/peJ7rzaqqY7/V+6Wu2uc4
EmACQXbf3qq5tejn7YH8aYJ+0ynpXNEtvFYFgi+FufFDyZPVGLGO4/xR/xz4pjjHdq8YV+4P6Sm+
HVIJQqBbS3PnhOc0epNWj3ZJ8mQYCcGZuuaeF+Q0O3lpqr8iAnyyE6Xd0ji2FGQUZ1p6Xhl+To1C
dh4q4GsMwFbEId7YrBrCPtn+mEtWlAE9/aps1726V+mvnmplmTTRDRXyNQCm1VDlK/Rej1Qi2P0w
mkSoMKX5qkQrCd1prdMnFrQe67F+6UUdxXt9bZXZlXDMp1RNvsfmdF3Y5VU59TdN717khLL4C2hB
eEbrGVW/aCPb59b0Fli1PRhKxmH9vquJXaJqGZY/5PjSYxSvooA2h2QLY49AaMR0tCF1U0Acn5YZ
R+1o38b43iU/tcBcGJL9UNNAsuBzJTl3hxuzt7kP1Uaj8kBp/mqgJVNLS7zfljYoqQTZShZNF1WG
U58uz/OaSrleXQ5h8b3it7W67rvlNSxzPgFkfVBaobwu04b70Psu6mtALGu0OhA8HjKLs0Odb1sl
Z0Ja67T6jnx8DxvQj2xzXfb0V4TVUsrk0nVv8Rz1A9VaKthudUNAvVv3GwWLM4JJOnXsMPsicmvX
94hsxtkNa/BjUayxQlhaavBgmGJrJ/YKzup6orW7iKhdxj6Wwxfe6AATCQjRYJlXeYXMj2mZNzvP
mRbKmG+nGWqCAmi+wtSVt+QlNp3+HS8YPyluLWTkPBycqpuy2KP12UVF/t0VypdYirOhCehKodwR
AtlSLhTcwLCSw3j+e0K+A1khDt71Qo6ChDweNsGtrMq1xkBaVa3NvN+ZQbYWjbk1gnY3xB6vcLc2
Ww+JcbhIS8931T2B5srAM6O38WJQKArmyTZUVihEL1Cd+bQvb4LUOY9E+NVjgVJSeZHrr+qAJF/d
Rx6FsS6iOglFPUThHn5x9O7KqL9bengj2mHXdZeV26yQ8PsohhajXqwFVnBqsStmMGWWbgyWuz4Z
rpAOP4igwEEzOhd2d605+eWUptvWojMA2z4d8/a4gXbWnWhxeuutPdgEOdTOrACoCIDFgZ4dbulY
IiMDocaxtuLyLEGsYUNgtCho4m6JmCVb5wVHQh30w4gDcAtaRfV8043O0069BIlGnaLbK9FD2jsn
PtqHgPDokx1tzw7UroyATKAfQNgrgmsV91s9mRZW84CSa+01+VrKP2ydIy9weD+OInEDzYUY6TpY
KwOe4uaDbJONiVL28+DjLRv74bbTnsLCjFacDrPD2x45zdxZnnJxgGrs1t5aCtF2K/etiu2A4qwo
Mfha31/PAUASUc/XkRtN7Tl1p8eQR4GlUqXXy25Ml057riPisqjezGf0qMfsl3lltua9WRscGlG9
WCNeLs6qVn9akcVbY+96+0HeyPiOBnZsIMJl2mgLAFTd1uBI2NFkEoilRcu8Wqa+Zj5WgW+YRCdh
g8rCRGWCKj2yNigqr8iI7k1nWrvGS5yGe7wD9vM7Z2vdA3KXRyTRK/oD9xl6DFCcl0FXrL2wf4hs
zXe9/ktT6d/7fFw60a0dovREILTOx+m2UUgkd+22GIOHsbcfM2pEE0cTVRcbhVIXwo1F5SSvyIrp
GIFHAoJPlumqwUcsZiMxEl7o6BSM4RhD8WuC/OPJHXeLsgQGAvOjeVpeqayJkbg1lfWcxnEn96Lj
Hk8P7VnblGgbbgPvRGT8IX9ER+KvZBRYA7rQ5sj5XWTc1O5goQgSa8SwTdyuq110FVMoxNjj1xT9
b0gz3pU5fw4Tim85sX9kGy/jZzhn5as8/q6DpOT/jCyk8Z/IQt4+ZWX+f//PQfZy/rlfWUg0lX/T
oPTS0Uy7/bscpGZZf6On1IB/yFmJbDGr7X+4C1oUrRwVEt2cQ9Zw/3pXmSI9SbKBL7Fe0PABaPQo
5/hZDnKuf73LL0EpIQlKPtMizIR9BmztcA7pmTRF5uTxHi1YvaUxEMBbkHk7w/SUs1KtKz9HA79U
OxxQrLKTPiqVcl8MRfJI0fjl85Xw7ZT1j5Xw16fBa4aTMcgkSgtHnwbn+EGa0K/3SJmdx8AsNXOR
W0N2Z5RZ8NKPGRhH9J2Xljng5oSrY/hFrW0EcKIycrhGrF+bCmnIHe7RBf66Zlzj44NXV4lQsuhP
vH9vLf3HHxdCCq8hIJaPrG4D6auN61u8z1SJkWyJMPtOdGXd4D7sKHt3jCqX9GyFRTd6gJthtMpw
aYS4baWdfoVETr/vKne4oydxshY8N/GSkZTbKIMdfBmRcL/qeDI9W2Y03Y8IzW5pdbrBbVd5+Py+
H6YKft322S6E2YlxJe3Ah5NAi5AWI5eI97beJzs3xOqZcFlbfz7K4UH+bRSmK/0LyF4d/hwlJGjX
deNaDvE+RzO96kyNToKhrs+BqJ/iPM+BytGD8ajpmvA4qbx6zvz1dytjl8Ze5dpckBK3r1kHeFVy
YmgUNInCs+7//Looec6lQGrIumscDobpkWW4woz3HQig8xBfPsqdZbkfDHaFz4f6zYPywEVRksZZ
xaP+dzgUJd8YozOR7JMiitf93Og3Yey0+i+MQvc+pW8YS5ACD0cZc0uNB6yP9lmYJ2u+Q/iDiy76
T0ehdEq6hUocXgU2hjMHz0jX6IsbJi3ZsyihZkawtMZaWj9xLUfl0nnWoa5xSLPxayAeHmO05WDG
2DinTAX0OqtCz6OtQsV9gZn3wglzbmCt6wtndOlAxDF4YUBGONGMPoeJh7MRxIs2A45m/B8prMMr
TSxMlu2OBrI+0l+RpYoN8h7qKlEI+XaKUQjNLtYSyfOJN+7jdEGbxl2GMKFTyjLmr797DZCPBUAk
3WQvijZc0R3ZctipqxMP8uPLBqqP+gT1VMIQxA5Ho0hX55842as1DvBWZz3pY/FVyYpVHQ4nXoDf
3Uq2SrLelOwMyu+HY+GLEI2NWSV7iULLF520fBwvlEXtVtEKt+z6YjLpNcpyrBw/n66/2ZusuSwI
bIJl8s0g6eBmdlHroqxusr07fE+b7hKZt9+T+HATdUcl7y7BHUwPwb8UwcpzVD+fbrHGe6I3cTGM
dHCmZLHbn59/qI8PGA0C3fOEETSZU2g+vB12V0e6VU7R3oOR8uDRoneDQldsPh/lTTNxOIFth10B
WAmM5o+YqcDAQJCmnmTe0VIa+rx02fe23PYeikHMwJytMyjJN1u0pQ8dzdui9mvWGAmeIqV+fPxY
rswUUabb3Mh/dFLqNVO4QZck+4ik6baqDDQ0Uh38LJ+N8tTC5OQ6xVRNRbT8/B58nOSMDK+Fq5+x
aMeLPK2FlEUGJt6AJTwNfWR7aHDofA9f02sa/tQT9/zwwDsvW0griC3AUnHbYVcfPlldA01phVwp
2p34bqKPgOb2QankAlN3S1mYOqB+aM91vlOyGFV7EE4nLvl3j50oFPCPzmaP78nRLlqN6H5MmSd7
p9K8c0NyZrOJWRZV2+isWWmxI80obxPs3Umg2fbS7WL2PtSfJ0oNb2Y6hxNwZryzlRuYGJt0Jx/e
jbbSMHUZc7mPY8lmEZUVbSN48JWtTysEDVGJkmftEk1peI4K1Lcxl6wXKPVKchf0/TTLOle6PVkg
GgPKIE+bRdHS274oQ0AXW6hfNgCqxojR/cvAvRCy0L+VJOURa4Weu6AFWD46nTnc5EnrtkvOXcVF
TZvwjTNo4ibP7EAueppZ6W2m6fy1oq3b/uNllsiYaTH/yyt/jAyLsYs18yht9qXS6csmI+BsNMQC
kTVRjaxj4/bzGf8xXCMAQDsHC3p2vdGP7rnhdC4NyAPnd1FXWzCvFqEsCoKkVP+sij5PdoZi+QJR
BLaUp3z4eLW2qkepas0+ZkM+U1KUQk6i2n+8G84RjTpvVZ5BnHu0G9YjdOvhLSGhGsyYofqqmGn3
XxmEDBq1PdD5RNSHl0KbZmTDfyB3Q1fGOptCfTF6U3xiM/q47lMOB+1pzcAWVqWjUUalrmgbkqRa
Qj3zEYv/SCOk8Z9PgN8NQtyiEalDNPtA53dHyIWY4rb7TG8bH1TFSze24sQgc5R39GYbRH+cQgmf
OYEcRbSSPd6TztjuEzTXu9AaEW17arZL7DD0p8nIl6AXTm0jv7uy+XCNjodnBEDt8CHZTg18cDQY
VEX2kFpdi+I3O+UE9JsXyGKtQnYK+oVGnqNZnReasLxBiH0ad+PSqxNlpXADFgP9Tifmw1Ei6u0N
Qu04J4OI2A2m3+EVGXnjdhikin1SjtR51MzxoWBo66p1gstAl96FbkbDEteMmuqfDpk1rI3brC4T
3+6c4V7vpXGC7vmby7cJlzgdo7QjtXAUqo1ZbJPOLyShGtwAQ5tw260ygEKghE5MIu03Y3GWmM0w
2ax04w29/y7QlZUZZqqw5D4tk/BBGUVKeSY0ETSlot9EJc08kE0AGJsdXUmIb/sxX9JHYtEHQgEi
QRjTyGY9usVXYKfUz2qvzAv/j98ndnIDXfH8mD5YauQ0rlV0GbT73LGCBUYU1c4a4vbEbf/dVDgY
5mgqOE6l52QR2r0Gh2dt0Vx0bUYKKUqrj+gg0uUu7B1tX1mecu2oEHHMsFc2SYPXcqKFw9KZIufE
lR8JRt+mp0fNXXd5Hd5W+8PpWcgxCkbN6vdVCYc9yem2MkTl0IoVdP2zrcUWxXasaWnvgr5srz2z
EHsSQZW6bDopwRSQPG5WoxtBcI+ciPpPhAYVay2vlc6SbjtqOLXdNusIlEW/sPCrTpckSqq9XYIt
OREZHemrf10PoaBtuhzo5o3r8HrcYhogR3vtPq6Nxk8jkdClikF30dMf4WBDvMjt5CVxyEEFTdOd
BfIMfoWcGThJZgt/LLJwPVHlXYkKsylj1MkeZZlOalXvfvZ4zs9QNKQvDVcaW9Yr7Yrm3jW7cF3G
iX5RQGLc9UnvbVxILKs+apqdotMHB/EEEB6yjxPb2scXjPXS5KyBcQCb2vEZr1KdllO02u9VpVGW
EXrjr7YtShRoxp/hzuZ7C92YewpDn5MWEcHhva2HtjPtyen3ihiNTdRkLzUNHds/fRcZxCFF9Paf
c2xvoxi1FFEhhz2ptn5VKpGzJMV3ykRnDpAPNzcSXgg8WZWQgZHKPbyUUaaY52j2sO+S5iWW7lni
UDUBbrXoJMWYzy/pd49olvxzRoP8ToL4cLCgN600L4MBYoTIFnRRj+s8pd2tUupTvj1HVia/nhHb
DYnPeTS8sQ/HQuKZBKOVjnsRWtXSC914V0M3XusU5FddodRn3pg2T1ps63LJ47PP3d5F6GQ1ZUPt
vc89SXeSMDzyH2Gub6ST9q+JQXfeiZvycafnzG4BOeTUyI8fH2H6BgWuyi68N0agGWqLs7ctaNn7
/Nb/5qTEMByRsQKdEzzHqc061xUn17gfbHDqndekXUbB30TW1dsCIKtwVLGlpxe2kNk02hPd4WG4
ppOxuQ1a+kFOhAO/mXdk5bCpJOHE5nucJrTCkE7JuJr2/RRrT5OCqQjvdLIvHNGssgGg8onrn5/3
0UQ/GPBooiNMVeq8ZkBJu9/1OHnZhgaBeJlldng2olTgcFQFj4U6qrcyy4x1Nwx/Vqx9m5MEWWS6
zLkJiHTU4ZyMQgcfwXyY9rWj15uJHkXafRW5KozQPHG9v3nViLLmuJUTksXKeDhUO9GjGef9tA9s
hNe9V7tLo4UKavbNKSXkbwo08Bh5w7D6JgtANuBwLLBXlIF6ayLt5BqbjvQz1D0zPE9T4W6VqDNJ
QeBrFcVj608esp/OEPEysZTqLhBacmKmf0xL8GlwLsAqh3oRqdvDT6NUwi3GtJ32I4vDotE66x7o
SUKfTdGcQTZp8M6Ro88VPQvRKSdim9/dd/AetGVhgMJLPc/7d2GeRqZdJohw9tDCHmWIYGPIy4fG
SE4JyN9i8+MJ/X6ko7sOLpDOlh6+Qm6P2SXiMk9ba3oDKtLTpLyeTBtoThZkLShpo9H2XSh0chFV
bm8m6aIJMUjD3YUS8tZiVC29Q7ko5Ir0vVeulUIXz27cIa9zMpBgF7yh+DNoqptcFHUJn7KuorA+
sSh8XLTfGpbgU4NDZV04LvUh6hoKzVKMvXDTeg3LTdnMxIl9ZAKToiesGr2Vp9IysjAGvfziNZX6
dUxLFb/E2g1S9DLWtHFiDzpHSpM+G1mv3KZKpz18vpocr9loILACNWC32jhR0iBw+JTjmObLKSmb
PY1lFjGpMdEs3JyiWn8cxSEVgMGBzngWE/r/cXYey20j7Rq+IlQhNoAtwSTJsklnzQbliJxj4+rP
A52NCLKI8r+aqbJnmo1OX3jD5SiDyBIDSZ2O8kb8sa8GB6a1xAFl5apYXsVUz0gxaQ5h1MPzsDSW
ykDgO1VdDyfoUva7gIR2U8IA/6JEuf2ggEP8tPLxdH73250LdJWgadbppx1lcGtczqtMNbxTm1Q9
IQhq/2qTNPE3lWYHCsjVvg+8NLbpABSzyYnH/0NvUW0xQBBGBP+/GyNBKLpughpBtj6MvtlV12go
5uUuahZao6XoRc2cjYzgKfPsNhQftCyCpV5WAiI4/zVqpoaCuKrIu+ZnXWvBc9OVwKYGBavdIrTU
DpEn0OyeyH3qa5FWNygPIVBiIkCHIt6m1JNZdLO2+lPWIWi5DQcTbzQsXACetyBWii0SI+VzpDh1
ggLoWP66/wlfvU4vPyENcRyIoAZhCEdSefkJu05TkzxvupMbaSGlTTwwji6CWO/NCgEwQ/liJZN8
mbAne3ByNFVUJMqLLV2LuPAyM3Yf1WIqf+dIqUSbZAKYt83iCOfGOimUb7K3tQaRLlt9DGdw0Ts8
paaHyNdCoI6t2f4MQ6dE4hPY85HlZWWywQ1Pai3qz2GKQoYXpI7wuqlO1E3ctaXx3MVQlTc+OomP
WdfCyjCEVKlESjxQN0A8g2rXGb35tesCqHZBEyuHLLECB6GQNK8wR9WH53CqDFCIKNV9BbgH7r+o
qZJ4M1os8Zq868rN4HTWmT4gIj0WNoSP0mqRTNJ9f9pBBs9BzbkSFR6ztevpSRlQQ4bMZ7Zf9CQH
8Np3Ted4QQ1u78mBnfOsBFN/LgpnsjdpoP7HDuuQwwk7VHjy1MdvWMKmBMFkhwPS80ZSdAdLRwmO
rRYUgOb64nOUJBXE+wFxFC9zy2TcZUFuIZZilocsz2R47CJaAYBd/fqrbpLCQGYJsVfIJuO7LzTE
HLica+dwfwMtrxaiTcBcLtW/2YJWXbbTG5lFelfq3UlFu3an4aSywzXO2P/zKFTMaM/CsIestnRP
KdPM0hGLJAY3HQg4RgKoNMF05v4oV/1TJsMwggnNsED3NT558+b6RZt1vtJJIFsNdsiinXYJ5Ucv
NqbhIO3xh1VoyC1JA5B4R6aN41qzkqzN2fTiPM54xLmBOQtFLzWUgcb6qJ36Hf1TTdvm4Djqvgk3
VIhzL0UC8VihywXT+c/K1OdH/mpc1EyIsAxo28vQq2h721Ccir5BgxMzPBSl+ZbxGSj1K677N0dr
7K9LFJJ4sT2J96XQIF9Nk3sSimJ6CHd91fIhR7yE4HAnNVm3G2cIsL1oEa1YaZHc/Eb0pbi3yAGB
WVzeWU3eg0rvzP409r2KuEkZHTJtcL2Eao6H8iICF6XbkoDZ/2akRkzKBnEo2s+vNozgJXoRObDR
6VLRnzp0dbxBjUntKOF69xdjGXgyCrVEWJkCMr9OOHw5v1wrWrtSleE0OEp0VPsJmLYTTT34IIKq
lxalOnygZBX+bRH1qzy/8uVa2efGfuCg0XwEmISO+LIIEvddWqdSIZ0fnOmoISh6CKQena28f3DT
2v+ctbb++f68r8p588QJdyn007HAmGJRzsNcU/h9oMlTpLrQRdoNUdx70sfPOt18WakeD+CPPjW3
YKpPJVd7qs1wyHi78jtuXGr8jlfEI5klB+JyAdqqbrl4A3KesR0fnFA3nxCzMx8xirM3hSFxH9RD
NI5KrURvSkNDxpI2HSMFaeIODaos1zUPyI6xW/lhc0CzOKVkumy8+YIi6118oBQfLK1I+GFO340Q
IMK/jkLJpYqj4tjoXI2V1QKZ7YPkRxoLZz8VKNG0OQHs/R9yY3dwCkB6zAvFdb74QG7hw36ck+5g
6FBhG/PuA8qN6la1xsoLjAJvG0WWD/cHfQU8LGY/h5UEzNT/5yNyuSzCSuPSKCUpEciggy96fy/K
pDkMk+I/ABXLN0g6fKq0tNuZuIBs6jjlY9AtgIPTOmeyLESP81yjjZ9U78zYkhuY6+0TICNlX3eT
/dBjOP1LutHwYIQoWo7QjrZ6r5mPvWp+RZov3HErkzmw8gjBFAr4Yx/2zzRAK8nzjFpnjVCSatNi
aZMdDcUU8yhpPJtRn6942M6XwNXHmDvEkO4dnCYWeXlj2n7cp9p0amTd7Jwe0QsXCfBtmKHuGuvS
XHmYlvkoZxN/NFocQoPn/4rgfJuPVi0t+qTz2Xp6N5wSgZ4s2sLtLg7r4nB/oW8cP6JRSs5IW7DR
X6+JN8+wEqBs1U2JilCfJo7DFJqH3lXWcsRbo1DUprmsAzJD+ORyN2FZpMWF1aunxiKi1fPePvYq
5+j+XK5qGvN3EzwcMyQWm47XctqbyeSTQdjehNrJT3lkQczMQZ9BUH3uRZ68BOPYf7PcMGwfUXiD
HRSMWuZVqWVXeyUx1cpLixrSyv1fdWvu1INncj8oA2fJtMavPTK00FVPrusAJkEZzIu4a1dGuYIR
AaGl80gcQ3UO+YllmapAA8yI7Fw/JaguIfHnBnIbqFmEQCMizl+NIg6/UcGFoOYHQXWKe6MjRUsi
qAHDhMApLUQzOqKulv8UTti8N8YUJpmNBp/rmSZyxivX2vVn4ffiaAewkXuN3tXlloh7l6KatChx
qJJnFYXArSb7duV5vz651ONB5wFjf/XoWmw8En0HAeFCP9mCy6ND5IRky2jfTU0aHuNhQlvg/mrf
HJDC8PySgydZnieeumCSzaSfhO+EW/R0mw1gJm03kFp6I8442/vjvYZBl3cTM3wz4Pyd3+x5SgRY
5nWGfsoNuQnsKN4iUfgYmfa7uIyivTYUzrFXWn8Xu4O/RwvdPFCwQSGhK6qP1EPyLc4F8rFoqh9j
gn19RbviIReTsh+tlcW4vtb4qZBgwe1Rs8DJ6fKn5qYVg3LhpzYKIpk8r0iLApz00M1KVoa6uQxv
hjIuh3KJeKaRLsHJNbN2S7+AClNqahsxyHAPc3EtjLy1mzndyG2AN1Apj1+OF5gSNTM9009GZAYP
QaQyKyTQV2Z1HQq8nmxWACsxVSyJGX4pi3FIdDaXVQnk0iv7lIsk9kxikj2aq/YONJn77f4Ou84A
XNXi9ODwR5QKWO1yarmq9W7mJMapnQzhoc72Vy0t5zM9bvGuUXGIoJ86/fAjzFPuD3xrDfG3QZ9h
hiACbbwc2BA4VllabJxGq4yO3NpyS/95em9mKDK4Uu/+h/EcLiTO7lyMXtYHu9KyOj0YjZOCVhvs
VyV6tt269LLQlFClsmIltbpxHNgu5ByI+uDQvgRCUfOO5Nhl04kkhyAulvrB6Yw/KO4lKyPd2J00
JUEqA1NivGWx0EcFdYisejohf6ge8tB+Bge7Bqa7MR3AwA4rxSB0qxbLlRuj6cyOMqcOs+gjMVm4
nXQ6NH5RByvzubEz6MWAuSZtoDX5Cut7c+e5boY8eqlMrJSjf2jHwnhOEpHt005qB0qB6cq5uzne
LBVg6wQw9tXUZguiWSb9FMeTubdJ2L5VafefYtjJ+wml/JV2xI3aiEsQwxa0URqDr7M4chJx19KK
hHoSpYoq/uDWZyPMkK/3fbwtVCvcB06lbcrU6fdWW+ePzZAoKxnAjeXkN9jYIcxxC4Siy9OXa20n
M57wE5LV5T5CEpaeY2wcDKqsK5/3xvYkcsODgaRgFqVZPGEIVrRCgLw99ZHuP8kR9neAKPjKPXbV
pyBCmpt45IIuWADCscsZYcjtZP0ccUjbKX+h1M6DbKDdaaER/dioafiktsHwqOMq4RkmJF8xtMre
KIV+KESRPaRG9AfjRu04yDLf5wmwl/sX3q23nHrHzMKaAQpXYbJTx45s1Ew9SbeDJGwP4TtriPtj
1EQvI1pSB+Bg0WOaZt/0IM/f2RJFh3KkDpyXsfVNkSDH29oBR9GDE68GCwmBvK63bZ5QWloJdG7t
D1YN/UNcSekfLtJjJ6/Q89ct9WS3DlxJbOg/9rY5p+f+Go3oxgs0dyqp1YHnBBWwGEpHFUakVqCd
0pZVseg9PI91mr9vRdwAC3a1mbul8kLo7e/7K3JrkrwIaPBYyCzjh3y5ZYZIb8K4nzRIHugZhdH0
X2MN1jGNtX53f6SrVv+8O3lm5/6ADgxdXZw3x28nDBwa/TQ55fuCTsBBC7L2J09D/ik1UrGhRtTA
gE+1/7Sx0L9YTSqPhh2t3D03QgzuOVJdFb9ZLtfFjMcwioqp7vVToNeoN03m+3xwkH2nUrKdYppZ
fqB9uj/11+tzEcLSW+fJQDrN4imcf9Ob67xE4jEZfcs4IRRcz5yLMH1njtCsNrQv0wS59+QRIWU4
b06R9Dp6J7Vlo0CQ5tjRCJmc8sr6S3+xDrc6TZWdK1X3m3AV8VMh0FT2oR0gJeVEJWiozk7yv3E8
jAOSV02ZeIgM4cpTKyhh7xxbwQ3MqVz9u9Zl8r20xuEwyVYRz6bVhI92NWujsM0rlAay7MlPBkFL
Fr35liaFVTbbqPAx0CuVoX+CntTTrpoaCR9NDdNsK7VgKjeWplTSG0NNoIRN6+xZs6UGkIFEqQAE
jbihJ6yuGb1U+rMYLFvlYNkCmywlz39BGBPopRNufWh0AVINKiVWA9QMC69qneKboQyqvsXQwMHI
Lyz7b+UUZShLGfFv36qL8qHtAmuu9tVuucmCcpZicgsURnw/WIOW39rUIIYQGZsrJ5BKF1fuRCMK
e5jGOAHP+WBPpfYOl7fpC/a63V9TqsNjC4lxa9Pze8lVXxkBxJfNe20q0uP9PXbjiSERAmbG863B
8lmcrmF2L9f9waDEmgcP9BFhItpOcPjnUeYjrEN7JRfX9cVDltuN7seKb5zSKnL2vi6SHfTqH/84
yKzQqYEIUlGPFdRuL0/LKHTUS9pWnKJ2qHaVKdzthOf1ypt8dfMxio0rwUyl02GmLNq9nRaao+pr
9mnEtWGDsRN6nCQ5x8o2166+q+udZhYnf2YmE3YTQV5OaBgSE62TRDkVdmygyF5+TFTZbtIkVx6x
Lmq3qhuOW8cs1uBVNwaeUYEkGFy9UFQXEasVT5NWYKRxErSkz3ZdDl5aZd0umrLfjoqEQZxM7Rbl
pbXd+P9lgIsrD/z7DHSBO4gxNfft5Zwr0Kc4B0TJ2WlsklSqOuG+wW/tuWuUaNrSBFNoEGt1/0wv
MD5ajVXuymgCd5xBODUDlcKFwAztg4m80K+siO2vEYLYH3qUUE3P9Zui+ExhJULoKJG5v9eCQTR7
wp9ih1NehheGH1YNUns60g5NMxaPldD1amOXwG62XK/2h0Sz227jdqKoPCSkMGqscbo81lMZlIh1
TOPJtdwgQkYyjc5CcftzmnEAPYkl3kmrMvc9yjrpj7jQMPZ2GhdFlBT7tFOiiORbHEqtR5tsGP6I
euom5HAa/Y9m+yOKK0OVbdrBxUXeNJtnbtFYOzRaJb+11hAYuD4YWbBvGmuWE4ybEW19y/id1YH6
t4ACTFYaN0ifzIhSFz3YCN5zaIX6g7QiBFlhnDZ/kix9ULiZuP4DH0aP0bIZjkqSDFhkuOan1ppQ
6A+iVByrAbOxEGUne9p1Lh6idgZIYdOElgy3dWt0v/sQ2o4XDT0Scr1u9Hv00fJmR808OmpKqgeo
W3YUU5yKvr2dU0n3C1Ra8NX7rzPS5Fs2S96yNoWrvM4qfqS6Z54oFMbfTKdqUH/xQwvdpz5svrdm
g7WkS7x1crop3ptuGTxU+Pe94JViAAAtO+N9aMF7wYYvxQpgBBcfrFwOV0HCvHupQtA1Yo2pC1zu
3gEXLZvQIDqrTRgg7KEqOy1qim1nlu2uKdGmKjFlXAk4r6u7dECQ2Z2jJCyLkcK9HFVVKjMXnZOc
lZhGnDVU5VfYg9KrFKU86nKIDw7GQwechazZelE/GnR0J+zhnuxGRP+agsKJJmWhEEMbFzb4fH++
iVliwfK6iZ+d+R3hDr9RYxuPg7lpsIuC3OW7K0/LdU5ILG3Rp6QJwZgwIC4H7NIUHxAsX85anHQb
w1amQ5zAOU+KrPkw9Y58UhOMA5oy0w4R3k4fNZT5X/716aFeYZLasw486Vf6zA7eDE4e62c78PH8
xafsSeiZXFnoq7ca+QnSH6KFmcRNd+JypkHY15VoQpPOpG4R+lhiC6ZqrUJ4/cAxCu8atVOkBvEp
vxyFm0u3gaaZJ8usg2fbxCM2zdFl8hESuP/Vrp8ZQb2RqADQ1OvqXY5khZjYqXVinqYGQkhI20Pm
Mj7gkALRt8dhqNI7gwtZuP/ID591PIgvKP3MPHFSi8uBcxkCJo0a81Trbu0JxW5+BGNl7t3BlY+J
GIYtsjfFDu8oZW23zkHI5ftGpXtGtlPxhaRtL45Ho0ssSKvMOvmZ/CqTVny2OxGDIbXCR20W5Coq
+cDlEm6FWbjvRy1+cEV6aJXw5/2P/3orXP4SHlnqNnTX4ZxSYbj8CI6GR1dtlPE5lLayzaMwwM4y
07/jbaoc1FwJtmXraMdSqwP8q/3yITEqG6iaoXzizXF2fhIbR+EkzjHSOnsnOwjCml92Z7vJo8fW
kHIH0emEZhH+y1FsNI924zRHATTiEScxbRvnaCZhfLKmk3lrW1GfITflBravmpKiFCJ1O8s6NX7f
fbAmSgKbsq/1o5oqL2wr+LSQYzKCmGT6cv+jzhHZ5TelJgshCl4lFSqgQpfflGc/LrPIsE4QKibP
6aLsXWSPwUMm0+FDUTtPcZlCno55HAISrfuD37gJGR3GD+1EgAOAIC9HN8IcA8KRALiPCtRO8qjE
5wzPDQyYnf9sDFo2odlgtMzPqs4Aj9IdZr71h/u/4qokyNl6+yMWG9z17a6f8lDQ5+lVb8TpYI+7
tY8wItoZqAZEu/vj3djHmAEIGJMQ5oknl3CYEUbEgE2kONVqpgCdi9PkuyHi7IfFW/fRKsHeeq3q
pIHXlq3xnZBIww2oTXB5iXQ5m6SEPs7YAcLP6b4bGrQaBcDb78REwP4w2hHtpgKKW+KQ2CRHInAL
HAhJHZwPHC6/47SjK5Dfku6YatrQ4AU0KL/GmrDt/kyvkSk6iQCNb2ibDA3g9HJ9q2IkmqwdcZIj
HX4MtpUHt6nd93Hmd3tqlupGpacVGsIH09l/wKsdXQR+bInD0L7B3XOtt3q91vwg8pO52qwiD7DY
cI1eDP1QVOIE5q8+57n7h9trONph5jwNOORt7n+A6/eP4djc9CEIMMjCLucfAXesImsUJ02LjHdW
gd1aGPXhw/1RFqJ84Kv4zCR5s4AIvWlo+JfDWDPWnJvZPpmVYv0E2E99QoZnLdLdD3qBamqgtMp3
QyrN5x6vp2fMJZ/a2FV+w3wjMdCzwNoFOq5aW1XP/JPr41KlpkYSebnWyxUExnycLm+c+cfCF6e9
xr2zjP3sVI3KzpHiNNjBBK4zQF4S3CVsx2ZNJvv6XqWvQMkPTZUZcbM8aIkoBxGVhn1KBtz0AtfV
DspUozqqjOkRL8JZwXlwt3XvqCtn/MbIFkH1HFnC874q++d4ME6xHQZnTU7jkbrTuA+CTCBop3RI
rcLGqGtYuH44rOEzbtyp1MMJZWmTc6mD97ncDI3Ac9keRXgemvCso/66w3yqeiSDLbdRpZubcRqm
TUJce0bB98VArWJl8teHbP4FCBUSqFB8RH7sIqAuzNbS1cIKzwBtyAwRI/BokHW4AYN+7MBA/3MA
z3jkEiBtuGdo7lyOl6iZHcjUCc9xV2GS5TTZMagy0+trB4klFnxlfnOccbmDZ/AQ7B7BU22Bo78c
LwQMncqaOoNqx4hHZAqiLvFDObo5nvMB0jIh8vcrR/zGmBZ1XOhLM/AGiuXlmB1wbVrtWnTWUWL+
JDFEbzZViK/vcyAV/I79PC0/QwoFr5zoLbaFQV9gohqCcYTkFASxszH1fhg2hokIczsJ408WDoG6
FbLJPsRGna9pVt7YBbSagAVzBoHxLC8l4SJEWjhJfM7YBG1N6amPIpPEG8c+gYbj/Q80f/PFmtAx
AQGMSh3h8Sum5k0SV1vhZLVOEJ+tFNFZwFbxVrcaTACoKq9ExLeHAvSLBN2cMS+WIqWojjelE52B
rTmYrhbxu0INMy9ImmZlZ1+/HyROfD2XVhq35bLo2ieVEtTYL5+NqQoOkDmUbWsiinz/291cqTej
LKp2Cu51kxUzSmjgYdyp2Hf7LubZaqXtodVM2/9hOHoDc9SHt8pyK6vj0NtOr8ZnW1rmp6orJ6+X
EvPkUHEfuyFcK9HdOjowbG3DQX+NftziOgpr1THTHhKyDuZvD6e0xflb4DWiE0pZs2W5jCrxP0xy
bi8DimeSFBYuz6stswCDbj8+z6SZI6rqeEyDp9uFYfSrMOK1SPo6jAdhTRGHMg4aOGyEy+HCwFJC
sx2Sc6wp+cY28qd2VD5llflX742zO8bvzMx6P1b5vyqA8MjR5SGz12d/K6CHi4Epklhayl3od1zu
UWCjM5vJfuVr3ohweMhmlUvSbp5VfbFF29xv/FClTIWmCXwOCFXttxwejboZEhKyzZQq1gP+g9iw
t4LiZwetE2vYHp2hCAc0JOoGU/2DLeopnKah8Gx/aqydM8TTHjXyqdug/JCslblunCs4Hpxa6PCz
gOe8Md/cSSPOvpOvUBm2h2xu8bfVIRJJdEimWHgSxubKOb5xMRFVzQR8Gpz4Bc1ByZvxoAum0vFj
qmp1/xJRDn+Im/4PtJg12acb1xJgc2jpM4yIIeeJvxmoGn03K3s7OwdBBGW6iE2v1e1xZdFvnFtn
7hPPAiwUdazFMysyqZlFZ2ZnJH/osqmK2A5Q17xCuMkuR8dpW+ums7t/OV2DL2fkC6kHIfUsVLf8
iNlYy17pgvw8aLXjgamcQ5YR44F+VA8OAINDHRbDORtNsPYFim1x6lo/SrTft6TQSCn7iFy7bqx5
kQEZqu6c6r05rRYRb6y1Q2g5d8Go3MIdvFyCoXOyIBAyP8dplzw56kSNXcU9uhyddmUdbqw2S02R
kGYVxcolpqNtkXSyoeafdbSevDpXEHlOEdO+/+Gv+LTcJBAtQSDwKrwGDpczUu1BQ3spKc4QmkwA
44b16OMW932q+tdTTSuFnuu7KQ76A4WdYl8mevWMKik1A8uq9uXUQvFRyj91WUR7wFP5rvbTcY/x
VfQg+vRFjy2o3no5/Qqg2XmpAgft/hxufSkwCnRHkaAjGlmE3sowK0P2TkEgqmrcwo1AByNc45i8
oskWsc4slkPGN/N4QINdfqkACiAgP7c8562ZsB3jPjogp4/km9JlRrrtjDL6GSZwhbeV3hpfJxmU
9mYwTf8HrQnt3I/6+MXXg/JTPgnx089l0+xdu47PhaX7v6DU6Tk1xhlxXcethkGy42cr5+zWp5qr
4HP5+VUu8XIOk1sZVVQk5dkwi1kIocVzemoy9+X+ityoQMB4QsEYxAcsSeL2y3ECV5TjiMHC2fB9
5BWGr8VAOyUZ6IY1VPibndlpu7hCjnuyGq8bh4dmUJ+L6d/U6ecUnd9BeErJhzoV7KvL32GgNcCC
5vFZYN7kITo3PsSW0XtG7DYHdxr+ytzed35bfzHGPF1Bgtz4CgSqpMIO2ESBFPEiPNCSSo2h5OXn
2uhtOKTa+NUIMV+AUyQOMd53yaY0sEex1CJ8HlAj3ZWidw6QVmNPhLW1y02jWNHpvPGmc33NvEH4
UkCC3MXzCF8uCEODwp5tjMGPuknw6DVAcb1ITNCzjVLpBWYq0gnQrjOjp7iqjaNpwKbbdIGm+ruI
v/UztTXKvmMUQy9pq/EvzikQWOPcV2n04dez1tF4DdwuDx/OkNQTaHDTdEC65XIhYz8bU9il5FCN
WX80qlB8SYO5BBfQoEA3CsHJYkv+4fo45dnVAytSHlCljhRviJDB9yrL75J9lXfmz8JXteeWye31
fKw5Z6PSA9ARXQwZ0FdwSmu4C6Exik4Hui/15NQrJuwcu1SaF4zk+TN4gs6AZmuPfzGGJB8cGUln
WxrVUO40eNHJtnVj+Wx1xIhbqpwj3J7AgTrQuHnu9X6piL1RAc/dDU4TBV5XG2m5ndTKplYFWulB
CbpQfVSmsDlQWNAz3MKd/Cy02gQvXE81pjUBGoogCpQtWaDXxvZ7VI2mUzkA0pisSfzCvFxUG99U
6s9dq3eJp6vh8EOtbTPxQH/iIVM2Sf7L9/vipU0ngYOJ5uTH1kGNBaMBH1eLkXZx6pkK3uebaRwV
bIaGRHRUMYuy9jTud0R7fRvcSZXl1rlNrEqnQhrI3wn8o8qTbkMHNUZGSWBajhLlpmsa5680S5qy
9+8c9+pum4/ajG+j4iko/iw2tqGYVgRHZjqLKgFCxH2AaGRVlCpGhhi2w0CebALAbnLzg+Kmg/ol
Bui67/UcFUCQIlryRE9wLDdNURt/9HH0P1s9zt/0XOLAq3FJ4XSghogBC9q9/5X95LceLLrhCd69
CuGVJfgYdSR1uy4w9ZfIacNsg1sqTHHTqLH+k9r4pI/tBCs3rCuGTnVjtqtTf0S5Pn0t1JSDMxva
G1s/VdOThsIWzaZWJukOBm/qewUGUeUuwY3nJ4ZFvb4tdKfVtwMnnhjIlQMUjdQhtcMz3ngZo7x5
aBN0MDYIcmbyYMW97De1adKHGdNWr7GQQO/KbiQ4rsLoXWvvdGWvbRQYEy3E9dkDzQ5zdZcXMtvG
euymnlGhxVAFVvjbL4MiAjAZhKmXpZoIH+H2KSQAsRH+Vac2+IbCZ/xJw6LeeapqgYJgOTMVTGN2
L6S74e6GbAKfNqQJUvGKkU1PCaTpfMcDab6ga+tzWXZB8MOvAkj4g97DkxvscHaRAl7uKUrlP4dJ
lhTvgzbRBwySLbU/OBLc2X6qi+LT/T12VV+kITgDTrg9ZnSPuog0wsiP06hrm/MQO6lnlSU25Hp9
btSg3vQWSqVWOvxsRsNdKd7Ot9vF7UepGXIZfWvaFrNg9OXtJ2NisHiS9blMUsMrOiSVi0BHhtE3
q0Pbr7LNbsxzpq7PZVwVStsSu9TEuTY6ps94qf/UpbTfOt9wAPtmT5i1H9hbmE3qxj9ntTzXzJFI
k1Yj3c/F59VFoDmT3jfncGZEz0Lxu1QgzH9/Ea9ieNoC9gxFBa9EGWQZxzVTxvFUs/6sVfZ57MIf
qWq67waz1ld2y42BCH0EtUMg0+yb+c/f5Gt+iyxOoHfduUAYe0vSAkeTlsA+qeq1MP56g1ATBYPF
FqHET/3vcqhBA7VA/Diec4SHPe6EaQe10nmyZWp744yBv/8Nr8vd1HvfDrhIemOjALTUjeN5Mkdt
58IZ9FwJFd9IdMQveA0PWHbaXy2LZ7kMcRejcF6sBLM3vq+FBggJGXgKF92jy0mbmJw1teOOZ9fI
/xaulTznctKIAlRnJcW/hmEyXbLaOWZmz1BeuBxK1HFSWbUynkddKw5KJvqnGuusXW0O8gmQhONV
wRB/zAu/Pgb8aA9wWrdVKmvtl9ya86vINgUn0pDlDxlljERu1Q5k52a9GYfK2ok2LLYJvsPblTW+
NdYMKcTolu64vsRJIgUDeietx3NjGYckDf4bHCd6qapq4/j+wejCbWIEBzlWD6AgngBWf27ZhpvS
NpRnu5YqbGJxvP+bbvwkFgCwI41EiiDLvCLqjMiZunnJxZgeEJAcPsQDKMdap7D07/fELGZFXoxX
PUW+xfZyq7SXJjWQc221oNOS2PkUDzYCkgYCUvendd2bpnAk6CFijAExDZzLYn+Bg1LCwNTOAyhe
8j/VztW9SeyVb3rXhesXDXGpePhtEvJms7LhF1XRlHdRM6KTG/PJ9M1kW8Wp4uEcNrLz8bsgno5n
LVXoDa2fGTtQgOLnBFH0Qxrx+Hr1OPwdpyL5xavTYWY4KNMD/F+eZnsEm/Y8+Xg2rpykWwvIr5uz
w1fZ0fnP39yJ5lj0RiCFPFtGYUAXwQErpKz1keZCtZJ+3RzKmeUgOCtUMRdnVum7XpGJIs+u7OU2
n5X/wgz3qUCGcu2ozPXWyweamhyEqrnxSO3MXqwfWnCFPgnGstrI9ooWdx5TEeie58iaG0r4DENG
2SYw64+sx7tBd4uVDzuPsPgFGKpzQ7GFUIRZPjZ0OK2R4FuemxTYP9pfKjFagN6pMvGvKMa/pGqR
b4gzs7UH9cbjM7/WdMJh/UEmWzw+dLkmK+zS6WyR1+AcSg+wFkNFdoQDmRy1fz+XNFphPENQB/u7
1JrDAbjubVuqZxd2jx3p1RcjM9qHcYCKfv9Y3rj26XDOXCeiL9JPYxGQdLjbTmWaWucJNMUX36Wn
H7tYpnpVBbVr0yPk+1Ao4BDwt06Rc3End9S3QZmA6aka++v9n3Od4MyoeErArC91wSXd0ayCHgFR
uz8nRZ5ALq5dzx30f8ZqoF0OdHD2nJpLN8utnOtuVFV6RQ3VDJP90NfMWTfjB63FazHpW22lIHFj
Vg7FEWuOxxAQXKIFqMcjwRHU5llF1Gcz5BTB6sJt9/e/3fUenat2YL1cnvG5ZX1573RlU1Mwb8Q5
r638MYEMc+wCIzyQR4xH2avqv6KbuA/mOjag+HmllhrbflOlkzSlONNZ0byMuHbXqUPs9UHqHtsK
P8D787s+/pB/gDfRrEH9kn9ezi/LAzQhtNA+a+4IYxRWOnyYVnkIKgpu2lQ33pQ79mFSwt/3B35d
n8uLh+f4FaiI5KzJJXg5sghbZERqvixOWcNf0ySoDpQUT7JO+cInbj6WdMq3UeOAuldTSDklNqW0
ec0dIgnyvRZaqefGxs+GCBGhvzA/O+gZ7/3WNjeRbeXHld97vd94fUiiuLFeabaLF6hJsPoaO8M+
V6mS7wR0Ic/umvjFL5BtUwfUI11/iLakW/Jd0eQl2XEQ7bS2VLaNLcpNCAvfSwZQOvd/2PXvAkUB
qmGuXNDhWcIp/J7PYQVj8NHXAcMTS+tejGDl2jNx/VJBQedGQoSFMfB8uVwu8Fm4EtPM/qhQmTy7
VaWQiY8dIAqtbIcfxeibZ7uifOBN9FWcfRwgK+RFkaYVSP/VA468iV18SHnuYGLhw/0TS6pOf3Qw
TTrmceAewjgGS+b4kLM3YxlhYiyDppq20nLbs6ws3MVETqK9Ua24xh/WsrKvyIxPT0LkdYYuX+jC
hgCIvpl7j9PODuPkGLtun73YODYgddFVGAOntkh3FG2Kb24Hl7+vw+Qjz3P22w4isz2iSJV/qWrT
jXd5Gekf/cm292Q02Q+1KsIayQ5/zLaCyfwBb6BOG26h6eX/2Puu7ciRa8tf0eqnmYfUhUsAOetq
HiICLi0zk/4Fixbee3z93ZHVUrNQNcRI6pa6l6rZJIvpEAhz7D77SHKE9l1VPYBrQu5K9LfNm9I1
OrEQHcA+wtcgF0MBmi2OPKonSlmAwk7NN1VThu8FbFIwnEveeFdkknoIiyaJWDZG8j6RQDxoaRp6
4IATvG890rQNKtRKN/djK+7SlsZ+rGJfFQi0AjfV14aEduPbhef6QGrlCvr+VqEaiTP7gRtBX59e
Ts7PKXkAmkIATf56O4BYsym0uA5OYQ06+pXaSUxOtPq+UhagdJHbel1qC9nICqS7RvDJzdho34ot
XP4St0OGC4nNiekQjOhQo7hoDJRG8n3S+yhe8SOVal2gIgirNVdInKD3bgt+089PG//gr+4bRKsw
koAqhw8DJubJfasBetY0ABGckNYpd32mtaz0VXEdIixmLt3Q28HoX8wc8W8mewnLHNobJw8IBXis
X0/2IsaxxHGSTknpe9eqjtkN0HXM8MpYQLfsyDVzNCMjaZRnr6jULWZ00sVcmdw0sBGg+AU4EnwJ
08hHXUpihxEop9FXAUbrG325MEJp2R16fRD3Yugj2OtmQi4TVfEaQLLb5YNcKSAP1rOiBYs+2odu
WvhEndmmqbIvVx2YnNJkFDqWwzwC0yQaKSCquHJTswu9CoBaUPUQsO01ngFEphIyJVNWTgR/Bsbo
CMp9JoppDnoyhMTRWRndzxFsCgrwFXpaDbX1+bJ/YwZg6iH/8AOtwsCZM/EJ1DosuxLGzWmFMC3A
WqsE0ZFqNPOySw00AgnY59f7Zn/zANoljIbsKjAbfDwf3B0P5NtoFBnKp0otox16HCEUu3T1+KYQ
suuoFKSHIuuWD2iGWM2ULnyjTviVwTjI09RQy9PcUykvqkpaDPKpK3veh3gRUwBv5pTWtxYyLgMY
IFh6MZkIvE8mNFklfSflhXwKBi9bB6sYPTOX6M+dRAg8hfXogfpPCvciFvdxOUT3eq0EDqiq5zje
vnH2+DjgJMKDhgWE/OzXEx3nShMGXiOfUFExXAtdmtmrHDk+v154t5+v6fdm9uOlJqYWDLpEUSAu
T4mO2GSfLxIKs2gO7fitrIB7DgMcwTwQ6AJa8vUNBZoogGypUU/+IItmJASJA+S4jBadQ2o3eS6u
PUlGqy2hGXdDJIoz8vHbAB9ATQh1A34AzDzmc2InBEoHXa+6yilXet0I9cQK/DAmSl1sAGR9aFNh
X42tkynlodWCuavzOfxaUgG9A3sdrvRSRVZ9Msdtpy2EOvWXp3Hsx10TifIRrLr+ro3qkYGGottE
cZ7uI1lIHtGs/SbNAk5kW4Zz1iLXA5OBwLjl9WJYBsT8J3qiWjXaqJXJ4iSU8B6IqHVIZIOfpT6U
eO5KTdAllhRpn8tUB8vde+c1dg0hi4rSrhroWOeBiF7Tq/D58034zcFTeDwSRV5QJhKwZ9P1qSIP
CGzAw45SM3hWLyy3ujfItqZkcobWOcmwBpVvdbWMAJ0pwmSBKESUPlWeHMwdh+nR4/2teYwMakWB
aTkFiYlaGfgqgs3HNJcKn1XDIo8MyYflvoqKKKUoNkGqYgkqlHG7yhc+ivmTAhxunrKq73W812U9
+NkHINgaUWajrMc8/9UpgVGOIGciglKpEJtABoNZNB3TravFnUbKLFrYZawsXwog8bdILHQlakKD
6kGHGm0I6kjyjoC0vH1WmlG5Wwl5sC0yAakFGd7SimYpKv9oUvKIWehF/a0uDzUgvWGyQQPBJfi1
wlQiMNlyiZXwXxZgMcnHHrHdOA0RXUG2l4h9Esy1p/qGZ4V7UTAUUK0JmOu3RECCV6dilxfR2VOi
UnL6EZAbUvseSB6DVq8kAnkfvbWRFF+jbVCFeN0Y1WepbmQbRnf8HIihAkAyQsQIFoYrz6cg5EXs
QkT3nfeZfcjlwMcDgrGi0QiABKh1B1xp6k/E4zKrkhBjRYEuOC0jPa5p2xailchCYymSnzm+mCWW
FJbReeDclcBetEzsoogi6jlHqiJODyx6uSDpAuQJL8uA/pvYWGDaDYayWEjnBZqJgDTdRkjaENVH
X0cco1JNTueSqU+JGO6XI2Yua22lj/5OqxqDQB0CWq6CKAcFFxe+jg9qH0wry2bpSsI5zhqVohQT
KzAOqtXC3F4nlVCQPPe7xw4c0SDxnLE5vgEqwapF1PNSXwatDAn6teqom3rpamqinUfpKoh3lXjI
kJTV5YaBqpLxxmoK2HnD8KTWK3Ryux9Q8CUrOfWWu0RzilI3lFQkK+kuTENLSEpjZstMXdDL+ACY
hHzn45u2ROv1rl9EYqydAY+1EkN3WkMnveGT4+cXmqpQfh0QVSB9gd2JKN5kHpQu79E/CPMQEYmC
FYW2BEUoZM7G+0YUT68zMfIC2c3bTsX9CFQkFfUZCCGZERJAQ77sq/966f+P95ZdfTlXX7rEv2Q5
CFc8NPK7NJH/25//dxe8wMrO3uv/5m/75fH//uqvQ/6Wnuvy7a3ePeXTV371Rnz+z9dnT/XTV38Y
aR3Uw7F5K4fTWwWl9td+9vyV/79P/unt8inXQ/72l59esiat+ad5QZb+9PNTzutffuJcUv/18eN/
fm7/lOBtThU/VX+i2UtW/el/bd7e4iD1/vf07W9PVf2Xn1bqnwEQQgxsBdgkXEueu+7efn5GB0gQ
8QTkQFDOge2QZmXt/+WnhSj+GRl9vAcAF+B4ecE0yKC+PCX9GTsIbwC7FhJvCOr99NdhfrVev6zf
n9ImuQIOo67+8tNlb38Ql8DDS+j9wwnogd8F1HUintCaIIx7OOKW2iZk2W5Czw7KDTjYksSpS6ai
IwHYilJE7BX0fxPsvrZVeQPGMDKkMkpP1insnxiEjwTkWXkANl9b6KisrksdbUAMFVE1hVY5K6pz
G1rywlq4dgncrkaXxTaROPaM+SoY2NZl6sjd1lWdzjfchi5jptZW0m9y9DzITBecWcN1UgLqs/M3
2m11nbyCUf69fwJ4RtkPgAeHD4PiJO4cmJOfls9maOJRSDCqS9dXQOW3MKrH4U27yx6LR0mlyzvh
rfWJ9izmTHvOHrPH5i31SRSR8bkHuvCMWhDXbIa3IQAsBvKOZA0qzewu3DThixoBrl5Y4birZDqE
5pABGQOGKBC2PsSLd5jQaOfgkz686oYZgXxh0/vklvSJc6LFeSW7Hha90+7z8qjHtqBvloubXEL9
L9mP74ujft9sk+vxNnqQjUVMoge4akVL0bthVVBwYaKIND91LhlAolWiuJrIeOOHI/XzXv24N2eH
OTG6/03DVGY2yDTt/wfYIHNSYVq28p8nFb6z5mAZginDk/9weng474NBlYigFVITVbaCtNAJChxj
tLlAGN5VWTTUc9UIc1ebCOl/8mpTe43rBBCLgiIKwSlwEUztoVIZM09pQSvcUNUaKHqh0pCFDIee
rgyIeDria0kDhgp55rHljHiClf6tyP04gKm5msTRmLsgabUUqzPAe4heQg1ApqSKQSZFlvcDrbdA
Udao7bzWn/pXF81lbuCSgNUfPxc14IIkWudn1AUVKIEcLRToyc/BOukpGkbzTPRN8uYdayTCVOqh
r+/NYi9rpN4ENwJKIzWkXQj8GTsWfv5DyUmvEXRk6kJAplDsRzQjyggi8VFlhDWpXapee9v63U/Y
4maxC08dmrAjQbH2rryH8SnvwaRD033H2pOnUDemW5c02/JWjWkek61WEvVevK1eUdNwGO66jceS
U0FQLBmcwAKARJSwJNey2cOVLugY0wyNZ0Pa+eb4gEyoz8DKGrz7ePY9f0lf8pcyJJ3H/5dzou5f
hb0Mtctbi2DAVM5vENoHhjSOLICLS1AoofUImmI8SpuAVTqSnoRHPc+15aJYGDCFDWDUcxSs88s8
ke8/lvmPuMxz0mTagfzXliaTxMoXYcY5OEFEKSH2zGXrB0ldtL2o+0OsWLnkvXWSAg6KIiC1VqFT
F8jS6EJW5rztuUtOlMOvccmpz/flNlEbieAk0J1AFHx9m9FSigrADhULuH7as4pe3wFyuafNTCRh
9kITc/gfvpD0PaWHFj5wShDQQ9eWySwGUuZLelWge4XrulTWs46kGvqmAfthS0Hfm1Xee7a2QnWV
DHJMc4G4GCnVaMk5FXSDk3KiL8WQOIPs52sfLU2oAsg6+Dv9wlQHSN5yX+TIK6s6RHLoRilzo+te
UmLQvdVzZfBTRN1lgT7ezmSB0ipSgzIIFWsl04T6Hfq+0BFe00gKMDnpNG6pl7I4YFBmLajuiHDf
o2NZcQXF4bYEkTOt36VPcUI0QHfpnNL97jH9OL7JunpJLKB/A8Y3wLJ3wFWYO24MAi0ansuDfq/a
ui3d5/AN9EP33O56q9wFM/nAuSWf0lv9wZd8OdFv/+ol5ztu4gXCtvvbAZviSTM/SQVpATOveCrA
DYPar6eqIYAGzuQ457bWNGfxW2ytuXudZK/+4Xu9MAdNJ5U3N5CABeT/TaRW1fpxOIL/1Lq/F+jh
4JGaPDzcnM8zUYnL4nx2nYk48fQUbIX8OsPaO9UOEIBEWLuWZ9fOc+6UDooLDZXCQHYq0hNrYckU
5EoEtt0236fk6WnNjIVlrFU8iDz6Pid3ClFJSvbowkVWs0a9NInLX+Tfx4mZypey14MCJeJWhkzA
CfLPRZHZcWX6V6JvRLTIqOCUI01BNnTM18WhFCgajGqoF7vRnM8DC3NjueQaP9gE4NL4zcYyt2Eu
+vbDWP7RDfNdvf1h/qfs/0vfQygywYZpTZCaqevq0YGSySxlBUoCY5bTbXaOJ4nKLiwqATlKxapZ
/5L0bHWIr0HZsASex2d+wKDvAOuoNRLackBX8nXUInhIC4b6vBju0hzSYu7EXBbiw0T/20/M7IpN
0gX/7IpN2VinJ3SKY67UZtVGAXZImtDMEuAWU9dWFCa+y9SP0AmVLeb4SmZ3yURc/ua7ZHYSJnL1
15iE7wUQgQUGLR6v4lt9U8wjh5E4doDUWYw9ZuQxNztr9wjCZHZvhoy8eQapWMX0wwM9VoZM7PN5
j+w+GZi9Gei9zeybkNifi0jgqr9jHXwYlDKJEcdNrYO+GoMSLKS2GRQNVY9L0pv+tWo1A2mZ3+Kv
ap1tqjUO8r26Q7b7iDzRC16Z04U94OjXpkxuF+ZrYcsPS9bQle3SwkanRUO/ceGcHF3jeIvC/yvV
QMcqItsOiiipzlQHgTTa2zoLrJpoFN9GTawr5EzNfuObbyALMkZasdx4KzcK2gZeXyE0tTBgO79l
O5cpVzV5W1DLiSzNaDGBKqHGQ00ifHxE9VedvcXQdgYtyRqsiqb/DFX97FmVica0eDEod+nL1XJH
ku2VzjRjaTgraCiN5hiHymJiVGZNBKelGh5W8ApwJ9DAcrfpXYBLqmx50vY8XCZagnMXvtfrxrxD
B7s17ucloi8q2z507G6vkzuEt+jd1SmhFnqUblOSOeBxhTK27vAU+PXJcr1GRhIvl9cxj70JJtoa
k/X+fDwCn0oAECSqsakM/nUPRnGyee0PaIFgNrRklVGzTUNfbyWI/oSAAJyF9HWJ94Fw3ChZuk1I
a95vGrKLHSCeGRQE6+j9bhM6JSsMRIcO/naTbvmH5aw0fadbt/cF+jOQPCMdHdbhNnQaQFgpMj+k
WYcUrcauJIQPw+2wlg/8snyELnXxfYsWxPiKyOv+YWm5B5082e8Nub0VjkA590QgpNiCohJznBsV
E+6Nh8ipDZW0RuY8VKxhHRvXnantMM0L2hPHI9ZABmKn1O5wfzMngZuG31hav5zOKXlx3gCciHJG
xVqSyohxp7iBnelkVkAOu56NZrrtDHalWSjrXj9UjiGuMURzMA3KZqy+OUkxrYD7l0iKufmZKPqy
LooarAV8fvimcnfaoTN2IBZFgvtRZCNbkYSun4YtNWQLZyAlguldbdfr83FmeuaF1sTM/yG0fgit
/0yhNbEdf8tDOScfJgHY31J+ggPyO8IcaS00t+LEpN/g+xdK7Y4+qHegm0pWMsHi+rEyWrM1G6Mx
RnPE7+S2N3sTuSfKnxvWBbRkfXkdz0jx5wCkNLOn1BFN0dTXI5OoyJamZPg0MSIjMEK2MFpbO7V2
ay+oymDQsBV+B7ColyAxIFJDtdJMbxvWU5VsG2a0xnLdGk8eWzHd4JoUjDxOZyzOA7Qo8Glmh0fR
upAhTwOfHRZDDKsG0nQfEp/cPMn0Kcfj3MWH0WC9JVS/yqAdT5F1dVJYDcOoJaeMbqWGRNvVvniR
rZFuoWlTsr3a3j2oCAr4xI5hPtxmZEXGi9aGmn7d3C5hKyCeoRFYgANdkmNDXvncvPMBnd+hvvF8
h+e5UfH6+ops6JqGRmR6ZmwlMF4VMpiNmRt8WgDJvCnYYKpmwnKLGwWoeGKx9bnexnrOrPXElA9A
I5Z6ZYbIP1avwew1VMc3X3kZqpyv5KZlPMPJl1FZd0bupI5u5U7PBkM2BaQeJQRRcljhgYEeYaZn
+GaIv1LE1xMD5eZYcJlppo/l548VFlqRIpgRmoFR0RjP49VmRgNjtBMrwrO9He3g86JFknBIMpg0
gjnCBAUR0Ha4R6Ni/K8cRKs0OrNyRmNgsPRdQyKS2RuoD4A1ncMGw83gS8SoAsPFbaj4HgxYb0yD
xV0YDU02hSEfVEs0BQSCYqc1c4YWMbDAl9j2OlYmM2sq2TmlKfA0hm+T4lpwxr18zLaFI21ri/qG
x4CWpSEZMRxxndoBITDPjcJKzcQwO6fe13vBFFi6xiftjgxVVtRfo3kdRS8JbGFueqLZD41hSMIw
pMFti79jI2M9PrFFNhldtihabLDaqDEVG8SdYICiO5+hGyq+NdwQjHZ+eBAYsLXtahuY9grAOfV6
ODQmCRzPoWBGsvy57TMrKiYBqx+i4g8rKlBf9rmomDq7bqMsIpTM8+BYBUFRGYDGQuD3pnvsf1YM
Ls6SBBnBn1neg24C8kFkgjHgBLqWQAegJFIWmom1oC8tHFZsWsMJwI5zX8EdaNhoJCzAftZwCGMa
W2uW7upd56j3PfazQlzEYcf1cADsgOFUeEZqAnzO/Quc3oEi+Y+PVA4C2Uv3/qmm8Xrl1FZt4fCZ
sgX0lePvMwdJfapfTg6knfG5SAWhxcw8TTIaZRuiFrYrFUtGSICf6IbCk991lKvHxli+jGbLcqjF
0Vzex84IqYTOm0xmXE7yLxWIVJU2VswAgobEVIyYVVZo+pg3D/8GhZDtGS4DBB+/PSOzvHVgxGZl
FZb4zGVvBMmaQr6GLLP8M39fAnQKf21wDKB8AaljxQ7vg+wVn/kniHZoFni/z7A2RkJdtsCEt5vE
4q/68srqjb8iw5dv8p/eOjaDtWgXFn7jioFR0MpKMO4A6xKbaCyPnxFGFhmJkZsYE+4xhRZAKwaM
gEt9l/m4j8TC9y6x+P3wyIW3DtloZ3w8Jv+NceJOMryKX/nyfeB6gr8Pwnbf2glELhe7GgwIDQGF
gF5FTgKbYYt+gLAfYrI6LteVE5/Ck3KfORDf0K31vroW1x3rTRD4Wc3FyOnh2XNjBqUETGSNlWIV
FOrTCFquMaAxIL9BcWRlFxmdsXo/GpDulGsXCevl2Xw/9lgDAafENXJa05IKDIxqpyUVkVCImG8s
rgIzMn3DNxi4pGGcLNgC6p2rrgIKoTRdY7Bjy4NKG8yBJXiuNhFJ4AaFgrG2JlfVvsXjFOCxgRJA
yexpYCLd6mb+voRh4VJ/B2I9NpDlFXK7a4+dM6B+LDTVpKmln0IrYFDzLvSaS2GUDDhbBjhT6BIz
iZTMClGgjIIVxlrSlVU41bbaatZ5V0BVllBjuw46VMLASxqxe9Fc4qYrTFBl5Nj2/HyBdxDgp8iU
qQcg1MberJyO3PI71DExGDKGz+zGRj4XKrfBAcFoWWk0LENoKze0I+o9cO2VQaD6WkI0RA1GemO7
0POwy2yEwp3KkdfVVrSke+VFfanY8OJhZ1Ys2urb1nbgV2d05I428OQwvxKyQSiH7Ubz3myNxQ5L
C8vTs4BSu1qseys26Dto4ej7e0yPr0in0/PN/ikkNzcdeYXV52LBaGOHN+qebbi1J5KRnHiIpSLX
/CoF/pHhWiuYh2ASxQVfX29XdskQBmF8mxVGZ6+uPKywjpkqYE8P2Fp8SZdMx8tLE/Emq7OzTYaF
4bKQz5aLpSmwDwZA4ZEXgtWzBfAK4b3OlNe+vcZKcnMcFF/YdXwzIVuOLeRSMOzi3yHeADY9CNgC
dibVrMzRLBETJ6/V+wVCQ6mF26J7iS3pgInZUt/m4T1irCxDNpKDd3jPAI0PLRd7P8UXcG24BS6o
ZTy6whJqDJzd+JjFTMhieYG/TMNLHzySaUhHydHFtO0r5Eku0brCkC4+CT+w3ELlhwIZlIt/0t9z
34Mf6GwP5WN6NlodmyMrr5emyBQqbkUI2GbvbTT8XTuCIQfEsxXKz65Kd9xMXW5z81kkzQ2kGEsP
F0sVUo3LMVisZmpG68YqIO9gvR6Hm8Yqz2CS3VWWSCDt8DpIQkvcoEGpzSVzCAmcQVdxWQfLF7HN
iKME8QU3YwU6yEN/lM7SOdg2D+J+uYu2nrPct3eZ1ZMF3rUyeIgUkdWrFXwDLgu5HEbjLnaRstAM
kRXh3KqQhV8+e4G/vK1CSnhMCmxYbBvbM3UcMr5KPMAI23ojGj31bzsTr0I4t8V7uquWqk6/gWS2
4rNn8DHWNgK2DIG72oAFm954LIaNjbj0XXdXWg0rYHcGkG8RPh+7wEA/OoiXEId4gNIesZueSkph
VpfYnlgnrKBvVc8xnJqcSUf4cTj/3AUKLdFBNBS7EOFSbt3id2vylS4RauWqk4tmHl3n/0KYESq/
AJCnRDAW3ik2ImwGKzgMiHEu8ImphbpofMrlywA5K2QTD6tCdmEyfOxqEfHxBma1AAm7sjq4W/n7
HlhIU9vyIK12EWMebHc8hRqUDD/hbpjcEm8QYu0xa/ztvTHCV1jB55AJP8L8uK4gsFdwUz3MSIw5
BwPjVXIHMee4NIE7g7XCTkgg2rjDC8cTiFGewKjx+dzdaRyBUEhwHCftooouM2Mv8JHaQ7dZOD4O
8+XLjNetVdOVk+4FgCXT23a93GG5eNCd+E+LIxS54Z5VJAewlfYu0x18X7aiDrjqF4UKMuy7CEPg
TsRyrzMZ31y5RjeuszhBMW+Sm9buN1wxw3gw+SeA2QqfyI0KGCVmygKbO4MjDtEzPO/KqVD+EBDo
IXzx1QghtCVzK5ma8cI3cgCjoLN8uIAwOjAFyRZFo4fcsgMzpTR+axCo1rG6DRIhBdZvxQJs5dpC
W7GC0FfsY0wQn23l5Ft8V3MPubjjsw2tCGcHe/2aq6HFNX8tf1Snlc3/vXRCSzpxzcm9Qd+CGwVv
EK+m2HYzBuGsjz2lLfjhY//wsX8pPhLn3IlJuB6Vpihd7RCNC2H8csVRwch74mJS2s2BMuedFz6a
DwCAH87LD+flh/Pyw3n54bx8LP79WKDHI6CfuS6TzI64SBJvxcU3oAaISTuWBpt4pghw7hoTgNA/
dI15J2ySKvjhhP1wwn44YbC7fjhh/34nbNaKniSq/ikrWpuRx9MSDUEoomTVI1PSUeWS98gdnjhP
t/KBJ1Y5cgz5R4JgBbK7y0sOMYdvqiFuPDLFkJDHWCLWNCIOw+PbX6JGwOnp7OWNx2Uj+patiPB6
N64R3ka9pLG0OoQN0PWC9gA9ZswD/I0HZHjM40ucdcP94znc1+ydTnIdf9w7nU1/XTLpHzyj/9D0
F2g2v2fwgC6R81iBq3EKIe/KFiQ/bc03P6J1iNfxmNvt7evtQJ8RVAUVO7nFAzlDNH0DmGCHnzIP
rfN4H+JQzsieTyM5FHhpRRFUv16QA6AE6/SQHipLv6rvpCt5L+/6o3KdGzkC2gWQIxrSVRVCS+Tq
6uoFlGfkClHNmFwhFDWux7XgAJO6Hq2CLRHqb8wM0VHfFGnmDACzFmB/AZsNnGvfJHh3S8b1Q0y0
4/v72SdnpAEw1gV7DdjxHTkAGfcQIbGHRjH0lsM2F+bmdoPA97YhLn19DSmwH8j8Ifp/W7JbpDYQ
F1zyGwaEE6iQhv/mz/C7P95iLi5zhE9Gn4nLKzio4Pj6eWby+1H0Dysz8e3jIFpFetQowCrzrw1S
PvSxM3qWkXuNmNcoxLlDD2Jy6sn1pZbdAniZGFsC/MsWCJob1MgYaBTD0FaI8LRdi+SKmSJ5FRoB
EhO4lxAx19tXQG2Gy6y9A/sSGu9zjaUucNJvjOoPdzIxqnu05172EvIB6mN+774BZm11a+0cPKlH
cKsd+yu0fUpJ76N7NUHpo7AiIDRfjETb6WcUByro6RHyapr+OXtRkeRjC2CxQ1q5qPCiKByUjqrR
dqR9+HwF5AnP1aV6AICqv52NiaGOPmrg6HVxNkChHCBP+8ZToAl9AQMRYR4JdmgqdZOYiRkbIJ4/
R2d/h77EyNwFyAjxmDbHB38+pkuB3WdzOTHr0QhIkaOc51aQoVIoMlFIhchmvdWB4+L5PABiSGVf
sCa0Rhm/aGRAAol3nbkGdgkVU8hsIgtYXZIyIAOnIYYKTAxyRB1SmPEOOSNYTam1fECJ6gzyGFxA
M/KGP/9BLofgndaCBcbPswU6xsuTtMgb7DjkZ0DKlmcHeH4oBXCpM7wThy+1yMS5t8j9AI9WHzga
rbqJ8Zunt3mS2UX6mafTOZyJp785yJ7v94AmyL5bZW54CpOP3nW52hQKK8Alj8DzYIeAX1fIYFYs
2PaI0j2ph9GwOeRHpznUPRK/WEUdidMKeb/WvKTTEITmI46d/gJLWrEI+DXlwPEKrSGvBZgIKRLF
77nVbV5fXeP9/Wb7llinqzQiaUpw/iCjAoYfPs7g+X3FKiDUeHScx7y53uc/O0S+kbdGoqCx+d88
C8Rj5UgvIrheXvLJSNn+k9tLmpRINEoauIOMLZ8Q4YJBQL2uzae3u5HtgvDsWUB8GkCUQPCu15AY
55wOJKc3ArlJ2M3NOWOJeblDyMTj62uK2jsuRT8/B9+3EH85m5cCzQ/7SOjToJUbDLQ4xQcF3SgZ
kGZWa2UcBWaVWKRxK93NXHROW15qfz5c9Ye2/Fdpy9n9MIHs/yr7YU4YS5Ng/7/vtMyJ3Qsy8MPG
/SF2f19id2Ih/c60+pyhdCGK+LC7/hWG0pzRKU0Mpd+L0Tln9k+pfn+/Zr/GownfmKpgZueMYkvY
0RPpuMwKD6QjMPX042ML5M4h623nkJ6rnWgD5M3egKQwYvIW7TxYcsAesOYGMHoarGFe2Mka2B4C
sA/cu5eeLq0KWDJwVlmqOe4yRGJCAqBeu4suuIqU8ioD/2YFyzuIqH/MLXRiCo9lQY4xPD0Ua86Y
srO3N/HP/mC3p343kQ1+e1EE8TQapvFShA9nWk+qJADNLYplB5peN4DIKHcau+emOcfC9gzGOC2v
4X7AAYnsaKNesKIFbXYcBxqavEwEjVBVNJwh6IUac9weLx5g4QEgKzPZreDyc8hRgww5B1wCykNl
rCkI3y00gyWZSDrVWormqjE+N+Rmb25iLfyhbk7+LvL7w8pNzt0gRF4qgX7YQphgSTbHW8Q1bu/h
RwN7JyAKYllXCiIuLb1EJ6+sq2OOchmRwh+ZcSe42vpGAnwYyeSIFC6YjOIlRnIwnfX58zWcvc2J
zvwNb3PJZ/Sz+5wECtBnL1CbEqGawuBY0mg/IkhjBpBezzz48uzsJfL0sLU81I8Ga2ePkA3YafDM
4RlgR7wso4ih8bDCYDzKVuUoZnIlbVVb3eh2cvbQg8D+fPb4iD4b8UQ7ju5Ky/QeIwa3rblBQO/z
j780ifzs8ydufo2+dJmkQXqU6A+NYqCBRrfPvJhM3CpUwO8UCMylzRGaHIkeM9E2xQ2HjXMP3jd9
dqrALf5eoiofEYtuK1MRwsElMo1Po1ESgNNI2xnu6fOBz8zLaur/9qqw8EfMS3J8QOnYcc7B/r7W
+OVITLsu5EXv13KBC2xqVBGPQIWCLYtmiO0hhLog13xnjPC9nxFXNR1ioZItxQNL8xnNZMgb/n+7
AtfNTUke0CeLlASjREEbjxD68MLXJTlBF6LA6Yw43ju6bQGW9z6zujKfhU9Wd9qPbJGPi1DwcROQ
KgMGf78i9wUCwDxa/Ljjj7QMXZsg33kR1PaBL97CKgn7fLHmzt1qIsZ//+du2nLk7z13c9t3InCb
X337ToTuH3P7TsT1b7V9Z7TjtH/h36Ud5wTwJZL1wXz73Qhg6fuzgkSUhkZDvD0OZM+HgafRQqyW
aqdYzz7KkyorA3EPgo13kHX0DBPlBvKOoZaCJ6lmKhdEgQuMbwXbLxefJEjjsZayhdyjvjahxT5E
RdGIWtjB2F2YvQ6JIdspwPYczr9CMVUPsingPM9LFEI9b8qzhx7cBUF7wwrOTIGaLi7hwakh2y1z
HwBJN/d7AfchsfcQd9Fa+kZA+jckCapyMibTs4B/Dk5v8VKjEAH7wBRsdGchHqpIkKThgdbQkOwI
/k9ihkYCiDWeRPWHBANaYgKT2BO3ows88bmwBe/mzORMPIKhCMBC6WJlmIZK6gHFNFzibzKongFm
Jf9TgOjfPQqXahpeW4NqYzyikfu/ZrF4FXaP2nLZ5DoiI7w24HGFdxZ4mFtNvBKH1yPyT3ssCJ77
8uVf8deAPxhO4TVKwADi5zD/HMkMpAwNCclBnaDakPYo7+JZdlBu8b8B90dFEsrCNVQMtJcCC/RR
wzNGSlbWF/S+uBahoHrw0Xw+Zf8P/fTLdprop8QTkyaLsJ0EeEkFefaIU9DTNbrEcNOwIikz+QN8
jyRG6jw+3g3sTqZgrsth9Dw9vYLBBjo8JK/H93WAXZ9TH5shYXNrO7vxuYX74dT9J23879JG6fov
qzhRqkXppm2eYBUv5jyPVPAvvmjcfAvNa+caNUSoJUIB+cXoD7C+18/P6M5Mju+3t6AeeHvTwf0U
wR92HW7hoZ52u35/f0ct4dmm7wukY/niriXCzzM9o0QvQIlOjjq81EKBG8/XhuuzbwxkRubN3t1E
o/+x7m5eaE10/Q+hNSu0Jq7hv01ozVoKEx/zV7UUvmtor0RBREMbUZIvwYkP8tJ11SAeeuhCaCk0
f8aRziDgQXU3kvWTaqLf73pGRn+Xclb/cMnJ7QbSolZDCZf0NfG1F3SwUuglGrDUz4qP8tNWbK0k
FEsWRUlipiM4UhURVKNKRNBA677rQLRfJGlFF0J+lbTSc+6jW1M6lNZSiyqy6lphbsTfNRh+GbEy
MeWSMIqWbgXBCSaSFnW4gOT4NHdkMuwQH6xR2GvnoAG5eeKghPXeAz//jAa+RPm/Meg+DGFi0CWl
hgbhCoYAx5qL6JNn8EI5TmcXE04Lw+sGPeCEjrCuzu8xsBCf2wASt4o+G8HEakr6por8AiPYce/4
9bjjhIgHE5x+NWe1uVmH5Dhzybl5n5odv/68X5jMP7vriT1R/Q97X7YjN5Jl+SuJeqeGttIITDfQ
pG/hsXtIoZBeCK00bsZ9/fo5dGVVuTOE8EmgBjUNNJC7UmFGs2t3Pfeeom16y8JXk00JTw64sNJH
7gupjhKwgnI74b3MgxEwyWdmDLtDH9/sGmbeowGaIFoBIDHucCWz9yuQ9keWAyCln89vn9Tvdd2J
eCxM+6A6y6IG23yGtf46e5jwyuB2IqUxu7Qvq23nYx5R4T3MQxa/cQwWmsc2bu+qOQ6ZG7t3u/ez
JzBvvZ/zMT4a0Z+ffz79fHunFwV5vvMThfOvF+SLV7qwpP+mK72kJmfSs9OD+veryUuvdaHXszBh
fVJABjPv9uHmQp73wg9fYpv/2g8/Ek288cqP+IgToYwHJuygh0nCa6nxgAnGlGAwiZ/cxh8b72bu
go/89C4HpKrFyDHM18C4r8K7w3CGGfH0fa44fFq//VIuvekl8vff96bJBSdiOUT+X+FEXLBGx8M7
ubF/gTW6KCQLHZtNkXTA/Q0hsX2MEgsB5IW3BAtQ+/Po29kmWN7nYYWYfysAohuRAEk2wR2wiFtg
GZ/Qm+9f8Ewu7mmpTf9/2NNCv/4rH9OfZJQPv97ygv1y8a//l2SY/9XWTfUljb6YP7y2+vGl/SP/
+cdT86WJ6ib6Vv83oMcEufKJppnpN8/4Ma9BZfIVn3NKiXn8Lb84MS0i7HcEhLC2ItRV6oQUEyDY
dwLs1oKCjFU6R/KxP1kx+TuJ+AFJTiU4dylRsFb/YMUk7zgHhyV4ikGxK4iQf4UVczEFHEvImdPN
thn4N8HvthzKIjAF3WZh0z2MvKfrMJeJl3Tj9y6N+u9lmThXpGwEaHvBi5mADXoVExTg+lbya1q2
5IKSXljpeTcSFMLAb9ocDKL4x3MrTYYozXQwJQ99WkxeZbE9sbP0eRAaI4osU+0yYlAijEi2Kdyp
WReaRKuIuDtrMp9Z3ANVUKtsVWaqfj+wtNp2FS+vZM/s22YIhhvTueCasaoL3vxCZf/atws+cHAv
KQJYy0KZDXHQtE5nxQ92gelUxt4a08R+Smp7BX755DGvuvBKTarZN7RzH4wiGL5Ck3TbF6K/buuw
+tZmXf1cpMGdGPYZIT9OhPLPB3vawLqY8XfcobCFUOBlFSDtOOZ7TjR8l6ccZMvYISj27APPiu5n
FBjMTaqkWLuOLa5tNWHYJrqefNLWFpjTnWQjifaEcjHco67Le57x/tGEeX3nmCnfJm4EoLgF6rXK
zsxmiLp0l6vQvi+bNrxxBxsTkXqF8eCDe4mqdDHxUtiMgBCWudJGG4qQv/pXTj4namOnSqyiuk+Y
7BEx2hXD4M1W8I1SGeaZRBo8D0JPh1pYAbnuGvtriUD5PqpJ0fhRNxZgxgrTLZg3MVLNqps70SQN
ZjrnLSY0TYX1LYsthSkv0oW4p9bWGoR5mBwN4tOxphhE2hrnfSGeWOd6Y16rm7KMmu008Qyce01F
wGY+MUQHRZpfDyOzS08VLP04xizIPCsKNyRq2ccpHvj7tKwl5kgyK3a9utDmc5AH04rQ5gfuq8SE
oMZmwmu1cu8cHIdZuU1UvPBmQJ077IJ2n0akuiAv80P7pwsnHDQ5KCZBgW7j+TOw4p4/RDsRZR3W
Uf40kZF4ZiIYs6YKfqHleal9Xi2zCEk5yxqhcp0/NaC02lrxpLfpVLkajIJh4HGibguiP0MCtZ/H
YfZsAtu8d1n7Phutl7dfyJHI8uyTHRCXgxsYulhS2zkiB09Eijv9ELNRFocpm8i6ZXK4yycBuL3K
1U1LSOZDiVfbftCWL7qe/Bzd3LrJoLKuk2qaQNml+J6XLuhynfnM4r5bRaPT3KdxM+dXSvZ9oK7c
Ut7vsrDHW6lkfU2yhOwkb7gfgvhLeKaadki7Jx+13Q234TAW95VSg+foON+Josb4qLQnB/yZgQEy
Lp9B96wuRAfkHKKH2wdtt2K2cImiDhHHks/JUQyjZEGjh+BQMFSnxuk2xjnUcepPNlz3Xu5lAQ6v
Bl5anz+BHvSCH7ZgipnXxz0w5M9sBa5mx174PAWNGtnwhB+CiZd7EVgOTrffy1RmXhmM6a63g+gp
sky37iOJNgsUUzzBmniF/175PUnSmyQZ+wusXa8exbwtxyZUCmkr54h/ODmWqBG0ZfXADjkZP8qG
YsxXpPnV23I4m4ozMZwXgSFm+BtlcBjOX96okyCI2MQOYaTQPEJ7b5B5BdKB5sLjO48B50OeSU9d
8NWDf5sQsliI2rGq0TSUH6Y4C30rzzUG31UJZhabcXjOcjpcsJLzDzz/Mihqm9Ij8TxSlvPxnhxf
pcuuTQlrDiGv13Y33g818ZtMfu+iZFVF2QoMXtmFNX8jylIodXSV6JGL/nzRuLAT5YquOAzgce6n
6kmPyp+qFnzb9VcnRiXXddZtyVZ2rH9Smm3fvs3X36zYDHUVXMIB5K+mRsmM15r3w6G3dLjqjBwf
k6g1vtM1/X3d0K/YEt1z1Xa7txdeviFlg5fLsSmOGUBb0PcuNDg3LVIzCavueW+mOxuE5ZlF8n3v
UAEq8m7MvLSOpnUR5PlmSrLgI9chhheOSbkrW9V+gTnKH+KgpBdOhMyJixMxgGoBahSyBy+EYJds
kXtNQLebQBPLe9lM42OrOrHPyp76WVYHT2CH8eQA7sImSNgmLdxrpx5QMRv67yrpAJRzTLRr4bRs
dC4wEtJ2+lVmQ45KIWEeimLaXDjHc1CTACYLnPbwjl3KbC7Y7IqfSq1F05hYyWTdmxzD3ZjxrK69
IeLWZZgmZ/JN2NANcppekE4XrnAhO8pWLqfccTDE3SaOOGbeTt5LEBoTV30z3o+m8VQzyh2tofXT
3kKDbUrEJi+neOeWwwX1u9BAx3UZCDY5cxicgCUAhaQxVVzr6Z71EUhy67xeW06d+I6rmgunOyvy
U1kACRAcDFe5lDNGIAznh9uOPWmcSCYPY2pbd05v3ZjJstYQbMwMDUDRN/Lh04ULPf88hRADmV0h
CCyMrZRrL+QvQ8gVjUE1HWzHncB0nGNQXlJP8MpYRXZOOmXrsAuzK8DxnKuxlt8Cuwo3uWPI3p4q
4g291W2CLFZby86i2Ht7e8uM7rw9eOjouiaUCIfzhZYUg44N7Nd4yEzzISfJtA7bKtoqNbo3bQfm
bRpiIJ/d2voljsb+Jgij+i5qW1R4orS/dtIoX08DxyD3vsBEPDmmvqyJqjxtav2Jd3VyRSfjqzhy
/CCSxV1G4+m2SnjpNQN/adVENglrhz2ru/iSNp43/8/7Pp49lQhsZ/uGvyzR41HtgEww7KZDGoOX
2WVRe836PlkX0zBhQqDm1ibNSL2P1dc2Q/+3LtDO7bbZI4ToAx2DGvxc2dR+e/vMzx8adjXHv64t
IYaUQSwW7gYTZZe0wUgOcZOw70K1ZqdN6fhlVqNlM7KGTyrLqw0J7EuezqvzwMpSSbhZrsO4s9SF
tjPwXJicHKLASTeVtgByH11ywdK/knjoEDDISMi6gCu//L6gCWVPSlUdoOK6bcXEx7IuMReTSOuC
9J6/5/kkHTEfJugm4O06dCG8TFbAS7C8OogmDl9ETjAp27jXlESg6B5qL9Juay6subB086IKEsWR
LWEUvrs9G5wTPanKYuhgDdpDjFhiIy1NH2Rpag+YreYphvJZ63Hsn1vqYrRl3TW+0hMiDMmzFeMg
1o1Mj2HbsVNf0jTnlu7vG5vfMBgyHbLMZkz9YFhdBO2B2hwOSETJ54jy9joI2HSVj0VwHSQpqkuO
AU2GXZg9TEuM1EFCVwbJCo0obJNyEW7FFNN9Wjdf81D94MZK/MaM3QVdfKy7nj1OnCPFGbpc2RAT
d/EMqHHBJMyK6lDRHvjzsh8yL5d2uHVK9GRXRbnHI8223Kn4xlXtcOg6lYB9nU76s9SW8vEz6ytC
Jn0TsDq8Q5TVfBVlk22FGwXXWVjkP6iJsn1YdcxPyjC6dgskCTreABxfCPcGNMhmzduouKty+7Od
JOUzFEPFPYsQ546lGuZu6qs73QfuoWsKtdExKtotEfW+KHm50sxIP2ozffW2hjg6w4uzgXpQ1J51
M0RsYTSUHNpMdro8sECGnjvmwS4YS74XVjfuZZSLm9rWatf17YPIp+ljkCn3UzB2L4mqUHavdbNO
pAg9KqrRH91kvBstrveSEfP17a2eu/VHoYMFAfoAwbsDOzIrg5PXELcmA4+XVRzSkTc7d0wLn0W0
8PIhFatmEtP67fVeP3klkfpycTjw7Nkxp366XpMKGYqgOCDMsF/aEchFF4mPKnKRhhkbeeWKil54
8q8VGsIw6GmOFjIkQZcA78xRSNZUYXnIByK9ikZ0pRsO5gA+2BdM1m+O0yG2DQfFnQXgVWbP6jrJ
ayylMpV7VhyHd3mc9H6kE7NP2yD5y+u5kjMXqhq5RIks7/n1OZnUGj5IflC1a73vi971w0CD9M0u
ujWx4uL27et7Zfvgjzuuy12OMEkhsj1fr66bpoq6CFmPvpK7iVSYoRLpbiOjGoS5MsBYiCLLryq7
ay+4mccc0tmbmrMMnBN5DAkRrZwvPchWFrHEp0au1X8CV/3wtSDF9NwYcUdLwbZI22IAUmTTO6uM
MEtJFOIq1RXYa4jVepah+Up1pn1JKAYoDLIGN6LVD54bbSV+7GoYPlsERidQdbUznFl+ydvqY5t2
4cfWGcH47WIe8ZhHG1Y2BuC9bsSoi75pr/Mpv3n7mF9J7PytDpL9s6ch2PJbiyoYs76DGIU6rYEG
DjA0CuoTDm46XggbXj3IxVLzjZ88yKAdzRQQKABV2INvpfVLYaYIYYP7sdHlCx0bckFml40fcGFs
RCmI7ZFG4A500PmSvCNxLkeVHiCq9n7gysIQ79TNX2ReklXfghuEOdqsq54+lNUEhK/LMNg9y7Vf
VZlet5mCHbTUBH7JdFxbWQHEjdVUGzeeok3RM3nI66i6LtlgvFEEABpbzY85rFjLzsptb6gm0CpM
+RRfl2palYPK901mLn3okS75XGRRb4H2h7ZDDv11CsMaizxXbXKwpm7dQBvekHEYweZrg+Iqs8D9
O/An3bEGEObUjT0+PL8tR6/UkcIGOKpD2AYs0TKfkPYdcvNJlRwGKwCgXFuS/8h6Dg6lLm4+jH2W
bN9ecJFAwV1iRcUR8SEiZA5C4fO7tQ0KQLHW6YFFpdyrLtgwRLoih1U2Pal2oZXzO9NV4argk/Si
kqMtSQ+X0mKvvTzswz1W0SQytGCpPN9HW7kOUiVheqjiMdq2rqu3CXfy2FNBMHlt/YMGAfDu4YDx
J10NLBeSqXXR4ZqCRDx2QaW+6PjSdbx+1qjiIYRFsQoZFqUWh9PW1NTKEuZAIqE+Og4qJVMvQaGF
doXHty9iURs7XgSy8QgMES8jf7JMRLjKRi4L8cKhqGni5UonoTeiyuKFog7ZuouycN8ybjZE4YWV
uUU3tuu0+7HXam9IEfuCWwyZBBMnW0LC2mNpHuDkKLJwTTVdObOz57eJELsgcHN9wWjPvv/i7SgG
WwN7LSlDVu78AjmxgoJr5Bu5ykC/jkktG+Q51QVdROYjf7XMHNdTh0IlyQW6ENpAKNp3+aGzwh9R
5+z6SH3MSwYyt0iEu1ZYaJvUUfDIrAitdUFLtlKQ8UOCJI+f2rS68Nm/e0AKOt9xuITDgvjn/LuD
CSWxyDX5wTIIubMkddfJSON9VMj38P+mWzPe13FtXTvl9J5mfbu7NLFqqbaQxIGYSqRy5twrAsCF
UxFapAVMNO8fCfIG67aZ2hVP7J+ZcNAr4tTVNrQdtWGmAyMgUllZ1l3InC8iIWxAMc4kxJehtsuW
Pf8sDhNU8+zqUDQdaOamHsxodfxsYvtLWBeWX8ear2JZIjXLSHfB0VgI3q/FXT4n7yAVyKWdX4Cd
NiKWsqgP4RB9p9bIb5AMz96//TyPkKkTuVNIlaFghjPGRzoCr/F8FSmqbip62R6QWlVbxvtwM6Eq
7eE68sobGSXwpGR+TWiIUUSR1h6PerAeah28l8WUHJJcTV9knCd3RsXDlpEkeBndIvwU1na05YTp
DdVDuzFsbDeqacRGt3TaROjI9+aEza7pFQrkJrwPgh5507arrwftgBWa6JdOptmWDY67tkdd3clk
rBFj9tZ6jEf3epqG/FYPJYblhU78vhsc5tk1TTea1q4XlB3G7On8c1lu8vG6G6N62zm8vAk3b5/h
cSDI+RlyGyKvcFXIisDanJ9h1pGkZgObDqUbfWOj6n3qWvY+zdxIeHk20TmmVxjgENF+G4Rj8TnU
9aekRb64SpPoa5FnzW1XVMWj0g34KrSuN1ah0VMUK3ldmFatRJb390KPIEXphFkJGjhgUs5Hesu6
gK7qKkx3UznZFz7tlQyiUQR5XCQCwCyBss5COlhmOVmvtH1A7NB4dTxYjybSwcNfP0CUWMD5SVC7
RdCyOEAZ2b07BBU5tCkGAg7ROhzBHI1EudTVRpHmSSu5m/G3EdRe0huvM+aBZFsTPof1vTFZ5LHx
VvWgzXHNOmx2adW8TyJQePSRPzoYgcYQFbD+WcDiX1CUv7l9ZGUxV4K56NdwbWcRD/RjH07SbdSh
dfJs5eQJpj2oHK49pwMY1lgT4ZbHGm1SXS60R1Em9Kowzm95WXNPcmR2ulEBSh73oJTq+v2k1bfO
dYqtaIW7L1HOfuxsFBiUZaffE7fSG1ghjIOjXbgSoUCZk1JA5mM3vWC7l+kDKIfZX0MMKZBcoUjm
nws2iXmfak2sw5CwcROwvEFpOHxIp254mKauuK0s7T7XcmxWrG9BOOWM4q4vu8nPR1SGIx5tStse
0ek20ZB5UCkxqkcDmONVlK7eFqKFT4O9StuBoZ6rNEjnHes3J/GDk+RO3bstPeSWRZBozt2rqpgi
P7GodSFU+e1SyBei3om0MN7G+bGEYz+lITAeB5rFAeKvEnQ7AEOsE4jX4e2vWvqPvz4L30URXMN9
Pra6nXzWIBrST03BDiye2l3CQ7LKxhBDJ5l9jfjX01UeXaUqCbcjcZ8bd6Q71w7KVROFYL0leB12
nP81b/64JyXhzLkMGDHohfPv57mL4t1UsUOk+5/wpQsD5noZPKasdy7c6iJw+LUUjDAuFIkhlLTO
l0qErR0BDMJhINkHy7VHLzGRXEnLDj0nD7v9heOevblzVQ4NxJFwntM0DJX88/VCnkPiJ+Me3Jbl
X6Xluj4JVbIyEe9STwH18DL01MGIRW12U6Cs70p0Cph5M0yJJxFyPBRjuOaAcn20bCe4mqIIdItI
fqLslsfjhRe6CJpxPMh9oKqEDOhcpF7mPvtuyJBPnOKniWmzsibaf2OkYDtghMDml9L2qjKRuOAV
LV3DeVUJ1xBFRhdePerE54fUFd3kki4rn+qWyqs4R+kpM7LYjJk13lcNUCCmHdgXqGUMl83d6n7K
tF5zIN9+Xdf/A0DnffHDPDXVjx/N7ZfivwF8c657/6///N/fjkwPr9CbV3X6pf7j9ksFgCr+4fuP
9I+7vGp+nKI555/wC8xJuHxnIyeHsdK4OCT0IfT9j7r5j78BN/QO/wkhsgvQogN8yN/++BPLSe13
QqCSioIexEuyueD3J5aT8HeE4NW7eCMI6jkKBH/f6cOvt/QLdBv+yP/891OI30KE8fMBJbVnKAec
J0ANFrYfRWqTD4EYHhKrApzBIp+dpOR+bGzHK42ZAPUDdPPktH6z5sKtwZoIslBPVUiLo6K/BBkU
tXIMM6R/mLq220S2mVa6zLKrt1dZxi/zMnNdDlUeRjh05byNE92N2DXtM0q6h4poc6PjbDchll+l
E6er2Bo6T9c0vE365Gow6kmmRbi9sINXh0sBnXSRKiWMAOe5VGe56tpxmsbqQeVNt+NF4m4A3RSI
sDvwl9ci2WeZjWZ7HQJnUXb0ykqS3GO5m+4SUglPyGq8bjVLbklDwuuwK8KvDAWFCyf1qnqMqBeZ
XJT4gF8DHPVVrDNpHktoyYeYGb2RJkaflAmtbW8ysZvo1KGlb6o5Sq/lHQqbemVPxSeidexnfPoO
W6e/Gdqwu9iuyn0WpMOtDmJ3l1Kn3TQ9Y9siVDEwlm6x43b70MuxfyGsVh5s3IhrQPCWNLb5LOPh
6cIVzBbjxKLYs2jj+BHCIgcCoNzCohhA/saO8fRBuAnfl4YMvjOJ6Mbuw9p3q9T2W171dzzI+rU2
o70xLpzgtzexsGrzHuZA+pizpnMG8FwQ81r2QokY+GTT0Os0FR/jkJo1Q9y3GZ17dwoxjkhWlyi6
Xz8AQBxnmAQqqwTh5TE3dPIAGtutO2my8AGOofYnRT6mugXvYyysVRDX7i5q9JMTANmD1p56ZVXd
pcrusmERU+ARWODDYa3w4pG3P/90Q9zcxNK4906c11sntDAwGRjhQ2iifq1Qvt6S8YmH8EvpiKEU
Bo0cURVskHnA/IaozK8TVuqN6lIgoCq101G2pcYCi3BDXpqU+g2ILp3JvVD6fqWgBMo2mBlCkaKT
VCyRhEnDi36wqHuPepTzNIoe+cCxDNZvi8XSkKOIT5DhwPkgdCXIhS8Ohw55HuaOmu6jOLsawtba
DgRCioFyHvJp8YY01fCFFfxr1IJFcpKjl7XKuaCMX2UIsQssjUI/7gfO9DJDiLywNl0+0XvDAvsu
aINbh6XBS9e4mLeP5FvllSwhN3C2ufRiu/sqRCn1qi0cBcEpk/yTELe6dnsAq6o+tFY06Jw70Wef
bWo03emmnE0Jrz5PbcVgRP9heH9jShYYejWfoXK4M6PCYMdsZ/ZgT2Q8zDlyKIlr3+tM3FSASH+q
GUQrRn0d9KBkBPqra934Ni7r/NaJuBN4w9AFV04HZ3+DzCL1+KjJZ9HL+hYFiwB8nGwMb4EZni6Z
g4U3jb1SJghQ8ZgC76B2tghcqDskwIZ0zT2Ls/JAhWi2fRk4aF1KyMayQqtCZO1cm7EYPmR5gRpU
RnI0sHYKmraMu9pPuClir8ji5t5yWLnRxriddzzS//Hq/gbg4Il0vXLr7r5grN6pD3f8//904qR8
h7mjs5NP0HQDZOQ/nLj5V5A0QdWcA4rG5+79P504C04ckEnI9eN3AA0IcBY8hL+35Bw9PCRboBVR
BROI8v9ST87yHQMMdNyEQMMQWn1QbTp/CQgYUw2NGTw40DcrqmOQYtRfx7Iad4WiO5aAEKERSFdX
KgS764/KKt9bNpL+jTOuDBC1Xm0NzjMBha2OhqsobxPfDhzk9rtvCG2+/o+UNePV9//421yi+IcK
eyVkv2IHP8+TU0mbf88/Wr+cd0jrCuQ2gBsAABi/9CtcsGBG3ymOcAAZFlTAkfX8p6ipdy61UWEE
NJsiW42uhH9KGiWQXfwystmUIFGDMcF/IWKY5eifHhValeaQAQ6tYJB6gM3xEk41riMG0coqYIfa
opiDkISVz3XubBvhBZi3ChXqjaink2m64MudW+XjwsCmAN2IzhK41EvoeYbZC6hZVfzATJCvckdj
IJYzXXKGcbznn4dgDOEVRdQAuCE09fnnIYcUt1nb2I+TxW4tp/yBqjg4Cqxhn/TfQx6bPZAf6xMR
+I0VOzcMc/fX+ZoLRyCv06oYYtt+rHXgZToEPXudgZHaDh9UUV1Y7Dwo+bUYJ+gtBMoHmWU5H8CJ
xcytLIBtx2La9PbKTVq+LtNkXEVgvnnK7F5v3v64hZtzXBAdiyjEQjuizr+Mw1B7ZlXQOPSxCpMD
DXh9UwXllUmSq9Dq31d8tK4iipZuvgtaNFQBZXdhA7NEnkks0mRzkhhINYBWUCNYfDErxsptcvqI
pdhNy+ld5ObFtrR61PnyFgOyZA2K9S6nK6lN85RsOgrAYVGY+GMUmSvrqgEA8AKE5tWdUyqAnkGq
C4BWDjf5fFMhHDFSpJHzMPEW9C/1OHqYb+16TuFMOzWUl2RsQWqAa8CCc1MD/FmkrRDmnS9YdbKW
qpzkgxFu6I8qeqqIhU6iotwU8dj7VkOn96kZBk+X6FXqwT7eI39vFWNxRY2oVkBePIWtc8kBfaVP
sC9wsM3FTmDPnGWF16ZD0mfu5DzkNqhQUnHFm+BzFrflGrEN2Wpp37QVIOtjSqoL86p+eyYul3MD
KbSiWgIjqjR06rbD2k5Y32RO/NNFsPiBhMMGux0+Om57rxvPbCdR8TWab8IrZN62ucMQpXfjiHZF
VH/eltbfyQVgvVD9UHUoCC70j0WhX8OS4pqKKnkA2r/0m7BFUx//BNQAvSCFy8MHdhnSgCrkjBGY
j/9cKPooCDgCdHFQbvvFLSmS9tamg2cwDPSznpoP6M9cNYAGXVBCi8Q6vgzmDe2YSDgh7TA7QcuF
dQE2pIkcuPsUObmXqHDFM+aF+1DcdZix3qy7tvFEtkoDjtJdtGIXC9xLVX/cA9AwACDBrEL0zveQ
hxXjU0/JoUOJClGPr9lXTjetvBOVD1n46Uj0p+6k5YfGL3JfXwEzEvO/qp6W21iop7SKxjS0sI3w
p+Sb6htpdwQMNJ1vOXu0eKKhIS799IusVg7Z80szhRYR1J83cXIKCxFo8jAL7BHL9+C/JruQ7rpo
BeiXce57axd+4ARVDr+aPqRmFb2Y9KEG6dCPt4V+kap4vYmFOLRxZuDV2ihByswX5acOYJUW7Qfd
8M3YjwUEpHIxFgRlrbcXXpQP/1yYzRlYJIkkdxamFy3AETojUorm5nWifW77E9AtoS+HLRoOUC1G
h+AOpsFL+tu4Hryq/zzld4YDILPp0/dOmHgcEznZk25XWbGP+FWW+KG8pXT39k6PftWpFTuKCd7L
3J81Yy+XYiKstsoTRg5JtRkwhLLz7uWwUoOftytwczmALharIFmbJwSK5bfuZ30lzBo5Bfhl6aYw
27K9Q18wdT0DvraVvRHPdb5qtY/KISe+2+7odEG0FzHJr9Pl6NCBq4HODUAYz19YoVWQWayjhwSE
YMlu/FLRm7ADCPOTw9dp5gPg7+wijs2vy3gNOrYpfJz6D4O17swKWcQL2m4BVn+9n8VtDyTXJrdQ
pcQM8Tjzx9B37lR3G4JwM9pIZz1giEhyW4dXrF7pYZOVH2K2IyMICtv78HMGRZQ+Zva1sHd25FkA
l9ofUeau8jUt946zxtyA6xLzXgElRYoKKO7HNNjJyrMP2XTBTPxOd52e7EJ3uXbTtFaDk42mz427
cx20wGwD9aUdnxl7eFv0XnlwLnqmOfrJEMmivQNVgvNr5JYGkttwcnAbXz6yTbYDVdrOvXU/O/vy
QnnrmPU6k/PFYosv6/OCOxpNL4cWs1UZ/vCaah1JDMVy1k6+F5nnmn2itzy57jqfBb4F/2mYDhGK
8OOexfddeweiOrvwkptSr7PcE4/2zZSsh96rQTSZAmTpkafoKenAA+jVL3wDcohE3sY68orc8lj/
vma7qbvV8TrmqPfesHCF3xx9k/lKWwdqLpU95096/ckoL8MNRMi3tPnwNrnFDVqJxq2Lubeln4kN
+cZeeunXdBNEW5RgOgdFzxvMWajKC690AULCq5hPHEYYf4NdhoN8fr1Wn3I3LnDibriNmRc3vjut
Zg0sDBgfHQK4z50R2xxptc0gdjr1h+/IBfZq1aBjPb/tkYgKNn0UezR+nukUUw8I8CB7NN2K462l
N1P9DBw8f6I78KmwZF39KIsVzV7c/BBaPsk3GsMF1fuJXNsFOJZVvjL9JU0/A7ZeHTI8KkTAgPgB
VX3+lXVRAwsa4pBTva0nP8Hk4C+AOufPaM3Qhd+S2zLc0GFvMFfqru28RnoME4DrTSxXdr1Fpvnt
V+XMHv5bG1oY3qDpSFYPAzmo0Y8wt4g+x/ymT1b6HnyUXXpbNvdddN/JfRtfE7lHlay1PPok0JQH
fgfpoYuGQ3+GK+BWMd8EOdkBl2K88B5wFp377df62flWrMaDfhRfZOA5T5CuYLrayP/D3nksx42u
afpeZo8OeLOFSUNPUcqUtEHIwnuPq+8HPKf7MJEcIipmOxEVqk2V/sRvP/Ma1I5TwKB2/cnc+V91
2VZOUmIHuq3+5WkxNXs4ZQ/EANaj9RTjKZDtht6RBUfh/5Ld8kb4/fFcrPTg/r0FaRGQoYF4pE5x
uTjyIjgjCoP0SXixHrVf8W9LcbSfmXzbqkdRgp6167iu7+ob7U8920FsoysS2NkPAnHrK5Dm4ocA
MuOh/aR45Sn7XB21v/UDW07M7Bx2otPy6PyKPuV3/i09BuG5uWuOxVY2sQ7dX88RHAygOpTYaM+v
PsJIi3a0+Agmt+6pIzt+bWcPQunW9b7UbCk5sGzGHxRDqpysIt86ya9IrfWWWpI8lQoGOffrlnuT
2w+wPxYqiPwp/J0jHP4F0Ylon3SuhRf1YFOVSYddau24NLXYEb/KtnnbfM4/saDdMSvdXLVTlczm
vv0yhDaQeEPYf7zQV9odyxxp+mtHlISLLOpyjqzMqEsdqNinegeaREzt8TPvv/bsxZHTPLV4Lv0/
Dri63Oo06wR92Vl5TSph63/y0i1Fe6pd7EDmezUEVGzX+cZts/mdq72QJ7lvZste8L/Mv1rZHh66
P+Zn6Tn+0f+wTulG/HyVxl3O6rrLKejZv0cLTj6WxIpj/pB/ayEUA3htG/fW+5vsP0uor5Cxwdzq
YaORuk2zI45HpXOC6bEoUCAHajYWX0MjQy42tYmnCrSsxZ0qOJDuIl5g/3NnHAr5yZoPpf8gQm3T
6pOa36tst57MS3v0q5diTDZ+8rsBzJtdp6+ulzAWhE6JuGoXAmvoTl/yAiEVd1iAi7zrdEDzTdby
e4/62zFXsW8+tKkehIzpsw6SPcFQseD0vRBjCr6nfBEMN/8Uw3BFLOnJL7cO2nvPHXUV2DVL3ZfW
9+VBE4IhV7s5kz/5f4FLTzf+N0vy8p/lrQQxsn2Mso3Y+jqjX/bgfwZcgx3koM8bq6jkT7rlyaY7
Jo5m7bLpc863axViS8x0u8/lW4M4KxH1HUSsj8/6cndc3X5vfsFqY/a11aBOwCf3n+vcJi0Kc5s4
fUo+fzzOVey9hA+8WcDbl4rmazz15pYNg3oYJ98XX4aRnLG2U+gS1a7PfLtEcSyyvn083AoHykCr
8dbflaAaVUeMl0xeah66zGv7fVq5k46UhZNmbpu5cvWcGm5C8vylf25yW/eiZGOFtz57dYgG+lj+
0PMzTOnGpEs0OFlzIwXfotzJzH9+y6w+enV8NHBtph8ymgBMBJt2kMnNLuxtUbOD1LZUr9cfM0DH
jm96wXgUv0GHVoJ7XaEb4Sa+zT+BuJsiVyicWncqiZImZXynlHcfL89rkfBi261+qXp50rTE782y
4Jem8NdaJyjvQsWb+31MpfAhbI5BcQu0aKqcBuGIGqY2ahC9bGvTr0p9UEtibD8iA4ZXXlJMqO8H
82auHhIcjzp3EmRnhPaQ3mEkBUxjj4KDo/Fw6c4ooNFQdU43ualwKKTCEUlUK+Ml639//IUrdsy/
NyBQW5qbS1vEWoXOmhDGXSTzhX3++L20BkfFyVk/1oarKd+U5GiR2s9P6ei0W1IH14WhZXLfDL2O
F8zIEkORoUPVM6x9PDAJTofdFYYuHAX8Ardcta4fi9WQq4ghB5ry7/VM7wrxKDpjf9NbO1H/bYCi
Ee8VyzOajev69dFcbyKEFCAyAOwVwZ5cbqJQECNdjCfphSpcWx1VcV+BjFIozuxArVto3qb2dBK4
OS1Xjm7iZGeEe3T2wmEnY7/X8moes3Tvd0sVKA7tWHB8w5NjVx1s7dPwzboXzaOv/hK+T98C9mLA
X926YWqTH6u4n32qQUP4ezFzrHszghLrNhIB6xKoRrkdmndW2dmtejarfRvcmMhlQfM3N46Svhzq
61lYmOHQjQwampezAPmxk4NWEF+i2Wa8GmjEXf8XM8h5Z/iPFm5vucsuUJ0+/Nkh+xq5HJ/6PN6M
DgUC87MAH8ZOTSbgngBPDT3RPCjNrjMP0bfgc3KfcS7tUfMi0037fQi4rtmNpq2XdtA54fjFErxO
/dsJN+DClALFyt0c25Fpy3tKRTOTeQ51yvF/fIzkydGoCm8puVxFcmw+eG7/OwOrS7a1GqvpYvZ7
Iz+3JWnEPhIO+vEHiGZbEo4fH+y1vuPry/J2tNUli/zCJOSguV8oshzrXwZLbWbeUBE/Fjj/lIhe
2MKfNLUrzETyvUzQfEOOSV71q/4eJzYPjf8z2aoAvbcJlqsGrOxC61hNAXBKMUrmWHoBkKo0dh84
5CUff/h1sLJMs4YICH89A60rLnmVpFJWj9KLgcw6KqH4AhV2+zv9Gch27Dvt4M54hpZ2HhyC88dj
rzBx/7pN3469ei+gKlmhmjF21NjqyTiLf8xy2YLauT8PQKrixeTUIB3/RrUHkarg7FNTOSTMdWCL
G1C39x71tz9mVW0LLLEYonGQXtrMmTOneM40R2zcOnC2Wk3XKdFqzlevSG7Nk5DVs/TSTPnBTCjm
cRpdsXNM6c7gVRdIXHaCeA9R7eMZ3xx59Ygk2RSKmE2xoyqXAleFa87gDYPTkKGA/yrdyrS11jU2
s8BlKa/uszfbbPWUZEmsKsAHpRf9e3eqv7HH9B+zacfogZ2EP6HoVJWbjjaRycYXv3uRvhl4Ff1r
DUpTRsJca1BXJFft3aDaiw8EkMrj9EP90437ElUocd7YTiso8f9s7qXdDqCRpu7qBrdSo1X6QZTo
hzhx7SqKI0y72t9rVutO33WzR5L0c118zY3ZVuNfUfAyfZnLm1r5VkmSnUlPQ0IHhl4srUBfsTPZ
0eXJVtBnVOSGDov38US9v/3/83NXd03ol1LfMvKLTxFAhWO6M5qjL51oP3bVVpl3+far3bAUt4BZ
ggZe+7y0qZAOpVpKL3nrVTqGxOhUSSq9AqAGd2GJGhyyBeHNZunzVSfio4FXu6ESCrPs0FV68Qnb
U5s3kLZRlbipjNSXI6p217tZ785nGiGJvGsFR++wfnERIEXsTFS8TnKbDny0GybHabyVaYa3ezXe
Kfqdbjz36ksQ7eL+CHtO6+7nce83Gxf2u8/if6butbHzJuUy80gSmqxiW6lOS2W6Zn9QDZ3ib+0I
rJ94Z0tS5bokuVxXi0oUrjxoUq0BGqk0w0ZqichC46jMml3Hd43UkX/krpoe5c5tgp3R7SvRqdXD
1GS7kRxQUhw926X1Ls1PWnafpvcU3eTW1aLHcb43ZacXXNRR6/JYDfcGWZNRnGvxW9TdN703p19T
FcrQUTYPKd5/yXxXomdWppWXx9TLZWoq0qfQv4ual4+PwauRxcUOoQGgAEVBtwEZLrgol4HXFKFJ
qo8EAlZ5XxDaoS3pwvi2JXOfnWrraLTPcfnIac2yW1TujHg3p7Rln7XGLnXbT5y8dIbItf60Fka7
0uSFmYsgVUesRhBG8PCAQF9NoT0nb7tt92WKqyCiHWO9a4zj8FXGu5Cnlwlp8fbOnz/+vNcu7kef
t3oABG2e2r7h81Qc/DoyRKfBJ/eH6Qg31rFPdgH+irgk1s9UkQ2ZifcC41bVKEjt1HpHSa3k21TH
1BBYRj7ZsYa/seDWstcxTcq+0J1YchphX5bg2b0sc8aDmr/Uoq2mztAcWsO2TEcMXe0hMxwpdpia
GlZx4GTzTk9+ZJ3XyveU2JvI7WSXjm2d2R3WRpUdjTYQ5fY7cpbld9LXWkbfcrZ131HNXa2dS2tD
c+Y6NFq2AnylRRqNutGanVNLkQTSJiA0Ur0JNYgwsef2KQ9KG3FyA5Mq1Wm6p6C6mZfYe7zRF2LU
/wIin/61LP93ShJPyOoHrILSupeHVq+I/8z4YFZfyvbB0B1Dvh189+OBrvPa1UjrSKzUFDBRBNui
77WkltP0VdKfZeNYlbC7byz/kNS3RuQWhdtsmWavFU2vPnMVeYmZUo3+sicr/KwnR09di80w3ogL
7+au6Y9auNNGz/dvonovxQ9Bvddrx0KziGdxq3R2nWevpmJ1ASCXlkt+HEovWX7bGgeT7kTnqS/F
b3B7FfCBZismu4pQVgOujiSIHrWeZT4fgGM+/a76Y2YGtq6cxexTPrlV89xlX5l1Qhd/bP5x4gOa
AqlbFMgQOEQvdb3HkCkY81lNXjKt7Am+kQdQ2yzyWmv+5hsFgizQxEguu+9BZYW3yZJ+NZoyuI1B
NpRrmrafav9hqLPcUafprykD1Jck4U/d6t+J+aa9kk2/wmDXz4Nxz4v1eW7qeiPYuoou+QiEIGBA
mIv0wVr1a2nVG0okJS91voAq9Gr0Rp6t/cYpuQpbSEYlRAgM8Bu0517rJW/e3tYYUfUNjPClMvVv
I4IKnhK1AHyLlhZT4kseUOU7i1sNeBqd046mutJvfev1tfT6K4CPYuMLjWuthTBC6g8Cfwpf9JFW
ZtIErlnpsYNgsX5Ua7cwgU1ZqgKLS3ey4iAId00svxiV9KUboi193+U0vHlPoJ0AsoZRBsweeUJs
MC6fy2ocqzb0/eBlZBC3itKXcGwMW2yDv0Ndb7KoVmdlGQ5+AFWwhTwCWHQ1XGLmmjijrfOi98qd
LkfSTlLa0Kla+YufBnZaqtGhlZXaK/PsR5WQSSliIdw24vy16HnFy94QbFUvKy9Is180QIOu0w5V
r5BtjqriRFwskgYRMtS1dCPqXWOAlh+/dCEWFR/CXvSnLudqmgpYhyAfPskjrY+5onxYSzlikH5y
9Nv0XhMM6ZgHY2tXQha6ZpAJu6Cmh1RWSWUbenGaiiqxEXQ7yqUZ7BXzVg8nwY2NEXGirvN6Tdla
X/l6gV9hVjK4FtjohraKmIcJHpRsBOLLqEsPIe4MQ4U47mBGze0c+5+FKBGe5WwO6LqPxiENy9zL
G1ncx+bwoMVlezuOFAuBl95NUTYdO0VySl+7j8B1I8onhk8+3+l0HUpG9JD6h1DsBqiVYuwUWTw7
H5/gdZmHJUBHAt8LMMVYNPDP5RK0ehejhSI2L31sVfs4ZPZxr0C7bswNT0NE3Ynir4YudTu5ITby
A4A0RoaSBhry+HRAJ78RhIFqFJ3lPGn8hziiBIfuxi6iyQ01unpuZaMgCJowke5L0y6E2nchuG1p
OK57IUClAYvCKeT8oQkFmvnyU8RhtHorK61PcVkXt0I0fJEJNTMdxhkbySn0snHSqDtoM7VSZdSG
hywE0IJ8THKTSonXDUJ8o6SxTaJauMCdYldWeO5fZ/z/c6j+j8Hd87/B3BW7ZRdN0Vtey/Jf/w+v
xTD/i+MPoeUNd8pQ/wvlHoVbHdFwmLqs5v9wpyT5v2Bfwl4lBoWsAG7/gtBCiMojAGJqycyQwPgH
hJar8hBhLjwPHrgFNrEQdC/3VGWmi0lDo54mpZpuICU0X3tEpX/mTa09Ig47PyZ6Nrk++dqDwI4/
JmM4OkMlp09TO9DNfDNl78S/Vw0Ifg+CErokAvZE/Wot+8hjGwbiIBgnVY6VY6sWaP+kcXGrzoZl
9+ip42pU5JSmZdNLozQAiljKjt8m2UYldh1g8EMWqoCxKLqjNPH6Jr95+f1ZVvzc6qSTn9epFyKb
5CbT3Bw+/t4rDC5wFT4Ygj5LSfK57qdOqS74OBz5J4HXzEHmKXHNTMSJPTRAOfmtuR/19paLYXbk
Zh7+jGUdur6vGUc9TmLwZHW6y6Sq249ZAA4qn3FNGnz/gG+TvG8btG78rB9v9VQYdwmKvztJDJsv
WVtmuU2hzPLUvOZpVOQtAYD1xYuaNaoPEF8WMhei/OvQSZtaOetpIZ+EPL8tO4E6QP1QSNFdlZPj
GfkB0r2tT5qLQKRThZGjTEDmOjrlY3UIAyJw0d9xP9lybqAVUOzi2DiMRf/SauSkgr8XZDIHYaPR
e73sy69GdcJEkgLc7urFlrn/laFtzVMo69VBMBPMispqq+X17ihAgCDoGpBT1pLD2egXuhnl5mnS
Os0xYtDHU2OMW3nGkka9CdWWJQB+jJYMMhvw8NVVmhUoVRHKqRye4ZBHz50EKGMP2wroaBKkzXPd
qJW4UxC2P0112fEkyEN9H5pibTg6dNvKaxG2nqFIVUFnl7OeFV5mTXO88TvfmQ34o6+KulD1EVO6
vIOStE4bsAv+KS5LwbMEEN3y1GgbV8t7R419iD0EWvoEFusTPZS1GISt4J8ghUiHvojK20oWS/pq
WsvzrRGmoCroxXHZ7Od8NJ2preQXq0ryb5ocTa5AJOoMdRjtpiL/HUH7PqBXPj/FLRZweoiY1tTp
Cs3CBsTe3M8u6nXSbuqy3C0SSHXZNI83cixvKeVepQfLMiNTCOgNhNkScV7OH2I3sgzcxT+Jfjrc
1BNfgnjGT5B6yd7U89zpirTfdSNw4rhK6vvcKCq7wN/skxADruxEcKjY2m3d5cvTcbH7AIrAtcIr
RyMCRsb38mdpY0AlLW6DcyCrwe0YSQSFgqjcmj7aBlNNj5Frrb5vsqZzP75VVxGsgW4wj8hr6ZKS
Hky/y5FbZe70KIyDc2Zmd+gw6C+GEP+pcx82W6w3GyHmEkGuv5MMlE49toS8zatTpg0wE8D5h2cr
TShSFAZg1UEJHL/IGresSoqgUaVsPBzrovAijQxkeZEtWWKHtYh4APfftArLPPkwVh/CqDScHClT
R1bz4iv0UMOb1PysdPO81/phS/n+6mJhdO4TSCNk2bhvrILqWJoT3CpL7q+g19DvSL+HYpE76YTO
98dLeVWKXj4UppYOOW6x5lnH7xXiQlqqRdZJ6Otuhp/X6PsAAZ2ffdWFh0oZ7ozBNA7SUP006bI9
I096mOtRc63A+NuLWeXCfyueUHT/3o3+fBAq9RtxlYHWpNzZk5z04IFzXDTU5G+iWtGDokI7k/JE
c2Lkg1Di8OtbbXGeEyfRK624pVRGE0DqBOM2aorIm1D6v50l6mjyrHuq0T1VqVUfCySpaBdH2Y+p
0CynFbX2WCASsRvR73StOm5ogMwKGHMU4D+etHd2JP4VlDARSVv8yFb7vzG0UelLCO1QF62d3FNE
zzI/oaaazTcz9mx2n2VbQMN3diSwMITpRIU358qpJNYCsVRK3YKDUeh3Y68rrmTkwiHjLsW7YdKc
YAb5vgDpQDoi2vrxN7+zJU2uGkIoMiMqE6tT2GripLRpwj4JFdHuMrl9KpXgWcqKYiMyvKoX8veb
KFLqyKOK/LkmY9dREuvWhPygHs35k9mJnatEiug2elPYcqgNu8SoB2cwJ0wbesChejtMG6WF60CZ
H4EsLFYoCH/Qb1wFKmPWDAM6lcIpLTLVrVujuMtKqdondTbavqHUN/KcKnfyFE0HCgzWrguL8NCI
VbhRiXvnsmXRQV7zgCM3tK7ERUmvjlpRGifMydK9SmhqW3FRPMST9qmdxS3H03f2NhhvFCWILGmx
rmthsHVVJDgV81RHQP5L+PC72CzEOwEnwn0aT/LDYOm/P95bVwEKn6WShfGYAZuAunz5ngzpUM+q
NJgnLCt0b4ryH/WY/EMdZkjKgH54RkCvs6aLzMDlKK1Bcp+0Q3QuBOqyxVyhvIP45XEYdP2Tb9TN
QVKs8SbIKt6zuon2oSQLN2VktQ9ZBZO9p0yxtdXX9U9+E1xcXsiFvL5IZF3+plTEllUuGkKLLs8h
qU39XdwPeG0mfnpotUnch4oyeX5URZQCzeGmGaRhT4Fw8j5egnf2O4ppPAKLCASx2zpkLgopzYKi
iM7op4FiTkOsOoqyfyRt9b8jNd570Wjk+4Ji4kELs+Qm70EeV3nY7j/+JddhDZVnVmsx8GBTrBWt
4pEO9+hX0VnDa7RwpzaRPldSQCrcpOFY4KmKDxVNrCA8t2ZXKBsP4hUEHckfEtLF8hDfrSV3vFwS
dSyqoLf6/uwnFWqnpax4A2JKjqnS1yM6HQ6D4PdnCrM0vJMZ7qNvVeBWc/Mc++p414198x1VlvIR
U7ngpZtEWuJtWt80M28hQObsKWpMxI5xqLE7HeuAfhrrQ5XKEIcyTdrHiyNRnoiWG6d176LbpG+8
X9dXCkABbhRidRpx1JkvP1Eq0nAq8DE+I+kyumWdynszlnW3qKx+34zyln/b9fle9JPRFUSkZtEq
W+1yrU7npgSafdayHoXcfG72ihCqGy/UNeMeeg8lBcRuUG5dpNkuP0uv0jyd8XE4T/pk2kGl3ciZ
BT2imEdPiScFB+Gxo2OcC4+ZNgT7Kmp+D5Es/oqTNDqabZbucrOJTrKm+Bu/7fr1JEOHBsclTvZz
FWUVWSq0mZwnZzkKFBfH4sQt6kJ5Fks4bf/0/NBjJU4mTmA0SHeXs1ArXTnKhZyf5wkp5aEuyp/d
FOP2m5XDPmzM6Bkj324XIYuwkRa8c4eAWCcrBrkOpQrhhcuhB/AOzSw36TlCEeEl0LggFAPCrdjq
k4xNXfEz9kExEDkWv1vf113DFJB1aUDnfDwH1xt8SdZgHYKyQMVdXDbkm+JSNWih2qtafhYQoXSk
HodjHYKlkVul3eBrtTHl17UYLkBcMIjMwBYC+ltliJqcpXEuZ/kZ/4Dx3OKOBa1SbG9bpUHu0DT6
50oaOOhZLXqhHFNbGbPKFuNKvjNGzCtEH1UAKyQ7zsNMQIh/JLKJB8XW0ii4p/fV0UfRtb2WmZMb
w6nH8KkbbxW9rJ/LCiWNj6fvOgbgFmfq8IZZCuHrTD4oUtGHPxiem3FIPzc4W+9ENTDdvqqtfS83
tTtrsbkVcS2TdJnnUTVAklxhHvlzDYrB9hCfHz+NzzyWyZOfSsZN4ff0PbTvpv6zFvMaL4B4uo3n
rH+Ic2OL4XZ9S0Edo0i4mCpx779mSm82TdPKaJXHWXrmfWxddUIkbQixFf54bq9vAkYBiMDmXKw8
17nzlInGrFdGclbFBqBKOPa3SVwae/QCt9R43h2KyHXxTmM112LWdagb49Cl6TktisxuDLSjlVj5
Emuwpz7+qCu0AxJ/5OY4GkjcvwuQ//LAWRE8OJxas/MQBMZOojawE7qqORiDglR7Iuj7rum+CgZc
ramd2qcuGelpd0Po1boaeVZuDbuPf9L1aqKIR8FgIeUSXK2Jx1EyCrUaZ/wiv7H2GTU8Z7bwyfx4
lOuTAmUd42Jy6MUa8xWP+2bPGJIvTaU0ZGdoGtFdbyxeEuaY75oizA6W2mku2vbDxu12ta6o89K3
sBC2gRdjrPtUNZsqRUl+OqPT96fTUI3HQ1NGYKBpP338edepGEOhckvQTI+Vnv8SrL35PlEMzFZM
ivmM+WXkjbrVe1RTKX8HVX4TIC5qCzOQvlAZu7u8o2fZDeqW2O7VSqIhw03OoVycSK9+g7zEpaav
ymecgmM3N3pgSwh/bpzLq5VcAEnLd2KXgUndWqyYMlCVi5gNnnu5jo5CI2l34jgNiyflvAti0z+0
VRlvnJvLd4oIk0YT84qzwFI/RiDzcnoTSR3qzrSaL4Gm30ld/NwMCwsllE5Rnv39eC1frS7/c7/+
azAE1iTTWhzD+d2Xg03q1GZSGXRfMiSHMNZotRJgR53sYQwYTltY0z41Wx3AMveDVUvqY7DYjSaG
oB15ZPrbWQcZIca+bnd5OzlS2Df7JGtrKFoQMOtu6j9JRmo55E7x3swnc19pjeZUTTNuvBUrsQ2+
xUSMjqVCppx144K7/JaIIyfM/tydplLIbjIhEbyAPXLvp1WGmVkke9YE5k0RqswrAqokYF0axGdo
iahaapxaQ448UVVLD2uTHqQqb2iS5clJNNJ831VYOrKlzZt01EyvbYbkRSCA9cwKkuesQr2OjUi4
pYfxd4ytcV/lvnKWYwNygwjy2ASED9J+rAoKXUZyoyI7dWsG9LvnUJO8KBVLEJ0o6usSdcWPl/ny
tPxrZoCxLFtriYLXbPe0HaSpMo3uNGBh48V6i1r8sCnev4q1l2GI8ti05NMijZwrRqYfZlar+uJp
6k2Z759QFxtz1e36ov86T0lvZzMOeVUt4N0UmQjst5hkCWMa2TL5x12T4UJZdzrIbcUo3X86B1j7
0HVlX3BuqZld7g7TF+op0wd+nJVDe5NGyaHhZW0c3tcDc3GgmINFLxGkDs8efabLYfIYdemo08ST
OQTQ6bjDAMN3NXQqNX2kVc23Sn5oeorSlg7zUqFaC+NwFibIfJqIPRxqh45fmhK6IVryQJth2JiJ
y6LhskyUz5YSA2rolLFfSVFv7m81jHoxMgXplMSa5pKZAUuNBngJktYDcMnHg19p4b4Tgt9mwzH5
eB0uH6p/jU4wRWOMxrdGLftygnByD4VCD+RTao7xTWeAw4kCapQZ6l8bi3F1k1KvImZFR4baKJZ/
y0S8+VAfq4S6THPlRDKR7dROwuuzSHNHKdFhzwjLNyZ21dh//TZSaII45NQQRNVXAyp0fUdeeoUS
va9+mzJVOYq1Uj5aCwxHo4rgxhPKPDT2laMgzKoj15m/m7skeUqSetwICd77fGoK4GjQhjB4KC8/
H2NeIWJylBMe25NLAVyzRxIgW0la1c07Y8vi+J2VZccvHiEYiJEsLLfQm+mWc8xOk8pQTlzw/i1x
IXsI69MH1RCzrZleTuvlMcPIbnmTX3kNlJ4vx9L8zsz6jj3cNYXxOFMYdvtBeNaHQPdmdTAAOJXi
WTRiAyPAVDpUVi07ZKkThZr6swyo0I1/KvsGyXych6QMMp609SC9+xs5Y1gdAPcAdnL5G/GyCsvZ
V6XT0MvqJ1XJx/uhKVJvKrtgZ9Lr3WVxYbhFP8dPH5+xZaavZgf8HiZ2FkZO+molBDKmQM0tibtO
lndDIg+72pzr4z8ehQIGjqiAmfiXueyHN+utGeBZ50hQT2YbYhtmUkBtwnSTF3H9LWzfBaxBHxnB
ltWZMnCat8IgRTyMWqWnFvnnWu236sDvbF2VeB3DDGB4S1398lMkoS4kc5i0k6SH+jEQheCgdkV+
q+NL8fzPZw1pObw0JC4mHCMuh5oSIEHKzFBtHvoAKGlV5kq2ZVv7zt6jZruIoOJ1ujSDL0ch9Qr1
rh7VU0Sgs58Dw9hnRaw9Y1+V3E5FOcI0plOt1NaWFTEeXtcrhocYokdg54hj13kfJqtt3IP4P0nd
aMHG8IXJ9+KsDX6kKbse/4UcxRABv4zbKOrjL3UrmJ+oXFU3ehaZvwiJq/sy1a2zhPJB7sy95P8Q
8kZ4DhStfGzL1GxQdDN2rSrSU48rI/KdPI3nn9DuYjhmmpj8mNsplzwdMKTpyIlOXYBubXlnYUy1
U6o+5hEYpKTE7M6sfyA9TAlSwBzzNu9NzUO1Cl6qqZGOTp1fhhhSl2NtW3Wr/fIj3/hpVX2t2A0u
PDG+lu2k3IVhJDtKTinTTbWuLDzJaPTqtk4poTuRWYs/VKU3fgtqW2reOI/DAQ1+oXUSqahSNwiT
5mVS2+hFUbtSpYeHrDbu5PdhkRSp0ypTLh7rVjV+LWqzkEPKZvAIGIdoH88BJeNYahLMd/wivrW0
ZMANz4rQYtFzqb1LKh/iREWxvHZGMTe+TQPb0u5qGWNyeE6AfyaFWNlP+2b2mnREi64qlPShIhLb
l/VACIN12dzanaHV5zYxqUFVdMDD3VANPKfa6Oc/5gx0UEt7LDjmg8z8+cqk/O7HlmIXYR2Xb5Pr
DxUtvAhCSZfXTpcNCK8UVhwvgOACBoo2h2J0kMXOf+mZfthHSd6fgl7Q/1odmgOREhePS4oCsZwX
/dgHef1bwcQ8sJWsLBIkCnpZtBvd777IaTzmLnlJ+6Ws5iHZt1LbfTVHUzvE8qhJyCzWxu8kTOc7
ZWxQvy1LA+s2qYj72J7bPCFsj6YQBUOQOFC/tCp1ShUxKxUDRdrRyKc91Vm7N6ZRlQ9TTLJtq52v
ZCCc6+lrXwmy4YhZIN2kgVKM6NRoYNjlOMAHJpX96pvMfiRHllpUpTNJqxxDqOsINm7Z/B2KkXqa
hExka4virJxNtFnRdZlnC1pYpN61gSgmbj/FRuKq+mg+ym3pOxjUhF+lLFNaezR7fRe0edw5lK8b
7Yjde/H345vsMjt+jXZ46YEC0D0Tl8bB5R2DubDQU8YERsfb8mUsJuBtVoXlrz2y+aER+YHX5ZjC
fTzsOyE2AGmFWj4dsqVXtnoRUqMpx9DX/BO6Ttp9FfnV2coFSHq9Vv+tas0HBdLF+AImqPkNXeX2
qeofgkxWn00tyhGLgeo/VeR+HEnzJimUaONlXM8MvURuccpfwE95fde5Rlf7slLkSXtKtD56SIIm
9cw+Nhx1buByJYuwYS1vFZzfG1TjQaZ8QB2R6t7lciDWDgiry3qiXSN2YtkQnSKQZ08MvcnaGX3+
++N1WF/zy0dSFaRHuSyCtoYa9aXcTaNQ9Sd/rva1SWY/xqgWdAUWcUCBNlJY+bISDJB8iTR4yuj/
UfaksHj5eZWa65PSa/1pmPthp+pz66agWR/DIuoPMS+D08BC9hQrqtGnif1DSI6HIJoiO3EZLw55
I6yuEF9bfjgER1qNjgD43QujuLm3fEwJ5m6a3I8n6Z1FAbSwRC+vTbU1bEFNm8YKtWg4JfKkI9mj
mk9SKEsc9lw6yFXne+GgbGH73lkZPNsUWAQ8/BYY6MupovIypG2VDyerqqvDZArCoQfhZ4M6Hdy4
7bN/mGiwNP/N3nksR45safpVxnqPa9BizHqDkAyqIJOMZOYGloIJrYUDePr5wL5tnYGIIaxmPasS
VpVAONyPH/GLCUOIYzLFL5SRWfbUxUlTa0Hdn3zffA4jtWQG6huruHAOvj4sOXBOb/93csvT0HGz
aUBNVTwl3uzXIdgu6FD1p7qS4AgHAbQBp1qqMK6sIb+HZhLZO82/OQG404Blx33Zn7KmFKvOGNJD
I8xnroPmlhJ96fBefRy+5fSu+GTKfEpGuiZbfqj2pzGqUnSOUHoyAEHfDFLxm8ZTvnCarqwhTTLw
NGRpNP7m6MW874Twxmw4CVsPtkCU821u+crr55v/yo/idsBLm4VUpgH6+ZdC6MP2cPQaTnJj/DCS
9uio3bs/9O9W32Wbz581A2R+xAegvRrhiKky5hOzasQPbKsvwIycUmto12ocpS4spHHTRbW+G6wi
2AsyLleyu/Cm60L0QjOtX1tB5q/qJNRWhWwE2JK0b5+/17yyoOEGD4YClfY8e/UjrP1VJDlhIlUo
rbYnye+6bWFH2hq9GXsv51z5nz/qov0wPQtpkQmKCQMHLP35ejOSM8LQs9tTSwruAtWWXkqM0e5E
YRYbrc6BKmg9CFAHiRN8Z4ZDr9fFzhuL5KYhE9/9v7wOcYFOPWMgZqDnr5MgfiznetDRD5DKm1Hl
6gWgMRFk9N4dRnpPdZdrQO9B6qlej/JtO5brVsnqfdhmYgEyddHq/lgdTA6nHT8lD7PVKbo89a1G
oj0MvvpW7mBYGD2prAMMYW2qqI/qQZrt5CGxcTwKu4c+9JxdaSOe4Q0C1j3EUWts0p3DBHdlS7H6
WI+JvTEKQ3po6yw5jIkKFx9q2grgX4/UNVTmJsHJ+fOFnV70PADixUhfQeNrG4x6Zn2F1km7TgIE
elKTEf5W7mgPsU6JFQSN7NqB460SRgi3eqSfPn/wTBJ8OmPY0oJZIE5xt9APPP+icqdV3NB5dyJ0
oP0tDeMLoFTS495C0gey17quYLELoxx2NT4LuyF1voWRpz61Y1F8zY0In2dSwpWO2TxqSobkOrFi
bCrBqNvWJAkugsPONfR63VaBvjXLzoNjhQbz6AT5q520NpodGnMtM6xcJajaW/xPSf+tYNwUpi5W
TTUkR0lV612JxcVCXncZNnUAWSoDfeZfmjYHk8RBA1xWhMPJsAcUCbRcUHguGq5ehozJNocG6URU
IMea1e5DlcsiDc3x5Bt5u8Ilz3IBH2U3ZSOkhZBx5QdBuAcRwRhvSuFnGAX4plTMjSyfWnCcqBR3
iCTY6RLv/doPQqlRncDahOfJdvTvRpHPUJZKPFZOAF4QvoH15I6Fc7RTpd18vkMvbxzw0aBvMSol
DyE3PX9SrFkV84+S7nun7OVYKVemkj4Vg3FAeGNJy//yHDLaVgCEAcOkwXcR2unsKpVXa6fYjC1X
8gd5hWdQdS8r9Pe8JpL3Qy7nXxN5XOqxXPmZwPHAUAOPZLA+X9BRqlpq+EA7OcK3Xmpf/6EEsvxb
Ch2kdy1LLETyK9+PpASgMZNWGvf2LPWu9cxuCn/QTnIqK2scDKxdaCMRrkpm+/r5B2RHXEQ3zMRI
g2geoQzCGP38Eypm71dD5FmnwPZv67LI7E1YNf5dk9Osgg+iWy991NTxSo8l+0vegBpZC6WL7dUo
zOzgqB6Y8nwgCW0bnaSXGsjQ6A/YSKw5fZ4F1PVy9I12rf9aWRA09rWuVMpa06lfV5FTIEvcpohi
lZXdoUGR9aji+WGONnpoZiLa6BJpBZcorHvXrlr9YInYegb+yN2lFo5bM2k8NU0ITHHwc7q9pKpA
0qV9UVv5s+WlTQs5ITCgqpTdcyES1Dx8wcK7Kn2pem2Ogfpm5orW31j9oLwFevksjD6uXENtogTA
kJR8i/Q4anc2VIPG9blKE9QqBzD0Rci7+X0t3Uw0cpS7kyZcY/FDOdzKzZMRAcWn5zJ06l7nCntp
SdR/M46WjqJPR6SxrMJ7HYbYcajf5Q7ON4Ctg1zmpFNB0KHBCbzfQkW3ApNfAe53VgE9LYUrJ2l0
t8wddKf70GhppcS0XFexKfqnoZRpzBljWEw9HD++bfHTBM6Yx9+UdpB+Eh1owEEDK4iniblX4pG4
rxamqF0jj4PeddQo/Q4+iF7M1Pc0cJwfpW8ZENCXqtSRKjPNUM3chJsTRFA11q+0bwXId6BTX2S5
928byU921eA3X2rZHr8rliSqXR1kCqbqiV7RdNPFaO5soJ4RsppD02/MGlrmazaGpfdoCAejDto3
wYMUdeaSDN+VWAJ3BjwFPtvcsvN5hkLvuYBBM56ysF41llns8auyt02gSduBc+YyuEIqRo4Wjvbl
BWDQvZ9QtbCYZCr589NWhkae9IHknJAYqPaDHJvkiIvciMt4NdFdabxOE1GgbbMzXeijJ3V5I51I
z5oDygP1ThW5hL7NZJhg6EuZ8GXA4nnkv9A8pwJubl0ici+wQruTToUNbtnLEbXpau2hhmS4XYpX
F+GKRzHugvCEpyJ39vkCKh7k0L6ypFNYW8Ft4CjjRqGjuZathtFOqUlrP3L856gJm8dGb7I/fuGn
a8cQ2joyC2lJTGfKDc5zw+l1sGsBLsd8dT75YdLXkiao0qnCvnXdBGV4rCtvOMAJwBRV88otRz9w
R903DhUCDSub3b1qxnCpJ3BtYwH85BamymRuM0tilEyKQ1/1/a9CkuJ1q480KtE4WOg8XPnQ3MEU
PSCAYELMaWB0qatQWI15UoMAfo+WBJt6UNWdWSDT9fmXvvKDEDLAAxH1E5CA85LZM8xByr3WOUVJ
q9+ofhavC8zbFn7QDFw1pdiANCYMAYg5ppsTd/3vXAkJ99juYhg9uoo3n9wiANGnab0lBA8b1WFw
YWJyuxl9obh1PhoIQgzSwvhwhtn9eAmwNJj0AgYnYzNnlVtUVnGs+VXw1Qs6sPy1lXl3VDmILaSh
nvuAF6ZrUsVrh6lIW7yOEGnR1LMk+1V1JCginy/9FIRmmxqwF7QTCPo4QM7TbmQ5ZN8LckiNFhI+
K/hVfrlVx8KY7FG8EAuGpG3kQ136jv+PH82QjrvcppVI5TOnxvuq3fcZcfOEWWaLXVURrYCqO6s6
Tr/Ftfbe57q0+fzXTl2R81+L0IAzyQMAIOYqmJV3kdTK5jix08t+0N4ToMATs6EuT4GeSCAYPHRU
GCFgMLgyjVCNV3kGSuwfFwbQl8EugnwFwAhg8nwbmnnrhGGjQg+WkbfWm6jGCQz2wec/9UrT5vwx
sw7RaAI8iVIeUzoFkyrTKlyL0HFrlapytKQ0eYx7u3pNE3CwKsoyayoWy03iMHgoKhPiXzuUj0MZ
2Qsl9gy7Op0ADiJXI0Nnlftq/hHa2lPGNpRRzVTNfMt/ltzrSOIAwwuKu8QcnU0MJWkdhmm1yvw2
oaE79t8ltezhIkfRWvGFv1B8Xlss2t5TnAPliSDRbGNUpeONftdPFBdN7GIoKRtvynOlZEALaegY
uWS4BTa2eAdB7DwWujDX5InE/B7RHd2uE7dxbPGPAyP128cUiDvXIXidb5Xc81WTCRNjoE4TLu3S
dF1AxVs4FR/9/dmxoHKckhUKA0AmswslSGE39mEBj0BKoxepHKU/aqgWwyYslUQGI48gVMAoee23
2pghqpu1O02O8GoqAi1yXFWvnaPDuPdJAi1iresixCEl6mVEuLzeWug2XXtdhAZYGPgtdKuNWRxX
As8ys9iOvmpDbD+MI+M5aYj9B6I7SgojABnNkupnDFjDgzGQMARDlx50GR3e2NTrbV7KxU424TAb
bRUhixliGtgDVFg46Nd2FT1nVD+YpiHHOJfAHixaXYHa26diQIJYSlI8oBK1RCi+ln76vdf9DvpK
/5b7SYNEd0PubtTYENCWqiatDMi6Rk4fh37RP4OqT2eQgAuQirEV7S7rgnQ1Rq2kR71zamKolEYm
srWvS7gl5U6wsIdnZI3/ehZJ3EenFtnPeSIRSloZOO3onQrZTm9iFT3iQq/FCh6FuSlbxIqjHL+F
KhjGXe0b6a5NPP8R3ICAsWzaO81CRbVXkOKSO1iCdRYEh5RuxHPZIiebkMG8dqXdIEsrZBARMn+y
b0cbx2oxe/TT5PR5YL1MVhiVaQDwZYDuTGdncbXoglxGPiX+GgOe2AsrsA9Knv/4/CHTFj4/kRPQ
i1zTAndO1jLb4rruKb0k5Phr0GPyF/ipsabv2a4rxR6W0uzLSxHwD2MRtgFBABDueZBRozAbJN+L
vxZKYLplK6trKcqquyrNm43M2dhL5FR3eVFVa0nr5YPl9R0txRYzScLXxh9T8xGqpbKxU7NeW37k
b2rNQSeY8dgXXx4XOfRT4j9bHfr9wNOwWUMzYC5qQus28YtsjL6SNpoAnr0weUvRcVNdR3QinuAm
5SPYiuKr0XIVu7ITJzddVfcAZPShhdyjF9uiz4M74Q3eiyEsD+sgI0qfiSM9HVBjjE9d4DlPIi3i
e6knDrnjQNNik6lF8AyvQoa6H5foUqmt5t1FjlemeJ81aN74dR3+oL+ZBoAvQ7ZJQ9NdYY3NtZOG
/crijzjYcZY2lNtd+qXS7RITO9Rpq5XZ9HgDOLUKb4rDq0ggHrrmMVOS9ptc+phMhQmaXAtx6tpy
koIR/wGNTon4+QaoUdtKuBajr0amBLjlptW6oCv1U8R5sOHZ/xSFP4HnAMWjBkXnZYKVnz9PmtTY
FF2KIP6Y5lorEWS1UUZa6XrlbNSh7xcK8SuJPyPNaQAIs4IINEev571kjYUSNSh31CqNm8F2vgat
Nbx0ogvKjcXA/x5CP8TfNEkkID9yiHZPlyXekvzfTCl0CoYOzW1ETRjrM2FwZgebPxH17FLqvtJY
qW4yXdZfcls420IUBxPy0IH8wzhCG5Dd3PZ/lQHYbWwziq3cVtXNqBj+Rh44ak6vCHLmvN7RFsXb
UIzfqXqWjIAuwhAAR64H0AjUZooxNwuxAZb3SdSggZCSPWLulcejK9J/Z8T/X2LtP6bB3P9dYu2Y
J2H2Tjj4X9vqR/brveaWeM9oVww3v//z4//9b8E1Tf8XFSOkJ1gAaC9qZGjivW7+8z8kmuT/YszM
5gYRoyBwyOn+b901619w69jvHDaUAies7F+6a9a/pgk8MFZOPn8Fl/kPdNfmYkS0BSdZS3D5JmhC
GOOzM91EvdKEkRjuRdh627KI69tGRO2j3SHHGleiu2/7RmwUhSkF+c14aLMcuJAcJ2tRoY8dGUW/
1pKaulwP5K0ES81txyQ9lKaME1kQti9haqIUmY2nqm9fyyH8IaK+feFW1HeygVCpJNGA/utzsPo0
ibO/5YtnkQMIP/IINEHoy0+dQ27981AlKHuRggBdjFCzfQNdW/5edKXLLFzafbyobAkifhgcdTMc
DkWZL3G5P9qT/3PZ8Qq8AfBckrwpE7ggMJqh6URMQ+T7Mei2b3Y5ZMes7KN83wEszOyq3yq9hx61
D/v9bdL9hftge81XeVTyp0hkOF/k5gApDsbRuE9jUOsuY26sFJkZ/oJukT5GWtwehFZbNI5lI7rp
NSgLUjBGN6ZR63dVVeZYseTcS27TRn3tlmjYuYqaOKT5jQT6KraX/IZnyfPH74b4pKEjN5XrF+4D
VRm0g1JW/T0zbO058ZtypIB1pNbN9br8o4SBarpdggsiTHis/3rh6QfQh4+BWjquIsa65s5Oo290
drVuoXcxK2Knt+M8cRzBgNORIRc83xhRHEZOIhT1PkKs80eWBEgJWyjo7pjP6vgoCWPYxJXmP0Z+
0R8SMEIl8lBS75og7PKVZNtJ7pYi9v6Z3hvvNdEi2SX4Dk1ybLOpYx3WjhlXtbivwuh7w6yBzYB9
2+fHYkYHm379xPyg+JpExWk7E+X+7qR1nuFXBnXivZxhu1pVovkoH1xwHl/ismwO4LbGd9BY0iYY
ZRNyElCNbVo06Uua5H6IGCmOeqzFBAjFzqNbw2aJsZnVpJ3WjN1Lo2Ulo2fHih7MOsIwXhmaDYAS
+ymlTstQuHV+DEZOT6oPBhntYiXUv+i9nX630up7aHSjD/gM+RHXq6ceC4aRgmky0rMMD9V1bWHO
MsZm+ZuNF6+BYIG1/XyNruzfKbUB6ARDF8mHOWWjGoWaR0GPx1SbN29qPOjTfBYFI15Wk8DHhfXW
M7utXqOrtrLG1vpiBiWO4zVlo7MWL+Coqyj5vfBa08Y8DycwZ9kdjHJN5sZzIlld100sCme4zwq8
xSV0Ie/jwUzXwCrxDRVINSIPK27GvBMncK00OCLD2g9JnL4tvAmXz/xNuDYYXdNTn2bKs1QITwY/
ygpMYiTmQuvGSwx/jYAUHwlYEcPWWjO3kZ9jJqrk8vCdjjzuPnnNAsaTQM8mNjlLLkBJc/35m53n
w+hysbXRVQBYgzW7AQfjfHc3WtJQkXvdkxVnPwqVZbKNIAb8jiEd5cHN50+bUfs+Hkcrg+dxmPgz
5Ol1/oIxSa1d+czBu6dULd+4BeRdhWphVMH4zLp4HZVOiFdH+1tu9WKvyW+l89POtAaU9Ri7fVXT
OZNsf2H7Tjn/39uENUCRgI4QwY3CcJ6nSr1BZ0KY8lPda+U3vU8CGDVVttAbuLhfVchTDraWk0oH
mIJ57SlJqhG3pa88DXKtMUhKpE1dpsHt6Mn2egBfhuuv9r2wEPuqHSf8HqUiW6oOzpPcaf350Ciu
0wWHXAaY6nz9R4c0oc7a4QlKRb8DS19shS7XG0vlbASW/dA51r1dm9He8lS8/pzOw+4jfkBZgITY
c6zSlTUYAZ7u/Vt7+Ff/v/33/Fr+MT+twDDxH57GenwORonzd4tqo1UTL3lykIhbxQ2mL6ENzD3W
kXxGrlZbNZ4Vb4qgMZ5jsBErICnGXU0etVnYpecY4WmVeBP2gk0iySD1o8vz1y7V/azvU1lLnpQU
WSzE0bBoRCFrba8fOiPCG9mAc2Kker9CzUVe+kZX1+Gvp8/OiK5mraZGcvLUi7RytaKWN72sASRI
s/IV9TWIFlmhuGEeKRtPEuUq1LKtzXRwacNexAZaP2xUhlXkzOpFY6aHQt5nvRQ8WQjXuh7J+rro
s2bvtVr+lEVZDuEEAEUmeRl69t9gJnyrM2PbV5AlRD1aR9wXtXtz7MetCJJqIXJdnideT5l2M4U8
9/LH9Omvr9RKjsaGiMInzW/xEEdl60lo497oTf9WiQR3TyW3DxEl3a3Z4YiiMDJdeIdpS55FDl4B
TREN+DrFBQXB+XFCBjYKQG+FT7LuPZSDIT/r/pBvmMd5N3WjKJi5esGDXVrFwmjt2qeZQKrTZA+U
/sfa/PXbVf61n44eD4YGv9Vatge6WeHKkaxgayZ+srAXPpqkF78UoiRpCOqcgMLPf+mQQLzSqyh6
MpykXnVeJG5KE4MZv0zNm7DB9LGo8ZVJW3T9hdk3q2q0w52QEe1vpVI69LL4XkZRux2qMtsga4n/
hOKXUP5zfS0Kb/heB6kJkrI5mVWhbH1T8xd66VfXjCyWGdw0irpI5MJQGauwDZ/Utg03UgxvN0yi
t4hBkauk+hKsa1qRixWDws31Ck0ait75itm97LXSmERPZWC9eHXc7YrUDrbyGPzMI+cOuOUSUffy
dkWKV0Yxfxr3wZ79aMj8tSuMOByTQHbCp8iABZx46ptc1d6NCANanTV+OKHVbKs4f3bsB8fIH0IR
Nnd50+4qeiMb1a0lVv7zWHq56HS+KFUmNwX+bt5VyXyrg6dNDFFqVHn13Dqpavc0wvRcj16+hOmf
cXqI3KyA/SF5RxY6tXLOF33sirhphyZ8yqTRSFaViJhYSYYPnavqx+o3bjFHGnYIiIakXomK33KI
m2SNd2Aw7jqcDNAvNvadPxivtmckP1huY1jIN2YclI+3RK2M4ZNh0vZz5hMJ6oG0DMUYPTH61h67
Xhlfm04EN4GTtDg6geDBySrJE9h1wM0iyj00MADWMxJTzEj7IoyufVCcJPll+yWCbuDWMFitzVZf
q3Wm3WeNUd75pjQ8ZYmhvn3+RT9UHs43NgGPCQ/tzIkVP4eqWLaXU4Jk/lOSDaPrlXa5SYAQ7zFK
VLFtV7Q1FYa6SrHeXftxvAP1rN0OoGjfTE9x9oNQMW7L431VYg6ltlGwlhVcQQq5B4RgWa5qx+Kg
ThdbD7OxrhXM4ImnTu95a73CLzXvDH1FRf7uZ0I6GNUzQsnxF89wirWuA5guE1rxiB/ipYqorxaD
zRMY4WzLzEwQhnYw5KDRB+qNwmhhbS7OPPMvmvQopqP3IhtTpvnXAaSjLvtWP0rHAS0UV01rQIDA
1RYUSi5cPibkMHUW4zYAOiTus4LcQdUsVxCNf6qtcljrRmHdqBnmPzF30bpqFWaVMU6AtaSMXyJa
WLiGhe1jXoiXwMvGe9C1+SFxEmzS9OKHaqWvbcwkk3v2xRz6b55IA4Ah6UauS/Qg1cbbeSo9J73j
k5QV+MR/vGiEramEpydvIVlzvmiQzYAq14p01OpYcscKewJnDKJfnz/lSrpAHMJ3iCHqpI41D46e
VND8kk0UEkMOltdZZLU+AnIYJTzqdfMYAfbaCi8rJhH/e6My0oX7ZzbLnY79NHhi+mySsKikuOc/
VG5Q0+gHIz2WnfUSFjvLeJA8LFN/RpjNlY21qa34FuCXI7CeHPo7rXR2om/vi+CPr+JcHTkLDZRZ
h/7fbwQeBnQGmRQiSOdvNJb06H25T4+j32h7zaMppgyhikXDZADH3ObWzkP5pSvLlKBTY67VmONK
9rp8LSO6stF6ZCfRQIx+S3XtHYZUSl3fN9pNofgRCdei0Op0gM5jz3SZUL2gMYQYxzxygknWSwCh
6bFTNWMzCEaroQOk9fO9clEl8aHoMH84dMB9n0snJTh3N4xI0qP9IUPUCn+VKNCZvQHewOePurwf
mdZM6TXcJsBa8z0RdNhn50jDHYHO+Wt1aIBoemnqhuhRrWJNXvriV37a/zwPjYLZBanqUVR1Zhgf
o8S+AdtIDNCa2zp2Jp7jptCC+8wuDomGc29quqCNyy7biQmi3JUHf8nlYNrx55+T/v50i9DlR415
riLnp01T9UOVHIuYqWRh0OzSo2An8i7Yq7C2MWzHNYQ0H0FvqV+s8649Hg0fkLJTE5Fy+Hz7GxVj
r9Loo2Oo6+POtKrqizeU1r2liUMgMRmD/KTdC11qJ1Wb1tlrA7SjTPLvMlTRRmav2XAY4krZ+zKt
icxT+71UDP6900ThXaN4L59vlstyAzICXDtU93QgvvN+Vl6YnqbR2zvW44AfABSLldlFxjrTTXnl
J7iN15b0mNtQ2D9/8JXgSe+Czg2iR1PzYK42gXCVYH94wZG+4rCFVvLc2fr42nXqb9n2x6+NwhRX
q2QN5PvEiUuMdOEVLjcubzDtlAnNgWz9LFSBiAJk1o3B0anr56yo1GNVq4UrsixbWOWLfjeUay5W
khx+LSXmXH5niCJRYqnBo/p8H1mFoIUda/etlNe3Vlo/FJljPgRduy6YibcFWLrKSRCCUB9aTMMW
fveVbw5RdTJiIfDBGZq1n1VhmWOrDeFRQ2LQxSynfrDN2HhS7fEtRFe6MrP0i4xG6PfPP/llpCWJ
of8xJXqQNeaqPyCoytJS6+ioeJgGSsgqr6BdLiH3LsMfX3NqL9AWQ8Z3zgTLa6QQYi0LjlHVdzdO
5IsV7cdiM5r6l1oZFmDNV/YQkR1wNV7shNq50oxemrFosjw6SqXzkmRVvMUVCKE6RxMLjc7L4o8y
2UbhHWVBBVWDWZit1FL0dZxEx04ov3OUPTaKp1Yn305+JUMj/wZCtKSTee3H8dD/gt8zRpulUXkZ
pqqIpPCoRJp0Z2r1yXdMaZ+Y8vvnO+PKN5ss2YBk0O6f5CnPo2YA63esuZsfIahARU0ac2+G/Xur
iuJ2kNHE/fxxV6qlqWfO3iBFYUXn8ltKkXj0mlTlcQwy6x6sa7W1g3B8YOhFw8NAvByZvX0QW+Md
wzv7UDLCegNOvK7C0rqpAk/dV74xMmKpLP9X2zT9ri36P1rQx89Rie9aOsbhAvDzyvcnVE2bjBwF
utPsY6hBaXumnmuPFYqa66IroicpR2/DItnMKqle906+5GVydaEQjGN2Ts+S/unswwxeWEA8LtVH
I852g+wfmvolbv9okvpOQrVvAiRDBs/V8fmVO/iREQ5cVn7QPXBmqYvGxKs9Smi+NOYKTNY+Eu1C
TLlcFYIJHRFIpxxDEOHnOyf1AMhGXJ9HNZePbes810LWHkrVvtPlKn0WWRkspFeXUWyqUyfwCcUF
PdVZyl0U9SiVpecfaaRFEJZggSHj1e4+36IzoPuUR589Zt52yMj4RW5a/tEEUF4169hJDp3h4PNo
K29mMr6NYPZSX7qr9P4nWPmlKc7iC8xW1hiQ/g47xz+yO7aS0EwX2xXZpSjctoW67RyQXYnzlnoH
z/QxgoKi9fkSXAYF0hJ2O/rUxC56MOefVnhlrHdaTvTB1sUVEc8a2j+Kr+frtP76+bPmvvDTclMC
TyYa6HhBiZ9F16TRsOFVZf+oldGzrJCEJYXhu0OWqt0KyZStPkTVHyoXrItoRn9T5NK+bXQz2+s1
oThWMF4nzXHu6sGX/0RNYeKNm0iwsQq7fC9qjx47HPIT/QWYY3Ckd5IVI6av6316KznwsddegrKk
Rft5Az0F59Y+Ge4jSNNbFaniB9VOiq3XpeZPVEIRXioG7w3Qm3dn85EWQs21b8+JsqdgzKrQnT1f
ek8rWycuwvDYYkGJ9tX4bjOvPniqtNU6tT0YVkcDfgzpbFkQCZlnK6+4vSx0iC/zFIaslNWU2M40
UZyup79aH42s0/CtlOBosA1XIor/OGMZ7rpKxHdUOeUa3aTfadLIfz7fDFeeSwIBJAg2OSjJOWpF
NfrRz+rOP/qFOSCdqmtPeWv7z0DajzJJ3E0PUHOfRY11+/mDr3RbmePRbqRuI6VgtHv+i3MJy+CS
mcJRVpnd4X7xp/HSaJ1qalIAyw1D7kbhHZxCOsmYuDwN6qDuFILRY9QEwcaoQ+BBhf4Y2dbTwqtp
PPq8rqKvSHylFQrzAKnq81cLpayaekTOY+SoPwp6Iaviqwo64M2kU89cN/5iNvEdulymK9QU9cz4
vYblfA+yfIl0cyUCTx0XWp2QDhx4IOevkle1X5lG5DyGaK38cHLmuKiUxwu74DL5YXDI1UIqSe9b
mc+CwJ7R9B09+zHN28cOLw9clJ1qJ7rKXLJGu3KJTVhysIIoM4Eon9b+r42uZqMWmqrwHlPabZvY
6aKtD1zVLS2zW5da3q2SQl0yHbjSO+KAs3qAacmU4dKcPzUr1RDsY+A8ymkMygmiqbGqc8zrcj38
Fg+V5aadGeySdiD84hfgrcXoPWmjHSAVXuJD3FQWdKOmkA5IRkPQLWz5T90uSTtcC0Yg9+jNcBIh
V8wR46NAyWmUU/sRKnK6z9XSxCQeeYmmUtuvBJAfmaIVd30zyAfeyr6xS7laRW3wa+EEXJb2SMVw
Oif7YJql8yTViSVJaVCsO7ZjVnzFHjq5oYCMSMUqsR4Y8K5NirW9anqvkj4IzJihpGOWsiok9N5S
+CBqHxl3QhoQWx6TcNsXQe5mKFXdJkmwpJ9wcXtOpFYqa7I2bKHQQjv/ugrQbS0nmBzlsm9Xcl/R
+W+iVwehtlU/Ov94C/M4ROmJ0yRjJNbT6/y1hWNKBU94mk8J3UagGMd020t2ubarLNmaAeRxLt1k
IV5eBILpoRP7DXmnSXJ99hsrtjBsJB4q6MSs6E0nbtWkw8I1NGNgkIppyPSyhJMckSNbc3M96lYz
l+XCeYzraEebhLZ2BpQ3ctv2xgktfLq1dervRPuedLe5dNPH8mPXvap5zpyluJX6eO275a8+FDsY
3FujePUcdJ7Djr8uuspcWRPONFkvwQsw+pwMWmWWPJZpLj02DA42Vto9W2MV7aY66AUYXbzHElpa
D5XzbGGqeejSeEpUPGZXMhKMtPplax86trlQvV5GG9Qt+Fx8LepljAJnCRYVeSx6ZAeOLdN0XM29
cO9TJN1UXeVioxXv9YJpMCWD/2DLUbRzFE6VLoJ21wCj8t3Gtlt0Llk0lLnffaaRT6DBxoW0++LU
QPznO9NBZLxIw2Za3b+2se4XVaMEivo8MJrfptlPv3mqJ9JWEoolHa/LphA1FYkGB5Thl06DaPaw
GIWawaeOKyTbfKxy/dEKe+GWHyR+v7AOgVmrt1O+q+d2hNW7gohOKv/UWjjREvPG7ecR7rLaQ16W
i06lLgZfT6g9fyF7bB1SENU5tjDSdn1bj1hryT5NSsBDz+0owvuqc75haqTuhA2rCudQFSdfQ+Mb
ln26Kw0ETz2jrF+Q525/FSD1R1f2GjyFtdb33MGx/wBaVpa4yRefjRenhTgpjjCHvyhT9bgYRxwX
9SMCbJuxD62VpOZPDOi4LhgAfb5M1x4GcpNeFknI9MDzVQKP5etJZejHNI6HO9PAUdXLmDY2+PLt
0dRbMnq/ONH8OJovOoJKnFL2yvnz4L8wvBUtPw73MrdQnWRtdfJSlLv6FHYh0i3sRGB7509JUyj3
Nu4mR3QO+1VXlABwHG1R/mDaQmdpJBGADiDXKGpykxjY+WOAS0dwRHrrmCpqdydLTfuax75Yt7Uw
nm0tk+l6plQYkTVKbkCbHc2CFi65peZ24KbgZn/oHkigVR0o8XNOhjK5FAzeH6sZrDd7qL0voq3Q
+PAzeVIaI2tdJQE9HEo5WWRu11f2RrVy/8GK0/gV0DdAn7CvazwSvKLeZmivJSt5yLEEICtJb6LK
7l1f4p9XIDmLH07Q7QuZNu7K8Sq1Wo2+GhRuaXaKtIq6RF0zIPG4AIFgxoXJCVGkZoPQirL19ATs
e+GHve92VuKtYagZ/sIZvtic3FQqEWzCznIjznNjqpYxaAtHPuphFsIjg/PUFLXOWyF/rTFoWDgM
2kVWBK4ejaYJfkmyjPvS+QdtUiPumqQfH5VOPtjWN6XTvjetfRcGCTDlyvWjQ2l/z4PhWSSxq4Dz
LqNkr/WIqjgrGqYbVWv2qkBNynqv2z+J/s5Q+P9wdh47jiPZGn4iAvRmS3mlMqk0ZTdEuab3Qfv0
8zHvpkQlJNQFeqYHqOkOkYyI437DrFhlLhy5ZZVuBVPlyJfWqfqMcK+bxOFDySApp2mXSZ/sbhQr
9slzi7dpoeQbOZXWor8zH78qBuanZP6H6wkUKKDbl0/Zkrz3cl9OHq4hVPpq3ZyGoEp/R1P3dvt2
+XAlqBL/NxhhtHu5Uh9oYWeH+uShyjp+Ycj9wKbOD5MQ6eb2StfVJg9FQ5kiF/IJgPzFRQYiUPFN
p5q8whheokb/1aTps20CBCw6hO5QwHMxYfkvqv1daDRuGqfnnqCchP26tGngy/csra6xNvMvIiiS
RyJJSEl0+fAIkEfY6oaTFzYWCtStqh8KtQtdS+h+4AKXKze1Opi7LFVsnCczZjXmscGF0NMGKV9b
Ct2SziztJ0srof/2aX1n4H51S6KwoSDxS2rNb+RevvyBhUzxZxWW4kmTEx8MuyIDTJrznQ9z1YBg
FfLa+cswJ0Gv/HKVrncEJAxV9hLqvq2i9pAyRyc1Dj25qCtC3/7WFs5ZKxx1b6aQIv1JBiMHQWU3
G12HHPnWeoSB+bsPZ0RUFIV8ykRBh1jSszvb6B2BcnGlk23yrQi+3Ofk24uzkcR6qeih1HqWSRTs
nDjaWTpmKpkyIQEgD016dFDoeIwwmXehLss7KvjwPOR1+NkPtPqcQnXE8qo2uaXA0ilDngRuXTvI
6NXtuArLxoG612arjgG7W0RWsOtaS7JcDakTtyt02mZyisuvXiCBqE1bJ8+aX4na6OwZJLsPleEH
CGiOYpc7KZY6Sg8daLSiLW0E9cA+7zehiOv1MKrRkeHjn2yM2l1XauI1Gnt7K0Xhsz0qDhuxVKLv
/SA7iL0XxZaB/rDxO+OJqH1q4PLvWim755+1kIek/kBZGKo0w+y5+CRDu9wOZVJHcqKJwTMLlcjm
GCJ4RkLa7QN/AvhfyeuhGdFWjv0npu+WF+n6+AB8MDrXU2V7WknV2WZWtMO+DS97zSkeRBtC6WiC
4akEX/Iw+on1R1cybU3DX3YrqWz2iEF3dzb2daxgkEDyz18gf2h3XD4IKgmJMYZh79VGryAvTCHC
9u12da7If9hdvyoR4X0oxk5sk6FW7iEV5nOz2KmzoCCaGLOCBjX85fpZxYyjkbPOU+PY+qxIDbhn
a7CPQ09GSgIy7pQ4qj61RtB8bySqlHao143i927Q2tH69il/bykvfg3ELCBX6AfMwNvFZTcGmtq1
pbA8WHzxAUEFcK72ZFgncxhfJnykO34dGmlJ3Gm02uPmR9YW7S+lTccXBg7Nm9bhbZWRHD7Gtew8
I0ZTPIxabj1JTZZ5oe4kWxhiGEyVuJwwm463YsI9Chk7ShtnzAivTchUPdNr46BGwvw+WlX4mpcl
WnG3H/YqLZnRmmDgyc7ppV2NfgstoOVZ262nKWW9jbMm9sDcxDsQwMqqrtAEvb3eFX0IDTlmzLQh
QVODu1mqpPQA7EtFzW1P8aVma0F3/04BETxGTtl4bVLL67hW2i27v9vpw4T+bKp3v9vQKn6Awqs3
3KjqSh0hzd3+YVcBhAYCA3Dm0sCNriuVsdNiPUd3yysrhpxdUpiHUu3vaQPNYehiazE1mYttZsWU
KegtXG50TcljWY0mx3NU8dgViG4JtT/CZVR+3n6cjxeiUqSBCJJiOUiNs9BIu9B0PCxv8kfTwkIM
MYBmVzbqPT246+qUhwLMN0/b35vk86v9qzZHyFkbbTW1Pakbs995HmvP1KDyNxMJIs+Jp/CUjtFX
TUqrNVZmc4KYOegnjIbrTFnzXZKkGGRuae7HbMwILVKMlqHU7XuK8M7VaCnCBDKcP7ff0FUsfycI
M9pWUQhgYrj41WOb2nHRCduTc7wuBlnB/z3SEDob0Fo4JfboPEpGPn6aqiS8E5mv2sosPUO22Qj0
MzgKly+sK4yQQi9xPMQY443cv1iI4a57G7EQYYZuMvr3uk8fPSxinPQ06LteuwvURhBpCeKXHqcz
WePCYK67Mg+e+Kyo3cDOC082syXhmuFwr8P0DoBYbHr6Uhx6xrMMb5al5VDjxpMUje2JaFRe8V/t
XS1sxXqq7eIx6VplGzW+sx3tWpRuYNvT2kAIepVrTbCNhoq0Iai6U2/UjOqqUf4+xTNNBrXbCkno
NqOCRLLarScYkW0i5NNkoDFmxGG3VlKiVuiPUr02qFk3E0TOvRCh9c5ICDZsAgHdaExxvqxHTxLD
KqCZ06yaWBJ4u5d1vkE7U8c+xXFQCEjyaF/LUXTEVqNEnBL2sG77Bz+vykMcdOIxdhLEh6te11wa
HBGOhsO4MltZe7u9ed9NAC7fKZz4GSlEDgIfxVh0BeI6xOqjTTSvkDTD7aMOLmOVNY9RNmHUYgg0
vgSv9oGc/lMlUmUVCzNalwbIG3LFV3S6cDGAhwePtQUn4Gd982j5WKhi+XgPrHB9F/FbwSiAfaSx
hqna5XZXOrOVmihl+pU2yg/fzjfaBKc7mKKX22/lOpgxhEA+UJ7HQ/zPReAeEAsF9yM0T5nOJKuA
VHvL2gu1fBtN5U7KdB0vWGAGjhIzAastL1irQGZFSw3NAy3XPSmNMFZYuUnrf34igjMfiVY6EJwl
0MccVGTmdEnzqlEl/+paeYNF2M9QR2bW8kEe3F7ug4cCy85on6scBM7S87tSsraydeaUk9Qz57Ra
n5Ga37d3vtM1xJAmLc+FYp1NcEK6+nJHjEXdtyb1gScHwXejxVTRHX0lchtZxK5slg/ROCCWPaT1
Jm4y/VkNk9fbT/qeZywOECMRYCJk8OCa5MWmTAcx9Uo1aZ6YkmSjZWm/n/LIPgvDfwZOMX6DkUdI
MOoi/ayUJqrQdO0HB+Z3G4/aY62GXyJj7B9hMLQP1dgPW0nIiDrZSbF1Sr85B0oRuOGkdwc/7Wnc
dc3DmOquCGp42o1aruwue4gTqDkpgO1iY4GjcWsYzOs6iMJjnCvFvdxr7uEtnhnPeIYmxGmq5WWR
jBIVxttOq3tR1pruZFnDKS1IsbQkVb3AsqsvteSc6Uhx4zEpANagWN232y/+qtQgG4C/R6pFEQ07
dfHejTCgKY2NsmdDTjq0htHSl870hyKz23WWix/CEPkWtLJnVqO2u734BzeRZmBBTLgHRsDM/HLf
FQqiUL1Val4aGie1E2rqooT42Oo1kOTbS31wlKi80baD2YyuwLIZrVjROEpxYXtFP0Y/Ayf/XnWh
fGcXf3SQ+IzkkQRYGhPWfCP+lXpJZilLksYq2mhCsEl73Cocoh8T0XmE1MQnCxVdTPZyC9N3/0+V
wNu5/aDXqYVCUwg+BaphpJrGonZLYkmzWy1zPHTFT6o+Pqljlj2bs1DsWBXZyYkJiVnZ3cmhPni/
kBjmfg/59CwQc/nkk2gQu8pIcIssUbalEyiboJTu5esfroJhNXc9mxWM8OUqmZJ1GAb4jidBPD2n
kXzSlCF9vv0GP6iJoIdxvmd6/jwvWbxCow2cph1M2ytT7cyUMHAVCDxHLSzLEw4F1YtW6OOjbnWf
EZOWn9ENN7Z+YzXbVM/7Q2IF4tga4k6Auz6oKi1VmMBIYWAqsITrVsrIzAhcltfp43epa8RDXEEf
9J2iwypKFslKM3vo4TFX0FHydftOLLreV0RXh+WxcOL7LtmEtS0HSqJQVei+GI993hfrRlQRVqTP
VbOupTxf07S8B22aP+jlFQlHgMRqnrcgkrCMTGkYyfZYKZZnTcXXNOmAm6FnUfTxC6PbH5rU/aPl
CU0kuvTUwgxe0SKbjU8ut1jSJUqALdHkkZu1u7E2ol2JdOMM36wfFTPYWnat4MyBODxchWxjt4ay
7sExrBjct/c6MR88P/QU6gTuLShny6pIlsqeApXruS1zYyPHBCnXjhBST5isPDR4eHgit5XfshNI
6Be0qxGVZgeNunEFgVz7rMtI7Kj+lG0qXQ7PpYaaNfhkqJa3z8z1wcSxAX4v0zd8LxBXvnxrMSKq
cqWSUyp6ZJ5NJ39M2za8cwSuES7oYbPFZ743qpKErMtVAB23scK0zAtwf01Rs2/CVRyJYZuN4iHE
6HttiGnc5K2sbh2tfW0mbOKw/HP+u/2010N6hypVk4HbMTsiHVxUjNimtKSxkuL1o5IcgngqDqVu
UADRQoo715FK/buPHOjazNtklzbWeI606tBCH/zWBKX96JToYFLz1ZQ1Y15lh0DNsqPT3quqr28N
UgsZjtlsd0Irb3Fhmgx8GylWTG9SpelP0KCfVHTKOvd1d9SsfTjEn1Klmb4XSF/d2RLvzZPLs8va
9A85UvPAeYmskdpJi3tnMD3HiV16IidRaaWbOChqScdp+lVnv6tu+FXEtgtA7ZCb7dGmIeHmE3ke
dBbHPgzxoyUat7MfYhNRARG6jdH9kRzjcPuDXici7F3EFoDQosFF3+RyY4VhATYwCPWn0Nb/y7uo
fMqQflw7ehfeWem6JpqrBxjwc7oD73JxUOQgbqSs7LWnUhn1baVl2rZPrWLTALjY0Kew76QD18Mr
1kLZCuwNWeZs/XP5aIYsGIiIVHuqe9+mzZ/pOymN4PRGqflLzR18Vao8dPs53zcSm//yww0tEf0t
NUPpOxKn1rbuqmhVxOa9pOFKdIxTNGv+0bKfQdzyErkqcbsXoyZML/CfAAWUdbkpxvBXqH+VMmUd
obuEkPpDl+enwkiHFXo8eFr8FMb0bAbNQyPtTRvJozcJ0rGEC68jP9XqY2Q/mx2I2zClENfWtYOl
ECpQAyjcodmLYtdJ1r3N/kHmx5OQRVsaatOINcwX5F+ZH8X9lJv8RYMt/BzWRrKWprp2RdyWz4Fv
J2scc/2vrak0WDpCQG3uGgdchwoqCWSyGBi814qLnYUImOoEsal6Zh8ppzKVnjPN2bS9/qigW3vA
UfDT7UPzXhssDzi7CuAz8xb0BRbZbqAIsw6HgGrYQPfYqDfYea9DJN2Tptkk7YsN2l+XgKTL0XYa
81UbAo00i0NWFZ8D2VxV08tglyvZOIb+qdDx5pBKbxw2IsHhRaj7VFsNiUCeSLzc/uUfBBLeFbwp
rhG06CmwL79WJRdWHiaa6lFWD09hViQvyHLHnlU2yopYRoC3umBjIJi+axrd2PiRGq2bCSD67V/y
7nS6eIc0eDgGHFBq32VIG7BUs7sw05GTm8Ad6A+xLa3KTD0nUb9xkhclfs7aeG1L4b4axYFDBFJg
xPC82tAzOjvhVg2lc1d+HqQjyEmj/hxLuxonms7+FclPBrJ65VlLijczqLBQz1ESVj9H+cGUJf4v
gWfFzab3n/wOaTURBW4QAoQQyS9fNXaVOj3DqX9N84oGnmAOMknW57x1HmflAEqXexz+WV9yke5h
PknTH00XOiyQjS+/y2yZYyhlJ3s14ky6xLWPY4uZfJGGftWS+kTWeYzfaPg1DBtz2dUir1NO4fAf
BruDpqyCzqObNvQYIgaw5mFSF9gut7b2HYk+07Xy9Bk9B2/Kt0J8KtAWko397Q/6QfGAuATMCEpM
rjY0WC8fAd0YROXqdvL00JhOoaQieUC1eM5KP9tGk5ru4qboH9vCj3eyVPuA0ZMMl+q+adeSIacP
Vpe2hzDo7griX+doABjIJLlpkQAzl05hfZdoOBmNkzeI6Bg3WCVHZm/sFRu3vAkpc5q7mfhOIjpu
SeK6XwLbnK0xxbLrOMVb4WfDV8SN71wiH12cDH3h1oJiYHCxtALuB9XX4xRKG7mQcmx0Fbe5LDzE
TOmfuyyMdqZZSxutVsGo0Wk+WqF2T2XxOvrT+kBrcGYi82rMRfTvJCc2Cg18R6AlewWZADACMLYe
pjC8l2hc0/7nNgtNPWoaG3LAkjFi+EbhdMIfvcYeuyNyW6dJr9KjAW3tMUgQyKt6aDJ1LoffAsC0
AhRQxobtwumBKJyt8zglKpZa1D46nar8cKTA2qN1bj7L42Q9apEv32FuXo/VaSWwpcEucc2jKLx4
Pa2SRHZVOYPXytkRWsXgRYLBtxvKKv3AyHBTbmjXHCz9uZHH8EGOGJzjXj4cRZcER/QRka+2w/Gp
qbPBU7LYfuoNa9OWljjVCcLIVFC7IGjQL8ir5NwKROtNhFnuXLUfZV44CiHaBD4AJMYiWuFMqYNf
a7Un7FnXiCT4a2A8Xjdp7cop9TuLXZ81si7qZOZYQJ6wAbm8BYDu2aFRVdrTILXKqpK02YC9/nP7
rrnet7B+GBdzp1D1ENAuF0niMS6Boqaer4e5V9nNyxg5xuOUlP9c+88LMSKdXSsJmos+Hcx3v9PV
JvWsQMr3TtX9rlPnGPdRvOqV5JST+7t1kv2zjBNw9dnAY3b6JLFZXlhd4SdOLGeFF1lO8FmbjG/q
GL7pZQKYxbHbfRIW/vb2K73+bvOS8AA0WDPUA4sA5MPKtrJJFJ4U2OYJ2R/1JIx74KjrTG1GAFK/
Um3AF7XUy+8m91qXofJBrgP0YxOL0abnWsQby8xUd1DVAQ+HLrlzjK8rQZMuKwo50NUoBpeAR8vO
Az+arNLLR6PfEYKll6bU26c6tn84tX5iPK7Qg9bGU+HT4rhzHq65AXzLv5eff95f+XFkxdIUJ03p
TXKN/92znz5KoLL6ztlofbumqfjmZ91eB+5etD8Lu6OZhnZQnb9WsWBQ9qkid0/EbqpOeAK7tNW/
22V9drD1W7XKS+jc02v8aCdQb6HmxtAeAtX853/9YEfO89Ieo4qGMQrSwnfUje0UyZ338tFWYOJC
/UMI5HJdnCxZhiJthHKJDE4SHNIo5OUk+efRznJ3jNv6bE36PdLiB2siXQR7nOscf7VlxFWr0Wwm
DFm9ebxvgn7VjebFkLJ1hDJ9XPmrGm3ntvuJuMRTXL5mjv1SdNKK4H1U++ysa+Eu7++dievbGVzC
jDZiawLkW3Z2h6kY2zJRci8u+i/CtAo6IrJ5mPQMVY2qvFsWX78EEHjczqRDzGC42C4/b6nWGOdJ
WeulnZ5/SdI02NaVPX2ORhXIlRrBTU/1uH9KGtU/CN15yTnQn/KoIhuy0BmsfTBmrmMG2ksm8ugQ
l9b0I3OM8O32hfRBqTID6Ll4yY8QT1oaeRWRARCsLpE4J3nZN5bqn0Svmc1KN5OvgyPOft5s64IW
n6tIZv6pmnClLqg37sSA6w9EYTubzMyod51e5OULi238kNIG9KJco06qSb20bRun2hWlwbRQKe4p
tV33m1mPpGO+KplRLwdTIA6ruICS5UVdkKDnVZUbQ9jxY1brW2EPyqno0RVooyFe33njcz5zWZKB
QWEgCgZvnqDoizOpWpOGxbjVekkkG5sob9RdNxrS0W9geGQ4+D6HwQBlqBRIpEHp/Rbxp2AkcBGe
gMav+8y5J5fzwW6lPgQIBSiKTfBeN/11GSVaPcgZQxsvE6q5J5P1j4ZR5WumdMU3wLbOpkuHb7ff
w/UFSKwAEzM3ng0ksxaFjBiDvsJ2saMRTklqK4m1mhQ0z26vcp3DgFR6J4kgd8r8cZEoxZUhxXVa
Vx5iGQ34wazZ2UopP0+hE92Zt370QDN/CHYuAAG+8eUOLkVajbbtl94QkTf4YFroCdXTnTj7PpK4
3D4z9Rd4BZcr722pYAUflHIml/2nuGEKbY5pfiCBOuWZYa7UJqo2ZWH8LEd9eOjQkfvjCCjtmkWF
ndZJvmmZImywcGpwhpt+DGRG2171IxcKvYaWQIpKdWlmm1Hq9F//+iXYV5QlEIbBftIzvHw9tSms
EQCF/9SFLX2aBN5eYebNrq9p395e6oOijyRkTihlvj1X/uJTNBmSvsBhKg+qxw9BlfcS1Z2/6ZMg
wJ/QdtyUm3uvyRLDe3uatRhFc2fjzUv8/Zkw9ZpTL5OuHarYyvJxccCx6twQ4ol+p7Tt7SjYRM5o
f+7sNNpjSRPtO6NpvC7UTkWXBvfEx65GCLgTz1Yb9MYRxJlpPpevOxojKyrt3npq0Xx+6G21OkRV
sB38WepNjjd5zKkONX2iNk++Ra3pH6QO+p+g3ngppU5dJWkVbsdQ/Tr4eb8vortW3MtbBzFT0HCM
3eZuBkF5PlB/3TpOEMAZGfXo3DnV77DvDXoudn2QjaTwtBrArBbl7dc7W2NOfi++C4vSSCVHJeHk
b4tFgxwtdjjl8TnT9OC1Dxz4RUaMgkzKyNMe4F4jpxruJU0VK0yS8xMS6hkexXhJwoMq7xUEy7A3
vwM6OfRM5uyEauvyHbRACYDk2dG5l5yfsSq+ZpqxS21OZF4V3Z09OT/b1bP/tdjiCFIzR7Trreis
t5H94KPDDVIArdzbr/j6kSAuzqNckluS8qvIqnQB7kdddFaFk73ZqU8Nwlde1cOAbzMV5Z3Tvrzi
aXMoABdJYzhpKPMsrniVfk7k5zxVHxg/J0NPDkYiyhWmp/fC5IcrzfMbSlQi1/KGx8iT+q0dojPm
Ibbh5mh3uenQaZNL8XjPX/Pqon9/LrJeUL1zSJEXz9UnMDm54mEPKGJVavFWs+fpVYSEYD8M02ry
25cyAXVEOxwmjrUxgnEvZ9O2zJLHcRrhV9AUTylgSGxcZFW2gRacUJM5RkFyJ+lfZlPzb50J5/oM
yCOeL34rMnqWH5tOdA7LUYUAktsvk1DzTdmhQ1HIUb8uRsPf6OVwr+786Jsw6DKQcqSaZQ54eYAw
UKzrvGflCJdoF5tT7SFKfd8NZD3/R9LR/JBMhufnBIlCiL9cSsIv2agjZLjCyMpWPY4NK8np79rC
XR3S+UoAksc2I0tcjjX9MJFE3AXxuYTXyLAgIQ2DSbj990NKaKA8Y2shYDIf4r/uXhORQyiKfXT2
Hf8pDfzOq+nJHiupH54idNQO/5/lZp4uShcYuywCMsAdTE9Kzig0D4RIzf9IMauNI9k/1VQdNrcX
u44rvEH648zJsBwgE7t8NuRW1TLGtfOsDzhpDnH4p5IrpLrauN+lmX2O1eYfcxuSJqQWeJHvHWZQ
r5crdhN2eq3eMwbXTXDF6VBvkf5s3U6r+ju361WnY14L4g7NDi7YGWZ9uVbSGRCqctUAsqFt1cbf
DnRB1wPWrWurF0epx+DUDu2fRvGqBup+iB5T/VwMn8Ls3NRADvWjAoZZDWmHptM2kgZ1VVv5J1wX
fOyGxNZONZSkijs/+6rO5GfT36NXOcv0AfCZY9NfG64vI3NwKC+9BKMcN860fo1OOblrGNvrpDLK
LzGKga4phPmkyF137BRUXmLLuefHfn1h8EMYhGHRzRskE738IUYtajNOEOfGwEx5mEfz+0GK4LQC
3r7z0PMzXcZba3YQAKbA5UQZsuj2IeNvVE4mDV4eBig2oRq4HeQ6/3J7u1/H28tVFg9UBGVp1n4w
0sa0waZrKgYOtrJLNIZaflDubq/2PjFcPtRswwY13UIs4T33/utDKhLCO3bdjF6QK1up8d9KW/VX
SQOpMMQT4Fj136Q4OLXKKY/PZn+Mq5co/jzGnuGf1OFXYHtGfFaT3M3GVVt1q9I8A5Pz0vJHk/xs
6mPW/w5EsJpkBHi2qvrbnn5OLVL2eAw4G1oubut/65EXH52jY6PnIhD//irKczDgMPizdzRMCmoY
1/tYwhRXedWMZ2l6k+UNla3UPwsHvbB4Z1T/Od2hVz4jm9/RjsR8w7XC/yRnVRiZ28V7c9YZ+pkH
uNMnbh7/Yp6ehFBYmh9W9CfP/8tgyNu+TppxHJujon4pnSe7BQGlrnOkhCXw21Z6wPfEvf3+r2ob
kmVQY7OKMX152geL848YQjSE1FKgB1tGlK2jfEaG3/glnCF4qNQwQB4+Uw7QJfRTAazPRXcX0+zb
v+I9TV7sAsqKGS1I5o7C9yLgZ8lgQ+bye0/UJeYD8jEu96MhfmAhQaMoTP8wBEzXU2r8Uux4JSs/
4pFOX+62AHEqrPS0YxdNp7T5ag+/J+WPo+xTGz6H9NTqPySQFcVUPibFwyC2cWF90Qv12ch+WAPT
Y5QxVrTt7sTD6wQGiDC1KcMOQu4V1deQw9DqzVTz1Aj+tRa+SXROVxEkna2eG/kDmv2u5lTGnWWv
xrna+5gOPOhsDgfIYZGSK1WOxJkxjF6LzysaZ021GybEL1PDFzs9BpGH9nCnfI00fyeyPH1NWs14
jIq0PCdFpz+KtvVXJtDYfw7YtGWwC7RnnCoQn8XVVSSJEaZxIHsNgrQF4tVbvcvtFT0zt5qBaLe3
0/VFOds3z3Kq0O1nBOjlnYyhciCPUcFqSN5ux7LNIcAO98AQV8NRXjZRmqt/ltBE8HhxdCzouapS
qtDaM+ngcyOLA1BmN01fuyxjD3YhozRjFShSsIoD0JmT8hOX8F9mUWpuXjevaI3u6iRddQOce22y
7vlZX2cuM7OOqE7fgsJpWQ1GMX8sRuQNGkP0zzBhozO5r7nqbOvFx9TolTGL9t/td38dD/mX8vqR
MwWNDLT78t2ju1GZtMdlT5VgZwsnbLZdUAwbzbyXP39wxmDqE6wMhokzxeVypSnTp1AKgC5YSJ6t
gwhoI9Tf1vXD6RSEOxpr/q/eaD/dfr7rTghfnbwDJBGAa0Bgc/z8K2BpWQG+KEwnr4ch/jkDqPjA
+KtAdF8Z8SSWTC/Mqx7jG+p8XZJ+FUJCvyoay5XQAuAU1Hq7DlbqwYQF78pp3eEb1Sffb//MDz49
MZXbgH7IjO1fHLgIh494bEz0OzS/gNzVKM951ZhPpT5Fqz4y4o3WtfcmoB98exohoJDBXlPRLNEC
OXJutd8rfBGq5mlQbDreeEIAB+ju7LIrnCBnD7Y5KEjoN5RQSzHHURqBatkOuBU1NtdKJ5vntJ4+
pWUygbp0hP5nbNDpcsr0mSmAa2KZ+a10jGGno634rR6SNy3o6m0nNO2fszS4KSb1HD+PjsWSRqam
WR02Q1l7jDcC9JGwqi+HMrtzxX20Dedp33t8mb/zYhumVQl4xqhqL2omkEVpOD7YiPi5SgWETmiS
vo2HaiOrItqSjJjryOqRA89rD70IbQMwK98WrfwN6tm0SmcXFkyNh3s/cg43l2EdFSzqdyaGvAl6
c5dnxRYtOGyzLTzRfo0Q/Tqqfl0f9dTov+Y5sJk8cCBC+qNxmjDkOQscWDZyVoZfW7k/9tk/u09q
s2we+AY6C0zRqPAvf48lVOTCjbr0Qqhpn3SjL58mO8YlPXK+Sk1svXYj2H0psk9SHaaebYbmDxXN
UEwI+y9xVDM3qeT038PVLOoDLJGZCTX6Mly1AgOctmGqmgZh+RY1Rbjt8mTa3L4RroMioxFCMJh0
tB/AfF4+ewuOW1RA7T3LzsJTO0Uo/5qjfWf3z9tu+cXxgAUsQBcA+ZDFvZOmIB3kqqgg41MTQais
NpVtTGtTCgHaD/E/DknmD8pa9KNJHrEQXzxUb9jlNJRq4eEwJh7kViYJ7K07s8Tra417hkEvucts
x7I8aqqQA6pvs0SoIwgglzfPxaCkvxxUGG9/oivpOB6H1tM8xiJsz9Jnl99IVabQSiWn8QhkCHm0
ir9XrXhnxs24K9CF+F3W6j4SYvzeDWO0AurarlpVS1CL1t5iK7+nUXaFmZ1/0NygmlMcxKDsRYpT
CnAYMd6yXhP2+1Y3XDsuFQfGQOvPlueJvCqyXnsNOcjrwpE3suid9SS37RfMF2f2p+4UDOyL3nVC
tGscFHhP/LO2m2Siw58dUVxio9F9t7O4dZGXxH1eOPKhKaJ6JaeintxQi4DQpZn28/bLntODi53K
RIf0ZIZ0Mzfl416+67IdJhQ/R9mTGyAsejhFyAEWzrFV0ArJMjs6dCAy3wqljA6RLE2r28tff2tG
pEimMSzXZ/LbsjFnp2HtTHGqeOmQJW++7ezLeBr2fqptQVuCeO8af4fk1/e8jJOVUXTm2sLSQZ2w
zBunPr8zCLza5PycmbXEqB07gisnm0AxBQOmTPEY4KfHVA3C0wgF8EeV+fdqzqubaF6KmSPEO/YX
EjiXb95vQzEaTqHQYSims2RYzWpQmZPffsFX6SGr2Fi10peBLQGb5HIV6AVpiMS97M0E4VWqimyv
FUqP5tg4eByt+rUyjG5TIbp+J+xd8QQYBtHYpYqd+3gsvXhAAONVZzui8XB1xlouS5qvEk4h6yHr
1YdKKOPeCo0vuQwYMS4C8JPY/XljG9qvo4WvLAPlDvuQwH9NERzflx2Wv0VdfQe3fqZSl10lccRx
dIbMk8KGOE5r5j89nTkniCSq+xLprK02YM3al9K2BCWxTnND+sboRN2O+Lbe2cpXuSaPSycWwir/
YWCySMTTInI6jK+ZPlY10qj0sNbWhOdnPCqYBWhOi7aVldxrHM1X++X5ZdV5TAOcEGegK0dNa7KT
rNMbD5G/HcgOq/ls0AWUyg6Y9KYlt670ZKUWu6x+QxvH7fujgJAh5V+DGHx49hw0zXq+Zktdp9/5
7PeIRqjlrIG2l2L8rJwfZa9uExGv0+JJhBIuCFsknMOWCYiS7Utfw84SsZ1IrGw92QQqrz9E+/AR
3nmQGCtJFOuw67exFW9h4+2ttN/AxV2jiJcBUQhrZD/zcD/o+aaJ0/WcKKZJv0r5x3xjkwx7oQeA
PoGsgDG2N5pRb3MbT2z+HvQyTtD2Vk+jtS8dQHDvUktZJcFPmV8z6LtWVXeNP+4y+iSISNVdGBMY
ocffPmPXJTBNDmZkFrXl3DtejqVzs5GZV9Wy57eTW0oTHrwYDaLf5pwkbQy8kbe1G8jF1qqZ1vBf
kHjEebE6jqb1n6RVxSE1cmvtM6ZY4VkdbCRYB+umtrVHyrd7wsJXuhcgypH+ot3FnuHqX5ptOInt
K1Kq0mYyRLHPy6g6odSq0DjspQd9CpSnUE4jNwTWrfS2vpFr4W+aVFMesL/+BszByy3G5LOgTLWa
krjf+pqTn7Vsuhd5r+9IcAaM+Wn1MnlgFnl5e5mTLrRm/B9n55Vct5Kt6amcOO+oC286blXEhdmG
bpMiRZkXBCWx4L3HbHosPbH+wKruq43NIPp0KOpBxSMmkMhcuXKt34CXKqkYuFM2BrtJNqqHj7/f
e6MsxAUaNiSetK/PR7FKUeshB3bQ/UzsxArEcHURlbaPR3nnqCObAbWGPNJSFlsnhXWXh76oNN09
VkjGFd2wbzJ+CHadya+jCKdPUTO8H/s9tTknqRtEbIx4xsA7SKJr5lfayFEvmwdcTkEJ0Fbm+gQ/
e5XVFFmt1YGQlPe1lSuOUiTDycxR7s6jQNtFVfiCT3HvDYD8nLwg9RKQX3aipH38eF4uZ3+BcjAf
1FygoK+nRYuCMcb7Jb+fLePFUjFpLgOx2DgGLwZRgcPjgIGUE33mi0ZJbjUBhh+xcJoR3ryBk0gF
sBmLjWh8kUwtoyBtyOKHpMQF4HwhxRHLVJEm4SSoxey1aV96nV70B6sEC2GaYbzrokE/CpNp7MEI
ChsZ+psewtlhgG8Z4NBFopzyDLXP8/EVec6VWBu0O22IEGTHotWWRhxrqiIMXG6eKiwtaoW2FVHF
NycU1KLs12T1ih0lKXaSyJU1cjI5iOJ8ifseMFEg9Fgs1oZ8P1qxcTBpPV8nTT/YE67v3scL4eIA
5fYHrwtxL3xnFi3g86cvxixr21ZLTklWSS7VpxxOVUzBaGj3tRQd9agTt/bkxfGJ6Axn9aInyyfj
y52PWatjzTTS5slwUnJaLE3uhxj5EGMs1J9GpETHsaA+Lc2zdosnBl6Xvl4emzky9xMSj87HM3CR
fVKfZBPwMGSF9JBX1QwLnX2/jOYSvgV6wFg1KV8qRIX/KUyCurH7LzcEzTNo87ChOUsubqjhqKl+
IgBZqIQ82Rn9AllCSnFjlIvsk1kDqQsTZfmqtFbOp7eD4zBRK4hPvtHluzjECzVBwmyH1HnwXGVD
9CUp/HBX0/raGPkyuiEKhnkozltwHZdb5PnQyTj4aqe35akbWs0dQ7G7xYUhxoMw3hXqmOwCuJ12
nYbF0cDnoEew0Ylztf/x8Se9DAmLwBEHLiAaCvFrxJhvDCr9miY7aRpYEWRF2n2rGY4UT8NDGU+T
jUR6eSjUAZllv5E3ZuFyS3GpQiYfAOWb0McqJx1knCJmcchO0GtCO4c0tVc7rXfZgZ/iPjG9XIq3
fNUua3IAIIg/psithhrLuiKNJOqM0Jcp33FwqR4JaumR6ZWZ2yZq8C0QxOwQijMk/wLZU5uyT2gX
Y4cke6Ant3mZyE7RziUNSEX8rpUdmz4pE+VaSUXrr+63hV2NLAYMa5quQMvP10g8571ZjqN4pwry
ZzrlPRUnFf0ev984fi6+AxgNLkFAXCjTwuteduNv1XIhAzNRFgw0Cycjy74ZWE/mBfITdZ08+5m/
1U9eft/ZQbCMR+dhKUAtCvyrxT/Xal7T7hfvoJ+2dmiMkaMHabrxVhfhahkF2WjuOpSfqb6ev1We
pD6CcYN4JwgZWtj4wx1lIrZNmX3eqHBdJk+MpUJneeOzEUhWobEcIynL5ka8C3X5UVnAtRi8JI4K
KupV7cZ+3zfirV/Kj5He2DJY+8pO6sDaBxkd03w0f328rd+UqtczjIvAgoaluUDqeP7uSmfW0WhV
4p0ZlJOb66HvIQcSX0mF0tmp6Fv7WAyTw+yL8T9LHXdMG15y+N2SZwXh9jazPEy1mn0dGK2N/Xi+
82lV7HUzrQ6oTf4a9TQ8AKEU9mKivfpJUrpVLU+EKUG51oYku4vmInypdH/6WqPffkgLWbvuIlU/
VXkrOcRzLFjVvrrhILOepLzbdNhZYvf5DNDIBKBDvgGLDQ/58xkwjCKOO7mEYSh1uqsP0MeHXnpI
YtmxikFzGVN3m6FGu08xA6eqhWojYbjsl1NWwK+JrAt00FJuPX8EXzdiOcjhg8i5cKVowk2nBI1X
1cZ4naHXd9WE6csw9/F1LqIjiMlkCfcgVvDbSLLoJk2ZUCWYpT3utP0/9TZVXb+pMWlOoeDHZXCo
SXL2MUe2V5H9eIM0ijeNmZVXVaS0jiigvO/ME6zKeVL029yPVNssMuFGUqQKz8WcWG+g2xTl9x+v
vndCLOIg1MkXTR+E29fxpBqFMu6qBJbNpAg7FTV6X1caxDYiqSJcRm13kwlW7dbJfEiH+bGtUjdV
sL8V+0Y7ZjF9WJLA1n+k/2m5FDVOnTkoG9H1MujxkPBAuFaRY3AQnH8dMwBLVZuNAF5cra6aKUQ2
MYW9FJvgVKI6Hu2mV8SNE+8y8lGppelEycvi4Fur78WlMJYLJ+NUBcH8iG5YfSuG8VaLb1nbZ2t/
ISAp4DIXTRBE0FbnKhrOFS+BiILI+pcndfCKcUi8dogrQKWbPgSX0Y+iAiJdpFHU94E1LG/92/lh
6kRaLZ2kU5yUaHyXjU5NpBubr8WgCl7l17gTKNHd1EjyMVZCzUkKtONlYWxcOU7HR6BvW6ndxddd
HglBL3ILAhsNlfNHyht0QIwJNR0k6L7yv8xJszL7mRVAVQJVjD5P/pYY+8W3fRsSVDsCPtxz3jR0
f5sFTKJHfSp86TRFWuC0SJ+68VgMf7UEjBISPctF6JUmEUXx8xcTRaSrExqiJ7WWgp05p+bXDvn2
QyYUyuPH+/giOSQzYxg6UUwgbLHVDonLIUZ6GCk9sU66uyi57qwaM0DLElIHgSFFdGixezKK71cQ
hTcGv0TJYPT1JiBJNYh2yxoXMSdmaUZ6m50GJPD2yC/6h0QzagoSkgR5E4sr0Rsq8Uk0w9Lrm1TC
qaDovYyiuF0Omu8EgT5thPTLtH15qAV+AXWZ3GLNWzeTXuBgD7NTpKjNkaK26BZFYe0TzFHshKbR
sRflT6E2OokYo9wUJQdfTrfKqpd4MB6D6sgiccM1govE+SJQgFVi8jOkp7ySbicxCm7R21Q8smzA
TFJVuCm8DtfqxMQdcwy+0yTfSK4u9xdZBVcHLg9UEy6sMrI5SDhaenjinfqoqkJwbGOUs4SwbF30
vLxUqba29DtvDVYLkDQ8HRGjHHVJ+H7bYCmSnW2TFelpKvMaKdbS+l6HAo50bULpcjBF4B1UDmIq
ZizSpvKa0aJI8PGmuNzl5w+xyisyakRJXXfpSUgiYVfpQuylRRx8/sujQPCnx0ODFiL+GiKWtZYk
JFkcnuQhBGcnSoI75BCZPh7ljZF6flBQhqFlCHUbIUBqruczGk2iWrVTHp4Ca3A5zO0seU6VyIWv
tBu1r5Z8H2tXrfKsDrljxKoNkNa20s6dBOyGuzvDn9BkjvAqFO02epHn5E7JrzT1tQtUTOMf5fCz
P+IskQC/7AbHbICaVOmBzHxn5sNnyFA3ZtA/l/X3Ap80ry5/oHj8178XJEDOQLANHARrZjLEny7o
Ijk44atybWaCjF9Es5nxLDeW9USaAAmRE1yIAut8G53ZkQylCk8J4vWHUpsMx4eld5isYhcKRuBh
01E7gxlbjgGe7pCnsmSDu2g2vug7q3NhfoFxBj/LZW51OjQIe1gdGiOnoY8VmhsYDopLhfTjdXO5
+eGXsW6WCIBk7ToKlp3VB5GRB6d8rp8GcbYeq8ZonwQCFU4okcEVhwX86S8PSjoNSoW8HvDWOqEP
G0BUoYm80Cw26XHGLOIacDkeLP64SxOhd8lEt9xOL1+UKzETyVUVS20I7uf7o1HHkK5wm6OsAkZQ
02PtWTTn1jXzUXJZRsF1VGXp/uMXfbPiOF9MjAo4CaAJiDmUKs5HtTL6aNVU56fWOs2F70ghHoda
iupYZhewDOZh18HTzp9GcLji8JQK3OZUzx+OpX8oqVXpyV3bHRFvsQ3zoY++q5Xl6NN0SKaDpOBQ
AwUMflZW7JQhtGPlUcpulfDOsCgDB1rzoM/SbhLBrTcpOo+NHXGsWlG289ts3yCX2Uut2yKZaTTJ
Swb42ZtScLNmLURO2OIYNNTD4eMpWW5Kv88IJQkqdDjOGgvyBpDk+YwYM3tbHKLhU87hcKhEvNEq
DCEPQiEq9ObQUWiN3vCyTt0KkW9Z29nQ6N0CRiJpXzwdKCWcD21aWThzKKWfEMuU7RYR2scu1e5r
uQ2OeLjQQguYa9/MfE+J2d56N6iHuAVNnukTkll9JuPMq0dXBaABJ08ya1cRMg0MXB/nDOut0X/+
eLIu+n3IS3DzNxfpQVbRhd3jOAZJqNa68MDV+4CQSnlVAJc6lWHaeEKp1Qeha9xUE0tXGEhgplE0
PV8VpPvYjKzD2OJy3FFS1ycZy/FeUh4ns6/dtgiS+0yO5Y3lfpHoLYgdSPkYlBBBaX6sNlkhWFVn
9LXy4EsBFwVZbXaQCYqvoMy/C36HEhlCBo4o+8VtMJuaXelW56BA7O8qrKoczivKEOOobrQr1qEU
2B6dveUau7A4qBSff/ikmIXCKkb5wS+C0It1oXG7IPQ3KkfvjgJNBoszePh0ac9HGcs0zId5sdOY
onKHBR/brqra48dL4k2J5fdVTJEN4BXwbuXt5rA+F/pMSqU2FbSHWLKqnV6rk1Oi9gonWnxBHeBq
SJTES8z0SV90Oqam8/I+Lr1pRPjXMtvaK7IxOVi5JV0huPKlxsnH7sLHMIxC5JLNz7Emjm6v5MUV
dXad6MANCHWVypEDKfRy1ahuLD/TDmFY5o40C8mO4qzmqGJmoN7ZovyGV7WTV6r6ZCZ66qiJUXmx
aKYbJ9fFdmYimAU6CgRX8tC3xfhbDhmVw2y1WAU+kOt42g7Nd2dy+mPkUea/Hp3iNnSh+Z3K7+1r
9OhvHGHLkll9hQVhD3BnKUdySzz/2Igtt3JYt/IDgM8DTE61Nlxd3UtcFz7+3heEsbfXBHWBKBVk
dJDe5yPhvGhm7H75obwx9/o+uRt35VHawba2A0+yxV3mKPvyufeMB21vXIluvg/c0BZ2Hz/H+vxc
P4Z8/hij3nVRL1byA0rBtoYcXKp9V8p9LeugSjfW+HonkSuDa1lyLzIT5ERWr6wqSzUlRHFtlHLt
1jCD5ya3rI3b9/uDgJ2mrMfBvNa+JaGqaj/NAE9HOCoWURx5oFijjVdZDvizdYI2CRAIev2LfB3H
z/m0aUOInOtc5ie9C3Bwhm+NJHQRLOx830Uw4zutgey+AjPnCMm8tXgu33HBEv6rmkNZe83aozg8
wUVl9EpMdBiUU7HcsLbMK1ejAPZaUAZ48C7tdUp4yvk7ZimVnwzxiRMV3KyzZ2C+h5QL9cPHK/BN
GuO3ufzXONTA0QGhFsaePx/HqJHHANuXIdAI/ihtzW4/FOWDnGu/xFmTUKbUo8kOJwSj4NP57jTo
/a1WRqWHoZJ+QK+wcSspHGyxlyJCZOsiIwigc1DCnSqmey5/uyyOXBGPZccKjCfJSG5jMbFcq2p3
k0KpvbAEbeNWs0qI/vVW9IboYy3g7LWMwgR73G9z3qqygodJpeRb8600CKE2aj6RrQZoVZaSaP61
Df02rkqXiChOVkWL9nw2J8CQBlrmFGUaSfucZml0VXZc61o1C+y0Mr405ZYt9DsLBVQKKGWKarzu
GrWQqBwmQxWlp9ZQw4M/zSZHPhSpt3XyHz/H/xG8Fvf/WhHNP/6Tv/8syokGbtiu/vqPU/maP7b1
62t7+1L+5/JP/+9/+o/zv/Iv//2b3Zf25ewvXg6HdHroXuvp02uDudDbmDzD8l/+v/7wj9e33/I0
la9///Nn0eXt8tvQHcv//PePjr/+/udi7vEfv//6f//s7iXjnz1Fr3X90vzxX13T1i/pa/PH9Md/
5e3/+p91G/3k/9/VL/nP1+alWf/K15em/fufhvE3+kckvWSSzD/wpj//GF6XnyjW35Zq4BJnF1r3
W7swL+o2/Puf3PD+RtWCDc2/IwS/2cs0Rff2M9X6G+gBmGX09GnK/fl/nvzs4/z3x/oj77L7Isrb
hodhmf33pl5Uxjg+F44alC4i1RobFOMd0xZzEDqKFjZPiWIkeLxI+ksvqv4uVXpAfliwe79N378f
4vdB33ByZ6PSwqHgxeHN8MSTVUZIudpPuWzETpp0btXdSdpNavyorZs5/qTGudPXD438qWpjL1vM
d63UleKnKn9Uo8Tth2+dNtiFIR6z+ge9nh2mxXbSH5ACS43xmNF+0LsHaAy73kcCUQ2cKL6RradK
og3eJDYpsW3BN1Cb0Zm6fN+Hkl2KJEnlXsbNt6Uy+vHrrnB4TPLqdVenkFIT/9DDiB3j0byN7iq7
szN7doVd4dSn0lMe0uc6tSVHtq2N8+88ul2OvLpzDeMsiD6IHtpGXWcDnD359ddAir0qj/7ZjdpR
bf658bLLt/vo2y5H8m95YaHp4HsUhgQ+4+0qb9e6tGjtdKft/UNxxOtx9/jxkBdr+Hx618TEqSgG
GgqMGJJ9pqfZUXfDxuXi3SFI3xfmBaWE9c1K6vpZamVKoqPxczZJVbT7oELJrXjO4m8fv80K3PXv
b/bbWKvVkmq1UfVL+TW4y2kB/TL31ef6MF4Xe2hEd8FrcCWfVA6m6/wh3AetrTyNsT18+fgpVvX5
t6dYLMjgM1EjWbK088+opk1Xx3GaOA36vpKL9FKIAKXdT16p22FgR5ItbyEn31k6Z2OuVmsm1bqI
GRtjcofqMa/NW9wGgpGeU5HMu403vByNtJPql0a5lhxt7VFNIUrIBNRxHaMQVCeQ0/EhsGAsJ1Oo
u3mhKAeub+0un8vsVsVw0wWIYb7gCtUdmkqpsO9uuhMXcvkEgyp5nRJd/WurjvBIQkITkGCJsi96
teffQNIEifgXIaiphUtbW6QTYUX+tSJMwPp8ATQ03ZKNkHGeJSDuuHgeAheGXcQfwCzng4pSZqWS
nOkIwmuNnZlBvSP7iQ4fz/4SBX6LEiDYeSeKq9QrlpNxXRNIJ8qqkdlMYKQx6QC3rncUwvVce6pF
qGFjMRnX9KdA/ye1bkTUXvWtO+Sq2cq5t6TLdKzJwMAeY+Ny/qZSCSBSjiHPyzTIPE1KLYqCJM8q
Qk+2rmYFBu7l91CvcyeqrPo6DiksJJE0OZbQ+ld9R3Xw41lZhRmKCrThAWqDZAPPRrX0/Inmwmrz
AAuSXavoMwi2ubqOy6o6qrX5qkBpPIBnjTcO4zcm3G+fYhmUc3i5IEF+4s9qGgqliFshDxl0GrPH
MuvEXdRZyWdDjpNDqCh1hlvDNLsqTglkxhi6jXYECGFyTFiMqo0E9RbXedWgWqorIJVZi1wOgbRJ
a8HRXhbDYqjmahcimISMz5Rc+0avUKus/Z3om7+SgXJKgTqTFGDk0lqVvnHduZwWoG10/E0ordgb
U688/xba7FcwwSpEAlkioUPjRmJVpL1YgLMqwk+5HsvDbtagFx7KcgZiEdbVi4Eiso519zATJcfK
//HxAlkRgZmYN14eVBAku/izvtCqwdAIfSX3uHkrCBhSzp0/xYC5DznYw0+G1kaVLap9SVE9mMaf
2AJoppsayoR8cF3H92aWZZI9yIaAiV41z58jWQkid+MpV6F1OSbRcjQXRSuqCAgTnM8dunWtMRi5
fiAG+Dc4E2ZfpSHxbSQVUX3qJ2mXKPgFmkZAMQPC3ZGmNC4rZms5SLx2jopDljO3GlpRZQJesO02
SpLrvf/2hFTxIHKQRIOhXl2ak0lpjI7ewSH3JyPFxQBplDYK8amvS9n227L0/DotgS76Cup9sNZx
6c28ODAlJ1Rh9IGJGDZOpFXkfXsmvjDUQyrlqFitVlxZKW0LJF4/tPHcOmiB6E45SluA4CWG/L7d
+TYLQpXgzkWQQumquiO2WhdlLbr0sBNfxZoezKDUVPwpM2zlvcskng8F85bqI2xK5FYuxDalpqrG
Skv8w1THPycrihHhkELaSxjeR2muPlHMrV46pSlsvU1qPMLr2kFZ1nSGEZcRA4nTjV29qlouElq0
PmBALlgMTHvWlOhBIYjBRvMPftvGv8ZUUR+sTjuKQSo4MU4ce4J8cZ2GrbXLhVr+LFHOsAe+x24c
IpTpfaG7bvR+4Wz0ZuvVQ5tfJXOT7VtQcp8qjmNP6uf6+PGGuvxmPDV4IC573JvEdZsw5fgyUSf1
D11vzDdRhBTM2FXiIfXFaWPvLots9c0ohKDxuHg/Ag1YFulv6buWBJY+Rpp1KEq1ezLrOIh3FZjD
r1PptzFiV0a2l2MpORQTdbVdncfalvzzytPg7SNxKabCvjSbF73W82eY9C5JmkL2D3kzVF+KwU8e
1JF2WhmOSuKmgM0xlddw+XJaCD2/crYSxDS1VL3ZFDFKxyC+/WxgnRx4ahEXoa0YiML0g4A+TFyF
I/KGSoqvfN/2yk3X1/FLpsVacTAyWjn7wtCg6UooGW3cUy5ONRYfp+yClKPSuDCQzt+rRSkDuWTe
y4chuMu6pbc9+O0BiF/naVma77LSiL2GLp0HFzh1A9no9n95KXHhBrAHJQi0wnoD6ND+Z7NhA1ij
0e+iMp33fp/q15mcbOECl/R0tZQWMSBKXEugRZnm/HVjsddRKReFQ5j6mtspfehSamjQsxxNd0RV
BO1F3Dzawiidj1/ynUW8AAOXAgrwSeDE5yOnYCKmOKmEQyPWtSt3YNILbHscbEQkT0rK3BWyXPSy
CtoAvtXFRuB7Z7su6RuCFVRKsSxZrd+oLtPEnOPgWBaBduN3k3ifs/hsAUbIxpuuM0aW1NlQy6P8
tl3HNsxEE2HeI5vWpJ+LJ0on6uluIq1ze83v3EJKk40Y8e77wbhYiHpvllbng2ZKz/nRIYnfBmbv
tY3wxSAM4BE2lBsjvft64DwXwQiLe5B8PlIfynJrFhKvx7XEhcpic7pF34y596+UzFcfNXH+/vHa
ucxdCH5gj/A3AoCorFVdEnUyB7/i5ZBVgcdlCN+N1IKLGidchMhEN97wnaCwjMdOxGMAHvWaHg5r
Qk/COAqOw9BcRY38PM5J9wLgTPZGpSeLlOvoKfHzfDdpRbmLOME2HuFyklF8XOx3F3i1xiOcT/I4
p7EFEys4KqGZHwUT5FAq9+NdbSxpZFT6rjjO2VYGtuzB8+jA5kC3asnx2azryuMwNmWq4/RyDEZ9
+N5KAbAIvc/RPpBlwFFzjSmUXc1DdpREQQvtqpCE8YhannSVTpZQbUzCisW+HDpUYLFJI+kHigfi
53wWiNdjPieWdahM9BsHtYG9UpOL6mGFnD/hxGnyWnNler9Hq4mnqyTkoqYHAjavhliBT0j9hyxB
I6INpQIuetNdVfEwfc2MGEW9XGy8bFT068iPy/tUNbujkSfJMc2nEcZ13B7RdM/updFXbttJSa9E
JQJaMvTV1TjRvY3M1tjIKi6/O7ERQtByv6IroKnnbzyoUVGDyACo0IVuLd/NNbAM7Wte3UX9FsH3
nbGWzIXklksBXcXVWTDCda2zmlZlFBnhbdVZX+l+iNfIpaOVUaZPzbxJM3xnZwHbAkeNe5RO4rQu
n0SIIMwBOBMsQJESkZTgoLfhiKk4ftmIdjQHZHcRM7esxDVbxbjxi8nfmOLLYMIjcApwa4MVREZ1
PsVFhD/KLIPpTEyMpSXdehG6KnD1aZY9fUi2VI8vAzOKFkwurXFw00B8zofLc3ihJVaZRzOfuitJ
iKrbeZT7m3Sa2g3N4ssjdmkd6HQCSaQt1OfOh5raqZuGMA+Po6lfBYVfI7+XGa6qQuFvmE2Sed9/
BGuku5U6xBtXpXV5kt261KgIW+ByuMBpq4mFD6UI/SxEHLFwM/IpMo9VoIReYSm1w3qfD82UCT+a
PpU8E/+NU14IX9DoNayNs/5yYQNpIX5zb4NjjeLf+TyYaaxlI3YIxxxBBD2tRlfKhPlblw7KbR0q
Yu/E05Yl2rIxz0PnMiYyHzroRGoTy7f57dD363jAI8aAKaukkedLcXhL/jpsrN3LxYQCsERbGbgW
DcM1Cr9D2kjIK4RhhhyFiVSu5INSI/cP0bDdKHS+s5iWGVwIJDiUEyHOX8iqlUEdjDQ+pkWDdq2v
PaWinlyjCyMeJO5UjtoX6U1cishh57h7/9UTnxclUZS5F1L8fCvI/zadpVR0iW+W8RGmeOqNflXs
Kl+r7LFQjnNvNBs75y3NX38+UtOFTKUy5jouqW07IP6ASnQsKqE76MbosW4Et877PLD9LmquxKCO
d5xUiSOZbXgI27a3q67GGVHs0P/touiH2NUT/KbCOEyt5ruktlg0RFZ5LASMMOewMvetGAd7yP3j
rT8L2FhRiH3R+vZB0Zv288dz+E6wXfSiJVjpRARwaKt9ECRS2HR5Ex/pf8ZYQmCDYWJmZId+HiBE
XF8DMROvhrHtXHPkhyOQ6Y0j/K1Asp5YLCM407g9IsG2iknkTNmEV0RybDsUR0bK3G4pj4ppF430
DDI1PgkVNGUKc4V6AETT3gBeML9KUj/txd4MD3JRfeuGbPaaEDWnRtcH6JSadjAFBXiiiumwQZ59
lUtcQI066h783kSwXRDU3Fb74TUev41NVHPfDFBVUa0tDOV7wQZtOZJ+Qg759yq+V1kZxSG20Ejv
qvGuLaXcm6spxJIkUFzUrPEpKfPp5eNP+14cADpDaIP/CHd++flv20OVYqHHiiM+Vnqn2WIxFhR+
B8W1aq3YuM1cHpcq9fiFrEvd1wDKeD5UFDSdFLc1i0goJKSLxOC6C8DPyso47tEf2QKxvRNIkcVg
B3LyIpG3pq1bRb0o7bBopUbSXUWtEUNBZHBjXV7eg3krJEcI2gtabR1fhBkzIiGY46MPIuZAvSR0
AP0OTpNyA2/F3LoT5KFw2UD+RpL97vstBDmWjE6XfzWfbRD3ZSyb8bGRTGjxklA849xZb7AU3/tq
dKfeNGiXgLbK7SZEUCl3CMSz0ZK8IhD922nqhYNgCMmD7jdb8snvjwdwgCvLcstfhRoUTrJ66JjP
Poo9kDrFTgbe5dAqg5bZbjUl3/t6ZBq0QMmrFoO+8zWZAAcNLIPRjEbKrlEPSFxovPNhTGanlqZb
vRq/BkJQeB/vundfkr4Yu5xO1YVghUUHqPZzLT6GpQw3NTaqXSClnR34k3BrRKL28P8xHvywZTiM
rNYNubbKVSvrQ+w/Sgmw+pzmN37Mpxssipt9MWxR8t858oGsLYjg5eQlST6fViVPCzOquABR+RSc
AeuJw9iQO7ZQT46CqBaehW8ZVVcrPAyiEG5kHO8ENZLyhaW/FIGldWKOypDOGawnx5J348zVxrsx
rr+PKEkcPp7Y90di6SwKJGTmq90R0su2kipMj1If+14QWfWhjuieU0hNNrb7e4fwm0HAovOBZO/6
fABtOEoNlehjKLbhj0SZq+M0VQY4+RgDI70ruWzn5u1QzL5DRtR81fpmS93lonG2AHvIAJCEW8q3
MJfPv2wJFyP3pSk+cm33HVFHUYhkHVB/Zs270OihtBmZdGDtoxOdh4UT6ErIMvDLA3L//f7j6Ufn
hPHOswLYl3R6UUeAXwfw8fx5VAGWsFzNwiGKK0myWyMs/pm1qnQyCiOc9wCdJvXQlon6K61Tv9rr
qj/cjNWgfWvacqTyrEuPej7Wt+1YQwSRulH+EgtGf6UNvfIMJzgR7Qn/svvZHPHoFpNwCm25D/qj
mXzr2/wT9YwOv4m5M3e0PLNXP8qH0YNRr33Dn70xCSOxy+0R5fdy/iR3UnqXtzAMQOwLnzJVLe8F
JYxjOx+ydrITTZxSxN7ITt3Kp3ZkRwE+rwhq563b4xgZ36hhgBvDIMCr2dU0bFPbx2Bg38VVSfKj
QYezk7gxGVRr058FOrrPWRZx4mZjN/wwyym9NZET/KJi2hKizRPShtYHxbe7zqBZj8hZJrvYAes3
Yi2Vt2MloxqnxGP2VW6IhnVNSWdP+5FnQ+SsS+xJDRsP4wzrpZqK5jmbUUF0JS3DYCRqWuGx5bHR
MU6CTHLnKJO+ZWIePHZjEeEF0OqJYVdiGz0KFMBgKBiTOdpzBy4zlWLtZjDLV8xunwNDMDRvTHPp
a9VG+XiQJ7qwd5Tchx8VAHgvESHP25SLY8kNYkM5LPNtnJDDbSZ7QDbx2qS4kztZRw7mRKNqNJ6C
lPUXyKrJDyOU+9bTOWm+qYUxBHgn6NM3S2p144oWuIqkXR8Zd+U8hS9aEvnWsRYM6SjUtZLj2NF3
dzjXNmgyZUOe2Rhc1v4+1wqM4BdGAJLGBZAfQe/8W2vU60c/GSTNrgFCSN4o+LNpR11ucNQJ6Ay6
QmTNj5ka0UTt/MKEcQBtB2XjsM8/Z0qJ4BU40PaghkXxaQDQepxh0rpoJoq3eAiXn/CQpertdxUt
CKPv+4cynyu6O42VtHY6d9KT6BNNDnXaxTezWIv3yBpnqp34I5x+XRCS0Z70QQz3ZSQGh06vlMnx
s6kzXanRb4tJH3/mFeJPTqsafm8HQ9VWbiGLKRKJWib+Cmc/AcM0z6JJfT4ov8pD2f8ImiS2AOPB
7LObWiy/KVpUvFpq2j4q2ty9zGIkjSzmUXFVlN55kmCIT3EbTJrTTJr2Q2uHWnT8sRJL7PxMYWAZ
hoABR61+REfBjGzTJ3w5eafpL00TThn867B4SeJkiD0BoPpXOUGCNqLuqNiKGZWZE0TL70njFOcE
4ELqURwK6YdGxTTZ+8No3tN5CmQ7Two1dhLuNi40DPU5Qo3tKq+mGI3DSMJnQAjyHld3Wc2/WwMF
ViQkIgwuymgKIk+RMY4JOT4K8BTVpLBAEkXzVE7lr8aUhaEdWiU7SY1oWjmdGNbBrsu7afLSMOpw
7ZjmlKZYrKdYs+XNPUTaKbeV0QhcwkD9s2jG7IugxOoxKyw5tsUQlOdijtAcrWFUnuck73+hiAX4
OIqCPnCkKPEbp0kkM8IrSxCAmIVp960eRCtx0KhtvgcxQoy2PMxmtUPQAPX5uGufhynVJwfiWaXa
gZJibsJzh5kbAj9VqSarU3W0uriFUxBmd+lQ+ZltVvUIzDNrtU//m73zWI5bSdv0rcwNQAFvtgDK
0FNlREkbhCiJ8N7j6ucBdbqHhWKzQj2r+WMW3RHdOkdZmUjzmddE4qSQeRdQS+wyq4bHAMUkRKKL
ng/asnXX7ayjF1QTqHOP5Ac1K398rCL4yyALoiZDTrHT2OphET5ygfudM2kKSo3qNPo/empuk8PW
62iMdE1820Xx8Nx5WfBsjFIvg00HdWKjs2AhnhRP1m6sMUVx65yW0s0sBndIWlR27LH3KZP3ei1K
K07eAFdvbGMnUo3kcyqWzU+tiG6aKXwCGq+26wIRCeh/HnTeq9ioCtEtBBRSU3CoveuBe+vtpBuK
ymUv5MFjEagQS6TSyLa5PHX+dS0EhuHSwhI+t5OiR6swmqpdHbbBzjI7jFtYzAP2nLepZj2ROkaR
q7c8Nojwc3PEXdbeIm8x4SDMBv5WtF0RIqvK3hITH61f3Ufbwkmz1JtWZtzK4aqNw/AQJYr/LZbK
4At/Pe5HlKT4TlM8eteTj7CqHQocFpu6Tv6Sq57c2lIjpMcUhOSxrZOyZlLJoNvSiI6JawnCXN7I
iEXsoNZGXAMnRduZI5qZCarWt0kZq+ztQcBDJmsboVqZvVX5WGZ4HpspiNGqRPQGw0srx8UNa854
BbmzaCDEEF9Nad0Z9lAGTeDQ8UOJJ7Z6JAxEc7CumjqXvnWdj2Om33emrUtFKjm5L/Q3bGaonIZS
GB3mM31RuHreYJ+RKHkD+9MCMjxmev4tLcv6oSBAhDOnWAPOhwFVZ0eGXi7afYEN4UouO+mrEGjm
HULd1j8uUP+jkfUWcf1/RtZv2h/pW9D8/E//Ac2jVfeJ4i64ef57VtQnf/gDmp//hLSPlIja82u7
7B/IvKR8Isem/I3EH/xSbVb3/gcxzx8R7WPnCZJyVltQ5b/BzC/h67Pf5Fxemn8cvDf+5tOI0n/V
Zux9uBta0RzMtG23XqVEz1JXVSa3XpdRajYCawsSJ7nqp75cGfmg+CvOpdawc8dqG8p34RjgFFI2
sb9LkQLZKbi4PESpJT9xXsKDpNXed0RKlVVe9HbB83Uv5eLYrQc/c7QxVo++MLQ3jdAJO0EuFTcc
vOEogdKYbBOgxG0AkPinJw5r4pfmczjEcWkjPA29V6aeGji9NpnXKXFovca1g4u/78tb0LLyf0MJ
uQt/VnmdvzSn/I9THsn/c8QReKYf7e/79nf34385cEZ+5VlI3e0PG2WmnLz+m//sdUP+RKpE0xG4
L7tqVnH7Z69r5ida0IDoIErQ2Z6pI/8miJif6FQiSoaWOi0uejH/3u6CLH+alaKRFqCaTlEbaOtf
cEQWGSwiIfR3OFIowIHURSnndLvnptH41D69XVo89zws4lOQX2ADcjTf5mh/hmCe/GKS8TONMQEZ
kDFQB2+nhCJEjK+NhfG99UPyD02nXujYLHtHr4NRkJshMNhQnnXcvdDqZ8ynsOspTzvjvVWuhnJj
kpKHTqpus41sXBjyvenNTcBZQ4l+5LLXLUaNVKgYoO7al/x7flT3AOgvDrKoGL1Oa8ZIkOsidAKg
+fQzEXD0ppJp3q6ITLszfASFK0fVovXkh38/H4IHsC2UoOdbejGUB5zBB1bs7aheOoJ6LJKvelHY
slXbOqWNN0fm8U+mfsIWOt8bEC6A4VIkAiCx9Cg1yIGKnIxuHwA20SvMjS+VnZcbnKI2uxsloLnU
xlmaV/ZNhbtv4iAbgtHfF554i56l6Guu0Parj+exKCSC7DwdZd4kb0ZRS9nsRn/y91638gRbV568
B33dmZVtXHJ+WdR9X4cCVQGGmpOLdtliQlLtYzph+cG+LrrKieN1qcnxhVr966q8qav8GQR9DXjg
OMPDkzydz9ArShZRHNhXv8wY7QNnLIADXg3P+ZX8jNUclZ1gsOUnlDGAevV/58FKQZnlRI6GaRrK
/NgvbiUZ+bWskfNg3yXHUS33QZ9vcyn+2ZfFhQ+3LKudDTXvnzdfrm5CuJp9Geyxu8ZvydgRnD+U
a/l2uEsv1CXf/XJvZrX4cnPuYqRocu8lvbuqgsnxm7+EYsyzAQDMO44YHLyeJUhA1NFxtJKK2YiI
VY/ajRaiyoBmYCNJ2yC7dPedH675+4B75KKdFVHnQvDbxas1pRgV2d8PgYwpJZdr45JRfXy23htk
LuQC5gZyCHr6dBDEbym+Qtfc50H8IshbDKWPhDMXtvz5xwGEO1vEsHA0OpceJpGZIREQyMG+bLTo
oEqo+AeGJwR/eeGByIFmPavqslpzn+90MuIwVgq2DMHeTEk0p9J0JMLHC3N5b8VmVurMwGeUJQy8
thKEv3WfW7WvVm1yHyQ4yQfR5uPv8s6Kgb4EQ6SA1yAOWTwUaTnpk4ZI+V5KHKmLJadShUsaSst+
OhuaKvObQRYfv6Etioobg7h3DwdlK6u29dQ9UCJy/O3z7nFyRhdxObe4Vm+qwcbY92a0P/8X85xh
5fDJwNUvAadwlPIgEOpwr9AKmrvy937WrP7vxljct0GdhJYnlnwxNdma4wD4/EL/4N2v9WYWi7xm
jFAjC5oi3PeNWa0CrXUbOCMXjur7g0AsxK6TjuvSULCvabiQMoX7LK62EcWlILvQcbk0wuKhbQCb
pcPYMQIXXC36TpBdWKiFKsj8+MyWYv9nEoumoGG0VtSHQ7iv1vIGitBmckP7kDqmG/72Cl6I8Pj4
09j07v1oj8+9aHs701EvsMXenSccQeorpLUIGJ7eE1rQd00lTuG+jdsrf4pdX7iEZL4wxLKX44dl
LgThGO6tB9MMN3V2SddkoSrxz0oiDwSHV+T6XlLe1BLEu9crHN5nKugbjGbW9Sa/i++0e+9grH5+
u94aLt9R3yV38Vre5utqE6xG+9d/cbje/IzFnRukUe2HsRTuTX2ftXMYe0l08dX09TReYs+8GWKx
LRNJwsYqNsI9lfKNdz3+rmPsmKA5ISRjOLqNuvQqWRUbVAFnf2dQKw/++hJC8N0Pig4KYOPXyG0x
z6mJhHDAGXXv6+Wmb8v0B6UD7/fHizn/JWczhbBCCxKrsbOOW0PBlzheD/dhfu8psPyFm7FVnHy4
1Jt/dzZvBpofuTexhZQJVp93LCmaT45iFjSwLg3x7gYF1AAThv+gL7W4FIcgSyaoC9H+7jm9TtbS
jfTkD3a3NValOzmKk7qZg5n1qr3x3cRp4fZ/7rfBtXiz/S/eGAJ6PE4BxvBrFpNts5CYYEqjvZrX
90qU3g/SJdDBq1XX6ZebxeFmhVqCNkpbi3tNz9sQXZIYr96sM37Xk9DtpWhoKhs6NIgVTe2Hbx0W
xi/F0CdfxwnP6jpWkmOhdtGdrgzyLsQM4LrCDAmnu1Gg9ZVHnffTRIqL23Gae0hp1JR3rReJL4Mv
jT87PRVDW0e+664XISwQ8UgK0AqTe8EOqk7AYliu1UNSyjkyAomQfYYmLN7Jusf/1kAkWk6d4t5h
x0lhxnQKR3WYVUuHGulrKbv3UPfGfkCZ1N1UpsEdStU6bMiBGtlqwIYkt82kQp1d7jt6EWEl96Gr
xkGZ2BYKCR6KLN4EBVaT8q+jKSL1JXO+RFp6sLAptNXmy8en5zzd4MgQ/3GlUxGhW7740BjhJcUw
RNYh1nGOhkSH1HkrJootlJZw11aG+sCZFW7SIJruaoVfhAWa9fTxr5hvo5OdIDG2BGsP6isYqKXi
QZqpRRaGUbeHwXk/Frtc1V6sZO6T3vMi/e1LBo+ElAQyiTxHBEsQ7RSGcdAPvshgom1ICOdXF64k
KryL+cCy4Oywu8kPVFb39KoQC1X201wNDyb66FT0m6T4pqM0+gvQd1M7ppqJO0GphM7WBqWSgPJq
xnUVBdFLGsb+Y2uVBHZyE4PyzYQxqY6t39XRa5f4i9d45LtIDOW/PFNOH4VhKF6aVhd/yfXUfh+x
U7Vsz+uUEHz9gOxI2poFbrVTmxU2zJl4p5cWuEQ8BaQRRUms6H1NTj+bsTUczcBU4EJGJYaNWgBu
ZgWiU87sChrTnV+BFLCTVIq1zUCzMrDpu8Be/3gvLCEdJgpaIsBYtiJeR3Nd8XTxDKGsg6bswoMA
OOBONGF9i1JbOYhq5Tl146T5rhu1cG16OfQHz1d2fub/pOnbrwJLv+S+tMR5vv4cdKjm9Gj2ZTj7
OUVutWWZx4dYjPEPSSXfHTzP3AqjWKxyqCQ3wIyBzkI+2VdFYdjtqORHRQT/YQ9qW6/q0uzuK80b
rkGnic6UJ8LeKvxgbaH2TjGwN/ael6yFfszvFPpaa3EopXUyauM192KO20E73XWJYblBr9JajBpl
9fGSv1KkT84f6TlQQRJn4FiI7C32a48La2U1kniwjGS+inK1eelM6IN2kUvyTYhmxbe06KYrRaoE
5HCSRv3cK689exGZVZ+U+5CZY/Wj1afxkfZu8IXXTTrUY4Fp+4gB5uiMeV88NmnK2zwSmCidAxpK
OtCyLj9rYUw0aaRtfKeD8gjtqQSN7bSWb/4GXz98Daq6MmyKMOFvmgl+4ehm0IpOIJQlks563JVO
KAoDWLIaonHh5daTQHf/EZiwHtti1MmN3aVG/FXuwvInHQ+vt6WiEL+U1FH3vRA1d3Lctqrd6Zbg
eklsIHry8SKfVYLZ0JZB6Qh0n0yPaVnZHg09LL2utw5tbWHp2uhRXt/VFt5Mdp203aEd4zF0QS4X
EYATqoROW9amupnAVLToEnvtl49/0VlAQ4sKFSYgqRS34GcuYsQpVgtkwLv4ULeRteW50twmM4zH
j0dZCIUSdM+MbLpg9A8oZZzlYKIvhYIWptnB8wrJLvtWB+yH8C/s823MU+NgW5KOvr7x5NnucWqw
EE09ZDDqEUm0oNcea87g+uNf9c7c0QOZkarYas75/Oklkzd+oKVKnx2y3jTXVZNrq2lKL7mVnsdz
M78LWtBsRku6sSSu4E4qBXR/8wPO5fVNoIvevSn4+tack/ZijPdNXqa3km+oqz4B9jChtLBKfS11
WtykVrCOB7sEbOUMUCLs3sPlCIKa4k5pvDNroBVtP6RbHYfmbQvGYdsJXXHTaKgFmVFcOxPc6xWR
RujUnnIJzzxHBieXxjw3XmyJMjbFlrmd+jYe9k1fK426zA89rhhurYOsrFWRAnOsBZuPv9Z85S+H
YvEo6bGL6GksnoRmYpuq5ZQfTL2Jbiwv0ldGge75EGHf2iU4CKZdEh8sCUmtAhm5q4+HP9sszFRD
0tGAVEWlbNmC1fUk90a9KQ4EpjPUf/DuRYAwF9pSr9Ds5SznZi8nEY4P3bnTBS1AN9VgUcoD6D0a
pg1EHzuemmkVl3qwkdOwWWPxJu781NN54aU72sCY8kiqsJWTZLyG453axRDDWWwGGehEaLyEAlJV
8VQOdkYUHfB6p6Fjir68HopscD9ep7MwjsyajU6Nb9Y9kOae+NsdgcRRJmRhVx6soZ0cSauASItY
T2i1tm8KaJUyLIiPhzzrc7wOCTd4HtY0lm5RgeIFvNtTeYgFTcG9CVdvs5mUFcrurJHQGjb3K+lu
nEgXaprvTRYpdTRLUS+lDLf4Wo1sdbJfTtXBihE5Mb3GRJ97mpKVCkrEjUW13eemfIls/s5WZG0p
+tF8Y7bLcF2sUlWsJaU6RHWOV/UQetBFg0s6ledHm3Sa9BNXexDnOD+efkgJ5FBTsLkOuGhG2BYG
zw16Ak6LrMpfbxkF/3ekCniEyAOXtNDWr7tCDzTl4GccLcsCtcxbP21GAVEoHRF7VxMU/8KmWQqy
MCu2KOURut9YlIAgPp2f7Jvw1vtcOEThgIc6JNu6A6dqeYiwN3gZW+aNFLSHWe+v8UwgYp22azy1
sL34EoL5/IOSXVMUl+ejQ5S5KLRWSq2GGIMIh6ChsYVx3ssQtv+AeU5UMt92Nee9eHqz4CU2O0lD
LYDHsGxfJYqY4k6K3QUgDWulyzk2eTJKPEpupiuQ4v7m41N5HsMT67xCAsjrQGafWQuNqimIWmMc
6lD/npfKxveq2I7U4PPg7XEaA36bATHGlj6LJVDCeEHH5YUDej7pWQnTBAoPlIDjMq/8m3oNZSlS
TkSNDkpmadhPj9M10ugGXYF8nO1wxQuvxLsBHhSKOeObPaKWrIY04/nitTQPQSgCm0WAXv6WgaV4
rOUp6uyKls5OHSc8uxNl0CZHkPM+WHthov5qePf/upzKq4xnIgQ5WO/wVBabPC2ToUNdxDrAIrNs
0ReEGVL68vGX1s5SXQS9Xom5MwNA420+XeWxEqsk9NT0GHpFR8bepewrM2q2RTVJk6MlXXMljoGk
bhq1VXsnLo0xttM6y+mlAiHFGMjsnsUC8JOjQjfzXVPtrcQpQpleF6nrg5jkCGArVfx1SvGHs7W2
oMYdSJqPKrbumY8kZ9lTEVT9MOu3VZbby1hUjdoQI40/Vg8Y2Fai2yRjSwIshN2V3EYBcMHYE76Q
QsuZE4W19S0EvA8/XDLQOkdYEhkPAVUP1L4n+ZhbE2BVLI1Fwa5hGfLLvKL13UyMtHpdR6Ey2gV8
/odRLqPB4QxicBMU+S4RS/HXx0v+zj5D5B7DR4B/s+7Vko4cINRQd2VTHH1La9elBfzYmhQhQa7C
VBwVXK2jeQkKM1F0rXVguPyoiI+l11xq653fXaj3gAqa+5TwQ5fC6HlZpEYhFdERowX/ZtR9fC1U
vbp0mcyx+OntxTDkKHDb0SxBX/t0i4laLUpV7EXH3jeibRmK5o1v6Cm1G3QSZsfZrWeG9SpshWAn
tb1hs9Fq9+NFP79MzNkxhWYsRNrZS/f0N+ACoatTrodHETOtO5rZw7EfKvEegPNBGYfqkozrO+NR
M4cEhuw8D8My5CywLsfKYAiPaYyJkBD43XaS55cIxf615geXunHnAAveYaCEqGTM3eAzCU5SfIRy
sZo+IoDZbNGiBBxbq/5q1hJBjKIsKZX2HD4r1+1Bt5J17pmKi6kpjpAm+L7BCLM9jNv6KkATwI1I
Gi70wc5DvfkXco+TSZG3LZcEN4KgpTIWHU2JT6BVFnAqhofONUCpmQXVh64tj1l4sSz/zj6ny4p3
25wszxaJpx9fLJEJA9ocHSlZQRAjyFxTWbzU8H/n0TQNkGKySQZA3LXsTumBOKidqQMmMChjoU6K
nwtmvmuNUsEGNyRlXXSGYsexXt2OWhtfaxBL3CwQFbcHuXFhx8/Pw+LUUa0AvEH5H8yNsbjYS2ko
KyHL4mOYWg9DPL7oZn7QPf8b9vL3dd49f3zAzkNO4kAoU3CmKGmfNe+xjxiNMM/jYz9pxY0u+NpO
MKevlDClCxM7TyaBP5K6osEOfI3H+vRrNr6npWktZ0dtsr7Hvtg8WsgB3Ec97hqVVPcrVPj6q7SR
ajc0Q/1Sre18WckYqAWYCBNCO1vsJbOFiBHT6TwakyFepxUlwELUweym2iXsIQzHs8EsqGiU1Gfd
QWToFsGlXsh5NFledSw4osVW7ELFFU3IEshw1umqUIW4cPJM6b9P2qiIG0+YXTTLNsp/ZHkStTeG
lyTppkeiBTk6tGljWy5ybS+Zpf84SsLkr3RlkteKnie0KsIeXynY1KtObANlBVE9uddDvoQrI7b7
Q+p69SVCnmvbSUWlXutweX8MMfqHNq6P5LQG3jsY1+Lq7XGWiQhcvzLDb1beju3G6MH+9WTFz6aM
q61t4kv7OLSj+pz5sRU6KMyj4K0rqPo1idHfKkVm9XOgMe68gH/O7kjxd1YWwaogzcCqFP7dsfbF
0c44jm4w49iuxSLDJE1jajW0N61DxxrYtY6eW2Ls61wr7wyt1cx1gG1ehy6ejIKOXmapYEMwS7Zj
wWew5xYDlSv6JldG28rXPpXOQ14K3gsJMH4D4dCKGKiUQvd1klp6TpMWJ6s2b8UJ/JwxpE6Y5fw/
IpAZwNjiDC0Q8QcTN7E0c1P8vAlaR0QtsLCnZgwIMPPe2FgCzSa+Au0BNPPG6aHyY+FbaTZi42Sq
1LUAiErFsmk0jabb55FMp0WbHf/otwWyTcSIrxAlqHilYxn/NGmejktUR4KJRV/i6Y9409IvKepI
hoJkiS20Igu2iVsrge65caAnEKa6Knvipm5yt5WHxLBNJNObVU4tCtXLvhxvEGmwnkMKus9ep6bQ
t/1A5C+qcn2lwVsqMcdKJ+hfGZYIbqtq4VVotQIwUzhoR94IObW7xMzJ14xOubcILjPbSHJyUzZG
9g1GGXIFOdVqcRjqFVeAdu3jcnWY4M85vhYOrjypON0MgTeNOBAO969afA96HVeKbdAJyNwwN+LK
mdIq3Fm09PZoxEYNjsyTfx3g4nEH1Gn8EVFC1R15GlITpn07iXYtGLjB+y2io7WUpb9NLfUie6C+
fqgsz+Izmn7wueHgfUMGxIAcY5aPQjMmv9s2SW4r9dXVwlfzmwH/FcsV9Np/Lpvaf6JlKeiuWWTi
4wSoObfrOjyqvRpvpKTMcRlTgPI55F3pFyNX25tSH4ONWRZBa6tyH5jUJsQwdcq6GL/kI9k8SxRP
ulMFKpwTX8bZdbTgftkDcc0TZOxyl8ey+L2sK6vi7Q+rXVlVRm1XNUG6PXmddmc1YdU4kTkF60LV
hWwVNeqqGpv4OAL6vy+ksBdseDgI34XShFKHBrSMEfQ+/J4Jpv7gT5n/nMEV5uwL6MtcJ7gz8qGt
hy4z9a8e3fCKkEeAsmoI0/CdLio5O9RXqOK6r0RulSS6RSlLykvXE2IUzBDwHn+VptXcdEMkb826
ZxnGMnBiGJ9u34XibdyL+q+gMhE8D/JWeRKVqX/gc7DzfIpu0DoFmMp27ufKl5A/q11LzBHTCxO9
PUwDYf4h7icJTYXGmn4NUixhdGwlv3zZygUbnbFib/mJAauxnp4NbVDpuKEM4TRZl2xGH1tBX1Uy
SrRlMb10uN/VqXDfRdaVJaa4vale/Uunb+GqaUwXEDTAk6/GeumwseXcVhpTuRN8Mhvw4155nWK1
IZLehehJNKY05vbgdxhJy+Yovshd6T0SrfV73xPGL7C8xmsrI1q3hd7DzXygPkcZKSjH35FpTSxf
2aJ7N2jc+kUuD4KDnpfMJ/OSEFZUXpaiTfwS+a46sfe44/BoRDG8iz5nZhzein2USy7fLoNCajbY
3kuaN14o35wHghZeUDyilN1eGQmLBxwFaamMx/Lo6XV67dea7OSmmbh8OuRqEsFy274bt62vXYrK
l7ptFI4sfBrJ2elQIqizhChVg67E/pi0x5jkGqMDnt1toGb+Ch6b1rtibpgppdkGl6FhHHnSMOMd
e0dQ0sJJsrp+qD0xvpPVSIbPB3/0WoyN6QdvXX01GjUKHVkvYcJJbbWCp5ZqzYPFNW24LEgLrKCv
wmPiNxmcR5n4s5bwM7IpemMoHiB0g9sojroInA9UkfELlPzPrZ7o3YXCyjkgjVWnPE1GBKCXBHRR
WVBV7NitVqqOslzA045G/XPfqD9S5LDuNezrV3mVZ+hfZuEmUvrGrdJ0cPrUwHU4jzgHutHQ22qU
W7XveD6TMdkWNWJZ8Ajke7gs3aYAOL/p2khe9epkXjWDX+yo2/jXKvXlC/HgeeQ512oAwfJpDSQJ
F82FiFduGC2tOnYTqxmPObrQgYBXUKprF1ZuDi1PY+q3Q50FuZaM8aEvGNVxbAN/pYQY2lvTdEkl
7J0JIQQHY0Km3kc7YRHgDqIajKhoZUdPKH70ndU++KZZOoogaC8fB+3vzIcDAYuBHt8sELbYCAWw
+NYP9fxYzRzGgfKurUFOv1AAeGcUItg5ISKYpea7yETQMDRLHWurYzDwxDUJilOxjpXC380FLScd
9p9OhYIbjBN+equMouDRre7KL8gBx07eqqFTNAAwPh5lqakOyoYckiWjwE5Hib7B6TBT3mjNKHvd
l9z+jldJbU927hhOYb9guOdcBFMs98JyuMXa6XoR4uXLcKKj2VDR3doJV8KKu5yxotW1aIfrj2c4
JzBv9/g8IgV9YNj6q2ffondAIACuBun4L3phPTQKkblSRM947/wW6vxCyXW5M5ZjLfIbL0K3XFaF
7kuX3qrazzA6fDyX1578R5OZE6w3NWRZ6qkiDizfjWWXtmU3brvq3Ktn1Uls05acXeBsuNpceY2+
sCvaFwgay5IA2dus0woPbl5PbBMWuwUqSK5nsjIc4zITJbjkOfoa4ojOjFPEcn2NvDCQsiKLGnEV
56FcACYbjQBYkZioK3IG7SER6ym7kMS+6hC9WZfX38X9QixMo9KgLHa6LmIVBp6Ql+PRS8Phays1
LUoLpLKGEExXbal6Dp4m3s7IQ4UujoXeKArbti/U/cOYFfoaS/rqoSy7z71UJ7dQVBt3LEXfDdU4
3n38DRd75PWnomk0d5jQZTkzXZ/IL4nq9OFoTYbgtmMJumQgtfx4lMWu5yhLFCa5DJHSR37rVRfm
zUap1U4RkN0wjuhUmp/DVBCduKhbJ6bstvX0/h9Zqr+iZ/9PZblyY/xnFvd92P4+pbbyj/+htgqA
7j5RQJrtM1F3pJbGbfeH2/r6R7zw2APMmD+JQ3VCbrVQvIEVO39BbMm4Rv7lfiZZn2a5RtjflLmx
F6BV+Bfk1gUsm5CVvJCyE4pFxE4zWvn03ExaYviJJRRHUZiLKV0gVsFqUJTrBGEL2ouTUd43IZA7
O5VHSjFtpyPFU8nShl7A1NtjOERAndLJv+0ry+9ID9L+F/RsA+3miBdSLPsKOGtR3xW1GDyDaYn/
CFj+/50HS5q74z/vvC8/svZH055uPv6Nf/GqRdjT1DAsCrh0K2blp3941br+CTk+dMXnUiotZ7bX
v3nVyieqckCQ4HfNvMK5UfqvrSfzF8JPRgkO1iPYdu6Uv9h6C3tpSBt4G8ysUxA7s2DlUsc16mUj
LlKz2nfaoD+ZHtXOEumzjTDCiWlMinAB2hS3dR3LV2HVRjdVFss/KMnJzkBhdiVgaIDyqzE9+BhU
uYqvTA8En8YGjBrmRbhWPL9Z3cc/r8lHTev5B4O1ARdADxnC7CIgQ8w/BDMCPBzo2+QmwzStuhwx
k1yurbWUBJe4Qq/SgW8etdcVAqqGJRKrPvdBTg9nVGutOfFc7rvQEr+opfWgp9OIj4zQr9rBfIoT
Nb9usiTaWkYIb6Kl4ZipXULZwzDtQuju4savnSjpPQfByfa26zEgqJqkpFZn1nZuRcZaHVVjE6ma
hQC6PG4/XrI5mjudAfioWQbNws0IXN8cDb55hSgm6rz/abNHJzhA/Knlxoj80LGUOsHu3diLUVVf
CXW7/3jcs5YkbcjXZIP2NrAfWiWnAwtD1KVTNjR7gFLt9SjI4Ub2i/AmbXHTsRq1sntDaK9y3+u3
xSgILrIttYvLzSWlv/d+CePTlgSqxVOwTH5wE1MKLynbvYZJ0TZKcuXWDKbuNiTh3I6aWj9ScpPW
TS1WV4YWAamq8QpScwqqF9bknY9BtwrtDovyMRTOs0AYJJaYFdOelLKlVZVg5dW3/bFkB22MMRkO
1VAja4OPuyMRFd1zmuIVHkoqNVRKxy0qsZ97vKeewI/Id3jkdV9MIUlgjFvKhRTrrP03P5lAznAG
xTgdqevFB1RSQ0oSAOd7s+zDOyMoi59BkQLdysL6LlB6yCdDpW9ab8z2UaFX16jns8XGKZPWYh4P
ayXXpzV/HG4yIKG41BEBfbyg8+Y93dxQRTiX3IiQivUlBVxo/VL1Kd/v1bBWNlExIsckE19GVnyJ
tfzecqBDwREyuCvB7y8OEg2CwKIbJ++7UsX/xkzDbLKhXcLWaHDPlZ0IsNuhyxpNtJGWF3dUfwYD
K7MxSlZWUVUw0qVQrtGVQMJvbfilpt+goyY9dUqp/Pp4Yeag4XRh5l8IyRrlVyKLJdim1iptwgZA
2eNwHW6qzkP5UO2KjdiMpYO7o3xTJtN4RWU1cykZXgTCnW10SmKk5q9taoS19fnP39w6rZoUbYIg
5V6ROu1bMoKPvAYGUsuzfra4B6I/KnadIQkDTE5FzK1MqMa4BopPiNWJtfYdF8Axc5EYtq4kr9AS
exAG76ioifHTEgPMkYdauwFmZ9SOHo+YQwa6OWTgGAPjZ1jpKkQoVAj9VZ2iPMvwCsQeq4/qqwqA
SAG1poSx00+xhE7F0PWT27TyNDl1nqWpI3uDeuisUitsH0hrY6NDF/+i02H9MmS/9mxvTP3YMc24
PhjwICdgatL0Owa1laM1p8ulW+DjEdqA5mJxA6B9ok9eFEm3tprCkldNnxYbvzPpPpgdPkZOIs8o
zCkB2b6SurnGjdEjbrNjKwX12p+q6Ib2sgCaAqWfxE6BjmFOnWMK4rQGEp9u6IWAtbO6OER6FdII
af3YVaVKoWNcybK36dA1HtwyniLhqtB6NJzFpkJpXE6Dh6LOzMbp5V4THTyPkkup0BmliD0NHoRL
D1Oa+VJZXHx+ptZ9FLXGXk8Ha0WTULRROQzXnVCo33O4Jo84gSHtlWvaHoHf4NcQJOqFy2KRj6FP
giIoZgGzsRT96+WZkPI8SIO8MfZCWsYbeSoGJ6M3Y3d+lm9TQ+7dj8/g2eXEeAR9MmrSs63HstNq
FNE0NnJg7gUh7LdJgA2OlvvGmqL6JZLgO1NTqU9xUQOyBb5OOHly3NBKFLR+svZVHsCJCDR/HQtQ
eYZa9tepDDTjr6fGM0bgSFxE2DhL/7wdD9xw63uDae3jiabZVKo6hzb+nYmJ/PcfjWgX1iNLiVjA
khBYqsDEvFT09j0NHZQPLd/1C8HbdjwIbl95w6XyyvyqndycMyZfnYsrBHwASxbllbSIMfixMmGv
JnK+jetKWXVhEtPf5pRmOi9a2AAhLjFrWZVJqW6tOLrkOrSs8cxbFZgiCHPKgrNV3OLp9Sypq6tc
0PYjPAnEVgXwxldxWYqVC7LO9FxtSFWuMk+lJw2M3+qdhk3oO1VmKEeMC0M44MXsevXxdz8PpYBw
Ivk0o2VJj5HgOf3wipKacVR61l4LW90ZLO+q8KzsSip1aY+rnnGTo0FqW4rXueL/Zu9MltvG2jR9
Kx21RwbmYdG1AEBwlkSKki1vEJIHzPOMq+8Hzvy7LMpl1t/rjsiMTIdtgTw45zvf8A6CwdS/mIY7
3Or0GxvwY2JOPrdIHbDtKYao699/EKJfpaPOmlzSNhO++kETfdYKS72vQqX91rEYkytNLUy0Kk7H
V3T15cwRuyiQXMO0BOmzhdLoc9immL4qWvAcY1UCU94QgNAnULKeFJkv6EaoHsYOpRr9ZXHKWOYy
VRUMvWEU5Paf1/bjGWaPo9AEEREROXg4779RV5ftSHvIfxRC5ABLvVDsbtYZGod550EJvHWGf/c8
1o19jpycKV3Dxjsl1cUMV9tHS643+F74bkSjDfXb+7o1uxsb5zfva4EEEg3ZN6jnXbfS6Zo2cogg
6mNuquljobTRvexj+87IsUQNdQq22BwJcAPk2g3rdnCVkbpA6eSvDZH5GLQgPyOwXetU1tKNFetm
jCIpXfnMD7TGDqfG3BqgxFdpWc3gDqPqM/CsW9D0360Z2419T98HmON1cCB1EDshCkjzgtyOdP9L
H8/fml5+Ayax+vN++Hh9sGJ4Ly/myzQCrnW7ETeVq6HRhEcFJJeTZ8qXcCghYmrKy58f9JtDzZNo
KLMVGBIxvXu/84auabNJs4JLEVbtFxSS51dFQ2DULtRxEJyp0mLByWO/iSi0+362A0SHvww4os12
BpCjvMHG/U22wAciSVgSBYpI9epwq3mL0VmZB5dUr40NVrHDQwvX2xlqwJ5i3LSrthLTA8iOcmVa
vnlPWVLemCirfOn39wBwRKBgpPzkLlRrV4uC4LXZpGF4YW4/bEvgQystwvb6z2v/m6fgIESrkS4R
9cs1yzlv6kZPqhEgStKGbkgC5kbADm6cvt9sW+TfFxo1lRxBU3n/XbK6MJhKMwppm7kC79w8Au2i
/171rtRN3//8la4tTrm8qD25Qul6SbAbr/kbaJXKglmX8YUb280DlLQPA7r2uQOQpZbWddhqd2ra
M8L2Uz+LT2DiUZ6uS2l6GGhViqvZaqenVC6th94Uijc5L9Wt7juVUa2VTG8UkmUw2w5cgnrz58++
nN/3L53x6NKO+zm7hB7xfqF0qRcsUBzxpRGbXawz+4XO9lSk6l7U0q+y1GQ3gv7HQ7480GJgurAR
PlxjWhwmMwr98WVAu52kQgg8P+3EVen31o1N8LtH0XOk2Qy7ZSnr33+3NNeCTEEo/DKUk4UFDV7a
g1Rr9iSltxhJv3sU9EaLLYDrB5Hl/aNqOUYeteFyJv+N3bkqgrVeJ8I2lKVbVlQ/daKuXxnPoCMo
EY+V6+HpGIL4VtS2uCRq1Z1MvZY/B7NpvOkMx146aVK+KX0nHBehf8nRssSAOCwAU8EpD1IxXsTC
U1+w7Hj/MiQb6qD4miSzmjiBEANRQB2mlhkRaRV54Dy0B79M6tllSyrzamii5iFPtELlHKkxVIK0
rV90odTf6trXoT4oY587fY0P3C6WAMnYgigN90JbGdsY8e/0EOj9eBCbAHTIHOgDld1U64proPkR
wGUMByebZ1l3ImuUp73I1N5wuDzNE9QGoIG97OetV8cimquqXlYvQqbCN5f9MPwilqMCpSEu6nRV
GTL+bygTDT+kIVC4tqrOiwU6pnZfWDrWoF2ZYmEyTcVdLZQNtCNYE6T2Qd/XdqYn+B1GsdUclKoV
ZtQLxvEOYeanVvD9GD+FadqnbSl++fNxVJbAdPVyAQjAxaXxS95wrTAkK6laJVJdXrIgC1GMZq8O
DoIe8QgeSTN8VxLnGHGjydQh04xm8ubr9SQ5VVrXp6KvByKGUhmfZnJ25rR5K3og5uPQ7v2x2TIy
Vbb5FJTPadBrjgiQ5C6pwwIqeae0dz285HTVmkp/ivBg/9qgENE4cjYMoDxVI/leaWIU2UWWyqYz
hK00royhjT9HYyvcKoN+0s+uVoJykrVgSkQL89oEKYYG14IQqy9qIltftbzlGq4haWe21Jdlz6eI
QrZQiCKCPYllKa51YWhbW6HJbzmqlBVelgGBc1IrQ10CGRH/q2AwinSLupJ1O1LElxY76hgImpof
+Upl76glObwdzxEuuYmQ0MNu00BSbDXT8ruWF2BXkLn07Z/f+scgDCWN+mcRo0Uc7rq4LLsiNvzO
Ki/iKAueZOX+LpT6r62glKvQnIy9kUC8+fMzP0YsWuOo2zOopdXJQOR9xEL2pm6tvikuEl1rtypr
35Mz1ViJ9TA9/vlRH698qrqliwgXiwH0NXG57hE+KaS4ugQSzEFdarqVNY7zjcRiSZHe7xeesrQr
cXlmunjdcKGBrLVaWFWXESkZtxHN+7ATqlXgA1EL2+mcVxQZWp+Mqz9/u9+Ursyl8GTkxS197ut4
PElqGcHJai4NaceraMzi0SjE8DgZCFUUsyA9lEmbrnSCn5tge39Hr9T6jquYsYnqzL9xof/243Bk
GNQus7QPN3rbt2SPqd5eAISOazXKLnJdg8fTMBqZypA9LprTCYvfxanEUNbjPPWnzE/EnVxG+Y3E
9jevHto/Yk6IGy36B1clnh7DA1ZHsYEeD0klq4bQFfP+FtbrN7FiAS0BOmAjY3d6XWtVgQnlKeqH
C/o50lEM+ukrioAkzVaqtqu40Cf0lIQAAZhCbXYZn3VaockURk4ldh2EcDHlItLFBMSeKXT1Ym0Z
tBlWetH8tUubpnM1HWIcsv1VqLvzJDdgk4Upc03Q07Irh32ZbLBb1b76USs5MqL8ljNPdXyLxHoN
OgFkhgALdDdRQY6FAf9VZttJZq8G0TRewLP6a7lvuDWTRqm2VTh7LX2cda40zYE38jTnffyU5TIG
6zCe7JCpmJcF8UTLoip2o5/3XhE20m4I/MIFDzzeKCh+I3rBBkJUg3YZJMyPJpOTpEdQ3sdLIBrT
M46LvQNsNE3tKEmtVd3EgpuY4maOgWtK7JUz8GZh25hlsauMwLqXQ6t9AVPeen8+stexb1nD5Wxw
ZMHSYdz6PvaVfRc2mp5PlyoPA7uson7fyT1gpm4K/x8exX6E5wIQjDz06nXhdqDoiOZOly6qkGUQ
tcrB1idbd0pY3wiA17fI8q2YeyBPyIlbpMPffyuxBbynQR65LDej0xthc5kG33SCuOqPOf7oR0m/
aeJ8XWgtD4WFKdIR0rG9u+5WSlbVIbzf89BKTUHQj/ioqKOw6gP6UWIV3moxfwhvPHCBtVC1o5AE
HOWqSkUjMm2brhUvWWNNnkJyMjpaEIWHsq9VV06wkxKXYcI8avRDeumpr4vuCQUe6zjkQX1ji/9m
zRcK06IGvyz7Nae8Ky2Bs6WKF9qVidNH3Xgu6DnYw5BJXlXL40obh+lGXfO7GLCI14OfBEsBz/qq
sDFrVUnk0pwvGjYx+9nScjtRI9x+xqBdNzDLMFESiktZ56knzol4aRi9ufSSyn03tEeBccdeq1Xx
1JVCi/VbOR/I9Au30oV/W0SBRIJdz6iSgSf9lmusT8IcJDGK+VKHUfYcF528ZFeWV/dNeeOoXScA
7AyyDHJnha1BO/lqZxTSSABWU+miGt28ZUoxbdMJjQ8thdASTL1IjYH7w+gn7Y387fqWI1FnxII0
C8JYjP6uvyRQEpHeszVf9H4Sd20tTw+I+7z+OWh9/HpwzIlbi8MbA6WfLaRfBowTknqUuKl4ycsk
c3t++SkX1cy21CLxlKYcd3WV9XdZ0PY3Mhx1aQL8mlrx/X7W6ku2iFzEtb7I1Ad4BkXIW5WzOrmt
KajnDMA4zBGrk5GAVKOkdmecpV7zJiBzbotuHNwWAQ8km8TMWDHDFEWnNHuIVzj3lE9yE2qbkdF/
jSPMzE+CsH2nGAUU9Tmf5h+jDJPMKSE/Ig8adY/IVLxo2pw+mDXIBY9tEMCUh0z5Q521Ym+BJUHY
YFE+tjuts+CtiIN87zdJ9KUL8KyuI2AOjsq08bmdNETSI2rF+9Qy4KoooFeqG9n1z77JuyVDYmKh
V4K0W7yqfy7pL2/LTPtlKKcnT3EjVntYXGLnxloxHowpSgM02hBXvBcYYGC8Y6jZKTPyWHQKP0Oi
RUH0qXPGOSs0W63Aytt+K+Stg/rPq5B18TK/hUaGzEok2GOe526c96NlM5nPir3QtiAocIGLwc9l
VX+eUVIJPEtuNchNftDakia0kUPrp9kwVEGXTc2r+EaL9aPoE/R+aQELIr1AQ/FaEL8QsgEjlbZ6
MpQw3Je4A20kLS4iJw70PCAYFUVkZ2FX3VHhxJsARbsB0qVeTI5aCUJlFzBPQqeeQmVx2kv7TQDp
aJX2FW8XqQtJc+EyTEezQibXNqykKF1cw8I3lRFVuzLrJPb6mTaK4+dGfZ8MEu3GTJ/V1pMw+71R
ty9h7P3rpu/HtBdYBncgoeD93csoo+yTwCye+r6qPaT4CDm8uXCH9YW6ZpcUqwzf1I0YhGprg0es
boSgDy1twiwi7BCHaaosThtXt7+KInHTmVH/ZGnJsEmKrFoVRpts4D1q7hxo3VYYEnR+TZl7GaMl
Zyj0+BQa2bT+c5z6qCuDDNDfsyrQGAsS6/1a9OIYoVFXjE9TNrQvhjSYgOdaTBChdZpx6gSlxihp
lEv58yzO1EiBkQT3uSHLPYJ/aXvKlN5wxGRK/35J/x+0+R+g4395Se5r+/qP783da/b9f//Hw2v6
WjTvMJvLX/gHs6mof3ExAyqiX87WX07qP5hNRfprmQrT1mTGAvKeG/UfzKb5F9hOpBmIclSYjO/+
L2JT/oveLqmgSTK0UEio9v8NwOb7S48evbQMplE1Zu7JCPZ66NnDHs6KwpgOVpS1izAQgy/VZMwv
RYXdlxClS2VaIR6U3bjzWI5fDvTyYChDYAhR/wUIRnr3fhOLWNxZiTTUC24OiLIe61CH5Hwj0bC+
kbe/zx7+eZTFdA1cAYHyuj3C5RNO3ZDXhwIOm5O0ve6Nmh7d+EI/kaL/FaJ+PgZgBphrohRyfOJV
0ojTd4DOYNUdTF1obLE2Q6+hx/9kTHq/Y248ePCvJYA6dBVXdLGrhLmJz/EUKxMO4Ti1zP/wP0d3
T67qtTDLfsslglMM3sWGfF8pnRg7gypWL5D7kSxVu87O22l6kvqp+YQ65fCth1P2YgjAebS5srAi
BTJ515OrBraFHcw5zmT5Se2G6qUNJGMfhOOb1sTiqc5z6CU9GAx7QpA/BwGQjV8YXPyb8us/V4ms
GjIHqJkFC3EVvJaBB5NbsYUfa3QeWteZ63dw0X85fg9/r/p/j+r9+ykcH/YX/6r0Rd7vLj2GG9QM
ZnPQ5vC5r1yluwuroVxj8HNLs+VnCXL13peiUEeSabGNMZed/ksm0nTBGGml3xyAJXrVJDqo8mJj
q3jx5KTd1yD2SlmzLYQSywTutFZ7XU8VMcFGbzvXrB/k7jUR4y1yDd8DQV2Fg7lGDENpRnuQ77TG
chJAnSH29Fr2DNXbReIcmFlPnXuQ6oc+2sG8L5uzLzK/Fr+o0ae43zUFTFAHVBRsfHEVJPIqVmrk
GjsPR0kqhDVGsVCkPzX+fVxMpyRpHcs/xPPMhOA06d/99nma4/0QnQu6A6m08/vMKaW7zJicQfcU
YHByP/C/r4aS3pulvMm7M5aV7p/f4+8OFX02QDqLU9iiLPZ+cbsoz/uikZpDEUbSml96OpYlXpzk
3yNoSoi8StFBD+bXDFn/tTFbzPrbPrxISXIX5aXoaX4IDjj09X1RZyg1+EAp2+4zLTWvV7/3klQ7
aazObtbn9YlcMnpIoiJxLEF9bA0JDF+oKI7UjOgZDtK3tNRa3C61fm8h0n7U1WYZflaSW1dp/qgk
erlNxmjgTeXTmiljeCMLuVJv/GdjL1Mw8GZAj68rBSixYhl3entgGMZMx48ij4A07eaSYbaaK/0P
vE+J4QbWqfSdlc9Bk8vbXBlFQIQWChMLHzta7IK1ejFwJdGxJbG3HHzZqSUINpvRb/jJXZKtoODe
eqFXg/i/v8CivSyK9Bm4xpZ+xy+nRehCLWRh20M2DaqDz23lNIGlr9tyUleNOeTr1JySPcPL0S6l
7pMRy7cSqN9cPRRZxGpuHRhb1z4xA2h6MUGI9yAA77R9S4j3AqiztUnJdSMO/fZR3K0Av0B4UK+8
/7a5Sr+8mbvuYNGrYMSD83EmJ+JL2PXhjaNyxfn8e2UNJJXoPC6F8nWrRJRaE25B2RzSUmzvMjMz
MbDOlNPQtziCMu20k3A2HQOh30MoIStdyXXjaUIxbUBia/eYluoettfNXU0lfKOPc4V1Xj4dkhlc
jQuomrT154j/l/ce0KIYGlOqDkHty6smxB6W5BbULSIQpkMXr3MNRpGO1Sqf/QoFGWWI/Y2WD4OX
S7O+1tNh3ghCiqvs3It3gTbdGoh9TIXoIS0oA3p89Cw/QETADunypJSHYmyLc5bXxSpMxnSnz3UO
kj5MtnEz6wdJaf89UjBrAxGDJik2oItCPj2W97ukCkSpM8I8309JY65QrivdoEPo80Ys5ae8u6dQ
CKY/BCxg6ZXCPHn/lLK3yr4aY3WfifXoiRlQhNi46X7yvl+5fJdlYs44kRpvCdlXAVsPRH1Op37e
ZxN0srKuNyiWoFwqGZUrDNrfLal/q+K4L7/nj239/Xt7fC2vrTiXn/S1QIw3CsK2+c+fvx18L5YM
/t0vVnkbtdOp+15P5+9Nl7b/yqmXP/k//c1/aoLLVFITfC0Y/i4/DXvj/H1pwMr/9wSwbZO+Nv/r
+Fo34WuafviL/+KBSX8tXngkN/DI/64c/sUDE/9aMBLLizYQy1saJ/9yk8VldpGTgEMPZYT+HCfg
HxqY+tfiU0CfYgEmUV5So/xrAf7Jtli7/6kQKNIVaMMA2kEmmGdp15wUYFxpNqADc65HsXakCmsK
0XzsB6zqw7Eyb9TD788tB5WnMQSBCA7sSTc+jsCCYUwhOp6NqEm87CTPwf2APg6IwGOhMONHuzPa
/PJKfpNf/uaZRHSQKCzxwmNZfv+XaJbFfih3eNyf+8m4R/iSW7Md12UTrcS+MNaRnOyhYdy4TN4f
rZ9fFLwyVxdsY9LM62XtdUQWCgg0Z3nW5k3fLooV1qdWMPdppEs3yhmujHfxgsfJzJNpvCoLnAx0
z1VUIofP6SaI+tm613rPRL8Jyc3kmzjauDnYTfwt0jU7zz93AYYq93F3Z7b3Sr7RErv2HVjWcuvM
0iuAvth3u/CbGXyjfTNWqDY9iP227X8o6hYxLVAUbeil8UVt7vVwn5pOpa2i3jHoTWVrs3mZ28DO
A7LV2pEvXb1tQlc9xKcCyyTl21Rc1P4xzO/S8H42AMqs53JtmmtfOyu4i8snUT0vIJkGUkYly5ha
nxjjrBlgd0yH16O8EdARFBYIzNn0t8ra2CllYIeZXRj31vP8qtPU0lqU0XfRi/opeUNrOREeZu1r
KmTHCKQpwvpV8QBux1FRYhJfJvNRM18rnF4mdL3y8iRXb1Wc4Lce26X8vfe/tAjI5Bb6TV6jbPsC
dgqhWKk++/PJRzoh9NC3AUYEJKTWHGH6DIXFlpRPQrSvxx1wcW5A2CbSXix3JRq3D3kEu8TWBTq9
gRNYHnshKN062au+awwvneDo6joQUJva3rTlvMrn/t4lC/aA3gHVFond+5NQxUEdZGSW5yHKKlj4
2JqrSOq7E/ogbARf9cwmUg75ACN+EqpL0WKI/ufD+OFccBhIrRDnRttYQk76/UeYjLZNkklXz635
2iI65bRDgwF8iUMJXQ/5Rp71u6eh0EhYo9zjECrvn6YJctsVc415V2c9+WGJeabeATju48MIEPHG
0z4EGlqXzOIWI0jOPWOJ90/zB6MXOmVMLyP5rK2Mlau2xpNR+lv4Pnvdip6wi49vZAo/GQn/lSrw
Unkqw1scDmkwQyK9KmknP2DykRjJpZ60l9bYhFlvPlkttRP4+GolkQjZdaiPq4ZWKJRk9nIZXqKs
P+kDmkz0SRWkDZNiNaKjo4/x+c8v3FjW+N3nozfGwARlCHD6S0vn/apEsiZkiRxYj3l5NLo1b9tQ
nNbcaDI+nA4gPFXcTMlG8kb4HSAf3d6ww3IlfEcwD6Si2Nk9nf/HdgMKOfayY72XdtVW2xlrmLgd
JWTlWEe94zs6/EFkV/l70uBWvS05OuJYqS3sdA9pExVvJlv4JhyaXbGB2qXfNW/BY7iT9/WXdBd4
4dpfVSvZgBZky4aNwph/1l7+vBo/A/HH1UAliZQLRc/rCzAoQeZMVWI9mk/D5ChfKakYTRQcgZpm
nuP/gEPxBC1Bfkj3LMQIVkV0y9qrEOkr7Pq58rFhcqrH8jjs4+/FG9/DKG3aBH/+nD/ZnX/6nFet
nzoQB9oWofUYb8uDCpTRdMJt7RX7YiNscsLoDwTnlM/J3ez5p/6zdJ8fpl23Qlzfv0vktR86/jHc
WpvAd+SzsqXFTsMlKjZWt0Kajsl7Grpl6M7JIVYdc3xiHpEzKUZ/DK1F/JA0tzfthP6KDQJ872+H
B+k0nifBbg27pKVSuSMds9CtunWqMxK5V8f9rHmNf7SKh8l/FYuXtgXm5Ci1rX5O73y78NRNuY5P
5bG4x424eKyP8fqWn+DPlPl63egAI3dDA3MRQ3m/2xN4cJkf9uZj9CzupHtpO9/Hh+Yuu7NsbSN8
Up8bOzt1FbsV1Vak6WyNCUjj9JYnSFTYzvAlG1d0g8zCacZtPTzU9ToFfo91aYNClp3W646yI/Ko
gcNqha+AiXpk504xJbEDs7HLnUpdMSxqDvFeS9z8C/eOYa6EcFeVHDov/VI9Crtua36Kv+ifpCNT
Uk944OJREIk8IVWN9d9A8HjsRFtT8RzehprLeaiKjaK6QuEJ8Rq+pNWv0mQltoyt7PhvQYn/Nif9
CUb+uIpkLcA/FWBkVxfVFJPjZOQ8j/7RP0bP3U7Zhk++U7rpAd0+cVwJol0UXgj5M3eszM6O+rbz
0n2+j9aVa52K7biSPdUTcwyg6Yunx2Lz5wOCp9BVXKMrQQFFIchAAIHan5Jov6SVGKqP1exX0yk1
11G2LqRdbNlm7emcxyCVif/7BC20BiubYBsEuzLapsZJ709xvhWtnT7sm/JFtZ7Mdtc0KyM4apOD
bu/kL66k1dfS9BDzaJEX+DHdh74r1LZyyqGiIrcn2eq3BPGh1+Ch/CHr6IQ+BdNns74Hg8rv0zzE
KS1GDHlwzG6lGc6AQ5Pk1YUbyY8z/lGVOw27Ir5jUlCnrh+t09CLgk1r5OQ2oSNx7CzlPi12vfhk
ZJIzxXdzciyrdRgvQZbsDx0iewYFiiZWhw8V2rk6wpsIrVdu333nw1ftmmZmjCeN3b01kq3oj0m3
j2WvSE69sNant4lcUc83+dy40AOA2ito5pGHaJadqnxFPoxa1CwpmSDCepktECMVzWGL5oBdwTwj
UhHYmosiJr5wkl0bh2w8G+FD3x0bE3ap+RwZFzkf8fxjtW6pM18nFxq+xST4HHXgRZRQV0fdz+RG
n5FgPecqDoXDGG/BfCurypex2amMGzfHh6fRiGOUBAYYuhbTqavkQsxiFcZbUp9pvHxroP7ZSpLE
zCOArYflzRbQ0uz69QQyF6G5gTvzUh6iRrL8/i+7mxGI3iDqFTzGelbZnVThMJvnXxkTLHn+LoxV
0YmMbd73yiGoKhBziwBkUG+sEt86lJ5u5I3X8Dns+SAFMSfhQ0EwAY/4/gMJQ6xGYjiKZ8n0P9VD
qHkkjvRO9UOgdKkdBv66VbhUhexkJcJdVBknTS8AFATiyZhuKtBd53p8HNIa6MxkXbgUXnNqiE1j
kInyfPbrYa3OCOmqQ2vrVeUtgxgXuIJvs8T/JoKIVWCIaJA+wPNFuuVaVIphcmuYqAKfu6hsVmLS
iE4vAUsfS3benyPcx28IrAZLFMxslqL5uvMqBKkaBkXWnVsw/3bhrxD0axhVhSGV5RdFiXU3kVTv
zw8lVf6w8ZjN4JnBNJW4/4GmPdZyqQAgkM9JsitMJ4u3ofrNShUHf6w5xctg01l3RvCaZ72tAJ6N
gbcp4p0pHjVrMad70aqL2p798hld3HHc5+PjVD5PzVuFU2E4PobpYWjfIn2vtgey5STfJ/PGnDZ5
dZzmTSnYksr4JaSIa+xIzZzPmYHAQ+/EW6PaJKitqg0Vnnk/16to3tRI+ZYnI+LUP+TdUdM3mfiC
STZ3sHBXzRt1OibCj4KaY5Y1p5EjHIg8g6tX/awH585CD+25MqiENgYfxLyHiSIrX9PiWZtWxXjX
oE+rb7jjeuOUiltL29eZK+U/LGipdXPQsUU2+NL4UqRrMeoRQd4R+WdhZQmfEKeX5zs5PFNhG7rr
852QxkiEnax+97u11r9KxV2unKLqklLe6i0UlTUcQ7eftjFrJXDR1ojsHiBPuMgErWr4lIp2nAqv
+xoWgmPmr5LEmmpfGrDDKBmX+hrADj4aRXPKJ4qdTR3hm7EtzZWsbqmfdePSd5eQPxol6Awrj83k
jOZzh3iPspKVDT2KyKdwXmJ1U64UZlraDcuAD7c2aRltT7xNl64q5+l9GMHFEssIzVfPYRSkFOw6
k7LSRGK8UEp70oTaiSQYNH/e1R+yabgQAJXBABBIeex1rhDOwdCNuaicZ/1b3ttZPTvFvBKrwDaL
fVL9aIQ7MbFVBlddcFLaXaDs/Hwt+Ue1em4zj4DSjC+C6aXGMRuPcnYXySLyeic0PCvtNElf/MBR
Vbukn0DSWO+GlDGiXSPgHD80asxsgZWddlXhwSvrd7JxwOFZeSKrmx98pImsk9V3KxECFIPLwOsV
T/ZhcDuNuZv7HL3xXS7uxuZ7kHuqtgK/j9OovhZZO3FnnfrkeDcDdR3uw/hzMWk2IEO7iuCmdIdZ
PZWQSIz62VB2Qe9E9X2qeAYySdEN6j78hg+hY+HG4D6zjIvo+F3VLGZTAVTIFUyAlR3TW7KF/pBu
tQd/lTrDjx7+wXGGJ/RZNeBrYZ+IuIeNUi1soJM47xYLXw/BWmc0jmV4SNW35RdBHNlgNRk2Zb2b
5vZcurJiF4vDryc8TnfFvIuNY5gf7wt6bQkkc2xSVXWLIK6tTN/Hvl0lymck/m2j4D/MK7aZVHpK
j9j8Fyt6neKjRc/HYpy3xuc8jFbyuBHeygepOSJOiJdo0CMy/uxPT33XO2ZQ2fL0GqgnBdaP1hzV
eS3o96ViK+QBopQ5GVZKZX0/Ta8mk6xCpGA6C1FHHX3o3aJy/PYsCvTsCkfodrkpwzp0A83uZxcx
n1Cxs+DSaMXK797Q6nZjYfE4vogLnx7FIurBLtmIXAM1Bshwg6jhMU8OnAoNF91wp2fp0MlH3J3k
AQbBnRqd69fBDaSHAf+eubNN4YhtCprS99j6+vHgRv1aq78pxLbwKHfjJsJlxB+0Q14/NNqzFPib
BMifXN5X7epVS0JH696KUTt0bbQNEXUxxwqDuzdmpJnxXdRDu8pKhM1DTyrWeY2WauUZ7VcpcozM
J657wCqXUsiv19Msr/SamJlMtqBesnLnT9sxccuOvl7XPQQY+GT6W5l+05SLbNe9K4xrLWGuTc68
iSc3MLkLSPO9wrSfeJnr/Muz/CaUXjivM99DoCI+C0+d6ErfwBWYFC+Vpwwrq3CsZFWPxwQHv8ju
T+0d9B9zRAzFbVwumnQdbqfY8411gTN1ka2qZDelbvnUJnvaqh6UgXk1qlw8thJsRfdQpmu8sQMH
b96gOUbdKjQ8fWO5zYr4EL4gGV58CfaWV9wlr8JDFcLatvvzuOq2wwYQSXPf0UvVtwZ9l3P4BWb7
KNjipnpERqY/TSp3mRNty338Cdtd35lOQMvVT/mNmu9q6IjIGk4fHFp6k+jfUUFf9YkKcvkssXL5
HNexiehGKdpj1TsUiKHNFBDdf8laxWIOfs6grxXgU28V1j6FKmFHlX4XqtJTIxiHRkxu3BkfcmH6
h9DjsfsFAcXM9ir1ZBycRQLAl3Mcph12ATIEkbyP1n++JD7kW3x1+PegbGACo5FwdTPB6vQrM57E
cxyRVZRa9yyG4oMq9hT582srzg9DbN2ImQDzr2MmvUqaloCtlpVnhvD+PgT9I8hxPEnnDCLK7IiG
m4nolzsR3P7Aq3KX/jdG5bq0yeW7WFiH7NP5OSXG0oUvt5jxRu4b4adEyahwunRvSOcgLpwRaBOe
o2N/F2nEjP0Ufu/0h3n4LmWfjWYvpm9991DFD0X8nPc/ZtNj5A03DYSHMSN4YjNpSGK30xxyToku
vG1UHnsgDj2kzmt008ZVQSYV76J6mxsuCGu5c9LI4cQMEZHXZvIQpjuTtrIH2GKDZfFjtyEROTUr
ikmHfqFL62qNPJJTrXqvWQV35sn/Uvzwn5If5edipbnFnjkKf46pkVet9FX/knzK3qSXai9t5S/T
SeC/2gO0SHRGTJExig1tgH/yYDNLXjKfe2Ez5VvFOIzDKV+byqbM3vrk65QdR3kv9sB7jmJ83w7o
7+W2xPQrKje99hhXB7H4nLl5deCAY6YSVcj67i2aOMH2/3B3XsttY+uef5V5AbiQw81cgASjAkVK
lOQblGVbyDnj6c8PsntvkfIWx6dqquZMl6u7ywlprW994R/iYJUqCytagrngwE4xkGhn/Lvdi/fF
cwQA/XmgzY2CNP1OichGCLQx4TCeg5fPFyyF7sfFA6qFQfzUAflYjQw1KEUzbsa9L82VYtXrqzC8
UtWF1C9cyyGp5OdVfS4Ha0ZwNqZkLGz1q1XMS9Vp8/vUeGkybA6uzPG6JrEebBWJ98DOfQf6loZ8
FuUb3hn5rNrHz8JTnsyyG9SqZzRDCYI6OmJOJ83DxAHdfhiedACDwwJHcO1OfWqP0qu/T48Jq+HO
u8pX3NCmuPYXEX+B9TXu5j00uCv3tlkYDve4To/5N+3YLrMFKquCNosOhPtXwH6gqOgqS8jBSPMG
YxpucOXfGqsYNS4w/nNjpa/z0i6le/1WX+Qb/2sKoEu1Y6da1690Ajk4Jbt61q4RZtaulWvNsWaC
kyyjpT5H3OsKM9I54tuL0qGCEb5Bk6vYUOEMnrZmiwf3yr0XO/oddH2wdF97SzjPE1M3tIvrbNPd
KKt2pf+oiNZOtpBf5MdwO8Btv0tpfd4X4Kie2FNoZYTjPIqcbtjA3M0lZ0xXIjOr9kdu3A3telAO
fj4utf7K8hdhNePXAtWeDgW8VPbic/qIFfdz06Hub3vXyUNR2PwwcocfpTvXhZWeLXpphh1MhdNd
NCuAVXO5bmVV21bYmu111ol0656qYdPRwyS+v7QrY2kms3qka+/gywGWpL0D3yY9dD+0n+01Jt2B
aZf8TaadMKOMHDpIQrsq9Rl8dbdd5NGy0pZyfRPFoCwXhjrnN4MJS1Xb/+mrNg4eeohXzdwE6d0s
XG3jWnPU1NBF06SFq6wlaWFmG7+7i2ixeiu9eVUD8qmDwoi4XQXFslKvM3emVLcdpUno1PWcn2ww
sYFJmM3rjlCHW88scmc0thkiIrBpMb5jEnmhivjYAkG/Y5r0YKsIVe8DllzVMEY03GTcJ43R2EbH
DncDHM6jlnmHHxmbOtpL5ZUuN7s0c0AfynOBf2aJqNHiVX7L/v7HLu2HjhS3w7GhTJRW5mvno7xS
Kfusa3xpj5xSag2OqOVMWDPGGr154Zxi1Pch1ACIITNA/5VR3oduhBi7SovV0bjv58mq2DQ3/VV3
BCi5sJxux9YICnuUZom/afr7PJqVsiPRIn6Qdyp+8ra5o0setjvcAVHrMgXqESrhBSaYVTpDmdSE
RfF9fADmOdO+IQCoaLYOV96w42xOL7Nibe9kw0nq27iadS3WXNMB1YROn81LyrLaFnfh67TRb4fn
pl2h6OGpN0PrKITn3bDLt/JzufLWyVXtjBtvGSytfbQUnHo77NR5tKS3+sjvuyW8H9Nv3VV+Iy86
4pJyA+SvCG8MlqQ7r0JHG2233CCpWUfXY73ro+tE5T7m6q4PZ3R81WIKh67C+MsRjDuJIwdqEER2
1HN2wsMUG6/FHbfvfc1Iwx/EHfM18Ul5FYiR8ZY+seHZ7vM4zpnDUBARY/Sdstfn+jybSba2GK/I
bxeqzXmLxP34WiI+b9nCQ/qCq3RezbhfDNvYd6Zd/ORFT6FmNW70J39fZXZwj2F3xkAuv4Nl5P9E
HYNT0/ph7RAaUiWgZTY/X720BC1GSfjDynbzmjnpdXEbPNE22Zg3qMeu9H340+N87jblVXyvfR82
8nX0Yik0jm1jR1OY/wr9JnxQcIC25mpDCW3X8PyUaasCDIvbu8rdmtVNh6PSIso2UGqG/qpv75p6
F6jXnroIwP7qc5zVc2kRmAQdwsM8FpZWtbSwOWxWKGsG/qIzZnQxVEQjvtKw1isC9zypZhrOY7Ud
PSIVOiELBFt3hnqXN9fYwwzNQh72sorU2MzHSpHnTq+E5jqukQZxZxE2SsEx9zZuZRsXoH1/2LMT
Z9TizIZIALDzNN0zG8Ww3L4e98iA57eCEqTbNpEmi65edYpaGy5k9R+vB8gao0QQjsxK2Lyn15vI
5mHXCdHepaE8Q7iEiFkWm0yMfgwmhqifZyTnitaThjU9VYCBOMGJxImzlrwVYtfR+Ga0Dys3n49D
8qLJabNTJueuof4Ots0NBqokv84cC+CD4aMZGqcpR6rOcVUnMr2nilH9ICxr8Pmz3AJRbXnV989v
9Py18ObpBk3ddQTfIO+eddcL3N7COkyCfT5aGaOdhmWq6/WcYmc2dnKz/vxy5xxZWJhgZ9GXQwoW
GASqAKefIcqtZMyrONibwdht42K46kPXXESVj6MhrP4CFSpnCJXAGcyRQYtvGgtaw7jeqnG5bUtq
Rp6ntIVQdVe6hRVOpuXGVR5EF864N0jx+7kDmDfwE6AoOFV4N9rZm8H3qnCjUhkP8teG60k22Oj4
XrhVl9rBXZqbxMnumJf6B2+T/VQeCfUMRYOvcOYxzSNfKcFYhzsVuRMSsJRo4kjNTULDJVgIAZbS
c1ISDVs4Wj9SwPl/aNQbtV1Z+yTcetIWm0Gt2JLlFfEsLO10YOC0wOirHR3NbG0/Xkv1oilJIhaM
PnETFNR5kVynMs3bO8Hdd6T7oRNAN3vLWoYt/6sIdvCSOcMdVIDCgKgzRQk6Ga1Ci2QWkC6Ry3Ee
PcL5i8FYGbMAkQ6czEgCtVneXXjFb6CX81cMp4OxDv8gEXwWAzDKMWi/xuJhzMurtEmiuWL02iz2
OShzoYeTnOnf2pTzM4/IrhLxVpXcVzSVszVDkd3nS/O8ZwcdFMUVwPEs7UmF/qxnRyns62zZ9IBA
GbbfXnyrql27dIPvktyQtT4MbbYKu/6SKvh5H/jturCoCE6IR1tvpc27+Vaq5Am6RxjUtpawQG8u
posUjjaafvgsBDLNLL1yPn/UD5ueRwXNS+ZGJ0FHyf50EwqqVFeSUiQHdHtbpzS2AwwXijyy+TCJ
Fn99sWkjIXsChhhT07PA23s9IqCaxnsNi6fAR6sasZ+fmdQ8DHFwKTM9T87462kiAG0gHZyOlbPW
jVIoGFIqXndwx4iWW1qRa8uMbD5/pLfD4nTh4sVFH53RkAgs9pz0HapKXyE12h7Ma5putF7t/h4F
q063kcISEpK+mUnRG6zMeKdVc090NPIdAK3pQxOss3Qb+nvBus37ba45obvMMIHX4kWsOZOXaY2i
/7wrbpTyPq/msTeXqmUvzC11hRxWHUBO2daSY1AoWltPdWBAlOPKch1LY0Q9l14pJ5la96RKMMHw
rblP7qWj0c9EBAgwjroh9+LX42MEiSyzC9+RiplH9omrcj3LGBnGN5ni1AE05BtcAbq3Ih5OkCnM
WqA3xQIJMg+jgG2drER3GXVLhCyWlzTqz7tQfMoJL6cAPgYL9oEEoYoCSlux2BzECFVrvb1lxmeP
ltzPEJB+arTs1qed//mH/YBLnMTiUCqSWEbTYj23WUgNv0tjGAYHyAghZWA/HxLDdxQNgRBkmdQ5
Xiy0hNp+hRWr5xRZfmm8/PGxJ00eBYg2nGG0C6e9+y4ciN6IgbbWp4dYUI9xgBZ3qfruLCzSwqlD
WZ6H2WtjZPGFJ/8YEgjB4DFlEjLA1+cin1UzRGXQ5uVh0MtqU5tLASye5muzRPKEC/3FP7xlkxwA
nL+O9JABzuz0GYVabNyuzLhYZx4KUVpV2A4wEnj1u10mpDmnbRPPRosRUpxnFxLBP1wd5CnCtqQf
pGao7J5ePeO891MUIA9CKlrMLMY5IqrXSqMVcy0IroerrghDhoDekcnc0+cL7ONrRogKDiNiH9j2
EHpPry2rQY7YeloeqqTaFpVMXSNaxIsG43ILQcnPr/bxSONqtMVQwJ9Q/eeNbKsTSyB+WnUAWlGv
aGR19bqH3Wc3sn7EOtOfQTYbGDBH5oXl9AELCgScp+QT08idxCnk0wf1eRpDyJmAJckAyK0U733w
0GlzaGphm5YKu1hmJN3XhgDJUTFnIERNGMNr3fKAYOaxuKhHcWF0qn6omLN//mI+pOfcHlZMCqc9
g32UM84O+zCPBcC4nrgfihopnn549duiWuhZXtlyxHSfZMAAus4o04LNQ11NEV34j3UgM+xSE3VR
mw3iATrpXq7skQJunDIB8ZaHF271w4oBrmqRnKPIjMw5gmanL7JNx07vUz0/WDn47bFiYmLlBXZr
cvQda9T6wof7cIBOmGx0UVigEhKdb/LJ78KPVTV4A0O7OgxGrwApB7cSu018YQ9qU2Z3coCifA+E
hr4NgwCQuGfJdaeVSlbJcXAoAKshOGHJz4rU7ysc2vwiyK50FbSaN4wMgdUCy3WN+7CEWLlGv/XW
xWRkBys7Wrgj8B6sHTetHnU3uRYo20iip6CPT5gNM9otQ/3W8pGtaMZGWozydxMgr+C7L5bnC2tu
g24pTWE57m8wWaDbnVrY55UDaAORRKVWhY0QudneSlDzUPAhQk5FXeaGWN1hRD53a7O9Gw0ndmVr
D6xg0OpsZxT1gFHWhfT0Y+XEKwOGCD+G44nDSTldCFWA7FhTxeFhrJNw5qFGPmvFIkM9R8pm4kjL
Lwhrd9M00Y5gfo9sQGfXKNqJtXgdya6j9Gr7iJflbCzpA5SyVS7gQl/yNjijmpr8tdwmtziprVLp
vf36uwVUyKnXWGYaHLROCJZK1yq3Up0JjtfWMnKdLKfGzUAT5JREGY1ThemiWLL30RwR5rkiRXOh
akEDuslijMZgPVrBVWK0EGjVZhkg+nalCt4WA1l59XlQ+HDyshDhA6CcMCn5sONOX7DSpKXga107
4bqspcLSuGLCZnsiAHYTyrkdm/0lOfI/XZMwOWUdqHMQKk+v2ckaOF2zLfdyWH8f4+pn4sePsRut
E9PlKGT6JYiXtM+kc1ESvhFZPxebEHXWFFdOrxopSinrcd3v02CupPCRDzhCwc854jrtlQ2y2k9a
cg0bqcbCWQe5A0IzwB/FolL1Zl1ROEHg2R6sngExe5gZAYZJCvVahcOz4aLLPQLIkF+MGhDwy2RF
kinbkrYfDCC5vW3liLbYKkztIdnL/U0LxgedPnfY1fHcGJw0ouKkHDpWuFO1+UMivXSFUzHEa7S1
ai0s/xXwb+zTH9SXkzN2oj7o2cp8TFESTp8UZYsPfSTZYKWqnWY6iLrbHbAfhqW6ozczKwztpn8V
8n1Ejzwp5mkPO/ta1W+N8sGli6c/qjhUmtGtxw2Xe2RR2myRY2rQ04+9GfL5YNrCM7GXsVegrV1j
AU2RTYW4S5RCseBQBw65lH4bK/4f97mn7zZtLhnWJxjMcyhkLA7d0OgycVJRwE/0tDjd4MYDXJt1
bTT/fDv8UvE4DdJcjp2AagzK0Pzv6TIJtCQRg0Lt9o266OS7TMcD8BYPNjsWi5lWOVpMu0B7Msxv
Vn6NrzTQvINfP/nNplKeFfWnpP7sOxpd+c7Lf8bCte/axeio0ePYLEG+NdnWFZnEPEjmwzBgBY+X
OGqUdWPZlqsvAoZlyHHXLnMNoBWIuNldtHabfedfZ/LSM5+QZrWH/IeMWtWo0MXgC1VNMEkW2jWG
hVL/aLmbwS9tDU5Ph2HykNJdp5/SV/W69QVH6dIZwgTA6NSuoYHS0ZqjvRxh+NkCkmCiZmWwGsLM
rgc6k6IKSpilg+iroPyUtB+BgNKytLOeekqqEvaXAJw/pWfgPRVZsmy59YGudsmvyhCZOleky3oE
G2OLwWCLFWdKxJi7fda+QiDo6MiXdnhsgSzFMxll5XwfRj9URshI7dIVWJsQn1HHt7y7oHzO9L0I
bsZ/Qk/Z0reFRb0LrQi4WxLuXW5GxbQ9Wzb5MyAqwMz9PFbAULBim6WgzU3Q6fSji7Up2+Mx4+Sb
udiyWTO6LUzTmgf5VTr0/pw5uKQC8YquZPgK6szghn2nye+EO2aD7YuyRYaDLn2wRKRTLZ2OiFDb
KmAOujZg2OR5Bp6Po1JEVPKlk4+C5WQefHb+mnnbzZvI8ZRZ4c/1ZomofpwuLSpkdxMAZuy+WhWN
ybVsrIthEZaLbuLkIRraC4hOTD/dD7d1CRQdllzVP4r+wFTuucmee6a5YHHRNTWO3Y/RmDPUa8wl
FEPGtKV8b0UbN56l8sarnzxzHY9fjfbbyMo0obCYJB3TxLrxnYg4xjphNmots8ZBpdjst6DiCYX8
SNurUjhE4KOiNZVZL2+iGPjAVdI4YX6jAxdJq5domir3iIGuU+lO5eaF/Ecr3bXxwe0PISPHSnOg
jJjlWudcz6KH1L9O3RtFwqVu6Scb1Vu64VXUbMJ4UyDRq8ExWYGRTMdbKd3qONqri0TbD90jdD6l
fWjiRbJustvBXPbqIg/uywiC4F5qdg3jf/dRZnuM/VqzHMu8As6eaCsEdBB58AFDbXTGktmFdpM6
JftngQR6PL53YOEkkr4POWxWZ/Co0TxjDBiAMI3D2jYQoVkMkngIMSVcj4Xe3ap1odpV4l2lvRzM
XcvFOl6kl1I0Mt3hCC21SAY3V+C2ZRutUs8MPQHNkLgMUuzGau/NML2v3WmKK2eIgWPMg/0bmxbI
Vp34/bLoPfowLQIfbcUxFVtiNNP8R9QDJDs3kgLMbAv7xHT0op4FsQ7qc8yWUQtA6/Pg+rEIJTOC
dzhVgwjSaW8YpHdpkpAjoCP5QnyQXbHb6X47L5R0Lqtua6OOyWHcQmkxvZe+qVAFEr3mUg3+4Ztw
AxNLcGJATjX4We9Va6TWQJcvPlDCqVdevqMnMCzyWn0NKgCEdY1MUFzSIi6Hvpul0fgD6jiTp5yF
/vm7mL7+yeqY7gQVHJkhkGUA/Tk9ZroxRnYP1ZED/pbPnjZydg/UXRkJ71JHysYirn9+xbe06sMl
dTxuAPJrFIFnZTgeJnE1yioN0Kqr52aWYlsUGd+V3DJ3iepBn2jktV6mCajYynVctbwte/le4TDc
FOYArk9PHjy55I+ZQ0kKlLazuoxsS/5p9BxacKD7C2/pDdt1es+TZwLZKak/yLTzxDoY3SAagiIC
DMf6aKXUX7a9KGNc0+Ce0QW1g6vbaMseRZMOZje0Em9XA7TwGDo2KY5vqmdJy0EUm6XcqLZWoPYT
NZ608NxKX2hpZi1NY2LCJCGQjKqulpWU66shA3vl+8H3ITWqq0FKlt0gixeeTv2wBlQJYiafRFMh
cxhnqUY15L2bqWN0kKFW2Egw3Q9iuLrw1ae/5PwNvr/I2VfHnyeSUaIFTlMhexmMRrII0PQHTcO/
VBPen4Euqa7HNGRjlL70ynoqmtu0j/NFaIjlIqbulhCwxLIitbsW4Bezp5kIoGE+hgNoV7C+bg+D
KUEgFgS/ucpVD3JCLhgLa87XVRafP5L0cRdPLXWZXhYemQAXz3ZxHpg6yjijsNdr4E2Z4eMFJra0
CEyvW/s5RYtOXtB4V1o/NXk9r4Rca+rAtDrzwic8U5Kh8mOYICKlIPMpyU2Ns31cW6qLsWEm7Jsi
Xmq10i6LmrcojOoaYz2oCnI+LEaweWqkzWQMMW6toCZJgC3hYJ2E+FjCvCU0LsEZ/3hj+AtP+mF0
N5GqOA0wad6lIT4Mwr6whnFWe91eGYs1+UE8J7ZBAU7r57Zx573LN0x8YSvSTZhhJQE4VegrFOb8
Q5b0T59/uz8EIWp5oh5fT4Pecq55UjZtEOL54B1i10xvRupZXWmWbmx22zF1MZpBlSqPTG/WI9U+
U/ldM73K9a2mSU4obPvsSmFWqoqpsPKqOiFX0F9Tyx8WxZCKsx52xNsN/5Vqyv+ftu5Uwu++3aTd
8luT5ZdO46St8r8O31J+2ol/pt/eq6u8/dHfFu/qF9wimHJRMgFGQg2b3fpLXkWQ3qRSKPHpi2Bb
916zUTC+MPmEavTLi1dmvP4vgRVBFb+gd4UFBcNyWsba3+irnOUcoJZQqZ/mfVg9ILACbOt0H4x9
0gdJ5m/EyG/jRYUbghzPU5ij6apMpTZ5YIaXZy9epPbQRX1BKUnvpYZUKpQNH0T+u5e4+xV436vt
nQUv5jowCFn7NIeho0wdo9P7wRtoiEwLJmnsTzQMs2jIz9swT0plpitDFnwX2spE5iNDdRhgQjVq
Ftq41agINLuMzE0Fp9cxpQGJZF3Cp5w1SbDwxdSc1GxyPRNpCp3b7HpWgg5xC7A/Y+wCLh6p3IIE
vzb8eDmQzAqAaXxmM2B4J8gJgUWLzWIXpnFvLRDgn0BPnmeKF3AzZ31AgAiThgHYMzrX4tQFmI6E
d5mjzIwzFfRgU6ZanA3OKDZqfyVEVsOYuOhiREmg28gjxWojRmlxJMKp7TqSrMDAy7kNXd2cKZ0w
jOAprRQROlUfqvA+kWLjkawz7tt5VIYByOuy1RpQRK40iPGvDOz/QixBFp8f5wJNtEz+pc/0v/9j
UPp/UMaJmfu7XfIh1Nxn0c/4W3MSYaY/8TvCMLH6giUNZ72FZqTGeOXfEcaQvyDUpQFdALT/Fiv+
UXASzC/sMYX+ItMYGGf6tPN/SzgJ1hfGjQQmygBGTRjB/E2Ieevb/zvFgjfB2Ic0nvkasscAKaY8
7/3ihLIwjHouHmTpTiluUZR2F2F6N8jbTN523loR97l3BTXKdqH36zd54lThYtyoll0+WtFshO5k
bZp0meUbjwXt9rb3CoIVGNs95T9a+BIRYmf0N1BNm3juqbeJP+ulba1PXGurW3qD0ytXhaXaMP30
EQ2xkHoCWykEhR788lkMZkk+K5YQp+rWvBf0fF7DkpTCjZbuguCrID3r6W0vXlvjqipuY/k2hUco
Amc39WspOnoqfS7kiQZ1NQBU9A5tb8N7tovbqtgQxP8uSP5+o5wyfHLGMfo5VqMT5Toz/UQ8VIH2
pLVeMO891dgqo/HV6BtGFBaDU2HRPQp9rV0bytDOww7Y0LtV+KdYfZqgT7cxTaQZWIKK4vQyzmJ1
mmL/oVQqhvG+fJQaydxrnhhs6etqQfjUmdk3PVcfErEX6FyVS1nM5ZmmxMMhw01k8nv4/H5OU3lu
hzKR5cXsCJUbDs9pavZunWXoZWPcbXaHUi7FRZNjXVCN6lOtDMsk1DeyIglrQHm/5a3+Kmz9TxOO
41nfvds/RJzUO81opt//r3ijfGHmhFoZxQU078kW8p+MxiByUPKD4CSqMOrhE/1WjBMk7cv0uwlR
pN2cWJMx0D/xRla/oCM4qRKZ/8SiM424zzTjzpDoREDqDCShJ6jlBCA7H48aURBqftBrD72ZWVfY
71VrK0yEeRrCatY4zFYIZ6b3SFEjzZBFSK6pqdyvhxJ+LZVSOW/qEZEvXypH591r/MOWmZbg+1BI
hkWVrqDNQVWETtpZtpX0ueh5gVA/uKJfMilkPlDohbQDNhQtSkG9ZKN7vkPfrjcdC5KioFRy3tDx
W9Bq4+C1D2i3Nk7c5bB7w0q6FAimivL8sSYL9QlTQApinPXyfGwHJTf124fcgMKRChb2wKVvCgjt
WN3ebNAK9UMToVYZ98DaqNqZUJTN7vN3O727k5tAsAs3MfBdYPBpF5xFoyAK1cq1zOwoaMKwqvDt
fBoKmImolzaPQynWoB6TZicXmQhHEBD655c/y6R5uQzGaVVxbk7HLT2k0/AjqFo1SjibHNMagrib
AdRv5N7cKWIt3WSa0c4bLZS3SlH1N2GvPjVkVBc+xIfPjY4jVaOGKzeMQIB8p7eQ1pEwVrFXH0tZ
duGy0CGtS0O/cJXpQU5fNFdh/04KsewwCpCTONv3YVdIfl8fC10p13IQwf7xG21ZhtggX3ipU3/g
9FoWzoLQt3gYdAOn3OZ9TB/ztpMydRiOg1RpUAzq6EbI4MWIFAmbVtZ87ENyH4pHLTzpHRzhGAzW
KhDS4NH1XGy1A5ykLxAuT3uT04cGSchBgQ8K9Qruu6f3pNITDpOm7I66InxtwBUxl05XYa/dIR5p
+0F+CbLz8YVTmwFBow1GfISDeXpB2cR5Qc/j4Zj1IThA1CnmntyRqieBcWEVf7gU1Q21IGUOHkCc
pGcrqC60oaKEaI9xA1M5CSCjj1brQ+it/k4kl9fIpRSVvJXrTWqyZ8d1mhdh7rtdc2yENFn0hiVs
3EYvZ26pafts0EVHMkrDFrLkknbInx6SvtoESwAWCpDw9H2GdePnalT2R/Tj1RUa3gIiPVm8ULXB
dz5fwB8CPg8JbAB9BQrHSS/q9FK9B6rMGuX+6KrulVFFT1KLB2ZvBOiXVsrL5xf7sDCn0pREn33C
UctLPb2Ykctodbduc4z6HOI7GVM6i/BhWOVDkl+NgZBsmxSOw19fFQMG+nzEXs4Y+ew7luMY0QX2
xeMYJe5L1CHDE5SgPAJZWAnNJAA+CMrr59ecXttJWCDBoCUMEh8HKbrfZzuCu1Db1irEY+uh2mB1
LlUCf8Hqr6+CPRXFERLpICHfdDPeJZRp29HWqd3xqFe+5fhaVdsmzu+Lz6/yNtY5exjem0aZNYFb
yVxOP5s7ZEqba61+DHPzGs8gO/eg69b5Lg5QRShxP0Q4Edn/cOXHx170oJkPiMQOKBuQPvTHz2/n
D5tjyhRoHk9SRh9Mn3HezIU4S/SjCcK/gkIxZv1cHtP/zlNPSGlaKRhyouVz+tRDZKDgx2j9iGIP
aCs8HZVtcG0eOtVRwFHZ8rr4joSi9wOOknsJX/+nh3x/8bOdkknG5DRb6cfUulabK8O48fwLpMCP
l6BrR4VGTYIoFCya0+dr8dURYyGsHxHMj5fY3CUL/J2R0o+16K/XKYuUjU9eCc+F/zu9lNAlqupH
jXUsOr1zIpnGGXyhS77Zb+KAp+sUI/g3nfsJgE2ldXoZCbPpgNmhdTTNNotgm2T1T7ygIKW4IXiI
uZuBurD1bCxQeImTZV7X/muRxoz+PakPjRm+g+qz2CQWfX9X96M5YKb0B3a9CN+mtQS1x0Xlnt62
GQX10tdiw4UeHuGqbCr1sFXzot2BioX2YsJGAq2rQmhvhExceUHBWqnUSVdUQRfy1czoal4IdB+D
Ds+vkGRCJmcu+VZ2vAsHmhQVzNE645hWcebkiasw+ay6CyfGhzQWZA2xmzoBmO6E9z59y6kiyqVs
VtZxmMwTIldCkcetM0PeyFbA/KZQh/qq6RBcCN1oUlCt4uSv4KXTycw8fmrBktuASz6vUkbahbhU
CN5Rw5553TNunstiFK2ELkudyAfP8HnI+fhiEYalqYoLBbQqGsCnj8yMr0ikso6OYulFc2NEvE3H
Af3C5/v4YrnK1Ayj1zUNfc42pNxLbh/KVXT0OalBqim5hq9KgYRL12q71GvLrZcyY1GKHlCi5+UX
AsIfrz+VpWAJKYHPp/vo36rxaKTREW+S4Cav22ehgJkVZCQ5eiIgTtj3qOQomfBU+NKl8fZZ63r6
qDw+JAKdaRdKfedSGn3cmYLv6+ExhnfeIVzN8VpuDU8s6I0N+X3oe2jlDMBKYGGmM70Y41WBYfKF
tfWHbw3gg5YjfRq66W+wkHebSHZzVcsFvgI8wHHZBzXY6iarln+9onDdBUJBjgO38EODbPSsosBS
7ZgVNd3EuO83uRhekiH847MQb3HMU6yJJ3a6buMOJ0DNjKKjXkMF7Do/h95sVL/a4v8R4PdGtzyN
u1MuJ5nQJH8NH04v07ht7batGB4HITIREM6qa0Er0WzwKm3WBMluZKgr29agWo9ZV/jXcWIlDzq6
+d9FCzHxzHV7R0kR7zX69tUQsdq2+84AKCdg4PgqRYK8VHsF7yytLgcnDiI001wEB9xWAjL3+Zf5
wy7gYaCUTE8zleunDyP3HvNPtwmPychEuDHY671Ls6USJMBVg6zOBDd7wQn5Lm+HS8jas+nS2yaA
yocsIokjX+28dMsSWKY5dfcxjUvN4d2BChRyaV2KECejXAqXg9Ibq65oxEWhddpN1rrDvnfFYOFF
rv/f2AtwgqcpNDMv9fxd6HR+rC5Jw6MVi8Yaw6AMXpWaXtgL0xv9sHzIDd6uQ4vtLFduLaMv63YM
jqPZRTM36hFTtbxkHSTJuB4zrb9wvT+85EnCnVfMDmTIdZ42M3EvWa5ldbS69jk30CjJfFmzO0kf
1mOv6E9S3T61KuqBbdaFa6kR0doQ22qrlFl04TT90JWZsDxkYKSZOIwyczt7epxsAZYNaU2PXpYK
FKLqakOhlDieVflLVn31yIvDC8pTgXDm/kTwKcQLi/5DR3K6C85ypq10Z6h3z1Z9IfCdI8Wop5aB
yYyiqB9JT711JwIg7ERIwkkKpUotk3Qx4O32UjfKcO8K8s/USnbZUO8x+7IuNMzewBfvVgZnwdTL
YG44iQ6Sb5wndFlnpmDK2yeD0/7Ka/LwSa8qoMourFg0xQwTFcuqhPxhAzLWrj0zLp70YlDxJQ1H
1MyGWIlvirRxv/pSPemuGbF2rRu+UtltBzMOhbJYhx/htdJ9omJLZwuDn93W+LqACQdp94TyetPb
Y92l94WVATMVFC3eVV0l3dFuA/sYwLe5l6tc6eE6F4j+lZlXfPWC2P+Olp96HydZiAjFWAHC7SnT
gNDmI0hCWXOLfdsJ6dc0KaXjYFoocmsN3l+2qrgMaEEE+99ksR7BK/uRtc16Pb2Gf+Z9x+sq5VRC
SOtFGXGFyCRf+QEnCbWGMErkF6U1A5TO9F59kSyvuFNHEYXdPGX4Yee5SDI7spYQplT877llJMgE
dSTnitZMOEXLKu+FKgM7nIS5NQI1HNGyzPw8fBbTxP1VGvzVcOI/jkJPBqb/80YYbKL/7H1z37Tf
4uZ0Zsof+NcMw/oyzUrB+U1Ag7dBxW/TG0P/giABpTjJEg5TU8fxnxGGBiiD4br1Zn7EATZ1x/4Z
YUjiFxxvpjxA5o+RQf7NyPSthfpuZ5K0oBFJ5JykdCge1bMioDLUvNZyrQa4CyQ5AeC/7RWgwVrS
qKugqcx1WvXJUvfKbCe3Sr5RczfHkVUfd5XSt9smimIo8+nS8yD0mVkRXVlWXdxLUp9eGSk5n47z
ykotq3EbSKOIfp9WuaiXoyGLp8glu/vTWngq8cl3keqlMU57nnPh9NAX1VLDzUNRDxrYwrmXpKYT
muZ3zEmE9buPvPv1it7jR6bW3b9f3O8rTRgIhgB03M6pag1O82GXN9pBTiBO+35vcuQghpdqefJf
7J1JcxzHdoX/i/epqHlYeNNDNRoDCZAAQXJTQYpkzfNcv95fQvITuhruMv22DkkMLRTKzqybN+9w
7jnA4UPrruykFKmbqvOKk39jk6xI3kRw7dKUlT/tVWQbOmUxOpnifzQj2OfhDQ9uUt8ARmta08qr
drYURuaQwrBH8nGGdU6XirGb3u2z6lEMVuuFk/Uts0JlK0bVXAk+dZkVnRwovSqEnjBDoDlAghcv
F3ggdK+tqXpMbMXLguZI3dhz5vY2r5R9NWYeGlAbUz/mQYLo9TMe+kEttG0MX4X/DdJLamvbWjRX
4dBeT9m9UgPw741jZlAOST+aXfg0mjAaZZKwrLmBdOSm7oGohnBPdpq68uLJH3u6GYAIugw8gTiT
iC0CdmecYivU0gRNxwF6PgWw6+jnaG9PbbGNDLFW5DqzRuaZJVE5BSC6JVjG6XcqB7ggY8oUj8B2
rMPsj4zkixEio8zPj+U4uA+JsME91qsWcpqacA9YWfZAuXlgMCmyn65sx/HI0CxPZ2dTEgrKHH4m
zc9WbtsSRckyZHFQjdNwY0hOseXPeGXzaqnSyoeU47HzVYgwRJhcGfSgDklmwyrnpDtm2ZqNHzCg
ENTgPhs/tDa10SArktUkwV2u7wXyll317Tf9AISRyHyDkaCCCf/5woGWY5V2RewHT5EfFFs/bbv3
tsronF8ySaMylrbvVegWbABZlxdeZGucvEwILaI9/qFbI4E6J0fSzmgRWmb91BqM7jAuRI8KsoQh
f6ia6bnW+8c4naatHbiKjJ++t+hbDTo0jpnhQybY3YcD4RM4029FWx6STvsZqHq7oVb7vWAs3ZBZ
c0nODkHj5V++CJX55RKF6GCxFLhozixBZAKguxFQk32qTO3ORyhxSMtd4bjvGhc1l9zYmlJWWBjP
6t8MQP8fpfwHEnivvsIZ0OLjt6zAsn++SAYef/znX//9v4IU9Q+afWh046/IXWWi9S+ghfYHMgtI
c1JP4q7zQPx3kKLqfyD+yNNAbxKUKLfzVZBiENu8ALtIgjFQ+MV/A2fxUvD9x53yi3Br1CnpbfEj
CHkWL15QdSLLnFlFxCICJV0zWc2QvD+XP8rIhyWzNc2NCNRg3PImp8XWUWef4Tok7aQ0g1INSO6U
OQyAtgvB6TBk86ZJLeveICZG50jRm2QbJJNm71BuLT7Gs/ha9w10erk2FN8VKhaTZEanBMvMt/hA
PXUOZQm5zzZa2k/lvlPM8EdmlQ7ZZw40EtWRGjLXrE3L+0jnCaraoa+2g9aP3b6Mqkp8YdrXfR+N
ARF9RtnlmKQ9DfQghxyzmsZ55UE6ddPyBAGS0gGlz2IAuXu5kq/8Z82XjaiDqI+pEvkQ8Hf1NsuM
fvfKpt4Iik6fvb9WURnIozYvh0Rf3vhXq6Q17q8qI3Kw3Gj2eVjU3qg36DfD9rDX+2xNZugNw2Ar
RHpSfoI0TWKeX/vATsvyWYdm4tFSyomqatF/GXVH6N7gu5W1KYE+pBtNjd0DgqUhxqDaQ7Zp9JLR
3rGgAVS2PtLSRm78meVK+9NXChcdOzie7G1rDwyMB1NhfDQiVAW3WmlMT509mUz96yCE91HJjE4+
DXWzp9fAbC8Q5qTYzbMKm3rSDXO7DUs7tzZQNsTvG7WB8tXQywkOWOShhAsrwM4ySlgRfbv6YIX+
+BXmJxsOr6bTv5mRVf8ysiTmDTOYD9sYdFyzlVjy7IvJRiBMeMjgwTXNKZ4eILrLdKVHa3xsg/yX
Pxc3geBsZs29gnkg+svx/7/3/Q8gMK9uypn3/dA10an3lf/9f3tfy/mDSTwoyP5JBP9OEd0/JJKf
3i/QATqY0sX/7X0d9Q9gE/CqkCgq4HGNf5yvIVG61IhxuiaxkktD8Dd874sSxD++l1ECQ0KMKK/J
KrosKp1aiK8XoYIQ1Uy3GIF6ZrmUyNoGXVx3n0ejLVMo8+Myab2iovV4r1DnsD74jhPHV25cu9N9
rY6lThOPhNbJCECSrL8iJoPoOIU4GV5Rv1YeksItPtEXcGCuyyijUchIInNfhJZvPRih6fse8AwR
Mled505tIP0tirHxmgReFGZ+YyA5+6rSug/m3CuUqDWh3MN00/zpKq2AeFS48bVWjuq8xa8XyhZ8
PwKTFFWg4vWNzvysdrrsEMQULHfKYDCDC7YhvTMHHx7tJIooQg1GS6c673KYyqzIDhsvjszkg6Dg
B01w3Jepp2i9ah0Vilap4VnNxFGlwq1yddO6dcCY+SsresPfnqZnf30bOi0yNuZDw3tx+m0qkfca
Z2bHgFeCuKZ4VsP138+le5Mlah2tuPdFa0euJ9sDVAle/qaffrqeH9EIMNTWwGWKeAbk3AcgvwA7
GsN3Rcu0mgJbVIU3RV5M6Z+z26iPfTk0n6ehwQSmqBnXWPy4Aa8SLX4Rkpayx0YgzL8g/Hr6i5pA
zHEQ5MgnNrECXMkQhbZD61IAAI71YWaqewgRAEjdBnLrKh8hUc3sYO1naDLYfn1LIJRBjgkcO114
8IlLdUfLyrtZpD6U4yFcBAzDRTSp3yd5ArduEraD4hm+8BGt4D1LbsbA0n8qalrt1FFovBVJqc3f
9KCnG4vJEx0fAI+GVb5JnK6cf6gtRCUfjFYfwo+DP0/+n2Y/NrAigs8ezN+T9kZHnI2oAKUkPSp9
+GWsoMROOEVUhRjWh6j060y5O9tboQ5L1mXzPX185EJgUTgzkFES4vdibq/CBTPXfazDRzkvtMfW
Qj1Dnex3cQG98zZnXAh2BDNDauDyqstLw6pcGVjcISCRJGeLmCFzBuhfeGwRnZH0l2HCYKBuFT50
2G59dXmtsx0yW02dguvCuLNM007NM6DlnWpJipybb6VjyRQmZDhX7ZT3zjXkT6Z203Z0Y90VvyB7
DSfWSMmQVBmKbMarDWa3TpclnHT0rAmsACqE2WJCoUnuMz+uGBpy/eaTOtWN1xKu8mb9q/D5v3BH
1NxIBmj80m4DIrKsBcxaNkwFwvEsq8xztVXNYbzrHKfsNhHgyj8vr3Za88B6AKJQeAA6yLK8d4tN
0nTV+nm24wChp6S7quvSPvidrh+En7r3DbBVGLL0GU7zcVwxIW0BpZKLk/AgnAQ74Avn92Jx308q
Lap07KfxxzIPtolrNPmHps7n5FtKvNW4oKb43QfHnGGiCZNAhqJqL1JGzpIS1Jm/MZrWQqGySCjL
MFUS9/nd1Ouwxit5x+hHNQpLEv9QKY3h4+3mYn4YimYsDj4fOHso5rxuPWtQJ/J+OO2q6UPZKmgt
a74lrIfZ76P5lx5VpTlcKY2VyInSwVbmpyrqRf+ThvwcwFE99A7yYZMTJ3fGEGnGuyhX1OqBfpA1
bgMtKCCOH1I9sG8ShbFUZr7VwUH/ZGAADGWuwsj2ozNW9eQFc6QhAdepeQT5vihaqz+6RpAZyHHG
tps+hXOqR6iPBbM67ko7hEo31udxRhFIi5in6c0cVcWkDCxjq9hdKJxjmaYDXI+BoofvasjrYiQT
i8y44v8RuLMXirHw+y1UTVr8Pc3D1r/VAgMxR+hdXVxHo1jCKd6FduzE2RHLtZHIKEdzdHft3MMx
CEuHEORcna355j6ttGzU76GCpvn0K9etfKivqjJLRbQrdNjdNUDnRhXa2073JwN+pqlH2iKIMuH8
dEXmdk/M5SfTr8QySzvYjEVol9+FWTKQAvsoJEKRTvOo3bvqIJqfRDZ2C2xxDuOfrpum+bXQfWKS
TY5So3Yrxry0oPUN5hCmLVUZwVwZbYxgqjE0XbHVYidPnw1tVgem7tRiuNY6K3OvhmDIFJRwgH4c
w7wX4p2lTAGvj2BCt0F5PJrye2KX8hedIcf9ENRigIC7K0EefW4MG3XxGGLcHm2JZJyUO6LCSIOI
yHX1m36cmsLTO21yMFwrMq+dFuJCVCFoS41PU1mPV4Fr+4lXAqfmd6lJCpNvmcVomIV2Xj9GSoaC
TUEnDkrPVASdNX93cgFmBuEuimkA15zCSA6D2uh5e9tUWqhahzKPVKpE7pCEALCcgDHkWbSQFkJk
M98MltPrh7HJkvQ4lLwrI6z1bdQ5wbUTCNOu9nbsGvEjoz1Z92mGB3bqtlUdK+GRBFWEmK6jZqOX
aHpawgKiKAzob1pz0Ktnre0M5brog97KNj3kQHMBhUlqFkhAMM5h65tuaC2LaTCRDXBHTUZ8pDVS
im1blhaiUKNIFO3esSZOFhB5NRvftTpQ0RKyKhSeDZ+W5i4L6gTkVWISkCoDKppfR43yu2dWRdW9
KzXqF7fz5KjTnZV1AyNjkS6oKCTaUAEj8JV+vJ0KWw0PzmCrwZ1qOkH0yU6jIOnu+jgrnWYPbqRo
py3GYYzHMlJa3/me1vAvPPlRm0D2O1NWGSce46EFC+aMvhs+Nb0RRVeW0ZRDd50x3mcde1S29cBz
xryttff1lAq/3ihZaxcPheOMjdiljY6n2My+aqRfpmHQ2mcqOA7CLrNQlU+Z3Sndja1kqICJWm/9
O+GH7QdjHAzjz6mlubv2IEp3/M+DSAbFmBDOlvyFwgRx4qKA5OdmmAgHqqwKPfdtkcOH02QF4sk2
LfhytH9P3l2uJ/F7AIJ4HYi/l/X/WOLRu35yvcQfwisKIc1VYUN36+g46XlGvfV33sKX9WRILilM
MDjQtKcPvvCtvm8Hx0UHBLFIrHH0xrCft+AUm1unc1T0s3xnJyx9Dau4yAlelgZoQfNGw3kCLlm8
hF1BXJFqMwlaFzbhdYKrGLfTmPo3ihJWz4qFjmIKKh8K77o2EZLLhsyLqxg2YavI1ZWRCVmv+OdD
y3dZjuQRvzoW+DOK46cHoQa6iJwh9n+FE+KBcadqR1Ni4C8f96k5sYpsm5qQyNKosk26Lqer2GEQ
6yaj67/qIkvVTVI14bQrUuLKQ6WnHSAPP/btlW+8THUYtGGqjWE3OQ1JHrb4xpY/jWVht/6vilvW
o6yT58mh1pR49MjRByqIUYJsAoxUM/mpP7VHxwfA/fl3tw5hoM54reTvBo2/+BWjaVW+o4cy8Al9
ErJDOQZwjyK65uj1XUV+GGQbpsShiLu88Gm4J5VQJVkQjEVMi3CblwMOMOJOmgau90rvI0ik/BCU
x8HROvVDjncMDwVyfZsZhiaprwAX59Xl5U+zBmnmTL6Tp0i1CAawLP30kwstsDrglLY3wZd6lepa
dc1oTPjOzwmUVszrjbUo7FBQl3Uc6BcWZ5xq7azHpKkeMbZ7C8MegxxUFu9LKx73v7stSv7SnLBl
yZEl79OrFCztlB7AjRzhDQMbRdsxTm+CQsAXp0A4usIeIH/3P5fzxVXwwNIvo2glhzoXmdcEoTxU
7EFwaOLaOcZ14iIXjDqTVnYoCzm5Ym3o8ukrLuGNVemMSgIW2ssa+cnpFgOnIfjVDQHBedo+FJo2
HC0LxJ8Gf9FHGAuSrSp6sGOXD3bR5GKzcugHxjE6c6CBGSs7XdbJbcIQkNSHwp4ThcHgfiCwp70g
C9KZ5blKIJArVeeim/dpWmYo3U+KjeK4UsfBGrPumUlRGgH3J/lRSUPxIae/Juh6PygtoqouVsWw
LTtq9Z/6roJPeKqi9neP/MVRkfAadIT50ovnNq5BaWldUx0cp+5rL0qyaus46rA1piTbOXbW/Ois
yPmb1+F/BLCeumWOHNgACSheibeI3GyxrNFXxRhWfnMYkhFmN10bPih5M6DH13ViQ+0GZbTLX/nU
J7+sKEdeKZSQbOMMFxatJKrQO8K/QzCoe63Ogve5iO1DrrXlM0b9WTPi/EPWBuNtQDj3cHnxpUfk
M1L04jpRksM5LefaxtJQ0sry28NUkHQmKei5JCqax9SAJnrIG9UbRIkmYJyMK993ATOU+9bAaZB3
Q/YgE3Bpbq/chh/kIgj7sT/0XTAfIgfhMnfM3D/ruWe8OUIveh7aZOuqZbRP+264shLLOiQ0E3d2
hByS1vVMqfoaSkmXz+TMzjEjJmP5lEz74WoWdl6UFo9DW08HUY3Ma5ldeRDN/K3P4Mu6vNLZ6bMS
8uYgfCneg/FY3G8zqjLg5PN0SCNIAsdcU67nEGrPJDbFl1aEzS36LtZG2EG7pqDx1ialwASleRYH
Pn96+oUR5LUxu9OBqhoxntm3yUZPg28uZ/vj8i6XhC/gWSXvt8IgKgAPjbLH6VqGYEAjVgf1wAnQ
5koRSQKEiKhs5iTHKrWabaGBHNOcKng3upN6aJvY2jpKrXws58ny5rR6NjKt3AYkaii+qtkdExfh
T1hk1rzO6ReR8uw6TzRdCobDqZ8ssWxtllUs5MQ7MwI2fJ2K0Zi/CpEKHEDgJ+/t0m4+ZL1iFebW
nQbltwwCVw+ODuithjVQPMUNnZ5UMjhjn9rmDFGI3R9zUeYPZtV/S9SwP1BBSLdNOLjXuYha7/I3
On3g/l7YJthlNhIY+9m4UNaMiTWG8NUbav4jFcmQ7UK7VuA40e0SQlXD6j9FtIueLq976m7lujKh
kgB3ADmYhnSOr5yAqiVFYNcTDBiRox0oumu7vBi1QxpCxuo2Q3r8P6zHN+Zik1xR9Ttdr5z0kWIP
pXTTRzrVBmV+J2K6OPUcfw/VUVlxr29tT5NVcBeiI97OhSsRelmnnVMpnmUU7vvcrMnaWsbPgYsV
JWU3gIYrMcObK1KuhcGOqTf82OkGi1Z3I1UKDwwGWB3FrbTDRNlwr/t9vMlGo1gZFJIW+U889tcH
5LupEoiDG1+WiVMDhqux1DhQQzJqh3CkAqYed701rSkXvrUUJDIMKvJWIb61uBwAPAifNX/2AGaE
+2aahLkpgDHuE3/0xW89An/tC+8IwAj3JSG2p+fYqkMwGU6kevGARHZjhs6tVdWwJVOt+3DZJs/3
JQvBXD3iWh5Ce2GT2WBZ8xCbiqcx/rB3QzfZKADCn5KmWuMEO7/mjJHICU8Q9KRgy1ijdc2sjFVL
8RKI+Pam0aHxGcQQXiDR4IE/Kfb4lzX9pLf2R0YtvxyfCCKR06PsrHBQeqdVEAeNbHfT+kbxOBqD
nh6Ji7K1h23pwTFG5hYYG5NNIRzS4sppbpf0YR+h9GuLrnqvFnY1baK8dcDZj3WjV7s01GBlmvXc
9D9WQ92mf2MU/scY8o1Txo9T0WS/kt1isWFIOiEn65Fr0GbR0J7Lxm1eQsFZUQhAX8O29sYcp7+V
GEmDZfDqpeWm83bB03d6yvacZpo5sGhl2TB/Er4fA1475GttdV/pk7nLuqn+7dsvEVrgxlDCkBwe
0hu9dt+F3SGdhc5GFFufeyUdPHWS2LvMad5fviRvnakMlDBf+iWMtp6uJJpo7HRRoOihE4xredod
yZuIEdNkPvQCjlAdSuKV5uIblgt0GboyGC24FcvMNgI/EJtzo/M6TeGutQpYUqo5uYLW39xf3t+5
3+aTKTQUTMgXWW9hM5FOIVdYE/qYWaZtw0jo7wY7Gm79UYQfUi1bmzV6Y2tYqGQlsCU2ZDlclllF
LwbEyj2tCPSdOrfjvRFmP5JqbK8u7+y0nPZimJgH8ztsTgpELMoD9I6GJOmm2YPmof2sdDlinkqa
xysv+/kyVB6o2qGeC0EkKL9TA3ERlhnrHDLgRgmRv+aVd/StVmj68+XtnPsX6iogagiSKCLxNpyu
44CJFk1sqJ6SQrgL77brzZSBfyghrGy9DwUC9a3ei1FjWXmSzk1EQnUgR9VoOlNEWiSKsyNaptiR
Q4coSXh5pf9y6A3cil77Qh3R2l3e51urUZmkQYkQCqMdC3+SkzeowKBV0Hd5RcZld8G+nbN6q6ep
fV1Fk9385oqyui61KinqUKEjIDw9WR+5yiIL5lZyMiGG4Ko/O82+Hi2oPGlDDyunubwArMazTmEM
0AuwqOVsb65mvVsoLhQ1oleOFTHhQWSFn26yFBL234zKXhYj0oVzCQI6DPR0ayapahG2LFZ2WnjQ
ShctAdg4r+cevKlSFtbKnTutKcjKMpvDL0tAGFXm5SChEwEOZHKh3Y9qazLuUE4PnZv65m7qEOdk
vQbMdO0ftcYyP/Nv1Yo3e+twVWI07Idh+TNTbRJCJ+ZlIK0P0nFLPTX2Jvq7kP3V84rVnC0FBIOh
KIn9AI8BLOP0aEe398E/6OV+aKzpSx+nZXhfVl0TX1tMz95fvhRvLYbQDQ8eFTBu4uLy6yDWdDUy
CJPKPL7xnSTfuwUd0tZtyt/f18vII2VqjNNZfkImqDqjAtm5n9WwqmH6D3oGDv1CssANVf71tzcm
NS6JmADTMK+z8C1JZ/kAwbh7AS11jyzJ+ZRUbrxrw9z4eHmp5UtOUYXXAPAMdkGyvQQDQvHDSKlv
t/vMb9trq7GOEuO/lxxBzFTrSF+X85qAwwsF/+s0hUUpXBL3UmHDXJa+JXC02KdF38BAUU33wsRM
NqFVt1fzQH+X+XH1xtY63wMBp/hbSnXTPhNqGmz6dkTJECjysYpddVrxC2+cBeNXEnQMCZLkGlwa
b9ICJ6aXj8xg7uXj7KbbyoAUN6BLdWUxduLVMLCvaSWeLcv/DroXwmNdpm3LgZM2NgIdpAizNr05
gfWT2jW1qW/BbM1Hpa0pOqjtyvt8dnXkmhJmyJcgE1jKZfvBKMYwKYa9MaXJr0jvILwkXjgWpdL8
rjHLpaB6ZJJGNlCXEYceMzlrTtGwHwxTbNIM+dS4T6tjPtnJSlhq8IFO7IqlyO25pAxN44Tkrl8F
wBEQpbmymFpqDGGgNVqXW0Xxh5Ur89bZkbURQskU8Qx5H+pTq2mdPextveqvRy2pvD5sRAoRQbWW
rb1lGy9U81xNgEkSL/x6R7rZdnpVBuNeqzR955pztakA6zyEjElsGEWzvLTr8t91dtJ9SzSd3J5U
NjxdNGLQX1Xjbtx3MHvsIMFMr3E/017Vssr7TfcjlwJ2ikoDzYWzCh8U/m3eOZRyB23Sf0C8hvpP
DOHEdiyj9rEwlPHgk5Z+v7zqG1/wBQYJ3kyW1846jyEUmnqtDvvI7H/pXaHCipM7FNeMaaXk9PZK
oCIZcKMk8oIyfWWRRpZT1jZ17lmkBFezJfAobuPuMvrnK95rGQrjSdnUP0stohrbD4VvMLuwd5yk
vI3tBOHTvvSbrZUwBBZPfngv+iDeiroYVgKcBXiOCEeuDTQdZCS1eszm1GLq2InsspuHfQuB5UYh
JD66zA/fp/Y4AirOkr7Y5FEDOZ9lQXZsIZt4r/T++F6BI+CGhyI+Ti7C9gk0G3SCSzrgpLJI417+
7m/4B1rtvHM84MxFLb+7T/LoGlQZ92rb/lLzdHrs0RxdcQ/LUF2eBc8p0A0AmyTkixBoRsOTsg2f
vOnt5LrE+3pO7eu3Th/qe3Wc1JVSw1l0Kddj6IOhTZIDiCpOzx5IVYlT7VmvMjSvaelo650ReVT+
1Z3UeERqbkTKbADwn5bjGkfIGx6K5cleicQoObwMNb6y8A6Vlc6PALJV1pjeqZXaK4fGcsY7u2Bg
CsGbtHvfmq1prGh+vnnMJJZAJ2S7bInYmNV0GHsFk4NIotuR0To3TWtrOytL612fOGvNgDdsnAFt
xhvlMw0jypJ1rm9ANM6W2u/LqkrRM2is+CeVTvORaYix3fRpbXgIUlo/+njod2UdBdVOKEb1s5jU
BMrvsETSrmeedN8rY1RswEcXu8AZnW+Xjfzc5WAMJInMUPE9zghDmqLPqEX3/V7rSUrLOSnVvVlD
L7uFy0D3V2Lw888g4wh6hxSC4MeS44SvHygum26VwNv2eqL0MFCF8xfmM/AyfhuyW6GuONS31mNM
FlsjYKVTsbhdKPnOyBI5/b4Pkh69JGin0qcCusN803SxCyCL71SsLPrGkcI0T5JPAZpxbH3xCrcG
LfVOibt9U0bJYaa99qwEgK19LYjj7eXPd+6jmLOjqkC2yDaxtdMDBUE3OQgkTDAQdM1PrUeUMYXw
8PnyKgumHemxT5dZnGNjDPVgRfO07wFD7Rq7DT+rtRJXpDaa9qvSG1vcqXqhgmkWffcMPFTf5QBw
90XS6IhBFTTFL/+ks0MmdoO6Qh4z5XBKoqcbT8nv9II4wVP9JtxloJ6uihBSvolMc395qTMjoqzP
gByJKmVpyM0WLjOAjA8CvNr0iqjv7sGUGfsgU8qNMiGLvpmSblx5IN9YUA670npl1tWmDn66t3BI
ujaEwc5zGjO/Vfjun3SHmR7HDc27sLPFuPLSnT0KhFWS0JFwm1YGJ3u6IJlb2uZTrHkQUBXvtSiw
Pih6ov8KDKZQNhm4UIpyCu2T66BzleyqicQaqcVZPCJXl6PhNKJkA3dhYQR7rp4mveYFeVh9yWli
voNCqfusNG0xbZMxDnZNp1gMaWjVinWfmxJnCaHGy6Qdd2hRu7LDoTN8a9I8Wipypgmdlz28RN0x
yGA6WzGmsweQfUIbDoEudQ/aYQu7LXWYi4y51Lx+FPkOYnjGiZXsVzahrWAyVneVDuoaG9lbG6Rn
wNUE4cUk9eJsTaiCBp4izSvKSdwkk2iGXZU2tvm5CHzFWXlq3zAmyTGGrJ7snJ4V3kfdFaYxtLpH
9hrtDG0ab+bKYcBf1cuPejnUnhIk6V3P4Bparlrx8/JtPfOIGApYVEaw6GkQtcnDeBVhBPHsz12Z
ordtJRlEz7aPiDNs1pdXWcC7OEZiCIyVz0ifCEDbwinA/GFkdd4bnhgV/7ka8+HYRIb/uclSRNfa
zifDS8ImDffpbI7ltpi0/itVZ9tY+SVv7BcCCkmogCMka1j8EBNMQlPSG/PGJDA/VaDNjn2Kdsjl
/Z67JAk0wjswukKwsHy4rXp02pzMzEvr6JehMVy0UVy+LIjx7NZ3QMZfXu+NXfF8SgZN+LMJPRfX
RE+soCc7QUJUGf4METLbmcJZ69tIUzgpAPDhiAkgFcD5EYwu3F4jeDHmtjE8YzIDSGOR2yUFa65c
rU1Wnquz86PCwEQuewHiKOn7T62yzWtSO+YUvWgAq70JAqBBVu7k92pTPPhx0u8un9/Z1lgPo4Ti
VecZoUm0WM/WotaeWxXzDP0nBVzcDtg/JCFGXev+ysc682ksBuM4jB6yrAr8+nQxAaNI0cSx6k1a
Pn2c3bZ5ytIZWLI+h9dkZzTii3leiXzeWFTWjiF7IsBDxm5hIVknaiYZ2CHgzvK27F3lxips84B7
RWfbbaZdazISe/lYF4tC8QKXBTGAwR80/DT5ir1yLglQP52arvasfxQbX2yYlojeuysp2sJWzhZZ
mGUbWqlrikB7hkxgo6vbQFzX0dFZg8qt7GX57DEJldSleNlLcGV/UD5Ox7WdLJ6C5U6WtcoiMM1S
S2PtWbO34a0qWfl21p/BY/ukfbj8YRbhw9lK2umHqUYtRCOTldT3yTVMgOaeSOnaWeMXWzuzxUuq
QXdUFANn5t8hn71TPg7HNeqotSUWlyliypxJYQbomIfdGjtSx/0abcYL2veV4zs7Lek9XplxpPn0
rCu2UX2r3lUHD8xBsumeoDOxkBXfRJ/dY7ATx7bamGu0rAvhSaqSp1doCTvIIsqeLXOGz3FwqI2r
hklC2LoaZLSFea1CjZGa70wHWe6jqouNMClhKkeh3MyNx2/eDebesR5TFLcNe+VyL3zm2S+TX+bV
qSiNCJh/woZC+3s2PDT5l67+eNlM37wQ1EhVGl7USpe9RC3stCEqWMJPNo/ZtfrV/QpNnVesJBBv
2tCrZRa3oZjiyA0Tlil+JVfFn9NncZwOl3eytsTiJqBc1upZhgl1+2AvzXTarHXR1pZY3IRWF5qK
PDNLXJe3wTU8/ce1gvlieulva3x1UoubUIcwqyCjKP1G7m7622zaTNWm/l7Wm07fJj+U7//esUnf
/8rGGsi4RJth/cWv+UZ80q8Rm1v5+Atw9vme5Lm+WsMGcVqKmD35X8tb7VB8te4HOEuvQeK3n8In
Y960n8OVoH/tWy0exjYpxjqMWBPGMfFsUcsqt+6j9fTvnd7iZczLIK3clNMb9uPVX0anHy8v8ebj
K1NQ+k+SJn5h1/CgzFlTJNqzXV8X4qMDleQwb/Thy7+3zMK2FRKvNJ5Zpgz3DInHlH5LiAEPl1c5
M28iJEnOJwc/cG9wMp2aQmvX3VinyvzFbZww36gAsR58R5v6A/Q+oeFB1JGEno0MwhVaw2lOST1o
f0VJbRB25IP77fLvWR4uDTe4AWDtgBtKzlAt/NI0jLUet776xUFrYZMoY/6+FqXYmVrFFK09jyuR
lDzF1+8c6wE6JTeSJXwXfdzT7c8znCBO4oZfAzNDk9GPI0bCbd+eVtz68uWgpm5Cq8UxS4DIWYe6
G/04iIG3fukbgPDhFlxFp1x3hWCqeGuXRbOG0Tg/SKnmS3DPEAbjF8vgNw1COwrqtPyqV5nJZLmG
5jIQI7iOzbndlHFb1vvLn255wclnebKoXBD0kmAvW4ttXAhlhiP5W6OJ6GYOk+i9JRT/znRn5z3M
BMUt+hzuCkTx7PuRAFKT5lDhl4T5bXEZMz1F0nGug28+BUpIQK3iQAl1TR/q7OtZ4CZ4kmltw+NK
b+LUSkTp2EOYqfm3WlRuyexqX3x0azMwDjOKJ97lczzfkqxZAkskT4IaZFm3dEqSKCfTsm8llDG3
NaQ+D3llrh3cMhzmsCS9iSTroeEB5u10S4o/Dw2En9aTqs7loRSWedfbkXplT0a7Y35yirdGkOTb
lMnwx8sbXFZGgEPI1h7lESowMrVeOGlTSZNKhIHzVIU8Ccgejk79zR5RCr7Li7CzNqpTR1ENlbYa
5Y91l+ea5MoIEvET/V+lWznwxQQLcFNJM0OBnNYZNMzw5Z6eBU+hb9epEXxqhYg7BJOTxs4PZtf2
wUM2B7Z9U1PaUHf0KutmGwDmcDeKgeV9rHWorX4yAtNNcOa1EfO1Gyt84WRw08ZqrtG9M8tdbsMz
n22p4A351WQAMFzjGzm77sTMdBJAzvIHBZiFhVapW0wwYhlPU29B5mA60XTTT5r/XDuZ2nt1rxXV
WgXm7MJTT6KMhzwTI/Oku4s1a4w3pK7jPJUqh0ZPx9/QELKvUbzTj5B2VncG8OyV11d+ixOHzdi2
5LZmtyTYNINOv5WGII+fxIX/VMLtYu1rlBbTfUR1y7yau9axD+mgqxOKAr3CkLWYx+CgzQA+VzKB
8+sDBgXEMvUTbiNQitOfAfjOF5A1iCejsvP5wyBaV99A82fpx7CtYPGb66Eq9oUyT/a+gGDFf7h8
ic5ckoQug3+XSCu6D8vJDCUumTWmNorUGViYrVbF4+iZleSXyjt4klfuyNlynLUcKwdQyfQJNLan
+3WCGhod3U4+0S5L7U3fQLK8EbDGQ1XDua94iLPTBYDH7DjRlWytg/Q/XY3hzDoww048gb+dHtJO
77ZlqueHMgmGjTNb3W5K43FnMGK28l3PfRNQcLz9X38BmVsY9ZgznFEbaf1JD2vxrs5cVFv72H1X
TN1/cXYeu3EjWxh+IgLMYUt2kFrBtpzk2RRs2cNizmSRT38/ejZutqCG72ZgwANXV7HCCX9wIiZt
36FPZ34w0PZ8tA35r2n0xZWY7OJc8ZqZgDioAUIWQ0ntfPawODJbixsicR4aaD2Jle1rc8p+Tih5
newm/pbQ8Lryem+XHEwp6Fyqj8RANmXIzQemHr9GE4Pzpa2r8n0XD9WHqZjs8cNcDMu/k+n17q4A
LpQ+CrmIazJ1F6PDplhpuYzP0sM2OJ9y6dZNNvqT+kKBzr8XeVIOP7raBC+XgMrUw0o30ZjnaZqO
6MYB6Xj7MF18dTAzvOrEnSsnmMdps+QCoC600GT+gnGOZuAQa/qnEmW17GSN6KyFVZ/Pj2Vn1h/T
pnNP5TgnP6xKKOfK7ba9xtffsbIpKVdTBmYnnq+D5hhTMA+N/qXpeoGIje7W7RFxlLwFhBqDFMSy
rP67wj2yuatCJKhsrMRAE28LwYMqdOx+zfpLkMb+rrfH4N3SBC9+kWm7UXD03l7r7e5mOLrtWHyQ
cED/tjcbLXP6xezoR3xJl4Sa39hPD0uXLActCGIzbNjodEWgf7896voB/3w2YJmDKAGcCANz5Xtt
jnWcORY6qw1t0qEcrN2snPSrY8/WtTfxtXFW1U2A0cjiUVw//4AI72DIkQQW9+SoJaeFJo8XIXvY
XmMCbi/kVUgdsCVBKdBS2tvr3/+Rwnf9TDc0H4wvcaa6EM/jaj/5sxlKXVwjk1weToYiovfpudL7
3dLKggHBbdGlxhfk+Kp7a2m9u2FCITxz2KJ6pq844mr5kY9BcWWvXB4HoMQrg/q3cAy0r/NJIofr
5d1g6l/iLvYOGCV5+qkh4vDDBrb4J2so+ivg0ldGRCyYU8AWJSDc9ganrNSzbtTjL57MuoNwvf4Q
GGWw92eph57XLFd48henwYTaxTZZofy4gGyR2XGpj8WMMuSXtDLzYztTUiqnRSID0XV0l3V3X1fD
81+eBZCRUE1ImHjOMaDbdLONMSuljwzdFzRVtXdZbtkHq0Os+P8YBbaTg8wFZIUtk0bEXiYH3Mu/
BIbqd3OTI5qVSXXlwqRjuz3ZFAk4C2DN6c5fMgScsVwwFrCTz0Jrtf5OtLNW70B+NNkP5TZJp6Os
pxuVE1rDCOY9tFJk1p6XdnSKBJHS2Uh/4jTXzTfulPtxxF0rCxGmpUJ5INcKM/hBG8RDUzxQSy+e
rSAVqGpp0p3aILQHNWgr8xaSZ2QtkyjedVY1pCIsVde7x7aWA0WuFC6FEU1zK51sJ5oe+e5IeR4+
IHEtMJ0M68Wi6nvswEybMkpRd6Ff6vpJ797Oy9BIjAsqJ0fTBwWJcalg6dj16NwMuVdp3g5JxcZw
Q9RA3cyjKjkkDjp+Vlvc40ASqMecfmM7wUlJVZPtnabzsztkgmT1nKRmVX0sG08m6a2fodtaRpOr
i6QI51LNsQxrwxR4acuhLRpUGcw6dyIBkGckz9F6NwmLyWmaW6oaRvp1Sc22KhE4Rb8fsbCplu5A
pkRx5KbQnXl513eib49kdX72L1Q/1B/IMptReyeceaDk2XZtemiVkSQvInHLcp/krWncpEG9ePxL
im94mnhBxIHE203/rVSfYY8m82mKnAYmyhdrCdomtGBpYuScVAsiv7EtezT/cgQZQoS9hywOc0uW
/d5OewPJMc/OhvyxN0QOI0AN2QzEIoNfehPHVj8+oRUYF98SIMz6PlBB7rzP2qEPvuk6RRYVGWlh
NAtihKlttWySsopvDVOrfuV1g0Bq1Zgq2YvcmpyDg2uVcwyCUtN3s9mp7mONxl95nAl15bGmJj/f
Sty1QftBEEl3Yynjbuf56AdHqAzn090QW6191IMaW/e2sfpqZ4uxbk8pr67/MfO1wX+exRy0C5h4
8EN7hYFuHCXtIJ0jZmKFjGKQn+OBeGzJIsfvkOLKFzRYwpl/O9mNaAhinxIkvz0YbVlN3hya7uRn
LZs905P92EBlrMNABD1UC6QRlxPdqLh/N42DmXwbzc52jpPwvf7zMuYWVjeQhCZ4V9m0fI9TAzHI
uK+HoiSo6zAYCym8dfonaTepGwL/k66/t70awYqqr2wwIq7yigetHW2HkoQ7AsQKERnu9DK081k3
rdAHnSqQtxBd+4mf4E+3iqw1v0kbWr77wbZU8VT12lL/akjzs9uBf9d5j1Je4+hR4juoXk4mdMzQ
ZPtV4YT83lxFdeY5cxnpudF23+aUqLjY8emsBNW/xavqx9qWHs7HeSJG8U/DT8K0TbPnBB5W3tlJ
8AMej1Df7VEpIfH4jPv5gN2QbjykmSji284A4OJGVd2nvYoQiQyWX7rmAayE0AxIxQlbzxl4Uw38
2IybcYzb8mdpO1XSY42UshLIFZML/VyMwU/Q0sfH48fbd/jFa4h6MkazyBSRh12KxjGNNMG1Xvtk
5F3ph5Ze2FaUt616cLFm9EIdu9wrD+I2rkHcAE4+FzbZH5SlbSFjRh1xalqt+JZKr+l3IjaD9jBo
iaVeXAUk7t+3Z7iNbRAMAw3EYNCHkKz5nRj8EUaVKbiPoM1ahpuCIBpE3cpfGaRI/y5rR24bE9fy
seSTAwM54h2ojG9v/4KLCaOGS0cGoWFeZQDvm9QDYGpdc+XkX2ukf78G0pI/le53H0y7uYrie2Us
ZAEoZZLjrCJl6/f+Y7ZWB5p+7r3065Cn3k1VO8rcUY3ux1AWjf93emzeCphZudUUuxE9ocK2iYVN
e9ZcxXX71ZiqQEXoCgdPk3T69xMs6KOlleY3AtzMROc1r76+vaoXfQ0Gp4RAuLCi6Eg2NlNN4Ab1
AfHh11lO4hO6aBQuDviOSfCvpTYLiC5xjryYxuP5UrVzrBClk3UxeJG52Mr4MHpCU1eq1RuTonVJ
ML6ARwRok0NF3H7+AboiMeIqbvUvyZSNVoKxdKnjQ1L6xCTvua2Uyg/9THGBUk66eA1O67L1n+PS
Q/yr6YBtoQEm9DxhOZvSj28oBZYuwEc0hNCoric9/9vzSDZMLd/i5l25AFuUeqBVyCRiTPWMD0Tl
HguvycybqQ6IgYiN5LVc4yITJyqFuIYk2CrHRgFkPbB/bFG04QvYx47+XCAfbz1SdDfVDrJ3Vx8S
hTdzEU6I0RZH09T61Ag9rqD4fVyjw3poHS91j2/vo4v7AcMLwmQd3yaeUH7S+c9RjW7Gve0lz10n
vL2RZyrEkmA8OqmBE/Uix4NYnGYVcC2vdKYuzirtInD35AXchPx5U6Dn42tJ7RfymYSMSBOglBR3
tQhsFY5QrYu/rALAnSSA5j98aMB727S86KduKQh6n73Fy27BACe3bhdoT4ns01t3MPMrOP914f5M
yBkP+DJ6ezALGNbfLGypGW0vctU9Gz36oOhwj8WXPilEu+ubCpuAbnHQY7EKcc31+XJdSX6o61HE
ZF05iudfdKJ5u1716tlJMDI+wfvUygeZlEu688p0ia+s6ysben3SYL+hxwlte+v/XNIWK6Zxap81
0Iz6pySl7bLrGr+s7pBcttMTtQF9jirlEGAURd+rHVzyMcEqEVW8K4Wu7YNO0of+BAkTpRfqx/66
OH+criIrMBgdJ/m8guZ3M1aIt5312HpWFFPNunn77FyuNHkFIiTUjEH+MeL5YEqY0hfdHDz7c9t8
rurJeJ/W7pATUy3x09tjXQCWmBjsXwdIKGg/WmebmQm37AN3aLXnoi9jMirP0TwMp7u8C+h/VlCa
5g8VUX1xj/Ej3q1NA2X+S93QxLuvLS2Oe9o+pl/19IChDRiHmgREv8/mWuanApDa/DwEhO+f8XH8
SwIovBp9bXevvSduPqq/5wuFlGeMknJfPU1Dat2C18xv+kAnChcqu1JRufgmq3oMZXVkUsGz0/c4
H6qPiwbjd934SofIkye2XvPNJ9uUd4h1udru7a9yOZqxdoYoZzMxmiSbj2IVLcKasnC/2lrmfJVJ
AFbN1Zx9U9f+lXO2rtHZfYK+P9DmlWAKYY7+0PnEZme29Va4ztceD6s1zYt3CVa8N0XeLLslxgA4
Zdfc8qqn+3ixq799JhkeWTfatWt909+2UwcHKFKWNP5XQaKT0IoKyowIo5ek+Ij8X9OvujjHCKFw
gdIkcNdxrc3CopXTr+h27cV3hj6yxwUO9BDHJ5ag2zdZmV4B72zHY9eskkfIYvMOmgx6vrpZIoI5
mHTzx2i679EWjk9t5g6fpqpAXN4Zrzx9F6Ot7jG0Alb5ZNQKHPN8tLpDGZJmhXrxeqT4jksLaX3n
VSilml6d1Pu58qdrpcZt4RYMjLsmAcEqxbq2Nc/HzMe+nYZs0V+CQJTvIRiXdzgSNFcOxCszo+wN
s5E7EZGEbZ8hzv2ktP1Kf9EGMX5xRkftEZfIdxWS8Ki+as2vvzuASEZxtfDWrs0EGLWbK3hY0kDV
tche5sZF5i+Q+X4cZ0Tq02b5649G+4aPxnFfRQC2W5IKF2uLvdtLqdz2iPP1dCTneaiJTx9mhVr8
X87MRFaNW5N3in+ZlsL59yJGThs8hucfapqysIN8cIiRUojcyi3/8h2D78P3ZiXX1gFBy2ZroI5q
Zyyueum8oTpKH6/6BLXneySB1Je3Z3WxP1anNUIwRCNQHQAufz4rUZvubC3OgMZ9kD/DtcWcwEuw
Lbd6edNCunp7uG0QBhuQ40XZlEI37/R20zv6AvAhSNRL7NXes5PqDsU5pU9x2A6eKvcDNbE0XPFM
8V/el3Q3IcjQb+PI8Rxt26z2VOswbMviJah4UEOCRIEzFBQANY5XmWOXq7pK38PwRB5kbZqsf/9H
1NO6zWjPeAByn7jBTVxl47/eMCxffTRzPg9xde3+ukAwoztAA5foh/WlvLCdHbUzmRtCaD8aP/PV
Dxfc3HKreWkijMjPW1F2kbfMWDrtl7bLJ/x3EwhAZZNU8nYWjkALZkzYjGE9+H2x68ckxRMmdaYy
7e9S3gUzNPRE13DrQUK6MLCZsFMPrE6eBBp0+XagM4MJST1+envDbFdyBZkgAs4LQJsct89NUqJ3
RlHMbhn/Owtjfqoojd7kwYwFrOlm3xwDN4+3x1tP8Z+vugtnBDlIwIlriERwdP7l9KHWhNm01j+i
WtIIwIkKtXbJjhlttWu5+fYFwIiZMsFqkrzeVViSno+FemHtoZvr/TCFPbq/aj1IUU6J53jQ8t0Q
U6PAAwRHkIOZOryGESqElqPCpOGpllHQj6rEH11LUivddQDF7PslsNsh5Pr182tkyIv6BiTTlWJC
HQHiMgiQzc3OyynHXNT5y2AH/fTLbKpB7Mp5zCZJ9NPa2t6SnZ79GmMNtQbV2338Idb7hoomqjQo
rJc898W1uGRzoVDrIa4kBmIBbcjb2zjBEbYmRG30TxVWzDvTGoPDnPf5rarKIcq6xKOEJq8RJrcp
1u9RV3IWDEa+ITvl/MthjJJinuX0T4gvlAcfP7ebvAyaE7rDZdQ603hHADEebG7tyEWE5V0lxDW0
++ZkrL8BFBSB56qDY3LXnP+GwV/aSthB84QeXp1GvS8MBECG2T96bec/9nEir0mLv7LYFA3xYgOJ
tHaDN0MCDp5qVRnNE/p71vtyUihZj5l6lnHQI9TAlbMI2zy+fSJfHRSoJS09kBJUac7nqSUgj/pi
ap+KNCtvJU2QI15QyYOWILKyirljNJhO+7cH3VwDvxcXRSN4lGi2ogK4eYEbx68p7vTdU5WVbeTQ
Wo/8ZcSBuim0K4/99mD9N5ZLtZK2FBTVbRyTp1pL+8Rsn2SlueXtQH1CD8u8ssXdsnRdfCjtgs4h
xyA1nlojteedFGabhravmX1otEbcXHksNzfTf/nh+kJzB1IT2zKf9Un25qSX1VOCW8+DFqAZgQbS
tQh4k0H9HgWWPDcgjzKv8ubL9kbCjYBByZOqZvmAcvnLUmjqI6bgcodrOiLDQ9Mfa5k2NwAm//m7
L7ymwNSK4eqx4vx3c4RTLfbSMbaTJw0q7geeTi0KqmU8OQkh19tDvbKaK3ZwfZ1XoNfWjoZ2k8o1
p6ie0CGwaCWp/p2ZB9n3t0d5ZTVXDAj1CPCt2PttIrm8yIQOCb5+ygx4ebnU2ygVwt1ZgfT2I+Jv
N+Ns05RufI9Xo0Y19u3xt/cRisOrtgivBBjfNdc4P6d5k02WN0z9E6Q3+U5HAkeEupXo+W62zPof
rLjEtQd0PYV/PNZsoBUMSiKMRiewhi0mEgxHncnVYXWcNO1OTqjE7Cc0cn8C8injHUhi47GEsf+C
Z8B0W9DVehkCWbwYuH7+yJlGciV62D4MvOLU/4lSUM0hobyIb3t85L2FHs/ByNr4PV3ZNrITDO4N
16H3LzV9XxUL9VTDrg6DXjmntvSvvdSbu+v3byAp+i9TR85mc0vr5RRrcKHg2RaSyoc+juhNL3mY
y6tAnc3O/j3Uf7EZ0Qtop/Xu/iPOrQfNFC2+YQdTBNnDRP/+bkmx03t7Z21egP9GITEnrEVeluU9
H0VTQekT0SJFXMEPkYlIoww/j4OmJ/Zd7Bb2HWZa10SXX1vF38qhGLUQEG5VgVyoH4nHjXtQfOlo
yMv8hFZ4Ejozjmpvz29zcn7Pj2IVrAnUiH2ECs7n54tCDzqEINENSfVdo1laZHhpt0vqJrmHdHtN
hvi19QRJjeoItiTUrzZfzRK4fa12BYcWUtE7s6+QgywNsQcFG0SWqFQ4uFl6eHuSr64nTdYVxYxQ
/jbRLMzZJX8OMADxMbFvetr70tSCvY6T4JWhXllPG3gh3HabBicEivP1xDxGmWMrzYOT02wL6xx5
iRBeQPAN20t7Fztee6UW+MqKMiLD0V4AP7xVDyvcdJkacunDFMdqR3S4HMnqvSNmju29Oct/ZmpO
V+KGVxaUbclYsF8IArfHnGY1rXi+MnT6PI7c0U4Pk+fL0E2L7vj2t1ufjj/u2XWDMi8oUgiP0drc
cl5qHXhDFgj9YOGpecisutqVKq52Vp23q4/icuj8pd4LMV3jW742Se5RkjJQa0QDm7vMbv25TIYC
gflEFDuMHfqwsyvEbgJ/+T92DSJQq4zGWs7f4pEDEl/XypDNT+sYbflGgWgZxuKdKTs8krX+muTc
a1OjmAQQAPgmxYLNe53hkhMPMxdMvG4cd0bGWtiiuEFt+ufbn+/VkQCsIczNw/QfoO2PWzqF3ezp
4AwPmCiX5s8JgLX7wdCkboSzGS/Pb492efog962vMpcZ22/LA1uW1rTgtyGTQYHkoNlBtk+Q7zni
PJ6faMRckz25nN1avCWcg6UBxlDfrGOPoDPW2qV9GKTu3Ng5EtPSXJp/XF/Ip7entg3VOQjrWKBF
2ItUXLCxP3vvEHLCuTMZaJYL2ysB5AjZvriTl+ddGCde2xzxwE7jg9NjJfrotmaWFZEazGL8RGfV
VTegfpy/1q9jqYGw0GBZhcxQuDn/UTUyu02lZYj0xULATedVzGKgiLBGd848xsWezgtmGt6YZMbt
2yvyysem9wAjBZWN1WBm/fs/thZg4dpQYnQOcYalFM+Ib55KafoHHFmbyMMCJnp7wMur6Pctu+Zm
eNpQHD0fME8WMHxeGRwGGLGHYR6TZ+GP5S1ibfo+bbTuobCECCcxVlfu+EvNX84piASqpJjarFXT
86HBXllFOSh8NWSti9CJnT4aG8wY0mKovy+jpe6KEpvQxCnde4AV+odmrKtjtajpk+01al8EyzWN
icv1B/oNYmdVwQmg6W2ymBEXXitxK0Iju5J3jtkN+2xuyztZVctj7fgf3l7914Yj86fpBG4IX7P1
LP7xucFN89QNiDRqyDJ+bEx8oKPUH7M6NLxx2QO5DfIrb8/l8aa+ssr8QP0int5KgvAx/doAEXKw
Mll2IURovG476VaH0Qjia+rfv4k+508dvCMuZXYWdTkwS+czXAw6pnbMq9p1Sbuz/VqFLoDwJ9Uv
5c7txn7nLBnmwUVe/OAGfQZjBNxeoW/rVHSO3l7uy/B6VXShBAoDdKVormHHH8tdZL6hBqM10b8s
+mPeB3MW4cMnqyuH6vKzMg67GugZNRZqSufj6J05jrlEbSwpZ/mp0L3kzs2N4q7A1CEEBfzjr6cF
2wR7Ghr1a3l8c5C6jHqutHH5yBRrjKO28+jLSn//9iivbBxmw7OwqhuZqG6dT6r2+7heSh2FsTy1
P/VK5kUYZBOQ1rIZzPDtwdYvsdk2pL3UqimMUovcmvnOTQaCyBDotXVSfpda4HyHZxvTtxkHrdvX
Tq+0Y9LiI37l070yS7pFXIe864SC24ZKb3j9GrGtadEy3DnSbpMQcmgTdbOmf357kq9sE8ail0hq
u0a7m+3oG0g2KRt9MWeWxUlyWe5Sq7ZD6hFyL0HfX8nvXx1vleTlM3L4ty9757vKX5H2BzdbxE2e
+vnJI2C59ZvM3pkoce3/j/mRuxMFroY3W69GwtrWbfsZckKRuvvAxM2kyvDMzdZkDABff+1FWcOF
s13De83hJnihYr82bs63qJXN0vIb3z407eK1h7rsvY8aoDP0ZUTb7QFlekaICLgNzrfuBrmDnBIc
lxlpXr00sM6or145F/uJnwQGkguXXbUiGs9/0oINSOvgfHMA2Z+ia2zO+1Ihmp1DSPjbtJehmDUU
aHgo0DY2b5dM2yWhxG0fUMKtH+N6UEe5KLnvU7ykRnxor2yni9uU8YDprKJxFMzpn55PzUko8lUo
ZB96s8XvsSvQHQ6X2eivUXUv1pBbgDyJRuMKbqPnfD5QZhfKq8fMPHI000Ov7PQIQN7cc5N/fXvH
XkxpZZKTA/Ji/WbJbqIh5WsdzFs2gYW/2Ec2jXMC3ir/rhrMrUajHTTGesEAkd4GmNjOm5jsdM7R
qDSr2Ceo+JhxKBRgumts2Mul41okE4cWCT3povC8QDPpVdX7R4HL3At6n+6NKOd6Z2T69NcmKiC3
QH4ipI0oJCy9zenLPaN1KsqhxySzkfPUW8DfrmbdC6u/y3VNPP7ttyKPXXvs5HtErttdMWZDlrlt
7R9td1Z7dOiWO9HY17oJvy0e/rxTVpAORebV/ZCKGajr8803uh6eLBAZdpM2QdGxjDYv29tuqgZ3
F6S1GY/hODje9MAJYUlNDLbEEfaStE6YRLl52AcZ4gda13k5/PIy76M8o1ESxqqb2wPUAOOfZnCK
X7KO249TjdQGHSrrvSMyOycezufPeJkMdyJzzY+TGno9jIcSzRE4oWYSTmnsvKQKPkYEoU5/UL6u
vsvJ9Itdg1LfXZ9Sz9t55pwh8tqawXKijsX9l9l1b4alNwsrdL1W/xBPJvZZgYmV5qNejf14L2rP
Uvsqz9yfgdXh92pKW34SbT59LwDOIl3tUSC5B5klmpDLp+lvhNPHj1U3Tv1hKDxtPLhOkyw7sJxF
hXUl2LUwhm7o7d3JjI33flt3P6ehKsojirv+XizCMEIwNcv004pxttwB6nbhRdpWMg0RCICssKM2
l1m+y+1UFfVpKGG2RKmrnC67MZx0sCzwvTEd+p0ZZEPxruwg+exj6Ojil2WrId0TcrR2lOiJVdz2
tVr8yAeybHRo82htw+LZoM6hx3RJcyigOBVoRfjISGqHoJOpuq3KXqlfBcjDhuKbFYxcRMM8fx2F
Z2VL6PlBGxw7ehP2lQt+PUBnW5HqBmdsJTeCu6XCeb4VEZhcjFqO8T6J0+qIfkC/KyCb5KGM7eUw
gBYN42pJ8CUtq31LA/PK+Nv4AVcdQj8OBJcJ9ZWt5+K4dNWM/Wu6F66qTr3XfRfjgEaDrzUHz6yu
aQhcHD065NxZPGerGTGCr5v5OqaQ+SK99BRbRS0OU2AW7WFRrensq5JW426RRTLdwnw2nVsPRG6/
74bKvFOLPgRHTzmmc/QgwCyHUTS62DdNq/uha6a4KJtd2annqpOeDIG5KP2hGvRMfAQzgX+dVRLU
Ps4q1k9Tb1lNWNChaTjEdvGhIAAfv/YxPJ+92Uxmv3O9jHqFY2XKCxGQ6HUM9iZDvCvGqup2Y2yW
WTh5MTEQTYyy/QYLoPVwzNYk6ri4IX6CMt1n7zIche4NrW5QhOQy+aGPyWjv2yZNy8cAu23rOPW6
NG7M1Mz+New0AySrNyRXIfdFGryfPLN+6mjCfeNLFW5kjMvyAMo9GR/A0i77aWr65OPUFZmOBIJS
yY/MQUnzS0zvbrnvlxkZb2E1HgI8U+HhflFmQEqxdcYCSBldN71PVFn6x1kLqhybX2U9BJUxJz9h
7JVHMlkx7DJ6MIG9d5Am1cJ0QBhYRq6Dm2XoGmnbzrssaQvzuenjRtU3UyJlfeM3+ZIckV2MDZTz
48Drw2RyF+dkkpXCYG+DJn5vzSlqLS7KnD97AjrjjpKZER9rVQfI1PpmXuxF0FhxZKNqMj6//dSQ
tG2OHn0SulBrQQCpnZVjf370OpmsBDO/OsUrWbCLGqo43gE3Vw681CoUtUKHY98eMD5HulAJ9W8Q
cy28r0vBo55VuLaEXWui8t9T2BluwPAmP3S/lI9xxRO+L0Z4gBHKTLW9TzgQsRW2po5tap+q2URC
Av2nd+zxKY3KQgdeX8+L0fO99Kp6P2rxVH/A6kYrDigPwSTX9clJwCOVVqtH8aTryf3YekYW9rOO
G32kyxJHjQqbz+xBK+CI7cum8McEHF4l/a/23NnLN8RXfOfZbPPqh99Jy4sG2xi6Wz+JoVkOqW7N
PibLhpk/BrMY/V/JLKB5Hga3S+fH3s0r4zQP2bAvysVMD0AXg7ZlmSwriTw8Grp/6Ox50ZzDoA1H
iRLJKV2kUxfcZ86M2qBommSXLGO1hIZMY3FIKQA+2mYVdI9JWZbim+sWoxuWwO+b22TwqvmQxvY8
P4g8rjEgYDMCCkeA4gSzUBt4OQunmz9MaBoMoamrxTusHAJ48NRgPrTTqu0TSCDb+BoM+u1car64
0wjuP9Buln4W+q2aOh5JE45yJFuvTz9ngK0gIxdimKOp5fTB79GQRdoVeV/oOzq2CKKKvM4cALC+
A25d1LJyI3ibyxTCxwdNGvrWXCzIZ4/1OEHLrRL9nV5K4b14i6UtN+lsVcW+l+0w6SFg7TT/QMji
fFFN2WWfqDsvO600Uv/kpH780ua58VQP8Wjcsvz6vGs8lT73nJ/4htY9HznFBafRdsJZzKOlp6kX
Tm6F9XGtYutZdBbsYymGZMfTaTXHpCuX+XuZjIHxrtNSb/5eB8Czi9AwVf6oMpknIY5h6lM8+F4a
mXo/7bB2oS3bj3kJWs+s5G6e6ph9LBII1JxXkZphjhhK/nmlcv1ja3VvvUt6Y+GDp5MuD25XFzfO
pM3mJ29J5+S+m/yAilE9VsknYXVFah6nHNvD26Bl9w9hm/RW29CdN7Jiv9hTOX9aDOX8svlLdLpt
GJ9taCUGDy6crAwuYBnzzN3EjSGFu5/ttrOjNK2X9Lu30L35OgmwUITlLt7bd9LXUvskF+mjYmBk
1n0LOWG6mWvQCQ8yaDzrDqWIwtjlfVqPNKUlHGW5+CrYmxXcm5+0z8bgjn/LIUxFk6Pe617jHQd3
jvN6B7ZIWRhYaMkSVcCBYQtlSGz8MxqNle+7zjVfdEEf4GWs66TbyWIBDKYNVvvFhgM7h6WrrPk4
T6ZdRUEtk7thUNn80AJtUJSeeF32eW9ot1QzNMK+cSR6DocmQBkinPVyOOirpZSK3Am6EhiWvHpI
p2L43JSBqf1L9GWVAB1EVZ8sLZmMUKW68TPWZXoNfrYNMfCsWdv9dL9RXKdQuckhUnswR63p9JOW
qTw/GouYlzDz6Mwp0JOdYUQ9FBHt47X7fXu9MyxVEUIai8oB4Jnz6z2egRhIVTunjHCx/OC3SxvM
ESWR9sUypXQfnXZc0MuAVK3tNZj0ChhNwW1mK81Z3geq58j48KP/deZ5caKuKsd+CIUTyO64aKL7
MU0dyL6wnybdgx1s+Pd24DXmrhiHYcyulJV/N9P/jBQpPlLgwT1jvU2BRW4yZptcLFO010++0cVY
aKJokN+agxG0u7LtMgLmqku+52Xlf7ZLpyn2TQF28r2/6qlEgaLvca+VcaKvSY1hN2FF/1k8kV6l
ckHYHMo2MXth7TXI6cbXLuvTk13VhvOxtDP7q+/06EAbSYAJsAtR/Jr7wJYqRDlwNaijQg9yEuHL
LcUw6MEtithCSQB9+vqQl7r+MLjk0HXflu/SWc+CfW8PaRIG8HIkpjvdt3YuK2RjStmfNH/+ZtPV
+YX6Vo67RzGPn+1h/OmLybzm9HkROPBTkQQy4eryalPSPN9ZNv3W1uvm6TS581xPIaIUaRXGaU0r
OlRsqC7yk1R/9PRJVYfVjiC/fXtzXx4pcJWrGhHAsLUWsP79H0Vve5B0QYWrn3qqnZ9pX/X7Bkcg
xDhTnhwVF8Sub4/4m+50vv0AEpHnUCWm0X1RdWCqfe1rpXsC5pHqgC/qqtr5I8nFnVdbqf+IS06h
R2Oc+CfNpAgyh+1sektkDF4mzNAa2sD7kI0QGsOsy/PxU5q6fopviFO2oZqGxIyIYPNHlz/Vj21O
d+rKHNbc4mwKlLXWjP+/YveF3/OQo37iWMo/xR1yBDUB0Tsq8MF92yjv19BOWsT/UF4roVyOSvl1
Zc6gZciO2Z7bAICeMAcKv3Xupc6xTdtgukHBYfTfx/mcy09ZYPX+vW8k5rU28++deD5jvthKKTcI
cz1EFM/3SZlZGlUhFE26TA/u/cnvqkOPUVz8IfkfZWfWHCeSteFfRAT7cgu1SVWWVJIX2TeE2wtr
kuwJ/Prvwd+NVeVQxVxMz4S7e6CAzDznPe/CQPRJaxpVh3lj2V1odLVjPqZF0zk7O5njKizaWB8P
vLzsYc7zsa2wWG6dcj8Js3ydEpNALivHpjGiv6l+d/xGa1cXuIzcYCFetshAT0BBTCyJe/wTePP2
RyRdh/22Xmn3njvs5iBLviunn39xljhPnIXJdjbS4VF2jvNrdpb4BrBnXa12OMSwutdugfPkiltr
jlldLdNSHNFzNcYmDRJ1KvsGkxVF6SE2U1bg9z9Zqd284CiJh3KSOd0TRojOFMV1IbyvVuLIZGt6
FLhxNC4iFv/5Ysg+zF7sy12x0HIiNZVeN+EUVSltW7JHt4gFBt9EmE980Gk2MzTGk23HGsliNXmV
YZXW9k8U9Tad6DS70y7pDbffZo2VJkdmVYF5HGZT+eHcFbX2te5plfM721KuHwFWBXoaOkZPKKue
xp2+v7FfrJvg20+P1wZZC4wXT1H+6+1bwy8pABLT86Nykwkn5mDu741uUQ9g53IPDpAfA6bioW4k
P+vJN+4JeOu/v38Tl18Oh+QqdcVUAV0l5KWLewhknSWxO4zHqmUGdFfG1CIha9zI75nmgWpaVu7q
G9toEaprjtSzo51Jvdz9z7fBLBxFOJxw24eA8PZRTMuiDL9M+yOORa21Va43RUOtG1PkmBjYhimW
QlsHI9UP4yTKcB7LW0LIP7DK32+DJ4ECF8E8B9cqTrx4Em2QAsZlaXNU8ZL4+zUXewm70W/9u6Uf
4Hhm8TQ2J1qs9j+76X0T7bctH4p+Gtol1MaG+PEyIRC8Hnut2w1tNrab1mhcrFV73Zz7gz/qQ74j
87U74e9TTd9j3nFwPyrpH3Eqi9GIeGV93wVJq2iO2qZ2d86waHsygodq+/4Tv4TI+bnM39cfyuGK
MPKitVdI1JZE8+RR890fGHdo4yZPiy9p09f2jeHi1TR8vRb4AdQC3i8Tv4tr5Xnvlxn93RGC7Y+J
EEAMq0uROduxmbN9PYCKhllreXLXVr34pOI03SyZGL6CyI13UOJurr3L6oCNHm0cMyrMIYlau9R7
zACaqp3z9qhBfM2iHsdcJElF00e6A4QZmTj73col/cMxePuFMSfgIaD6WzePy3Kb7cTVp6YfjtlK
Gji6Tllbh1Ga3XhQRW+OoY3X7ZgdO11LtJeZAMf6sbH1ZVOsWpTXJQWgeg0AOh6zNNCSbRWU7ZHO
zvSARltj+GlXppp2nruU8T4Ht+/DxUWGt6mKIne/YhxWcmZZVaacBwJFCnUme49Dl762f9VsmWn5
rhHClNE4slWHZVnobnKjwrjClHj0MKwQ7iGAXAmcFx9DrTCgrZJRHtHR9g9z6ugJZJOuLg+Y9QR+
2BN7nWxap2sWHGH7+gcRW5O/M/JczZHf8X3e4+itbzJYHllU5276uawTOR+mxdDyTT2b1t3oxMOt
gJwr1hY3jqMQHQYU/HUed9Et9RVT/1TJ9uh5fLyPneRQ/5ClAMOGMcvy2BSG86AvrRPvNbN00kdt
tIsuGiy3mHZThYb/y/tL+B/rCiILQDHcHcbNV3GMZqvPfgEFgl3Tqo+TO0KeHCbryTDk49D46ZNS
QfxEeW/etQ7GLKGOP1e9clinL0kLW/LGu/3HqkI0iIYKIulK27t4tVMqYqWG0jp2YMhAPYurQs+o
lr3dMORfdGbPN654xZSHZ7kSZhmQrvFFLOi3B4ccRgSLmt4fLYXPVKQwy5wiixwKTKaYBtVV2NrK
7J6NnH9o60sQ1o0GXATRBgNB58YbuX4Aq73lqqSn+qcHvbgb5dlxotdue3Q6z83uyoXJ10ZPkOX9
5yUqqzedFLZ2o9NZn+pf2woVAiwj6MLrijJXdcjbRzCa3sRm6TIdcGc5RsY8LB+1uekRaQQZnnLv
f3T/uBpTGI+5OS02Nctay//VV5FOWdkTI0oUAcZSbZdy0ZdoNoPh3hJl/vv9i10MpvlpBkoIqOUM
cll0fxbAXxcrZnd06mKxt0hsW2BDxiLMIjXrBtB9/Zv4dGC+0INg6Qej+u1vqgNn8mJ49dtMyEV9
GA3MH76ogUk2pud+HN/AXS4b+XW8Q9NBTvHaxeNQutbTf/2sWR/TIXZy91yxjow8kkvQFXSHQ+zT
57Hzqb3SkjG5wwJ9bNqoMudh3ARDXP6nrTyXLUOetAhjxZc1boW9dEuzaatkYXJq14T0uXne1Hno
j5o0jf377+RyH+TumeLjRMNMjHAIZt4Xdz8CX3v24p67wBVPTKSCHBzRDkQITvJhka74pg1LEi4x
zhWHupLls6hr9VrbZt7daD3WN/PXt7/eC7dAKb+KbRmIX3z7w6w7lazs9LlKvM4IUdK7UVpOxjfV
pt5LOk0egGNQ3qCAXCxzrrqKOVZPGncdjFyORRAzUyOocTz7qop/xkMqPsaavyz/aVXTyU052mq+
4VLwj6fONX0TjwdUmhxCF1tLJaDUgM7r55l3E6C8hoR9rG1Z+SKs4tIkzNsShbuPu0TIDsNHt6y/
4u2hlg0OGEm7BZgnafzGbnDRPqxPAtIYph4kfFO3OxdFc73YeCGN3XTWi2Xbe+XsRnwcd8rMbYfo
eru6jyebnQgAvLIOKeynW7lll3xadj+ybDiXVwvuP23U28+x8PqsL5B1EzZhJHgh1oRA7Il/W7RX
S8X609JXCj/OdmzHqEvnLv0UwwIR9xVaBB2f7LTAuBBWuSMIoWY7ujW+/jOf/usb5QbZKEB2GR7T
onOjb2+wlW3sFXrvwjVojCW/R24REDIpkLnPoUp1oZ3sdh6nO2D2YI2yGRbPiPIWD4Kz7quAFAQY
AMycYFDZHHGVVVYvZmUl3TFWU3W3SE7d3y1UEDsLGw3kH9aeEt1O5ImKw3YYcgO4r4rNGNdPu+1f
xCQw+9+puc78TVnXmt9vzNWr0RCzo3aTMQfiMQ6qusDdOskJUKv9cT77TesChmh92m9bzJjUNi8T
R7uXcea0EcYE6qMz9pm1xZQkHswoFXPePzCgN+1zXZjJjOmkliv3iRn07CD6bsC+XExXhwNeo/pe
Wwpde+auylcwJ8b6ihdaRk6pMipkvZjF/dBMD9D0bfEUy8rtbsFfl6tsfVcGYh8baXoAGn/ZqdSa
hBFn98ZZNWo8VUEswBtm7DSrvDZEVOF2Ym4KnHLULmEP35iTauaQzBomaqSGfnx/q73AVbgbDAsY
ulDZ4RBkXCq6eqnsZJB284xx7KPqpvQQgDxHCn/LiUVf/PbtKj4YYyxv7Db/vDC4JJgYS5z95O0n
qym7Nouqbp+nwE4PjMpE6FXQ6fhj8ZT7s/aKRJQ/bAmiPbz/my8ruvVHs7muTk9g+cRuXCyXtC75
FqY5RZDupcGma0gxAD+GGxshrSkiF/s162M2Gl606HX2jFzU+lIG+S1Z8fUzgFbIzZjQGAHXLnn6
GoPSFg+04Xnw+NLt2MC7AjOukxhnbGLsJvtOBFMalb2rfX7/EVwcajwBUJA/zDWwc5jN5tunX9Ym
g1UhtbNvxFO+K50xnU9ZTmTIBsLgjAq0H41Q1jK4uZn++VVvNyt+K25vyDCt1Wrz4pjRM9h4Lc4+
z2od1ABWW025di+zbpTAMivXUfolZ/0STASFp4FdLS/T5NBu9Ti75+km06ZcnZSG49KBZkjFZ5Pt
bvpNWlc6579mVIrqwww1hUlmLlS67xMzkNEUqLg8YbuZNiFeb+YcuvU0YeC8tAZDavTzR6kSKfCo
ZRVusRbRPwg/N+dI6EQpRQYDfvgt+FTWG9OLx/ZDvKR2sQOtleMOSEXL8zBuiqH7SGEmn1xrXr7F
7IDx2ZFN4+4nyB4VCmeE3Mgg9Lzbd15mN9HSu3j6Ygitez+WHulClMBHiu/xQCzZHLBf4t+10tx9
iv1EnKqcwet+FoHTRdLUzIFHxQPr79u+6bwN6S/ZsPFGPHQi0ZkuzADGVs0L9PW8e6pibFOOCpN/
K8IPxmeaKp0xNqoorUTGNHgSU7Hz2sl/RhniEYqVxu0XbLMmmtAuX6avjiucb2sr70M2G7onKDeV
ux+yUWBDQlEkolRh6gd5VVcHX1Sa+qzwmDkU2ZTDo3KtVjspRYkX+rWa062bM/blmKpGaBxRYOCs
+7NVTFU3YyFNCDDJ3NjNN18lnvu0CpWWJ2jOmnEHFdDp0mgOvGTbURFZEVWctTSHRlX6h5wdOG92
i1pae9OKgeNt8WaW9CRrq//aulivntB/luAbUAB/ITbzcYoQ6rMp58kPyd8eq01SyTrYmALSgz6W
ZrlZyiQ4wEeiSYp0wRQyCtIUzgJ6Mf8+bTLcMxzly28ykMyDlb/kX2gry2CD4ys0HpeslgYb1QSi
wx6unp6/SqvLg3291PUcMaKFU9dKvwuQqzhpHLWzUvmwdew2KO9mayr1O9+oxv+aUiTFBrtKYsnZ
NEf/U0fjaZ2GBJ9WdGWp1oQS+1pPHBpCZFd/aHs84mvi2S898jC4AjOYHRnjInDnRz6EUnzvTMqc
h3gypbrTCCdzQofYp3rvDeQuQjZUhTiCMvTOR6QnyXhaGt3pwnFKzR8Lpj0sLlUTJaxM4TsFs1os
S8M4HUW5naRd74WnbOOjBptmSXZulnZ3EJ6q3tytRQ0VlfD0TxOJYswVDbeOUc/EjtzlqxO3eBBS
qFrbOinobbTkRXcebZmXT+YyzE44FEKLb7DerzdJJC3MzCnCwe9A895ukrB7YYG4Wf8M6cXcQIDz
t3md6qdZl+knOZCAUjOz+F8PZBbd2tejXV3R00tzBMBp2Buotp6LkkGLEGX20c99iTFAB0gtWc/G
ESQ7fsTUsb3FQ7w+kBwHESsdB/NF0J6LWlv4eoeZquWc+ZgXA+8kfxrIAXFZoEg+M9fep/EsxgdY
g6i4Nl1WZOn/fjhjdGHAhcSzchWCXhzObicWSKdZ9lxNOqURDvPFY8dc6s4WTfxijbp9cKw5O7hY
jZ+nAM2K1mfajQ70ov3ifGRR4v210tU5m4NLmClvpzIwpHguHWEUSVT02ZzsWV8T4brQWPU7x2hd
7waK/a+rugj3sKAGxf5/rtxfTXspwG7tcqkxptDTszS89FcfV8sBVn35qHfMWW70Vv8oRlfbNije
KDNpbq2LRnusEYs1FvYpuCRX1UGrpmLaQveyw7aR0tsYQ+r7D3OjPmNJke+ZK3eQYqnmPrQoeJ7e
L0quvz5XZzAD9rO6fULmf7ve6hS6Y20Y9bNqZfmt6+vmJLD8ihTj9GPBAGeKRMKuoCZtuLHq/rHU
V4cr3FVWH2rvqh7yOKXLqZHP1tDlD+Ng6ZtJOcP3CXA5nEscXkTe58/v/97r1+1QAPHoQbkMglwu
CqHSaLRWznX+PA7wMGvcseZQU1IU4ZTVO0ZFMAzfv+Kf33FRe1k4yxkIYdlerha4cluqhU7a5yJb
oLdWmrRAM1w/HQ8JJ6uB9tkpdwtu2daub+yKeIs4ToP+C7uBRlC836zncZ/I5n6wSyt/AKPgUI5j
c3nhzqHNs7mIJcXpaLaCn7MnBii6xUzcRGTEYra6cMhaarnN+z/s6tPBWwBiBJv0ap4Ml/Ttp4O4
RMJjGPMX4eFmvgk6ByceKI97ox71gxdksgs9ICJog5V3y8z9AqHgY10xPXYtKgrme5e5e0XeK0tM
dfliO6nadZrOJ0OlhLK2bKKqHYtDpRXWowUj8R4PNOMW1reeQ29eKtMOoDL+ymgclc36nf21bWCB
asBWbvVnVouyIi0n8ZASenR+TZgln8Gt7LBZdK/b541bfRyw7S1DDJe9TxAMBJND4Xx+/3VcLSf2
Lo+zDzRilU7Zl1824/ZGK9EQ50VWPlsIFg5YLy8xtG7bOeTFGJ/Gpb1lwXC1nnDzYeliqYu03AT/
fPscFojkMUi4/dyQuuEf59ESp7gRkMllExQHBVH1x/u/8wLV5c0T3rM+XkaPEIAuJ5ypRk0wTMn8
PEya+Ng1mnwmKDTfpyXV9fuXun6kYP1Q71cvVkhHV/aoSQqJWAXJS53W7RepzK+KiIxjRXsvwiEe
iq2r1fn/2qRTxSJNpUlFRI5vzsV7bJnvwXJr4uess5IjPZsf4WgmKfNi58FtSP9sKsq+kJU93gBA
rx8tV0amz2AXQIyv++JlmpOcinJIXyTYzAGRFVxYY2yTx7hFnXbjHGSgc7WGGCghv8AZilXEt/v2
cpKPmR4q854pP5r2DHFCNVRbSyEU+kphd790D6n+xwVNbYrywBDAjpTgeejKYYLpvB6y2Av2vYFu
w6y1n37TFNmuyzLxpPxAxDsLHkgbLlpOgpABypTeY4HZWSV+lV7vh93Qpx2T+jRuNr3njBmGTMgy
7pQy5PBENW4M2EH5QflQOH6j02UVtjE9kpDiI4XSkLceBtVVGSMZr/lci0x8avISZz0/yxixLgT5
Ldtk0JsfBhtCsZFu3ibRnHcWeUXs0g9dOyBsobDWIROlVfvL72z8cOehq/sPTt9pX3M4zsMDBMju
c9pK7dWvhu5HuRgWvtFTtzy5Dp70UTKmTn/SrcF5tiex/IAwTPMp2soIixFoOULkI8swM02yEkuC
lD4oyySlhoCGOb/vRS6fh9gY+ruqwul+I5lMRHWQwWhLGD5V4dCLRY/sAKPjre5OS0Iw76xHmo8e
9XMzGVqwH5Ku/q1yv2BVlAhU96Wvq/SlonPXfrXm2MgnCNz5hrJSEg0a5FI/xsAspyQn0iUE2O1/
8x+o6xSZ6kfgjsra2v2QVSGgzfhJU3NjEslUV/dtx7lwjzzL8reZiod8M6fG8NXiTJdbtFs4AQDg
dSN0Z7jdpEvPGYUzf+5uzKF1oAmbhZTuw1wmC9NTnTnXk0+3NO18Xc7tCXNKM/vkdLloNjHd3hR1
RmKVh2miVgvTtBq9yLGlcyBdShjw65EthAM5W/beIUtk+ECg1uRE7tIb42fPaYr4Hq+o0Ry3ixln
BB3RbwX1N2HCxQmdJqk+D0jXis2cjMN+nP3UepnkSqewzBKDz5xSNA2pT2crTAm5iCOMtZZpk0np
vwLeB+6PpoUhu8FWpP/UJHaA4aOZe/kRF+ZKbubemO2T8FH+3cHDz74TraS5O5lkGq38aA2j3Iy1
yn8kHFNfEmh730RZiTbU9LraQcIKnIc8S/wPfYvQY9vEKvZegb9lvQG6m71wMWsUauSHZWmYIarK
UI8Nzk82/747D46aHgYNcugGljFDg4HNbQiF2zMVy6RlvJY5KqOnol9cbGK9zHWf/RjQH66ZAHFq
ySE50Ayyi4AJFKoZwrxPm3nbYXCePdqtRdJs0KeJ90mOE+6jIdGSqQq51ZksQFcwQoqcVKus3TSq
UoZxBzHqUGd8bKybQkxbz+u4I7ghlvOBgJP+ta3U8GMlvf0sDT7uCCN8ezp1Y9B9q3DAyk5VPOby
bpqrGseH2XVDO8sn767ohCPu9CnWVt/JKnt1hqoTP+PW720ggcF0I3PIzR8NOtb4UNTYsoeloPLe
qHqG0WGkzAXvYGGTaqaXSthn2Pi1GxXkpfU/CC8Yi/uxb5LlJR+c0jhUzYxlFfMsrdg3xSSc0Oxr
lBR8j+gffE6LA+5WE+NF2RbYY6RjgYFRltWRDkN+3ECdsib2Bg9PRX30Y/tOS4c8ufe8uLJ5gmZO
6GcuzBgEr8yMTR+39gOp996cb3LpZNmOctUFKLTL+hWNcKbCwYlRk4boAawFRy3bmrdabqa7igLC
+dRb8TB8GGPgtEgYftXCqXQHGdqJ6X5WcYMILLbb9sPAUx2cTTPD/D9adWosO3MEpAhtjYCz3eQ4
9TbvTMYIBam7fQTHPXefAxd6RLmG1NhuRLYchlOGLLQurJD6bfk/MJu9i/r115pR/Iuo7OqTZRjd
cBgDXtBD3M/ehIRCXzpsciRxR5XndN/rEYLrA9IXb6SWakszmq3aSu/nXtcwzkn7cvI2CMCkudcQ
kPnntJ7a31IFuRbi0qv90pDoj4gYAqfZNlbs3XK9uWQoUxKRZwGNnAJw1a5fZrN4dd1DmBmbFz9J
iTTsVOXfpQ3GApsCO5K+DJ26c38nRZA9AnZpGhJEVqNR6S3jpwH63xY5f+FEZcaXRCCfLX4ZXkve
CVlFdR85QQ9TK89adfLmTAT/c5WFcGMtHyl2oDpcMvQS14MlZKTti8BhrOa8GoLtVBp+qLn6qG1t
Nx03WZm05Y0C5LqFoGCFTQ4oz5DxaigUtLrGg+vrFwtVIUd70Eqx7wcfEv0y9Sk7bt8rM8rGWb2q
YmhUqJYimW7cxXUBTelsrhw6NH5MCKy3RVADEFsqaciXBT3Ifw3Xhf2UKuRpGL5GyKr0u/+1qEVK
TbcPcrHSiy/JLLalbJ7mbD3DBkhOXerk9UYntulpcubueYSUiKxZDress69/J5eFPuMCtSH71de/
/1fDtLSdMLtEWURuBZRuxAftOFL8h6JcxIPrypf//VfSCwEJ4z513XRDb50ry+ysZ3iQ3bdpzp1Q
z5MhmiAPzdHgVN2hafRbKULXLTGGtRjYA6StLmeXhnSyhraUj2n54gy0I2ESNNiFSDE+dpnfI5uf
ay3sma6hG+z8Wz49198zLDaYY3C0gBqu6CeZ0CuQs9F/HlSNigoWKxRtM8ii1nLSbjMUdnboFsDF
qEaJ9EWp2LyFbf3jFmBB4gVBU7j6aFxCeEwTpnEoqpd+KrRwVgUGi8qoLC9MmqBmRL5UYaIr77UK
tGDEOsAZb/goXH9ma7TPH4cDcnPty+4JJFcfi8brXmhzrD1DRdVj0WTY93aSV8+d2Vaf3v/Qri4Y
rJxTj5duc4Cxp779rhu9yzXo3OaLQezjh0ahUFSZ7dwz2WnuUYeMN1CX60EqwCG0cjyJ10UM2/Lt
BT2JqSv6y/jFkVXbMEFyew6qAOJIOGhaIndKZu4ntfjeR9sdoLqblpKPGoTCW5Ypl0RFKktuhd/N
JsK6RqJwcSsOOscmH+MXuxoUvjh29eD7TY0bQYUMxyirbGcalbZRiR5/Lc2Y+HQD8/x0Hozn2l8w
knj/Xfzjhkif5ixZg2HWafNFRzlbjIF89rePBg4JJ51RyNehxG0wysjOJMg26bJNA5MJeMxc5vsk
MWhIioDV4Ji1/l8/1rcMyq5WBIZIzupM++ddMYF9+4iKOAia1khLJjB6O4Wdp/nfezIWvtnp4pzY
LF5np7MOyPX1uyKTTn3jkVx+ntgQQphl9L5+KujnLl5RMJuxUw5le9aarE7vkbS05ZNXV353QOeF
Y61XOygC338Pl7gJF2VVINlD+shc5dIdt0qqTOSl7z8VWGv87Hu65n3Hn5p7U+cM2LqTaIedpUTT
3tj2Lzdg9j8MreCMwekFob/cgPShhbKmAeRDYwn+i3vhfqjlYtjb3AxUsHWWXPtaYvFgR53bzend
+7/7CtpfiZpwG7DC4X+s5I63bxvGXtuisE7Osmqm75OpIcWtFlFHVlcWX1Fh9fvATrRzIHG5ncj5
/VQP4xL6FOC3sKurfYJ7WR0vsdiEN71C3W/vRWtiu4PrUJ4Nkc33q03eli4qP8TYSR0tI2ndcCDj
PsaIpBP72F+Kz2O7xNbhxjNZr/M3UsrlAWkDvJU4ltDRXZwJeWZYA7HC7nke9equnWfxYLeTRx8I
RelHi4vdd88me5iMU+0XAGWC3ti5sUlffxYuuBZMYvZMwLlLPltQoPLPy9E5DyMjzsithlyii7D1
T63er4759kAgBLmKFZm/pjeY2/cfwvWC4DBE3ImNAnIASL1v38WArylZ1/p0xn5DnAtjEjsCpIOI
QAi5J4tZu+MR3aqr1wf79sHDoMSQEp4a8fH6JT4fa4411iIZzl2/DEHoxlVQh6p0tDuQnXz//i+8
2me4DM+W4kfH3wRTlbe/MIM10BKHaZx9vRyScI0kI8S1i39nkx7vEvJ8b3QNlxvr+rtsKB0wxtbo
MfPigp2YOpUjzT3byxIcpnGpPrjplM0P0C5Gkias4jOTbGcLhuuxwpYy9W+81H/9ZHZ1Ch3Y6oht
LhaYLWdDtnqjnxcMr+IdmNc4PyQDfudxRXbBXckIr7wxHr/6kPnVEPh5evh3mLR8F48Zfonoilk/
O8mQ4czSEykHtDLYke6PnnUCRRKvIIKxiGwZpz/ff8n/eObrWcKWDthCYX3xi92+Yc1UrXXmTCOZ
ELld+6VefXyLHpOhA6dXvq9SUCokA14UI3K7e/8Grj7pNfqKwR3em6xiuNZvfz7DBnKaNNM8L8x/
+o2d1Zp9R6KBFrZBnGQ3PrE/rdCbFQRmbRDjB1cLI0rkdG8v16UVplMINM9Vjt/fpmlGYso3xHWr
E1SEXu6HjujsUMRpb6GGdKFlSqeYtP8gk1gWiPU4WoehgmeWZEGGIW0wlqUVjnYKeSlq7LoTx76b
9drDH9RJd8zKcsIhc4cuqfYGP6zNLt2i6MbNJlxcGK1lRKsKG3fsUiDxrK5HvDcmP3M2k7MW/X1g
94/ZOJHL9P6Tv+Ljst6YttE0spcw67u0kuzGrJdMk9xzOU9ATqM85xhQ2eh6cOQi7IdyPs1IQRqy
Wm4JsVB7u3ar74Ofzq+Yx4x7uKP6rZu6OlvQyazMjfVrJAfwcuaV2ubopLjWnI0KsHufaUkbnIgd
EIMRlX6l7XngNSgjzhPBtu5Noe0TdrHsOTfq6pbbw9Umz83gfwcfmIYgMC/ZlXDf0naZ5HI2zSot
8UdJ4002T/MYeUbtbJE5q5CodetGQ/Cvy6J0XqMBqHn8y5oDkZSH34s0zh5GK86d5rYuXHWZglo3
TT1qpw5a1K5r+v7GoOofi5HzjF1gPdHoONe//1dHP7VoOOH16WfIaMVvt/WXTdpq5gh5KNBvJRVe
6jjXzgr2Ihekv6WyvzzNwI0IpF9G/RyjGfmawBEaooG+rALoK9MNTIElP0LfV5t0qD1z2ySKgYVR
5e2dAcf45LfePD7hj+O+jmZhmWGjLa4XTkmrb1q3z+etqplGvAwQtNMId5rM2+Bl1Bwy1MxjKIu6
Cja2ykrEI+24ct+Nuc9CPDoDcUv+dEkZgKbMJw09dXVHg4V/mRhg5kXSKKvuj5XCiPJDEncg4wsp
ie0OYUYWP9WFDazJfFyIKC4X90eNQkudcP9NHwJtwcaqL8zmc8W9FWEwjOlucPJSv9enoNT2SI7g
WBPZM6tjbZXjt5zAoHKbzZq2i+fCqm70A5d18Z/fQwFIuh+7CKqui0+lyEu5mNDRUYqWRfexDxrj
MS/dhjkNM6Y8LOJ8ye6BkcfHtuqG6myBvA2hAQCdfkZBXt3Ql1wcZJzZ1OjIkP5QYpm1rmvqr0+X
EjxIG2adp4Kn3BZogJdiIYnM6KyN6zEJJOou8eRnM3MrtVEzmsAw1xZh3TjOr2wKuJE/XRniD7oW
do+3N9I5bbBMjpuf8tiemiGqpOrUq3TgYEZMmQosC2evZXiQdcyow6obXW+zVEZ/muGQ90flt72T
wnDE9sfgRJGUX6E2BEZrRNISuv/LzpIJfy44PCevbucS45lEVpEbw3e+UR5c7EQ6VBAfxQ70bhoO
Ds6Lp5piOaf6JDZPgFtD90WXhHYzlVXGBnC6zocIZUTs7JYW7can94+nPxbKfx3Vf669xtpAYmPl
cANvH6Q+BvhIDp19xIjOniD2QyeNMQbLEMJjYiiU+JjXXppyLxiEoaHripJQ6zJWbdeFhMj3U6Qb
eYzna+8mrwi80a92Y+I7uwwWMIe50xdHMehwdE1c++ChwhDXQbdKoR1hjDVfTX8gxKnHfHFTiKBv
T1pMvhHzJnMWcWi3BVO9rBddmA7T1ERGUFmP/eRj/VwO+ZyccCBq7/0U47ctdpAEQFsjlFGGU3yF
r6Ib5monSn/6gLUlXUNfjE2ySwyjnj4h8sg+9yOM2k2Ped8PzYN5cpKdnSI46aT/w88E/iVCtONP
ETO9CKl5OlodOPZiLwkSnvaup9XHUjo4dvbCpF8v0E0fcFRDGUFIMTzlEDe+zD/V4PXImDuw5R0p
d3NwBHTSmr1qPOOuqAOZ8QPtcd7eeMO8wLcvGLiLU5Up0h8ToIvWWihgT3NY0hPGN7XaMBIZDrbO
oGePi/hy6IvJ+PL+Fa8XJ9w0LgiMvKowr75nJqAeZ26enhqZ2cPPYFTmN1zX/XFfBmZSEzO0GBwV
TVyZHqmkiRdhoISXI3rc3GEA6Vb4gqU4Cy/M2Q09uS+KzJj3SyKdaWPn0nSx5Qqyz7NWq+zBSXzp
HQZIRdaN3c5au4K3zw41IiQWCji2rqscAKHPDkbAWnoy27rP71SfV7WB/wSW1mHQ1fldaqo4uw+a
QQYwxHOZmiJqW2/aKXINUK6PRXyiCujNrfR7mXeYTJr6F4esyUcHvBu7b9ssITwoE+boAxbU88em
xnJm2wZ2uQssdvl7DF2Ll2LJjGrPktERsTsu2ZmbqSumOZy0HM/GyMhIaQ/Tzi7/HLCe34PUBTlm
s++/24s+iu0CAQaQLb0EIye2zrfbxfB/lJ3HctxIFkW/CBHwZguUoxGpKpJyGwSplhLeJDy+fg44
my4UgxXdMaFZdIdQABJp3rv3XG2catF63p2D+PxP5ToWQtMY9J1mhl9Vhbfl9zRKKNJEhXftdRgX
r4MgjncXDE0Y3szq4p4ziRkus3s3cFBjIW6TAVdBYyfFmxOViXjhSJU5EMk87ZWSkRW/NGAE7DfL
HWICJKAw9YGt6Nor+Je2lX6hOdOjgVS/1261JJ2SF0qByFX8zM36bgwiq1K+8ZHOsJqsMBcPYR2p
8QYQpdsMmxnP1w5HROp9E1rkPbrhbDSMaiY5SdEAvhF7Oq98ADpbpodmlPXbqI3IJ66ctt6f+fko
XZpDfG74/ehkrB/LbCV8jZVq3Y1dlZfgDSAjeg+aVXdbJC11szM42e+tPCnSfWQp+Q/CPT3worBl
67kCP4Wk/08tIzu+VemixX7RKpT7PFljCkgoghU7B2KCvtEqSjFJkMtE7U6jdOtW2Zb0P9mBFHjQ
sOrlGYut5SZmvccDIPINjjzP/mXlHOyftHp0yy9uGotm4zRJwxu03AlY55jE5o00cIs+0ewsjK8p
yOf+vsV0i8wjGucqGLR4srYmSgwOA3mlawhS3LnYy0INhyegmTxW0+mdo8xhRzx4TpqcCtSTyBNG
e5IVpISqDr+XCc0sFiwqDNMWlKOZ/LBDA9hFw5ejvKAipcTXFmMCzrnGOxGaqHPAhXkT1MJCqeTf
OE5dwIYVR6Zvn39a76fi9Xt0aFBg3SUzAoHz+bcVZ6oFPKXT7rJq6avaqXRf2a6K7Pfc6EX2W3OT
IvJbLZy3UKGneDtFi821d/gANp2jRUL6Mpwa/Qsb7VR7lO/K7ES2xouAwr+Q6HKoeb/K2OqdJxGl
LLWWOtQGq/oc9T+qJnOi33XUy22BUyn0tl7dmB6RuAmrvyvm8cmjVBXjlUBKQIAkmMbPH8EHswu/
yaQVhqreBWNw/gTwEbmZm3vTnY0mssFS5HVfDcU0ui98c7p6Z8oeM4HXd3HzJWnVOR6u/IDLnZhB
+OzSUKcgZF24KGj+jLS8e+2usym4f0kJzfwiza4FI5CFKiWFJAeNBVN5lrvPb33ZyZ+/fDZgeCjY
CtIGRd9+futRVlKW78rkHlzlkGLwV4rjqGeE1qlW5VyZSdeOe6ZxCtxACzC0mYy3dTmstVRptNjr
7zSR95KjkCsMcQizFA4y83dR/uhqYhCCwRiqNAAkpVhMhIqi7XK11d1mk3VTM9zVUzLuXTK+TF+d
RdIfi6rI9BuG65BnQH6LVlx5TJcviFGxAOZpihPvsEYFqFrqJlHcK3e4Il1tD9FQxYs5EwN1KnE5
sBhY/TetY768cuEP3g/+Fh4V+D7+XJsP6BKVo9Im8b0bJd2ItJLawYvaCRjdaIdGq7/WEr78FujC
AyRiF4Xrkmn9fECgMurqKImT+zbxSnPHlm0wNz1b6PAru2k3fnTVUKsQcTbRW0d+UHP8fEAu39pq
QC4UM6AGCxSIMt759TlhOQnsBe+u7orkdgyXQz/TqnrsaKB80bNw7q/sLd5LEeeXJK9iISmAROLb
Xufj0ifOqlwVDqddzQEwNdJ6OGLVk82dopay/pGJNm6CdJSoUiPQdEhsCityv2piyn/aQhMhuOoe
sPYTrlQIr7o65fa1ZukH21sLiDqaIRrYUDLW1VxVGZzKs6W4r72QvaM/kdY8/+6HtntQJkgovsxj
fDDp0r5Ps6h6XEKfFgxzG2qPUVERorrDS6S093aLTcC39TxSHrwis5EcTNjpDspoWG9KqCky3nS8
g2InnLwXV6oLl98S+fbMKjqDFynNGuRedHU1N/S378tR024TkaAU6tU4Ug5kXCOm9hWDVXGLW7Oo
rjnL30kUq3dtsc5x6uUhAnxbDe+ojKSrKbFzNyTJ+MNykfsVPop/VMdONQhmj7lVXYJ/2iVtF6+v
C4JOhcvsAxMKm6BHpzI9TYCtJat3V+Svs4ki8CWhuzp/I0mhQ+ioxF75s64n42DZaS9CwKvRcpQn
xRuqmudSsgnGOS8QGDtO3WybwVPG+1rDCPJb1koVy8doiJpGbiOlTwrhT1Va0m8aertw7keDHvBz
T+LBDbS4ytw1OQQ9n0l7kU4TGNb4kEmLVz7TjpMMFkU7EFS5fw2GKsZsV7mNwez1+Wd7UaHhu1lq
/YuhAXH4eoJ0EqdC3ldT57BndQhSVyeAQ+pK/l0IYJwBQim4UDutQsp0G5dO8ZqUmql0VxoOH4wt
1ENLG41GDx2PVcMhBTi91APEvctsmW8Ur+Fk4Eaziq66MYf93NjuJpUWGOjP7/+DC2ODYzwj9UAg
tpZLQcrkKCKIvEBf0KVs4YlvkH1U8hMUia4wz5N7jDHXzkXvVKHVeGbzTVeNWcE0LmLsnChnF9uH
892i7HacQCa9LXcTzNPMLzO3/6OOS3RzDzjeuw1Nd/4i26Jot2EzmAqadhOo8hAn7l2STO62Z5fn
LCU9LdzNHmB2vP1eDvZbhc35PUxTYGBNk0/NFzaumnsIKUVMd5E3JfZdP1l9+5pNxA48KA78q9Nc
m+lrP9ZUTJR6AAljhRC1hy09BhD7m8ZMw6LfQKe6hr19X6TOn8pC5mVDyxqGn1lfDYOlceAYheoh
qC4TTNB08uXGaNNiOtWAar7xxbJFAMzhPXMuKH8CO+/dcYMJeG6QR9OkKPZFkSj/IKOFWPv5UPng
1zH9GBQ14U0vVop1EbFHcxCFLk7grJvx6gG1GKIbU4s5Y3hz6jp7oZXNlyHq7PBFr8acDTaBIXEN
lQiz4bOHB9jYALmKzdd+qmRs/ufBTO2XrQ5WLbxifEfna3DrUNkd8a/e99aQ3Kpugt1CSuor4sZs
GSh7YpqJpTWRWRfyyh7xcv1fjpM2cjx9wV6sFSHD1M5pD8eeLIrG/UsKDTJOR8YHhAcdGiW7is0r
W6zLajdhm5Rz2YC7S3DC2kajO0mlJ6Ge31sjPvu7Lgtj++CFg7uXcXHEWTL/TeGn+cCDp2dbDsia
68ErjyrgwOrKBLbWBr8/cup4bJLxWl5WmBGsupWeNe19MvfKFAeooNV+Q6nNHaHHWKNmfrVgmz12
sHGVAE69lR27ue5J1aHTiCvDHzDgRkQ3qIgYn+py6E0b9kHYKi9NppjhkVlIiW4akGHVYWFAR19n
hGn2tS2zffEmmYTRi8MRXhxS7GDPR1HGopkbddzci8JNk1+JYUTFCXGwC2ue/uytiTi5BFnOfAlS
FVQhpoYsHr5JMaS72FaI7WDp0gCOKJTDC0DOFH8C5lTnZ4hHv3hCcV+cVFp20CiyOfwVpr0j/BoX
fbYpq9x9iR1ONn6tTUz3dD9DZ68VGe4FoB11bGYbqPrmcGuVaYwjMArHBVeQsD1oNy3RT/kh7MLc
hY6gW+KXTZ5SvzGVVLW2NHZLUDhhxNF21hvyeiyr6PIHYWWGR7/ZM3+FQ6Ipt+2o281JyUZ72ZfZ
WB3wBLmIWjU9PrSWjOmBpkg0bjrGZe1rg9m2fqXSfd5qMy2VGxugaXiIRg1qoJXpbOvgmjpksrc0
117tlKb7e9BwJSqf7Hb8CpmduujlmsHNlO82bHhAAZEhYSV/PotdLHjQnpYjHLtmRBXWuiVjQR63
yJMR94pdaN1bZPX43kJcnreEJSlQ0iJ2HYsM49rseXFA4cJM7TQNHErLTBLnw6qNKnohLlLoaV5k
16WlRIfGHvT6L1kMcXMb11rlHCRs7jKYmErerKGwf85ZncrWV8fUm34KixMU3cGEziLTS1wW3U1q
k2hwK0yNUFq/BXf9FrGEXAtBXCse+bwRHNNWe5ey0y1cSRT0MZ2NXC+Se0+h+LHXksnZGJOFS8OQ
4T3dGsDsZAsTjx1mQ7bPKaBEgZlohk8tzCETA5b6leLD5fzHb2L3hrmaCQeo2Wq6B4ahtjLL83vG
fDuR+WKaCZrjUjr3jcB0FJDNwjpNfoixa0Qt3won9H5iDiODUzHKofv2+dC6OPNiSwVsuGRTLifQ
daNatA67GISj96ZdlZQBkpyskqhx3BvVZuf8+cXe/adnewWuxrEHajZSKDoWq9U4Y7OQpV1J5kDq
VhGQ4Jq4IgI/1BQtIMGKAUXLGP9maWYy6oOpG3gEGxfGGmqKXCh1/1XDh1HcsdEWAFHJBvDgNZuU
KgbfLcWcR1c+gYsvwKXJTB8SuySGTLbc518AsFG6dN1g3TsjZLcuLZ0nN2sn6ev4LJ+wrmN6y9EW
PxZ95FzpgJrLX372uNyFvrD0J9hYgRxZPS6CzYF3YyO+Z8C4RXqjNFr1rTXVkjCdwRUklLSOEdHm
Lyq8J/rWipvECv1xkqTZOLjqcHHyOnA10m1T/YgYkLeodafyS5UNqTwuyJ9pj6ExA61BEJYeSKjI
x6HuR0rMIMONKHAVr5tTUDtpPD2pqmK6v1NNpn/MtIgJedLjPg203JiiQKeL/hzj1Rr9CbacsyXp
G/shKUOtd1eoY6mT7NU3Hg4iBOcxYh5Tr61kwwyjaJtJVQvxU+9KeT8kEQoFP0OXaHSBIOnhOBoa
Xt8ro3E9rTIzMCtoADWcJQTdWy2axoDqMlPn4pbc+uyp5YF9rfR2JnhndtQ9qujuhFeVZC1riVbi
0HU3WV2+w+FXHtSKwCqm63Y/mVK7HVRrvE86bWDucEkx+vyXXvxQU+Wf5dTBJo1d7GoajoBDJ5jH
5S2ueevgZln8T0l1+zDhV9pWulo+Zul/JHIx+y3KFYuWIqBVrr+6JjWDcggbZbjNaogF8Vj1Qajq
RYC7fzho7Eb82HD6KyN+PRsxNaChQ4/JpozysLMqSFVJhffarbtDYc75s+VAEfQjugWt36iU8K8M
gOX9/vvzer8aUxEJ8JSBUcaff9tO6ym08NTuUBHISOGriFW/g1hVbSZtjBifHsyq//oqucOlJIKg
gUFHWsj5NYXeD3VNZswB7b31HSaTnDeVK9LiwUSYRtiVIrPnvGWLdeXCHz1aFkLOZ0hMFkXY+YUh
L3hk3GvdoWwbuXEGq5x32L3jxkdC4VyLt7h4tFRf6aUu+QxLc3iNgJA2GqSCw+5Nbo7RZkztZOvl
gJXI/H6TFfv7zz+Q91rD2avkepgtuCA6qCUE9fzuutwb8IvO9kECzc5IW6on0aFaXsT2X/GRmUPg
dLM9P9rxVN3KVKns+4zIkuprnUsO2vWsiV9kpegxaC5FgarWGqhFEhyAyka3E+unq2Xqa82ENm71
CdDTxh7K5LlI8KhtWe887xC7hX4EIAboMi3ABdwX0rOHgxdnefTiTTP4rF3Rhji1tww4M/wdi9zS
XiP6wAPDfCjbeQhqtWuz35K6E1b3WljYj/PEqiOYlSW1u6KIwzaou7z7rYOTi+9U2G3ZjuAXR3xP
Oed2Nw1yrE1NUpq4IYCurwPDnCymcyZZ/X5gA7wtXGRbgawNBJL64PRljdrB0Dj5FBHe8WISBTJl
p+/ls5N4afnn85f1wdigHuhRM/LYWKrr9FhFMzkDQQK4mUqhzc96lGhIyHL1zzDKuXvIplS/8qFf
jH362AsygsINWxlrjb734p5tnpXFN6nUsgfEo5rcIVNUfylxG5fbz29vvWMgVuX/fQsDTje7htUX
npdlS+FgQt5DOKdBMYF6IWD8ceOGhJmiwqy2RQPYyveU/Jqj5YMbRV200DzBjnC4Xu1WrHhwwxz7
Mx/5GCK70NVboVXGF3PW+9+f3+Z6b8JtLrZMF8U12xOIkedfXEakHIc0aR9YRwa/1suEIBLyzJIr
7+6D67gImunVLTtHZw0E1bwGsHMZuwcBK8H83qv9YN3m0lS7azPkxSoLyATQBg49ogqYSlYzZBzr
xFoQ1nNAPR4+0nwdTqpwgWjkRTUTVpvRLPOGPrvShFmNl3fxJkOTEhCIY07wq8tqnNU72Y/GsUo8
sc1S8jxtoya+VBpGdcAznxU+5xjnr1JE5uHzl7jekL9fnFLoohrFlEQM6/lbNAEBpk0T6kfNA6WF
DdxLwzpo3LmXNxPkV+Op6ZNhPzqVQfCWYhVfPCy5GaHClnonotmdtsJqB4viOcGJX5KmHx7TtHD1
zec/dDVnvP9Oj74Rp1A0gRSrzn+nJojwIeRdO8rJUb/pRZgkQdqMXcBknRUb6cr46fMrXr4Wytr0
fpZFekFUra5I/U1F6iD1IwFls3jsiql5iXQlmzaj02stbjFV+wk8OBI3htOY3z6/+rJe/Ws9437x
idIQ5M+lsr4uk01tb1T0APRjt7DPm1Gzfjuh1QdKAW5OIcBzg1nV2zUZXfpGsecr4+LycVPIpajM
CXrhV3mrnRF3aaIWn42jqAih6cuKQEwr1188MMBaULlmO1+ZNVcz1/sN8wfUIo7tgG9WAxEiZOcR
Mm8eQ8J5xiB1zP5FKROKDmZc618/f7qrL/3/F6PtiuWKh8yx7nw0Edyn6k1VWMd2ojb8MDqt8hc4
BGxj21DHL6TKRezB2v/u0ICK7Wr8z8H/5q7vkUeaKDlj7UifIn1TFGQQAUUc59YEUHmtW/HRPaKg
XdhMmrfwp87vUYc9MbTo3o70itjdJqOiHO0+VB9BaqLPi/B2bcqmG680HC+tdYzZxbO/iPxtttar
5U+PYlvqZWgeKzF7xCSYiKxl1zlVYMXGuCmKvPmngSqD5Vwhi3a2xBa3l/7z8zf88c8gm2vhfTGf
a6tXrJSQj0bFMY+9oWiQz4x0Z8N4hi4mCuVOayP71k6m6vcUxe4DMqUQm2l8zX6wrvYsAw3xBauj
xmdq00s+fwlkordlzUrKS2i6+kabwPvsYWYIdDcihp/ZI8n6OqejXeBySSGzeMMwLxNKlB1wJdfT
lcXmgw8bNBzrNV1hMKJrE74pzSJLZWoe6zxFCibjaAdyW98mjpfet2Elr8zbl581ADh2QaDLuSo9
mPMHECX4d8jcDb/ONU4Dv5F59V3NULUXlCjklTnkctJkJ8L3ZQKeZ1+yXkm9MI2USq/SozZWRffY
ymQ29mMz9BvDViKiL924dzZFVNc/bQKDfnhqD9bqylHk8rujIcRphMmbCt+FBb2lwKiU1lQey67J
3/g9XZAMgyGDtMzdeR+GQr9LQ3J9Ph/wFy+WeZrRvoAzqRjhOT9/0BqLUi8GmA4oJ8ZiRy/Wx0kN
FbStml1Fs/vKbV5eD3QEitlFUI6gdV1bLUH4T4hCw2OZjlF40xpd8WxWyMtgIomm3abmOP+3bhXy
dS7JA11qIMyg6411AfQfEJPrHRurrbqb0rPifZ05ZAVXVjEOe3W2zfTKY13XkN8vunimOcsysi6s
NZFNsyQrc3HKNF2Q7UOImfwBjsmdn8dmNJONbNii3uq1l32hgICRePIImV0I3fl4U7e1rLf9YEfK
lQ/rYqwDLiIBgkMUKlm0JavtiRdNVoWbzDvmTtu9pJKYLMhOLnAhjvTmY1+nnFbpambHos8LDt9O
fMVg9sEIwMCOVEvFPkxbYvULei2vS2OaxKknd+tWF7H+MyzBarqtFGmQapm41ipd/sazTRH3DDtj
ofAihIUZej7Gx5AoACgf3hGS+qzclUaW32SV6/I1j8R8p+5cmZsoxtYTUCagwfT5J3Yxl5kwAuA5
cNbBzUa79vzymdYjpAerdYpQ+SS7IXWyfVOlItpbNI6ufF+X90ru7XKfi3DHosN+frHeaOMiHOr0
lChKe1Mhun6erdr4hUXvhwcgbgdTE4U6xCGQPJ/f5+XaubxTsKHsw9AMmetrGyXwXQdE6CmBgPMN
4K+5J+1LvWkHRf60I6sEXIdcoQ0VdDlDEf8dQVRd+dg/+PAWEjDVMhzhCz1ztSEsbIJ8QLA7R6Mh
VVTSEG7bp3gUivVIPwAwALh0di8xBvolKHZUwoOpFOnoa/WQFMQzRfq9HPR5vjLs38/Q56MQnAei
AgwQ78X51TAo2lIvejf12MWxtG8J27bqDeg9p/czqU7EmpM6HJIaLdTuzrWbuA7Izmm2EXIycXBJ
aQHslQxhEoDpSEDNlWP+nVQz17jFw6OYFMcneLgJHYFd53jjX2rQ/dcWnvx8IhewGgLaUnW1jbAr
vF1580t9dX1vEGI8jflVZxlbPfQkSWfNaXu+MNtVJBF7hhPYkHmpJDktBvlYAP7XTJgN4GXusknH
seHI9N5R+2tZFBfrqGkv5UOkgrYJq2Fd8+5Ydhwbm/QRAZdFezgzxDdha9LZNuogej93XcRawpbJ
0+cP4YMLs6hRocL7xllkXXCwoeKXIVPQ0bOkRkILto0fdAHSfg8gnKC1dO6fIxEp14r8l9MLOzKV
VhO9XrLr10UqJgJyc7NRnNrW0nJo+FodIJGuNfJYx+RKof1yZ7rkbUBtpczBIU9dn/DcCmlSD0n8
1GWZ+IMmp0n3bZ8Y7eOgDJ61nQADLREwNhLGHP1p+QRGTak2hpbWxqZRa+XKd/XRrMNxZVnO3iUM
64ODIkRr1r0dneKhcF4qVvOHrlQxYmkGgFOA57VP83C8yXMzxCCj9CN6u6jdf/7235liq0/gnYex
eGopkK1FwAhyCXdqhXcclK6obsxYmV2fQAadSCCMivM2j8sejl6cStCJvWP9EFYD6rAys6Q7jKVS
hC+hMbWhr5gZecTIqyP007XzqBOa9RVXVJT7GWWsOginsXiaSFOwAvLYrfYBHtcU+52Ziy+ziLI/
TsfGg2J3YdxLD6rrTqRGEj+5atxFAZoNF0ijBTiLDkIKUBrwcWjfaprMtlaH/HEXVUo8BWGNzmJv
la2y7zIXXroVwtvHqauG3gbkTRn/TrSopnTekbGTJpORBE3PuCdapGmIobS0JvIXJSV6HW9IVJ/9
bfEVYXg/3bfY5IZNVypRfatqs2q8GlZmTrdNa+rTdiSTi9iMyC1RBsb1/Ejcp/Gr8goNr06axC+f
v7z3U9365UG+ZuUA3obDYLUL7rsys/TaDo+tWUz/TMVQz/vIVWwbQVoXm0FJZgNukQmDoJ83bt69
6SxlgoB0L892adPK3pd93T6YoFmF37tl9xsCZR0HaVg21ZUNxXvPZfVzFwmAxpmf8wI/+XyRj4sR
D4fwlGM0F3m/waWJu6gU4aRybSuK7nq9z+pH0Taqu1eQVElCeQZOMk0e9qZfwUTlUCUHo699ZexU
c8vQ7mgtNYnw58HQ3uZQZRwYmVq9akOSPjm5mphb+J7quNFamGNbzMf5o1WR5L5VkLhw4SbHxAYu
VK8Z5X1q8n9AWW6ymuflV1E/1dsW8cK173/Z0awfBo5fzohILJe1//xhqBRkyDbywiOdbEN9ZaEj
aMTH0BgJWlRTZf4oaI4REjxMhfqA8de79WJVKW8xQKmDFYQ9MaklVZ9rZ9jLjS6KDfKxUOcxNXMS
OP9hduuYpT0ZxSmlgS4fDRnNPxNsKvEDOmPrgI+nubIOX16RaixlNzb2NGBxI5xfMRqNFjGGl5+w
UekqET70Xafc6aUvmokWU3lNUfvRBWEAMd3RnaQWvfz7f3m+UUpR7A+b6pTbg3tgBSSOZepoM1cI
nbS92oRVc/j8W71cZimlI6JlHf+o8pwJJfdmratOUMQbyzcJRG8yY9aCLi+SwOhyUIuS5taVy16e
m9jfLG0nqn7Qy9fbihyHh2vFTnEavDp0HmLgy2WQeGP9D6FEmJBpwc8e4OSl8zuTi2yjBdM72fmf
3/0HD5wvntMbLRjIeN5qTPVOH+uSHcwJCBjBNA1CN+bD6Kdt4rIu67K6sp3+4HqYXGnVQPWk97Y+
u7SjGBQ4TvJUEhG0z8vwl1cg68KN1OzJKYxOn9/eB4s5t0YrlmEDZ/AiMLMAOTRMk1GfQtIItF0y
RXhoXFjkIZtkY9pJ9hvRlj2Opt/11JNZlPoyi08Yo9r0ylH5o3vH0MP0+C51WkedqkBQyIno5UmE
4bAX+lzdG6lmzBg4y0dSc1ECf373793t86lssfaxh+Qrhqu15nHQsTJBF3QoMGOTcMwwUq03CmSj
d5grh1p6IjvpkskguLRKjhASQwykjyqQwMJnvzu0CLFqF0q2WigGRHfNwYkOr5IgQjPliF0bJsG6
olCLQO1m5BEd00iExaszfhp9mfa7SKoYCQcX4jTSy7Kxvnqjcy3l/INveFFO0HBHO8zntGxp/zVt
eGaiGKPdZqdadtmzGmX2DvsyVoDEGG6rak5vWPduPn+4HxwMaYcsnhK2ijbuttWimWOmLmQ4OycT
qOeJ14maQR+NX/Ug9b2tNMl3OsrtLvI6nrQQdnVba5qiByFCppzcQm36z98WXSKdcB7WrIWcuTyl
fz2FyWtjpwEAeRKxlhK+PJFLnBO8NaIrdfX7KgVjd2XncDmkl3Iy3hoaGOipL5w1cTWkSZ86pwzL
igJeHXorD2F6iRNAHbg55Xhla3V5OuGKBsmIS8FvoeOe3+RAYAq6N66YhvP8M4pbM8jmObZ9WRf9
9vNXjJmCv+3sAwLbDL1oWf+YtrjP86uFVlqzyYs8Zmln7l4jswXugfkeQfEbZZhmbHYCO2sPsLKN
dbL6hhQitYg6Yb7wZWfeD2BySqP6fFH1dAd0VCFDIWyS7GCVdqb+4XtrbIg3Se9uyhQt3Wurh6R+
WuGMMC0h0VcesLeL21ElhBCtaMt+C5j6eKOO4BaeRWsI82GBMKd+ZeFZ40FoSWe8UqDCB3E76tXE
Pr+nfJdtEFgp0y3ZHPoXXeSN1QXwmlTY+6bV6ZwoJ09/UTijsRBU0fjMGbefiUA0Sd+0ciPckYlD
EjR+zi71lSR0vju90T8sG/r0INGm7KxhjNpNnVD53Qx8jxncH4SRvlDUMZqCgcRC9QW3Z6v6KVvO
MKgGOR9dpfacbWZ5/VtkEm25ca1SfczbQX3SRkubbN8qzD68SZKyCu/tSLjIZWPNOuZu2BSwADPt
u1WkzYQMXAu/JuWIezHHIC83pdHqf9iPWsa3gs+wvCuFRVIrHrr6bSYv5FV2lM/2nao1d3zPCgQZ
oBGzn6blFD/LkoarQar6DzIh62NsinoK6COFpzylIOVYVZoGeU+ZblPWWXMHULVMgrgenZMNvv9b
KIb+OXXS8HefelrmU30v8pteF+JH5eXeH0qTWriFYF2LJ4z0sxHkKecAP4PeYATk9bTZQ2H04fCQ
qEP5BvOGU9SkJZR/a8OLYP9nJI9A8tDJ4JqoF1ab2GvUFsx80bzNuETcu0iLkpq0OpcIItLDvGjH
IVGYX9w5bL0jOgTiABQ1t+9cfRpeKHeWyQ4jdnHHNs31AmkT18GqEMFhmeKpPtpz0bZbvEmi9ZPE
roi0Z2/unBwCxxxfBWvzy3Kc8rWr9CF94KaizTz1bredkc7fom/Odd8c1G54mlx8cpt5JrB+K8O0
/lOF0DDZ7qnDHJSh02UvHd1DnbCEEgC+2Tea80xKd/g2mBxvn3Djjv2dq6ZKHThVF0b7KCezloLM
1MtNWJfTHFR4PM0WS4HVMszptr3KlnZI0NA8zLcJEZHL5yUIA47jVhs3He12gvXGSOMs5lUwsONF
oBgkag1r3NZ77UdfkHjwU6tqU38UMKu7J4PH/4MKTtm/mZFDlqZPBoFe3kQiG+7VXpPlLzGg0j3S
ip3BVA2S0EQyxhvnd9eIZPjbRLFpPzQQMOddDttg8ivbbW9LNfZGf7FsGLwiWKVW2niPlRlK6y4V
Uh1xrfTY7CZJ7HYwTAOnpk1IYsgDsEMrv+U/zLYtIRujHcBWpDyZsVdakM/sFQ5uyInzW26lEaGB
atXeZHM9sNds22n2M9SPqm+JfHY202zWzgmKnih5v2njbpRcbfqglfXwKOd51m44/ih7u08sb4/n
FE1aK2zyW+Juivtd4bWkI+p1NoEfhmYhbuwZFdpzb1aefOB+w/IlwZjJaTKTkPG0Wre/4okQ2tbM
2/xPqxAgc2WpvNgwsGoj41hEDbTdaYKfz+sG5ZKKJOoJYY1uHUPQoyn+kBAWXI+d4dacMWbtwyxM
rwkaLpYvGlXIfSGGsd1G77v8+3+t0YjQhNtzwDvZWaH8k5biuaVkEW90QsCaK9u/i8XZAm/OMZHu
33J+WycmqiYJTJhTXOAUfbkrqzl/izja1H44WdZJb+V0ZYN7udumIWHRcufOsMsjoji/u5nKEsAw
nUAZGM9b0KDqQzyWxT/4QrQHTTbjrWo3xl6brX4K4E+FtT/25o/PV+31yYomN5IVapfM6pTG12rq
mC5njl8of9Ino9R9o6ILpnVl/KaUWbKTasJRaia5biQqZYDfKPPuP7ek8DGQJkTtGmeZd+Gly0vE
n+SIZU+4cetwpyb6+EfJOroUqWThvSWFVL9ynrwspFqQBdmQcsccaDnvnD97UuggazFLnBojLv3M
IuwlcWrxpW5q9gZepVUPA6ni7mZqsuatKsPCp9w9oSozKfb+130h39cCW+esw2YUi935jwGURsVQ
L8aTOwDLnBKtDSAatKAbrNY5eq1yzV/+wXdFD5DzHVohVAVrnS+KaWfOOmM6WVWG/7mOrENupMO3
qS3Da6b89eSxDDAa/JRDFo4krvzzm7MTVwmFK8qnzpK62HhG60GPrInj9JykvY86Kb/SgMz/fD6u
Xf7af+9FuawJJZh2Pg4ouiKr7X00VNDgpF49uZjEwsewKBhPfIjN99mIxL4SfSk2ecF564tBjND3
z6++fsDL1ZcoCj5s5G/0fNc3bYV9BXzxiSIQjPi8KJ0j2LH+xm56Qmo+v9h65iKxjxIX0lF25ADi
jdUm35nTxLCxPj3pQ6uOxDhhxUe3SMYofTT9zRRVFF255EU7jVY+x3LiArG/gslf10BRWQ5wArz6
OVcMkM/+AuQySEAqHChEaZ2LA+rIQftWqiN7dfbzs7dBMGO8lUKn9SldoU0BnCwHYk6kqr0vxsRN
dmht9XvLCG0WWEMoTRDl4OE4YffeDu4VIP7SIPT5H1UR4/cJZfnPDPKc/fT5A70cstwcmBsOTovu
eO1n6JIwHjjLtM+tGPPTolW8l5wPntN2nAJlbOy7MU6jv59f9ELUyQXpIC1Odao9wCiWEf2vxS7v
hFvNblE+kzsOFimXcK2CzonFnbA6x7qJSPHeEE6ZY8uepOXculpF6FPzP8rOY8ltZAuiX4QIeLMF
6EC2UxtJrQ1CpgVbsAX79e9AbzNNKpqhmZjVaKYIV+bezJNKa+zhbQ811t9+rvccZ6eDN7PLOeiz
IqfHj3/nuti//7BWMioTFbtboIjnxfrUQhCTN53+NLdlDSeZWoncG3jErkyKl58Q43jcVs7glBrP
QbiarGLqzYb+NDRdNu/KxflloThLA21QaXL8+0UxGXI9HGH5eM+/V5HXZgdT7UkpFTKr8rhMQoe0
rPnKuvO3i/rvOGcnZCTsWTGqRGtwFmhcrCroEHy4KHO0oeuDkOzjy/rbcJCtVQNJIc6c8+YcoU1O
PbmL8ZTS/WbLVqcny0qLn2qSl9dqo5fvBYVvlOXrvMuQ5/KDNCulk6Q6J40oH19HpY5sf6Cq+fKv
l0RVfzXhrN8nXoSz5aRpVMCu9JCf46nRSIPt5cKySa8tSLNW//HxYBeLyApgWSk/NHZVtihnM6sN
kFRzyV98Nqq8bzeJKL0fHPzgkbu9Od+gEkufrTSrfy+YscYrH8DFLLQOjgARBzFdX9br9/MBYgFj
yalHPHNqIjHQw0VtYO9zPT+L4iLayzovQy2yl/DfLxqsADtgxHCr2fX9uPhhMCTiL31OZBvRyiHx
Z1s6ffy8EKD8XMHxpTbRq3bqm1Zj//NihoCBMgqKMSB3aG7PRnfIuFOMusFNlVEsNcYc79pUKt/N
rqnDPumu1eQuPpF1PLbWvLSIe+Ebvb9atJ1RIpAVPgNWdpVjMmqi3k19VKCeAYbhbT6+uRdfCSix
VXq1EqvI1TjHe+k2AE62XiSAtrEUVE6E+ctb6msRXBdsaZrxq9pu3VhikTTOt5SmmRSss2J+dlPK
I9+IBDeg7DZuTMpdO/S3dkEl7aD3thdtDRpX1FhHu2mafWl587FwUqvwC3vslkOUWhIIq1UDPyFx
txsTTr1zuxwbuynaZ9dN6kOlqq1GuJjSiyAfFjJW4dpwqvdlyYle7nHlww8gnM4m8L7NvidpB5nh
4zt78SBhqLJiOOzoV5HEea+kZSfnSHgDz4utOKgxJuerRu7kvrH7awCOy6Ew81NOJbQIWz8Q7/fv
zLjoMUa8pH2Gqy2fkyT39GBMu0eS/ax+9/FlXe60/uDpMSWRe8LZ6A9D4j/bAvS2KUdHvX3uVyva
Ppq64uCMpmcE0E1k+9tTZdat+pbF2idGXz+h+F+omy8TxQ4t6gR8h3JZknKjdo7yaVZFowdO002I
BobYJHTQjJefWezSiSBGUv9tsVs70DuY650iQQKBiU665r7BXyOu6Fku5tc17AIAzmqYYJt8TlHh
E2/z1Bb9s+Z0AyQ/olKg2df9w6S31ZdZd+qtSSb2PqPqfOV1udg0r08PEzFfIhXyix265okmjghj
fK4TanlABGsa5wTNmn3QpmrT7UUSL9fiFy6m9PVrpHmIcYgPFKHU+xenb1wWSczKz1qj9dMeyFaJ
JqXOyFpguzbelUTL7Iou/+elhHFpH4JUYDeAGefshW1bK05Tox2edYNEcZ+nqh4TYwld/DmvA+dj
QpFt/VpF5eIzWXeHuL9o16oOO7izzc6QTG0mARo9lz01TQK9kHH43qAUYheNTlFvP/5SLs709Cwd
xCOA8Vg8mNbPrhKtEaq2ck5eZrTqp7ShFa0lY3ZDpe82bau9baba/Uo3vaNQZx16Lvmuacfu394s
li7gVqxe9LmQO1Mxe/+QwaMkllXTAncE24qdM3NI3Xk6EISiI2A2sAHcVv+2r/wzpklXiYQmtilI
Ad6PCYhQwDmOFBKw3ExihUHZii6rTe5m0X/7+D6fPVbGov1PVomNkPzPyfP9WE5jNQUZtx7QZbX7
OU4i2vYA0AnHcWb14V/HIsWSG7laERjx/Ggr4kJxY2dMjm5kgfodJguGOFzldiNrFz3Xx6OdzQlc
GSZQtj44rflOECq+v7IVnGhDRo/CuvDMQ+HN3YOazc2GrCF3o+ui+7e4iXU8Fi1EydQd/pz93o+n
g8gzcy+2Q8srvM+DWoGoSSV5VVbPSvnP18ZYdPU5USFSsc6uTdOxdC/9YoVlY31O3UZ7YMnujjhO
x6C1xmH/8XDrS/6fU+L/L407yZLFnooNz/tLy2XcQzIjvCNHDbIBUmT6iqVWW6PPNT9SlfmQCrmg
nfKKfeQZYvfx8OdzwZ/xmda5sfhlqKydbSOFDaVNkYUbksCbvCZuU5ziclJfKSWIV3dQJB1FT88D
wyrdG2Gq8z5CWHoUi6le+Slna9z/fwndV+pQ9krOPDtaWgZN5YkadljCZd5Y/TL/BKbh7FpAiPeU
+nLUWaCEDzk817eP78Lll4oBF0Q6S46HBOqcorbQlujYyNmhgiH8iOaPbPFEpE9O1VzzFa/P8/x5
s57yQqtgEgj5eP+8BS4eDkYMVZdmvRv7tNqw2BF4S4bH3p7R+X98aWcr6Z+7ij+O+4pmkGPCeun/
2RUBXGutfNZ4nbXZNChhZt3JJaw00Dq13bQzXeGAu9peGfbyMun6ksdH5WHVlZ37dZDiwDuJJjN0
0iT5SrNK+PbST7vJ6NQAUqZ25bhweZngGNjTYqBgV0uF+f1legutLiUejXAoTFKtx1TfeGYiH6Oo
jCy/4Rz4oPQ67aWP7+7li8OwHObpCXClaObfDxuXkbrOtyYT4ZDutbixQrdjJ0jeof3p46H+doWo
fFxKSqxbSCPeD8XRNuoGKcxwblr1d0fH8kuUURIi4t5eJp/i3HJL7mg1/eudpRzCARsMJduwNebo
/bjQFZsI8r8X2uiobhsdZFBQKp51I8Ws3ShIYIPWtdMr6/TF+7OOyqFslbJhdju/WgfVUCf6wcUG
ZToPsSMBJOnYo76bJvAoX+Sme2XEi0cJA0LlZWVc5h8m/vfXORFIHLmTboWZM+tkpJQiOaSzGvlJ
UavXtiEU6PjfvZ8H4CL+53Ge7fno5ejkvXQgM21jfBQWhpCwbm0gMBiPRs+fWi/3fKTgrXWHrLdW
fzgi6XBcGY4M1XKYIijvqQWUYNBHAB+oLOw20BeqpsDyOTr7XZmJeSss2T46pV59d2vLfI2zVc9s
qLP6zNI9dYEOeFjB/RyP9Ftjq+ofVENEYrsMkWi+6NDQ5ptRKK37MFQwbbdO4tXWwZybst3MZhTp
XxH1p0Ngurybx0WvnGJnDL1abYa2XobPSP9044kFTiNqRZAA4asoiIRf5kX0UiEIIxi0JOtnW2la
/LmsNCXe6CLt72qjLDmXccF3Q2pr9QPibydUsmmiA5zahbNNB7N5Kth6fXd04TxJM1qIxTM85TC2
sfFbJ/7kh2oNnRLg5CsrBOtKmvl1AXXSl8S4h/xMEyVV3efNFoRs2h/jvksexkXo9p1rC6gMLRb4
eydV40csLPlryVYRVAq3z3fM1jtmkSWTwCBToApAE7riRdNKxNdjPppfQYW2FC01bWm28RxJY+/2
Jd11MSk/28Ys9O2oNJa2WQwQAz7/XX8CAu4C6xSt56NzK+pT6sxeVPhJbgy3zuAhmshgBNq3bkQ/
PKBMqhAIZSe6fZtkI7d1gfD/1DdtHO3FkCe3LTnMra+69fgzjy1SZ5G89BBSYuVn5mjktaD9Kl7j
IoO6hIKgbdRPSlEDVLYKURQPHApN5UduNMuxE7Hr/Ri9XGS7KdEbsRkGBXHp2NSTd1TqTr2hNohK
oZvnBiGanCagOBY2j/vSIVDGF3pdmDvNrlhhW1Wr9laC6OweCz5KwKEZUKGjeYrz/QiveApSN07V
n7U2ZPWt6oDx3zZ0dezfnZfGSWCRiNXfV0IayzY2hPUb7CmMO+aN9sbpoNDSY5GdZt1H1oROzrWX
Kt85UME20Fmi/rNatNOsBaY0zBvp0D7ufSrrzUg4yzwpb6Lxlk8mAUvLdzoK1VxuRdSLH1AiMvmq
z5HyvR4lX0+DhwbZch3NVUHcjlxg2BC2Sw05rtq+knRhEjV+ahLDKTe5Mg/FyZnLiiT53FbnnFk7
zdVAolbpfGrNufLE14iUs9Cr4ThibAHTnnSt8zOXuuJQ2x+cdkcylJw9nwU8+ZJnCoXxHJHe2sqS
1k+VbO/mUMgRzhgpX+j1MK89SXtYjMME9vQBcabmHO1OqZugSufirW3SxqRfUjfKliDWZuC3dYX8
At5wlEdik8XByWUCGGy2KvcUV9XYHMpFw/3OgjjWfg3nej4VfWN2v6iHpd2vQTHr+iHJa1oxAXkH
Q31wpVVZgSn6NizJcaB+Ng/j7ANuhh+teKMKKE0qVn1DXcAs7vNxKvBTG8b8C3KtN22KlGkbFOWc
Kkj4QURvubN690BL2HQ3UPO0L207lg+ppdjuLm7dqfJnvbJSkuLyjA+jW/qn0iaHFQxm5bV+Und9
fNutIUzAgCQYRQ3pu05DnUIHQhjVuaUZi1zZHqrUCzMwAy8l4GnbH52YP+AZY+f3jh2jQ6t4VXaw
u4tja5K7h7nB1k9CWaMPRCkLhEE0n/JtEfVTtpllo372xKK0m5FYJbhj6dRTRHRSEbpGS3ikJDON
GsuyAGEmJ1I39w3xAOZN08T2t1JM7j14GLqjndn36G4Kc8i2zsB9+NGO2RTTv+jjIZiGaoL5CqYS
cLs9RYbfUs2Kd7XV9jFJk206BjGiJuLwOPy/KbTAf49F7P2YkCY+263RWMF6uq1QOHnTr6HPmH0M
mJenTMbJ42JXgOMHb2TiKJLE+6wog1GEeqJmzR6m0xJmvKb02qIq+jLFRYMG2u3Tb1PuqLdOgwFl
oyx1f5vouRsHyTL3w9btlSn0vK76WiiIj/1x1msHXbUi8cZ5xu9W0TswnXbXNNtI1JSg+slJf5Ew
UlJJrZzKWxM2CyYhUPRKAorAXHYLAi1vTxoybBPZDooWYCXhIS2dzO+ThARNgDT6/EknUSVBJ2b1
xb2X5NNnNJDFpyyN0mWneHZT3ZtZo5ifDFOhaeizaY66cAKp/lvOa+ZVa+RN/qmYFus0y5HgWUWZ
y291JKdXNWmsfIe12tN3gGnbm2Rt5hHIK827bs5tzR97GyfcsBag9o222DdOiajXd5C5PBfUgN+A
8mlNOC3OCESr6XgqJuB7jt2aWwQ9vAcRGKRLFbumipXBj2RdIt6KoHcfjIGb6+cgoW+BapkmC44p
bgdrtF/GqFaxlzaWd6QxHlsbuzMzEbZRM3ahwelPbklX7NVtW3kKsUxZjzSxyLrmxkiHAtO/nSbd
Jq1ITwysji6lb6fSGm8t4lXuRw71zSZTy06lpCpWwZxhpzeFF3vTzq1K27gx8SL+ytoIFWMCyZsg
gVHIzAdV0T26wnRQwLppkW0nZejfelfUr9KA/bWlcisPnGpV2j2CoqUfJVb+SaRR3SMwV4vB15S8
x9vg8bD22B36R1RwBEuxBdTu56p22GcRT/zq5bqz3JeF6aJAzUjd8zXOLaU/dWxhWHHKCvIrkT2K
b+aadJiGPO2nY6blCHV/lLdScdvvSqyO+Y2hjt2bJqgm+UtFFsCTKgp8SkNbul8Mq2u6QBvF8JYp
2pSHPTGI5UHX6ig+8ScML6iVLnH8Tk/6e5eueXZyk2785QwxPsnEbiz5WatkXm/jrlUpvRbC0A54
V9ekpmUGeZmamtT36eLKRyvps5QL5Fy46YzIdQk5jNoozJHt3s19jWY8aXMt8yX7YOMNmoRM9+6i
R/mmqe1h61UdMp8KHeXbwHoid5U7wRYf4wmFp5WPNqzN2Im/emaH+o/2hp5teJ8HL7Bi23R9Hftf
Ek6VmLO9orqz47e92qSnXptLkwKqEZWHIh+TLZJ1K9oXTmd8TpNmqbaSxCBi1fqZfZnnLfMTzOep
2acT28gt2ao2JSf2aeDklMlyDsLz8kclVUZjF6OEdIN6cdyHLNbQTJTI4m9rz6jiY6c1yKeNWTPz
Q5/H7lvilfjkoOkP9k5MZVYFIkmihvXV1dtNXvc8da9KSnnEN4VzzcLZkXxpkAi1eCV7HEMl4saN
PbPBQ52PruNQgItg117bmriNgEFH+6aOCAlMqyjNwhwsBh/iiP/Dp+YIt7mcUwRjOsls1aNtWtp4
THjpETCXTfTsLInS+roSaz30aa/6Rd5RjnnEYitoOaw2x1GHA92PBR9Ankdw8grcHmRpUmrFWqv2
xbbzYrwVHarhBaHzwpauaECs+yY50WSJOj0v/cZOp0FdX+pMUNmP421puomKD71ytAf8S3mHH01g
TVU9CRZrtpL8lE/L5G6mpcvv7Uqv2pMQutx04LQEOTaV5Pvt6mWSz5bsvW5D24tf4CyWeCkFmZvP
aq1FY4DhTPIB6FgTd2OrVGQpG12ihZzuey33p6qW072OqycPdWsWnt9VkA+YwJN6F8uhHWMfjT3y
jxX6yC7b0SHIg5eJui+V204tlQ53iDfaUGTVriBS2dt2Ta98yimuG9/chP+zX2NSigKMm7ayqUHn
KQ+yNjW2Bsxc9cZta4Ztel1Ut3BwO7YpolAem2oZn93WK5AINL3MIcgCZFRayfztsjkF7qTIsrqh
t6TnoWkOKOE1r+LJVdo493fwHR0vQARQj7dmJ9jOUGjMlAd21my9rLgpnSfyZZRXrNRG9G0Zm/ZO
goyXe6UDm3bFlvi3qgK9JepQlI85AZ8VMKycWkwvYzNEN3xcBoRYOkLZIOoVc6eK+fdqlN1/XMj4
UxQ5P/oC5fcoj4NCxXfx/qQ9gkFpiNkzQjoUTnZj4MU0NoINvIOVaEZvrycuUDgtaRv9GCVMQ349
Dvoht5RW35FkBZLXZk/ygiYkTrYxU7jjU89Nf9Fl4CnYWpzcqC2CuQ3YDvvZ9HqzvIGFr/2kwFbu
9DmZk1vHynl4ks6nsumHHkBVp3DYfKydLNVP+jSKCcACWPTtbBYDN6PLs6BQq/LeHQcmRV8hHW76
ltfYHPxqcc3fNFsiM9RE4r6oIPbmm6qZrC+2BNXhlywhv3GicQj07EhJd9JclILTl4vUZKJT0QSl
3hHvMkOTxw1QFTioJNwkd08yYy2PqUPSXQjOSZU7ykPLabZHvdxp5ABq22S285fZc/vkpVaiWWw4
EgJINHv81KwOMrrSbbgo1QLGwROE6oHWBqWSs7eGmlo3gsxLjopXmo9jZyw3uUh1WuNLMVGmjp2f
KCTbfTL1zx+/PJdVGhwz6I+oSKHTQXLy/t2JOdmTalZlR0/aR9cR0Rv0/lXyNqbX7MsXJSgQtnie
Vo0ZUgTzXFdFdtGk4v+wwyml7TdLvj2AsnNQtwLDQFRcuad/qcQzHtVLmmIofNGCvr80WvU1vYDI
Cu3aSw96umQPyjKSrF209vxZb8lfcianOelpT6roEDnsAfuhNo8qHv63j2/zxQNGT0OIBQ8ZMD5a
r7OuANtC3ZMlWjqyIIdDW/c67gUi0lCQIkoUzPrful7/kSVR5FypN/5taHgYPF+IEBZa8/e3Qavj
inahaodGvO7rOL7s2Cq0O48+CVvVqOy/Otymk5Mrw+7jq/7bI6ANACmZ6B2Eon8Scv5TLDdMdB/C
me2Qlgi0vLIxHJ+pIVoJBEofUBchyXikvKL5miRX14fRCA5XsmrewTsupiuz819eQWCQ/L2yGmkm
nr3thuHUQww7JpyXodvXY+k1G2VS1GM/FXVKJS2brpnT/nL7V/4k8Ct01hS2z5qynQerP69GKwQF
rm8AMcT70QISjJckOeraPO27lvgoYzHF48d3/y9LEbo45Jx824bJfP3+wXcwvvJ8olPhSenuiijO
vlN5HYhZ95SwJ5N0DchYxL+/bnTeab2vnx4f3Xo//vvIdRHFa/2MEBNICt+LwjOS3aBjVht1Z6w2
lFPiwMTOBYV4XrxrCpm/3e6188RfGuDe8+FnZVqkA3g09HJMfyXstZM7zeNDM0qnDLqkjX7GadUd
Snbx4spCfFmCBhOFsANRDJo9tEDvL73E7ldQ4LDDvKfS4GcNk1LAQZ1cVa8by8zP0HsHk86JyU4H
+xaedPHP/RO+ZMwFNKwxi3vnc17VD4bXJa4VgijUUes2cYhc6CZ3yuWKguby215hT0QdQG4FQquf
ExM7Z4QUuTCv9NR0h51Rwi9mhXQpnInELJqbQRTYdVrC2Jyd1+RZ88mj1p7sUI27N+OgDddacxdh
gYRAegRY4qxddTVM+u8fgA36ViNz0g2TurH2essm3jfZ9e/twltOE4qmjHTlaXlwikYWp14lpOBk
ltgrTgKsxQaONRWLXEvbrSI65PP/+EHS3uelZPpnPkQvf9aq9NyOJdjts2NRD9Rj7QzbNWeBjRY7
+ttiVtsBTFl7ZdCLD4JBaRvi9UGfgXb1bPpfOrOj/5DnR0toSuK3dqzftU7enJI4LpawK1Ktp4Yy
Z8khVnEK/ut0wPC0f+CNaUSYkovx/pFYaqOz5pokVY14XmWJdNzvaLxRXiq05pDhqUQwgmkBp509
PH18wy+vHd/3n804lBC0u2cbY578qC90osMobgmf0Ws4SToctCDu4vGICbIKW1uOTdCovfr747Ev
8lRZ9GDPwVZj543w6Xw2MDgWzbWY01Cdy/mFLO+23KuanDh5ZbSrkTN69c1UNqhLukTI6POoE26y
qftBGBQSyG3emLIayjhYiGUsvmvuVOsncqNidZ+L1jjYfT59/fhHX6yP62qxqqbo262WoLMPqC5H
hdqfWbNlwsFLkeLrTOzKTrfaX8PkmdcSHy83nwxncX84vfDPuW5KGybas41dh0UM5N6ksPpbwrfY
yVLrMv/jS7tYDddLo5O0UiZW5ufZpakVaXNThZQ3NhFM5j2aLWyShk3yozal6XZou/iujMR4pc18
OU9yR9ER0XhFJsqMf7YqrKQFZsZBC1tPDNORqqq+lUY53KZsvV6bhGNrC3Afg7RXiMjPKqV7a6uB
gjPahvhfhT+4/dCHwTKh6g+s8uwu1LNCoUU2RqiBqPmC+3W8N43Y8ELhmUP5b+5NFQQdwmZeJqyN
aFXPr5xgjtEqK6Q4FLdQOhLC3WqHlBfPDRUdyQJRHS3m8hnLaXEFK3zxIrvMsuCasW/iTeIXvJ92
VoxuWnLIDRd7KnRf59u5NUp6U5U+3Nu1c/vxy3XxIq/DIVnQCCLmCHe+z41JAZ6oqQ1hi+l7U8s5
e8DAmO2nsbi2v7p4jxmKdjqiVZQSSLjO9pOWicc9Xcoh1FM12wtTj7YZsLFAxJQ6SeXR74QWy39+
kqvCkX7+ej8xqa4/6j+bOqQgjkSQPIReX47uJintYgiGAjOUT+PSLA7x0jRvWSOmIvz4zl5M4ajV
mT1BG64KUvY270euqdY4wBOXEAlZ9MVcYv0T5Vrd2hrRoHbHOXXIZiOSC2AHLCjYDh8Pf3m3/+i4
OB6DyQUveLZ89UK0CqcTMyT10MNgrzqJX5hFdZRjrm/zTrw1GnS5jwe9fJtQOa5EGHbPFtu4sxkj
nXIlm1lLwyqt82OhWYMREHTntIFCfSk6fDzaxadCtDkGHdjbq+HswpI5egkNAc1pT3VTjwJiQ00H
K44T+od2Ob5R2eUO//OQGH9XhR7KWVSzZ69TWhLx5BajPCHR0+h0jgW9tyJjg4CufYqPddzIK1e5
3rN3NTKPahGEHbwJq6X8fGtILEkZ8SL1J5Vcc22fSDC4YS1pGL59fG0XCaIUixBMMeHhJmHA811e
S+vfzjJc/xB5qjpMlc4ug5TSbfor7ib7ybW6afaCZRpTAB7Yal5V3l9xSz8le6BLO6Y/q9IZbZ94
ceeaHvvyYTvr3M/pjDMpofbG+88J9gOctrhXT7WgOOnrGKB9HR3BJ5dEtIPo5itFmIvPF409KqeV
ma8hzjnnVpGJCCB38mjeFtPkHDtnMe8Icfs9aVqyjyNb6z9ljaEesmHM9h8/iIuvyHPWsseqAv0j
81///X/mLATYlhTknZ3Isxzs3heGgUDZmiJb3BBnllzZZ1++YOulIqelwIWw6/y0vUiDiLqorE6G
W7XmZ8Wp1GInCuwrV97ky1vKydogJ4leG8b1c1wAJin6srZSnwp2NOm8Bf02rJzpPv8irNmdQgXh
VQvnWRHDTzsyq9eP7+v5+MRIrMACTHAIytAtr6/Yf+7rkMZqy1KYnGDrilcj102iHC2Q8PpK7Ija
KvuO73nZm8pQxJuPxz6fjv+MvVYXWP9Wc+HZCSqfGoXwEcauWF39tAUiSQuEjqJTL1/lKMrPU9JO
Xz4e9PybWQflDeZQiZyYY8TZisvHnrlz0aanNOKz91M0TY/m2JACJSfSPDP66/GVCfKc0MA6u0IC
SGfFxMDCe45bRfKok7CyZCdyU5MtmJ8oBO4sHwwnlRt7sosDPPw66Elp1oJWIlhzcFRdudt/edJr
LQEZPFmYvNlnk0WGrqXp6Fad8K0bXzz6dPcK8OGTO5gI1Kwom46eo4wbCwLLla/pz8L63/l6vQEc
RBCDstnBtHK27ncoeDRAZdkpoZtItgEdYAzmMc0svyTZ56Ut0HPRe2tJ3l3qZQnxKypRkMcKjXM5
DoRltfq862fUVej1jQ0YJvtQI9g+0UrIvg9dchXB/aeUevajcf3zUfBqsls5P2v3JQdOuy2XYzt6
2Z09gcbdKCPSVR+KHjSkVJZAm8k6zAJkLcX0kGVx/LvrjTXgIMvB2LYsKM+l3nRvyLrGF2NK4+Kg
ZLqt+LrNYnHjoVpMX/GzFNMu8qo0uhFGTKz9QLP5Br2NiD8njZm8Tamae1untMfPgLCHYRfNenuY
aeei+q5j5XdSR5MGdcKgRUSnJqubexoU/Q1exHYpfap3Zbbpur7vnmd69Pluapoa3CfcBlXfYy0w
NZ6Eaonvomq0LbOqknxrlmbu7ird6xveSqQwAUm0xkM/QTZ5qaQVd74ya30st8LoLPVgGmX1lgA5
vteSpf9WTppdkmKmDy8x7SeIR0s6/ZajVisoOtu8CXPb4KToMeUNvmnK9KQ0kWVu+8IZd1VkUWla
SGDa6UbiRkfPa4lJnQqNoAeENUPxXCF6ye5bTarjwQALcYdDZ5UlOD0gitFaJOjdik5PABrLUbZp
2+Titi3yKDThDU6+l9lN/2m2m0kLtIqONrtB5HDAxbou3jQOee5AsKkHbFJVjC+jjER5j/knroKq
XGKy2t3BPs3YV6PA6nuKwl66yDCvu0r6cwUnSRLqOvgwkdxvWF9JldX1Zso3GR3PfhOTTvsKfNNU
/WyUNPYsJ5l+9IDPez9FOvbmjpAp7obcINZeFrr+6PVzy7GWxM75tmaewIs9NMIJ8mVCpyJmaZxs
Ilyh7apu221TegTfcGZ2n8Zkydf0Ymfu9kucOklADz8BcNQb3s4ZAe7ttcjkFUF6PwNncrt8R/sf
6hk4Wl0PiGJ21V1jLK04jKJR4y07G1LitLKRv4Y5bn6qam1l24GefPFgOlGd3yxuZGp7ZbAa7daL
GoO6TG+7n5feWurQG5C6WI419p/SpTC0G6qIxU9nSnrVBzZB52SfDXXHu8aB8MmNCaB865sprk+1
9CSawN4Q35B3uPFvVA9J/skahTP9tuj05dsSr2AEi4z44oMRNzWh0X1eIlCgOrUfOXlwSp2M+aE3
MpFuTaOJZTh7UwybKl5QiQq+gXoD+rbrNlE0EePWVcyS4WQOlNlRHajaIx+uYjxFU4F8wxkSgPiF
MZo/aceOxSYeVsVTnpam7i99IeULQij9i5sw7T10Yya3XVWo2nOa9GjNIg1G8WZGhWx/zeZo5ChN
AJPtkaqwmL80m5tEULGptoGTL+LTyt17EUWc5Js+Ua0XSnFT/gIqWC1eStOZOr+g8tmFVZyC2hxi
pWgVCNPVqOGYQQs3bPJx8crvTNfdd/qEy7dSy9RfKmECKZnfSG++yS4Htau2nbuHAexpm9yImmEf
aWPUI00gEXYzWSiwMS0M/EHTk3F71DpqMT5AJfURUPdaHpykdTOqAtsaWV1g8sl/icpT007GEphD
TLTv0hlakDkqrl7cnf391DWUthu1XcSrQicFIShJhnwf1tDIgO+hrW/ooUb9Vm1IxArUyab2pssk
OZKnx2pisDB8x99bxz4qfFv6kMW8k9abU7tdqtGxdlFZWxWy4zGftlW2RF+7dB7bgMJmV9G28qqv
A5bVJgBM236dvZqPNuI8+8VIY+8168FI3To6kdZqAr/vqLRRtPcqU1GDIe56caBiBPDILyjiHutF
T/M9ClN2N6ImDGYKMpIFkHxCU3/UknI2jxWpp0moA90NG2vpq081Lexa92HWJdoGKWV665l5Px97
FvajQrVd2wDALO3tqon/7BXoMTds1YCIRZ02KszIlfGaCMg4+9pDDb3nxJY5Gxdxihok0xoPYmsd
LB1/RtMBQNobyurJEyxvX8y00MuHuu+c7kioGjKhrNZrgWd3bpVDldTxW9RZGrZg5u3B3EqhmdMG
YCny4xkpJGGZ9OHdr16se19Ip02XQJ2FcAhMB5axQYZrEyAfI6APkbO74yFNTFKhkGlL9FNZT+3n
fpYyqu66zB7GE6WvBQ21QJmBHKtKy06+jmpSp+EIxuCmcL08vxFDOx0F+FH1cfAm88h5CZofsWFK
v5ltWWvspocmNDTg7hvO97oI62GQWTASUeptLM4tTxN5Zy8maEfz0Fazk3yJ2JKOD6uY7JUJpPrx
P87ObMdtHAvDTyRA+3JrW3at2SplJ7kRsjUlUTu1P/18ylUsF2xkGt3ATGcwNCny8PCcf2mtWHue
Ib9mD/EEi/qLQ5VjCGPUAnV0+rXc2PmI08nPoLeM+qHzEcarcY5LQj11hPGdp4OGIKhZl08LK+Ye
hjuOm3nmlqjmuaoyHTBA8E4V7Mdkrg5jV80VJ3m0Zfs0I3XnvZvbYmh+d27s/Y6zsiz3VMHs9k5H
O+4XYrLggRHmcEEZRHZKK9igAVzuFhwFoCZeFofZyZvmB5XSodq5fmb/Dkp+yjaY0N3bgxE37N3o
Csf4WcWuUTwFMxLJ4O4BZWcndP2q9B4fSSP+L+oi00ZJMipOYwbt7U4kiBBs/Szv7xDBtP17S0uc
Y2ZQm+zCfNKpCVABjh89ZxqdsCkazbqbNK+2IbvbZvaIuf3wPfGSvt2ljqZrj3GNrMCj3XmZ2GKU
ZXtPUe/rhwS+arYvC0R7X/VRDw4TbR1Et3TsiPYofZTFD0GcENuirLH68jw0GbYjmBL3kHGfGvvl
c7qoBUVBslEtgvilDUwOrgVVr3dEKJHsdCHKMO5xR7hfLI4kcsyxQregMjS9glPu50fNSkFlVlpn
R/u8sLjw6xqJM1A15rAzk8KMD96MROGeHLEHkIjEYbrpDeQOn4sJrPRWG0TThYbIRLdz29Y5jcEw
iW3FjyzREa29NBzKIPtRA3aBxh30ABfbJPP2vh33pDF+GZGhBTWoXUsLXk0xeeqHl5aJJsmp9e4/
r/SAipVtCj2x1xPqh31s+ulzY8+G2W7cfE6fZVFlzv3k+ckui/LECbV5tNC2tAp32hiDp5xtUVVW
FJICT6DfPOnaIE81L/mGMXdGrhsP43tJCRUfBGCR3S4p/N5/Rz1Gxe9zr0CicUIn8ZBj1k5KR0cr
OGit8gqgk6WYgM7VGE3C0KkCibzQBiSn9wE+j6yem4SKyScqSOkR6bS5uBuDBvFSMgyz3g1Iy33R
yh6MO4KNWW5ue1rm1R16r9h7NUnmaCF8NND7tQNMrS+csd8OSB6MGx+YWFVssjrWhp9mUoph41Wl
ZYdsbkBqvplPFCapZW8JOLn7TUpbNiEGCoMkUlHa242mh9xFneBBL1pNiW09WOo5sVzlvvMqOGjB
RgcuXD2WWGajx6+BC97G5GUYmWupAdo6s5Ge1gc/KJ5BmlcNhddIq9NtSXKcPw2Izafs2UwDZAHU
esm4KfJ/xJaic0ge7VrzFswv0impm+cTIOpGfR6bwpE7o0TOJkw8F/8Oa8QBzZ1Tbfo5zCjw7aCl
DPe1LhvQdoh4BM8iymYo6xY3gfmhCgb1cdZFJ5+gVwQN1AIVNKKASYQkx9OcG/E3V3Pi5j7qgom4
RWXE/KT5rUS01VpyT5ioSoQKOZgYDS4/07xNUCIpSS9ojq09N2qHwmxKT2TXqqwQu0IMGVLziFg9
xxix/QCIX9FebwMvPmgy6+8SKxgrtLKllJsWGI7+NMyDZm3B+ifNzqA4le/zhHxtiwNZ9JmhsU5t
62kuH5K6cYcDm6h2oC+lo76NVGDJ91OmZu3gKCOnYljF9dZERC1413cJ6ZIdx4VxzOcFM5pNRSwf
4qhBBGCUnVIhANvqzhVZoofIYvHAM0AF4yghAV/unLLU6TTTCtKiZOPUQV0Syeqg2PZa6uWkIq0c
fvgaCckma31nDEUQZPoOcplTbRyIa9M9+YjZ3s0LoXquA7dBJlDzIhCw9BJxWVrU7pYnI26gCcQD
RxrSfy4CYc8hqww/OcbNr9+01ex+zl2T7HPhoYhHNeWqhm3kwm3q2hHaT5aPCcGqFOGQ+XP8GYXX
aB+Q5Yti1w1Bc/Qis08fartMPhvJ5E1hNsGNbTdtCuF9Y1ZdWoZjUiB+2jddk92pvubfL3Vh/5FC
k5aT7DTA+gHXdg6q5KME/Z4nrvM1midwnpE5a34INpTMGSeRakQouZ1bVLO5N4xtLIkR5SbBSEQ+
jYnrqWfNNctn3xxz804oDOI4yXA6sS5HDnfYDPGo893ySW77vom+uD7wn40L/2yHQo7DSoIuqbfV
MBbeg0AkzguRQe6/TZ3dMgfLHFVIBhKx+gCu3SMO3hX4WHfo5QNXuh+icj4XO4TEgt8NEURGoCDc
tvnZyjL9WiN1Ox7zrISSp0dwDIshsX7CA6mnZ0+BZj0MRiG+oZLRTw86tkUT5jWlbD+qqGkfcrsx
yl085NZwJ1vT3BsV+hugheM6echLT+CcMsm5SA/9HMTOTmAtyEVmJR1YCKqBmv8ZJ5S+eRh4f32v
Z2H8VyXo6WwyH7PHg9XxbUcusjwMRkefd0VnYWqwqaykruNNNStoQOTnwCBNBc9vI4B7fzTMUep7
AKHZ/FBQYW733lxW445HjTNswYKUr1NeAxoFW+EGcChrSSTVndk+edivj+HUR0YVGgDPjV1tJea2
oyGfnxCmn4N9jo2u+2KCXVavtdbW7i6ZMfXZidmJ7f3kJb63sRNn9rcomhvzt0i54/iOS3hod0Tu
3LnvKU7z8nV0EGY1yt8jATP1TPA4cyYf7JafD1eEKCa2IqVWfMCS2FXoJoPt3szgTGJ7gwFmXiDN
KYyBJNGd25CHjl5uSATt4bmTjfoIT0SlB9ctTOew8AweBhfA1cbIcmg7Tjob9WE2kMAE9YF1ybPk
8HxvEgLFzgqi1N+ndZ9OkAjqRCZhZMX5+C5w69Y7ctEa3ity8aT7GwBFzXcjclT6oYYsbDz5iprr
Fifqen6G+GSA/56mXA8trw5+EFm5x4pyjCtMt8kmN3o9AdVuFKyYMOu0OtmPqdBPCsimvm26GAB1
hA88aNdpEL9dkbY67zhXa8XGNpJIK25UGS9rupZjo9JJn8DnP/hLFfKvenJjzJI9pjePBsJR/fvU
NQTB0s/A9MOnrA6NRz3iU87O/UdLEYqsoByQ8nWARYNfWnPqXStVfirL7NEq9WKPMD2BSNPggG68
JG0PCrHw/gGlINe6Vd5d2s/nhUI6uKgeAAmgyRcYq+pmi0ZzJkxGBhVCCsdLO9Ooe1UmPXEhdBhZ
Xv5DjBICh4mKw8ZtTHfbUWT5ZfQiv9G8vkAo0PyzaAICmwMZSRt31SlR3ugMtqPJx9wHfsF1P88P
lAyzkipIVb3W4I/bx0k2NK1gfnxLvZiSAPAVaHQGLIzr1faLojPBg7/JzMm5HGPtvqGNUxYHZiue
kt7JjmY2p/fKQGiBKJZB/pEV4pKtB7ECzfjw+tAXhX4LjBQoTTqT6O75a+XWmgPa2aBQHjy8V7+Y
XRPtNduC+WFb/SPky1tW9RdTZeMjsQceBU8MqFqrbgYeWmIurEk+DHFdbuNhcN47SOM/z/xGtsBS
ixraE4cxvvXFL84cIy96LItvHxzftSbL6PIwbuwge1AjiPZQTn6TfrScbhphYAJjqJChJ3BD86m2
fjwWGKpNZDh7r0A1ZdIb+EHu1E1B2Mi+CE6pNurzQRKd7L1lNRkPyAhy0b92RegW82U8EgN6MWBK
/nRN/goVxZjnYE1k+qqEmkMbCmu+sWNFbIeOxSVfwe19ohRTAaOp5IghARZYRHZXBTe2ymoB//wS
muYLZQSQC7/mPGgtT2LsEMb01UKPUO5iZPsOQzLHB6Oamy9BP1kh8qS3wK1/4sJfcYNhwWCggIZf
GUfEW6MhVNvMfTJ62asskuo92hQS/r2eW/fNUM7pJloY+Zs47utqY3NRHhofqIuPLRzl2wqOJxpV
mMdcPzUXJmr8KKrkyIkTRNF7WTfl0igwBl0QKKq8iNsNVOFu5ymrg3yn0IHZxHXnkQzC6hG7qpia
mmpxasLezUrtsz/W6a+a4P4zh+VTbKwY4OTWzOLuoIZsuAELWjfnWUBv0RpnASmbme4f0N5fO4i8
w1FzHU8vnIy6IBNETQvXMriXGxzC1LChvYlsHdhPA2c1HoHaFnfD7D+71/IvfBs1PU5VWR671DD/
1Rdm+W1YhYIMJR77hr10mM9+G3g8qwvGF/Jc9Qg2O/hkKifRN3VR5fcOK3oLE7cKeH9WAxwYFy8h
yOWv8xELO1B9oXXjS5ZEULNkF0dPAY8atAUonSWbarSyWwKRb4/p2ws0DATa2ga4k31u9t44viQU
Pj95rj99kVC3TsYk0x2H3v7v+vZcBdk/cwRFyPemY+5y2Z/PcbG3avmO44s9O5DvC1WCvM2mV7Py
tBpRcI08LwrUB16A1Q2I9FtDA29YWoKIiKFXfT60OyJ4QV44vaDnru46X3MWPSrnZ1npai87x77X
e+G/5oXdvl6f9DKp8zixyHza+A/TiFlAPauRcwN4u2Jk7nL5EU2BusFniIKqJkzrBjbsjbHox8Mx
Q0HeBle5hMq/tq2o6mDK7Wl+kZ2hvhij3z4uClgdwhBo9d7oC7+xexgMSC29BgSR1hJ3tO96CdJ4
esGiC0+AltzXwOGz60AV6x3yHLJGQO36Yr45JlyCAIiUxz/Ln/81waHttWDkwflC8PiJlNbAnajs
QNuXsrGRRWpV1d7Iid9aUwfZL7DsFipI7mpNDcpFFqrCTBOhzZfKLN8XSlrHbJp+XJ/b5T3Gqfhr
oGUL/zU3aJcLEHieXgjPC20/xWW4Qa6n6XLvNcLn6A4upfPz+qAXCwo8hHQfqCQkjQVWdz6oU2ez
nyXe+NlpEl7bQTxQQYlk4NT7pASag1gQTM0bX/EPvezvM4F8Fmi6JfQbCwZqjWZQdTUbmedVr8CA
rWrTziich2OQkT0kVZp/KGsk4O+FmZp3dUy/Y+/PtaHfF6bZBQcRW6p+mI2T51bNScSz98GuC7WH
cD4/1YO5rVtnm3k9nF5UdeJum4/upB+m2pIaz3cHbW+KxQEKMzgkxS/Cjsa7NhJ1s3VjVbgbUaWI
sAC5sT5YIqbPgatnc+wTJDBwaJ+GL2kQW9EvKhdi/l6kY/Wr7Cf/aTR7mO74XsYKerTpyxuLtn4a
8B7jdQJ9CPwWERTE2PmnsqveiyYQ2q8N7wMYOyKFwWW20xgdjAYmF1gCh65JSrHiBx08at2ZM3jI
6zjUppqpwBfy3/YOYY16i7sopduAxi9cP6sqVp4fta9GMQQ2iIoSw9mo0HBL4dkid7lqhhuH8SLr
WsYE/7M8kwAAgUc5XwRBtb0eyrJ/HQqjGzYJr+tum6KLUVAjmgc79AzZ/wpwY/a3ta/0ZxEMw4hO
Rm/j8GvMZQNACZPU/MZarKPE8rscwOwcIkI9aMPz3zVWUCqsaKhevbbPn8XcRXegicS8XGjUEf55
4SGmBtyiOMjB6FtdZhQGXFw9KcHYTmz9iKLO/2kLaxA7+iID+gGeP+Q3dt86ODE/sHsL/oeHICoG
5vn8lNWCSvDq7lXL6f82QVEfweDpe6Wy4WdDRCwfM8RkhhskwSXmnQUKUHXLK5jR3T8uQOfD5igX
0mSztc8W4qbqYLau997qfPXV8FJU03KCPuGq8MrHdE7LWx/1z2v7fHg2NlBJynZgrb01kLCJUDig
ZO59RlKJnocz+tn4dU7F5OycxvXaV2Vh++Xng8OWK6NX37A0526aYoSPTLuV33NhJcFhsImyB3q4
6sWfUqRapKkMFc52jzlsOw12saPDYqb4XzSFy8u+85s7O6pHbeDtAF9tPOA8nYC0xssVVRxDGkO3
GyuKGmgd6MGrPy0A9DkqGrg8wkhDze5jeZAlOwFkf1d34SAiE2f7LNHa53GMg+E9rYTgN884v/o9
pNNkv0w4cVQfHdQOGLdvJljBGx2p9+bZjfTA//WPm5j9CzjLBfgKoo8E4vzTJnrn1f4sgs/ITyBG
4aE58xkTvPyxMpPKDXG/KG9Ju15sYvx4wRuznXi28qpYXeWgBEoUK6iAjkVSA3FIY/t9OxUZjU7h
ikXOh3bIJ0MYZbS/Ptk3R+asUtSgtmWuib8ogcwUqfvilVtv4KRQitRbs3vvFYaO4POEh0EW3YYu
LoHg7/3rQPQAnI4+CRhvZPRXgcLDeczyuf2WPggqxI0ynBPKF17wUGM34e2pxQ09lqQzPoyppj/i
PaKV2w7tk/gBlyg3eQj8koKp3ift95yW9K3kar0uVLn+cLAJLpbFr13daVGc6qWFM91rJ93G3oCi
qb6jBtmUYTTZ4/fRmaKXGvK/trv+Pdbh+s+4MO0XOgOv9zUnJW56ECtjIY6aE1WAcEpEGpre/5j0
cRleH2qNH8VNjDkuSHQuLVjna4PmaTAAFxia9tqMlXpsVVt97yOs9LTENLaVUSdWmPt54GwV1vLp
PW8D9751PBXcyNfXsXT5HQvp2TLhAXFnr3a/tGnb45YcvU796Ft3M2aJXzKVFzRQB6Ru7AUBtC1E
N5tPecJV+Y+XFneVyfz/GAXBVv0jGvlXejsbvqw8WJ/HMdL1FBIFSj99GQ2nlH41rFzabzdW/nLC
y4gEbq5jKjXrGqIwiT0aaldHFJ+6B1s61W7Ih+FdnkF43zQWt7Mu3KmECumqw/Wvvmzcs5PHbIFd
GiZUR2jI66pyAm5maDFdPdYi0w+6GvSnMusiUABt6gDOGvqwTS3nPRaITUhBvLjxsS83+B9ykE2K
zWMQ5P15dJXxFPmAPuVR9NPwqBmld3BAq4eys7Vb1+Rb68zeXh5HZIFIPJyPpTx6JJGRZMdxrop9
Hzv5V+XZw0aDUnaAbTd/pd6KRX2byVtv0Mv4sajZu/AjF7kOCDrnQ3f1oNF7DuTRn10g/k2Qvuhx
V4c1kJiHWQX1KdJowlz/tus3EzuZmi2QGg9HnYUreT7oOOb0ahQVcWSzoNACW0IBODEQWNgmSSrH
Dbgq4xan4Y2ZLg97OuOIOJBlrqqcmoGwVJOU+RGgn/vQdnP7mZ01k81insCTx3K/tLMm/n0boaAT
sLBUazC8XcXntA2iubPm4gi84oHunrC2A9WV0BwiJK6uL+sbR4byDFrVlNYWtYL1lp05rMjl5scy
ivpveTQGoWEjYINdcnWPeLf5WFGX+opBlvEMa/vWV317eJBGfyja1JHPvyqLL9DIcfmq3ZiPj2PX
+MUG/ghV3LwrvU/1BEk+NiJahDEP1l2N5YZ7I0a+9ZEpa6BmrcOxA29//hvaZKRaHcniGEEgPPK/
UDvpoZfajjpypkE6ic2oleofa2PLfkapiCTXxe+dLXY+apUnQTNUSXGcJ1fcucGouyEa1+pQVsoV
27Fs661eBNB0ah5Y1z/6W2eJp9NCxAeCQya4GtvRUslhLY7eBEhrO4CxBV6ixt8RelNZWM6I8d7Y
0xcPaeqQNHs8ji5FiIVGcj5m3IMr9xIrPVWaOXWUlhvoocnQxmHroIIDVDEDPSgM7d3YkykcSKCd
B6+BSga0SE+zG2+cywRh+T1Qonk2ooQCBfn895hOjPtuGyenKRIW+MZy6KMDssBURgK7AoYZ8w4a
w0BWiRfqY5tWuwYb3W6bUA3zb3yQi2NAFEVMfUlUzKWfslqcSU8ivzctQZ6Ytj8nYAxP8YDN66FL
RwRSWqVji1KAfXK2nWum6X3hAQi5vine/A1Ug3UePXh5rD+QNWGNTqc+OTXKmXcDe+dOq5Lsu5T9
90GfvdfEypE9LaJ43opaxjfi+8UpZAnoaHFtcyZoe67us3KohtJB3vBU6MILOS91SkM4anZ92wZf
Dfr0T+imJTdS0ovSBkwueklLzoAuLL3IVQAq8RydVdpoR4T35K7Eil7fJhXPuMwMktfcHj20jetp
QcG0TzY4g7t2ktiFCn14P7Axb9SS3/oI9MSXUj2/iBvnfFeOPEigz3jiZI3og2ziAibFOJWzjrxI
qm+sfPKeRCSbu3Lyyx3ndr6xCy7SCtZj6U0sbSLeh+vHt+Es3Ft3RgfYTcRnoDvBcZHkeso8O3t1
NdtFwieps5/jLIfj9Q14EZUYGjdal2PJE4gu5/ncgezi/eywA4xRlXdIICm+RE0xqU6mB6ev/MP1
8d7YcTxH6VlRE/Xpdi+/56/c2JoTowfWkZzIsIaXTs9anmKmvnUTR9/NTmR/iAW74fqgb0ySvW2D
O+R1SG1jWf+/BpW+RMZ6MNNTgNLve+jehJXacNEzV3hUa7coWW/NEdcjdABYW66Z5c//Gm7iaeBC
JZN0qIWPoKg2b02qDpBBY8Q1XQEM2DKz4EZwdfh/PcvDoUdyly/tdXzQLm51rRqgoo++PBUWlm56
EaOn1s06hBlJveX6gr41w8BbElFgCwYZ4vkM7U4RUqEKHHsPT/WRYvVLZUzof8+pB9DOkTxq9fjj
9UHfOCWmiZgGvQEkCGiCnw86x65m6X2uHbVOC6qNCFJ5sobC24nM6Xdk61a/LQB8Pnqp6904oW/c
pOSiVGFdECIUp9cNPVQddDN13OgoSjz6NiY8mwayU2PGaDsbEbBTF8PEDL115HGjot1W+IZShoV0
vZFtNhyur8XFx6ZETk+e9y0fYcnQz9ciJnGcKsD+RxTA9Xt3coB6JqrX/V3WAjy48bkvzs8yGvuK
B8iyr9fmEY1pCqk6PT76WhKEUZ/rhzqSD12BRAwK3FPwcn12t8Zb3cyRWY/tCFfy2AmZ/J69SMUb
r+6HHBFf90eSidb8P2aIUBovSUAxZCarvaXnaYVYjx0fk7r6LrQOQlLryc8KjBoTLJIv/z7Bpbfn
AAKjvL/utNEUTlPKjelRb1XyCQho/pB7otlrEV3zLQmhn95fH/Fyw/B8NCiMLT6i2Myu4nziioEy
XJUeXb3DZyLoDYCIOqWPvsr1W6t5ER6giPNwZDkh8Br6ugboo+VoUHNNj35KrNPA90cPRe+11W5s
8mne+V5k3RsxCOv99VlebhwGXprv1CQIFWtFFGMypaNcJznGI1Cy7VQFmbbT7EQaIUB89Qq3DFLf
9TEvwtIyWdqJOKtzQMDonh9FeAvIhkadPLZtW75GCYwY8MJB8M7TRv9zNGfTr8hqclwKslje8p26
zKipctGxpdAK6YjcYfVdyzZJbE1a8khyE33LGx/97Dy2xEHLI+cHIoAJihr1aMLhjnm7q0mNIcyB
+p/jET/DRal7SezBS6wSyQgjyhw6VnqkMTX3YZM6UoS6HCaadJr3+fqKX+Rry5zJV5cMEnGx9faC
YT2poNIkFBcdweGgGNWPZqJu63Nf7pOAksEGnF71rSgEQHeoGvJ4/Re8sc94O/9J2BcR03WBMU/i
2ZczNSfkBzrzYzVX8UEKWkNb7BDEXp+zzPjXJHUpZ3IF0RjnXF203QyaGqNmOfI4112jdrUIqF+7
flW+aLDS7uDRBj9h2LTdIe0s0XIbRPENHNMbx5pmNrVEoEJIx67T1AwrCc3BD+EINtPXNpXhZc99
o/U/dcrKQUgzYvBPEEvLG6d6qd2fZTZM3Scmc/eCHqSLcn7C4HiSwDVRdsztNFVhWvTmdAdoMr/x
Vd+YHy1XXiaUIxBdWO8rtwNWn+eiOAaJsr44rQ/9D2L6VkEY+sxyiPcjtOMbN8/lYwhkHfuY5x8e
OpSeVpddbYy49kRpfsSVdxTfZWRX2QG90I4ClGaJF1LJxt7pXOvdD72zEV0wEHVroOP23T2y6u0c
avWQ3noUvXFhoJIDVYJ+KG+jdbaFJrghkALLj4ZVx3FYQSna0Bbx+0c0v5vxRob+xmioACNgzfLD
jFg3XUsbqENX8UWhsXX1R9DmSFlS8/TkLwcaX3IjZr81HI9/Mhkg4FAgVzGbnlhT6g2IOnhtPRRy
izfWlnqX+k/DnOzr9WDxxvZl/di74HhQelhbUhmqwzIG4wnYF441H+II+6CHKC3k6/Vx3pyUtbin
IQVBlrbaSOg1lCmhoTxOlay+GgHcJrTo6ZKXRn8jAr9x56GgQP0Gc2fUztabA1lRhHvQnDi6/tzh
GmXU/SO8MOMum3F0KpRrfEbWOt1ns9Xd0JJ7I/Ryz6CZy8OV/s66n1WATLdiayqOep3jYGC7Dftf
Rt5BwWJ96dr0lmP2G1GBaLfsErJfmvOrVHucAIdamVcePV2Yn7CvzHaKVxjiY5l8jqOqFiH9KKCc
17/mW/NEuA+sCc97ItLytf96RBpt3SaTVVdHZBTqLbYISVhZstxZkwKZj6T04R/H43sCQDdpLwDO
5r+cj5dNUJbqKTOONq3hRxwBFOAWm8475F7YqAp66K1+4cWGZZTlrFOComhD3/B8SM32KbNjO3EU
yKfu42xS72XcYj+Qjwow9fX5XWZKNARp2oCKRJAeXcDVLZJZbQnM2zCPqTGpF6+ohw/+AHltn+dA
kNAJrJz6rjcMKLKZluGCVXv3oAVuaWFdbKelL0kooAJG/kDqdj5pi7YjGgmGdcTRTL+Dczqe8DqC
aeD3Ba6DzgGHsvSWj+MFAplciSoPXAvaoYtC2GryRTaUk5C2ecQ8KjulcY9KIMKwH7pJmdCpxrH+
oY8WNnR6O5+Kqkl3o/DwJ8MXEWvtGoGCqYnH39c/ycUW50dRlKFFiyMhlZLVjyqlVLreOdZRK7Lk
R6+SLMLKYghMSMeRyO+apAH8cX3Myz3HmAjdISIFugw5o/Plb3msp+XoWseq8L3vKZ5872okFiCN
xWZ4faiLuL9Mb+ENANdf1JSWn/LXCYadOC8XqH3sx8Fut2isFNmuGbRbkmNv7aildktIJDm019VU
4Xe6XU/CwQ0tq55o69vfRI9FiBKG+uXg9ZFtOsu6dQW89fHQFwULBaAB8+DVQrraNJaSX3RsO126
m87pIRwmCjEW+uvel7EL0PO5vqBvfbtFPo7sjNh/AcNt2po2hmisIzQE+0kTnl0fsmFEFKPs/Vvi
k5dfj44JEyNLIDgx2vnXKzHT1XKZWscmsUztnYc8hhW2jdLdn9dndXGX8moCnMEXpFWDkufqFEBH
BTAzO7gUWzqqxHa7vMcDGemfYmLZvvCRNd8NFiwPdGu97MYmvdw8jE5cRKl/yYTWxsFUDasi7lzn
WCUGovBahcbXUNd3CAc1OwHvUtsE7lTvr8/5cvOcj2qeL24m6yTLTI1R9al/iZF5uS8hQcHLMJ3/
UsjRNy63t9aYLJZwS5oeIMx3Pl6DtMGAZaF7RKg9CzPfjENKicmmdoV6Ro2k3qYRKs34vnT/x0yZ
K8UBZFq57JZt9lcQSHuBiU43u0dEq7DdzGw92cbFrJqwDFB0iyeBBc6/L+7S2aJWR3p7UWLvRw9v
xSZzj3Um7TuoZ1Fod/hX7oAUuuBjpVv/uD7iW5uIJqNORkh3j3NzPkltAqIo8eU6tpXrn/pmNPP9
mOC5s02FCWPayEuauq1CXvgWD+jtoRkW1KTB/l/+/K/1HZlR7SBtdQSNH+OQFDUYFjZ0D5vGUPfY
MrHyYPRv2cwu0e3sSQrBgXLLUmxC2Bjf7fNh5TT5RYqb4gkdD/3OQd9nBOZW/vZpqbWbLIP+C1TY
26FQIpBhc/91PwMipA69cPh8GJ3rWXd9q8M21qpTlwgTFSbVnozE6EL+XbStkPJ+NZrJevTyJr4x
8sV6L/wHD0wurQ0WfA1dsMrRUajv1adUpAWyDIYd1kNfHqwhSRBeqcRDkmfNjUv7jdUG2QQ2CP1F
oLbrdkNdVT6kO9Wc4gbOTlOK+gkdwOaA5pMfYuFkhPjYVyFeoPUne2i1G2f4MnWke750Bxf/ZHv5
7OdfuyqEExTIm51cZDc6ZB604LcLKnd+r1vTbB88kiW8Ul1HU6QuSVHcaRidu/cSi9Eb8friDuSn
8MXhMS0QAmctbVqN0uYDSHWCMYXbqZgtHCan5HtqDM6NipN5cQUuY9FcAFZGXQ/Y4vm0RZOiT6bs
5pSlcRVsBWntyzR4nRHidKeemqnTREgyGyGwlMYFjk2L2FyNsw/lpziBGmmPWqqwF8wo3RP7oJZg
lySwq00174MVO1q0l6ofHopWNfQAUQUuntFk7dDQgq3vbeNSzi+Zgib6jwGLmVFx4bIFYrT4Yp/P
bM4QnWgxBDiZSKXu5nIxXXODZpdg2HbfdtU70rrqBv314s5jTB/iJlIznCFCx/mYICLBYXqiPeEw
6m2DbrFRH2klzTMSeLpf/XtpeBlwAeovlAUg5asYBbQoaCKnb0/os9inStF7JPZre+Hp2gP1QrAu
fVenoZHORb6NfatDUQSL5H9eamZMF3TpBQQ0ms+n3SPbUY561Z2ANcXv+aVfuywRh94e81DvGvMu
as1bWK6L6x6RcgdMB+EZOWtnDfMZRQp1bLS7U1ajzr0tOdJASBxEZbpJtx8GL/cPlomb34aS05fr
8/3Dcju/GpZiD08t/sayzFl/Z7NS0Mz77ERxOn4dpJ7f+WPTedu6EAVs4VpNe6yD0cFq83h4Go2g
+Ra3CFZpDXpf950yOmhzvVb+GlB3f5/iUbXvkG65Q7ZYbKzqQ1zudc0M7lJofYekA+l9I4G4DLfM
gPcK2HEiPDHv/JPJSe8bXFSykyOn9GsLNeupRb7N3NhIY4RaZmQ7o6OvACU43tSzZd5fX8I3TgrE
F1oqVCTAka9JH0EbqVLoZX6qfCv+UKOk9i7WsE3FoBDdIlF5N0pK5hv7xUSXweODIS1srj9Zl8kM
k3qjONFDb56U6ck7LDB61C3nucchzi7fB4GIP9eml3ebqJ90bVsg1fRRwlp9lyG29DLNzdihDWfD
Np69+kilft4BvQ92meO2O/CK2kdamLLblCrr5HZ05uiuscz8xYIgtvWmGQ3S3OJ6S/LafpIy5iF1
fVnNJctd7cyl+8frFzIyLbLVURy1AKnWysxPATBkPGqwlcU2wG3KYtM6avgGVCpAa18iokObzhIh
xtmyul94+9Yeqxa/3eZ9lfxQc6V9CebYbvbw0mxnM1aUPBaczJRsMo7ZA2gdtKI8M3afKzMrtO31
maxdTkCHYrPA5QfEArgMjc3zHVrT4mlKbMDJepKmCW0zRZixQuBka1Izvpu8oJx2cMedd7QyUgwK
6FXcI1kbfRbYgH9Ugz18t3R6ZztcqTOETvPZ3Zu6lm1Rbvnv+o9dnaZFVNkGnIwRF5Q2EC+rFwAI
cLCltR09gJmo9/TtjR3FghLVUwuGlqq9XY/K1gE1EgRg+zYJrw+/Okx/hqfUAQsZ+xGIz6ulSqNM
gfkPUOm0ZHEoC+xvpJFT8PD9mFQ9/keNAoqk9LQ5t0gGUdcjRTz/NNUceU2hzdnDhLSQC4RrMN1P
GC77+iKW7KmfOerIkA6z9CbzeZWb/hl6oW5xzdKG5L21HnqSUdmKDCX/XH+HlEWebC0QGK8aYmPp
trD7/4QeTzcWeA0N+TMsrx7edgAVDYDh58Pmke/Sd51o4ev6ZG2sQZYHfyrST3H5P87OdLeNY2vX
V9RAz8Pf5iBRlCwPkkn7TyPJdnqex+qr/57SxjkwmwQb3kAQBE6QYlVXraq11juMBbpPEBkf7MZh
s1md7n5K8wGaXEXH4R+7QWH7/ue++Ws4GCBDABfb6rJcbemYSUmI+FPXKhH2J1Me7IY+M95MBfFv
H79BXepqefN32rMJMX2s2mSDo/ScvFLp7lZi6yK0fiwO/XEKRNRdeYostp9djf2g5mr+1OXjr9hu
h91cNChvlYFB0YgOk+/o6HGqkY5E1v2lkOHst3Anh4aPLqmTFODkI/byu2R4+qkNQnVPSkRl1460
UvhEh79Nbpf3+0N9lA2XY9EjQCCD0jLI7sU0kaIq+qFPS7wGovxgGBms+yJr4y8Q5MryrZ2a8ocY
LcX91g92924oRokUFW44Dx5RCwZB1WnhWemoBx9N6hP6FkRgafngletfoz04770RpdpeRfRCfLv/
42+tE49h6vC8l7hzZQD7LYXO6rkb4rStnkahibe2Dr8noulfjMAOVuL2zZF4AvOkcEnllk9gVI9r
VynC6ilUVH0/26GDKC453S6vwjHd35/WjZ1HCGJWBAL4QEvQkgdfcwoMrXrCiB58MQJ343TA7SP8
NCqNhpL2YOTfUCcwUS2Zc3dc2fg35oopA3V+6tuufV3nV5OZulpaPXV1nrz2UW5/bud2/KGpo/H4
pzNlII33LjcauIgl3lApm8FsRTE88bJHA7nDXVQpFOvA8yJ7URQ7eqGq/97r4VrleZEgAuEENcoh
8yDE0CtectrqYlCdAOFQ5IXd+DnvHazeZAa/spRXcZ1yL8Q+ymiEVykucblBOze2Y11t+qfZybTd
1Ck6GvDN/KAqQtl0TdM+TmF9ur+mV7e2JAHTEHNhx2HmtmyY2OTYTmVb1VOjgxPfuF1W70rUWd/U
CbdHpM1K53NZNRZK0kGIdFjaZN1/7v+EG9MGjQaxi6xR2qIt7pUWqc1Ih/JzoBPjIJM9Vtja6/N8
TNwRE5eSypSf9cWwspuuP6pNXcmBnKLxzLriKahFmlgjemBPJQ73ka8NSvrF6BCavz+764uKvcMD
jrIz9WfJM7r8qkpcgZTC3Psp8jCueR9hKiD1BZal/N7Mnjb5Ik5ilLq9WFMOqasX3X5EwSz0XWyl
y+6x6nH0/Xr/R11/dWkzJcHpoJM9xAcuf1MDlHFA8W94ynoKepQua+zFzXQ6EGUKww+8Kf0VJMG4
w82mOhgdBiT3f8D14vMDJNJFMinxi14uSo8ub29l45OmhsZ/DKEYva9k5vzHJ4rKMLg8WUmS2G/5
aPw95NtjI9rKGZ4GBDB/ZEb2ndqOuwN3WT1DphsfpcDr6stEbtiLS5IGLDhz3iRAXahILCYXVx2S
sLaOGx0N4aPLPddt+Bhq72u11KUEdjm+VdTJ3Y3dhqI7YjFf7wsMycQWbQ4qnRPbNf5kxUoEnpD8
hcwjm6yNYY0JT720bZ1trsG63KCLij4jxO4AjwJcvU2eYS0eoY7TwJtLE7BTU95px05TiwAbzskd
cj+ag+wVcmxUfUtdEHy0BwTYbWfo+rfQswv+VyiRVd8QFm7QVKXiab6Zdqn0rxwo97GIRar91HB/
8H7Ng9aS5CkGNKI+Hkb7WfLONL+Z7Mb2B43SPNllBDcWRc6OTaaU3Qlpjup7UPVe9VRbpfEXxJUW
zmZe1EL3iQ9asUU6wLY2VY1dIW3ePnuopqorTrxBlV8FStbeo/TbRDKTZSl9iJFILA759G9UTt6z
WWCj5rP3OheddWf2HgYARe4mtLTh2ZtivfFxKWnezUSkb+lAUd8308DDlmBoQVgHSFVODyX2vm8K
pC7WC4sF058RzccsBr+p6DTrU6ADQDOT6VeaxFFNRZpSCPqWGAMcTLym/spaa0Tnv3EM5QV57+Fb
gmps/YO27/A5iKMi2JJRVro/OHM4v1aQA2rf0Btn/KzDEFF8Kj7xtwB5unQT2kGW7sy6qt2DVnd4
XNZJjhNeG48Rhi1WnDf/skjID9c0uYpNn7gU+jBgcH8GWdaXK6+bZVbKdUjUkOB03huQCK1F3WRG
ptfmrdk8ucaofo9cbO39OEAp1U9yAGU6MvZioyS52b0AKJn0YIPgjtxgVa++ZpYXYl8SdP2ESSlF
2X3eMftDEs2I8vg2KQ2i0p5RzWuBWL6DF8dS/lr4w3TIgFUurtfUjUMqGnH75KAvtrWxoB38XE9K
hPT7HkCrM31Fqq/ELavJP7VYZ0JR0rWnLm3cn8AB5zVEnAwDV7/H5arnAoIP4y3uvQFtnLzT7QZ1
etzgk8BEilIoIzJWoSZWLrtlaV9+M3hoXHTShg4YwiJJgFCMgr9TtE8cbz4U9880ovoImJKG+/A5
15Ceb1ySZicr86/RVEf7IAMbtbJ3bswZhQiwGQR+cpZl6uqROPZD0GIt2Ar7AReI4SVv2niXGaW2
MtRVQYBeBiM5tFF4h8OkuIz9OsBonhyj+ZQ3ev0lS4scd/RQEBmyMqq1zVBF1fn+rXb1koGZQl7B
IoN1pz6wvG6qwunGWq+fTC2yvpRJXh5AhysvepnPvxQlRD4fjO7avpY518U+sk3p8ydBsxLyvgSp
JUOhF14nzCOuPJR6EYK3f8IwGtDDtSH84Qvfhnsrttpmw+NW/D0myM1sxdwpsfQ3UVfu3Kt1t9Ep
c4DggwIkKVjy5Oesa3lVOdaxpWlzmElY9l1mKltN75WNPg1rIHx5bBfTp/hPIZyaE7W+ZbVvHmww
C01kHpvBsnbcB+M/SaY32n7G2bGk49AmX8IIEaqXIk/Rc/rDTw7UkVXnkMjXJHSky11mijaaNJx1
joHFIe7RVUN7oBmPjWUhwI7Mbv7Z9EpF3d8f9sYiu1ISEhkdkn6YtpfDWvVkuEPv6kfcMbxNrrlx
8z3jofhPFoWF+j2xkTe8P+LVk1GqXYDTg+YgO5RLdKeIMNVVvEA7OrHQv7uVVey1WdMfEB0x/sHK
0sPEB+sfxJ1N/cGk1FetoLJvfGeoWPSgIXISv5dUoHBsgVHphnZsYCKc86k3vimIoW5x6FMe03xS
D5kd1i+VKsnN9+d+FbXAk/F9kSKFNUPNbXGu9b7L+UNPO6aiE62PTer8pjceYuAhqq4r7cjrUM1o
oJsQQGA8cKeL5yP9ybGEqq4dOaxSnldB4wFquu5HvHG3BXHtEV5Y8atGG/8bFpv6eJj0Kfnj5b78
FYs5mwPAehQ9tGPdBOHJKm1CZuXMBj41wTT/QJrY3FR5GDYQ1IqwXLmvbq046g+A4FGyA0y8WAOR
I79fTKz41Ad0lJD4x3ZGB0hIW8OJVz7v9c5CKRPkIGh/mQQvQdlhbueqXdv6MVLH1Dj2qouLSZmH
BywP7RiTCbP7J1DSOX7JgrIvVr739VGmZmfpIHb42LRo5cH7LUcxkkiUeJHaR2UOcIYKkUsXW9HH
4tWpnHhLI8NaUQe4OaKEsUA0kFyLRfBwrbH3SmqnR6PIq12GCXrrq2qhfam8xt4Niq7/+dckv6fE
xI0spcjlvfnbFM0ejQXkZp1jrUEHNebRyHc5YGYV06SuXhnsxteEXw61gSceRZul4rmtqBaO945+
TCE5vk5Gan9DiX5+0oe59lO1GFEntNJ4W1aBs5L6Xe1a2WwC5su7Bp/CqwLOOCB23+Qz0mVlaLZ7
NZ1UXsbpXJXQNhE0XNm3V9+Ryjc7loCA1i7AjUUxVsWHiqeNWjPTtJJWSvEBnaD0GIMcP2SIIf3p
ygJzJAzS9IVATnN/MZ7dJMjfYUV2tKxE2Vc1J7Py4m4T0dvcaWWqnVIlit+1bDC+/GEAZmReEgbE
CenbbC42kDco1mDpojl2Sad/Ue3ZeE1BLW4SrC4q//5YV484xgJsZBF5AR6RoV9u1ignsnux2Rx7
E+8kK+zSp4bbHFedARCDRi7o60m9VsW98S2B3bN/KBgDOzIWo4YxjJwinPRjm3dWuGnHWHlrasv7
NmCxsEPnqV/ZPNfXDOAa5F/onRAKoMQvQuwcxa6tgN85KoGZfcUXImj+sdXE0diydkGZz7djM/ke
WFL8JweGdEAvKIg86lJxuSqAeH10DFIg1ErIUmjFL38NvlMcrcgVx0Yvnb2aSzfUUPzDs20t3l4X
5OA306Chlkzcldj0yw9cdnkfNY42H0NqCPlBn22S80EN6gd9LKjsIoTujtvJQCmiRsGmeVNnnjMY
yZSmECCRkip5v7/lrkIWvwixEEirUgoTiuPlL6rMDFg2tl3HaupCJIdsrc02QUyKdMQlDEVBZLvd
eBNGRdw9FGTe7tv9H3C95wmURC3amKBoriDcIndFSPNsOpq4dICdByKzoYuR2Y9zHevmPsZpevwJ
U8xYLSYssnIuPfhyNNzJ1D66ecbl3AlYnUW+EL72KNTOx8zhEzjHtG/B7fsKjo2oxeRjGaZ/TX2R
9rswnMsERb8s9b7piYl8LJ2AGvFuOTVHW4noy83CJ5FyFVKtEpwGMpmL23nSksZFVHZ8DTvhme3z
VCgkjsC+utZ5dEsF0UXVyCOT0vwU2tpuDijwZv5cO3V5ULqoA0ZHzJjXju9iy7BabBkeSEQMHg1X
wMxgLjwkwDyMOinkCX+khN0+RsA7mm1jI0g4CEu8WBq+rvtqEHr+h0mnHJ/i5kcWz3P8Somtpbuq
sS76c+0a1UPu9p7NZQDs+J+hcMIHvRqmbO+JLE1zP9PGojqg5KUK9JyDaYMOTpCtxDN5Rn5LAz9+
ENkJagFchzrH+nIfFVmqBJGSGM8ZhnSPHbwX4Ud4ja1dD/KDX44DU4lOCf4ARJGrSzfrPGG3Gdgc
J1NwN8QVb0p9lCAcZ5MV+Fjvhrwo7U0Rz13ug3YBl1VPLbDJ+yd2ES+ZLj9D9i6oONwwRO9pbNdG
qbjPqYXllZ8r/Gi/qdFGgCcM0XJluOvtxnD0LkBj0mKENXq5ul5mQUydbPe5N/Vp76ZCKw+mEmAc
W0bpps7iaesomr1VW7SYVr7srbFh4dLfpJiDOJu8On97PcZ9nVfTkLnPCpk+6kSUruhDBaN+AAEd
Ko8JeZ/nR7EovkHyRNLp/kovYqNcaXAGCLDTRuBRt2wbQw1LBkFC+qy0KNCZUE62RCxrPyuYGDRC
KI9tFK89B27MGU4NiuhSZpI3weI5oBHwrVTtvGfS8aTeZkaCIyeNJLG1zTg5hu2IIRJw8C9GM2r6
yuG+NWOyXdxqQFZSmVwMHuK8BBSbGXNMq50zeNmjSALjxVa1U1tEw44Kuru/v8pLZAF0hQ9Ldp4j
snHO1778yjgDhdM8C/GipqGRbEVitu7fQAu1t9Iy0ekOrcGTmnzDYL8VairC89RUdCjpw8Sfczez
vuHZmmVfQbKZ0yazQmE5vpicIjx1dh80lT+rs9ZvPLUSD/inzGtExuWJlJ1pIoLUwvlg+8kA9ds2
bQZXKd1OM54x1yt3wku0ZGN4jffSq7FQVs7j8hNRiKHVQnoDH4rFWjYVVT2f9YKS2DHEAXKntQkW
7Vo5PtnJMGOpnGhf+8FaK4NchT4mxosJ6IeJow4wl8sZTtGcVaYC1q13Ei309UprnTd6t1qvbpwE
nZy3LgdtRlMqmGh2ZWOEyt2mlaSsFYzx8ngwaclqln1VTFE4oJe/pPQm3BGp87+IzvFw7vaUed5W
pTYO9l5RxPhQ1c7YPooCn7OfiA97mNrd368fjfHf7wHJQ0MPm1cbmYLkg1z+BPROCqyha/XZQ2o0
3PKRqxAFVsDPftLXjrINwjk9JkJVwwN1W+29GWH/0e01WihsY4lDnLFBlX9MPjUBIaCm/1U68wY1
Ni8IkO2Pp/6xCGq9eMXczZ42DGi3b1UYRfYu0wx8eKkfRcaXPBhn62GahulsVVo/HZygV9VN0jb9
8BBaeTnsQjMyok2nq+FryxM/2oOk7viDzEMqwzVmkOdIrw26WtOgy93t0PRF55M/KDgO5Ygn8nPa
iZYl7reVT0MxTbcK8HzMOwcAyO3OHMdM+wKoejo0oRdOr5rR6qigwmA2tyN+js6PZJznNzUCueZr
UQ5h5/73uDoQUPSI0x8pFNVYZ3FJ4BjqRCi3Rs9oZava3tKH+jWsDeVTi5Xi1srzunzkMblWFV2k
bZw+YpXcgiasMoj9cqP+duiNORzz1qq8Z9eo502ppO2hLSTMvhCT/SXFNPEPOyiMyIOPyoUMwFIN
ZbH1Cw+hEYSuvOe+sNxtgNz0l76zxi0vTgyK7y/q1euXwZD0xjWHyaEnuQwz6UR7rG2q6AXc26w9
plYMmg0Qt2r4M61NQU1OLd1tnYhOOmQ6OG07nVDTbWxF0VGe4mzl5F8vOL8IpBNtZLkGS0ZQG7i0
v+GSvRRuY/0tsLd/J0Wf6CdJly+tc9baC1dhXS4BYQ/qNk1DmKCXX5jX3hTDKwxfSsvojjrD7mlp
xk/2OFkr9+7VUCi2wS2Dnii1d8lWLofqoyEgz7L15wZM46dej6dPSt3EuKjCgLn/ZZehHDEzSnH0
DUiDacYtX8uDaMIeQJN9zLy4VnZdW3u7oQss2xc2x9tXqs47oMSLqLIZTT+8Qjif7/8CuW4X8ZMn
lRQYpuLK0bGXfIlpbPqqbrL+RY0cu9xm6O5nz2EtcvHX/YE+xB2XIyHg5iHDJ2uC1uIL1iFEwBSr
etIh0O6bdjac52nE8GNb5YHxWZRo2fi10KqIJA41kE046rmy596lBu7D1raVN60HAf6Ct5JGbpH1
I16OZolJuJtY9OgxlLW97x35OhZbAFq+B6FnDM7KQ/Rq67NiCLoi8EbRD6TzYh5a0/SUZiFyUh3p
nvrW0V6RPdKeAvRQ/+0bZQ2jc2M8LjdJZiHS0ERdbEdtaLVGw0DlpR/mcpOZQf4XN5Uu/NTIP+dV
aa+E8KvtTyUaGoSEJEEj5+F7uf1bJbEGnqPdizujidnGdsBdY6fzX6Si/dv9TXF1XcixuC5A9HG2
6ZxejgUOxktQH+te1LrRX7RkUvaemwRHLaz1fdtb0796NImVD3g1KO1oaAlAfQjbjLlIokYndEdc
mBGddOYZZhTygbY+pg9aX4GvA+LjbIa0TH/en+rVQZOj8mpDLIXSEs3py6kGotTx/O7Ul0qbQRQq
Vix+gDKMDveHufp6IKd4E7FbpKcRAfpymIoemYlVhvbiNC4utnph5kfer/YXfXS03f2xrnYmY8kN
yWlmVtTwLseCiTepMebEL1NsFk+cAX2PPcz8ZMUIN2ERVFTf7w94a3KyZohzCCgyErPLASs1pg6W
DHhjo8il+uxehOZngFYH1FjGtX3ygQ++iFik9NwEXPEsEIjIxUmHcwspUFjppzkITXebNJSHt5OX
9LR7Nei/c10bHuLRVvO9rOz0DAAIkeMQ/QrLLz18QxAR9vArCafuqwFSqdrkNhQrFTb66FNnc5Sf
+BI4LdQYHKH+aaecrSgaJxt+8nAL8mKf9RUezUPW59/HdHS/NpPBG1HNBfh/7Ljj6gQoVsFk4v46
f0hPXc5cl4wXyK+cTlhlixgQIL4BniHUXuzUVluPHKJxZyyrSNfELjQiNz5aOBO9UmsL8ccMQ/Nz
YlTY0Ccmb386pG3eP8HLrvRDGk8upabEciY/z9MWVjpSYR7eGLqefi9H5OOKXUMXfXzOM6Qr2o1A
ebiBXB3rZf+1bFm+H7yEtXgbtN2krES7RTD4oPbwfOFFwaEh4umXW2pASgzB0qY62ZmmnEWZD59Q
UcUBHiDSLgra9LGygnxlfZdF//+OSgygogkLjIbn5aiTniIMGFnliZZNdph4ID8OuFcfpWzAs2oU
8/eUQii2ZKr1NIVZvokFptr3P/KNmctLBfoKqCMyp0Xs7aZcLVUokacGRJ2PSiVyiaOb/TD6avpk
GKLbch0FKz1P+RD/bWPJiZMs8xdlO+rbS8CEZmYktbXRnobSbnYjPWwoUaU4RJH+Hol+Plj4ZfpF
LoaVoC9Dw+XADAg9Em4U5BnmfbniHr7YvdaW44nFHQ9da4QHopeymyr1r7xy25UwfD1PWZ2TXRSd
Roq37KOAfScqFdNw8kbgrY4N86UW7rQtncjYhkaWfGkxPf4yev1amW6ZLLDEvE0YnONLhYCy5OVM
IQJo2RR34lQF3vDU4yJOTdD0aNJl2rsaqOm+ytIcJk7NMzNRXLFtIU09Toq+lrcswvV/fwmPJJQh
qMZQ9b/8JdE013k5dtMpmIT+q+PB8WgZTXJq69pa+bzL1+XHWFKkgKQT1VGeEpdjpUOs2JnVipM3
TB45eTzPcB8HRBI36ey4kZ9VoBxpmhWx58dWNf/dDxoeE91Ag+MQlV70zivLyzd9kNSvRoUM4zau
JkN5SvMx/2lZSCz6ia4Vps8n7cLN2AfW+/0TeWu9EPGhQy8L24DiL+fguqKmIGBNJ9aUzp6owJzg
0iqqB0SympX3yPWBcCje0DngCqfP98He/C1ljoa6nDtomyfHiQO0X5og3c35jKXl4HQ459S6O64R
OOQhuzyEpDlcKDxRPlAIi0NohUMGJrTXTjnmghvdUIYtqWIofFWo7jFqIu2hqJHQ7FJ9DqmLpNNK
tnNj0gAtqGDLFUa7bnGjZ6jY2Yjd6qeR5GKX6Hb5nOdC9cdKtf+N43L4ev+LXsdY2pvkCYjA8EGv
GEh60NRzhJTISencYGc7ab5pGXRna423V8Iq3LoR6u/3B705yQ90AMA/m4bB5TYiVUA3GQjEqYKs
+hAUWnbI+7z7ZM1dtSvYTitn73rbAoCQLUt2Lt4CVxdJ5ynZDIH3FNJnOsM66lrfCHvti5gGS/uz
jJlzzoaVLVK5bSW+cTG5eTaaIm2Nk1M0WgQrw6MUNiI90PjEferkZUcaGZpjUu9wOnA+57Hi/LFl
jEc1gtcRCovgBDhFlz+CXmWFiJBhn8B9aLFvIur+IIBjbqywVIXftzmSDtaqpMPVpcKwLpwqiElS
H2SZQuQKiqcWHJFTMcMzsMmL6YDimbhNEsU6OWhhHZ1WFw8uNoyPf7inPDkqpXVQjjyHlzkTJ1pR
ImO2TohTJz/xukuePBE4X8xKL3ZjjDvR/zAe6B3k+qiwUy+4XGFXTK7gErdOZmIWhG2H9g94jyT+
5A5l9NDgrroyw6ujygx5lPAgp34IsnHxHEJdB/oHZ/U0Kcr4XlQl/FSsA/aK1tD4iYrhvQGGtkYt
vzEqqgeSB4lJCdUXeZZ/i8JpPo8ZMGDlJGLn3YvCYFNqWr/NZYIvvYd+5WrXrkGVrw4sIZi8ja41
JhTEY/nvfxuUMn2Gi6GunOBD5H9Vnc09aNTV+zA4zvv973i9ZeVQ1EhlyY5AuIhFbqqaZE2jcgrs
WD1WY1Q9GFNknhsDQ6nRNEluuoEkDuW/NVz/zaFpDYN0kyI+S9J+OVS9NsVReDaQIhRfs7g1v3pW
jrVsBgmnRl9Gsfaal0N5KUaYPyuB6ioKyyr4B26UYCVvm8tFFnUiebVNdDaTqvzXLUT/NE1O/QXS
q2rx+HLXbE5uDgheFRKhLIEvBSfNyVNGr9Kj8xSFeeQPOmogsHV+oG1Z+IqaWSsH5sYuksqWjEQB
GTbH4rWSdY2Rz6HhnUQVhy3vJh4TG6XHDM7PTULQynreGg63EuQkP0CFy0LlYOPiKAwnoPVppDur
pn/pq3qgPurNmNV/eoXinUitjfoep/MaxZBVLpadwUxzEzli7bGfBnPfdWiKbiy0UKyt3Vb14f5J
uTE/hiQx4ikmcbD65X6pUrviARuH58rq4dAb0aB8a7JymkAg1f+5P9aNrYIoJXQFLOyoRS3pHxEN
b8NBHuHcpF61pYmYvoI0Sx860SV7MNa//ofhWEfKpiYJ57JXokD2twRh+1z3c4JQZNKZT3rSdPtQ
s2YFHhwcmP9lROkuCzSDOtHi8KGj2DdakkXnTC/TbtOEeTw8tUnh6NtmLpIU65cUq537g976gtRp
ZbrD6nJbXn7BITKVOaXleFKSTFFfasw2iw32X6Lbw/y11q7kG1cHwe0DdYTiwRU2AchnG+VeHp3x
0qWLSH9EKfaN1ysPczLV1QsKTC8pBiUrvJLrWeqcCq5lzj69qOXNrOVNTPacx2e30bEeAONqbcpm
4qbWxNoxvDkWsRscL2W/q9K3XmopFkR1fA6LSD8AUjb2wNH7F8QsypUTf3so+AwqgyFMsIhmTeea
wqgapoW4drmdSlXf4bJgf/HUoP3zWMYaEqr/32Dy6vrtAlbHylVq1Y3OVTKOtV86g+j8ULcT5dFN
irWC/vVGYTS6h9IqgcfNks/eKFrvKQZTq7zBFJs+dBEAyjH2xsHcLT/NiIkcC8LF258ehw8YJVFG
AnaueHVaHUayZRufqdjGj1rWe2cQjTCBIqVcM0y/8fUoeJBpwZynurO8HCobAt8Y6fG5Z1rvXmUA
PQkcKcNQZuafpjvcCdSCCZ5EFlnLv/x4tS6mvBnn6Cxyw3zGV0p5ybpR34yiXcvkbk0L9I9DmiFd
d5Yi2SjaZCgJKdF5jqacs9a2Jl7Z/diGGy4GJ1oJYNfXglTggn+B/ixSdcuNkrAve91Ok3OD/sJn
eyzfx8hW4Hr02ls89v3X+xvk+oF2OdzijS/sMrLQMojOxTiDIAJRmHP5jKP3023t+tUL4RC9tWMF
lyvlB+3uj74y2WVGo8SY7HltmJztIR6oB+iDH/B6+qyMzYzZgZmvbJtb4xE2ueE5+RRv5b//7cwX
QQAJkvvv7DXueEy9RPkWus6A+aCw/moo/a9V324OCG0HQp5smCwJgGWnlwXXR3wehBd8Uye9eCnt
sNp07pwdAFv3f8ZUQuMLMji8NPpOKJCAIr+coGf2Rj0AyTubFJQNv4WHrr70IqrHXdHrxfzo9bXq
HMd4mpMN/bk1BeVb80V7R+o1AyYHGHo5/qA4XRjQpz+7lTnSvKx4PwmnPuWFWv6H1VjrHNw6nChO
SUyyxrBLwmOWKbERtUF8zqpm+JqNPbUOA1TgwQ7nYk139uZg2EWxxlSxoXxfTo4+6QD5So3OpRK0
/WvTDfVBLytRfZoAJa4U6a9LyECaYUBBs+PSoCS22KtYHmgj0NbknNOXCug5o8+3mabYAozkzZ2P
/kn20wXMs9GjseVP8zH2e11LnycSsZWH8Y3rS9KyoJ+Bs75WmCqKIhuGrOLgaKVtvRqhN9FkiwJv
PwbsbBRD+ih+pLQGDOp+iLj2SmEdJEsaaJsuBVDlV/ntzAZdHhtZ36XnpNCDZFsHnXg37aDZ2G3q
mb5J3OfvmqC83MZldSrGuuDt0FneJzH3w0unV2tAffmhL0qo/CTQsxxcXhCywXD5k4wqd2BMBcm5
yK1cbIaEMphvcrAf7s/9xmnCI9ShxUPuTalgMU44oZBggTQ862Y1kaCr6MjPc5uhhyJgUfd163y5
P+KN64CoSOJBV8hEzm3xZtdTrnfk4/NzFubBUQhapfizzgg/BPr8n7j2lK9toLUQuVDzuD/0jclK
ECHBmbMsm/SXi5raUZFOM9qcxlCc61btxEaz4xqnP6VAUstejc03viJSgpShpf4VPb5Fl35QBxqk
AHrPepL3466sIZL6iHDY3coWvjEzJMkoCSCKSsK3TNKnTAtBJ1b5uUpNNfRT0Ihbs4klzNGqMRe1
2zW+/63gAQGbEhMYErCAS+JfnxhWg8hXfm7iQN83Dv1g0c76L6qL4VNnFvEjxbduQyfZtDayLwf8
ck72iaaI9/uf9UbkcKnx834iqwYwsDi+Q62Hs+DbnqNG9xRKpUmyidHpAznQOudYdbBQNFJ1d3/U
5ZIDh4VySOQk11Vhsy5ODtLjvUO1VJxiM2wfBP/NIYl7Ymc1Dr+c1Av/VIBdDoiSBD02YhQPocWA
czNwFzFT+mqGe5ySsDuU49xMPv2W/lmbvPgPX/ZyQDJ52T+ReeBSwQNgWphj/6OfDLS3i8cIEYZf
yAgp7bZN57XOnvxIvwc8ORh9PV5/FKDBusrl/i0GZ1QGG/zu1FMwp1mypZCat18VzwmjrVEX2bwS
hW59PWnSJNM8OsbLJ3evu52RASI9VaLptBd8E/PsGYEM4/uchGJXC9GsvJvk51lOkKuWmg8KWtzs
i89XD5HmTQU+KPD5Zj+y6Wo0qlUcx4EMcVPOZPDI8OU/qNrMD33soXZ9f8Muj4lcYTQMqD7LdxPP
i8sVrq2qqoYq0U6QP6zc13vd+Jpb9OKU0DP/HpQ++TyYXvbt/qjLEPjfUUlLYZPIXsricIZzbw1z
J7STWtda4VcFqZaPj4q5vT/OjQ9qIhkgk1CeM1eEJJFDYIirWD3Nzmi2DxbS38O2R0w9fogTXX0b
9NH+U78J5iZ7F1ISk6oFshiXK6p0Od7RXqmfch3bhT2miHThfSx/4uSpDyjw+VTlSuXH/ZleoUoY
lvUEcIC3NmtqLMoKxoyWudGPxilp5/JzpJr5VkXfqUBlth75xwiAuAlpbxBmtGumEZqf3tgrj8cb
55Xe+Ee1XzJ1lrspMVqtT+vepCzsZM2mde3goEb0s3wrs9eo18s3g5wx6GuXPiAwWjx9LhcaN6Op
xrbWOKWBmL0nVVPqbQV7t/PSBuk+y6N00xpO+Vx7zlqN8cYGJj5wYkB3AM5e6gbFVe5V9KnN0yCM
Pt8CwE/MndeFa0JmNzYwVzcsww/xeDwJLudYZHpN8mKYYIWsxsPvIIkecKgNzPMo5uQH7bHae7y/
k24uq2S20bkm0C/h9E2q0AqPA6Y2jqF4aMMKEGYHq8b0A8NQnrvZy7TtMJnBORvnNQTLjYCIpJWE
JFOIo7uwiEfwjwqaDhPXC5qgf1WgtpqHqcj1dI/K//g0KWMhDu3gjV+tLiQXSCx0d1Yu8RsxEcFQ
Eg6KjoTEZb4Fc6YaAIZqJ8gUSXoUCiwb38mENn1qIjvVEAcv1aPWRGq8v7/2N2dPvQ59BrTV4HJd
fu44hDODPKl+qppITz8pwZRvWxVn252RDaOzCeN4lo/gorS2Fv+x5IpE2vn+j7i152h+/P8foV/+
CEVH0mzWKv1Uq1r3Cqoq/5FTItnZhdXilZAbh/vj3VpuKMboJyDcwLNxcRnUDlp4IU5cJ10BjcHN
nA1ozwn9LeloFO6qLpsRKzPj8E87+TKAcKnwRKZwD9R/8fLvRNa52pAap6hs2r8iFJODlyhXFWUf
A8bM94FI3J+6JHLdn/CtBeaqJ6E3gP/xTFws8NiCV69M40Sdud3Bl/X2ARDHzNftOd7N1rRmSXRr
hR32skzrP1wKLgdER502XdOaJ7fU2ufUG4eX0ikTqCt16mKaXBQRiHtqV2tecDcHRsoBlKGUVF2+
31JciQunKY2TMpYa9lLqP2PYDJ90NE9Uv4qDEmtRoUfZyrV/c1h8EQEPUALjIF/ONzenQTPDxjhx
TqvPTteE34Z8oOcT1Mbwb5BaBiJ3yPOuMTpuXX8gYWQSSQQDU3o5bg2gEiEHzcC7xaC3VonBmvZZ
WI0KXgqV87/EKSmkR6mGdj49/cvhrC4LRwA/5snuo+yUVsr8GfKmG/iFPlcc1SYydmVEJ+rhz/cv
Fx88YIKkxI9djjvraVQC1TRPFe7HD0rSJeHG9Nre9uPYK/6PtPPqjRtJ2/YvIsAcTtlJwVJLtsYt
+4Swxx6ymHP69d9Vek/c7EYT3g8LeLHjwVaTrHrqCXdAtiGlnbO5vea1T4o6AvkUVzo4Thk5/6wE
cnMarTozT6own9sy1E9t1RkHSkpLzrdBZRvK9O32mtcueapZGlBI15GfL9ZUgKMZEQnxaarzONwD
UUv3QYvvwkrUv7ZtqFUBglA0SqLA+bMhC4gPb+8Aa6oU5zc+Unq6mYcesKg5qe24spr81YuSQ5Y4
oMPoPgABXByOMMA2XLMb+wR3NXjUy67ItsVYPFV1/a6UcXrQiInuA+q/up8FQbmy/JUPSRwCXM8F
Ryd8KXYMhAhLI6ewT800jvZB6QM7RArRHE51Ps71HWIfcNfMTExrhu1XHpw9i/8xWDw0l5ZzoiAe
HBsKOytb5iDVf41tEOui9dsy+I9Ew479MNRpcg1jgU3FWAhT/fvAJCVpaWSCgaQiWeyoGPn7wsxU
51RAAT30mYZvoTIy3og8a0YxdkSxiEnqmi7DlQuHYZXUniSxYLyzWFZzmfUh8OmcqsFQxa6yjKRH
B9f7T4nDTvdLezBWvvK1dy0BXDLsY1WwpNFNxqzymYVz6pQh7LpNOsbRz7KLs2ir9l2g7I18apSD
Z84F3su1o7/V/JM1nYhrz00zW2IFJTZxeQ+Muj6pE4pJp7jOan9uB9tXqjGqfSsOPuOQHK0xktcW
XKROOOe0SjoF9mkuHa/eqdgQ2Q8BWJOti6Bp7mtxqFS721HqSvSgfmdMCMYQbK23aCfWejOOaV7x
cfOoLPHNblCt6wA6bMyw7Vaon1dCItBZBsqgPSU9ZBGqDH1ErdoMrFOY1Gbg4zUtTD93+3GlLXHt
oaivgI0hhwl4ZBGkkD5G9AUe9wnbz2pGdgHlw9doLPEEEqMx1ae/f4cSuYGelpTvX24UU01h3MyG
dSomdGgfROQ6zSYobcaecZW7K2pzVyos2WmBCsFlBnxq8RIdM4xVorx1snOYQhshwDRVuGF+rjNc
/iyvU4+uG8YPUY8W3e0Hvbo0WHtIW/R7LiRj7DylPTDY5mnkpgXHbqjNvZmYeXyvAzeqH3QEtiCU
R5P4pfC//1KfAbAzeQryDHxUriBzSX3BYaJvkrZ1TkaEKDW2Q/F3ta/MzVQ59Qra+/KeAUqFFQfb
h5uGZPD8UtWx5BhMoemnQA3rYaMUTfkLLRp72qepYXU7VxUwpdUqZxZ7+x1fBgGd1g9vGBoe9+zy
8yr6PEaenVgnFfmJA5JwYbZFWszUv0hziLshTDX19+0lL48LS6JGxOuVeiXLxqVmZFU4WD0I3Srr
PoWKKbJNRQm7URURrc2WL2MA+Gus2BF8BVNykRap3gwpPhX2Se8L8a/mTFqzD1OvWpNXuvYeEblA
+0Si1chxz7/gqLeaHSLifrLcuc73SeKIeRtPjmIdbKNwtokdjGsSKFd2DWAXeqEAOLm/lt1tt3Ps
xkpq78S81aj2TVUwkoqr2JY4nSZ4LN3e/Q3rt1rrVF5emNS/dFsohKWZzFLjipc4MdEFMRoUheVt
UDIP94LZpti7TWj8yBp33k6DNouNokaduUV7NVkbtl554X/+huVgqtIb5LDDULznlpocw6YV8S4p
8VPduh0K5uY0t8Ffh0JZ9oNsl213nCcW39gd3Lbr0R5758qZo0dMgXpjUwkvMXwbk3KU+OKy9uMp
a78GcduthP3LaChXR2jDRMyB1oN8IX8UFWKiZC7obbzrgaW9TXQAgg2ZhP1WtyaImzGPX8hOC0T4
M2MlE7xyYjmtJEf0/qmi7EV4MqrGTlPTVk4jfZhHU4FtnSWO8qUFDXS4HRyufVZpkUWGANv/QjIm
hXY552MSvqPNUvuonoQvXhxM225Ov+ijZ73dXu7KEbLlPEGKcsCgXXpMg4JRcZ1KlFOaR9i2ovcz
TruMly92JoboY+jXE0i00BntlUnulcAkOessi5QiZfEi+2q6EI1GO4jeabNP9j7ph9A5tI6w/ocX
Su8XgUoKYPoq8nf8sW16o4yLKrLEu4b97YFLZkSTEqJW6s59cxCWQof99ju99gm5UpiEMVuVcjfn
K9ZZL7x4NMR7C2Vx2AvgAfnBm2oruoND4NT3GdrAr7fXvPYdGQ2RuzPNpWJZHI4sCdCjN8EJ6y1i
DcOsjptMwe7CKlrv1e6seteY2ZrZ8LVjQeuXthhvl6n8YlFlhlyiV274HsGBHf2YaHivCyN7bWoI
i7cf8Opa+LtT4gOvo81+/lJjGnMKmCIw8+lQvaiJWm4ClGS8bdENar6yZ67tTdIuvh6MDzDzi9ZQ
7qCW6CAo9J7obfZD1ZIiPLSpqPLt3z8UGBFydN4e3AMZ8v7Ym000142RZN4pFU6/xw/MCTZG24bG
vTXNjfP296uxNZgUYG1L2rzYl4aFaIKmqN6pdwcVqc5GWvOarZqLXRMb0a/bq117h9SxjNd5NOAg
8u//eLYxKJ0oJdM4WQz3n1FlAgAEJKpOdrfXuXYtcBF/wK0Im0vRDUnecpMuDU4MPazszgsd8cSc
xH2aNUCsCKC5eQ8OCqHBH+HoqfXK8tdSARojVKy0axF5X7xUVe1daDGVckpmz818xcDIDnp98Vg0
PbT00av2vGJxwOwkaXZZ3uT/3H7+aydfSu2xT6XqyEW7IIySMoiJ4FFXBk8BrLanhJrlU27NKWMH
jOSaOjNWTuOVASaAckCSSEpA9EBY6PzrmrmGD2sgvJMWTnXyVBR14DfYehoHbFxM3ATzIAtdH3E1
XX9kXJY9BxaO0e85IhC/b78ATZ7G8x4Z3TEwxdQPlIM0/85/S0jHtS+9IjhlKeYpfs3rvoMyXwbI
MWjtg9p74SHUkhbD1ck6KCCCsw1lqbYLGJpNm9Spkm1l5Wusm2vXAFZNnDY83kBmLYJI2OjWzAgw
gFBVZOZ2bNJquC8TVUDwnsLuTsEe9v72q7i6JEccI2l2AhPB8zeBOm8X6oXpnMZ2RlZNMar2iZ83
uDvDHA1Ssyizvt5e8iNqLN4+oJ0P4B3gVWqp8zVLJDLybOhs2uilq50i1cPGmJ2haHtay3Xjw7DQ
Db+IlazeRKJJrJ0160Ozs8OGSV0yj8Fr4Kno9CZFlN97VTDm74bSYety+5deCRT8PElvo5YnF1jc
VsIpvMCwwoBBThlXvjdlnbeZqKdPba8rMU6LupXtLCN1rRerbIzx79aHkUn/XaaQfBcEaJcHFSWb
BlwB8oZTElVfzNiuVD9RVO2u8oCh7tOK0vcucKR6McQNe97ffnwZiP74TnJ5huDo3qK1iALMEtWM
YZQbkmoFT6gzFfjD6V0wbHppt8EYFxeU26stXjarEYnkHFzCA+Vw8nxXVJojDXIK/aksRL6ZujTa
OWaU7T0lFneWmxT3Hod1C5WpXilSlqFJLi17FmQkBksjsXO+tN1NTdhFs/5kt2H8WI+VoF0S2Zs2
9gzHB1+Rbcuy1Z/aSjXu7MltfSwhmrXmyeIo8itku4j/MEGCZLQMSnmkxmYX9+anANeLY9OhIxEI
0rAgKaaNjpPXGt16cQ9A3qRvKgGgIErY3Mtw03vUvMXUcvllyfy7quNvg7TWTUbKpCxtzU08x+7d
7a98sacAO8DPZ2YI+BTeyCLEidZVQoDV8dNQKOIx7Eb7p9fZ34XnZSutzIvXKWEV8sFgNPFql9Od
yQhMtR7U5GlOihh3ZC0oq62RD5ON+kzYfYep2a6Biq89nSHJHCSd8m6Rf/9HBtOVfVMzgEme0rjN
7+ewU/DlGUB+4akWvv39m5RkLejiUA7A6p2v1Udu00SxnTyNAVpQbqhpPwzQEz+NXPRrGdO154KD
gwIvvRO+3eJsFqyehaaWcDZLJIFqi9GKq3b34DrjlSLv2mcjhUZIjugjIYjnj2VGPSE5yFKCTim3
fac+iSGOD1aMA8ouDrV2zXT58hgQbYg4rElTT1t6+xpGTALY8NEE3dOvlojdr27gNgEGdnHL6S9m
NAcAPK1JUF2GHXYoRxAUPl1p4DDyVfyxWyY1pVXpOnxBr49+5FZi7vq0ASuMxV27L6fJ+W4rniY2
WWzO3xkBjF91bKl3t/fRIh0lCvArQMIwNKNRA7zr/Fd0qWX10yx44Z06vqi8eSuqfiXh2Kv3tVvU
PhXNbGxxpQk3qJeuqTBffG+gbHTLZTMOT/OL8cbsQG1202E6mm1a9I/InprtDohZXFnouKppSMTv
rcBduVqXBnuy5mVaiEQcqwIQ+UA6//Hy21ZUZg1q4ugkonJtP6+U5IthVKgWbaq67Iue3CfCRKWl
d/dZk+Zpj0VgwZWwlczWNlPgxr9wfyxav++LwbN8wJDO8OBkVjp9cgKhmz5tjO7n7a+1TF353R91
C/RXkCWAlxaNpcEp0W7uq+5ZYOu5Laapw8sg6gufVMhwN0WDmaHTKMFj5GnKF5EU3iH29LLdDLiY
qBvVLKK3NmjDlV30QSs+SxbYxNApwCugsiBZ3OfbaLZaLyiUvn/uxdRhppmnabRJW8U+hqVo2x2+
LfU/qItFzeS7I16cbWmbDTlu7cYbTZTl+JpYECc3qtC9+KiNsaKtRMyLnS6bgRBNwD4BHIfhev4T
RdGZhdrGybM6jaW7iQwdBcrOip+zBnfnbREPjbn3gs7FY90N6uZgo+K1hiG5iDY2OQ6+juhRAKSn
2j3/Ea5VDKgH1O2znaGe38Fr/GnFldrsXC+nR1kk/TY3nfl0e9tcPjr9LOQ5mX+BCriwWGitrq57
xW6fQUJ1+7EK+nt7ikfbb1HWd4S+Kaws3ipT6b6WttOvxPQrqzO5gM8CcpXkZsmqLAJ7GDvV655D
T0VLth3Ubm851qAf6HSp4Q/o4+0L9VrJxKpPRylnhdjtSr/rItB8ADrBrEqMgHMxGitCeuPcAO2z
rtjB3lUiEnrNnX65jRZsKl2pv91+5VfWk5ZT4AGQ6QF+tjgQtUP/laZUfGyosEN/nIC4bbw8KV+0
LC1+22j1JIfbS14GB25oBlKcQTJInnKRf0xuXCDx3uXHkDTX9acimELFJ6lUDITXugCPa9uIao5d
mZnqLhsVu9uT+tZl4XcArb5aOlzJT0bSGQKnU7OK1HElUMifcB4n4P+QSkhddbRfLtKyYog8vRrE
UW+mLHsemykE0FR3wdcEJbE1sPblzkNPiLfMxcL+owu4OG0aAo7jUJVHz8kn7J+VIeJPxttQq75U
rfsN1WHDR4/Bfpgqoa6pBnwYwy+elokPlRvHDprZclZYx1kdQwmNjgXGq8ekHw1jAxO8EC+jHVTA
EUdz6r5GQCzyrdMlcfkc9YmZ+hXB/VtTJ1OAvpzlfiWg1eGmmwMvxLeMcmyfqhkVSDNNFmBdt2SC
VY4xXreWU+jjwU30gimAlZOFzgz7/UYtDPM5Z58/IXsZv2Ye1HG/EyJ/hTOqe4fKGrp664xiHrdN
hbbALiiMNAsZzTdYWcJVZp7dBMqXuBB6/BqFTvszwJRifrONGOxwGHrsnBnRB+JIlehvqeIEX3G4
8owHex6neOekTpD+Bi3SlI8J/XTjn1yosLE8I62NrRWZYbCFS9RXD1lrpgMDQVn4AEGoyj20bGt8
AOFTm48VfINvo9GUYmONztzcK9jzGvd9HE/1kS0EEnHsZ/p4Q+GlgG6UsHGgcKplpOxvn7cru4ty
FWlJZt2APS/SYhUbyiiPxdFq2+FhqovxTcdW71NAe5HTZzbVbyWprAl1UU1kbLN0rUF7+QvgsYB8
oYTjFwCdO9/fNLU7TjdZDOKh3edaSaO3KMrabe2ocDubFD80oajmsynKYA9Udg3wdLk+pxioA9ID
7CJvSbROa2dGkVwP6NUBRNzHhQeqzEPJKt3obiJ5Sl492+Z77HbVU4dKUrr1GHUmKzf7sqWEjAsF
FzGW3yHJAsvRZmrZ01x4ujiKfJ4dH7NQoX5xa6P5NAx94/qanmWfuJed9xxP1geUM9J3OLeh+3nm
8rdPaVyW8ZsWMGf5ZqUonD/GaaNYa5YSl3eCS7Em5ZfJOpkLLsJRUyGWgmJCddSwO3qY9Bi6aZRx
NflK1BOpubaKf2/v0SVlT74aJpFMCug0Q+tarikyzII8r8+PfTNrw05Rh/xNuE1e74pe0mrTyMLt
20+0RsT/zJFnZBs9V4anQYsrnCgVI0ysb7d/08eFfxYWZZrIO6AbLGnzy16PNecoKwyZ9lIXdeo9
l0HUtS8TRbz+KVTjZtj2DRALP81NL3qdrNFSnpyknPB5Uos+8vU6jtI3VPCKYaO2PSYgeqW0ya6v
pzz5ihPFUB7abBq8t7HspnBXoHj+XKPNNH5GhjQb92VghOpKkvMhqrh4KLr5yLdxr/HH8sI3qi5x
u9w0XvAsn+/VKZz/dbsiN744ehAejLby4pOoKs6lFw3Ce/CQBUjvzbZrT4ZdFek2wl3wk22mpnmq
06j65Ay0Kw64xHXKJy1P+uwfzxJi+pw5dB83de5kpzTQRb/SolkyoyUcC14EB4rWEBf0kqUQ2UMe
O1naHdUGyTkYnEaBkqtaFOHnfmgc4Wez4kV3mbAGfNPTrvJbQHFf5tAMjV3CZIF/e7TbcqVku4g1
H/U53XrGB6Cil2NZEcV9l2f9eMyzwtHukKwLn2dRFQ8BXIdNkqfZNwC9Avar049v8+CKldTl4vTy
A1gbSDRt2csg0wdxoQ+ONx7NDp9EH1sU81dm18LaDBooArWNhpVHvmwRMAyTzTKAcqAnUOU5j+9G
xBDYxKXoqMJW/6kO/cM0h/FemoT4MWW5549ugt6Z5gTFS0Oh+0TrZA1Ye1kry1/B0F+2CpkZeeb5
rxhHvTJaipIjlCjEbruqMtutko/6gwJZKNz0Sq6N92qPRnSBGFT+aIxuLGa/rzJjlPoeMAFHZTbi
J8tue3OrDA0EbM1LaaEPVgN7y5q0NQfWy8DHr6aPCkGVipkAuEiGNVgYgE8mWqlNiXdnqvc/uT+y
eVd0+vwctPO/Dj8yAbBaOzulUVDjiof8VSls5S8Bupwo8MAID5F1g1RDHvX8BZqwhbsykS+wNJ19
FLu/TEQr3lRcfZ+TtCm9v+2ls96HxDcEFFiVy57OLCTFqnWnI+G8Rma/mV/KxjUPrtDDL1E3W/48
epwPp6ut99ux/aK+lYh6yTkFF0xX7WNH/9FXoWVf08bu7ePc9O3XPkgageh3qDm7gFHyi9Gk/wl4
k19vr3p5NKm06PMyOmB1yF3nLxhHzdErG8sBWJllvQ8qLtn3jj1/y9omfuoq8d/t9S6qGNoHZPSS
RScl8pf41cbp62ZQIus4z2A0skof37q27jbSKH4lBlyGvfOlFo8220mtuEVsHe08w+jOjWpMWFRQ
GtuoioY9ynzikHhZuhuNMT5C0F/jYV4mV/jB0iakbw9ujgRm0bIICySlYwZuxxFlw+TezMqyuauD
ek78zqvqO2SXQcTYsZv963Va+a2FmRIf0rYyn3sGRz+NuY9fK/yhug1mqGKfJ9G0Njy53HaGxNWh
ZE79i4uM3CB/bDul18qRHFQ/lsqAuLk6dlvVroc3ZETQFNOVOT0EzFeLvx0y4Colpe+kkBPtuOUI
xfaMsY5J0I+4EKubwHXKTROZzmtBo/WOPkN4f3vffTCnz5IMZABQiQXrhV06/yeL5/QaMZolZJLj
RFjVDglZheEHSWprfqkCQXmIWhWZZ1e1x3utG4DDtmHjKVzI8DI2Pax6ZRMLK+gPWDdrR4qocfhk
zJ2CwdRkqr9LXbjTwWnz9q7T1CkAx1VUiV+5o1Nkm0BX422hG6m3A8kzWIeu1fDE0kXSw6AUppv4
epZPkljizOG20RUrebU6yzzA8+8Qg1KV4Qv9wDr/DqpU/2oas0JgkLwgvxflcB+1/RQ81MDA3jP0
Vl5F13TBp4EqufBrzLuRk86H1vp9+61enma0AABC0R1k7gCs5nzzWE1TdEWtOceWcVm0DTIrUHY5
HHCGnl0XrHGdPnSMlx+RUQNdEJrQ0vfofD3QOgowftU6ah1OqxujMEn+EiYTfq1a6sGpnGY+aJPo
Mp/qvy92Rk+0vgeWptxFwtHb70ORkYHExQzpQI5+tx1wGc0XHgZyyHIkGl29JiNtu/2irv1yclsJ
msAujXtl8aayEhJPOCTtMQjB3jlVpkdbfW7Mo0PD1HoLzU7ZAM1W9P+ypEt2CdMr90Wr2rzy7Rw1
7J0A+3GoS3oFAF27ok98FVBD90PximLT6G6efuGNh/PadPkyikqGNY6LCHdgw7tURA8T0dkVXhtH
jgQSYKKIfDV3jIemKEq/9hRvm4/Vd69HQZ8r5K8nrRSlbC4HrDPEuovohB2SmydD1x4nLs5XzQui
7wXgVMSVhXmYp67+Wjd9v0Zil9tosc3AGYEgAKlJDrS8ipU2VWZUf4tjM2KEsUWCLdg6pWvclWMT
bEe3btp7wmN2l4UFnmO3t8rljUwFwUSAu5F+s7tcvDALS7hWWh8zSO53agXdaqO6AWkrXcj3PFST
H7cXvHIDwH7ljrLQBQUIu9iaSCsVdjbF/bGoQFRtx6AYYXJ3WYjUfzRsor4MqRSy5J/by155ybQ9
JIUQxw9Ib/Jn/XHxtEk1z27UDUeXOil95wdgpOk4+PFth7Apm181bRfrKZ+tvPjiBFO7Eruurg+L
RucBmW8ss1wYqTlZWNEdXTweEnAg2CB3xgQodvLqIGXH2bCulQmhjEOhWOra4Ofaa5cIFb4wk0xu
3/PnNwY8KVMt6Y8xvicV4MBYuHvT7YNXI0d2D+1Pheb3qIiVvsaV/SVzTJoIBCNIBIvPzZzL68vJ
47lnQFL6IKAZRpie/NQDQTQdAm8txbgS/GDzgCiQI1Ou4aWqSW4nRsXuHY6j64jxIR+N/D9ifGps
E8dOmkd0+JNfiZwgHrTUC/4daqdXtnU19sFGV3rbfDQGPVEOSl4ruJeGdlLSHnPszEfytAMvarox
QuS9sHe39+hHVnAeCSQPiT4QjXDq12WbbtBjvSimfD7GmhhedRiIxrZE74tRvhGUn8YwiV+ikO70
ZkbdOdopNvntdu77tn5sokgUzEIRaPMLXFVAvmE5WvmTx0h4g9pU6d2VsAgan+5saTzmWqEn72Vn
J8OmSEfnP3VutROsd86foA3tHYxiQCR0mEM8nG8/6OWmgLiCaof0bpSQpUWdNaaOVhqOgqqBocZ3
NZfSPyHF51MGD3TLqehX0rHLqSddLA6flO6XjFN7MTxvNSyxPbXuj5pbJensd/kYMwm2q6b3DbfL
unvCoJngOebO5veoE8MjZynydhaqt/FWzy1cRy1RSSq71olXzZ7tn3/7TqTbE/GQ3p9sky4OqJKh
rD825nzUvUgz/A6jUjypPPHQUx7vUUrGaO/2ipchgRWlvhKFLlCOZSOsHktvHpRhPrZmHfuDmeoP
4ai8BW5JgCrUTv03JxIdbi96+enpk0gpFW5XOtFL2nPh9plbI+N9LPRi2uZ5YvrJCN/GTdW7YXTq
t9vLXaaM58stwg8uMfj0BYN67Cf02GG/tN8RS37P4klfuWAuMxcJUqXtQl1LUb9MThPXHLW0LtVj
mU3N3umHwNnTerLSn00j7VUSvRkZahkmWo3FnLjJRozJ6P0lY5Mqhz4C0kdSjACbzmWF3YnMc6Yo
sI6ONtWzz6heBwYYqrsGB7SVY3XlW8pMnNAOMo+QK1/+H3eqGblVkaMocWz6dD6AqJhQYrRS/HLr
xr6n5sm0/e3PeW1FLlAHXAAbiCLgfMUoqE18jEftqFVK/jl2kujgjeaYbsKsC7fz0KxlK1f2j+xM
Sf0zEEAAAc4XrMNGa0Br6ce8n8d5Z2ZW776oqenhl6PrgblSp8rAd34BkAZK9pnUXwF8u3ijWK7p
Xl972rEQBJhMQXjlgJthra80wS+zEQkmZLhBIiIrnAU6RYnKGcxQoh+Htug2WmMyB0qtYZ9h3byh
qlLv0SSKt/if0kb+60/ICaGgkjZE6G8vPmEfGsZY0Zk9JmmVwK0Vwb0RADzB2r7bojC0ihqVz7J8
p/Ai4LuSxLBZF59QVPQWcRHU8UDOzc0YxeOhQCXjU56G0SctiL2Nh4vwK94j+hMy+d5G1N20Q5Vr
1T7hSsCVyjo0acC2QD+RIeSP80KRXeUG9nJHruT0y1xrya+c7P/OJOwOfq5l5rzVFN1VVs7ptU1M
cxr9Rdl2u2gzdkM5CanwdmToaxy8we2Fr8gIZBuBs3KNXV3LgjCBwDJt2mXNTP/JTGBOqkerqPrv
VazUX/AdBA/da1a4coFdXUvCKKh1gaYt+90FsgmRPvJcpZGNv/ogxNKWmrY3fxSdiyH87Y177etJ
+U4s7FRJbVvsIy02vbmmkXpEsca7Q6keKbc4b/Zeo87fmPXDVKxn8c/tRa89IgAR4EAfW3jZuCpK
s+u6etaOAhX3V0wi1IdMrzAjZO7CAPV/WEwOMVAUoF+63J9t45ZTwJzjWCRzXD6qaEHuDFdB6Vco
qbXyOq+EcjozwOPw+wFmdVF4Dm43DElMKLet2NsmaDGpFNqe/r2qBmXboQj+l0JT8m60yDcJAaQf
fMJF6JmjLDILJTWOjuJWW2gDRg6f2I23Ug/C12rD2bOltRXY+pVPCIqMzhUXJJOF5Txscupu6GaT
+CNK/RvXdqr9oJfS3HHJmebfoqfAFWHzxwQInCxIB/lj/ggxLtWBN082/VVRp/dD3v8uG/gWbUqD
nP2ZGGsOP1dOBQtKKX6OBAns4lQ4bl6Ogp7W0TZKtfu3l5pwd/Qgre7Ang7ofuvYh25bVObnFdHO
a0uTezh47ILv582eP6tIrRgRjNg4Ko5SvgDeypKDY0yZewCzlnynQhrgvWbD/5L32MjXoJdI04SG
++Il22HS5hEx/DgrdrKtGyfrdpqYg6c5dKuj2qVFvdLQu7aHpOGa1JeVIiOLRw2xV1KNxtCPtI2V
F4EFj7Otij5O9ok9Z8nKi70ykrMdeSQlWAOgxnIONmolZC74wy9zTTXoRl5mb52spW2QK/MDCZrY
91qS+0ObtQ+K4YTiOSqV8IF+ivb5dky6xMrhWEXiRR0vaQhwEc6/smukYQJfOX0Roc23LvrWMH2R
j+JzUc/jI7dKe9/EU4nMvT3AG7dGZOvKsf4FbJKeNTYwxQba+5o++2UGRY+ZxobUT+LMLSdLWg0W
zrHa+iWACpL4IihJK8BqfQIARD9YH5QvCdAqX0z4uK/cex+x8TylYfNRzUrGD6du6XIDiC2Bb2W2
bPryN5rNAPAjy/qE8oxziLQk+5zXeb9rdWH6dhfWD4MV9yuB5vLwuTrUckZOkut9IQlMaxxr4dwd
X0ho4m4zCiBwI+2RV9QiYs93dZiJTaXqa7Ytl9cG+5HmLGgmJlyQD863Q44MYR975fAyBUb/e3a9
9h5KUKP8A3qfK9gyQyf865sKgCndK5JyTBUuOpbmlOFd1EbuMQu1Q1Qnuu43bVxAKMvcz9lcBT9u
b/nLwy7LSBzEkK/jDvg4nX/E8GgWQ4vYsoPDQFv87vveoj9qB6cBr+8vt5e6PF1Y/YLvIX+Slq1s
5fPXaWYhl22e1M8YXs33nTnm911VOMnOG7LgwUyD4dhHnbqL2sSoNxX6k/9YRhsVSJdr4j0ypuJf
kWhFu7LDL+ogCBdATw2GtkBcwK2d/yy9DqoWxEv9nHV69Rty7wjViVlGcXf7+S92k/Rsoo5E30Qq
2y8pxq0nclMLuukZUoc7HMw84sSYLSW61YT573C27f3/34qLFx7EdmtOSLk+dxA1mo3imuldELbN
JwEc5iCEfri93nIzSe8IJkDgC8CUs4sXd1VlNwqcJpE9lbmZ3HMtG0+FERy1KPlrZuDHUsgAI53C
H7Qxzz9aWmVTHpZZ9iScgBmXie8wCL+0eAdDi5W429o/NBTdpk2iIaVy+zGX4UiuzegE+jsNbqCe
2vnaXWON+tC56dM4MpMSaWXDAsxcP7SZdKNV5Rq/cxShv91edbF9JNcUMKNMluWIl2h0vuo4T4nb
KGn4Po2N9YTqYre1azffmDHaMZy2aY24Ji+7PwL//y0IpoFLhBk6EMXzBZ1Ga1V9VINTh21E9tPM
y/4ddF1wV02V6j3FeMdln7EetOwXLdYHb1PN4Zq0weJVf/wGOUcgv5QyJhftdYZnfTDPyglF7SDa
VrmnUvpUANJ/DbRPSyBedhUAFQrrcnf7fS8vvv9bmxfNgWWszszs/Pk15tp6j/T9ezz2/c7twnhT
qoG1L6JA8e4cK3H+q8gWnxszrw9q3kbxbrZrZeVnXH0Df/yKxUbvm2Zo+gYbxMkomuEuNcoRNK0w
5vrVFmL8PcxmjEpHXJtrhpby+Zbfn8kZZ0tO6y5YWGmQYa6VGMoJghn24eVkGq9wrWO2PL6/K6Fj
keJ8vGxgfGxveBGwsORr+OMesoSlVnU4RO8Al2v1s6rnuuKPGp6zW1Ke8NFsWjf5TZI8HPIyb9Yi
17XDhXoroEBpG0GAPl/ema2SRLoK34MaR0SvzOLjnOfVt8SDE0Bal9srSfa1wwUNhGuH6aTJyT5f
0FAmLxwKJ8Q0Y3CH7cw0YQeCLja2LTGUAbCpOOO2j90p3rQFBK8N7WulWkm+r31izIUYEkrEEnff
+a+Yq7LTirkM3x10T+8Gwwu2xtRY28oGJH77OF1fSgKkKOqpo+Tf//GBFStl/dkK37VxSL7WuhTM
0T3YRlrbO2uF4rXFuGxJ5iHz0eFcRGhDI0baLS67mHmOT3Q2zXRfplWJxbsmLP3viu6PvYt7OxBu
kgfqpcVbJHkY5satglNU1RqwmsSIpv2gNOG8g/o7OPvbb/LaXgUVT4H/QVhbaqTpTTuGhRRbsioU
LgdHT7ZJWbovUzSEfhhMa9K/116mrIak+wfChUt2Id28MO3VUjmZJIZ+6Tlo6KV9mL95ZpSuuclc
ORcuJb4n5Q14vOVkyqyR71RwSzwBVYk2POf8oAFuu+/m8q6Zeu8tN4SzNxJlSHy3wG985VxeeVhy
UwKRLLj4r8W3LBm5gdhqwvdWm+K7ppvaxy4C+wHvibzi9odclr5y47AYzXfmGcAGl3ZTFk0gitpO
4YYt6vzZCRXnF13TXGxdt6922RDXYjMnKi3Ubp7VYlO5EtSXAwbqt1VT/rVnnfxB/4+zM+uN2wi2
8C8iwH155WySRrItb5n4hXBih/veXH/9/Vr3AldDEUPIQZAACeCaZndX13LqHFCpDMPJPh34lOtL
GoRjPmaZxtGqtOHEJAdFqzyCrrUaRfeg8Q228Chr+81eU09l4MB5873zNFaaNrLyi6n3/4VOPud7
qrqesWvxfXfOrMQfA0aEDkFguHeNsWV+bbsl+54s1lGDeElZXnmlUM9NLYsDdJmsxPiRuQN02tFs
/ixw/L9u7/aqKcq5MAGokgZT/v9Xpmwn7FrDa5JLF0dKsFOh8il82FqHyh/VrN7II1feU3IMmt4a
jzeNs8WDZupjMgpGIi7Z3BnN57KycvWTndjV8I3CsePtZq/v838DTWtPjUXN5/n2aleclMs7zoMq
a7u0wq9XWwG0DsLMTS5VaE6gMKA6/o/k1vzqGK3VH3N7jLYA1asfWCLnZPOFqvkiXoUIjw1OleRi
FvY07uzRcjIiNtqFH4Nk1H7cXuCaNVmVs6krSwD8wlogxsYY4zpFPmwMcnoBdTg7H/PczfV/4mEw
3//GwP5Drq4CGJP0L9ffM+tyAEuqk1xKE80yf8BLFnvRlvNd7ZTRFqxlfXH/b03u7quzGujMbWth
nFwMAQ3I81TPTXAGom39ckW0xbWwZgyUltSdg92B8ODamAXg3uwVBIaLKg3E5zHJEnc3dyjUPusM
kFsbXnftZkjYMqPH+Jw3IDQqi6UyNVN80RWjz32rInHSC+BSfm5Q9TuFg+uVBpjVvv0FR/Ag/uBm
0IvkyEjQH9S418utgAmUYeWkl7ZtnJ+tMzknLRnSQ6m0xnMMGnbrmVn9vrBdSmI/RAOW7BnCtLtY
B6R9GbRGnfdeCleBr0dRP+xytd7sua6ao5kA5wn4e57Q6/X1VdSLCnrqix0ZTNa2jTanu1Z18p1w
h2ZDfEh+rEWOQqtDlhqY6KWKtQj0pkC0hciS7OJ1g1uf1SmejfPAKMlG9Lrizjwm02ilSmbxN0gH
w/HCvqmN/BLko50dtdi0ktGPh2Y6WrUyzw+lk5lbDCurRuGHhf1Rh9RhGXgNRuTUvVSj7MaggAVt
BCTkK904tHtRpoZ91ODI3dKbXNk+5FxpqcKGRhdgmZiE8Blaeq2mF8VqIlhqNCquZkPOHVQxA7kF
sz63HenqKnmrXriWiD4WL9WkN2M4t2V6sepp+Nsrxrsp1I1qV9VaLqipD2Ir2ZNvz/LQ0J+jmsKO
ggxavE0a6PdkghDnMudl8dmc8bbUlGe721k1XvaJFj0welXtnPz9rzIkwxCzwtnO07hsIs9MwLnI
K2QXaul5fbQqiGuctM2Np2xGSn4XjboRd35YBaq7a5S8d7/f/thruwsgQqYPnmTpl///lWOHO66H
PsXOL3qelr/c3lOe7N6wgx0D8ePp/bagIiJhkBEIkMxrW54Ce28cNAhshrX1GGtF8Y3UKAj8RBU/
b5tacwOSQoPeIO0VwslrU4opCEXgv78UQaiN+3wSTnhghmxLXGDt84EoA7pFcGzgcq7tlI2tD6Zw
iksYudY/NMtdlCW7ApqQAkHc22tatSVh6dREqPuZi3cCsi0bdW4vv7itld3B9lN+Qt7ZcXxO2NY0
36otvCegcDo8b/LlsIN6jzHV7FKnaGDdp+nQnkSBiziheFV8vb2wteunE6cRC3scw2XpFu6ByCst
JErTPrHR/lAt32VM5WM6QHLid+P4uzGN8f620dUVgoMB5Em8Dw/X9c4x/jCXXcbBb9LWfMxE1v2a
rKaf9pYAAL2/bWzNpVEchhhL8vugkH1tLJcoMU3l5CdZkTmnpjDyyY+1BsiIOushGuAFM/rH20bX
VkiSTqMMxlk5h3Jt1IN6WYlNZFhdtSljf/TA05bG5J6r0NnCU6zakvPjkFhQEzAXtij/2XowB/nF
swb63jazaIfSGpCV0oxoqwO59jVfWAdZGtDa5eWOTSd27cyGzpHKe36E6CjLwR43zUHLm8h9ICd+
Z+NPJuaMxYNW/T+Ti9Piguiu0GQrLnkLG8pjnBn9DySrmnrn1mr3eajpUt3evdVFSt4pnDLtoSVC
JalF3w6ZKC+2ii4Xk+7jh0CJtcTvEXW/n7Sk+PIHBkmUcGKSpMlcdL2suZ0rzcvLS+RE+WlgO33b
jtVdlzftmedp3nBnqwt8ZW9xZAYrzDMzLMrLUPPssUI2kdKj+ZvYu/iZaZW7UduUl2z5ylO2p9oI
FAdI5cJXTy3HJWyb8uKoeZPvG3vUGcQr3XojNFy7C0QIknscWh/+fX3vqrHzupACDqLDXf13phnK
XRvm5bOYvPcBNl9OpYT7EkAgs8N7d21pFnKspujLC8KAiX7IAIb8rLNoMwRc2yrJVyip/RD8etP2
DoskifEfl8Rpwue8rIMvydx2d4z1fS7qxtgIirbMLTZqADYMRjUpL40rFfj6vPD8stCUkvq/HlZ7
22n/IOVk9ApMgzz97N0iNCFu9uZON4tLQ1pq7p3EMY52kDf1F6vR0y1eubWTSE0CljZG5aUIy/W+
RYiKpWE0lHDUW86nROliCPTqytp44lYSW0JzgkupUcpIysLMMPZp0E5Wcelgwg/Orh6p3Smr7PpU
kbk8Cgsxi10TRKXK5FG1xeW8touvrS/ePNVpZbjiEhrNhvoclmnYHvNcKz0/hR5B3XsVGky3Xdja
d5UfVKJbZXNw4cKKxobwKNGKy9jlyXDSFW2oj0WvbkEV1+2Q+TEsCDvqshFYi5yCPqnCBTJapfrX
i7Wh+uRR/nknFczLBZdMMBAgSyLWpbpt4oxTOccdN6GOc+UU5c2DOULrlBXOh6gsg+IPHh0Ovwxl
SYNosV4fzKaaA4UssLyYY9DXfjYE5X4Ks/muqUVn7yLL28KWrZ5R0BYMLgBSpF13bbGojbSqW6W8
KMrQPLjl3O4KgGH/zbQFT9zW9hnBsOx+1Hn5bh+WtajTemV5ceUbUQzGkKXVZW4T96CMw3SXKW3u
p20RnWYEK//yqkDZ/4FRMKcSZ09te+lnIPGpwihrywuca/AeKU3g+tXARHRCKLNXcePdzh3MrSdp
9cA6yIsjsALUxlokuFU6VHTKQxyOS+/kpHSp4x4kyG7j6Vv9pq/sLHbTm1UqEolN0DLUB0Zp438R
ENQkyxVN+UMMVflTGgrxePujrj24sJPzPtmEn2AGr89QDDsakEGZP8y5Mp4SuO3UY22MlfEIO6s1
bbjVVXMGtJyyck/KsghcyBrabmy89ALniq78g5hVlz6pnVXZvS+7xcnft5e3tnkwiKn0XxgBAZd1
vTxhjry9kSiYUmoo1GlaRkBYN569pRC75rHpD8gRMIquMBJeG7K12iqRsM4uTlrG/4hSD+e7kpnF
4lgxlcUcoGV0d7fXtmpSZn4Ue+l6m4u1zfpkqJMn8gvKXHn00bMA0//Xl5poH0KBnsQug7Wt2Ygv
lrizF7fKCsFiMJX7VkeUHnrtqLGjIAk4h9bPdgYmfCSayrXfmtmX8z43s0w/dT30qh+zIdMc2Ecb
YVhw7plD1PlOybDYqanbKH6cCPa+3f4qayeMvBS0txQkpgh+vRGtsMOuhmz4Ylbh/KVgiLL3pySb
7sPc877ctrV2ZekLgV1iF6iXLE4z2a8oYkPJLh3Dn81ejaJq+KILMwl8lUr8zkuTH6475/aG3bVT
DfiNK8QC3wIs4HAQRCFc2r7pMu87U9NCiXeaOjZbMMO1MyZDIKiL5WzrssRVjI1QkmrKLy1MW8Fe
j4PpP4SWVWiEg+KH1WrT6fYnXVua5JihpgEh05uCt5OVwJWnmEOt5GJ8jsTcZKemdIthd9vQ2jmR
l8ewJSL3DWaEF8ya04KsVKSZEfm91sTdnatOXXtso2lwN17M1Q8JTSVXFZQKoM3rY5lXPaLwNpC6
QozjKYYa7OzOqLP5sYgdZ5dE4xj8yae0CQtkkQZ5y8VNaFKAZaquFBctQQLtMJcB3RATjPvv219y
dWmIesmAjjO5rK2leQUXsSD5tRUR0/7pIvRXY8hYh50uxsjeJwD4tjT0ZISxTEjlx5Sk/nIMZXH1
8tQo0wn6tsvooCJiqUnR+YE9t3tndifGgen/PQK3C+7yJK0+UVet/rm96rW7TxpCMZZklUx1saGI
K+Hd6RhcVNTkYz8QqlYx7CtCRqcq4FZqa9cQdcaO/f224bXPDaSZhYMAxs0tYq9kQi46Ifm/uKWi
HgjW4cG2e+HZe5rB7bcWBNu8ESSsrpWAC8lJScWzjNnVqjJ6Ryj5RRTOkBxTj/HYB0WpuuankswR
FIuNQGjKh9Iu3Qpy123jCSSWDY+w+M51VlmDBJ9eZoOKQGgluXNGkESic9ys+Ht0o9bwewMk3UY3
bM1B0FSg58/k+dshFdWeWntSWiruCRSX6ICn7Xh2bRzfZwZ1kmirRL0GYAHRxRAXwCeu7XKIq2qh
d3bThLp7M2jfrTG6NwedqrvajeFj5DTpjybpo4dEdZrvelqEjzxM+Retm6zn2yfs7Sfn/aR6xken
888Dc+2rtHgsnRnQ4EUJ2vqYGYpzdkWeRIwhwafpV2BKGBHwxvbTbbtvTzZ2X0ikeW4Yj1gEND3o
i7h33OhiOH110jMzSA5cXEvssrib5VZX6UY8uoJLlTYZmqExKIdUFn5EnUeYrSCOJNMWqeP3zpzd
6RRFh2+eYjSNT2vJdh7G2Guz4xSkv0gTWi/09WSstsYU37o0fgoJANreNA3eDGA6DsP1VufEl6Qm
s5mZlPldDfEcP+Q1WOVDMNqjOCkI1pMhKLm7s0RqOqfbW7ByCPkRcC0wHkLJ9i2FO6WBwspp6DsJ
ESyk3aX4tzA6y6/S1j44MTIGiGwCWuMQT5fYHviPWQi1OVlKu0kq9DYakDyfkvYFnkxAw/KOvuqw
VfosIDAdo8s8ujaMGGal5UdqedAa3l73qiGJt6exT1l8effKSQW3pIXRpY6Y64XYOI2HY+ZkzRau
ZsPQ8tlo9Ma26qTGkOHVdzFFCnibobCoNjZy7S6B2oE5T2LrcSjXX85tVDVN3TG+tCmccj6VLlU9
mZCBDcfaZtIfVkS13hJ/lcni9aPMqWEIlYkdhvpg8rw2WtOqVYpQjy8hBCTRGfTd+I+nZeGHsSzG
7ASqIhp9Y5j7UzHVdrqxh6tnl4UQEMgpSntJeqvHVqcZdY3IY9+V3x0jGh77SITWcQypD/lZG8HQ
HZaJPR8SqrWmr439YBeMOrja76JSRb2/farePiF8DyIiQ3Ye+Vs62lfHV5hqEgRelVySwSq+Z+rc
0GtBmu5g59yj27bWDhak77CmUmTCpS2uStRWWqvNSXoRzCCNT9DB6FCTN83obRV/1i1JcQwpUvoW
aBnDOSmillWFpj3tK5Cz4j+EKKqtrsra5yNWpn4HtIB/LmoTSaa3taOkgHv07IM6RuXfSi/+nebJ
CTeOztqSJE0yMSwXgUrI9UZlAcx3OXLPF37GkB1ghe3gNacv0G4gz9Z8PKyCiMDw4AALWTw3uQ0O
voAD/hJHkTN99sohi39CYBUnPtqMVfwhdaM+YAhRrbtTr4jwoxjsYIvFZ+2Bf/0rFg+8avRIQeR1
chGiVe96N4ORMCdw3ouhMR+szNLPICu6fiPlWjMrnYMUOAJXuARsJDRxra6KkosTDUW6D8PQvIef
R/0KzgpRurmDv+KRadl5i0Z+7SBB4Q7mSBL0vOkZxN2AWHytJ5cYfPwZMCXxi+4gVCX57e0tSPmq
NeroLyUI4LiLiNWLJubihzG5QFSWHepp9L54cTVRwhvjL7cv/dpxwruD2ZL4fPpL1+e27IvatKo0
YVArgkkSYYJK+EydJskubENL37WOAQi3StMs9kPmXneqFpnu59u/Ym3BsJLIhISUBNz+9a9otK6b
eybwLm4A69JOHWOtei7zeHB8oy/Rvr1tbu1pgyKa3vXL7PryldGZSRNDxhNaUej53Vvq96FDdSGB
pfEbmO5kw9z66v7fnPQdr5x4WJuTNuc5Kre2kTYHtOsc77maZ+AVJLfx1iu2dkleSkoSNS5jnmtz
eStcvdHK8GIjppM95roatHBNoqsTn5rEU344QT1Yh0hp7Op4+8OurpQSBYAO3o83pTOewWlkLAq4
vmUPnxFdkgouSpXt3QKSydu2VjeRMWgGDuV0wpvC7DSAvW2wFdXasENczTrXVaf6wPSjfeSMzrsb
2HLcQgW7zTAwdCoLD6+Y8QS9nBJeZtMsxn2U26G3V+Yu3HDwa9+Q4J1yOoUJ3pOFg3cGAd5e6ZJL
K+r4Y9I0uSy6KGle74Sud/rGstY+I6UXkIUgcAFsLa6el/d50NWE6yP9J0ShZtP6qUylcXDdIfk+
j8bm27G6wBdAo8uTTGR+fT6NlGKoDUjkUuRhf8z6yKt2SloK+EhhA9rfPiWrxmgsy64aD+ZykA3Z
grCE6TG6RLrR5AeIFsvJ1+E0ETDlwVZ129rqxwRChVCc1FFaojXtFvn6Jnaiy0CL4gkJh+pJA7G5
B4WTWLtYjYkV32+R8iPIJsl5T9Z7/TE1pnOmpCO/gQO4gORH/Gc1Qfpc1N1w0IY+2vicawt8ZW75
MjW2rXQlVNKXEpGsfTGPpHFwYhzIj+P/ZqoJv/9keXIWzgKi/aZB2Y0M9iOMxPbB3/gLINyTNdnI
7RWdPflBZfV/4KppD1I1JliU4pfXn7O2g7jWaCxcervQpl2l1NPXNhWBdyLSN+5vL24t2eEKWHIK
HyaRZeVAh4pqGKhYXDKtVg86Nb+7Cpj92Y5UT/Fdoy0h8lY9f0YS6Odt02v7SPGTQWJm7IlbF8cG
MbxMRW0svUzC+DtTRjXxUe5Nz6Y2oqEaqtlft+2tvUnUOvmweBhqrQt7aZq3VqGMjGc4dv2b0qoo
9nmZFofeLo07wlnvzgsafT7cNrt2+yl58Zfk9n0zMw07C5NtTgeQshv1+3GgELVrbIaYiqRS8o27
sWqMNENKNTN0v+SLE04Zt6EaZaDU+vbCBDQ3xHL67tA4Zjce/2BlYFHJBADNACG+PqiZGhcisTIk
ckJGJWBazZ9dJaNh1FrRnwQUL/g7IDOg+5cTjvkY5nMPY9llVLp6vnNQDfppV1HxCVIjyxcTqgm+
3of61sTz4pBKKCM3kKoaZ5RUZwl8SglNvUqJqBeJWT3rpfuXZrYRUhbz45BX6UYkvDii/2vN4YWX
BG1ApBcPYZoo4EAskT/Z6oDqbAghs+5P6O8Eh0oLm13L6NTDXNtGt3Fu3hpm1o0tpFTKwWeo6Hor
6yjI4tQc86ckiKaHMCm/dXzmlpGXQLuL05EgoMrG97V+WS11QrragDjAtkDHdG00Z4I0sIqweApd
dwL6lxlee8xic8SrW4GB9t/Qlhtv1dpCgcvBTAXbBkDcxUL7Ogz0hIP7hO/VjkbWeneqgehWiPDa
p3aysx3c81tGF7fyZaFQxTDbTYpD8LYwGkb9xBBPVTzVk9Ee+njWzEMYdvNTAvpja6ra5Ku9Kl9R
daW9YZh0dLkoaB0sbmVbxwHQEss7hBr4FsmbHjCcm6vjVv69vBoY8sBNU+inMsTjulhVbWhB1uet
d4gCCFuCyTQ/o0Te+1Li66NwRbnxLq7aI1qTPM4WWeLC3pDomjJUjndIyso5tgUnsyAvOwDiGXcM
dG+YW27ay/Lkqy8zfSpEi9Op4c/cSNG9Q+ZW9Y9YEfWhEnZ8omy8NXO/smWg1VgXWigEbctyqtZa
DEc2JmoJeWnty1AXu0IX75w04WDQKKXJKIuK4A6XHU6rHpLAKEbvMCJf7odmaR/MCEUFXSvyo61A
5lUytX6Cg0c/3H4o3q4Py/KdgDqCt3fJuYlWYa4Hdu8d+sTwjrY2dCj4hVtTQ1tWFgdfDz0wE53w
Dvgx7Uy/zT5GNkIDt9fy9hTKtcjzR8YHpEAem1eJdDpoRlUYjXeACFZKLQ4mFQuG+11LdIdYtJ5/
297aqiTGiKqEbKctmWWYcKsbE8G8Qzs7yTGeyWYp7unH21bWViXxvRbtI7QHllbUQK0akYfuoZld
+y5lsC7yG71w6LcbE5E1WJT3rgsBICD1YNE0qXW3RJ2ozhx0o9DS49y75ZOwp/qJGehkf3tdby4x
kQJaGLDR4Ko48ovdClPNFkaKFFY96/VOtXlDx6ZIDuB/tnhp3uihSb0v3C2vGXwhEKMtzp9iV4rS
6igKtWGdfMvokp4sr1PmXa7pzg8z78Qn/H98MFo3inxRWsFHYbf27zBvO7SIYF41N87q8rGTv4jp
CJBcfGM43Rerr+YMtYFgSI9e1Ob3udEWDyMx0572B5Ty9qw9TFB8byTza5/8tVF51F5fkDgsmwp+
mCNkts1RaE2wDxTg/X2CYvf7d5fKPRk1FCKSvPzalNXwdZUIU2ZUxnDQIHuKKreYCqrBSbHF/rO2
MIsHT0rA0NxcUk12QdopRpeh/NHGjFeTKbg2lUi3tY+A5ustFsQ3V5LNk2mZZKqnH7KkR+9RHJlE
XqRHhpPjDypEYUwKwcGSwL5wzBPnnVAiTR4WQD2sDNZFnljpiF7tG5iEoDd1XoHJrHXYSYfxAK9G
sa9DorLb+7ZIOqUpBgkYbCEEk+ClxU3RI1MPC68PDmbhhO63ntnZ/M5Ko7K5NzPaursM5RG9Qyrd
QvenrweUyG7/gpW9JEGScFHOD43FRaCtasIInaRTDnowWL+Cxk60/Zgb1afAistywwmt7CSFNJap
Ak4FgLZI6NVwZjpIqEQSaTkCcCliFHeEI9HvSTcMHlxlzVxtQBzffmMuBnkgAQxAY4bOrrezyFI4
glzZ7x9yZ6fns9hXg94dZ0ZjPnFmu70ImwgqkSrcWO7SsiRKebklsmvIRP0iThOBjVAUOJdzjrbD
fJKiEj9iz2g/MLPFdB2ql623s/W8OSdpBGfi+3ZWtr/leDRtPSYXwUJcr7tJnNAJEAo9q7nrNjsk
KOt/ETUxDj1t1Q3/Kv+s16H2iy1AwGi007xAdvTaFoRrLUWFqD+Hba9Hh6aHOgQm4am+z4xYF3uv
TpPks2uHw71IitB5JGTwwtPtBS+dPD8CNBOYNRwgqeoyTjUiJUtTLxnOTDmUd4Gnh89eMrmfk6r1
ngGGiKOV697n20aXRxpLTL2Tv8nDJadmrlcu+DWzUwElimrwmr+Z1aaYc/QYdRIHJdFm8bPAjUTv
K7dTEbu2Kn/VKxflppGhQ9Q8nIcmmdPv2uxk1n4A7Gj9ZdrM9u5Iq4evt1e69BTSJhASeAtkl5hE
9dqmqpRWr7fZdC6UdnYPcA31/R5ptFTz3bgdtvQTVj4s0BWivRedMbL9a3N9RU2zGLzpjASbfeot
EX5LTd7tftKjatdNSbwVIr09P0CgaSXAImgTjS2dsaKpXu1G8XzWZjyFb2kCtFbdCu1eDVXFvut5
Dj4IqAE2egxLoIPcTQIy0JYkPeCklr1+JBMaK4in4SxCTfnmNkHX+XEeO9q+mYtPuls7jJcBDPwU
tIGdHBsz0r4FCgwu9wAHxZYg5VuvReSG59BgVqcMuhwh8HpTlEUfjec66cK/GQ4OH9JS/d0NpfKF
S+V8hPQ4+cxztVVheutEZMgoO47wuEiFmOsdn5Mub2ulHs7BWIxHPTbCfQiO+TuIMe2xiKLkeaC3
/WQGc/tR0Wz4vW4f8NWFA6+F6g5XBrfEtf2gBzRsOWwDda3+CxTzXgNzbg+XBfwW9ryLwjj7Xht1
9hssYfn9tvGVw0ebjpYBETo49yXdVQRbZheMLD6LZuWA/kz61Hijzsz31Iv9YIkWHUC12UjtV62S
xEmyHol4X7wRIxxF0D04wzkqo/gwmc50dtAj2OtqWjUUvUVxwmduSYAtUXrywEPXLamtTflEvSlA
a2pkCYQUgSVA2T/JEThQVHEJVWfkfcqDMT705RgerdT6qMjIT0OJ7vQHHxzsAE8WeSyJ0fVu0wrD
a0J9f1aioP/pwXAVRWpE5Z0W3+cgiuvPQom8422jMnS8fidZOKBqmYdI4Z2FUShYxKwJd+TBb+yT
AhFH5UOOGfy6bWZtWwkracNCQ8DnXWwrc+mSdzqDlLsdG7yXM0EIpypqtRv12Al3RptqHycUhquN
OGDljZDlRFf6MwiDl1fYnLIxSOOcU+xU1THIRfBpqJuvRZsXGyd37bJix4ZLh3ItqMLr7SNFVDu9
7cdzhYDK17aepm96mbp3Spjpw9Fxpu5jqDceuRcjwxsOe2WVvPWMrMFLh6tc7mIwI3FJzXY66zCy
+1yg4az3Sdk8GLOmbamLr3hFqrM4BCYbqFk5i6feiDJ3DuN2OmtNr5ODVMY+MoV+T4oNpCjOf+mq
a/xnj8lX00iqf999kF6K4PCKQ0MHA+n1V7ZJ4udec+az2QdTcCSmZJ7Mj6s6CHfj1HnRY9HHnbp3
ALZu8Yms7DDMugBh6FRJdaxFZNUZCcOI6chzjEiN4qMkF82P5jzFoJddagtNguy0KhSk1ZK4L7bm
TV9EkxZ3FbfIICZZNSKnyw/fmWkwZI3CLntuj6XCs5R9aDAp/FTo8VzsBmXKymhXAxQsdhCchep9
MWtJtacAYevQziZRfTAl+fwPtcji+pzGWbnv9MFR+42na8WvQEYMTAHlbgCbywhiltyHsaGPZ7UZ
potrBubOUevknf1t6bfpxzI3ZHDviAMXx6G3MmFpUT6dKS0kzkGb1fxgGsz4M6uRJ8VptDp1I3tb
Of4MhEjxeJp5JObylLyKdKEYrpJEn+azR1kIXcam7z/MiaN+KKC1/iiEFhY+mKm2vk/VTPyMGxUZ
kduXYOW607GEOARQBhWIZR/BZOZeEVai8hN6ponUtIu/BmgC1jD39Vn2zqqR/MZ4TuJeMFiI5S2e
iIQRQNC+uXrO7HJ6qowO1ehJElPeF2Geb4GvVl4K8jXJUvJibakchiZDnAUQq51dIxxOiWuOn2M4
hb+rRqfeje7Y+52XThvZy9qeQgxIiA1qkNbswqXxYo6llkfqOUEyY9c2nvnQVlPka5WeH4C+QRgI
8PhZcePqY2DU4cYjvLZmKHak9NVL8XphPhqcCCCvpp0pQjr/5t3sPNIZih6yStPKHRF2VO7tSUpt
3D5H8s9dOhRCDS4PxYi3hV5X0aMwbXrtbFfGEMTwOMxZ96HhpYYNIHAVYe70yomD/26bXfOjcFrx
euAYeCkXl3Y01CLWFS5mpKTGHg4a44s7qc1OU5jlgl48OTQj3UUjG7ONkZu1OI/WG5eWBiMF+2UX
11LpdiRDO597ylfxrpNXp6Uu0GjO18xLu8RPekbD/xZwLEWP9M4BNKbMt8M2GGjv1h+Td5hGIC0f
JKpgIFpUn8zC5AL11XyOigY5zRQRMgaPIn9Sq2E/DY3wB7VvTvBTevddAi1KUJqq3xrRFm5nLeED
lidpDmU9GgDbtVODej9MXItfUih9/XPq7OrnmI7Krm3D+C6eRmPvKHYJ6qRrqKLP8VQ+eIIyijaE
3Mjbx2PlNoDaI9EGVADh4hJzGvECJu6gs0cwg91ZVOYOeJt52MMAWX3QU5UZ+aKI6o1LuHIqgaDg
5V4wfG8h2pFdFnTXp/PkKa3KSHE59buUyk54KG23sOD0btEzdIOx2iemRtVwY90rXp0aJD0emtGQ
/CyzfUOhctdBiXiOJtU8VsFc+43L/KibO9r7Y1UpXEK7G3o09CAXN9Asx6an9ccbhrbveWoTBs+4
kZU/4PCe9BYlU7+dkjSH4MEw6tPtDV69hWAKuIYEcbS1Fk+oUpRmq6gaO6z18a43J+uDpqVp6bso
yz+MSlnvGUSoPlq5SYo9Ulv3rbpkMuz271j74FJYlXwPTBcIq+tDn6llrVmtPPSmhsheMcX7sJp0
9OljZWPJK+EQpRyKKZIGnKhIvzZlIETTMRWlnkm29OfaztqDHmva8+0FrTxjV1YW/iSsG2AZAivC
zrS/xJgFl8LR3aPWuHAzap37xSmC7B6MVbM30OT467b55cVlCpgjyh/4QuKEo75eJJFgbI3uPJ3T
JvCeXCerL2k9Jn+pUx4nvCS6V/iwKpsb8cly1ehbofdDZ4S0AvGLZfMnp+fT6LBvnoFRzuDSQep4
vhHX0ynNRdXtJzuuKLRW9ZdauH2zz1KqXxvDMcujJH+DDD8ZuCCbfuOzPG1ovSnVnPPkJj1jDvRM
zb3WJKA8srR13gm5Ivakm+lCGgRqgEr+MtfMPAijmeFzziER/7c8T+pd3gb52Z694XlC2JVBOneL
7H0ZLbwYpcrLt2ab7aVfDt0uqcyicM8p+KOdV7kT6C4hnC+lmTYf4OV02sN7DxSjz7D+gqhmewn2
rw9UXbVsXVS55ylg5FrtRPccjWpztjqljfeN0pZfYPMv5o2X4O05xuzLsCYlN8RBF2bTziotM4vc
c5jo1r1mdKhqE4N6z13U6fu8mJzdFDjjljta+gi+rwRbybawVCdYgmhKI7Phjvc4Q5XdQTrjRJ63
z20TrZzbn3XlsGKI9gDQeFQClnms2XSBCKH7PucOBRjI07tjHVj6fc7Y8YZLWDUFOAKngFjHG9Kn
tqzN2BsS92zNXfTUNpbOfFpd7QY9LDcOy5op3jMSY7qHLmOW14elZcjLYe7RO1edVT9pajYcgUFZ
fw29s6XwtnITWIvs/0p8BA2ea1MkhR5U97l37pSw/9jMDtcPEu7zEITRp7YavfvbG7Z2MuAAATlO
dVmiQK7tjVoJx5vTaOckTgXA/zn9N9CjfuMDrh17YJQ0fSlASTzstRXmdoCZENWdXadEUXzK2xak
iSOs+4ph3uBkWEFx6o3Y3YJnyJ15nYbIgy+p+CTe5KVMd23YCVrQoV1qnCtdaLOPfuL0YCJ1dtda
ihbsACDqp9xWp8cOpW5lF1j5JoZ1Gfy9/ARki5gbg8nnDeSlLDg7Xmjr56GrTSbFTKfcN1mZHZt8
7GF9srOKKCGJM3/WM/pLt/d37cs7kvqQAikg6OVw8IA7qE0zNM5O1CITOFbNXV9wQWIlar5MseL6
LULAG8nf2qGSnlUummn85X0Be6NQzoq0swFt/D6mbfdPLMr679tLexPr8WWR/KK0bEnULEHf9eaq
RelGwOb1c1F4yUNBk+ZgixZBNUXoB3rsDtA2pfpQh4iwZ2Kay30be1tEyisfGDFEk0/MGYMdSvqO
VzUb3YK2bM497TxaZm+GB+SzW3MHgUmu7fLRGFNx6OlfhfqOiTfuyO72R1g5XSiEUxem+W3Zb0au
YqPvertVzXM3hOFTnLva17AUzjGCrkrspnnMfxtOoexdt9uqSq+4KmoKsriPV5Qbcb1y3pOyndLa
PMcxAwN30NV11q5lxuZitKNVRYdaDKoebriSFV8MHQx7DjYGs+4C/ROEtacO8BSdR2i6DoE1t5+Z
c3AZhDbsu9vfdsV5kMeQy8jBT1l8v14gdAphNVSVflaMpCiPotEHe983YWVaAGyhp9xFJBTWx8FU
ivhLjRD0fTFUXvX+2wR/CJvLp2ajl98ZIYmG6MjTkUb2Ms8XsZkdXKcy542jtLKfEGawk6ieQjS/
vE7uNOj/w9l3NMeNc13/IlYxhy1DB7WiZcuyNyw5gSAJAiCJ+Ovf099qxnaN6vk2s5HGbLER7j33
hHJLaXLZaUV+cQBSa+0zuXVkK02tBv2eoPgvW+dK7gfkiXEc/oDfFpAv4Y/E4yW5aBP6t9lMGANu
/olqUR7BLja3fqzYO3Dc3/5I7JcQ1/j1wb/zndJYK4QCD8ll3pCnXRqdgm8ETmyUqbRDY/weCfyv
z8OAFysIDTjwj3+vIbiqoXrVsEqlY0rbok8txFjr0sCIcz6igFHn/16zfzkPAG5ALozHAUmurp/n
H8fRhJtgVF7kl7nXMWxtgBlX9sswuFJ1CJ2OLDn1W4VhL8znh8AeDJwz3yN5/uVgBuoPflUFVe3V
yOz6xf/jQ8CMhIthn/NLKdNSiCZi0SA+GaYKlBgrleFtNo5ax91ejcv4EcQROPk1W8ydqufeTu+V
v3++FLRNiABDcwPk9w97S1shZcNxmV8WIOxzR/imbqYx0w1J0ulpggvTU7lN1UuZLP8f1z+eDXo3
BkpARECY//e7sMpDIoTFdTGz17bBXQLXR6L4VDRByIW+NeVOdQP4LSL1Bq77z/9eEH+el1jsMMPB
zYS5N1y8/v18H+88okGfXhBtztPaL8wcNfP5WMswmd85qv48Ma8Pu3pNgggLPsX1w/zzix9j3ITp
kl2KhbquHIflMMmhOCVme0YB0r9USFd6WJJhOXqlx+WdE+yvj8c7BtyZXiGo3941VVRkCFdKL3ie
uwUjDZM0lvUfzBDB68H14n5QoMO2ppiFrdMNHfA75dZf3zZMiq9vASf177OpCs5hReELXMcZYx9d
OH/YYsPP1Nr3NvrfngRxKSofUFdQvf+20VfPR5kPZXoJ5HBCkkP/ndA0PKTaDv8jogd+yJUxAQNK
hI/gm/3tCMN1Kxf4CWWgqlSbeITrEpy0DmANMPvIBoWsxhbxxNUr+JwhuXh48L7870v4mtGDyw+R
jH9Eg9FkGudM5tll8ia5rPNmP4SDVPUgkev034/6s3K9DvzA6MbM5Bo7d/35Pxbw5KZEcV1ll4DA
A62BzhvUbZIny+f/fs6f1wKML4HoABfHrf7Hne4RVCFSIYsL+uXhEJX2CZ7MeqinPkxq3vv3gKy/
rRZgZzAdwPEHhOe3jUkE7kKp8Lw+1c7W25agG9rNspxyvYh3Fsx1m/276cIfB1HwFQTAJfT75DSQ
opBoc4oLL+f8BWJ1s14qpKqwH6606foWG/iW12u/8/Sd2+9vrxUHDAwYr4N0QP3//vrKXZksnPr8
soYYmddlFpSN4FnWBGwepzri07f//XtEqYTzFaNS7JHrzfOP9bImMi45KfMLjIrEfirnZF7rdJ/J
g15ZZTrIpd7Dyv72dkGswfJB2Q06029fpZa6TLQLclT8Qj5KvejTUMj8IRNqPnlKwq2ZS7q8hwv+
7Q7FeYZ6OEFV8UdgDM7NCVaIWEHFmopmBysSDes6zbcjFWMbZbtznYEXzbNV4f8Y/IBrG4gIuJFI
7UDphsv032855kjoogMtL0sfqGbwc9BRNtCDkSHy85BN+M4y+stugXyihCvB1RX3j8JfxSHfohDP
A6ibnUHQK2/hysS+mqSM3kF3/7JisXquDoHXN/sHultYNLGpdEDmcpF0yKiDLWIPSYifIw11UfGe
sOivzwPyiPIMXmMYSf37VY567vOiBwC57FpClxxU9z5n4psP3XbPJv0eLfxvrxJYMpzJEihyIHX7
9/NooRHLHbgcBMtlaTe74zYeQfy0iQveo/f/MWpEeXe1O7zW9pDTwfP63w8bFya2uSLVBSbm2WFn
NPjIyhHhq4t0hzFb1yYNkgmnbOF0G8H3k9RFn0WfAcom79Cm/twu+CjXid/VmQnjl98OhpyixsYc
pMJ1BXtbiI+Gz4vLIt15us/nPHLJS5pKwg/wTFje/vtQ+t3n+FrmQtQFFj4CIsAxTX67xeK1JDFi
Z6vL7OMQEttl2WpTVNvbFlI91zZl+pxWTHVBzwNVZ7xAkmBW7enculSXnxdk/TwUQfnePsYx9dvp
BYc1FMNoTa57CzOr3/shIoWY+BrAkzKKQRDi2TQlDeCxfW+GibCkzlkfzq12rnhaMzT69b46i+mh
QiweXKXMurRZUKlPCBbOkk4N4AE0VaLQVyUzz9Y2j2AD1cPPI+s8rKmSxtoUgbywo7ItdCfOv1zn
PKdIzEHQmKwfE9fAlTS2ezOOFYxrGpbGc6QaCxMpomrjWTT6Rm+a9vejD5fpM6Zdq34jYSzpYclR
I5ygXxmHrRZjnvUvgYrXPa57lhQW9jBz4AhSeMp1NT81v77kU+60CXL4rjJjPqbpSuidRfqzOgyI
fw6/AFrg7kFQvtBzItKges3MUJSnPnQYItYbroBI15XU/Xbk0AYifCr2pGI3Yp01TKpHkpNzHooU
+TG67KPHrJRgvE5CadEMlNjc1xl0WQKOgSHekJ8m/1PR0M2qjlI/irNbY2i3Kleu9LgRI9mtK4VO
HwYCQ/8LMpVTeozTbS5hEx3DfauG1JmdpKjC+bxAcWo/gZphWbNE89p3ceXyFGZ+q5tOtATU2yUI
wHA13B6y7BCsW192iFaIWIPxD5FIaCHx9mRUFPsfMBCKk7vAZIhvhgx4RrpWlTm23gcW0rpal5hH
Pqo8H/yPLFgneigRWTLc7Qq5CQc7BeH+VJBl9scphz9zCyn/VU0VMYgILmC3aWLPoL/6qlnn2Zav
SGTk9ifG2jaC43qOzvBmzuEA/B0BCQsXrdmNo1lnoLdOGy4RDrvVUeLlPNflsJCB1UUiExU3FjO2
q0Myh2brU6xga4eE5j7Y+V01O9G3yA3b6V7PCSfBCKciOFvd+nzBeC3gdjenGKIh/JqfKRe0wUQo
H+hd7/divaMBJGgINM1dMkctlUvkTxbzLEQwr+CDBvckuQ7cm2qHun1oUCxQ+RlKMsluIpjsBAfA
5UrOXTUHOj0Wboxh2i8S2DjDhzutyt3UkZNmMNAIezDrWrZik7J62XqR3yxVATGxx5CEn2GAv1WP
kaDJmDeRQoDuve4J2X6Q3k+0gbfHuEXdkDO1bQ2isUH6SSuZT3Bb7gMcTJUxeMUN5hIDDJcjPmBe
16rMR0uXjd76bgnASK2tCqriLYAb0ZWfGPG7VbuR13007VV9lRuxl2kLrOp2IeB7U6HPBcDNVjG9
AJMpA9in97s4eInhXtwk8ZDH9wVGnL7t9ZbGtyrLZXZ2ZYFWqp05CCTH2PVMfu0ZhgQ3C8tL/2xm
Le3QBG5TUT0aP5Efgq4KtJ4w6mmFenaUoQ+bOAjz7Qj5/QLWU1BwpNd478MeZ1WpiDiNoSzUGdKw
cb6z4Ra7xy1z22bAdiV9dbEryXzN+FikPyYeIzq8Dkejx5omVXClo+oi7H/0KQvcWyK4WF/g/GnF
zQpbw+kDoQR+LpDiEHhtAXVKgbvD/quWlU+rx34NVXgzQFHpL2OQb3F8HrgrelFvHMODNiY7HDYO
LMvBl4B5Mcu/DokMyHeq9JqBIYTRZTfEalTHSYhQHmKlY3KDL3cV3wWsJtY7ZO0GLqzzdAqxF+CB
NJhviiyTP0AaVo5zHalM6xMxMKTANVPu0Xfg+yEhNcweQ/ch6Ff8UlLSfjqtsYO/3QS0jjyITSp9
Hw0y0OdQbMy+YIEUeZMYK1WTr+kmjjqPrDwNsQ6Hk9tFNN+My2r1N8eLYvSXdScYPeV6jsbzvnOD
HFtHhcYhJQIMhGKy0uhNg8CwncdSLupg97C3b4vAhdKUICPBWzXn5dUCMyHr1ajaiHLbXnzFU9j8
9jKFciMkQxp+hSxUZDfL4JzbD7OF2dQrPKBg/2BKXArRAdcOU8dK5JXYELYFPWQ3QHCxF43w48ib
sTdGnHAHSvkRxhh8ewVTLnS8yxVcjb9ah+WDy8JuS4EmB/wl8RAjzt6dpxIUtPsiH4BtQn4PC3HM
fe1SNbASzfmZhYoGZzy7yJ+9cYZ+Ggh29TlEh2pPIogpKOZZxh2t57Sit3rP+x2d6VbOb1ke5Oai
MAe5Gubuk8teMAGY5lc3C5PHSJPFnjmxDFQFjktz2qLjJDOnTO2AaedHBcrP/gEYc8pbVOwc2OQq
MpGLGjQ1dCuVBFHw0QHXXrplLEE8qFnGeIncUU4RliRQRd/JEbng3aTLINlrMJYJbRkk10GzBGW+
qXq3KENrBWMRfhqcWnFZSNB3G3y3MSw4GE3zE0GSiK+vSSjVpVpCPnQTXMeGL1nOK3eT5HZNTWcT
VpgbEN/L6ovadEA/EF3FCuanm1qT07oWfVXbbYeiqJ5lLmLZhtiniG5HTsQnFYIxfKt82gdH7RdK
hw6MYVoI+ETm1L9NmxHzr22VIT4hB9JdPSIWRvoXPg7pNDYCHbNvXMqQ/NbYdMd3igyzyj74vUrc
ATkkmC59SwKvZdrgnrT9cw/bggNiUOQOetlmh+MCXWJ8T6gb+AWzMwhcW2g+evj0RNc3MoNB+QOn
0mK7nbO5ha8BRJku9vCNXryf5eMoA3xVziC5sAG9JszqQFTZr3mY6HOxroPGzY04pBul9Ib6jFh1
mazrv0u6YQofIDVPdm4oAtEgizj7ko1lSe+FWMrpOG/luhzVMqEAD+GBAZ0zPHwOEHYi1k+JPgYe
igDWCp9VRcu9WfuswNNAdz46vvVRLfSuf9BSwdu5LAn9uiY9eVkTF4LWSAodHShT83OSkD57sLM3
YwcSiIKrzrSHvDpC7JJOB+UKqW7txFZyigIF5qakuEZv2LyYZ5skvX2UsgyqL/0yRbSGZjj/kAJA
Dj4E8JI03yVDOEbEI500KPv6R+czfJ020Vl0CUOmfkwQwE3NnIr0edt58ogAZJ/W1RJX8gIPwal1
VyHQOeQhnDlEYfexZdGeoxKGMyZKOwRE2sYRF/EjTluSnUS82RShsMn2LDAFoLgU8Jp+rjyVa1NE
cJdty7xXpOWpGJ57jQXZREXAnimX4sdUlnt/jCvF3VfPimT+4TxcPhtXTDlW8yCi0Law/0Riz2Aw
ufyKAlNVT8EkuXnZYzjMgblLLDt52ObAKpMFI7tFnSSAZG8TipkVl7lEvd7L4gnXGw1vDIaTaVuV
LlU17HzL8ECxXD2rEzIWv3pwt9CcVWgPjwTcFXGUI6rlxjjeT+AE6FQ9xitGiLcqEsa8pgHGVrXg
yiwd4idIdZo4hgYoojwhx1HlJMlayeIcyydLbNHt6VAgOMshoKeKcAzeaq1CeoxSEuQU5V2V81rp
LPwwT7P9OYYL022GT/JxSoJq73CFpXGdl1q7B9+7qEIXlaJMQOq6dxVtPcwNRJPNUk7t5DT87TFe
ZkM7ygi500FJCnHi0JdXX3B9sqwbcUsFRwzTrO9rH4Zr0BoOQRhm1SVbjlNSbv39sE4J+TwVa7F0
RoRbchxNGvLGDVm2HuBaQ83d5laFiZJYNv4G1ETNXVBMuOJIguPsixw9j89XDiCFSMHY6kQSk/DP
SarzI9KbV1B/WOIUq9lkp6GrTE7NIzqLwrTJPpUjqJoy8udYQDiKbhGWyVN/CXk5EmzrZCxucIKA
6lpna7nmzThJdSCg8us2NxUTeKPxjtl3bFnfIk/HFA2kdoM8egi19jotycQ+8zVM9IGFifBtoaxy
7VTyHmk3iJ0JzxbJcXkXzyv8O0cxQY6YTBlxH71ZixCpdjN3zcLhBB5iC6HEIif0Vc7uHz1QVBAp
wNCuDKi9W7QzVQdjTmZ6yXpbRPIx0AmuWtMgLTGKAcznmEfMugxvin2O0raXcistWuKBFChgITu/
lV5H8OPCUQT3v9SKn3SfEgnBYOzcXc5gR3+P3nlJvw34Rlmr4PWP9aajHT0cSfGorVpAM42syp9d
D/ZpOyqFJsjCfuu1BEkee28NkleXJtSeI9nPGNbEg0nOEVH7eiNixNE3Q+mmpabhVj3D8TD7hNhv
9zVDLRvWVmqYSi7KiRLalMjNHXZxsjZT7kj5hsy4cGwChZkLFKmzh5e4mJJz4uf0iaHfAlCyRZU8
uyVARJiMliSvYRziylasfNtragPYjfZlZVkbWGfLhguuH9QUgSYUDRbMhnns4/0y8dThPIBErB6B
T46ti5J1qPk12Pdk6USSZuAifQXiUdEDp+WeNISJRTYS1jqiG70AhysphyJFaO00LPVSstwhzo/h
mvMMOtltW8K8TuO9/FXpjXxZBtiJ10U65L/CtSLfcl941pgRVlRJtYoIP+rdXRZcmQnhnOkCNUc1
Bp2oUjLXsSDZq8FA+NdgNdPNgJQO1+SVZl8npLgPjaA4BlqQxjm6HzEu/dmPoUL2KweDOE5mmoHx
CUSl3VOKah/Z8GlUJ/Ba+JbZwMh6wpDZ1hIOFx/zFc1JTWObj52d5iIAQ66Yp8ZAPQrNrVGTaINg
3wKcpYV6Wgxbq6YHinEbaJjf1ZqpaOtk6gic0VFkBnWyuavRd+p61fB4ZbRmXi1RQ9GcDI3ha1XU
8FccHhYburXOYUTojxo9yEM+DVfKeZ9ZfYC4HrHVqAv2W6RdQX1rU+VfIQRG32d66YEOSAuDawKb
kI8qHjlvTJFO39GecaiEg9WtJ3vde7caCRtRE0lKEYemKyiJK7dFj2XiJ9gjhJV+DNJ0Ui11DgHr
C+hStwZuNHeQTcxoVnFAwrSQbOJXvI152PWIhxKwVgr4cWc4o1uwpcatKeD9j8vSwl21ngna4jqw
FSanvlrgqbrla/wroIhZbqINNioNVtm8Nhoerx9SfLKoA9eLDN0eOuvbgTpY6k0ALYp6oop9FEts
TV1agdth2FDQtySn0XeWhFa3ikfR2I4AHvFZyJjjagaR6lElFmlZSx4Mbzzelwmy3ikMajS0YLtn
ajYtKsqdHDyakztQrYCCwt42Q0NnoXjoYF6Va7i0TpCMlMWefzYcTfZeEkvQ9+b7C+bkS1YnmU9i
nM4+sfDKC8GvNCOogb3dYFVWbTu+4HErUeCUfkBPECWj6vGOrxVcjASBoeV7/qMIrhJVFjvaxFMh
kdDhsG/C6GUatvLa2WbfBB2jr3YqTVutDrY6Yb+M90oDbMFp0pcfJXErPaxJjgt3AONH1hK8G2Ag
3CevMCuNZkgpMoG2HNjBCdtsSXBQyojVm9lsUo+JTIt2ib0j+LcN62DOJKDyT+BUV4O4NJg28oTP
eDu4JurNRlEPHRxLoeldXI4atEDixJVQn5u6l5OGDpVEWtaFGGMCA0HOWBstZXif020PcTmHMIcE
ZbqKG5KP1Y804RRaNhx8rzQeMlrnfQHPxWLV/An1zw676gTpnrXLkUlcx6gGzBPIiz0IAg4fS2Ln
yibZkxkuorsLUPQIIU1T0NmmD3kPRi/eSBQfoO4HwhWxMOvbjC70GyqGGMobqYIfhm9T1tl5zZ8X
XMqs4WoQ6K/DcvgVjjvfO8BP7iuLueItU+ja6n2AMq3xyD7ZnkFcJuxhKHa73fMwkTeFzukzHddS
1XyIxjuFS3o5+BI035t5l/iQiyoijumC6kVHFtYjZtPsYzNaMWco7hNMHlPU8acJYGLRwHAdOjwI
wvO+xtryvGEAJIYD6GwzP6TAndwB+CGaFo7g1Ro5nh73Otf90KSwi94bkkHD26G4WMfLDJyZdiEm
KtXHUPseuGZuZjSKsGF2JqBlJ+F3iZ5f7GzqYhWOTzkN0vAcY8eYBsLYRX2fgxDMaD6vqbqNJCD+
c6+gQTj11CMktEItIFpE3q7PIvEjYBe4NIFkscQSqDC65L2RbivQo4s4vXOYpke1XeDxAK51nsVH
YjdkQTitBvzKXqTkjFrEhk3JAm/rMIFDRoOBKWZN0YLwpJOwcIhrSppBp7MPKX46K6MF0oaMY3dB
4Je91WmKHRwj4io8hSNIgHQV+XSEFfo4YgwCzlEDyWNYNejINa0xYB+2I5NqQftVrSZ7LbKx0Idi
Ax7UzLsaWQ04dN+/C2ozDBQC9J7NSMqCtUuZwUOz9uVCSyyAkEdXOPj/FU3Kf/Toaaan0sfmBfQ1
Khohcjxq2RGDcTeMQNePC1HB8w6EN67lylaKCZTmBW+0DyKIsXif/0pjgQtugfsLqyWt0AIvSLrG
vge1J+gMuiLb+HiLz6LapTwuoF28EHAuWaMJ5Nwyzrg/9JlaX9apmvbaYaWN7Yx+j8F7BAOdDjc9
IMOEb0PRpQUrHhjyXrCBB7OHhymfcdrhuBddUdFgajBacB9iGZSvIQnK8aYkXkWPsZQM9U2M4q2D
Onlba9wqMrm7orYSAYDO+3MBQtYHCs3G1pptAGV0YtiUh8hr2I1jSyvTVAN63zNEKP2jDHciOyWy
6APu3Iq0PQuX182oTNb+attyoUgATTugq2h9KpMkH2agpbQWSAj+NhVIzEB+DQ4BCKiVABxBCX5I
xBAnjcpTeUbeolcNSZn6he8++KlUtYh6Qj3wC36XaG4WPvq5DtfUYhYhCb36RmGGcKjGmYzdPumK
dONieNnMxTZ/54kXWyfgeIL71zt9z/cs+ZZeG59682gfjmgGGMGgeOY3S4leu3XlEPetEVp9oYzn
bznmgb/6iPI3UgVwBOz7YI3q0Kex7XC5oKoaNwYwbGMwZLmdkLjUISJw4+0EPAB/M7q6WmSTe5j1
trJmH132hO+2cNjM6fKSyoJPcDwZrs62g85eGJqdqCmFVynK17xQDT4b4wcyLRq44Vbi+uph0rHU
PPWD7RRO6LvrrvwEA6x+bUqozVjXY5ThDzmAnmdpi6tLQmY+rUgRsi2dmJcnF1v1DB7LMrTpuvtH
ueGG68qFK3+hAIVdhzYLXxeFgUPVMB1gFBQjH4/gtet0bHI4IazN3svENAIQydKtyPLZ60qBSVZn
dh7QqsGgGO95WHLa+D3190xd6V4Mta/FlzpWElDBRou2WGXZjrOG6U4OA8YDsISYHNJws98j3Ol5
RxwjZw2bsKldLIYjGMxt8MQx/QD0Y0z5cFDpgje4wLeW11zS4VnxHJg61u7yyiNrUSuZ3EwNg8mj
qHfFl0cvqZQtPL3HTxi1h7TBlNv/7DUao5bM85o1YqLls+VSFkfpZf+14sF8Y4J1V7ckT4czzYYt
R3kfmU9jZva4GcGssBgt7YtroStC+vZOh/E8eVlUh7KHQXOTYXIUoLPbhxtgLWavM4xub2QKjngd
r341jQ634QIW0rQ2cx73op1w0dygG5ZwHCjWZG/ZhsyXZnUgnDRyFcMVdat4CA0BcE1AqJpjlDuR
a0iI9OTTBqMm2WWYO6EeQyU2thMJ9mfU01zXOkGeZW2GKYbgG5LzX0lfQiI8xdzf4Q/3w12WBYO5
oU6j1Y9ZRt5K+DAF9aoBQjfXWN47BFaPOLsRmf1FuBIIekktgs9GOatXv7qgrx0rZd8oYBPuQCCe
ewktNJ4hpnJf+iEPPqUk7N+QG7CVqHsmYNXOVxDqAn6daiiEeXizJoQjhjIaskuCmlQ3SeqWT34l
/S+LE9jVaKKnhxQ60qQG7s9VbWG0GjUkjIIvow3gcT5VaAEb0Kj92AVIR8N8L+E2rlm/lHPDVHAl
6E0x4KdJVPA40jkWYms0VIRdunuKUs+JLK9zJeDOwytS0BYScrW1ZVJimIjWGPvDjqvBZCTIFlZD
8iR1a9YMvUC4Di65yZQMokarDQiRSPXyWCBFC4pbuyPbCzZi7MdoqwWcpJ7Z10ILQw4uqwLdAi/S
/Tkg6xLfByCPzgeSA+zFdU2LWxhjmxgQDqOvkYKHIQrfmDOgBegTka8gnT5E6RxB2pWHuCmFjrA3
Cukk6k5n6edEYPkdimHYZc39MvwsZelhJh7tFP8sKYa0DTAuxf/PYlOeKDqa8qCyAQiajWhyrNJh
Ho7BjOHCcRWL0Pc71KRFHS8GICDmHhp98opKtoNySJYNqtmRon/DGX0A76s3pz7alUQdEkcfR1sM
/gjsGoXsxgYztQW8a+wDhSAYO2dmgG2vC/0DlE4rnOtns0a4JJAoPmPDI/YNSGDljalJnhtxpPsW
d2xI5X7gQiFU3KlSTDUQhCo85emcfcaZisWJkIgJq282xNVJrrIAFzyKEsjSV3cR07oDoTTB7uoA
iBWtd0z5gNOT0Y5wEdzLqjFhTmUTjwPqxwrN8lz3SwXTPQ5k+nOM3dq3do2RPMGtQpQXlh7+K0k0
3bBxq549D7CdQXkD+qgXfxVwpXZ8cxjhoKpZQFvoBuLi6DRGq/Oo6rL+LWEVTGkTOyvfhkUw3BRw
3/m8DwNYzFG5ok8Au6SauzE3u0BZD8oFeG4hDLgnrWnQYLKQvUCcO+oG9gWTb5WK09dFEgtzG5mU
dzBoROEeRma9xfyCkyOGhhG7KYusn+4C5jbyESozGZxANsGVH/lUY/AvIvelokpiJsZguXDJJB33
z1gRW1yv2Q7jjBGVA7D5PjYjku5zjYFfwpKxo4MocNwXVJcHYnoMuYIs+VCt/RB31i4BfnvKaQhr
aMJRoIdQo95dCXbu3gCAYS/YhgOb6r4ysbubl2hkzwZ3/ktPYuaeYR+IVw5LrJJ1mPDyb+mabOyA
j4WITkQU9MnDtkPR92Wy0S7vetC61dHEw9aVGtX9iS8MV6LwsEqp0zXNv1qe7LCRZth0Jw7H9eQU
GrGEzynoC751jqVbt5X5ikMZvjEOx+Dun0LKmENgoMbcqPbROmTHBcBVVMsFA51bJ4A81ClK1h3R
Sxb/nYB8ezTlsH3KzjEm6sXrXICQAsVSpe2jsDu+UCvLeAdeOmb8edyGgDVeJ3K8IPqsSg4CiQvV
o9e5Dg57zrXo4KLI+GUoEWVXJzFGqKfML6HGqDmhe8OX1PDbgc5QvV5fkrkslc/yjwZW9fY+wgoj
qGUwzMuefbYhPKMD9XGVY5dSNMYoJpGzdDdZ4b4vjuHe0rh2TmsZ9y8GuBOkR9piFpbMqixqqdZV
t/1E1m9KY+zXYTY2ffUgCA0d8tTmqtW5W6A33of5Xme5Y2cSKNUADtKNDIcnNNQrzrTpAffNS5+X
fVPl6/ptNmo940TLXhHdm6KjRAbnVw/NXXAfmRTN7gYFAHZM+YaoVvFSmOzzBJcOWI/N4hPRJa2x
RGSdMIWDq00nvhzpSuaXaLdpfgjFvAMqGOzXIrVVhbtq7tWPOYmm+zxESjrYGzxXdSqlD25URUve
gJcDLHRcVxjX7Dqrfnq1Y1QBNTk9EZlVSDS0AK76nhTfZZKS9IDbv0o/8MKJ+DCgWrMtG8kE68Vw
yutM0zw+IRvMHzE0Ty7Au4Drpfz/ODqT5bhxJYp+ESI4ABy2VaxRs2xJljcM2S1zBieQBPn179Tb
dUSH7VKJBDLznnuzefVAUY/MNyK9E0U+/5Ue6eYjaATnjSzNYYi6cj4uujX26Bextz2VDblBuSIi
5IDirw+Oyolkwz6mkoiuBCEnLNVXqXPGANF0O16ybE3/IGN3X1G5PgGaxzqpQhZF7KYh1lyeHva6
3Sg0hJnovfAwZIbh6Mje8SnZFjOf2G8sh31gnMawIpY7apezM9VJeHTidsfpOtQUkrQWxm6zw2sr
aRZYODG9zOkyXsYChy9NU1z9pkBoHiFdHVqwYFDngWfSpxubfNjMLquiY10X+T/SugJG3XRznz55
Si7tWbT+bTPcCvsl7YrvMOeXotSWmxf8puEOfK7KEd8m/VgqG9ZHNmkN/q9+jfT30tmKYbNjmEyH
Jl8/SM7NaA+22wBIuY64r5p4iH+tEED+Y+nr+Ve+DZNm0thYcU7rqS4Bc4Z44ViBXtltSixh0vSC
tz8yHnrhAE188tMtTI+9ExbDQy/qJUDuy9V3HrXOfyCx2bjDje84rytVEfYdv1jKH2vtYJ1sojn6
Zh0ib05qy+qgtR3zk1pClNeBIuwepKq6wli55J1k0ByS35VAx7Djwaiq7V55BGkAu8ZW7tExzrjs
i6Dsh8NC8dsnmJJa8226fJphcTwuG8H5755dfEyMNHuGbImPWjLfr4PtXf65PgYf54LOTkUZsaqd
rsXk1OhajcfcVdmyBxDSsd7XICBVkoYuOxXq2FLCD1vApwpSur86BDs7TvEq6bXpObqbqXocky2v
OrF3S7f7CGogmt1SyIl8kX4ro908ZSlwQ+wzHfUJuogpbiSXQSTycNwNsP7AYEtQFddscGO7s12n
voWZ9fi4ipniTm6kRIKisAeoIpb0L6vBTLsf5WAN28cy8JklAlpNVm1qsUvXspuu9bat3vHWGTD8
cniKgoWJ+45bV6YHs3J77WIbsngu67b+gOwA+RGbMgY5klNB4SgYpNx2LEG8lNBFNNJrj5TRsQB1
uAZtvgXnEM+fSYwasvVSZ5XMDwU/jDrOVkYzoo/S+S7QpXrIbVm/dLkdPmhoUhpu4ejXLHXVhbvG
OEm8TT2d6KZvo/qpFpeh2bJmh9O6LQ9pMejXFRn3T2nX+FF2frdQxwzFP0NJycAZBbbdZxOCPoPu
bfbO4epTe4G3PZXOOn87oqjmnQWe83dNHzd3ZVuaS8+gkQQWtK5bZeqypLmpvW+a9gbw0Pean23Y
VGUy9C7SWzVmtburgswJ925k7GedN/bCfb/dseDTQduUeVYnnE4v2ebwX0gnC5Zq4UZJHdUrMcxL
zhcfpg44W+C2i9ohf6zxwURyuHplvbxLUuLVvk3T1h6KZa2vFmWuvZI4WksSucWkMDX25bOXLdV8
N7Mu8V+hwSh3uPLJpvUQwHyWG7vD++q1wXHE5QNN4JGsedRU1Legq6KkNRH9GDIyqdJ6Z7aYYtyz
RfemorL55jwEAKmyOn92Iic/3K76LYkmP0q/I5DAYxSlCK2lq2pokT4d3lNSMBBjKYyjk4pTVSdV
ozkLuMkJKfRyACJemlpyodmVO8LKYZlY24A7FhgjW44zzP59vFnuF6bV9bgn7XgrDiAeyMainU39
WpWu/pQNE4r9It3G/3/mWn0ftlmDquVNXbcmRe7liGjwlQe0H1OfRn5OkFOjVLNj2qQ1+j2P8UEN
edElddBL9AW/pGmwGynYp542Qj+aeHKWS8qwCJGU5al9v5avI3J5dTB5VtY/6rTCz1TycakdGn5E
lhMhgLCE1JFnU6Sm4hdB2uWVXTSt2autkswXBZTC/ZjRKiXcf5l72oido9tWiwBZaLTHvC8QtXOu
gO7p/VcSa/bGIy5nZ8paT0kdGvOfraos5UNHLARlzA+uO9H8/AnCNvcSJGKV7yEJfWdfO2n4pZQl
jMEiXCc26zHbt1WcH0MWkd/Xchn+8q2Kb6dbu+7Q04Q6Z1+HIdIZCCXqVJpRhIalN0wQhmU7/gGx
pmMHIPce2Ou+/Rx5ndp9kYr5bqUWtwdXl84fcs2X+5W8rfy0CCd6XTCbyJ1X19NwDqaNalY1pvL2
vChljWmXtMK938wEYxkoUiZZfdpSKLTENNEgpOH7plbGNsab/fgsu7RLn8daZsVlBegI9qGcl4bU
qtCfWB9YKO9YiM7hApjYJpr0G7m6qOZ17JzWIEDjG9x6fNyIC+r3lZuOLU8odL7apU64IBcMcTyf
ZGptel68AeLJlCygVl1EQVKVUelfaIKwsk287WrPWbkIjOyM/45bXfqP5IYCiLheV7iJM24MVxnG
TuEuU9bpqMW1zT/yoojE740GKju1DMXqPU9oO7usXuv0cuGCVHMCo8o8z4IehQlLZyGyJdlU4XEK
mXnul0UFy3kh76fZB5W3cWVDyWU80x3XSRs0zlcM1PpdKuPVfIR0VCeXJiS8/Unu5nLldfyBllpO
+0GkEX+yzzipAW2c1yILFgBlLFDlTgq0FRuOza8yhS17IDY3y4/+ou1HVZmh2C9FGfhHSW+GTMNO
4uk0TYPlCIjDyr2Mgvv6VBUk7t6zw64TR/qvkM2yyFnhiRqLKWbJEM8542ERIumXebjzzcRSB51y
DkRRxdcrRP/fXAfBdIoKk0oqkKLaOHCEHO4Dyy9v3/TF/GIaaE7mQmrwd/Fww+wFsq4+qnQrs6et
9k2cBJMvp2PAHRH+88IufMcSm9qjRcMMr2UcjX983mvmH43HRK4LWI61cxjYkpPXZNAq26CbPcXT
8OB2TnlXuqM8VmJeHuIudwkX4Ep4bNlk8AYiyZr7rcbSABQYjf7DBPqw0Df7/ksXyi3bDz3ZpVeW
sMqfaujjp0b2a5Wg9TfsbJyV/oEJ0G/uMvCPmdly7qCPRak4T3HPWCWwreccQiRHehpZvq9TZra3
pmyD6rzxEz9iCa0IcgsAYk6i8rp7/ECgLv2MQ+LGiZQ91zZOXS71IAsSKM8l28nFSGrdTdEYh/6I
3VxIojkgE2WDkhSnhikaUah7QlGzfyRExuspxHO0JmW8DX+hYmGBc2bbBmlDbscFL/bBLfL0Shyu
6Q6zb4u3dQx41m5q5uu6ZvTtiKo3fDzLjbM3c1F8WsHYdxdwDwO6pr/rZgzvEartCyjK+h+eqBCf
AWNuJjRArqSX5FXT3s+FhHvRyywPU6HK96lzGcMs3ISJA3S77jqUnVc4memvnSEnaQzK8NkPbouy
dU5E2W2m391NmY2uY97GP1sk40c2w9TfYzzRTY1Ep1zLvlLPhTfPT+3gTr+czo8pOuJ5eer5cAz6
O1V/lD1F/WbUZHemG+R3s/Gmgm2R9VZlqrlr+s2h7sKGl8jYsQ994yAlcpc0KmSr7LA1wfbXnRi8
d/MNzjeq+WUiup+1rKlraiQvLwucfR9Je7gNjg/FFPTHyurutLmh/u5s7V9MqoLLODn6bXRH9y6T
o0BGlbRESnd5ErdIfWr0HgAopwN99PICevpfrueM74MPo0uSiUTtUlmQzATJ0qTbuc7jL/x3RHyU
N/2p609O2JknOLjg7fZCnyoPSU9YPvayyeKs/cycIh3dZx0DcE+uckeULwKz6utPQN74Ee33GMf1
i64jD3mTu3bfxvJYzut4l5H1oJ3pN4TCdzMtoAh6vWtBFHf8X9aO+oG9H7ux/ZkOBGfuiw4SZ3kr
OkF7RdrntDdRN7cJpFzwFt12YB1UOPp7Ta/5oPIghBHvzPBfEGxecKzcOnzYxrq/LGMwZox+hx4S
PmqBR4r5Ed86TzczA2jvSE/jcWvndjrkZbUSZtO54T6IKvXLeJt42TCAvg8RppC8zYanVujsvwVe
nNKKFIevoJHOx0RD8VsMQv7UonGfULPbZ2esm2ufiWVMnLzyjxl3xb3bzs0hZhB9h6pPlTytXvOv
BbMEtGltvotkFxwmyCH0dy9+XI26kUazOTBnrX+7FWzUro7d8lqjF58iGGkEM9LW3wO9Rl+GW//q
IZf+ixuIo/DRRSfpYfknZtbUOf0RUsI+kFqp3zLXUMVHfX/HqAzbepNt3Q8vNc6XwnlyoAxAvJ17
5nXx5n2KQYKKbpV3mMZBvkW8K+dqmQvkjJlBZlH9yLi3n93Q568SQ+j9KeKb6cKqDN5PrVfO3Br1
0NMjqHtcuEfEtfA9zrbmnhKZFb6cXeGzW8n6g8s5RLpLvasjCP0EgljTlp10hXOyS1TfORoyG3BI
aOQVt7F/fCnyFxvgy6mLUjyGurKvWzl4duePvXecO6/4LebU/yyWobcYLob1QrEmZqwjMv1BdkDz
aYnzARp2ZfE95KnP35+lBaORfvZ+MxAwrxiSOmiVNeCZs23N31MikD9DgLNEgBo7iy9uIwWzyBgD
E8cIoTVrlGEbmBfet6zFH9Pppjgsbe8/AFN2dwY88s4D4NiZUG9PltywfA+e54pELRoQMso56mr6
yAOjwvY57qoVRZ8J4luajcVLhegNWuoIy7g5a7Pf05rqCb8VCJHZRPtfPo1ZMoLGRbvAqJimQRVs
pXDLfO0hBqV6iCkjHzthsCUF+L/+oqtAIPoy2t5aHePpj3F4YRwLbk6sK1joOH85m0UI302bl/dn
KhFXvvjGKbwrLRjjoS0WYvpum35xdgzWnHc/78cAVhwb+2c6Q8Cfqz5bmr9D3unyiaPL9++rem0c
urwoHQ40K5vaR5OofoI/qhoipdJucwAuYfNyP9bdRgelA5f4oa0bsnxvN12plp9oqbwrHo9qvdBg
GOi92ypOjD62jRauA9nC0dNiiiZ6Hfq1Nm8iyIHs9sj2xXYswj4Nnw1Lz72HrIGIPiiVRReMMNt/
ZGIXzT5fmyk/5zQA7bNuqBSOwEDWOsd8cJtoe2xF0IfdcaS5KLPTGDKgK3ZRP3czDry4W4sffQ+M
O3PZmS361OgNAX0R2juGBr9bV0wKCkx5PPkDEEeBaW5jcWi7IjUc4GIjqAWzpT0mYQE54dzXLdAi
i+ZQYGhmW6f0xg6kGy2p31vIOpsl/hLk7qNGWIrOXjOalG8S7ab/y5nmMTtdtt6dzcVL2dDx0Yzb
LE6QZ4WZdtEMuutTr6cTW7KcaIzWkc1jtMjOMYyKJfs5iZB7OJpImXyEghkmRhij71TsAsUx8Ba4
9aQvM8a6EA2EMvsqIQRiOli7LHuZeSlx5zUc5qEA8qvucxmaNOHnLkYH0cyL7C9+FznUfbDYrwl/
rfNzHTgYf4+h01jaAVZl0+ZkY9Y4n+RhewTNbBSq1UswGXd47BBwvQvO6dY7EZgxAMbLAS2GZ6Dq
8EHZuikegw4JDwZydPyDRKkJT3WbavMvCHQ1IswAHP/AxJDqj9afXGTnxfMYiPi2pzydi84tHm2D
6ZU5OStlvH2B7yg9bTawiGr0ZNwUviMMdW4DbJpkEelGdw6gRrph74j84ig8v/B/5aYIxQMC58qv
dxjFuD6mKFrRT4ws+AkcnbfE225tXD7XkMIh2KP20zPmyTDdESa/bpdmxY/3NMbFmCLuhz7txCb4
R/Md31aUnUU0rRbgyRmN8ZLZ74CQmTS2qnxiewcH8BY5IBQ66BQzHzaWDcOTyGdGH7tM9FUW7w06
hVInfsI4PLtOWEEm40Se6gvW9Qm1OByQznfB0mYZQU50zOqXU0eT+yXLIMUUshg8KgecxF2KxIn5
6RYVlA7xdGozip5Dx0f03KQ2ozQnf2Wnpn/hLI+oqqdiYDakvc73f3eO4BkJx0p4gg3QIb32TuDV
6meyslLqVXw1yt6nM5PaHSebaJOU32c4Qfvdhh97X+gO/oIRfOq+l07r988KQqh8St0IHbyvTT38
m0Kl9JU6MxxwJ+Wg2vBAssyuriHI/YQ4YcQXkEk6/Bv6Vo0X7TGgPUD15ikPbbb2pymcluaeZAUR
M10v4+5seqvnO6HTNE3cEAB0Hy/Sl79xmcryQGz+sjyX8EviODIBxMOqsV3v1jBiJIb7GMU61zTh
TP+yfjuIzOsCnlKPlJ3EqfLFS9yy5uE/Rky4sw9qRNNr9G5hfeeq4r6YliPXiYdgMBRhIe5YbDtH
HAOsfkDIrkhV57oINDw7RY5dano5PQ13Us5xh8g6mlImfSjFapiOmNX9ISxyA6oSTfiPYMMXAmzr
+vODqFYdnlSNBvS22IYNbRgZ+P83ORiOwA74vO4WsKD5hiGv5Z6lgH3/ibu4XC5Z6/qKYw4Xa0sS
nSoxM8SdKQ8rX8q0nlNFbu2Ptm+REzy/leVdm3YOXLCfOUz8DxFT4P7JhGVZ/u7cMuNdpbf3tjpp
Q6yx6ZGCp/HMcSrdtusuGltRM5xqvpK1ew8M8/lPB6+KtzKU5b1/biM11sGbl/r4mXc5yxiCxC2m
qKCDyvo6uuou0/9mjpJ4L+q5jI8qMzOGZVh8Zzul1q+WeyLJsb5udFDzc7i23NsFOTQv4TK7NEB+
1dj9UhPjw5sx+t74pyVp3cWdqBAVgmPRsjPkaYrboWr2TEBFeR+qSsjPcGvZ/clSo0kfdadY4LDr
OItzB3s6lrtLH8g4vW/CwGUGUbNCT14FXuv64HNgctLCMcZ3KwP/9gKqMCFY955uH3qvq6pryBWL
eLMgbrQ7sIEl5mHaFvcYaCax59q3bFbED+MP2Ycvqqw9M5OMhXee3bXz3beBjfDr3zz02/xDVyR3
+fCnpQ3MDp1xG6GX2FWld/NYBdBApYEJsmxkyA9qZp7g0TYuo7mOfsxg6rCwvam718bFYEMmUhWO
+5FM1OJFRwjTeldHtgUyRgKsd6sYivhrICRwzBjGi7zICQskI/soh1Iu3oGA/sCfnyI16e2Co7rT
f/BDIHDwU/jipeuYct67EfB0nnQioz9rFjulrxi1DQsGFqYU6Q5vMEBz67EL+47ny6+QiLZMZZhD
U2FPAxXrf2oLenOVJiV8QszBhEIS9nH3Y3PyePiVCzACyblWxd0VAcgIRpAIYu2A20Om9DUV31Oe
5NGCvEmt0wd7m0VVdaI577A91Kqp/9YEh+XPASEXzT8oyT7/5y+3HZ6skieOHKIdeG2lRCucHqNW
r/Bs4hn0E+FljWL8WszZO56GurxMYKntUwB/kL/ULj6r41bKUF+WtTTUQBuJT/XFL6il7C7ERYil
M9qUg2QMWvc1a8OlRLSeoeaZl7Fr5mPdGVHiFTfxOp9y5bhZm5Qz2sAZ2yYifHrb0nbnTFWgD30z
uN+rruvqBSxfjTNMKu/etYHfupYeg1FKc+y/v9opjtK/UOnTInb1BEGd9FBgYZQEaRd2fxxbpdt6
XrMsnN6VJr9C73KPIKddRkoJmS5oOAzuozmrFNG9KqK/sp4NwqRvsnk+dkit/WczMFzHDem49gPE
YtaYK7h/3J8+SA03k5BFOyRagps9dt4aoXKtrpOdHMLAoF9ktwhmR26VHrn9OVhnhuWoU1EvkBRn
g9p5rL3yBoohifoI6I71Lq5nh/KUUjBN5zakvC8pActKfG6MNiBZi8KJP+TUEtiwZxyZGrubQlnW
/1HSZ4C6xM3SpSj01/R+9U3Yk8rBcPUVyWfy9yWsNhUXmql+zgCu1vcM5ouMCsF1nbSRCORf7pfe
OS14yohWTQsG2HNOAECx83uV9sciLrz+EZulKA6RWTv5Xxo64TzupdPI5ViS1lVSk8ArWz5gFgxf
DKtYEixJuir3rpBMgHY47fDerqr24LqzQpAfMEUoGMKZDUFyo547lk6nelS3cjnr3kQ4WyB7NRVl
czSDCfN/JuU4gxDNbL38xG4drSfOeHLMaXhsRsA4BaJ784xhZAQOpCXx3M7Xf9ZNp4uTdPVMLTEN
My9IoOc1/EnO/VLeA9fg4i7nGw8whFPRnIt2cmBO2K1BOoMZK3/9KU2M0R9pIujusBHTQomwXEtL
EYlv6zdZIsNw6hW+s7OJbd0anuRO2B9ESqDYHbt1ZBCzqhlX0UlT9eQJW1Q9dz2KBaL4VEUZDS6/
6kWdGjUF0JOAS56Pj2y0KUB8u2YY65bUq9U93/u2Pk4297ujNPMc/8GDyomVOJEx7ELJCm/92bHt
9hP6S3520rXcYh0wUXFfTorh3wGslCQG5U1ufud6WmD44jkvB3gRw8wpYVFRvd2bfPDGD8rPsf/w
FuzX7Ajmqlrua0dg+KQQC4dknTCL1xeedz1GyUpVhYt2DrlABS3UbKKfToW3Ijr1opoyaNG03FhE
VWsywqMutuOxr8bV/PD8xiwLMOmSa4nY0EFrXqoctmg8j7jCSkNM0Ta1T27Im60Z648bj3A3ELrw
A+Ze5M8b7fL6u4JIEV+KZDn7p8pY0HhpOViLDbLUceMvvtZ2Pa1DAP+EWdKWWeI0nbHgdX1EC+2w
8GD7S14Z1iaKtVl6vKlhDBOO+JUXwt8pY2j4eQ77WfQ7Mi+kiFEbobK5vblwg/5+I7J4HA6MF8NW
wzOMc+AnUlmU6rOkFC/f2KXQQpJDNyj7X7xlw/qXEYBj/iLUBd7rhGM1/JdP1eJ9O7Yf52qHCCpr
76GGnF7GQ+roWZ96pxh5v8clnsOISypbjEpc25IgsQ+BPHGz1I4p6lPNfJ8YBg8P+xl1vZAnO2c6
emmz2Z3viDTtzWulu0g9Dr1I9euApFr+6ltQrmO+bHH36KC+BTtfyJKdO7T2xZdi2J9eFLg09wi3
qJvMLM0u9k4uWcXoIvnIt415f/DqrNSspJ34+vY3oGnf23mN/OGGTK4s6Bq4QhA4W3+WzV2aOVv9
oVSt4lc8bPj16ZMrTydux4l8jtMycM89Ey15CFtOoDvDc9GfCHvyIXs6h9DgKGcfRbJaPOZXkjuc
5RYqsNGDKGIYLIfS2kv/GQ5nk+fAJeKp4Evxp8mchiiGk0HmXjacO2oNi+vMAxYECaaBsLkgQ/Xe
Ru60ZJIzZVshDg1ijTLcudBjfcK2jhzcq1WRGP6QD9PU037BLEka/9oLK++6xdVWJBu61f9bNYv9
GL63xHeJ+3dT5bqDzvTF9+JTjnTskgxSewKbXIpH1WO1Ya315ufHrB4zdTaSUVVO7AS9xXW0G6Yu
fOntdMNRA4zXD/zWnJWu2G06EIAl670Lzmstj3oTjaH4aDZM/y2OteiBGky7zzMuuXU4YL938Adw
sk4PpuwDfcx7O6kOciR2gi9K9ZwcMVy/tGRjE+g9kjaLMulBp0l80kAoyxMNrGT3UoKyjwmoZUZa
d4FxYy7vY5sXmuZcV8b/FMym5EtfcWBdcoukcadhfzEFcmfNJJNUrpuMOohyZodlpsvrhDJaklG0
cZixea1npk08TJ8fN/5g/DLnwTqcRiKuxp8DwMjtfGv9MHhvVtr3b4ISou5tCnSNeSv1bIjdTiOZ
vmOgcUguCWBn3+c29odjX+i4/QQRWOmeKe6d4u/SOXP3AugoKOSwJPIaQ1t484tYSS5GN3PzLQGv
rJuXqJluyIrbu5T/QzThkJyDehHhLm77tA/u87YGph8yMI7jZsp5Oq3EuhQHSciFIpNhgLe4r7IQ
128srW1+tFJ28VNXbaiNi5n4WZeI6s1NWOI2Lb+WnK+3o/ZRnL2npmTOdK2ZhVcHxXcfx/vKZrE8
ZWE0fI438z+ezngFHZl9d/mKJkN645UxHwITvRwpLtTTLA28Dzucf7/TSBbM4unxOmp+D52hfN9I
I1io2IBlKwr7AIITTi3FOAgb0YnPmixT8xMpyug3NGL00F07jfnyAHmwbLd/mJFpu8Q4TTxtmGAX
bqzX4cnNh6wKD2vcugydU+OzGgR8FQ/LrB0fD3vvmfWRe7NFhBIGPwd4ZVuNc464nkt6grJSYwMv
7IMNlAy2isc0lr3YYwA1w5ddx607w2m3xT4rAgIPIsodyKIiWwgAZdfMpFS0s8ziEVb6OLLDg8z9
On6zXRtD8coucuSO4yvv6T88snl2zMaswvsS9XzkCFdpUuB5i942jbMea2WRcqwdCrdkc9KgWoN9
vO1DgaFMZa7ektZJ60g+Zq5H5XGpZM+u5qBvvbV7hrmZcvVKY+Wzq5otrKH8WcaOv1zsUBM4vfD9
jniB1zhk0FQW/pFQPMd7qRtdmBe1MvF+M2QluL+cCNHzmBJMUt/hHSa/dXbmNkp3Qa7SgCiFsIse
l8lUzbUqxhZLaFZItric8lUuLE8cfJL2S5DcNYesbW8bStHCvbKhtVe6Ls3vNp46vozcda9LFIvi
CQdcRys4tJQyicYEok9i7hCEd8CImPqSIMsR/lHqcnIJGqiLHFNHNYS0rdgI0mE7oPgyPo1g9unD
RBHI4UCG0xw/MdRtijOnDQoUAz/hRZ9tR9X7ax16j7Eh3x6cP8ZDRmK4fl35NomVcnmHbR2Ui/hF
5spIQKHDR6b1Ki8zZlOZlNxTfbkvMs1AM2Tpkvdap5BJZh/qMts+DdEXBMGxE6qFTwDyTnm0fKmn
+RD3MKWAgHnpegfCgaDkGmeOxucNFYp5P5BKDHImJnIuwzUDLieJoi7OXmFMkz/cYm6GQz1sK+TS
SBumnyqGAk5xmW51WUEhgQlQJ9NsWpgkWM1girJrsMz0fo/dEmNPgLBXZvpHJ4w7co/KcyOtdFDW
9sewuESAHdnA7uo7uv7V+d7GPu59VvcNuSeOnrTVxIKgqeUb3TY0hwR/brq+1F3uNK8EukTBcgk3
X3b1FZeJKR8x5JTHlua7+maAzoQJmQrozmA7JTzEc6ef7hJMtK+dWf5aDGHcl9m2vDKXiMKT07bF
f3kGf7rbrJr8kLGrM4pmt3F8+UcxxduH5KX4L52JaGJjEHFiO1pK/66Sdlj+Ud67z5nUBQLmlMdu
oibsSRieeu/JjsyojrVI8+oiIk8fm3rNfZyZdnyZ3RvGAag8h79dZqotySILETKQQoCUCwbl8sdA
wqB+zLmFqz8zPk7HpSuP85mhkzf6yxvnbBj5Oydog/V9mFcqjB2tklsfW0ZzNwzVm7bHscOPiENx
G+a9O7gjjY+cbx0BKgXbmvH/QM/mPbCSZ/GUw1mDyR9HrniiMMJsDF+4eJw/dZ1DfGPy8a+LCvP2
BN1MYz4TBebxjLZ0tPup8nC853i+UoY9BVK636ybl6DR6e/Z02Teh2BRPwF1fMAGYk+9X2MTsVaj
buHMzmrq+upaRtp3STuPG++gx7Gc7gvIxf5FsQLN/wC4NfIja+TkPaURw4w7wU7T4a4AMiAVpg4a
b/hghCnVhTys+tqNvWXeHug4hrUh1vUUpznBufyworqUdZoaINSsDfw/kHl6cPZDSRDcBQYnLI+5
v+HVClwnFo9jUc9Mu5uVjmeHxBtt73mlmuUBcIgQiOX/6fDkaufPEjSUhInaxNs1bkRgPgW3ZWQo
FxlqMlXROf8G+27cCcSNfK0Z5ARpDk1h7jOeQN6Vl8ph1rpRO5ii0Axh4ya0B35xNm6wREBJIOe1
dRNXeyW3CtyL+DUmpGC5qZ4/fAamEtosYn7vVqOQd5RRgXOXwd5NdwL7k4QLrdpq+pBK9eLqxFD5
jN+V9aDe4nEezh5DfPUl4p74NxYmqOViqgqXaRe31ROQqdVUXH5YHVw1UDBQ1yycKtGyBWS6EBpT
wbgHMedU4fI309UAJJeNld0hqrUNjjVTavnDI/QQ02CJobVL4ELMF02zXZKILhwDabmsP6woSyao
3uITrpSBRj7+j6MzW44TiYLoFxEBxVLw2rtarX2x5BdClmx2KIqlKL5+Ts/bhCM8M93Ncutm5knR
m7W7hjKiR6rH53lfN1lm9gOSY/loUpP4O5c3en5va3sNH5jyd0E+5z7DikgCz8PuvI/q0D73JZ7q
i+8A4LpdeEQialVanGuyS4zIDB2syldJROqJJR3pTQhNrn/sBUlpjOZszB+1X6U3NY88okgTrvgH
3j3FsIl5kMWnq90l2ICXUB5XQkxQLJiiiECTLMz4gFm28r8NPImMpGhAvY+Dk9VqQlxzP2AyBo2W
94CJgxoziQYJOLYhOzHF1EshyVBqa/a09VJIkLkc93kymgAI7bbU7jhDrnCchPm68/7xPK0xI/WE
5pr2nBWYV4MjwbF82nlsw9b9sNgsYK0pmj/xYoUatkvcd58wPAkOF3Jq4mu34egkXKRsMEiHEWxV
GBlVPp8pXaz50VMBKuW4hq2MILd3udOd1sWt7RPQDtJTnK0H+2ZzLMWQaNoysA9dV/n/et/v/pIB
dcNjEsbZvZ8yYu7LYmKqclvOKByVORJiBx9oVCYFVowfIbbV+ZAxbN3IrIAYPaZODXBiLXz+36Ao
XHfWTTRWhxTh9xkbfElYi9TwBWRgR1ocj7Z34HP4z0S72i/PE1VxKvlxmkOtdchOASKj3UiGFOfM
v3w5lI5cixcVLv9HuBjHzqlLAewOxAGSL4dWblz2ShFihcm//TqaXyVPuG9HBLG9FP0o9f3Yuf0b
n2gIPrOmGqY/Yc4KiKX2WLUnr5h1d5PXGmW071SW7tGP4aFkyUAOwbOE31FFumqvoEtgOc+LZnoS
WNjtyWE1DbrEq6vswqXV/qH+uI4Oqy7S54lVoL9TAdP1vsEINXMVELVkXRDm8Q78KVbqjEYR3Ct6
cN32y1ZjmG25uJmKCo6G/V5Qv1D9qdoaiBSLrXSoCUS3oSjFzkVVxpSe4KMkYdbXc3QCRZwB3IhL
xkLSA4obye5pFuvUFiWmb3bLzI78t1MEarkRPYiQR9fNUnulQlGoinVb1RJIQ+8xYK49BtZN6Q4o
cJuEnF25n6rCwXEGBi68z1AY/7Kvc8KfCZLphx68onxBB8b5IZGb79EHAcXGqxE3aGW85bPetc6J
LWf8w+qpPicOhC5SGEGuCK5L+ZRxFi8P0WCAsZD39GAtgwNuAAZQHr2tNdg6wCyEp/HNks948Em1
sgZM+wLYQLWisPNeVWI7o/L3b2RF9TFl6W0ZsSpwGkAJlXufwskpb7okxFCc+tkanvuE2x8d3osf
Mnduu+24oK+c2RjONROVAss3dx62RsWLZkesc1TAB6y5F7gx520H8svDJhXLF8NxTB00F8w/B3jq
lTzQWc6oeFHdQ1KlTXrMh9i9aVTdBxdWluQph+qKeeFolb9WrHxg/HFaEFugq/HRIjCy3g9rj8S3
Q2XhXd/K/sGlELneUv/V/hguHDTZmdLwiC0eRREI7A4lJQ3C7cYrWi9iI4L5Y1e1sqK3eE4GeWIS
QBidTeViMUM+osvKrPqZpwHm3bXIh2UHu2jFW4ny7CdHO/brfStD9TimJqiP0VURjxBt5DFa1ACh
NSELUNx2VHQF/qHlh6pOyCAZh2TOWt6+d4ZQ6nOsWLt4755ywrHfEybM8QKQLGl+mynyyks1ENc9
MrU1I4WrUfpjUdhu08mL1XE0JXQ7n6DBR44PHKGUM/N7BMeDox/jE50YEe8J57QAER6/5prozJFJ
c213WRnyKGQtTwQ8qyLBLcbsHNxmcAvd/cqiy36BPkHU/2P7riU67aZNXgMYVKlLDSox3DjDJNHH
ty5/UzavKG+KN43seWRgDeEJXjx5k22QM7288DK8Q12eLtbiW86y5r0ekvXUDd6UfdTumoJRFACR
5kOhbatJVuDM3U0mAkAxCM/zN8Kfk3uIuhNqUo9N5IDtFs3IcRwwQrHH/YbrWtOeRMK0IhzN62vF
Tr+M00exePUCFahbqp0PICzZo/tD6dVGgMvhCjm7xC/1aaar8j62hVx2srEzBTL5PBXeM9Ujc/Wz
9H2PgpDGCmgPcBnP/4VpisqDveBo1N0ILUFLjW2XfPYoL8melRxb8KJWYjqpZiQWHqfZdCZ4Fsbf
sQXz8MEz3uYXIBN6tyT4xFFTpuWm4KtkMdLE8KHxZxQ/oooomuYtGlr0h948cIZf2tcaxty/YSLv
Rw5Z1eAGBP2Fm2Joh6rZ9YXBQ0wiyGaXAOsn65zSgPgQDf6cGwFEHs5J0dj6aKpkCQ+207V9KQQF
oQipSazOPRzTHIOQSPtjrJuQZK1irbspVyy07ILhvVasJFE0TsrkC/6rGJhEhnW+PGDY4bQpzVI/
RUjialeMolKHJRcTAJS64t2ZxYmZ7hZVqrPiWidbJlfn2Khred7U9u5T2pdOvC/9cLqs/erh+165
s29rnKQkpLt+uil9ove7TEwVhn9bYANNUw8JdEPXl8JYOMrhshA65wS1OvrSZj2ZuXZmYHvVIEjz
o5g5yGykDcvwdzOSsNpULPx/eMVmj/FA4v5IVKx8cowTwD24ikXsnfWiMTOhwTsbuB1oU8Zbwt8y
uiZUuFY4uZMqhK7SkyzdWa/PHzVAAv7+PGe/BsrjzI4chVf/Zs8++RuMgOs9FKMx27I9kvhL2dzB
4apDLOOJFAEm3pFI0cEjgK22sZ2d39HgjAvWCo8j3FSCcCNmP/5Z7ExA64pnwJEU0dlGYxxh8qbg
rOzRCvi2dHIE+uH5eK2gFpvfEZvV4qEu3WwiouwAM+SR2ejxsdNaEHInZ1Qeczdijp2cmfgBRV4t
OsJKtYheBmIDSwI4mnhdUxx156vprmfSnU59ZbI/c8lDmM2qu7xmdjb+frIr+KYC9a7fsRBipoGe
7fbbmgaYE6DwmW19Xk6vSVaE0aHxjZkOpjT9d54waF8PxeNzWzqhIg3qEK7j/OBD0sE2a8gOr8Gv
GlN/va8q61ebJS+5iIOaF/+Gk7z5SDIl213dtn65A/Iwo3UpER/btSsIAKri0mS2fhtBTGCKbNvq
N8bCrL5VsG/fPQE35xZckf+Ezl+/g9RZUfNENpzjeJ5IlGPEwfe2WkN4Ml1Wv77Hnxb/RVHN5E0A
5s2c8dd1/X0She3NNCg8pAAikjeC1kDU55oYNc6rUtn7oMmI1BcVElw+z6W/R1SY9lgKLXmwfqpZ
6VD6pK6YrhQzL+Ci5G80z401h4Dz/HwoVYjykAr42wdFQUG6BTqRnKsUI8uOXGJlTtXsRzcAEccj
yMKRsIHJE5zahuHknixl4+6LzjqkuBXdFYTfMKEL7LXHws9pyhnx2nHyW23Fs6eSbnQARLa+eWkp
nLu8Q6y6Is81GUTIANzAKXhsMxaf6K8ul6xVcyLv66hMnWekKdSjeAn1eHaj3h9ulj6r9aHA+O1s
SidJfi99CnqiZuIDtrsI4lfRsGTuiTQkp9+kRRB57as4RHR3Fhl+EC4vY94eA4YJt4LSvBsm6aUd
lnGLjynyrUQ3XGXbNjuVQtIGMp6N06cnEo4bm3TIx7eZDjB2v96od9PoyOK5vpqDN2ObOP1DpemM
Oo415YQ3REAdexxLV4IFm3uMO2tfcZ4dBnYX2xWjHQdH+q30ZZrjtv0eIBw8mJFT9yXVIGKxnOLL
ZxETgAXfjEMZtRc2/IDE4NrNPa4Jl4e/sSQed926lk9VIOvvlM/4MpQcdsj080WytJznV3Cgo2bh
WK/ov9IC2YdxjjygQvzfvmolq/BMVe2ukGusTpHFs8VjrUq8s5aJPC+D9d/DuGjuqSsGpONhaXvP
XQGBK5ACMilLzOXFMj7BeyFQPtzhmkQzzxYcnITQJ6/bebnTyq/V0I5xpm0wzo/FwJmcUya74Z2C
V0do2IGCCAaFx005EsXYigCW60aCv3lDu+UHLm2b8lzI52U8MF3W8a4KZx+QceeUH0MYmTew5ewQ
FYi3d7wSaXWhys4ZPqNMUo7nzrk+sLOo3XuAy+Fd6yM3oFQW5bd1s/aS61qXfwfhu5pOFtbSDPox
dFNKHRCtmIeBVc6zHVG4TLD2H4YoHNGVht/thFW/fBspSajexnHt72LU3+YrDoOwf8QPZf6NUPrK
be2t3m+mKdWeYVLrBi+Eqf6o0Kkem8GtMOhFApKcrdwEo7o3WnMnQpfsECcaNidj4mr9lOQhYqPk
177YuSy+Jz91nT8u0VgCilJbeeCySDnLcPyqd56Q5ICQCIPTMrAKuIFuMwdPKwJx/8FJY+n+QWUK
l9vazUX8JInJ+zsM/Et19rpm/Jm9xFXHySR1d0s/ZI2SU4Sok63Bdrbp436Z2d3Zwd0ZEbFc2oyh
s/YvtQqa5BH/rVj4L7bu364qkuAswli4/Gfn6bkb69Sch6KZJQkIzxvAu+LNfeRoUqevijhCup2x
qS97DQ32ecEN2KE4TMNNUrJyf+ng8VKt4U/hsWoH8N+M9wCWSCOUGCM+calF4V0MaLfYzDF+T0rE
6Fg4VQnGS4J2ZVIdBjfGE5agzmwDsNB7GOM0cE5F4PiP2lAqeEmtwB8KCHBatohgbBUbkyxPuc3o
8GJyH+et9Yvws1q012XbLvMas2lU2uDMDsHcYVHpc4I9zAQQEHXq/w06NgZ3LsarXwD2SveYoktI
oEFifA4N76hdlHdipUtEleNPCAsNpS9hMQOKli973/Az460ZCo/Nyjp04a4oUZkvec9eT4TNFHzI
sZ/8PzHD581AHwJbQEppqm8/sP6wZc7pSBVwQ+CGSMfkzKbB41S/NupSjDRM7kjBpWBVOw5V25xe
B1TNctCfbeDlyPWdDkOCw7L/k1QtTAi9BrpAkBrx+kPvXX+c1OcAAQU6+Fkbwhl3mZksGldcpUgA
HSeafpgEJzVOwt2GAg+mNcC7mAZmXTscWtsZGB3UTcm1VAf18EC1CvsadNtMbsPKWMClA7WOGtu5
BoxUUSvCKau7MgbxQp1wQ6TsxCYME14Bbg/lSUXDlqratmeB44k3BvYI8L7fAhKrKkAsfh5OG8Fb
6Z9nMZUDw9XdN/0AGR0VnCh4Eqes6TbunI6PhDwnXt68H3M4kbF5NbhMviG8A2dIitlYTg4uODDX
n3E6hzZcTh6z8bJhDUO4swfT9DTgXsUqWINM2fQYhvwdCMjpM69WEKIViyuaVYImKu+KVULKkAQT
cPWGc/exDujtV3eRhCVlmud6tdORKwb+DogD56nHMpMyr5X92U8SlxRl6AjgwNUU/PMTl62G4/v1
obCV8wd7PSavUCflw7QonnEp5C7F8rfW7xgt4MHKkuoxVqFi2FbqujL2iDlc0yHgQneJv4h3JXL3
ZWjmrt2jR+O/rqZG8EvM8/LDnqR5C8n9hRC4UGo2ovEnCndYnMCgArTXQH2LQlKpzfrZVX39Z41E
DjwUjYZuvCYgxJaOY8rirooiFuisVjeeHzfPuZGYkGqD35aPNkffFoTqiR8tstscaEdP7K0onIOb
R4o6cHv12jZVrh77RomMPGfBvgGn20h9iU3g7lIQu9Zbj9PZ69RG/SNvzhoeYcgDnfhiS499hOn6
vXENnvkl79ZfUxPhAeTObPKtnKP4ofBm5gQO2hM5SOHYejN5Ao8oYM0OvE5Kpu6QEnSJt1Q4Nx4H
hJIFON5/9T4PYv0CGVBK8pmYpzP0Qljy4Zz/ux6PIdSv7vIiZRVCb8NrxRTH983IlrH6tC2tHkE3
OcTaLLFklwKNh17IBbQueN54c3VbHmmZaRMitZose8kypNiW3M834Ozi/mxr1OBNDsaCeGweY281
xFw+jagMHniIr09zJZCV6jaNv2uysyBLInK+B6mi+N2zDXvzmhH2mRUn/4iR9dpXUwzcmM44Kblf
OwnaYwCyt+5FnNZPReblX2q6ggYJ2DmHltdOvtVq4OoCfpPeR15DfJjhAa2QL4KXsU0TZmmZJUu3
XYrrSaRpW4akWkRdtu9mf2DnVxY9Xgqqwt4wlyK2E4G5Jq9tom9mD2fIbsRn8NdZnewvxT9aIOTH
4iaNmvXXzHNw2iZDLT+WxdE5mlNRvJEFNh91E4qY1FcwPcSwkdxt5xtQe7PLW2tTcJJ9SQYvZX8b
TaCCULA58/sljnX2ELgQiVFV4bmUQ/crsSy1zilf3jcuQrAhsOM44a9VLs8SF2txqDtgCHgAxmnf
Tql8iELrTPshbPKLaBYeyf6SljlojlA9zEMbf9uC2+VAICNxNlQmiWYPKxJ9cUalYA2N+Ev7QMQx
dFULmtMULsbfhaGGqYoW5f14ufQw9AVLOJyKaUifqsaHgjH72C53C6jibtt1owFCpQs3qDfGF4KL
xTXBmYCZ85WwfUoYwZfqnu8S2XqgAfIG5YtPQP4nmw4t5U0csYZF3XYl6+5dnPiWP2HT/+KnaGn9
BoXHY2SEy0+2ndw0+RT2P4138XMnhZugQGz9KjFHyUM8wOYnCsTKRD/WGmfshgIl7t527WFMIDJn
8W0WFvEfV2g8336n+39mxnhAI0hnRno+Rzie36sHCCXYNJ7S8f0VBoAZjcuqw/PGhtrHyI+hoxVH
A8p7+qiJAGiyxxQqLICIMC5RJ5MWJ6zVilUCHoZ5pPjVZdL9kKFlRX+wHCLDE3RUFE0ENXDDCNm8
cvo8Xk7IzcStulnbU0kPAqOhrHK6uhIi2GHu91+FjnS8j3OvhqncR/kfxYPpS0INRrYfuyTngJ2z
tVvakYCqZj35kyQqWtNtk/dy7M6r9v34hj2wIl6b4Krl69ehnoLLzIuo+Usbj+VQOw6ivTZA6etJ
Bmpbw4lCJVPyW3r4xXbsZLOQeBmKzFGoNr/4Da7j7XWYA9BfLwTRLBkAApy1HsrtWrBymOrcI+Lv
p+YLSTrAeeCpdrlYeOYJpHhBlTxfbtcYXEMgWuf+OSRk0UckeyTVHgWTO7nljBXNzbRq/Va5JX+P
9gmrHoqFfchG1k78laRArJjKiBhsWizX1aPJqoECliqt/kg2rslpkmP85ujYWOyGEWkav+mmf70N
yIg1wCL5YRxIvJRCc6jfg+WL9TEZ+u4V16IONxNjL5SKVjZU42R6kW8jhYavBlQ3XgI/GezJW3ww
1hkdOvaYkKNW+7Br3WY3ytG/R/KZRh4FrF3jDXmtqr81ni7GPxkqq/vXwa4ueEsMNXgdct5H4y/R
Y2ZYuP5ShUF1Ln1XmZuuihvy35DSunrLLquovybkznHYtTnxYmYKm5G+3Xjk/ZwLZxtuLkzS8mee
Roh/fBSnvhTt6idwWIYQNTkt+/B2iHFg0qFUpOVmDEJFkxQQp0E8UHXPGKjg/a/wN/MII5xfVSUO
EGPsFtUth8WFM6RZ9sqtUw2kW1S+eeDRkjd/Q3RufQrY29LzMbHU3wANytoX4uydffbKyD5bHKxs
qpY55gbvImCFXKuFAQK/luJlZfme8xpP5vwNlHOy/MqHcu4urjcKcZfT/M3jriwD2AnEBdLbCSsf
bUYNcbi9jEgnETau/tefSv3AIqEEcKTKSu8Uzd2MqiECy4ZVezo8xJO29tTXnb7l9c6rhrydmX/Y
iNFmFGI/wnNgU/xlUyv0W2bLVt6ZKkzCnTvxf/yrnsou+CBE6sknCcqVbxtHMltXwFh4hyjCmh54
iHeM1kQ88YbSdOEezDRlR6bxQm5rI9DZufymbtNg5B2+sISzBwVrhOUxtYbdHYwemJFZvcz9G2Ep
uBdZrNPpHkWgC/fdxIr9c1q5R2p+M7C9BywNdfEEXgyBJIim+h3PZB9txt6ah3wwAI3adV5xiIJv
lSe/DtVyi6bbi/duUOu8c0IdUUyC7E2E26SuV/5DK1j8G03kYnwc6LtT750fcZmwSmHrEWLI5qL/
Mci62Ilkgxtj9QYJPHTCak8rpsGtw6GkpU0B9nxAcgb1SN1yIOXY1WD0CZ4oo9Dxmw+bi8wrToz0
MxZR7j6DMpyhfXHIPcOg0fJ+woAyXGrU2iOrj7bFhI934YZkCcye1WMp+Qf2ZoiYg+9ZODfF7ETl
KwMjPnk4/LV2521TkmN5jaVug1cyYD70QNZwJPjwQTrbAV4FgUESyC5oc5ABrwVWiOjIuO+ecEbU
8SvaHxVcHrbKYqciKx5NU+T2FMI6uBiTea9pUhFAdAgL7KupLc5h67J6Q7LIoKkUDcNSMnLpbxd/
ri9Lfw2URBPS2VPjIKWfR+I35HlJixA1mC0wHlyFo3OzYonMSTG6oAgf/CGjKNJfB2PvUZFwalLo
Xfi/Kw/R9pN7qgz3+DxxfHBSCXmFTzUWzt8UxeO7lGwUqG6rpZ4bOuotCwuGXEkoYiMD3s1nwY6r
v2s7xHuCYel41ydOgiHQhbknCaQlxFM16j0BBCjSeYIcPOKVuvP9pH/F49R+cYaV6VfCx/ya5MBC
sxKiQkgp1vYfMTcdsy6rBRLSsix5frN0Wf6ECXvNdiO0g2E7QXUFVoJ6cMeyV6PL8SsV9bYX5fVx
FBLm2vZOI3ZhGfTNc2rV4B2CteGcOi5YV6GlmNVS9+XKhzBuwvhQJS2LgjDOESLaeYHekTZ9sgvQ
lLjqisJ0u5n3sfMestGNPsbRecsI3JCl6JxjIHlVBC3f8IYeCBHfUeiyzmxu/I7XuiZfJBhZE+WU
912wrISMx6pAndQ9glps5XIZBa3UjGmQy+ncSJpJraQX4u6uq139ZnutrvS21XMfS5bFzp2GiB48
AsqvguPE3a6PseWOe+8E49Vm9MDLwZhL5upYjmHymeex/BvjIGYgWJP5p2qihm6HYVIQCOC3v+gx
aujapGqnxY3TLu+ca7F02GL2LkGLU4pCL5MzjPQktU4pC0yS17ST5DeeCmEJYZAgRboWlC0cCxIY
XxLfgn25Ig3sQ4LnFLJpj6a7b2yRFdsIY2F5rN2+oNmz6b/rpHY7ztmOwjfpJMY/ZQxr3T7E43/p
E1T9HYt117BTVMJAVCXtjc25qh9m24cISIBR3HcAOEDogFNzBJxlI9bLspaweT0/UdOpiQbVH6zL
zh1vTi/qLSWvnnOqyG5zQPdLkFxAB8ZoSxOjy0JQEnLapahgTyFzJABRUMfDgHd1KrgOrdPaX8H/
5TJlvxQkbQUtb3c47JcbJqEgvxOiUx+cTJvhKLwohIEwTPDYM5EPO1JailAOwLSDH7Xm4Eg6QTZU
59rl0AyJLm6aAss74BMvYeHJTcOSLzJyOabIS829x4Sw3oZhNIf7MZXiWutRzGV3EmEePKbTHKjP
sKA1mq4QO0xHxFz5ntIZBnytRu4klR3DYIMjTztBIZzRcFwSAqSBZKIKoj5i3E7yLFJPgfXqmyCq
CweqrT+sB4/lmHqM5nX4m2B7RcGwNvaa26HL7G4SV/Q126V1Nzvs6m9Z1qJuOB35hscZGj89N+Qt
HmsRq+LgMXBci0u6Mvjo8cwTPl8K58vzXeJtCD1Bs8eMN/nFdoY1UZ9QH9bnVWR9shwFaaSAAZuI
vuDnMD7CvL86zi2OJuwhTZMyamaRgwwLQo/Up67KA48T5xEDo/K23UjSOqHMr4qafRwFct62OYoC
5mrtczKd2um3HeLqNlzwaW0TVu/JMZr8qAeWBMonYpSUTLhb20SaNzhpAHnDYdpbsPZHvAhMC50Y
RWQFO7AiZ0Z5gvW1jZbK+ZVjQbzVUy2XbQQexx4oDqT3tHewDTBRMgnDMVrHXyuZoOaAEw8i8jhB
JMI+3D3xgHNfaARJ1yfdSwY8pM2uZVZaiJzV6opcDsPGAYRQjx/01OHp8LARYYht07cUI9xvtERR
8hsuLDDwRgn/1DVx8+D1QffVtVdYyNqDSO6TxPqX0hl4+Y+rWMAolZ172yjPTn8at0jUk0t+8cDA
rDjT2zBqXz3VhNlZonPXZ5dF2TEofI2jYmmF+6RQD7F8eJH4CrzrlVLEwlDz14Ud2BM/JuVpYR2a
fUQTScpkMnnsvj0vU7tVZUC96YWkKwgJwc9f7DKnwa7BDSF3C79Ctb+iUwMe8TR3HjhB2ZY3/ajL
Z23d2T0GE32bGwgYLFmQ1UBozMIlp8PKfHLSI1pyhG44ZKkMj+mspqsWMvjrc5Dr5Ydii+hvz0h0
AQKZ408QlFUfBy3n9Q0vOdNG6C3pj55UNt5pz0kfeeAAxMK3PEIR8yG1bvyRKf/m/0qQD9dYXpBY
4HUqvkeZUfXs9uRJ9oDJeXI2Km+dL2cg2CuEruKHKi/Cd7IenfuJttrGz6blOYmTklehS2/yqsKt
F7rr+Okvs+sgGl2dD7s87+MUMwjJ5Y3hBIBBvsmVving8MpXLDoBJCw0UedzWIPgFrKV1fACS4+0
VFJNQMen0AeX7vIH0FNDsjpAq9qz8WRmdgT96wtOvyG74yeqP0l0VnRsDErOtDt0w900QPAEaavm
+Xb0cjrkNrnfZNzQ/OTtV8ZeKPoI1DAIDg5tRSMXK1es6pyJ+Fkmfl8mPAhaAc+ehtrtGJzAhewf
lJiRHMtvUAdJzDPATecbreOlPdUSu+4hgMupzzkTXnhy/TC9qzlJro+BWvF8DHJdMvpBcpHdcArG
jL1x0SnTc3+t3n7EUrCuR7cIlfsw+TDHG9hoOAG8BoyVrvuJKbXl0xJ/rBIRPrV+pc/XjOy6764C
AbAM/zGCW/VXWHZpuxmTFGZhasR3BAC9M6ngCA2ui7NseK1mM8zfo9MM7YjvS0v73MV57ey1Wa4X
uhARRwcmqddMVBRBbwwX0heCnCM+rwYHfw/8MPUfPVNMyU2iOKzdNY2MzitNFuEFcyVbwZhbfPzF
EnOqj0ntO8s2H5IRDozVww50Sj3uB5YWvE3jawp2W0dBtHzZNB3AEXP5LuO6TeRq3hy43f5DCMUL
9Zk6adb9O2UdMvDXM9sdpnbd37NLjIZDx6ECE0Zec3DHz1gtX6NtJxaLWpnv0qjUPobz0pPdHueE
nhyetyTbQhPOT2xSPA/73dVexSsnvwd5KRs2cCzU0PLp0NqK0Jr2iX7OoT7mM3ri1lAZcnabMaLe
wow8RauiVN0OWp98uCZyOS5RxxhsosVrnMeWCjK7Cf2BZpWxB7d4cA1pcIBf9L/vTOhkL1R+CO+M
wVfyMaZsbg4aisDr0sPT3wJMl9SlLHOO+rbMMpOHpvCcM8VJWFZECY9njxLKNKXG2Ou3JU2ehHBK
nE30cZSl11igwZmrdysAnejgs3X74yalTZEjkuGeddDVmwl8dpcRxl75NhbwfOQ+mEBMPkEDY2HR
tAcWMCjsQMWvoDNBbeRWjqDF/V4tmuIZX5kdS93uMSuJY2/7dOCkgMFdU4NwLQS2Hny5bTw6s4uq
N4bfUjVT9zYS/BYPKL6u2PZR5uH8hE94h+2wutXAFdftWpIroxStKc2ZXr3yrwcUKDtkkM5ufamL
DOyB3y9vbdk7uJvHxLktKVGKLoXrr8m5KMKuho8VLH8ToabiF4+y+alJCtmdkWqJym4kAtlTmXjL
FUzsGjaJ8YyF1KfDkt7yRXG4MCimLKI8xhxvGgnQUls97tMu7z7IIK71A79m256J0NHLZgvoZzdo
iGQKuMx9+1My8vDOmKKh2RLrExQTCFbYO140yPOOSg2t3C0NRAzUaR1SNlJha1fE7+ONNxGtiuHk
unhsi+5cw44G4cM27CR7GidAB7LM2k1Yoar9imD6vGIMlCdUwmh5q0dJBmUA3HDSga6yLU72a+Uk
vTfd85hh34kS0zgv8UKykscbYt8j64PgyenYCzxmfEO0o+cpK56A/OpROiUeVYXi9dU1NAxvlNET
1gIZLEfHNsUdsr0IjiVPkLNxF5PjDIG9eZ8E4URRCg/g0if6GsbtA7lZ9xhRYgOhsmv1cLA5fv4X
5Mrsld7UVp3aKnaOphkpH3H7WJ+rmH3j04LcWX6Rkp/A2sXRWvzo0qH/FAwoFz4Cqd//mnFsnKXT
u1RkLoTW597JmotZCeVuFl35YI0lufptTOhZne0EDBsVLAnrg5ycBdCOpa2BPzGAdTw+586h0oGt
xIyaRo1KmD3MEO+WMyQf+Os5cM9/sA4nrEzoes/8/jmfL5aF3Fc+JALsBGM9/arrtCNOLdEMBZXE
bCDRW9o9r0MdHEfeOgRz6HHyNtrWcEdJWkyXpkWrenQ1ISh2F8SHKUAtur3pSzCDCCAr469bj5RY
miFd96kxkHJDVjLyEgAvfcxnKuu2Ks+rX2MTl/4hpmW+oEx9DR9s643pnphSHxJWvDK3V6ScJzw0
CBzsdH3cEKWX/CaDBO8GjsjY33csxeUGW436DYIuZ/OUXsGGJaMcwthMgMaJ6pJ+vpIj3ia0UBKe
EuNiJRRuqZ46pjL3xEFB/AqHyUMeLmNzom60XR8XF3MWFjSs2ISpV/e2VIC36ddQcfKcyybW+1WU
mrXwKP6xETUc77jyfhipzRmfKAZkl2cxZJRZu/+u3mcKJ2lR9M99pKanGJxRuHUcg/sHcxqxUUvP
1xWG3VNJNFX1jzcUGNi3THb/cXRey3HjWhT9IlaBIJheOwclK8svLMn2MGeCAPn1d/V9m5oaj6Vu
Ejhh77WjA8QWlbzqaMwuLkTL6h/2JQ/cHO5XiZAvH3v4g4bJPPncnhXzUYOfsO+KZlb8TVyvz08R
cieGgviXIeS7zeuc+MhnVpWn2H/TnujPHeuyebrCw4gAyeMm2q/A93EqNGp5GeGAUGnF2RJ/Ef0X
AtiRcAABmzTZA5kKC6/04qE9ypxQ5lAqbU7wYo6U9JpEefHfGAZIzALAZxNDmahw8SjcojXxrlMU
hfOQvthhne/MwrJ425JBm2zFVC8kJOIze5TcNeOr30RJuxn7qcmPzewoiBCxTR9YqfGLy0GTpde4
rbzGEwjAzZCsWAYMAlbOKbQuP1TYOuUvVszdN4Mm8vAUVsA+Tnp0+mOrMOkfSSW4VYYOi/ZzX/fl
yQ4I/LdLFa54+lJ3uMKRtT+Ie+qKvAgqrYcl1yrZZWMbgSrWyN93sA993KgBrAM09iQ2nMQQLSnp
Ayohis+ty+Q/xkUcGaBCdLyjY3a+kUXTPWatgNyYKKXr93JJVtZMPs71F/p6SKlOSMu4RSGBdEwW
oTyRmKeXQ7C2QXcxVea3d5R6lv9QOv5/0PUmgFWjDI9JHEXgvYIa+W2Km74/Ex+IaW6BNZYwSucD
e4+m3HuFsh6xIQ6wVYGlSSW4jQKd4IoJYzgx3eimzzTqwjC4epTJy1ez2sE5W5I378egxonEpFG9
B4hYgm0+KpK1QBisZC4Ypx1RAAZZhyaQ6Es4ACIegiPvT6aOJi6h9hVodl7HgTSyE8TzDB7dUGh5
SzJQAGDFyECPRR1Nu5xLWkM31qWD18Hqm2tIRHs19MsjJCGpEMfG463vwk29l4WXzAcQB8TCIMAH
w93OIho2ZMmCIOXC1XekV954Vohz6U0W68Bo8op1xxpBD7vYLMPHbIhwooZBj7ZngoX5IAqlfgOd
OxEzSRvwpYeWZXKHlphjHdKaQMdPStUmoZ2JSVQep2eIVkRR0JM6uNaE7C7DaILhTtAM3+CKU2iO
rmj6B17TbL0u5ax+F05J104ox7jelcUivkdyiLptsnbh22jKhq4cKz9BpJyk2Rb7dL2w4Kcd2INs
DN5ojlNiEwrP6QkUEfGDLcUU3Y+V4YKGmuG+ZaaPH5hUlzl3XlYxJ2+MuWtkSxYU2JT5MKyQ0e5L
k+eP1jVRuu3bgWg9p9BNduHiKR9r2laSH90wju4tY1ac2t7k/VcA3zi64VIi1wcZeWAK4gQXAJiW
w0Im2ROXmTAbFtmBuzdrjgQza2HNSZQwPE5973zi5pd/oqonTROjcn8k/af610mn/WkmstIQISUM
4ulki6IBMpu6Tz5xlQCGlHRQYsLXoxmWC1OK7ehOyNATd2Stm3gTQa0t09u7mew2ueWlBgI1dStq
vk3Iw7vs0nXx9bZTQHt2rnHKQ8sgz9vWXe6pX2zRS723JDfdVvDzkOzXFbI3YlWn7u4pGgj528wE
GL7wwDQEHTK9pIvykuk9KFtKMVGQIoXjO0Y06s68FPsmQpO+A36AUXzE5PtPyTl6KylrCWO2WfcD
VxK1iLRm0fedaWX/4bHx24dDpX1Ghg6LE5Dt0wcJHvCZAqSMj6LLEK0TzYxiB7LWR030U7zFeQE4
Iue099lUzdPFryMrdqX0WJCUxDY/LYph92ksJjudzZhHzxANmBsophYxP7omYDjnMydeCZrOhjwK
uvwmTohMxBCaRaeo90OkPBLT5ZlkcLTIMMgkyX4kRr579BDODxLjBCyXGYZ765s0/eXNIZJq5naf
CH0Q/Pg+rso9k6eMJXtaqWb88NskXs90a3qGLNrGkNSjZBWngU+a+Tfhf+IGTfKrZ4I3lsdFh7Qp
GX6zMxa3tD50BGS2D6y6oivgXZ+HLsCzA3GhBTO9ElNTXWvIbO4xGf6PY7dRBJi0hX0/EYm1j9dE
DcdcQfX4jUhfPhpLUbhzScDQWzkA7qL6WmBtbBGAZGSTWNOF1bDpAA6UR2yCMz5I33Ell5dyK2IH
vPXXLL2Q6W9pxl81+DYmxpOPhevdF8QAfNcQKoJrDFYWllgcptrtnqJMIane8bc1i8N1XbqMLph5
eixDuRANCKSoIul4BTPAg53PzPZdxDUvEBVMezDWRL8oLFW7n1bbXLuxEvPOdxXW9XalIPmkLcrS
I1uDmVF4KcdL7AHN21FsePG+moLxrVk07UGXCQN0aMn9Uxsyc97LQQZ/8QhrDkfN9bHpmkZ+FLOM
rqAni8+oJdNiQyKLJh5vCPrvdhB01H1LugLJtyhmNj4LMjocd/Kf0HImhOOF7Rjtp2FsWjyPbXn2
ENno09K2Vh0ZzxAURAnJ4taWCK2PBDS0XyuRnc6nEAvR6g5QvIp+JplPhJXapxiPLwILpy/bb8dB
pbuNoR5QwwYtUkIy9xxGH9lQe7+h2K7leSI/4H6Er2I3Mlmm/4BaFMFuVR5u2TXA0H0idsIEe6Zn
bX2ZzXpzLsBfQrVK6FvMeg8fO1o3f/wTuqn/k3U9Tu/ImaoVdx1pz9ncYJXApFpl56xxnV+Y2wc8
aRGSizviGBJxpT5PUEIvsjf+sSUzKz2TyVvt4Esi19gCPkrqUxzDI7kab4FCA44AIZtioL2lo6mz
K5vb5VeS85CecHMu3M1BRsDn4HOFIukDo3Ogskcet4am919wxZHSWac68/a4j3ARIFQ1BjKGIngJ
sBqdSz4yPweA7uks34dTFRCWAaZosbcWAnsJlJJh/YxnbfyzI6ox/1OWJQ5Fpx4kWSvQ99Hybagf
Vyp7/hyYvQMb1nJwdwV+Dm9PKhRxe0GraGhr2rkVDgTuQIKi+B/v8FWh2IcPMe2p9uN/GhnphPq4
ZxHUKtqFjU/bzxxnqNKP1GsYaT4GrGGSF+LhsFnCaIzxbfKSIIS5LtXYef+oQtbiMHNB/WuJvvnq
JjKzz3HUA7MyLGhWhA2SrQlPYBNfcFcMF0II0uTS9aP7MsVBzWvJtsI9VNipzIWoCPsfIcziT8MU
qLq9MFW0x3sTsASdom7dDQIgN1pCZ3yA1macNznjhEqWnCkD88bSo1FOcyRbTMdK/VrDlxH3Scos
+29Xkg5wXJAk8plCsVKfPIB4L7YjoKfklPHly58hmIR7XnLUfMy3OutUpzD0RIl3Var/aKJ79PuW
r+iS2IDg2J3jqgl9pGIK99fxCwrwiHePbIRkHMQZABZ+Ygcpb3JyFx7KS4LZFUeHRDzKiSSBzye+
UF1IcCtq622QMMrVO2mBxUJOAXPCJs5zfK4x7XEJiSRzgvsOJLNz5c7L1n0aw1rfQ90IgmfX7dk7
43aZ84OY+YkfUEcjzjKjP5wDxwm88xr6FTM5FeDUmgF1efQyjt8f0j6sHnhOEwLNZqb0QI9L+DPh
VAf7HDiW4iNlmWwvIkOEx4zYj8K3GosDnLhqCD0WxK3+FHknv3u0M/HriDkRDj4LwktsRk24blCE
z5zzDoFmi2HUCpqguZs7Re5mv9ZI9QHYxKeRJRUx9u7kXTXYYHukxKTZ7pwoYrqIraXe+ZFV/gGJ
QVh9eAWrj3NmKMlf4wyCyUZPaRbckyyBCBqidJCjLijqIHthJOvTvJcMCoLj1APtZrRb37gUsQ+e
FVJ6yO5mt6YOPesm7AkxfUFgpeqHFUxVfmCSlvw0LYxSLIvI0Q71RCTmtnYNCylaJGL7bNjZT2ed
7WcWmsA5dX4Xqntmalj5kFKWuwFGyd9Gdwo5Y1B44FxH13U2NdZug7YwYNC0olUoN8sssMwXWluz
r8m5iYmxUl1zUu0aR3sQneSzgObqMIbPRCFdUl1Gr6TVdg8M1FiYxDc1/g6A+liRBYTSmnun877C
gtT2DUX0Aig08REwrtgPSCZTgsydSCT+b0oKzpmxoT47yoUxxiZB5oDgtiLT6FjHiqx5XJ/wT+Xk
mycU2VH1FjLMu+UIa3nl11o8zktEJLsyicFueh7g3rjqluorxr2+gB3o8tl5DsYG8UuuIa9g/UXF
8Q7FN4AviJ0HHb5BNBDsB12M+TUh2BlprqOy8rp0RjVfa0B43zc/1JB8d77sQ/e7GdmonrCop/Gh
9UbvYYroavCBZ6mznUtIFxduoRUkJYUhf6cbNM5zAcCKoc3a9ev0YlrRlmjCNRiCiwZaFhy0z2Ds
wr5CL9+ZLOfPG94U/oxZZ6aRSSJ2sBsyxSDHrdPsjLU6dMACdyHa0CmdxdUZRBBtLRGE3V1QzcQr
xgzmGCvnKm0MCWicqLAtwNFlW7ccoofbLgYtU5HX4CY1lK8Nct/wWsgkJUgczA1ieCLE6ZSRSEF9
vfU07byGxdFGdaH2RODwSgUj5Bdwim0wvzB9jgAOLTEnPkwTx2xtipINBWysuNvaKU3+4GuZ41/d
wH18V9o14PMJ+LPxYxHoZXwlEG8ofgWodm6aHe0m1BKE5WBpZsV5boBhwecD14fhvljyAMwVTuVD
aGNJEwHJvkPslyfJsQ0yiP0b1/I5YazIQauuu9p6gyQlPFTNB+2v/SUCr3Gh0+a4ExibBRfBesmh
tXcUcvmwlC9EcK8EdpkKmsceP2PNw85hi80m79qjDvo+fFNxTq/JinI94M3G+9ADApoQg7O/YSdl
2O3noQzfOHTRiGMnDnjLhlCTiQh+6/c4h/JvBmMOtREHKHDSmCES4gshPjLGseRSoiMkn1x0/m+b
l0RXU6AQD0/vSdpk0pHGA/CES/QJbRBxXp7beI/9EvjEqsEgp4psx5DTbdMnYH3wog9AIGQZ52K/
IHa6JZ8EvjiuUFtfWT+zXWlQWpfHgEEH4rD0/7nIkPzwiuhBiouyMi5g0gdENA819Q1rw4mY0mmw
6jfaFBAm7NEwHi4R03rwq71fXeN68A8eowuyXfoqsDsKSsl5SyAdevOgsKzitEb+xanUQWvHM8FI
mks72YLaSP/lk+hJXWxneNPx6v3VOVF8aZXkP3RGsC5QJv4FKUvAg4tx/OzVDNA2pJAXzg+nMwL/
ZOQh3FM6kv9ZOW6I0KwCSXjXtgpInfJ035xyi1YWaRz08oeMJvx3zQSr2IVDWLyKTj1abePqcSis
vAtDXdrtMvgeQTFLCNsxXhzhnfrAKvgfLAmZlMOCyDkiUHC+0L1PwYGN65pDWdcUP1W1FNSn9UjV
BfpvNQ2ezJquEnQRskC49k35K+zknN9ruZZ/3LVV7r6uMTxofjOHZmhLV7/+lAvKwmO9ep3dolkl
fzvVdIoXl4HguG1Ct+g2Thm0CCGaWnwMc2k+ercP+0MdGTfeD4XreNc2jZNPnom5PwI39dOPuYLS
vQ2dkbF5GC7Bfb3QaewiVIBkRdsuJeupT+TCvZvI1zgyJNR18bTO70Nv4HKa2Bd3LTEn9Q56CfGg
jMM8u2tdlb03i8CP5ZWwMzAgsXWMdzZGhbcVdhzrexwnLXVu06DlWdxFXMXik1jdYUeFmBGlWqCB
K2oqwleBHVA8zxiz8ispaV3zm2H6BCx6yDBQLTyJNqme6YfTT5h8jNwwaDHp0mGSqq2fCgeDYlqj
Aa53I+EDSO/aALjcdshaZ7pbm1B324VuKH+Z/X7gELOhH+9ihGe4C2eGf7DOcKpYxMdDn1SKQ10L
DHOjo/kZb8oTrCqMXeFD8YDP7pgem3bEEttVdRcDUgfY1LHc6NOCiVrR4erpO8PIsskDjfzXOJGL
aBxvHq1GNXpuK44ZqSZmvceKnLGm7R08+MOT7PLePdCPde370oiV+C7P66b4UObJiLk8yDAujwHG
5+e6U5oPFtwcJAqkxxoLJivueLkMK+LGgyUzp77voyYI7op84ny8uqlqiVdBvx3NMO445xQwhM7X
R5b1Wv+wnbL+Z8LetHgfshqFMzkoABS27kiy7a4YurW5E4zw0ZjVzHVhh0XJBEOqD7HMzwzWq6Pb
8MdfsgoXFNw1FhjIdzvtO5dCM70+rqLO8qe+QsG5YQzQ8x/VxmSQ7VJCBFDCz8Pd5NrKfhVpK0lh
cxZFeIOomm3cqfFKII1aXwTwOe/SzRXEKMdd5vCsaY/tJqcwJUOUlAomD02wUASrHjbT0bBU+ENX
ZHAMlKGL9IzSEn0Vl3QDGiiFJUR/BVL0MrBo1dtEe3Kla4azvXPBfoJHCIRpdlOLsngXS0dXz6Ig
+G/Y9AEJuvfDwsWFCGyC4nTPUiLQz4X0xuYewcEyvvuGnpiJZ5mmO9+xeAk95LkATYJ2+jP53po9
YKWXd42rh1fE36I+eb0EGRZgERGMEVoybRaP+rBqJBOi1m0E+6G8n+4Kq4EjVyaxKFD6+YYJa6FH
fTUFmlnMQWX0U/J+mT200aAiooVCdDNl0MUQqIoYLDpfjAqPXh+j9c7h8wanJV5HlnDUitUWHReJ
qPCb8SjFeUzmIvcgRRtbGdPd21bSvDc9hGnydi2KwpIQlvhcTkpHny7D3I8WPTBKGKQ591lV5OuD
M8+i/g13ZMifiEHgJGDvb1ZE4kMVhy+a7q3fAWAw3+3oUMi3PpXJCZV88oliuDuDMEOLj1pO8NLT
ZN3NdY+2cboVamQ7Mod6ZQ3Rh1cou7gNBJJMd2t669qTRm0g933tTsFTxsOLTawC+/HgaIIedpZr
7ycaENkfZeDrDF8kI8fN4EZBsXObroovPNH9kw/27xbaYLov9iXVsPMDOgTwIuNysXzfYmt8xs13
PWoDtBwAaafr0HXpqk++Xt367+pHi3Phbwjrl9zt7RPxr1bcOVL4H1SGqq6IcLYFDE6QDShOtl0x
Ru6HrZVdyiPfRZmynsZU6DNvJOf0d5d5OiHMJizecxasZK2VvHyY+W5U9RfWmHHGUjxuprekSNMB
370csFbCx6vcg0+FVt2zlE6S37y8qwchlzU/ioY+S8WOvvNm5p9qQ2YyrqchrGEDyKL4nkoonrez
kr6o8KW8AVBKP5Q7GVWM+3SVjCgrdZ6r/sXwj9W59DmFOUOZR6vXdp3sJYsLuAw9dwuZN0WLb7kL
AMlDDvZvj1pZBN80Z2r8qLGbXnjCDNr6OcKvJbuA9pBYdQX6N4VM/IM7y1enMCoIqs/A3XcfFfuU
jtgpvnUc/ouL/KyHO3iQaMc/fDLjHxA4kBcIAGs0B+LG5IT0IuksA5KwnhhcReodbmRAbls1O94b
yn3VHg1yJPdc3rBAlFNkGj0HPi4fbaa5OlUQ0bN94bsdblAkc1eTdWlMtBLei73n4gekdHGSs+gs
zqNxLcofXvLht8H7DmI2EN4nWyXC6RZQifExCyTJzezWus8mTFxybOcxfV/7Wj/BnmKe3eKBQPRG
ujS+j1bNzQ9VWWz+lY7H/dL5ZGPuUj3k9oLlpH5uYh39l8EkMQSzSxMhkY3AZRXZ1JRbBON2fQ+t
kueRkDRv63h0ftuJOW3HYoer6MiaNUEg3GjQKXnjq5c2GpYSDxaYqsGtbhVT59Ye64xbrjpK9MIy
RCRr9BxNM2Kbupvr+pBPNhh2hsqMPEgw7cQKIz8m9Nd2LJOzOG0Rzgw5E02YlUgcqc3cgdgSLQ+a
rHJnX/q+fy9LR6MEWb3ikeuF/fwcSwlgfgh91vmtDfpwmzucTgeiVWx0TGx4A4ZD3C6mj6S8IYiq
IUoH1DwCe+aYmvG7dHNYbBFUIWzARCTMuBJGpqnSq18b5Dq85xRyamOwr4CSxTQtx2ejY0QCGxT4
q7yfMRj/t+bww7eDUU65rRcmPGASCMipQb2lLy4Id1R5Il7e2fdRQQMGdKBEAmsHWpq7LcLe0Dj/
xqLPr6pu4/LSrmmXnZwgbe6bkvRsrID9PMuNzVePAG/FrGc3YzP7svjm0ksegOl7p3IorloMTXEz
1sbtvSFOQvxZfEkeFe7dBA6PI4dPHhtg3SnWhX7LVNmHeRQU6bvnYrk59rVEf3mG9l3brxnHAKJW
68fVUTNPewYbGP2dEfehzp9rV32ZZNL2nuwf8jxRzUJxBtDfEgo2Yc3fRJns2D+6zR+8F9E9ebnI
Gjy8Hy+hkYQQo6RQ4jFyGIX1Z3cVK1tPqCz6oXH9iTAZMdTuk7/a3Dv63EYxAnFHlUN30HNZmR5p
OlEKGqIYskIq+MaPxHKNqfxCOGVuqOYNmOjSoVlhsc8SsRfRX7xSkeKHIAT6hEpnDsk8RrC7qfOR
8QMuRwMjR4wLJurcHaHbN0sAWkrRLeHDq/HAUHnau7gjnvugjIgu4CaSnzmEs7nTlet1n9SRc0Gw
PWfFt4Sc8Q7bRJMVkjb/wmE2x0ZZ7x2jRvgv40Ym/8KlI8A5Tl4XaecPMYoDw4AGQB52FSgK9Nfz
crKigOHXkQryjlKbQx+bHbdxnwj2I2EvmdJkJvCTK+zg9TdalfUbs6b3G9Yxv4yMWPYw18NodwgR
Ft3ydbDi5SS8rKdVUzJscZlgaIopBT/JiXZXPvk4tifiOfTNP0hz/sg0uQie0FQ1AvELFVd/7+cy
WO9AGDrLDg9hiMucXBWAgO4NxjU0dEm82yG0wAG1Vf3Td4EZzx3UJogHoVdU1wTIlQOlmayUZ1/w
p4pNglaTETEKfI7PDrntPVTXErPhPITPazcRvYF4PyfGWuN2420gFjnnCn3zOuH8xR7veqcQaJn4
ZbMp4fZGY0CSCm61djd4dV083DTvb7wlhMyMRbVsYeMUkgXtUp6k25dwrMuEzK4/OFyQhE6JVCdN
Vgpr00LZuyAuRnUuSOYE1EbND+IeIxKRK3nMMr99d6qiphHL6ZoJtMUmv/fmmgQepWc5AWPLTPfb
DnIId17vTuuRdW65XCLmWmzkwTA3f1EXx3wQBe93+1UH0AWPuA08c7glBi3vfunM07Yob0BQkBdE
jLDs6pP42St4z6lcVYCTDNM/5CXC1bZD2RFZuylQsGxE6/TxY5pSTl2CuB576Lwo0ZPD7TqHEFMR
ryXVdNO8eq58bViiZexGl7HZeqSty+1KSuf8UlHJZwfgWuK5TeFxbsTtW2bcWU/5EdNPGTPiaDlR
q3Qy6ItMLe6EiOoT2ZMEWNAirf0Jmg/ygYLS/qtYQiwOMSftaUb7yu+LKO0JSk2Q/AAky3HUpEFP
yZMM5AOydFru2WoQZ5FkvgMQc/bBd0UcuW9GLkjxtHLZotrAG8A3Ts6yF9LrvadsmVduG/z9SIRQ
Vb9OmVzwJ655fz8LrudYdiY+ZMplMsWatlnR/1aK0FuUIMMz/cSAtRd30b+o7r3+SvCAIcDA5vqO
974OUeuK7hW5BunfqDzoXwanNAmUwkVne936/mPB9nAFqomNNB/69aflfU/prjSwY4b1vouXk/Uf
eBRAtwksBfyw5BeEJ5w4bMahywDi62n/EGJ5sSyOHqdOcx7pwub9AH650QdWKrnc8726WOAzE7Fx
qrS37nvmO/G4G1r2L8ERrcfE+ShyOJXusywLurx+8B3nOLXeMhx9OfIpyJwNA49iimqkcBbxppVv
KpotB31CJ5g57USeJ+E/u1ZdQjQUUR7Iz3poeg1wbJRXxo68YkxWq2fkjMvyUHSYrniWYdu2eu64
TIlPuGdFqhmIak63I9gE/5vVB0NpS189HfsGDv0ZISW6q7yEs7D18W+83uxhGfez02OeaObxvnAo
cF81o+bT4Fg5MRtOJ6rGqZJIAEk+SPEPoXKYLsbhwthhjeHoJIStSS8BIbgQ7McofWTWDhjI4N4x
+zBSq32bi4kgFcqGDGZdSkrlZ1SK6j5OoRsQy4yfBhs3AvHJU1uGpRznidNHPwqZCZi8HmXvbmRe
zoihyfSvNR2JPWHyEF2I4yCTsSuT9OqWThS/90LrU0UwSLkJohnBBPFgCxqzmOwo+kEzrEo0R0Ce
0tyxk83CZ4hIYH2Z0kcPtStIr2pxrP1bc7ruHbJKo7biZl44BXVmAR35MV24g6DVoLby1KnLFtCu
2ieCgAKoiaID9Ys2jx1RSfuKBj3cp+A5vLsxiod+P5BuojazBlJwKAtJxTUTslacLay0f31q0d1h
UoS+SVjgf8NKqNwpC0JY33BciFk5sZLK13M/GyiFeUHBzpusSFeHnTWkx4l9DovesOeKfuhQmYQe
38bYzaeyHMffY2EnH50Toc+3qG8gD9zbgx7z7g5HbR/Np4CIvvFSClm5qHu4Tj/dvsOTUBtIRAi1
+pqvxkjLvrPHybhF/g7VcaCN+e7DrpzRISz9MiPXBPrylYiqPcIYq8W7QiJePkP1SIYHCx2LiFbY
/WAHATEGt+DUPMF8J1lIM1tc4S+gYsNJvOkZtBUvQR2iSQgJ145Y52dUxAW1O+6lMh2DB5wUhAOx
AbiRW1YSh5ZtK0e2DGU5jzc3S10SdJeXDBT7VULWGJPGOfc5LyuzoIrZOfF2E/k3aHc5/tmXVwsL
22SvqqihjeKpVElxkBnRl1BbNAzi57IWbnzDsjijfY4R7iO+6P2unjYlwZZLeqDBqFS/W5c2/u07
VZntetdZx7eOOLdyV6FTfsCIZl9yJynMBhcsgx5LFx9tR3DG9w0Dyed6oFBmYzmaixd5aDd97PzP
qZPmdDOGpPYDUZrFOURKvRw78LXqy6FbLwhuQRNUbGenSGH+rXkFrHKcx/VrVQZ57paXu4KuK6Tp
0NQCJ/uZcl3fQrFiE/QPHuMt7kMGoCjbI7+sEpaoCE2XaVMnHSoXEeZA2lTGiPhBh4hOrhFoOfaE
dYJqcsdd56sDQd1ORMQFGeXtAwdgopB6pj5bSez10LbQjYNGOSqGbJF/AlcFInRH/9ZquZGsIcG5
o27Lqz+RhzaN05JzGXU+AVxQ1UryHBEqUgdkzp3TW7nc6yb1u78MAy3Tm8QVAZb2VubusQGKhHav
wuaObR4c9BpNe0T5ZfrdulEs98pmNr1KACyauEvXZsn6abmu/mZo5Cxl1CiqXyS+4FLYdehGLMXu
WLkPRR7fHFU0v+9DjXvvmW2kpz47b3JAe0g1u/ldK9bB31sL5GWPiLjU/xQ9hEpYtWYQM4aZy9d/
YJvr1ygc2wS4LZWOlz1GZKS76JzyYsCCVy3z8IDHcy73nINV8wg2SqEwhHuX3uU+go6nwaXB/kns
CA1q747KJqyUEXtmOOhZ0gR/fMoJeRMEJ9Wnx82G80MzxbrEAhDz54JhD2F8PXYiZ+/WsisyhtVe
t5NYueM9RT5EHP6PMIi/Y6vXIH1VmB5YKrJiycNjy8J5/hlV5A74dbPOOZh2CNxj1E/UzCuswAw+
UUjwxm5EJxaTiBUlRmClrimxttIhWIXtdxa2d2jD45TEtXxVLFzQuszpeXQHX0Dz6gOz/LSECYfH
WQWsSMH04lf+KgvqZuSYMkt3s2q7Bcmlies7W/ayJTw9o4OeE8ggP67xodsYRlETcggugeQREgi3
A04+l1VWnAnnxOzXtbsM8Hh4COcO1Au05qiTx7VYB/sAmDZUTNzg5iADEjZ+s4w8qv1Yx0t41Dhv
xkOHYruw29qfamLv4d+IFwKFiNtkOCWHs/C6kbThXJUVZx5GHw+sSZvMDJ7hTzoh8eGW3gyLxSpz
6IJIhFDqx9Q3IHKhNBxADfZNeapBP6gWWwaHIZFqc+jy1pInVIjNwsa8+yqnaQpegx75LCFMQ0BW
kQmJwty2hcm8EYM5HS37YyZhcbcLCwwn/Eu2FT+NXspmiwdvNBubJkJ9lVE2FNmV9yb0MEuXqPVx
DjScqH941mo67JX4mftUDAkos4CV+iYq+gAy5qDIcGAbZqE+ATHCcEDD3PG7DNzbn5bRh3fHuqIU
/4IGuT36XOuANEZBrSICJkqGoZCMSTQPBFp6UI6hOnldqj10hwsbhUsdMGg9GRXlNwuk8DjUiQ8h
BwtHDcK8iZH/1kff8buijJv/Inpg6keskYw0CSk96BQFtmXkxjPGeZ4IxqCpUoZnXrl9EASYwlmr
34fgyNVT5IHV0XB2oTxhD20z/aypvvr4wjB7hB63xQqaw+Rp8ABX+UMIRsgUDwALWxMdWshrfb/H
DCxrsIuNCEW0BaWPeXohD8EgaY+KdT6UTRFWXwllwHyNePCmo2kG8irqNM4NW/RmjE+zdSdz7IRL
Kp8zKhhGTC1wvxp3WUhcupFHz0z7pxltcIa4cxhrCTPMRBGp6ikIsH2tA3uuaK2QiPIh1bsaERt7
ZMQKzMuKKn9GPtsz5vfnkrSjnq5hu2CO6HZNQ8m/c0w8URkxvqBZyxoS65BTy83oLVN2Yl7jL6eQ
xZ/YsdES6CmKLD4JgpZ/OOSZMdZFoO5abyLYFq3FR18JqfeiLhuDV3zE0qVwkDBS8hNEBFgQGIt2
NpvPxEYl/8bWI2K585No/IdmxPe/6Wzcjq8EWdw2QNvinwhc7s0vJHVE4WjrgVxoi7EOD4z14CKX
/ehsW+LW2PZ5szOzy+NAGncdRj+D+4RI5Z8yMu0VwUgBZa9caaJcinbqocq3OD9SicMtAlOKi7wv
8+s4Dm18hcQwt1icK8RtKUH2cs9mikotTFNiTMIi58EKnbZA0tlaf+VMBOeIvjfKPp2pzddTDcdx
5Nl2m+TKIYB2apqj6U/G0vFVVMKy8cWGhnzebSmHG4X6g9EUZQIzcfq1TVRGrb+xeOggTSwB74AD
BpXIpTiIf7uQA/ynxaMO2VPcBOhP6E+yC4kz4fyIfrzIz2PsT+Ia2mrx96RFZG/jrKIISTAt4D1M
8/69iFBcfgdNylCu8WFs7ZC/eOmhK13ndxr51b8Jm3nDt+GOb9pZF3xW5ADWW4P86weCDL5/snnZ
IHTJLZNzDkT/jE+5lueVNLc/VRp0LXwnqOOI/Lo1J0UwNZItX2GuI0TOf9P/SDuT3siVLEv/lUSu
i2gzkkYaC1298Nk1TyF3xYaQFBGc55m/vj8mUKgXSkGBfl2LXNTLfBTppNm1e8/5To8wDEKp5833
ZGmFtwUYqGnvZ5mq1gx4l0CbQrjF1iXhmeCZ2s0PSI9DeyPLwqtogaJ8vG9NRk27tiaq6nZuaew/
MqwimYPnExastkQmrZgXqD0nJBB6YZM8w1Wwfqkiig/orEHf4+aKnuyqC6qL2LHgYZC9Ayvd0Ya4
mYIeOzBxo9lDL+y+2GXOJDWpS55NvB7422plO1HzWOVjQm+axWgXo3jO9zoqglttM9k+9BbNLqJ4
Ug+vak985NZoKgeilB36YmW59J9vwzwbHPDjnY3joWk1/ZggNtaOjPAlCHqs7pEWy3h0DYmaqRtc
m1NCHuD4IRe6uoHVSwSP4bjYUCXaIYJr8csQTeE5xj6vfZIyEoQCCc1nG5ETTkPG0ISNGneFHiEV
AruJrRVKtQCpJvanZbXG6barHD7jVz/A3bZxfUM9IDsCZN/lQ3BfZSL+YRuxuMrpktOH+xe5y/AU
Wv5knpcFEUM+SsVsauGytzGdNBC9+ZWCXYForG0EI0zc3x65SDDOkoVk2F4CIHDRoDUzu42TZMO7
lJTALukGoDfcIjr2xBMsbSYsgegDe5u8LmPO2o1wymq6RPAelFco1vBJjHH4QtE3OQR7lcFThwFE
XQwqJAULu0Nyyo22fIsJlP8Rg96UF0u685NRo8NcM2TMLypuKdqE+Mvp1kgyOJ4K2XjPAevogxqT
MkX+xeIrEObX4ikDs1seSejpd4z9eMradwkntEo1rF0U6Q21DTDZESC0/0bXykLNAbos3QsVW+ZB
VDp6n4WYf2hmS6QwdnO896DaYtUzUqEPVHoTU0qPuye1WgT4V/l0PM64YnA3GdoP4r4C1Vy10AVt
huO8KbRNCgXO005omZHKNF8MXe8C5UJ9f43Sqg2O/IIWIGeJIHqTC5Uw5yg9DnSjkfiAu9u0kZct
xsZo1VkjZit23vxmqqOhx7MwSFBFpsw31gxy52qe6+q500l3xvwIY8czdJJs3YAyct21cjkgRkH5
vaIXBAglosf2kht986OeBW58rx0ISEIrEjv6MjVzp3/Djkd3FiCx8xYMEx9lZ9rVuGK2J34ShTr9
ZNCad1fV7KPRXDm5H7xLFDwJ8Lq5sQ46Iv17VUDhYTVFIm/u0Jbr/LqrtMp3Dac6a225laof7cxn
Dk7Unbez6rAj94N41+WjrdunIQDNsmWKuvAF0VAQmkTZTqoaUBgOu3EeWtiQ0Lmth9bGRRGEofni
MA1WVw0JYeNTjqUa0o0VZkT5olnCAW30sH4s35BH3XkpES9JTVXstL7KL1GVkRsKhaJ4j42ZZnRE
Xf+oCzs5Yy8L3nzgeMM2n9i7EXN4HEzb3sXuHtn1rV9SJK6DsIekXrR18AJuG08SLCeHyVzhV/SC
AmZ4K5e2mo/QZu42yrXIxyK8Ks3WiY31n9B7dwkqtA37Ae0P80YnIpx5JLJb32XSsX5AEeiBn9u1
9ZqGyEkOeDA4EFsFWh8CwCZ36xBxlN9aeEkS9u9IJDdS4N67GaJaLWhUoAg4qzSW802q9HyExD7C
LcxGOIoi80prE40SE0w5JI29MZuqg5eJvLA9VH0xQjsDsSH30kMgyF+VEWjUwifZhHiNxQrLh+7u
h5oTz0rX+FcvikbFh7zjkHA5VWEFNLymAbCaOf+obWh0MUeFvJqOnChsFMLEuzrGzWDjzXAPwufM
s8V1avUnuqKhuM1Kxgi/8Npg3t52bgmBdNejsI6Ca2Z/BEvvmTNYTbuNXYymHD/MXsU85yR4NEah
IghNnt/VV3mnrG8s4q67VWEYN+vJTYOXBhtF82OeMF3bW1q5rVw7A4ZuQrxtK3utwtS57Fo8BXhO
UBJkBEMhPN4kk91V1+jwpmbXDVOBnhBFjDFuFJWYz9tuGlgjK5/O3QMjXmwSCoButUqm1PQAN7hm
fXKAvxZ7rLllcTNhFzXwUvpAoNdwufLwjjSwyKTxPdOzQXQzoShmbgrqAdM5KTmgyJx0nRj2PFwO
LIzRYWaBRuZFlGCAMRmN0RH5SMtZ0nb7JXzA8Vg08MGl61mJ8Vs4e7WNBbjJ6h2qIpltJYLEBxXg
PNu4GZlCdFOM9FtMaoB57ZcOxSv9CNSmNPZr+xtNue6nxwdMraxVT0zg6LAtYwhyBMNAwmzXvDXL
8u8WVbZ3StW7h1LSWWaoBdfmwGzHDH4Q+YUWEoah7eyKMkT97eL6DQ+k6kwWc3O7FvmlCru2+8EG
b0bXkCJ4XjEuvoWsU9iP5lKvPyCECPxH0FPLQHGabYgF6cRrvVts5OFumOF/sccF2jzYKkBzSRXb
ndwpnKJ9ECBcXlXNiNOMAzk6do7ygr5KKDm8OJSM4GqcVGfrWFPzrnMESvJBcaZntJARrx7fhhrX
KjsAXKlkBvdMUQQKEqKD1kpDKyqnO6oek6wADSrqGuKj+tlA7Ziu6GLo5qmXgiA4WuIV+iHXcI9Z
Ajnpfogofc8lNgrnYAX0hlBQ5QN+9HDuV1OgjO4UhkoXF8WAnnZNY7UUdIyq2ru1irERW/qUgr2B
yMrilymZCO5QrynAp2Ee0gG1gHs+Inrv02MfDnTMaMd4KJ8ClJ32vYX+9KXDJGZd1yQZtzvpU2AA
VjDxAE0JP9euJ819QUjU41CtcfyFpGrXNZqTdxokmMFJDrCv0AKOEoA88QaoUg2/DJ/KTE+v1BVT
f195hDoTWzRItUcAZ+IjMkpbZysE6Hl5HXBsji9JcHDjm7Jg9rPxoBoyscYAktPbQV9u4eLEGwiU
37RArtL/1sCZkGOVlUd8ABa25qpA+NLW92Om/PipS/oI0T8/C4vWFDOLZ5vxfOMucqRb10+cNAbi
SAMZZAygjLklnKKy/dY5lbhWRsgWHUZ2/om2vFOrvan5EXscow+4ozp1oFEnoxNbnjTuaJgP/oMd
xFVzoIwhbXAYXQsjuSXZUjLV2PndiDQ73C4jH3kQCiPc1okQbnGmZprNqEmQS+LbeND9TFGcUuY0
RM+CvzBqNEf2jtb0QIVtEnCkL8oAF87WUVGTvUMpAHYxhm50ruwhONZGadAjcaRpEvDh999Mh0YH
mrlqGI+yjzGK2cHgvPtxMzfrmr40iUSJwSbqer1542A79Alo513dLDuYszRdnZNnwhui3w08ivlf
AasGlRBEzryR9WHuRbcgrCpcVsJD7cnEZkpKSAMaPmmd6/nCd/E30fIaAUlWvRYV1MCBjJ6GtlCw
Tlr0KXWqx+9GHqX3U+iFIW6qUCHYRIkNzhlQ3mks2R/xSdbBNxECgqE5PxjXBs4H7EsNH9QaPR7V
PJo1u19ieaNn5Nbtr2goESMZKPAZKJeR4n8CNoN+uhHBMacA/IEbG1+yQkzsM0LGALhRfoc/EvU3
yuR8mPUpcZK42FSo7c/I+pntRc44kD2L+fAFSY1JiBD5KkdHEWm37emLP7fzMuJpzGy6qXlJrwEd
0tdMk0J3J1ij6es8m83CWRt8Yx26nXUPP2h4GEy/fSHHMv9lNnby5pNBe2GaQwfZsUSXvxrZzPG+
oSx6pTeK8Kqeqrrc1sAZjK2XpfHZ63K4eBL580uEee3RQBofom5GfbIZ8DHeZCEhWiuvLpBfQXar
35uEamWFzbf4hqHC/OYJy/yVRNG/Epy6zl3POqsRZ3dOJcBhyoS4QMTHDO+CXG541VgXR5SnyYYh
cnapEWaCQyL6uFohYAS0PMAwzVn0KkyNk12RaIRnkjlG7LOukZTC3CjTDs4h045Zb+d4wkVRhWjX
VroRnAg47RkpNj+7+FXbZeOsSdisf1JnFdHWHHI3ooDJQXnGueletmgOBfYqm0G4LkrutSLwJuJY
4XrphWOlLW4j1quOACl0q1ogUUGuGPv9nsUg+zn0lf1mDKy3CyU8My660qneXSZ8HhK+LCcN1qMf
vw0McFjbbrarm9aS+pE9J3AOpPOR6TAhm4WQkfOcVh3rKqc3I3LrY00HFOZfH6SPddUQVGmyX5Py
WzCz3UomLr/spjOeBgTBh7kqzVtAywtyB1ZTw8gsCdGbsLWvBy82s33kBzjTpjDVl3U6e99y0Bjd
ugPugLixKHCNRCZFCiIQPL8eA8E7A81MdRwybT70fRveV75kLwxsQrUgEQTjjWz6HFoHSnJrFUIs
u8TpN7+Jnup8HVrkX6+ckVM4A1aJzdbux/F5EBPwTA6jjD0ZWdeIs62clnDoZUeF1qlfd7Vq75mq
VU9xMBXXcU5k1grJDI0z1bjNfQoKkjZN4I6/ZBIjHWEQ5uytpE2LXSvILN8ZBqn0a2TnhFrqapy/
46mqHnXdB9QjUmAnMTUevx11EynnfPdFvxYG5dQ2V9E8rIdIw7xCSydW9PiSO10EMcehmTBVoPkq
2mBsjB88DrYuVaOfvXrCRhTe+QEAOl4FgrNKzmQPHgwg/g6Jj2fLEKG69BabwnoOMoNW21wm32pv
QqeSGYO6CkqZmzuP0qlauU3MChrUdJLIEmJhXXkgy871OLpYkh1eAMoGn3eDHQ2BEIsDxPaujOQd
AYksVGC65CtCStSl4Tw4+2Zq07PqzPQMziV/aVsLYSUPwr5i4BA/+bkDIbrNadcf+yzO9ukIA3Az
Mtd+QYbDEcl3K6T8w4wIiuIhpu51zQIep4naPDzAfmA43mB67Y92zvlZ+wi+gT5NzLlqvkagTWVJ
PdDTrec07woYxxweCZlMZvedgPd6AG6m6nPGcfPRcgySmDGAaOxAlXU/4RYatwZOrO9pGPa3g8a6
R31tKqq2PrPnRYhFGwzQXPrNECi9VhhKBZrIIPCGDe2eJt4KREAIORsawaum8xYoO9MW2jmFK581
HzADdSdPppXThgTRD8mE3EXQ7Tu4DdjjbZogB9iingAFTeJxclJEgonVnAwEnid1oyHO9SGhEVXj
cxCr7MTjYQSyvUMYU44bqPhx8BI3ofUrQurkrNBwNfTX0xYTRhYWrxEAh0sRDUskwCBhFnPsCDRx
K1N+ggYsp1vL1zULhMBGWsvBao91wENcg/LIABiZFbzPmJNLccjreBFeQqaABlXVItgaAJn7SwCW
DBPtGoUn3Qqpbpy58X61Xt48quWvRmI3SLjDdQDFe8ok6nfsengwerVIXpMaUqEXl9VjMmbum1c3
A9soiyDuVQgh20mYNqwleqFXdmcD3+SEBsBHg1IjQBICI4pnpnIMakwzGwlEACvHl4i5ELpOle6J
MS6WYBI+tEPHdA3k0kD5vo2IKSlWsBWI8eJ0jAFXchgi/c1szAi/ogguchYiusZEyPwyeja9tQH0
hXmHAxkIH0w+2aicYlLnzASA6Ep4DQYkeLrltxbYIBwyRudXDIWZYwnRc7oTcshPKZG5MdD9wn9G
qY/b0w8Ga1+2TC75dbCZS9IKlyTNUS+265zTm1lmL3Wa5eElJYR9q925QhZexuEbzuTiW6YzGtCl
bwfZRQB4g9a8IegRRMySml3d6+LRJziHAjoJ1LWNzQkqz+gML0HQsk8z5bDrTSjNwN32Dun2K2Fm
JcIeetabgVGXXvUxFkmU+k19a3H0xbKvjOqNT52YDMfxi18jth9SZtFYoFS1u/hVexirrY6z5C4X
IXgorHntvUcKEc3GuMiPKNjLng6USxjZUnbS7nBH85TCnmciwrB4sTiTTgPFUufHNAiXAUCTIBjs
8A4TY8AAlv2oCpHbWtbIa8oPmt+McLjfA/BFZODMVVStwzYJnhv0pCNfbt7e6CIbDcYYfK0rM+mw
r6RW3RJ84Pk/ecNp6AAgzmmvx+KRpTF7DOa8zjeqbabvEu/FPSOHVq1psFcQwMFk3fhzu2gXSLI7
ue40HMmvtcWaj0AsmCofpoYM+iSAVzLOZ4nW+Ro7IM4K0cHX4PEJGm+u6kuE+kRQD8BGQ9CPPAzO
+9MoQXoJJquULYmhik3qGda15G0kwiXK9CWZ4HiV+DnNYmPVFrPDabQox1piJ8XaGGqTITb1CV4g
OXvDtk4Mp96i0ubpA/d0n1M7omsbou6h81GV1qExllsrM1mdHFNzgMvGnk5Gi+L5fsoWrxTlrd7k
UPfjpdWDL7aiqMU4lNoczDpcA4ca2w05LlHffyPqMH/k6N2/jWGc4CtqSM8xaDaU65yuJZsJQeNi
HcyZ3IPwIuOrMQOrpFbKk2c06/VzA5AvZntcrAyRMTGy9mB8g2mIifmy+sj9xaqi3Q3mkxjrcNoO
ryGwrNNcMoBdORZ93C0hcpFzqDTOsn1A1Xrb6I7DF/LwGPHXkEbPlo19AUIncfUXYWPkDwgLQ8Q6
+OYxavn5+BKWVFvrMKdXuQHhKI8sXRzpG1Qo6cZALzAc8BIEN7i5mGtZ9D6ANUbsO+SVZSpeYzZ0
PKz5UdCuLWbdsNODYnjLUmY+O6xRzVaSKMCcsEJtQ8Ozro0NY/w+fKDDHFBwlYWxGbFCipt2jJmI
e3mK0GzSDGqPLbmjTxh6mwMcQcGAcEbvyMCWISszbDPutnE3+xAZeCWsDYAe66UzWnCSNbmU7THU
eNx3y+uieLx8RVvG2aA4OIICsUQ4WBPVZbhOtTPwPXOEIiR8AjFIFvlYVBRYqbZBRmibzANUSqTB
MlttBGRErxj2Wg5Vt6b8ZO/Ap1w9uESYBbtKOuP3JhoXEExt4hhm6GojYUDvQZpX2xWvdFttaAYm
PpSVgd74WwznBniMJFlvVeWoLzd2koDoESJCHVID2oZeFxXytS1hT68x6Zu3MxgidDJqIFKqR7RF
PGtrs3hrb6HNNmEyzEc5xlGzyzMnPelpCtWqBL6FAoOCIT20TemRLY2Vz98T4cVBhP4hBNOaw82v
uIsxQZotcq5jZrgNEENqGbqP9mD7h4BmCY73kVRsMETp9Tz1toHpLejzJ8clFWWDb8L3bmLW5+9d
OIRMi4pKy02V+wMHWFJ+32gNgCDpxqakrcQ0z7oHGVPWGwyX8V2U1NaAroF/uBHETvFd4CUhiVtT
5WwsZYTn2c6QfQeRFdylfW61W0Kf7H3vCqKWRpV01xR8Y7Q3OVRGK5uNSPD1d0B2GiOR73Cf4lfZ
gYBZ16WR10/g2/V9Jjpmi8Ns1mKvOqShCJdrjndMESKw3oCp6PKYVfyK7zT/ibtcFutU+Jg2CKSU
89awndDA0oW9g2U9MuiqcFIBwEd1F5KF2W/YMGtKGYBf5z7R8PvqrnVebWfWNeYYS6LEDMIls9rp
+oPfKRslJMl2+U5T8v60aEEGmxghORUmvpY7/EJsuKpgcIcLq/2padLUNCVMF8YStjh/3wts99Aq
VPaMZIjhXdm09paWCpIQenoc5VIADE903MqrirYcJqu0zoenDM6hu0KRw7wFcQ5Zy+iYTRqTsRsv
FH8CSYNMRYdGqMzlLc4mWPg0XLsfM9KqeNvUiCw2MnWnc8Lq/iNnOXqcINNG61w581Zz6ASbXwTq
2eri/FI0BJxs7MJijm6p4nvmWuhoQEuVd/DOwtvZ0jZOgy6dftGnHX8K/CwvlJLlhabjGm9KyH/A
rOw226ZASJ9DfuAHxlRIhZKO5n4UFvDsKy+3EZVnS6/NK7tmZIyTkUaFmye54QsDdUSx2w8lJHgC
n7sfVF90Ufkoyzi9RzUTOohUddGbNCNYnjcynDoWEWGq3nv0MKPluzbsHXdlymlI8NvUwvX7VaaZ
RHfrWY5TexUlZsGEGaVV8514AB6TmzBlpsXdRMI6BuD7O4Y3xVQhPaKxzKQ9n016XmtpZMyAI97P
JV2jtaJ9S4rgyLR7EnwplQy8xGbXQwx7HJoObyCDP6gibeJZ451JjCpmCsUKVt35pmsyvgEu4BDL
FjtpFzybjhSZXnf85lhAq1iRBwA6C7rlY0xUNOz8oXS7SxLtPHtnd1Os9g45h/k7plbTBRhhls0A
mrEsnC1kB9iJF5YHsJXaP5AdLPowlQ42XtqeY3sd6s5t8oP2iGJyLjHsM4LYRqGOeCCjVQLi2TYJ
9gh7C6FwhK4SEme3EnT4xXJy4IyPqW+kVPOM+S4F35/t0XwzvIPsySKZ2S0bPjtU417ExAoa61Hm
BWEUqJ2IYcVptSDCBvjtMZnkMxwd8oLXYYhnHeaCyfKD/Sc8xR7gsVVcI0ylsohyiYnWURYndGq9
jU2Q6Y1CW18w+EcskjasTysM2Mb3mpbbL8e262e6uXWzjmENUFBl5Les28hXJ8baBPt0hSkR4Smi
0DdRgYNmIwKdWuu+d+pfi2aYaIDBjhcaSq0w4qNlJwE9sSCRwiW3OY+N0y/t4LQmHjsbmQmh66fy
wdOQbDFiiQOaQlPRhCjr67Iz1LQCAu69uekw7QDA058naaNFe9S19NFc20IWN3Rt9DKi0f8ekJ8X
bcfcyuk8gX4miIzJmDrwdzB914Yt5gOOKap8uMEUZeVYQXYPZtXZ/Kehr+0MVwy9Q+UiA5pbLIej
Q7W6Bgzq11tASMTGF4qwkajPvTO9dQQseGEz58JhiI+msklQQHptZjwIx6ZDo6y4+hWauTWts1mp
7lLHtflIzYd2K/AojFezIFB0O9ioXlZKwVuyhbDiI5EoGErKnJHKGvcj+qPI1CS7W7bhVhft8ops
Ynwzxl4M4xwBlpKEhvh+7AZrcs1imB9y1t8cTrOMU1FSmETq9SZOMMSfRIxUCRnrw4RCbGSQRQ1n
0vYpSxzgLA/EonEARuENjiAnT6QLa+0cmjpvL2K/CZxN1JtDv9bKl68kWXn8t8HtqFWcF/4bWqLm
5CELpUjFZfHTtcz6FZ3j4K052vBml2YLQ34EZ7uKWpimG7xt9skT9H93OX3qeyRjdJi4t+TQIbK/
h7w0vqncKq9Nh5jbXcQUx9+SYGN7W5R2FjumtRCPrJrJ9cY2cR6vFdJmRhG+U6drwjboq4F49cQK
ABfQAt37E+PSOP6RpzmRrXmTGzewnlKQcK6oL/IkB7vsOrraZxG5jkcPz/2laOvk7IYsyESHwhfc
ADxAhIi8GQWTbB3bXflzlJ1QeUiMfjC63sIomVACusTe4kdxm5Wagiha0Rrm7BP4TGtWPA52/oau
6DcnNIcXc26LO1/xQ9FhzGlC5AY4e5LFLCi60yBe40zlDOq76CGRS481yqyph72ued9soujw3420
bTjt4SKgeMUR4AZD/CoKWK4yiXpMCwYkB4xPc3TyJuk6mxA1obcrGVGXKwoCZgWwlhUuPclmDfd8
CCFFkLuF9Rf/HIFu7vDO4W8iPLka20t+R07lsfSj5dRFP27VsRTBuAQhpBeogvuiPHvxJc8ZOBrO
XjmCOGIqbjlijcUGQ4HqDvQm62rdOVLdwfEZXzEw1q8xJ5Z3prlBx4FvHs8p5uIHJqDtGZp3/TiC
Li9XdF7g60jL4Y5hQ/Ig/gPrGyJ5Kv1tBba0PFTCDSFr1B4wwV1XMgq6iBD2k1rlYCQwt//8x//6
P//7ffzP4GdxV6QTg/Z/5F12V0R52/zXP+1//oO5wvL/Pf74r3+6lhLCVraHrtKl5YkIlX/+/voQ
5QH/ZfkfoYjCpm4YNZdW1l73EPJLP+zvvr6I8/tFFAcE4dmelqatPMtx3N8vQtPQZVLqJmeSVOsX
u9D6xmW/2M+RNYChlaRe/eG2ln/jX27r366of7/irCOl4VMk56YQ0x3rH9GhRhXc176219Y0YxkA
RRPuv77P5d/6b1d1LCJkLMZe0vpwVZoFve7gp549123vUxU7j5aVG8aWkLIIE9mEUFCnjthTrWLe
/vrinz5k1wIRbbq8B/aHXxIhCy0PFKznuKmnq8XSpu8p5PwrELJ+fizresA99fU1P33M2uQABfLe
tdzlb/rL2yMzAoedVqRnwrxwZ8+MZ34wxo1e+hkv3BTKYZcPkhyery/7yXOWgks6Lk04j5j43y/b
I24rVRUlZ6caHzKfXnavE5RB1JioBkZOwadELtInJLypt/764h++mOXV4uJaw3PCGygt+fvFJ3Ni
tJk3yTk1K0rfAlPNBarvtDt8fZ1Pnq0UtoMdxTW5Ucf7/TpOzQGXy3CTBmE7hhGyk7AF0soZ+vZ5
ADW5z8l+ePn6qop/64dXWCIzpTx0XNvG/PH7VTUT7tHP3fjMS77wT/GBTmQYlDFSx6Itw+uvL/fp
w+Rz4ZW1sYO4y5/zlxcIXwVJQUbJylAHTFxlrE6hFTIf+foyn3wbUnjCQdyuWX7UxxdGzs0IRCM9
+8WIxZRgn5pgd+Z1Lhscmq0qNP3d15f87OeTgtcTgwAqX7X887/cmbEoemuUT+dosM3oYdAJ9aPB
laZtMJR28V1XgehBiXIcv/j60p89VOKe+EBY1F3UGr9fOmhA4kPo5m7LialADP+3grkb9H/jDf3r
dT68obpPZi0jhSkFkR+e8ip4RGZXbQliw90QRoB+iyB6+xs3R3vNdGA9m+xZv9+cLPVMf9pKz65X
tP1tklRmf+8gn9r8netYnoNKVvMcPzxETH9uNuI1Po8c+CCQN2IOHooazeUfXpRPfy1HMlDRFmy2
jzeEHgAhU5dnZ0TPap+QshJsIauSA/n1DX36QnqmYPgqpKvND79WmiqfBl+Yn53UDb5RsoRyawnL
A/0XNy5nSmU1EuVeTH389ZU/+/rw7/z3lS3x+0/GGoYHBB3eGYq5uJVuCuSRpUfic4FQ/Na0dNa+
vuJn92oKE14QinmTz+D3K8LQigmzbPJz3CEk9ilyrtt6zO4FhGUIkgUDVJpUyR+u+tnaafJKIjhw
HAzIH64aVfZcDk2en8l28VD5i7l8A3tYnl0CJN6/vsPPnulfr/Xh9WScXIz46vg1I6t99ox24XhV
RCSPeJbveyzuD/9/F/zw+njI94XVx/k502nNzRlOlG+xM5WPsjHtlyrHRPs33htWL2jItEg4yn54
niFhlmZJ5t65GFJ7z7ROtdc6JmFvPadaAWxzY6e6/Po2P/samb3bbLumVPbHrwQ5Oo7bukvPzJ+b
al37pNxuR+blf3icn76h/3Odj9+EyuNKxjpNAaSGrwx/J6wVoXUf6UTpJ7Joh+hIlrD7p4Lt01f0
L5f9sHq24EXC3m3Scw8eS9KvyXy0UBVjxn3oj3b0h7Xts8ux/WntudLkp/zw0oQtFI85ijIEg8Lf
JXizjlSGAaTrLHr6+of77IFakq9dOdoRJJH8/smzHZYBzlrKX9Me3xe/w0VuoXZYpTrYcz4+QATv
/vAjfvYRsrwoofg/Ez3G79d0MkYGKmQDHJg/uWt4S+URZ5V7SWhYQMsyr+qrr+9SLmvlx/oMZq3l
opsxPVObv19ygpDYOobNtqTb8NVF6lD3/dHoC4QgqLeWhhReWTpQI3NKQ5ftTg1LwufXf8anv6uD
UAxMp+dqtfzzvxQ3s9fWKrN0fDYCSBwriB3dJUAf3N+cOOjyfn21T39aTTGsJENEftvfr6Zig2TE
KYzPPnLoIz7kEkE/vuYHJ6PnWKaVPo0IYP6wwn62ElhATJf6zbbwdP9+VRtK29L/XSrhUGBgmPpm
09C7HDdf391nz5JChgpY48JS8sOLm2IsR9rSJ2ebVKLLbvTLbjcmcyWJtK38Pyxvn19M8TVq01zK
4d9vqi8Gcje8KT4DULVf4VEbF6IIHOiwott+fV+ffRy25Qg6C8wcPPvDpVprQtdlWPxqUmjC7Bk1
rcewmu4IHkHCjymx+sMv9tl7QgPNVoAVtLDEh8+xygqRuTiCz11bQ40Oi3F4mxqHxk5n0dcjSbAe
6z0dIPmnSvizx8rngJnf5ugtxIcKRzd+xYYoKfaZERA4GpVyO+fKGjYawMQfym756dWUSVeEtGne
0A/3yY7o5xNqszOS2npd0pZ/MqULVsStrL2BgWvDItBhMnem4dHuOgfwZOjouwZj4iWTSgVkiaw3
hml0l58To3KOX//0cvkLPq5S1JlL24eWEiX0768ZEbBFSvJqesayjzgcYMQhM+r5Z4L6Bs2cTBAK
K+u+9wjOBDgqW7JSOPeZu5BYjq//ls8+Y47PnsvH5dCR+/DTtMMgJCj1+JwW5EnCMBSwUIpBNOHf
2Ov+eqGPv0psjk1SFhxlM9F8n0vAMBuzl1IeuwK1+x++rmX1+fiEyePULjIJU+Hk//0Ji0ahC9UV
XQgmUcUaca6B3Kl2XAZNIOZoB5IvijA8uoF91Ky/fqbLz/fx4hCLli1vOd6ay4f4l+W/HRvk0Ngk
TySjG5ijWk9jGEnN9ybGHH9H4IRtPML1neK9LoPQfsaNVpnfvv4jPvkKKPH5Bug/4cqRH55AVw5h
3fC3nZQJGAvYbdo5B7tV+XNZYGv4wy1/8rzZApAUsNvRGvl4pk57sBK00Tw8QF39CGsT4pusAJvs
FE6DaOPmDWCdPBjqK6NGJPg39kDTpc6g2GAuTFv+90dujhgXk8r2ThJ1v1765CyvjA0q736SBOj4
NurpB0XkYP6H/emz5QYIjmk7LtohRmsfPuZFk1bFzFtOTu8w3es7U7LMBLN3V2aIm3d0qoP8AdcS
UkftDcaJChqrhiDFb2v4Hqxwq+2H8SoAFETsSTl11vU04qE4f/1CfP6H6mUF5ltnxfvwWloMKPG2
mv7JA/RU7OnSEZQtVD/dgRERUFUmRnGy18ztdDvO3dFH4jfswygamdeXvfL3QcWWRaK2l7h73ga9
l6mI/1DDffbi0hHy2IFNvmD14XnWGCIHvxT6NBi4RW28YFcReRjvcFu6+f+9dDIph/lF/rUOf+yv
JYA4A0Gs98nqIS8zfJuZVJbVIC+NPg8qgKbNENrrspNedPv1z/HJIrF8nYov07I5DH+4TZIjRpMq
xDuho4fm0LWEXwyp5NRv5yhvbptaFb+gDKTfm1KmDyO48/jw9Z/wSUFAg0jxrDH1AFL4sCSnjEAx
pvveCU0dk2FQNXiay8L+1vkzdhyzj/V3cOGJOn593U9KHypjSFrKsvhoPhasxHh3WAulf8KTM6Bw
Yd/NF3IdyO1gTqI9jOIo/8O9frZAATiWku1AM334UG7NdgJkpvT9UwLNObooeyZ7MSkvHvGD2HBx
U3Y1Uy2824Dfwv7l6zv+7J0m249BgEenWqoPVwfJlku8acYpzgxz2uDsSweygXRlxYfebutp+/X1
5PIv/LAFQQ/iKTuWw4KoP3zrQ8/bQ/K7T7u4QTGMf9o9zn5SyOcgHsVDXxXTY9xOS0pAVKHlG834
oI0c6mJGsjGPJi/E1tC++END+7PSh6qHNrOQlvXvGzOxKSRglZZxUrA+noN67q8Tng0DXaiR8aZv
+gwyYOvAQcxTzK0M273/y9mZ9caNA2v7FwkQtVG6VW/eEztOupMbIcnMaN93/frzKOdb3LLQDQeY
wVwYGDZFslisepfPSYBs1CFM5s91+UOtbEXaFSq9a6rQVGgW94YnKVVhdqIcE4+2AQ9DMzL+nZIQ
hB6VqWpL8j5oV7b/ylbkJS50pG1oQ0FLPb+rUmmp2EH6zrEtpX6X42GPzy6O2/bWscoYcFyPXOyB
AojvATcNE+/b5TmvpHxMl1oq1W9VGMa8Wd+kJyLBRg8YiDwqfZxijeoUcJ3HDpTW5XHWvi2dCxOF
LLrxurYILwK8YImhmHNMwhS0VjYK9UEGHXYgNYqsOA7kXfd8eciViKYTU6jgMC7178XUBtE5eYCR
whEEV30f9XofHJpQiwHh4X64AbJFYzv3e6LO5YFX5/qnf4KiANFlXvM339RsAc44fe8ca7St79LC
KwFjaQglS1XKr53wkTz4ixEpvxPOdCEse7GLOprmI1oa3hHJZedOwZ/xO/RdmDsUbpFAxoFV7C+P
uBLEuKl4hs+9Ly6NxXpWbQ5U2GucY0ww3ftoXd/HWvgaV0P79fJIazuUTJLIxZHUzD+ZzJuvCSqg
bMjg7ONYGeEWBhR2Jko/TtpfrBr0WJDFKt3Kd1ES9VBq7aliH42ybg4GCHM0n1sretEV5GH3Wa6I
H5dntvYNORBAMf40ZpdXrjWINoSzwD6ZBfngGNFH3OBCiuJJ2eFu9fF6hm4Kh89IjXGuRp1vyyEI
wginbwpAQOmAcOYT+KWgR1hFtSHBXJ7b2qpxo1ugQMgySSjOB4tQiUZ+O3SONptxZ9KomSFPaGD+
xaq9HUc7H0fvykFPusk5oiLVvyQO/nv7XIf3gjTQrNtga036z+WprSzb3HGxHZPvKMjZzocUo93h
dqLbR0XTfhpe7BwnfTpWcWk9Xx5orYDJSLbkJcrNjTD/+UhpNiAfgjr40bHxtUybSn3EdMqXrqlU
2QFRFrxnTQeCb66E9tHsQfNrdZH8e/lnrIQzg4oA2YpJEiqXBZuGpxwWUwP7pkEFX48s8bXHWnLD
eOmTwIz1yrRXvi8PZYqlVGtUWISLYJbj0Rq2nqMcEfInAZ9s/zn2AoGMjgYn6PLcVrbpnHeaJhVT
TALVxVhOXHppphneUZkyBNxxHRux7w3nqunlgVY+ook3nqDYRsJJLeJ8KdEOxPMsEsrRsGswvwjZ
gyStUlOpb/D4y+qvIgL0feVZsZJcEDLm466DGKC9dz4oFCPPr5rJpymEL9aXIPPtndAGLFLMHqH8
LW4pWvBYBH6IWfZQXts4a/kd40uQHzSGASAv9i/2n1ZVDp5/gmYjur3GRnJgJHSzAwIIw2dh+tot
ZYkQBGiGB1E8JNl3yNeoWUNHx1ni42vAT6F57JAoqsbi4FogRLRMKv4JsgtERYFsLY3VDNWLGMR+
ZE7i9fKA2tqqcyuTOFICgjwx//3N3QXorkDFSrIAtoIAMXUR85TyCCpvxl4EEq1D/C39zwBHdYzN
iyIyTl0CpQ63Noyd9iqSn9GNj4ULSgj2JMInhFXRvu3piFV7xzIQjRKp4WMoMHH798eBG/QxsmtF
fLLrmeTFzaLGAEaTHjCsVxhyVwDr8B8QImuqX5dnuxauLNJn0yLbAtFlLWLxqOSI1LaRf+or8uQA
p8MXy7eMaGdgGWXsrBihLEgC3mnU7b0fAGLcmzlImY+n1KBkdJUKBkofZAznH91H/qvujVY54tXu
yRg8aukMn1IxZq9Dl8nnVMj0dkgs+dDhE7W7/BHWghfPLHQe0TVk4y+2fFmDtQ8dvgEq+PU3L0S8
CEe7rHZjKq5Xxpr/X4t3HagqSYopqbTxiDqfKCIYqBiYo3dERIOnKkoTXoUUB8pN6E/3j7Lxofmb
0KNrtNF7tXdRwzeiK4dqJcum20z0JIpqtAYWNWNdq9tqbObHJSJt2Nri9OV/8bJAfeFCSfptCyn/
cWzMIf3v41+a3GJuBvEBKGuez96XKdwk2XhHD5W7nVXDH8brFiaeGpjT4fJYf6Cd7z61Ay6KJgKo
62WBpixNwNVwho6JGp6AH4efPHRnbsMi9R5UBQgpwkPR8FnkGGLtbbvR0FozIYbh1Qh6G65oNRRX
SmNrz3rTpmJDG4yG8TugVoaLrMCwjDqCZYcPLS51n7XCsQ72KDBo9JTsi8SnAmcRC4Wb1NS/WQl+
rXWlTIQCNMbccPBz58o9t7YdWBSLKgY9VxLb81VpHQoYbWd7x0JL0Qm3gH2rNzme9qqLu0QhXBU9
SLSFiASXl2h9YMekSUBObSwBJb50SlHgRn0MExsSo6yH9pMazFZ1Pi2FzaSAANthy43H9eWB12K8
DSrPNGm6gmeZf9jbGB/0po9OonPUYxQubeSZXLVlg2SRuEVlvr+y7KvDobxKXjjLGC2fQ+qUQ/Zu
Ara9U6VfrYGCrFtEirYZJEoud9zEYfd0eYZrcYZASiZPYxkw2eKIozbRF07UsqYdvtZu6Fmeq6KQ
ET8VtAfhFZZGCiUubpOvlVFneyNo7C+Xf8JaWGW2yAeTOwmO4PlHzqGl1dVgOccQ54ubjqStQdJV
/tNGQZdvL4+1ljXN1wYJC/UKc1kGCmMq+9bAdE30YW4gM8JO4lIe/klVoDUCU3Dl2ZoapLntAuTp
lVCzMlMKk+A/qE5aXCKLA1QLwAoVoujHZiamDVohy4PZNz87pSzDKzNdHYuigwNAkFqouviqaTwh
zYVrwWlKq/A2RosHxUucPvemafTllciwsnHnbgMZCB04qq7z39+ck7ZTB1x1wvDUlXb0PMPR3NFL
k8cOXh6+Yvm1nvrKrv3TVAV5AbfnHfoDNl4EG7QMT60e69Cso3BAELtqquTB8sc/an6j9UtNJ+MO
DkIQ3A9qi5/u5b209oXnosxcu0Ci/h0yEjPzGAsQMATK3GYHCJe/9oA/T0at6lciw5++1uKSst4O
ttg6TQcxqR208ISqn/M7BJ+sHtJItIdqRLWflBvxCZerHP0Sk7f4lybvEK53B6hl8DxgBVGF1k3r
p63kk7aBIDxWV/bA6udgMbgeAHA4ln6+B/TYAOIf8AvRhxiQeaoC2zikeoNsOcVwVJwuf/3VLQfu
XSVy0Y7UF8Nhz2cCunMYroKYvU803K/2A5LYqFYC+gkeDKv9dXnI9UVwLLTBJY0UUv/zKXpB4Psg
UvxTpjmgrFy4atYLnjwjqgbIY+c3nYqM0G2DzNFDljoWzjyOjP9XkGa4VckZKG+VMcAkbLOKf+zW
6MUVzPPaKlCTmS8sincUDM9/Ysb8cX4Ftx4g+xAhCWZgJoHpwY1SIQ50ZQ1WB5v7wKA8Z1TS4nsg
OS3T2lLCk8Ae1P9UT0rT7CfcVpvDhKTcf5c//xyxlkdgbiTocyYK3GxxGZedOUp8DqJTWmZBsjVr
sIsvqNVN18L0WkZIQ5I8n7ekAEOzGAmEujlgF4jSaKmgARpT8v6JZATsNQ3f5XID+gnNCQ0ALUXn
aLj19KjYgW3N8YM0yxv07Lv95bmv7XYTADY3FlUjnt3ny5o0RRvovRqd7B9RWHV3ZqaUT8ILQg8h
FqO+Fs9Xn3vUSc3/M565KHPXRu3rqGSEJ8OIRHeL3Veb7lt9gHOuWsF9SbXF+4y9hr+xrAZ7Il4g
8ODToMyDv4iyFjhUyv2g3lj/85nPdwmZCwJpWpaWo4uLbrSdsk7/x6SRuvn4V6Zka1iUUFVysMV+
npremaCpRtB4TNwH6kGm2FS2QPwQwynxSyAlUq/kBCsZCYVUbhGd4tEcWs7nN+ABpok8DU8pb8vs
0fGGuDkIJBcf0Wn1431Y9v54aAtEN3FrGTK07/9i0haQLbCiNC2XwCDoIq02xgS1yQI1gVmMAjtV
Dfitu7DzZ7tX2jDelUHXIgf4VGFTAKX6qc9/f5MwKIrVeirH+aTnSvetL0ZMoROHiynt0tPl+a0N
Re2FxM4k5xPLJnRFGg2MsA5OAQJk0Z2F7t8Ozwp9n2Z5q95cHmytLAYqhgcD9DOe738O1puJ9UPR
wr2iFphqVD+o4ORcDpmuTndBk6DeQCuCnh8yRIp6oGmG6wPc3wJUoAlrOaqZxZXMYS1ysKN1SMgg
8jAvOf/Sod5mMvdGH4FBRd75E3lRWxoy3BUjYiNbOjDp58vfYN6xyzhNgYTzQ67L0IsnRdFUCKlX
lX9Ktbgy0Xru0UUfkdbLHwrF9DelYnfJFu2HvrwSK9ZHpi34vyP/Kdm9+fiqF6s4k9psZdtu9R09
XbN7gTjtAGAfFPmYOin6JA4pULb7iznb0iTRBh0FpuX8KxvYzChcJ/5phMb0DN7Qu7Nr9D5/dvzJ
7UD82HdyUst/Pz7sH4TnnJJoUi4WV4BbpATZBGBzRbPvkB9zQwL3TYDqxreu6IcGIYconv5itjbN
QQ4UnDxt+YpCXddsB59ia47XwBcPy5wvNZZ+d6WKBts+TjFccv1EwaDv8nTXyiJEC+71OUgDcJrP
+psFRj3J5L4NlWOrin68t5E6v0VUAikdX20k9pCQ7xM7rOQ9AFs8k6XcKiWbYSOqdkKQQC20rw3A
av8vsi56ODTB2fcaFdLz36WjmjQjw/xTM+C443KxwhPPfC86dRXGCFeC59qRpiSnS5A8c5xZjGYh
GsM+NvyTn/T4BOedHLptWcEekp1otwkST3+z4AY7mxc6tG9rTs3efHcKTPCW1CQ8zbY7L8OE460d
FsN/Whp3CAfzgt+qytU+4+o8DaqggCvnCL7Y3Sg5hOhkB8EpmsLpRC+nVT/3TqlPLx6QpmprIGN7
rds+76Bl8CKjpfZCkYDrcPFtkThCtNjswhOiJvX3KqpnhcvJLjZST+32ykKuxSteywxlkG1yX5x/
1lxLs7CCOgiFNqhRE8Gy5RmbCbwl8kGvkn0iYwRHqjBHPOvySVr7tDMUmKoL5QHKjOcj61PU8Ejj
/g0QGPrZxYH9gCJWh4C7FvwoRxoIV1Krte9KgZVLccaospznA3pKoiHfoAcnILDgrjX8btS7uDaL
ZodQTRRegR+tZFU0M9Hs52FIxX7ZnUKzrJglgXgu8zSvH2qcsQrCgT8isJZO9fjUtjGmJDKZ1ZVC
HFiL/eUPvDJfCdxwJhjSkqIdfj5fHYHofMKt64TmmbYttIL3QmPa/4wgHL9cHmplLXkPsYVmVDds
mMXdg00SaktGGp0GI8OUdpoMUdwp1H9wM7QHoJ+9k41/cdVSTbCcmURJKXh5Nq0W85KsNkKeSJ3Y
Ok4VOIgyCvkfCnPmPbqVycETYFyvbKM50CyOJ88f3mb058kdl2QUidBPp+D2egRUi/kZUOCqe8ad
o4+vRPSVowmrwAK+YfEGgih6vn6j5WmWXw3gnA085TdJIvG6iCndelsbbe3kGeMmq97Qqwfd//H1
5FzO1CbKDMJeBFsj0DCVGRPgFX6fPyA7Zuy7qGgwEzC0bSOU8UoUWvumQEdm1g0PTA7N+VThaZUJ
1lyADDpkhW+FGQOQlUXSX8GorJVPEEgAXEFbR+cpu3jKoTaWKQ7qe0ewiP1thCQ7gn1KfzvKUdkg
+RO/aikCTAe/yhFN7pV/KO8gb+NbjYVCn2mhIzbJpsQ2Vu+u7Ku1eAHPUQcDQYr9rtBfphOa9m1t
H0EKOepdiSepf6PJpm9fI9wgFLdUjPYFEIVeHgw6Qf7tx9ecvIEKHEQr/rtYc9l1JkJ/IGUxlsFv
JqjH7Qhcbz8OlrnB2OUviMES6A+ISCKHZi+x7FUqAh1LM+9Ywy7/pRa6liO1a2H/sA2LSQmR5qRi
fD9M2HA/X57q2nYDr8C1Pt88QAbPt5uHRDXdgFQ5ehI01kZXyrZDYl/Wv/9iHO44iGszAmQJxfWw
SUrRHqV3M4XDTVxUMtkYFOWuoT/WIj29VUQbqE1JsSwK5mgIo7EBFBHFw2aDAFd6r6voP0IIDL9e
ntL6UBQfSTR5Yi77Q1naKGg9M5SuxPFNl6q/Yq/qvxY1d+lfjASmAQgUCS2ll/NF0lDIwtw39I5p
GDTbOMuxxC069YE97F25qtcmRZWN6sO8VO+EDMrY7KaUFu9RhOiRj2md4iYf4pLr+oXTX7kr18I6
WQhIVd6m0GPnH/MmkUUSu9bxCFCOVuDjahWqPTbzsugmzDyxW791aPFNd44+5VeWbo5ty4vLmeO5
o5I+G8sqi55QgzUBA594nFQ/OR/Fl0Sqv4pWcx5EFHiIwluzHn9YlA9N3FRX0pGVedsq+QiiH9QC
3vW4FQ8+bON3PFBSJ/ui1OkwbsbOKe41s0t+WKUTfqkcBCevhNWV1ITnGhfL3DHmKl2UAmIEEUff
joNTIu3se9rioWP3tem5lhIbL2QN0ZXgsjogW3YO4byJl/u2QR69K8yIvBZ7nm/Ibnufh9r/ItI2
FlwkiX9lgu+DGRgoCpMzyp0RlxDvcpbyzZHiOo6UcV7QeeS+IgnTf14+ju+WD9oIKwcGg6cjrct5
2m+2rR6paaZgknuqwSd8cTJhN243yCJw5ag3SNzpdogup/lhrYzFuIvUAJWOaBD4V5zgd3MpeNJ8
RjgxP6QUdbB1ClW05Ufvo3fhPCgVHCEcwgHo+fPJJgMbM8BK5dSxmluefsY2rhD3xUVLe0FWM/9o
rGM8npfAmuDLzjH8fDwBB5LqKPIUFhz2Do5EoasujrOF8ikE5JN89CjOw82lQYpjNjfvIl3HoCPX
ZB+XaLXbyNEEfb7FXSi7oVZWHfLCsDZ4Bssr5+L9BuL483onPoP3BJ1zPsdxyIvUMIf8NBdQbgfN
uY+9EK1jq6fCnZaR4kZBX12BKL6L7DqD8oq2ePYRbc3Fru29vArQis1PAuMouQ2oUb0kY6SO27K5
+gpaHQzALksJy4MG+/kMUZMfUftIilNJvvOtzfPiWRYgURAaV4ePZszzxN6MtcjWutCuem3MilMy
Yh2zQy0d4V+AhqijXj7378LZPNAMuSNR4wMuX5HaVES0onqUU4rCfu5j9F8xvI43nvQ1ZEft9kqK
vrZNYKHbVPV4DACAPv+IA7dBBVwxOzU8jm4bNsctYvNj7+Jpat7LvFaey7DZXZ7ku9ybSb4ddLFN
hBli3qlH+Smt8umBnaFgMhsOOIXbWMx8a8vE/xVgzel2WERdCaxruwbJIfCEAPt0Sy6f6ei1Deg1
5AAJshrsVGJ326FDs3tLO3s4Xp7ou8tinijpNup/s1LGUlPMsxMJer3JTxgBlM8x9tDor+dZ5m8v
j7P6QWHgw8SXMLCWh11TdKlMdZudppGWpJNiZ+U707+V6v0acqmOqMKaAa20IkuuhO53Wc6fGf7f
kemhne+fcuo0H0u/7ISevf2tsCmeWRNgV631i5uk7ZzXSS8GbPOwAfNmoLTyennqawdGwHjiHcXu
Rcjx/AcYLYLvBQ6MJ4AQ95pWGE8adteYLGCc2A1a9uPycCvnBWwN4pHEVJqGyzJT4RC0OfsoHeVG
4xbqkGLOaVOUJHjErwiT2g89NhD7y6OuTBJOHS8AxoY6uywbxqiZZE5rZyeg+vI+VHPvALEuu4Pw
iM1ijCRI+dE0B8gSFzHIapAWkjvk/LOWRV/Vc+Z4yoom3g1BpZU3FWq7zYev4vNxFvEnR6NlQEo2
OyF77WEFBMf80LWdhnVIQ/Hj8mdc2aw8tlk3FgM07zJXbNOQhCDM01OtF6WAz+20t6Kt6t8zivpU
xhG0ZIwKeIy51ewr8xJhW+kcLv+I1bU0oUCRfXA7LwuxVVuKkOIva4mUO6WleDr4jWffkJCgC9qA
mb883krAA3tmC9BvjPku2WmFAtO507NTEWM+ojREObem83ozTU6WXdk2q5MDx4uioQp5bZnJaWaJ
lavn5wSisMXwKp9e6KOrt1UdiCccN/0rx3F1crywZgwaJ2QpCiSkj7/txOTyuKsehtZQardo+yDb
KuHg6FeO4drhR3uS8iCtH/rK8+zfJOVWockqqcP8xOnAjTfC82XypPos7Lb9zKU+7Ty9lv99fP1Q
/QMBg5YHxZtF9uhbahbjDM8JMYT96BQCihda/T8ymV5TDFlbPfgU8ObpMakEmvP5iRwp7H7EVKhp
UFR/SPUoVO5yHMTGR3LkwfuhtgrdxSt7ZvWrwlgF00Uxkn/PR8VsgHI1zJ1TVKjqK+gxWz806hD/
EqVmv5Ze/JirAaLUlz/rypUp0P8ljv+prSzLvbIxgEnqdXpSvTr86uCA6jatVthbuw8FLqiZ6QRu
MNpafhNgmh1cyfNWJw0TDImAWdhpya6g15N7QkG0K0lQXvc8jJA6p/RsV2kqsWuDCXntpENP+/Ks
11bYhDTzhxJJ7FmEdUQLmgBHX4JBX6WgmOwJK6esuInKWdIdjMxfTHMmMwDhItzxjj1fW9hseoYf
ImJ9Qku+Y5RRbiu4yZ8nteluzQYU6SbW/OIKxHltbdnDs/IDfQq6Muej2orq6aBTkQrTPJS0R3SB
SIP8o1Axchz6Vtm1utH8jpsg/nL5+64tK2m0TbXO4j/qYi/jRoM3ZY1IWdk18hGRdKzksD1I3aIo
xq1WpcXWMYtr2mgr9xrRZcYDMCpNW3E+36pTEe8IfeZLsndj6lb/0uMMvM1G2JTbsC6wfolxZsZI
zPHMl6Dq5K/L8573zVmxa1aXBRYAPJMNTcfv/BdMcSdUr+QXZNpkR3dhlwaf6J/Yw/7yOCvxnnHm
dwpdC/EObKNFgVGVEqmhEkuUaoN7R9veVlMV5/jD4YRw8xfDwV6knDxLGyxBeNRgNMrxVnRC8oKd
lMPd0h4sz/AmeGZ5gqDfx6MS+/b/D7gI9lM/WbyXUe9uibRYDEllcFvFqY9FxSMQ9zgc5oYw+xWX
/XQFxLMSGhgaKA1t1JmCsziqssq1OJboKuk+BkWu1WJov8cnpP1WOr3zT4ym/ZVNs3JYGHEGUqOk
B0x+MSIq5UNjYJ56qsoq+KTqgQSnNeC4ijNU9V+mdA7WYRaOOpcXde20vB128Y3bDjdBYSjxyfGr
n3mRy/vMaGLca/Ku/Fl41T1Qok84mbV3+LPm5e7y6KufmXI0sAqEzEiUzk9KnY2apzWs8NQV/gm8
4X2Z+uPPRjVGaOqy/3h+zXMB4A5PNP5Z7mAku2Ml6uPkZLXNr7rKcaPSfXFSOmFek5peibog+yjo
IzaGNNfykSLa1sscNUADPlHvvLJI7/TKG1q3Vvz2EDZhgxlx4M2uyB/HQM/h583QiyV1SjsO0V9O
TqKKoLDI0pE7RzHMY0MaeOWLru1a7knQ4MA4iHiLKxQMOr3/2IhOedp22LBMWtPdaWXSYSKoSGcb
KxqWaV2Jy9TN5a2zFvwodNHGgwMBdnSxdbLWd5pEAekNonW8H0yoXzZkgN9GW7dX8oTVocgBeQX+
AX0thvJQBW9FoEQnYMfVrV1O9W2Xw7ZMUBN/+YtZ0UZlSlCguMHOD4SSj2Y8Ygd6wogX1TTsCN0h
bo2nUHKR/MVQ+DfPGokU8ZeEBTmxccXsjVBNJfaMXTwaeysw8KIKEpkPV+LM2nlA8OX/jbbYKM0Y
D8g/Io2oYYmHR1wBtOtReL2xCRM8Akp8ljwXCWF5KMw6u5ICvcdzcySAByIigrIB+2XxWScs1FW/
Y/S0JSHEgL1PUPHUtB4tBShZmH16g/ZAGc78kuIcjikIyP67BIfxa7yNtb2EKBkhDy4xb5hFbqCV
7YgNZJSe0r7u910Qy3sa89XOMnGidj++wmDYkYeBMcxJWQQCTKxhWAkl4UrB8iFM20hsirAGSF02
tJ4vD7b2jcHhGLMWJXqfNDDOt25i1oUyZnl0om/ajIB+RdzvRnVqd11StcZBt0Tbb2osZ8c7gbfb
k4OdW7EF9VU+X/4pK0GJ9yGxFwMMXBOWAEHfiYKhThCWC/NEPmRhrzsbqfSu6f320nhe81S7tr9X
bjKa3xgWohszY9kW35pOmIWLKwCvEtTpLxNonthLnHnl9z6qSkQBQjuLP3570uUDIYNS9ZzhL1KG
RstRXZ2G8GS3WXTnTUOOt7XTDzdQOtUnv1OVD0txg/CZn6Ymw80KOYtIiJyDim0ouE5lVKQLQde+
xfoz+QxN1N5Ykd9fG3AllQYzw0KSIiCbsWxO6X2Tq7JjwEhE1qZttCHfxaIX6pVPubZlUKbmAcyj
mwttsXlr4VuDL2w+ZafEz1pU4zee5kbv3/e0OP1DWdjUFj30JYaPjsyJoTU149coE4FqOD82YQha
QhPQerLe4WHdUTcPkG7SiwQob+yjRYJ9eLUxnUz+88FjMu8brjWeaAg7YmhyPjLCQypSw0578gXt
8Y3EkKulM20F0KdDa9A3Ipua/diJa6HiXQxk4LlqBCgFiCLVlfOBo8y2w3xIewTxm+oxz7s7v0WH
GPv5tP9oSWxOKmdFXpocgmbjYsPiK4W7tRPIU2zU4xGHyuElxMZq43Sj/Gi0nYeiJUzEAeDAKTmf
VVn15tCJSJ5aWp/9LlfAA+z0wBzu0wzjuctr9y7czNOiCkbWDO4G3NT5YEWkk1FFRvLdhhG+82t/
+s/orfEY1Gr+dd5n1/LZdwdknpxGUY1qP/TGpYT7VOhJXTVx9r0PzHRnVHUV4NXlpPeJU0w/ECAb
bpHZdP5imrzjgaXhogQNarF8ntdY2QAZ/HvpVNY2y1RFdaGfJC5iAOkNvruN+KsRTexSWCVEThct
nIKTGNEMT76nxdS7A7zex1S2/mOAreK+yO3+ynjv8iK+K3mzPatczBK6ixmOulX0ymCn3wcoQbux
DZVdo5rDV7ot7R6z2KB003iIeDg43gctjLgweMXDqgWPTFx/9+RMsyjArHmMvhSiwnhz2jTXzIuW
fCBSHHIuShRci5AJSXrO9ykSHkpr1br4KYZy3OdV0Xyn1PdDGycVUrIefC+GWtnHdtx8pe5QP0Rt
/Qwcqnm9fFz+yAG9KcnwO4D7/dEinAGOxNvz35HlDUgRdSp/mFpiKYWrK8nQ3ePq3KK13jqITLk5
nIJwh+6EClMijny9dqVXR/2nKTEwgvdbO29/Nw36F9sUpeNvEq++XzIG2AXDBSNy5PfDHCAD2Fan
e6p6q/4XrK55xDJZrV1hpN2TXlht+PvK1Oa4cj41zNRAxkCgm0PdMu40VtMXoSfCH0MP3PkJpEPz
AytdjKlJe8HWj1L1dzEq0eZNqJeGviutQU30XRZmyXQ/qoUQn2WoBIk7BbIPtmMW+SPsznAqDsqY
x96TAFKd30Y+RQ8sMtHXuS1SLRXPccwfpdXp5hXkxCK6cdcDnODAz+TyWa1yLlq8aS1MAPo8Kcvx
J1Dj/EVrnbB1HYG1QqM5/t7KuiskMQiry4+IaCnACaB+FEhJHpfxNOwzJYGM98NMwsI8KPXIQ8wF
GF9ad1M6SH9XdobjbySwGPFYtVDHHPSNxp3p5SLDuFsa6b6KfPuHGgSK2HrOmEYu8K/O3pShVQT7
SAmq7CXFcDN2+3zyP5kt3I8H0250DOsbp88OgV2K7FgbnuffVygaTeWnaWiKsnnEiDY9GDo9lpcp
QlDyJs5b7CixJVAKPIWNaugOdGOqOzXK0hqT4UGEnyfh94+ZVWm2K5U2+mXVATaLuVFNr0aG7s22
VjrOZCKTch+N49Dd4AMae4c86rR6MyR+jn1cUkbRvi2cob0b7KmiAtfro2c95V2a/I4pi3Wu1Lyq
3Ekd78KfozEiKF/HiYw2SRqbvjugw2lEeyvpvfALPJDkuzPyye4zGuVyU5ppEj0WJVrdLcUCg9a8
25ilqdzrpSd/SNKjYKeXTvKprKa2QVYB4/ODiXyav6udMTFuB7xmi22jgZvcTV3VFzs8bpPGbZLB
eUFaVStctTdr5wBSL/bc0YSevhn8Wse6uNDHZg+npw1vK4U6DWoGk/JSc5l5NzlqA6kL/GoIXp2y
L+xdJqzA3tYt6NaHTFWLBLltK3W6HSoaargBizvI+87IhaR5gLLcpiy9CHrQONjfdMqk1r0cNad8
5fVktE9mbmYGGIApvtNatAO+FAFn9qHKquFJNau2dRMzCB10aqfKvy07bXC4AKvS3Bl6LtKD0joy
elRjLbaeirCxQPcirT/d1KEdOW5jB6DY0ymDlG8Myn3Y0pDbdGrUZz98VNHazcA1/8u2ajluSisv
PhM+568WGf6AnbgWjPc6ehLJk8z76R9/agJ0sptcFtgZI1mC4EOiVp7U3KILe3vDnWWNBx/zmPRp
6lVFJK4eE1yLrZIiG/BokJh4r1jdiPa2LH1HPBpqpWS3Hk7YQ77R2zJLX/00Vfz9gO5h8FN0Vpl9
qlWZNPm2bhJP2/WeVqD/JNNQjb55StAGmtuLWubaJu3D1PyiAj207tMciNWtLHM/p2nE62HD0Wub
V9VWtMzfa5OuF/6mDxXZuX1qGd5d31sDbiVV6McVjO4usaPGxU4EicfK0+Jgq1mjR2UdY6VTMQa+
+jXwK/VlojnouxVxIboNCc1ij+S/9q+HZ9i9IVAH2MIQx+lU6ypVf50CZex/Cr3QgaN0aht97ZEa
fzIUPSgfzJa7ySVCIZps2z6OrqXXO8PGN7Wm2naOBTin1/JUfcEpOfq3BepqPqkq76KRyp7lDkqU
Thv8Yc3DhMSzcNVKWr+sKdOPJRIYgu0d4NVtjRNex16h9wk0UFnXbo6ikL/RSh871FLWeY3KlY2c
hJEWA4CjKRRI5k7tbxsr7nRTx0r6uQa4aLuBldvDTUazZXS72vcwA5ZZnt6VWFLVezVogttJT3Sx
rRq8011nbMYGFTwlatUdSVWeblGntT91yqSUbm1YmdganpkHB92INANzZRPf430FZzS+7WAu1WAR
MHE0vyNGkv72OoNznbRJHWwRpO2MT/DxmvYuqdCifUCNPurSfaROhnUXVl5wNJNorLfJpJsBQv0a
LuWy9M1XqOdRv1WmUWJLi+Zjl/tuafOO3mhoZn/yjdhrTokDcmlDm0iLcAhU59nlRads6e1rxZ4s
AEGsoiVEPeed1t2ofabxaKvgkmzSIUin+7pPvPYTFGxEEhI4uqeK5tF/XG+G/9XPxnE/CJSkfjfS
8rWNWU9AvVD5T+qDWUzZZ9WJHXOTW1Vk7vTBaIv9SMup2xRWaQx7heYmCO4YJ0x3jEE+3iR0SYJt
5hnyiB9sON73zcw3thPTaG/bxpltUOEiu/3UNNlDFYP52hVWOFi3mejZz1C2Nculj5hXL0aYhcUB
LFNn7Tw1A5NeF1IRD12HQp7Y1shDiV9jiiTUkwrRFNE/c4gS7cGfC6mgAXy+p8Od0W48XjPFsY36
Ig8PUNVxhd4mRTClm8vZ0KKdQeNv9kMCzkLNi2rUUuie5rnXOmM8/Yx8s+5ucr9JXksUpttPnu5x
xm2uEXy0meKwz5tGL9w0a+0PSuPMv4IKH3kL1RLkWZZsP3wOBHbYlvjp6QnuyQT9k2icOINick2I
8l2qxFC83amAw9bkRW2cp0qQF6LAbwrtJ1ExO9Vj49/LIKx+NMU0dodCyPiawcnixcLkLGqkQIIR
YeQdvywbxMhSxSS2wS8nMQLTVWTRP4kuFQ+NgiSZX+AmIPMC94ShEcWV5V1UDua+LtVFihV/3oTm
EmCXmT2doUqJfjVNMZSbeLTC7yklqa01JMm1N8P86c4Saxug8J+eHEAh+NaLkl5d+bZJfyr66QeN
8hLBiWoeuTvyfCvgM9hb06eQe8jMznQ+pSkE8F2p/g9n57EcN5bm+1fpqD164M1Edy8ApKMXZUrU
BkFSKRx4b99pnmJe7P6g6rlXiWQwr2ZRiwqKPMDBMZ/5m7bqN3U4E5QlWgyzAE5ZdQgA5X/SQQP3
lHlbp/8RDMIudB+yfhd9GSQhy1t4Jpl8iJy6+V7lpplybtpZcT0Dcuz3xHq5dgHrerZwoOsjK0Jq
xmYk2V3Vnfp4NBtkpIznmWi5Xm5zJXxIVFFfD1Jfs2irrqgv1LrOPh9jLgT2hTm5iLytsrC6y+1J
peD7vNxanQs/YoiuOonSiVs4YXdJAddYp0ZMDqWRpe4PC5als3rHcEBqdBaR/DzGOKFty1LJu4dR
avBGN0hkho1RKzOsHr6e4edqan8DndGrHs0Z2FKTlEZj6sYwOtOPokLwztzBJJ3rO7XMO2WPvbbp
PM74iZc4pC/uyrlbapooj9FUBgbheQ87YURpG+fJzyU3WbgJkOLI7hw7zTJPBbqYbNROVZ7QdRwU
19SrCuxkSReNJKeMm6siE7P4pNelUT+EuVp0uLdrY1f4oLzl0JPwD5dsD4nMID5kOqBSt4gCFcNj
SJvSxlITI+691uwVa4sSMJ7n3qg3Fno5HBYUyDdZb/SLnXnR5jTRgrjsm0d95gr70wnCLH+xRG00
v1m74qxaiIKkdzK0GGpXqyMLBeI4GupheqJfEG6iOcexSET2nTVrL1g8Shf6XOsrwYT9RoIMl4tC
qkpL6/SEbGsxKoNo5SepIFfYmlMSbicpUR/k1EjDnWzPva/aqRa7idCq0G3MItEvLPz1ZuMZUOXl
iKYEQrttrSQ6hLIUpk6uPoVmqHmWnSSf8qEQLhV8nZADKtuFYuRZ4eXniGxs0BPoB1AZOH3rpFQ6
o4ob9cnSiSqiFvJ+KupoOxRB4EqDOe/Q51C8PGq/SJEUXyudHnp2lV4S03/jzZl5Nj2SFRSa1FU9
LTNExgZPtaegjaKDDPNqo/f19AHglXzdtd2wfz8AWItX0Zdgc1LWAorNdHNbnL54PVndYAym/jTF
TvPdalPzziHvMa+h01iyG3Wx7fhtm8zpDvsviRS3lupNp/bl7AcD+LQtWIvgQkFjVT3966HQcYXH
QL1WXxMLQux3Oqhu+hMwIOGp6Ctt7KLqZHfu8+FbVqBFsJ1rLZD/vDAby/T+eocts0EHE7oNt+a5
dGiTTODbOBmfhLCDL2BM6sxHyLLcV6LVnI0oxDT7SRCLp8Qp6j/pnsYbiLey8pu3zc/nYHzASlSm
qQmefhXdiYrYGEbjqWt6+yGuVcsLHGG2BIGVRdBpF0m3e//d35hz3H6o/FPRWSi1q8OfbqQszSjE
PpVR9CMe9OJa1gucpzJoVz7luvYLLkTq7+GGlg+NQAiMYh313kVE4/Q9e4WShJx15lM/DvJelwWe
HMM8j48UuHXXNpLwEhnnjeMN4aplUhF7ANaymlmHGDvty9x4yutmrjf5VM/XeL1Ys4skd3AHPqtN
PC02+sGDD1R4cq1NF9rr64hweWlelQI2jQGW22qPd1rVymnDS8uoAexawB9XxOiFN5Jk+XIC9TCL
tNyfRuOS29FZ3W4ZGtwoCC3wq/geLcfPL5XCTqPAhn2h/RSNQTLcxjkr4lGkugEaJDHUboNmWFLf
QfVGg8nsbG3Tk8EPXoxG+V2BzJ04ZPEg7Xsz6OYfmM+rXeTKdB2ibdNYyvg66kPbxbjkCOVxhl5h
eyVkrhuoQU3525cEFUhaVWjp0z0CoH76LlVdIFFVpExjyRUeG10bu2LUU9ASTpLcKSCKLoTT52uH
EQG30Uey6UGsRfTNUA+Ulhr1Uz9AOpp1qf06Su20bUWWXTlYV+0bTZ52JVfbLuUivXAoLEvz9HDi
63FaWwRpy35Z3VE4ErY6ubH55PSi26l20fqhcEb008d5+/5h8MZ9yOHLlkR3FqAkDY/TyRVUU6dg
LM0nc0Di2u1QcDq0jtIJt6hMvfV7u0upYnXKLYbyubNv2W4blb4WsLuoLMLfPpx4HK4pIOyyvXTT
Tx8naQO9TyfFfKomtf8gzKDaiHJKt5YoFXeGWbqzUv03JUo5nBiUCYeGhaw6+nOng462BPuybM0n
QkRrZxby8BJbFqCQBv7O7zVe/z0WGh4U8HFFWidPlIi1po4T80kp1PjLgIKim6P4f2iKIr/wbc+P
n+W9ENZYbnzw46szt3KAZUl8+afU7LG24gZGZk6tvSkpDpERSl44o96oGmF0Yf2+PTA6XADn4bWt
31Fo1IT03jCfpKFx/DHq8z2+FDhA5Q7C1V2x6Yf6OTCU7MJ5u1YSYXIR1WFQEnBiSmROTz+k0XeR
oYsq/aaPKJV8Al/sKK5mhwqt305O3cKg27OdMm3Qt1WmV5bP2koUjHHKIbvWhdKy4IeSKnLTa/FG
w23lklHmGxuOniIR/oKhhdC87vxFRVskRTZq30TZfguCNNkafSw8LU1VPwmxHwSLqXt6M5duFY6p
14yhs4sp3fnv7/zzQwabKlCYmHQgeGCuA9A2kptOiN5+QqxLADzqx4em6qXnaTCkS9Wn85ADBCRq
EWTWOt39NaQOgHmZmWRgTwkdiOtA0epDIIwY0L0sfZmVNkFTs760q5dde3qK0icC707th948QcDp
Yojn0Epns4++1apG84Im/FOHN0RDUqV3fll34/f3Z/StAVGgW6wJlrLT2tuJssQgQl2Ov/WNMf0J
gLfZOLUq7yA0TF+7Vn55f7ifwfH6BYkvoKYsTm60rE9fEO6tVXaWFX6rIrs0PxZZopYe9bRGvk6F
HLlSSWkUga3vzSiC61rDVtGdrFbZlcS8m95sEpCUQ9SlW2PAif5rCdX1wpS88eERMnM4x4lBIF+u
IqDJGSctChr7Kaj10i8MAq94bFOqYcnwqmed7dYi5oJ5f2beWNqItMIvs8mtEEZYyh+/BD9Sk1Yz
9tqMisYLcKVEvZmd0fgqS3ETX0goz8861tZPYUmiTYKT5Vl+HSs14lSgm/ZNtqLYq5qi32V1k7o5
4fu1KeTucVK60gsTSCW/+5aMBpEC4BlOime0gxJDgGboRPoNSTFLc0Ep5d7Q4MLhJpl+SW73jcXG
aKDpgGZCUUYDefWeeG1109Ak37DMlFUvb6sR10Id8d0HKcbUcaO3hTH5YYra1yZNBtt6hqo93pf0
YAPXUAP5h4wUonU9lX01bVCitONPSduwTn9zWsilwFZbGCBRaD6r30VYYuIQ0oqXaOLS8QqsRn2i
5CnYIEZ9CT9x9vWXSAVhT1JYMljAHKezMidZjcWTI14yNUhuejNJd3aW0Sdnety+kLTP6DzeaE1f
X7hiz86apUxEAYH4FHkqGBmnA4t8pFJGYe855n54pkQ3X/d9OX4o02p8hhpyyWrj7fEAcRGHU506
KxblllboY6I+B02W79UUq65+zNNNjmBe5YYoMV+oTr01IBkMevE0Z7gqVy9oBekQRcGoPwPEsJ/n
fjQf8pTumIznoa/1+kUb5+VQODlNOZ6wbGIP/8zarPWnVGRRd4YqvdpZ3Zl+MVQtGY8qaIEHTpRf
a7VI+5dUmSxDOggIz8UjiOi2/ZhrUxVucVQtOFrzRI2DC7kz8fj62RYOMFwJLlFLOY9rGjmM63bM
+ldQAUIyfdVpBJEUWN7I8oYxt43gxqZ2swslO53v9ZpuEG3BhuROig3h3JWhmvmI0OSWPypGNty1
ZYc0TG7pcrOvc2vID6MUIjSUQrRGgBFQlLGfm0iP9jW2nf12kPtM+toGHfBHCpVaurG7VrxqxArC
JXYmOh96JcofkxTpd+HBAM2neGOWWl1Vbk7n+DP9W2n66ojWetIMEuNbRY/0J2LzOH2d9T7sNrGT
p8IDsJC+iLa1IrfMLSz3StxCd05Yoaw/9OMkHiq1plTRlhq/6hkyyQjqe3RBh0MRmkb0aMVx94hW
ZTDupTzIPurgmSZXWnBM/hRbtAGlZCyvJ7VVP81O0yrfpmzGbqtIkiy+72kBXJtoQkbuTEcxXUys
zOxzo4+yfLDHBqybOzfgpv3G1OIbB8qrfaWHtta5VijVmJSkdYJ7clQ67YFOiaiOTUblyGsqpaYj
M6vFYwwfWadJHyXpDd49msznc4LPhtXhpdIoxWS6hpnoyAcNQvKjAmrADrFm6SbIstHxosEq6k9m
NQl52HR6VSb5xgxQ5RX47oTC3o5A2r/OUizrr4no42EbZVR5t04laT/0KJiLDCKT7VAwNwcgUcOF
C/jsWFzKWQvgm/gW3uq6rKc4oRxlpTy9ckS0O5EO3TbS23C7ZNVuDf4O+V00xeVoSC6kAGcjW5DE
ANHSR6XkwjVwei4WJtIA2dTr381BzmoEJuAV+SDolA/0l4rPNegcLCeofhbOrsUynsbB+9fPWemA
wANRFpSmwA0uRLnTB5iyMTKyLA9/tGj0hR80u7W/SoMyE4hl9T2c8zi+nqug3sSiyz5zO00X4vqz
kAucLbUDWpFkXnSbVwEJ7TYlJ3FJXgjvlV2EC1vol/mUay76JXcSZnI2zXSnvASaXB/YVBPRhiHg
JuRegu5V7pXaVTuWtWy+TKi4b6t5qg6lape7FPVRFBIrXC/en2l9dSjSxkZ1ApkGup/gb9c+jl0a
ojdsjc4Lim3WDIaoT11puaMvgODW0eSCegdpyy2EnodJSfH0i8qSVM7css4LlaLI1cem/2QUYXYE
dGP8pjAa8k8IFCzxJNGLuvgunY6lTnowReoQvMg4MO3jZm6vmqiS0cVFnqXqL0op/wzAf731fg4I
LAnyH5uFMOZ0QESx0zRyCoemtSE+WL3T3wc2JOReHtrDhNla6AYlNYOsLvWDVpXPaltK+/c/5FlK
/PMh4HQRR7FywQacPkTdKyWN7dR5yapOrf3AnG03IsL7LNp+uhomW98IM05ehzEMjqqYh/vUyOXM
NTLZ3r7/LOvz469HoVRNf4ia8ZokneadPM5t77yUjt2ZB6fv89rtOwxJXWdAxcbXlGqm/VjEH5Ru
Cj+8P/r5kubzo6PyP6OvJgIhLt3okPt8qYY88s3GnkJPE5edes/3KuPYhFVQ0KlBrMlWk6aOg9M2
THiqJh91B06OObfGjqtxuDYjZ77Q5nlrPLAr8J+xAQKSuzqTit42J8eZ7JdxMDTUXEeszqdp8HDF
0b+1VR1duH/e2rKQN4iM2bTA45d5/iUp6xck75iFzksa1saDOtbhUy7s8TDrcXqJTPbWu9FJp9Sw
kI2IHk/HSmoiwhrX4xdM6q1xh310el1okT27Uio5WPamhvb5t5cJWAGF7IayDWJGq+nUlXywpbgI
XqRA6UKvoXsVbuWEq/zCEfvGbliMC/hodCpp1K6SvjKjkIFHQfDSyGXhFXnggIoopY2JWe9erafU
q4qg/hTHdbN7/xXf+IJLlgF9H6oBdenVF1RbBDj1qnZeFCzcnd0szzFOVbo+b+QR+N2FqGF9Z7Lr
kaMkgUdEEcWvNavdjNRWSpVQekl1SW+WguyUuo1qiteglFKiiDZzQ80Jvr7/km8sHQ55BCCojLFK
z+rOmKlQYTaY3qAOEZoo+j2p4niQsDLYGEn3m5Yuy+1Co38hxpDCMeYSu/yyLWgG1qkiT9LLgo+4
kmDl+H0Bi2oj2VF8ozMLl9rtb33GRQeLOGihyKirz0jbKXYCJExeQjQ3Qx9WbeBJqhnnXi7iS+Yx
b5yejEWmxNb/2f86fb3UGERTij54yfWyU2kk68DLlHGWL5wub60W4g7yfbr3LJfVjnf6utKS2Qpe
rCzsDrM6TJskTaIr+tbBjVXN6aGe5uDCJfnWoIv5OEVteHhgNk5fbiyCwkmaLnyVyBQ8Pa2HDR7S
WHoIpdp3ZafflmoUX9iF54Oil0YxU6WBiprGmm8wBL0cBbIZvnaRgB6bGVVPhwhS2tYew+omV2un
dGGB6/77G+P8SzLuEgFR14IGtPbmoWJdj6Gw2BNJq9VuxYcgJKFk9OP9cc6XJwcoGk1MJ3gb+rSn
k4oTmpk1RSdex8FybrQpm9x4sMxHXZWcze8PtbAowHuQG/DAp0NlYZTEmA1GDDVkN5Okxp9wQwbb
jJTFbx8rP00XYb9w5y6wmtOhwqoRDbQO3srR8ttMaqTDOClshV7c2KIptu+/2RuLBG0OLgfO0EXM
ZnWq6EFpZV0Ef6eRG8OPrLH96khaesicOAIzp6ko0BaXhNnXaRaTSAcFnXBaF5T51u8IvqXO9byI
XmV5GHYaRRdfw5HUjaZEu6PC3MIzHNUvgDzGjZPI5oWL8a2FQ2ixlMIW9tZaiz+IqsmqNCl6pTrX
H7gmY0+38vTRmvvo8P70nl8SnNtUspFGZy+wWk+/plHYvTGbVfbajKlWbeQsKpIHG8l89TMVqvZD
WEK6viQ89dag1MLYaCSThDarb5qVSQKEvShelQGSr4xn8AfqQtrNNOZij8jGeOF0e2M86gQkzph2
ksqtA43cMeca+FPxqtWW4QJljtAWHZrWH6ZB/xFTJr5w459/wOUWpCGFxh5FzXU9E2BQnIfdmL7K
kzpv7SK0PveRhjWQ0s+/6R3D54Nkh2Qx3QhQulSLT78gYUQhhqFMXqWATsGnKalJ/wMnyKRDAV3g
0/vr5ezNljwO9vsibEX7dz2VqEyG5aBF7esi8/StRfvIVQhQuXwlrf9fjEVmBkJiKXVQDDt9M9Bj
pSnPUfeqyYUBSgBZqw13IgSPRooutSDOzhmScGqzS27Em5Enng7W63CWq0AdX52xaW60IDI9BCiN
+7GPD70TbyI1Ty7svbN7CLQcYGDwaSrbwFkjMovSDvI0jNVXOZEJX1orr+SNSq3wQt53/s0WUh/G
3nTqqdJpy/b4JTBzkr7pydPU15YeBexaPEauxBj0rZfKzqUocJmnk5Sf77Vg7eCfor9MD/h0MKUx
4Lx0Tvo9NToN8GNufIYXGnvzmFoAQKPcg8jmbMJEzb+/vzTPqg3IhCKxsKhcoz8rg1A6HVobTS3r
6r7+QcnUfI4QOrsms5oeqxi2UVqHw/cS8cBPsa6MVzhM2l/UbBouzPXaLGzBO1saWqUU0olr+O/0
IaJcGoNiNtqjpoHt3sxmHNSuEXVhRV1s6pA3iWS0jxD71z9LeiYAxU2ass8Go06oGWfqc5uAfj+k
slLI2wsztF5xC0WD6wyhWrJkBCxWD6dFCIi0qaEeESvSHns90J4lkFZfqXjXeJgp0NlGqkebikz0
uorz3vIcQ1IWTmOxBBN6/6Wek/FPWBjdJUWGMwjp8nAASBePNVYq8OHTmVNqO217ZVaPct06txGd
p6+KIaWVqza2dj/AERxcp0VWyR0o12cu3Qkh/L4uh32rCyi0Qq+EceF7rq+O5aFIhIkEyGoWtvbp
Q1k9cWKfmMpxntLxaFRK8cNIqarqfLVHxMoueZ69sX7YoNSokWpGogL9hNMBR4hFmVBG6xgXtYwb
xZC3qCJaWetWognvi6bM5RtLTLKrp3Fn+wVX9WOQ670LPzD7nk/EM1uhtlnsv794zmeC0u+SrJMA
gele5yV2WqAr0SnB96QznqXEDGj35/1wE1hoN2ZxfXx/uPV5TKWX3jrcfJYaCcm6Vhk4XQMVQg2P
IZeAO8t4xDRSJV3XZdMeBi3vr/TBFpv3B10fXj8HxbuLCj+4XSq/p5MPXU7AMWPQYgay2mpC39Hy
ciAEFspDh+7pbkRj5tCEMHrfH/mN2eWMpq5NoXsBK68++zCLyjA6KTyiUzQ8la1d+CKOtGu9GxN/
tMX+/eHOZhcGEZqjnNLcdmiQrF6USEmOojiOj2ycJnM1hLVeR62bGiQ6ssGlroVCr6H3l/LM9VWE
FAizulQKABWcF4QVXGs6XCOSY52ydaDcFH7o1IGBvy/33u+uWAajtQmznFBs0a4+/Zplbam9nXfJ
EWhFNLkVnFZpk2pUP8DfSxuEO+ryNyN33o86PtQzDVwQscTqDIMkGdMo77OjEYb5vg5s+xo2cHCY
IyCs73/CN6aSoQDgctEgYrPm3M2QustELrOjSNVokzmKtB2FqubQEikQXHivs+W5vBeOI0uGiTnG
WoeEKmSsSNiOHUEvCi9KRm3f0YzaTVMvPWR4zv1vxkOoxibIBJi7dsyRW1BNsRIVxyg2QhQhyqJq
D7I6GtdhnReSW5a6dgE6ebb3l1dkNyzHDfjQ9adLBD15KbGyoxnH44cgrspNXcSmW3cJgBu5Udub
SjcWa+RyuBQ0vfEtuV7QQWLtLInf8vNfIrTJIGEIoXoeRTcW0Jlo9++baogjOt2Z+fD+wnnjWzIY
aQnnOLH8mqqR51qUpVpTHOc80TYFjvUbIIXjrkeV0Rug3l04a94cj5uT1umCJVtPbKaqnSizsTh2
dWzuKUgkuAXW2QMXV75vuOYvtAPOJxN1JYW6LvjoxXxoNZnVmFnhkCnJcbYG+bEKu8qnwDw9UMi/
hB0/DzkJouA2kTj/1D2TV+eoUoLvJFhKj6FdlZjwzGqK5oJt/uk0avwBl3g4Y7FcgZzqtXsTzuG2
6efqQgvxfIJ5CBoE3B7okFDZOl09VCUnOZ4KNqc1xzsjKWLkJnLtuzWWyb5xit9F6zASHl3AYSka
UGpa17PRNe7LVprzYzPpz01XtftQ4+IqZ8uPSJW27y/X888JNIxOLGXJxa58LVsFRahLtEDqjlqi
B3eRPCNcEzvRQdf64++PBJKQsIPmPu3tVawXOdhktlLdH4NBLW9m1RGboQ+jLQbz9e79oZZ18UuW
BKwLSUvQsUAYFGTA1nY809wg1SFl6o8wL3T4wo26aRR7wIlcQuYlbMxDZhuhL4Yo/izboP7eH34d
a/81/gIu48TTCLWXJfXLgTMA2Rxa0So/oD7o+qa1K/VLq7fdLg8Hw2+mUr6Rw+BJDlR7D4IbEI45
z1vdauZ7uc0uHX+ro3d5Gqol9IDI9okP1gkqrVsg00qr/lCl3vKRNYCCYeaB9pigDr5rAh3hg6wJ
FDdO6v5CkLDcyKsvgXYYW5jOOMfFunJqjljNqGGu/RAjDaewK+YvamxJFwpC67D+r1dcXpB4BPrv
GsqXtRQx81zRfrRgfg6Is2hu3jiIxqh1LbbyZODXHqPrhyDMfBs30p2GAOkhstpDWgzlR/DT9SXD
lnVjnGf6WernviNfJXhfHZT22I2OlOnaD1MtnpsiC/YChPuWO/Kps2K7dhVE/2ffCfrosZoiaCJR
BxBrJqh5fzmutvhfD8INAT+CSiT58+lqLKscJUI11X8Ac4w2jRObh0igiCr1urR5f6j1ib2MBeiL
t6VAAUtiXdrtBida7L9E6EqajYoGEd11P7ThN5R3msPczJFvNEXgZ0jh+6MUUNAG9fPy/lOswu/l
IVB0IxHXdCAj/Hf6wkpoF4MBYid09bhxrjrb+VDWA6I+ldJVH+Nah2Xc4B53Ya2/sQoRPGOGCTII
N2BQnI47BdifJjrCIe6oRXeISgTpbQcVBikSafrRpKO9wXEtfB61PIfPgAzRwRilwevQZa28qJfL
q6Gh2XYh2nvjOOJ5Fk1EMmyI42uYs5MYwnTSGtlXMKnybTh24oCGme12iTV6Ig/GqxGBE+RDUnOL
Jg/OLFajX09zrm402tVf3v885+sRjU14WdzqiGIwYafT1KpOb7ZyEYduYugAZbCfvOejQDfXi0ts
lrPzZ9FsBZKzjEWJbm1MWubFIEmN1Yf0htB6AV2O4lBfZmF54eOfrTkGghDEmoPyxXZffv7LkW8N
1TjVvTyGqO5mc7Jx8AhQ/bRFcOxDzulsuqD/2vCqU1ELuXD8/QQMn5yyDE7MuVQ56alw0J4OHlSm
GMpZY+EFUK2m7UzFU70WaRk+RJmGaFpqW60Mjh1gpD9JlexcKQEyajCm5sKr4tDM3SovptZVkyEj
Yx0V4qrYRcQh0h+KDA04D1mIVndB9ZoY+aJIEj0bcVdIH8y6FPmVEUu9jCgAxn6uZsoTMbwyIuxU
ugE81mj0dC20X1BVyr+KTKAcac5WrXWbYK5trfApWM1wm2qURb6+v9je+C5oBdO0g7WDPPr68KP6
XWnpqCmha3IfHPImyG41vco8Icr8G0nr+LWx7foSi+HsziXSgUmygCAoBZDynH6R3kAUR28yNXQF
dKfmMFTFVHtDj2rgdVr2VnoFr2u4Rn2uzDYVDZtLl/4qaqVtYfxUR166iPBo1yghE0oaVKRBE6hm
qc7kAtJtqbnDO5C9wsm7F1MPjQun/9lLMyYynOiLEOUtJerTlwbVjuhPj/aTqxvF9wLbufscLXWa
zINzpY6jvjNgImzNcTYv7IA33pYMAWNtrv6FOrI6eUnlEsNJ0H10pzraW21YJftQVefwsY20Rr8p
iNizC3nB2cqin0/hbBErhRQGQeb0bZVQ7+KOomYMWljX3RbVxNZTakPJ3GwIS08qJee2BmwTXDhq
ftYCT7Y72Rd4zYWFCOoFevLpyAg7FU6madBhWrlv86uR1LepvbLTlPTPFl0C0NB6p7R7G/fCqPUs
G6jRzWhGeXdr5QOhwJbsHz2OGo3K+66bJeEqtQpkPpOyrvRtp9V3gsAazmHZoHVNQoA4nQvtOLS+
iyQ1O18nlJcPlkZijTAU/cXg2mnZzaor5ZYS4e0lNfNGzzI5ujMTCkI+Wtp16acAMn9TfpzwkjMP
x3oyNDQ5aTqczkdCrC+To6l/Dk7nG+pnJxVuNn38eZD8x+v4nxQcH/6a3+Zf/+D/X4uSZYIAzup/
/3VfHvOPbX08trfP5T+WX/2///T0F/91G73WRVP8aNf/6uSX+Pv/Ht9/bp9P/meT0/+dPnTHeno8
Nl3a/hyAJ13+5f/vD/92/PlXPk3l8Z9/vCKk0i5/LYyK/I9//+jw/Z9/gLv55Uxd/v6/f3j3nPF7
n7q66v77v57PfuX43LT//EPX/w5VHS1SkC2getn2f/xtOC4/UY2/c97SLkKLGUIXQeYff8uLuhX8
kvp30iJ+RPkZ4JeyJINgNZYfaQZ/j6AAli21Kcps+h//8+onH+n/fbS/Ifn1UER52/zzj9XBsGCM
Kfcvoy+gblA/p0vDos5tUszSvaSMnzox3ABEuc64lrJx4I3/YzX0yVA/nY9/2Zc/ByO0Wd5noc6u
92XSUcXKKwNxmkLK5o9ZXCrlFQ5BJHhdW1S5q5ajqtwKw4l/1HOd27tMaEO/UZrO3qMiImUkYhzo
LoKCQflBsqvOOCRhGDcPamXY+T6HgIrW25zk0qFqMnO8xoiirfamNVi3WpRWxX0iWvXGaKI2vAOl
FU3+4NRjdS2MKay2s66m9HQymzBAbWej2S4GVWQicT1vkkqdc3+ESM4vGeoIXDowtGTXdm37gBaj
pWx7Lcm1q67M8HxO8yrL9vqgB6lXqv39FHb8pXbM+9gzy6x8cpLFKrJIZk2CWmdVulv3gqlADVd7
iIvQjj2IhAZ+tfUMEqniD3icTX24dYpZBt0mx3LP7SUL6XYYR/lAxa3okJAa0EX0ZllPqh0VbiW7
6csI2Uk/7cgL3Himd3JQnTwOvGzqDMdFSbbDo7pRnHon5iJqXWXAP9ZrQj6ia8sxPS8DdNaXYerm
/DAXvf5nLCFyCa8F8FucbRRF+oCuocnhwpM2WTt5CVIcmwGJWvpnqByCPWxcePX8pSTI/VJixN62
dtHQbWDTKHT/AER0gvjQbI07p7QeQ1OUvhK0XwDcJEycKTaSUL+KzvpkTvEjiLBbfUIBz1CT7/jD
Y6PeJT2ItdiPkjmmWiAfqsk2Dg4Oqm4UopzazIi5JgztxlF1FZndlQMK3OtHdUtHN3EVrd0VGbGP
ZEQeWfg9eh77vp8HPxr0fdrkqIcmw4exguUAVIUWibQF/oOU4Zj7HWIUPneC7Vd8Z6JEIt3mqAxq
vIFfNLlj0OyzOVNvKSM/6jkSIZMaPotGvZqs8La009JPGrP3qznIdkrebPXKeFhE/OKRK4f6912v
dNvZruFchncJqqz7VFGv5omg1u4YzGoQ14rrW1OP95osYn/Mp501TPt5yu+VmdHLwrzBTejBUMWR
eNmDE1V/qrv+o4Y+o5FPd3CZuRm64LPW9ginBHtEXOdN59C2b2baCFocH+yUvqBqRf6sTokrm/Py
TBhDtUPkqVhAIIT2OXP0+zSRHTe0RsqSLbGrYkumqydZ7tVsDz/NxZ96HUqu5HT3vT0VnsWFCY9f
9h0h3FxyviuSU+DhOt5ZEYprwmiOzYgIuBz0tGAn8ZFEw6/TeRvMCnSxpLmF2v7JTBBYMirnelDn
m3yOHujhTS5wUa+f5bsxyENuPoNOrpzoW7Swc4Qx4Q4FGqQhAJFf1NJJ/chGwMuZm52ddlCV2q88
6I1q8ypOK786UoLmmyge5kj8mMPuYzdIk6s4/a6uzOs87b6a2rhvtYiWdU7kEBnNi0Cu0hPoiW61
DgHYqQgkn2j+VnJUuB289FzOo0fMAhkgiePbtqxmfzLjB5Tn9B32rg+z1KiYB1XfOyj0Lh4/WANX
876TCnsRIj5CWdpmhV1co3T1WCoteetoDhs6cLOrV0XtdnVtg3KebyCMQXlQi9nTtORHP2k5f8l5
mZPJ61uJdw1uk3EyDoHTBxtMAL06LY9FhNhAqOL/4EjUaPRug+ijhFhoNLo12kppJDBjt9T7Hqky
t26j60bI5S6CLaNlkfAmi9hzyPrtHM+eLbIrMWmHMEiu5TjL3cRpN3IffGiSDunciq2qWtmHOIhr
9FkhcPVG2nqJZnxBYxKkNG1xrx1020Prc/Kz0fwYFNaDaiT2A+K01qYtSczjwvqkK7WzF7a2RR7z
Cx2N0SPy3cei3thDdUDilGSsNtG9Jgz0AI7MjwnXtDuHzW1nz84u+j+EnceS5MbSrJ8IZtBiC1Gy
S7Tung1spmcGGpnQQD79/Zqre/ibnbOhkTRyqiqRyIxw93CvZBZma1Pvl7H9u9Xtm3C93+2y7Vsm
KmOl5/h65ZMVWSmTbJwaX6o2GEjyzdAOGCFuq2lMss7cMUy2PuhD50S2jaKnnbXT6m98U2qsIaIa
19/yJs0Pkzft0kwmtjUUkV2mj7WXXd2m/+ocNrpgCEgUuZMEfpegy8MD1Kdd0bfipdGD2BwWL3QB
VqPe6YH2huw6dH6ybb2XuE2+JlwS7ZVNLxJDX3rjstYqiAzkTCSPNXhbT8BSVl12oSU7nu1c7Wp3
OHmBtiZ9mjphGcxn0dWnTlpD1AfeX2upOBoM2rN4zcw6KdB3+CxLd/Rb7YSCQz9jdS3Cwk6rwyTW
/GC2xWNW95+IQy6iMV5Gq2FbC2/fk4ixREphYEoiz5+hbLRrCxsYqqW+eLW4tPkkERkoJ6qdbecP
3a9A5i/mIuw/W1PrseN2N8+dtseq2+o9ANOOy++X8sTnCH0XBk23HamDD6lZr7GTStDG1gzLFo/n
fhHH1iVlIEX3vK3ZYemcv7Pg4Zqz9A+lncv7jGPQ2WDkkyQSHzdf49u6OOXGnOCZSeGrLRaKh9Tq
62uLvUo4zXkSDAvYgiufTGezYrswLkrUf5tWDbtgkjLEQOBaVLxUjT1MEZngXaQptBZF63DN9tNt
CobMDDMiwWOc+d4xfLUjKQf/issK9UIwvSG1ayNGohnKzx0tbJt0O3m9PJOU1R/1vsKiuinOJXsj
bDNdD3Ov/GzHdjpK3fnwNxkkulC4QzePGudUahtWuPRBfzEbx4ytorIfdPTgkblikTTbnRY3XC8q
r06+KB4JLr34Xvvs+IWVGDgjfl+AGCzmpv2kgi0NrUYH1VZ6/ey76tNZJzNkfnGfirrhWerFQcu0
LsZIdHrsMKY8o02+yEEGiOn1z4w3IiwMfXpwCSflWHeJNFsa7fdi1V/TuoqrsRZPToHDRupR8gS+
Zrw5vrdrF6fY21JoEfb+n9hByh2iJA+HI1NgdctjB2+0blY/7ge81uHNCC2a9fSIIDvxm/xom9MN
DffPxV4v7HD7wZ2bOXbTesdgXhNqTnCdGuJSrc0XUTVySzTfflcrDeFYZXFmq7NRBW0o2vm30OsE
EuRcF04fWkH1062sm+qDWzkWL3K2Y8bLL30OmkQAxVeFIk5LszrMhKvHhdIPqnDuyIUfR9XsN9P+
WBVhqR4lBoUcx6Df+eFa6z9H0lXAl5w3fq3A8Xb9NS/mq+6NfVh4y7npjZeAjdiY2EzbkztHfr1o
8dRnxa1pGrZi0M+RGLpP3OUJXFSpeRV8mfVY9hlFmY2XzLT3+1Xmj3iNN1wvvgY4OrtL+6dYTK86
5jl+5biz1s1TppvVeuFgXgzYeqfJ4145zlkWje7uNSPF/FGUmD4cAKT09meFqut9AS1DMr6hAJoj
OwusyzDZOiUhHttR2Q/8IaiQ2+GmY5kX/A8I+F/IDJ0JMobvluofYhrl9X+2QXMWOAhvej2a+Lxz
47X+ea0G7YI3fHHXpNQunfAI59YW7X9Nev4LJvnno79HaukOg2/r4H9BM5iP8eSwNIlEwyRWiA2/
iAX7/aGd8zSLtmJb+6h00uF/8NT/uO/9ZzeGBvp7HI+9jzD53y4Lsh/nCXBuish5IAnDlBoQ81KO
nSSDCIFeqCF2K6NyA1GImCVgy6FKN3UecTDEQCrVs2PZ8/7b6PGjSs18B4vWEtUCjBuravTxn940
gWNHqZwzSOkaNhZYREhgGLp5vXd0WmsBEpRp+PP892bz/64qTTUqMYBtFIdAQf/5QKF0cq+evSka
m75+G5ygfpv1+gDnSQHwnWP14XaV/78Cpf7NaX0/TARq6BvBnsDZ/k0lVpoarUxfdGKx5rqI7VZa
r1Zn2AQjrt9Zd705byVOTQUvcYNRuIzXzdcQhbtYz/K6Bdr/2Nj/p7//B3SAXzOYT8St71/QDwGG
/hRYEq2tt2S/5sxHJrCS0cvopVmy9D2JgP7/wN+++Yn/f2Ph2wGti5DlW+YJ1/Ovz1wYSfS8lMns
qVanxjsQ+pBM4uO/P+B/vvl/fMq3GgihNJA+XAnJl//5hJ3FwlTXwzTDeA52dayOt8aN90P468d8
anfiww6NRy4N4pZxdIn8A4f+7r9/BXRO/yLSTUh0HUSVZCRS56Aw//UlSIQtUi8TaTTm3TmoxEuO
OQtt+zTHlifSZ0ZOeyA957Tm1U2SpIIR2xw1fjEctlqqkDLv+17OoRdGjjnhBcNp9fK/rkbwQjbV
GFeOJQWUsMgn61UeGwNG8bh1vJPyV3HM23Jv4xvtYTCqBnc3ABo4m3gWtXPyCvcucbp3vzMANHEd
e/Mw1tihu+RZis4SoSxHUr6ZCxpnIkaw04ViokR8YJLNTBSO8lTsy32y0o9eT5PAaZ6B9L6U1Zz9
2SczRqTX2l3ee2c9OTWr7Gzzezotn+awfuqzfE8t81Ra7VnjiIvLsUw8SX8Jd3LEb6MjvyB4yRYz
bjKeUarvqsLd48Ny1I3uhru/d4Z4+CpNbafIpIiWDFRKDYCwc10+G3lzlba724plP3j+qbF87MCX
mFGeH0vaPecjEuwufViq7LAt1lMhgmiaC7TQ7vDZGBSHVv/OqryImdANqMFv3nlPgs6p0ZwPKrQL
3grXvIEOMvmPtWwMezm9z7jdVyXZLzRou8zW9k6ufVXcr6ZBbogt5z/CFi8clgEAr9ovxXJK0QlF
vJ2xJtLX1s+s0JdjovIhqgrvKbfMD6fKo2Vq3lQgTlNj16GLIj8kI2nn+V2USzcs0+ooehNiLvhs
V+eYKS6psrvirfe+ZMV3bXyoZoww0vlnswTMsVniySqW55o5xK6xEn0wfmiud/CHgPqVBzvjpDIM
9UueGSe84up4JMgVDmThjPaF2GWqpZcp20+30EikKIEgXMq0yNPzZwrK12Uc0DXxFBHxs4tcWP7H
SQNeWMbbaLUvGX5Ku65bBxixvv5qheXtet14gALeK7M9u82UIOYjQ9rSmzjVigdbeac1UDM8IM+Y
WQKVdIAWKvf3Wr+JsK3GvazVw+YUVjRZw6M2WeO1XTUq37G8Wv5wpiG+ad3Alt8af6fl9okZjjPt
6SlQvGfT5pU7GYgyZA7G2089eUhaZhaHvKm2WyXkw1xW+xRPUJCKch5DfSkP9ZzvvAnKT7PUdrR7
7dUGHTva3aQ9gtL8LeuZiJVRe2cs64ewRy9S2qYiHTLzOPG2JYUoPsdgfHGbtInWzV3jgbXQPbXn
PBijbSP8huCMqG3Eg9a60ZhWN9Y1bgW5HDn6nchV6xyam4CfF6sbFT11n24iwe62PrHr4uIN6aEW
ynxDvVHyJ04vgeSa6TZ0BMRbvPu4l0YdMNvDNzFJhvfEjSNxKqvHxcdca5zOw9r9TU3nRMIujjaa
yJOOkJrQ6+1LkAdPyzC946D+tOR9lA25irzUKiPPAiuTvO2hSO0Pu9e7k9blB+W3C5iEQ5xUcMFt
PoGAfkGWkuAt6sWeUNq3N17ozs5Nd+ers2afQ2WGk9Hte3M9GFhMyZRKenBgR8EaldiuSD9uaeDs
THZKLwpCq0dmKrTE1KZ4BqPQOpzefaytNwibrfjVtAY+x/qhqO37SrRr7xPJsWVOaNT1Tg/EvvOR
maifRm68T0qWpwD2tt/bTa3l70Ovz/tx8VB+WrQHS08YTTtpiVh6iS+YmfHlii6ZvGBvNO4fV1uC
moZf6rtvB6WwKAt1TDHvHxJ3ktpPFD5lyBD0EpHn0T7XXuE8TQSEAgmz6AFnY2YyK6LN7SNDb5JU
jQJpa4AEvBuqN5vekM2/VW8BCbahHNY1ak2zfDGCqrsDIv8eNeOoZi0FRjFiZ9H+kr7mAArOqxO7
DEstR1WlabL04x0lqx8Z8GF/VwVIcsrHCaQzrQHiVl+/iIpOwSeZV2ChGTrZd0BKrtRFFvqrY87G
k66XQ4qxr/dKZh2812APEdZE5r0tDYTqJj/yjKMDNaXljb+yyu5OZSm3i5biIBfWGRPSeM6bceaP
twU8Zd/Vw9ENijMDeXakYW0WCl+pSKV0V9viXop57hLs4R/8xb+Pi2lHKe1R7GE0GuUp93s2lac2
M+yQWgAz/YX6Mq/6t3GwProVI/+xJ9fc8QYz6t1OOyG6uQ7r8rjN44O9tRq2Rt4ovsxt/G0147I3
UteI5k4DDW4IctJCg1zbz0Cfv42N25oh+tz2m3AbAUFnNQI6i+5TX6Q8zYVNyEju054/NYYqgDqa
uriBVdl/DFgHnI+GLk/KzjZItXFbB2ixyjvC2OyxtOJBbRgW4fxXv5lFeuup3LUjR2s+g8YERhMP
tU++44wYpYiy1F5/FLn9NWW60xwCbzGuY9BMO6T6bexpTbrLNACLuJwZl90VOkNlYVXJ/AJ+4oY1
fyXkynrc5NLv8Ian7+qRXQwJ73KRiFkBota+KW4oBUkK7eru2kxGlsadrw1xiR0roLnwceFpvKSa
a/m0yiY9ZgzaOynFjKWvVz+fC+04O9bcRRS/wdNMffEyall/6nF0m6JgLJrHatrYyKURr+BWsS8x
mmMzjqHs15095PeNkL29r4m3GWR79S0t9JWZxqbeFkkJShnNm9z7uVZFotCW99zpnwycn6Ic89mw
mBf3sesafEaZQPvQxpyAEiwb7b8tSOuLanp7SzZLRfZa3jC5i4LSS2zJGBxSYf7Ezn/rBOZfGtsx
8vpWRl2/lofAbD0g2FHUz5QidchUvH/MUVQ9BU2bv+rbtG0vgbCzOfTn7Ii6er0sRWcTzZN3ERav
6c7EuCgJQLr2bRlUsWP1S+Sb6XovjcXZVypYDnYwVePBsTdrT3PaMYNbzhzo+IoVpGyl6WEOZJeg
VezDNZsfWn9dPuDF3HhV0zNcojr3I1HAQk9T8JEq8F849289QpyT7+gSC2QKvKivOuxiKbFxyxTg
fZZ+rhz5k6X5XLFWg8DfwX0de2IBS7XujWzw4s5byl03VZkOsN57B1wJ/T+zk7cPaaZ2+CVK4HVH
X4/91Kf7jH35fXvOyt5Z5lyfV5NDtNWqLMShl+CRIu3CfEh5XOUsYnuZ1RFu/zGt3IGVrxFleI68
C2/b+2kxPLbkZi+qMQ74+SSiqOURbkQPF7sW52lRF96QLQqMqU+0bhnDoa9+cvs3hwk3MezK/B0j
xj/HjIczYgsUd+ZyHxoZ5z4SmIbTO1umP5nrPLmmNtC69CezLR8Wc1kiUO975QdfXRmomEyrcAOb
iWdnRKil+g2OyTigAop7C+iXFEE63Wy56G1PnAgCD1L7UP3l46Xz/XtWaVGhhupgI/SL1nndr3Yx
J2sGpQepwW1Y9IeMIKZQm5R69Y301c5cM4K2m8K+XV7wR+gSyxHcu23dGvAP1BAoLcnhGybzx0IR
VoXfFaXF6NpBuBkEYVkYSyI7m9ivInCK+7TAuQ4kdlENEA5WOf69r1Pr4k0ak0eEEn8AV46ndCBm
rsXiWJpBnYwd9StxcOgdwIJbMho1Qnk81TvekVVow8DutmhovcNCdmBUT0r/QmSaIzGDSPpdlEO9
18AMbmNrPda1vV6r1ree9YUk9G717xj/NTuHXJMf7jJcZowBwy3I94ulqceupVLNnOq1C8q30WGq
xknLCczUvnmp3ket0S1k8GynrAf/zZb+h++OQ9LoY1BwwXnDTUzb/LetOhlzsnyW5eydSr/lQNbn
jxZP+cOmquKBMV83TvVuOzg05buuJykZb8gpWTKIrwEvCnLLhL9rrEmFzZzdmSmF1sCCTOii/j0w
b/BompUXG55MrH9a/lQcldPtK848qmxo6GbcIbl9U61HhFjPcstdFkyRm20G+O/gf7vVS1wYFXak
dTLoKzYtaZqP+1Wb/F8jGgZQTNJhBfmqQCibe8TCsUQ+yq1XRDXypWfLmuvnzXaWNzyyW7nPwOGn
++wifQolQ/YxXgJpolrK+WkDK3RtLnM95qCHMOWyxKvraixlMs3BnvpaHpRVPMJjhrkYbi5BlWtf
JpUmnyYbrhpsZa8LiwBbD0qlH4K/yGfkFI7t+G4v2hwtq4eslAQQTFO13WYUMiqF1CKspurdULZp
ZArZhrkyE8kIxT4bteLgwhdxtPycDeQ8lW5ehGmTWyJOwDtfUBl2woGYFJlnJ77Lfb0AToauJ2fy
TlCK5mt/t0zrPA3sADGXz3UrHixoz8Y3VRiIpQp7p41MCZ/mZf21G83+vtrBOfD66gkbfrwOW2qH
1KuPc7fcazcbwu/Wq4OK6BCIEnOGGeB7sY2ckpl1XGdsNcOUZLveNH92tfnqaKnzBPNOQWWPy6dn
bGboFf3KwlQZT7l5TxvTgdIkJVfLfQSBBFwWhXrRtkA8BhmetwS4+sni+CIctzbd8focHSYrooJx
+B2RU+jVUzKDdXfVY8A+g/xGurYyzz90QbkYzC1UkVNiApI2yeRQYy/ThYvPDNmTCAxaYipNd7Z2
JqR4iET5MRuCp1Rj2Tvvb28SBu6VwaOH6V9SdA61kMCaiTi38+C0VwJPzX3tj1VS60u0teM9V8HZ
cUVzxBiReiygISJfWZ1qWWxJOWfliXe3RdgwBn8YiLs3VOKTcgg8N9qf1uCeyTvs75UAG5i9t2//
TVoK69hDSR/rwToZLfSSgWKSl7d/w01fhiPczZPtl/cKnukyZ40PiLwQMrlMD7M2OXtiHqHlwTLN
aAqUd+6WHrw7l6fN5YK0mR/hVmYCcejbmtxfczukc/YMu6GF9ggOTxGyS6WL0aNeao9F7xwnbW4+
MBTOwrnEA2TTLH5vm8Z9DpMplyJEffY8dj3aimy41vXgv8wOQ1VmpbIYXUaRSMasuRuU4AkPb+sw
rQdy6dwTmfD0VAO5wr0zO98K5IMpil+2atffglCTcGmd4LRW6pdO0OspEFtU5+Vn19nAQJ78bKz+
rnTZJmPmakevWeqkwj8obir5gurmT1oQOq84Y5O2sX46BebK0h+NCDuh65AvXuKXKBpWRNdKFqd8
6MzQXLN7XbRl5Fc8plHTdqhJrx4BstE38mDa8zOK/hsrVMQzMd3rPB2GCb4nd9yzRbJo5KRdte84
jkF/b+WcCipsGdxAS3/omyKL2vZft8n4C984hZoQDNzZ99yY7YNZkWgMDrin/9WSAj0WbJjbRivy
w/2y1PeNZFjcmZV/CJqcewoLUWrQ7pccgK6xjtWYFdaug23fgYu7qJXVbeiIaytRpoaO5vxyvJKP
8GzyK12VYb0gn6rZ8iMkQ3VsTPq5beZ9VedTmFMBnvLFaH/XdWvuGf0+zm75gdARscLiPQhe1Ust
1+cqB/DuGJ4Jp0FezdXmm6hijXNTvnad/roF3j1r1nAthMUXMdc4dbQ+smzzxXCK2yR5oTW9foT2
/uGM1EKBU56ltW7RYjE40E/F2VjH1QrxZe55Yb7zJ1fj5sjqd0aUa1w4WpxXlmT3UCI2nY74qLCg
MGZyCrb+u83xHS3altmmPieFXHGjbH0wxjb/LqzT7YFBnFcCB56Vh06iK7WXYa7fhZ0fWEWCzhz+
Zqvvq2w/KH6PQUeHS+8BnNgzNfw9y8QeCda4s6YmAkaDaGDu1enk87z0r/UGzKMN3WNZkKkrZH8u
u+xi6cthKuf+kNalCHEYv+OwdWY2/uIHw1Nb1jLsB+fNRmMU9VreRKXevLe6A9Ja30qVv3o29JUs
5p0ttuOa1j9tf30tS33vBoiyCqv5cPu6fGMmycVwV9/lLMwDkP0ApNeI0OXWDrOxfFinFlEHMCNP
3C6PzIh9YQpeRvlY7qyxvReTx+fOHw4FKvb7tBhNqYdZRYooybr4gNlgaCBKq7OHNr+5GRqIaUBL
k2WIodaf+MEcNm2m8iil2C11MPOPgLNC6s+zzN+6XOFEwF1ni7qMoYLqJCMvpGI4BITMf6zq+dlj
5wYMqoaLZ8w7fx4PxlTe3JWKUiOLNGR4gj4Qxor6Cz6fxn5HGtidxrCgI1IWFYt/3+ymA2KqxQ7G
NGlGt/oISnMJkYWLeOEIIkktCP1esxLLbbqEuQi2U1v+ZGDlAfEelvB1sZMmeoimxQahXed7h6VP
WA/OFQjhafGdjy5Ay1eTmc7bFY9tECu32dUr+J4o+B/LAIiO2ElKZzc4MKJJ8Wj3/Q9n7b/qPHD2
dFiKU3HVIltlQDK1RQJBjLvHeFo4imOTeSVKff3u03qHFvEbsKjpbXPqh02fH+CdLlkHPGX1E2mn
+uo/ec72uqxLn1j19NmQzw1ZZe11Nz2h6StDXXERCoOCPp28UG/8/JqrOUCc5/70J4NE7YGPbVKJ
8/q0PDI3YqJwRobl1B2C4lqcqmB500X2Igaa1qBrHhgzK+JCr15sjFDZEO2hbtw+nkrmz2FfgUWX
S6Z3V7n4V5laZx2H9TivixpR3vw1DhwB+UQmYatjOwsZp0gZN0U3HxdbkcA7UEPlcMAzgxVhLYY2
VkJnqo5bPfdNKnYTpfOydUDlZh3PS+GFml9ppBXQUSAztOiCGcwBodGD4bBqaE1QgTyaSqxMrcvx
olvt89YtJKTjB33IDBoCq2gVS2U6Seqvb5rWRmW1/gwKhUJsSNeb3oGe2aLhVLPuWZDb4Ubo7dNg
c92FlVlop21Nf889CgizU82vtTG0izfKOpr0IDGW9IwuzwIFbbcnI2XMuwums+gDF8WSkNE66ME5
F7W1b6Umo6UvbkOpg5GRw0jQIofN5k0vQwqeUNeThphQGjut1yKYVnlL2bKhXbhuvDEAQ93po+8b
ck2+IZcdXtxUDPet1tP7ohkikX07rQ+pi47CMKrJotiaMLNB1Z6fM50bk+NzP4KK0pzPuyIoOICo
5UT3y3EnO2LMz3+w8iDY9cKyQ8hP1cTe3PcPW58/FauuIjJbftalvx1mrH8P1H30+vpHu6Zfgybc
Y+c4r8ROFiGyLIZH/Pp3he8aEcWgTrhjfqoK+YfK3Xu16ltsmNMb2ob3InDnsKSKQNT0/d5IWSTw
Zr8Z8DESpr1u0qUisdClHyxpZ3tDW714HFbwwM38UWeGxivLz3fH8bDk61OvFdaR2QozcS3zT8CY
fDSbBm12Xp+1WXGI+2ivGJUHWDO69y6vqPw8keiZf8aZVZ2klr3aNPI7RIgMdqg2gS4cQ9ugbJ/M
tdx3/+hcAMeGFBVy6lm0EtqlVfWyI/CETnRGIFMHxrHJeVKVxwlplUUyAeug2aOo67HijScs4nCA
d35NeXq17SWLQGW9GOGUcx2NUV6weltYmK0PBydnzYyT9Lv8qoGFxVbWA3OTMoZGs8L0PvKcngvC
0ryobbMByYbsbrjYvrriO8FzqWutjPluxN30qhsAXbNORK6Lr2BkjIbZ7J25aNqkHxArM0nwzSa5
9OYkzeOVcxocz4gyo0P69Q1j58ZA21qR1mfKa6sagqFTZooUIcaYrkB+jK517yS0FafOcW69ncyp
wq05Vbug9bsgnHHp3lmSQsgAVpkN+luPrjCetA2Dp+UEB/k+a+6vRhJyxtPpIimCV7Mb2FbBswaE
XmevgBC3YGrq64baNp62oDtw0FcINu3DivwNYZZGLZvb4vvHVHkfmopasDRSECjNDPHqJmtLAmk0
n04aMNrC3Itw6kvrkNVUF54Tetp4bBRStSBdUX0v+14EL71Fs1Ipk3yl+S1Y2gvDcFXi0iuBWmxT
Gm2sF2nqW/ae5vPHvCh6OfD3tfH1naGCV88anhf2rSenLQZ/B8INSITj7cypKbPhR5PPOlxXayfp
4rXxiJCwtH0sqFPxhmIlGef2uJXpZZr1r9Uyn/rVeJBWaoIzDEh8SVuOamu+toiMAk/Fi20lk+xF
6IjqiYCAPqlGpJZ847/IZ696mQ/7Op0fq2UhWsStEHs2RB+VmO93gXXA6Puc9ijUnJISrarmnxae
HWGOf6m1tsQIW7BuK+iTnO9W/qOxujwCoDlpbZD4Wh3zzd4hnV/S4c+y0fXSOOVkHNn9V1aOXF2B
uUX4lR2EZ3+QPvokvA7mLbNi7uhzBoI6mMOJrvIwrf0PQ6lEMJci1QSONMK8+k9TV+ahN46XCiec
wctvK/AAu+ZI37J3ZPHDU4MMTVQdx3r1DiO+4ZW1HnPDPjZYJO2D3HtWK+KnwRTnMd3aXYcGixaS
WVe7KP8QqvJXOs1fssTvqWPfKMrfq6I+GzL7xrKtt0yvEZh6KVE6GaYjN/Vtu+hVxvLA2BFSXoeK
zzaX17LZHinCGNLLjR0dxzlo6tjugDp1Twh3Vy6uz8IA/UaVrm6mXUwXY9zA2Jp5/uxMl65gmron
J5PpM2cUFHW1FFW02capkj30/GiwBy1J2kSpgfWvfh+3mjfVSa2NLgOsZvYaZNgVV6oDpTPHMcJy
u1mOeGtEyhFWYm7tq1kohXDWQCsH59tPiCMW3ZOxhXlL3DLIGJtV3u5nV+rxdwtf+Hkapan3lWZL
9yxaUNJwIjyOVC1nAXUyvCmZlZMwPMDPLaUVMTZ9HPt5YUs6HpZn6FTWyMtAZepFznvL1n+AljIE
RQXvc7felGdxREjd2FPYfWEOENx8S34oG0pHT4vrmA9tyDU6oE/zy50+TkmW2/pTkZlOTBjRg0Jr
gBQi2aB+Rsyp4Cx6+Vzgi4/IvOHNs5dQrxBDW1L7bcrCj1s3ha0f0KqtDgOfjGW61CPBHqH0Hpfy
OfFMRXBY6nz1dEzXObNfvDR/JOPqkvXqCyTTSQzRaYmyc49fnIH+ffdAlpf9nhC2x0y1ZsctN29u
mb15m32sA/k8SOe0yCmqHPF9TOrNz7bJo4lzWhWmBYkKxdJnU3XCEv6DVnzbresAEgAuu7fKSftV
Ks5xMn27newsH8Sy0wq0dC6j9AipAfv84dGuNz4+G9vzUuWHWteqGKbqgekHwmQQRWsCiW2ZutUh
HxkxEXSDEQG1H5qmvSpX3vTNW6LVhOZrphX20XUiR6wGC+UlnoKBxXd4wEGy6mMHp4gZxz4qhBhq
ZQqL3Hpu6gDJ9DrHmda+Z+3w1VUN9ZqAG/QeGmWHaYalp1HxvtrjfRLYCXu1xyhDPSW14kYHeZ/C
rHR7skvhOilEz6VkzMPKNi8yiQJLdLs/YYiW5KrdGWO6JqMJ5ytVoHZDNx0332oSnvmp3Lru2AsQ
8jLVrv1cnjTbeidBwsVOKyAAfcjuyprmi7aVn30xvorF247j4KcAEmUW5ROZcdIZn7yq3TG2JqKa
cJhoaiveEt3e9bLyEiYbc0g/m+v0/3F3JruNI92efxXt7r1AKy9nkZsLpAbPdjo9VVZtBNpWkhQn
iZNINRroTT9Er3v1LXrXy97Vm/ST9I+SmdeklbYzFfgqUUahkLblYDDixIkz/M//TAEc5MXyVJLz
LyDNETOGiYdTXm9sygEVplq4HkbT+eB0nvUPFnlkDMGtTq+hZMzrQpsvoGnyEUb35ZyuyCt4xoD1
aOUjzH2/VWnOjHMdDCl5lmE1VQc4h557yGok86Fpzr+UmjRzEzW71oqIkoYoRSH7ypqcPPCQqsS4
j1hfaRGe6nO8KjXsW3QsXF96rgOfG9UA2dBPdW4a8tejBPA+ZbiVVau421Xinunr2gJJMbxj8y6l
lQ95MvxVH47FC33JrbgkhEHSqcrHxDvhbnAV0F7LE4P2MMcVHZ/HpRTe4PZ+9kMjHHt0+zxMKxJ2
gwievRHgonw+omF7gHefuhB5QrUiAWbryxofzDWlGLq8k3PK3q+tA28xANI8Bb4Z/S4HZACHq6Vc
VaeFBgUO6CRIuGjWVge6pNzPxypgdwqDaCulfFICSffPKwOG9Um0Lqma6TtaMVpAM+3dlAqxyUnp
U4VyQqLfGkxkPcpqAgBL5biopMd9KqHcMUZQZQ8gWYwnWSwvjIls4DBN9FUxRw4qqIXobRD7nwq/
H85odKAAD1mgtJcZg555+qBKJwMdk45iG5+jmFoYF3hQMJMZXjmP7qKS803ZBbCicSZ7eT4Lg5Sr
XgYMdlTJ2jr5LSHSCrVXcEdclHV38qz+v5MBfKR5kl8Reob4k5Zpcl89KkOrH48I+z1quaqQwJlj
j8cpmd9pEYfhWemaRXJCTgiEkexU1u/wTTGv0ijWDArM/X4pZ/PqYaUUhflAO+P+nbui0fxE4www
LegejtYOpulVsZJjbaysQ/9clYtBNaKdUHxYUmVRnUsQZGpjEyM9OjRWDsS7gIEpAwGIBVrDxEvy
RzIUadK1LhfZoTId5MlBkbvm/Ig7kw5Di7W0mh74iVENLqHrsaxTfy2Z+e/YelTCp+Ar49E0oIHF
kN65q/6XeeotpGFpkFbkoGaGRJzBJf5GCWysYjOTDh57gOsnUEIqPmCNxRSbLFHXh04VgOanF5x8
ow1oVTWhtkNeHxZBRBeyYZHm3vnCGPTdYytfpcCGqAAMHwnHuOWhS1gGgNHcyDFs3VW+UAnEwvw7
PSGr7s9HZbBaJp90aqfC67RvGJhUpIrLz7QazKuTVANwPw6WmqKd0DHXU85XA0rkCIuQ65gu5sCu
/UTtS6N+JZX6pJRXxQMBrGiFoWUupHP6JWDLS5I/J2Qt+Yp0JRuV/iVzEhjVVbgF6d2Zkvv9rCT9
IAJHRx8j0zEScqFuKoOkWMrKOK9BySdSnroJUJigmuLY5Ys4H5paoQwo8cDDUD7JgNmLK4N+kNoR
3IDsDJliDmO+MOPB2QAn7ngNGjYZsZQKXn+5qIpxH/Ab5Dp+MO9/8iIs9jMfblPGSgbVaSxBJXWs
9414cLE2Aq4PFDrgZEuOi9WRv05BjkpFSly17wIEGHrxFMUBgtC91vw1ERj6NSxuo8RxYfMh2R+f
L6WFeToH2vPYrxY5N6buxEfkFFZngPXP5wq5xyH3H4CTol9kn6n6T91RXEYLUol6ld2u+7GGkeCD
ZSPK1wfL79A/ZigTtj6BrqKgOG7qzA/ClG5cw7TOWJqlx3UYEHQelm5GWhZoRIQZpDtzr0AW5fAe
sIh87825UqAg3CAxsaj6Y03NdO1uoRdSclBzmS7OFX8ORYNEE54ElD6rcxmiyuoI5OKrSmNJGmF4
4KxHK6kEpTYHKa4em6mh/NbXKWIYeusB5R3uCj6XoZOa+fwYQClu+1yhRcm4mGeFfrSgWc1Dnhv9
8ko33BvfK8HllgqlZauhUjNCnURGuPrq8Fz/IiJYQqSN3lPyJNHiYoozTKaKwkzthq7XiyUgLV/P
Jsqi6q+pi/AS4hU6pOmDcmkaUP141jCPZNMO/WBxWRZWeqlrfQI6rjInIUf4ivBS6VS3g3nJUbZS
P1M+lXOmMyLHFRzr85VpjOdzLXuI4fyThkmZB8p5AcrvSAtCanTWhjGgCE4PsxMMBp9kTCqhPOH/
8E9yN/FXGGoq2C1M5j6sj5JF6pUeDawv2BFUpwykihKHDerc8ADDV6EMRCGNpqQ9khpUTmPnfEw8
anlBWTMqkqzKbZalFLyoSmpM0njpL4+8CrK9EV3MPGC2Zta/0akXcsZzVVWPpvQMPcuI917GEtVP
8ACGg5EM/mB5kA1C+UaprLxgshLNvOR+cJxOV9V17kLFSSCjpslbEqgcJVIUjk26RTvHsaxyNAsC
gBrxKSJsh0YeodmWoVN8ApMVfwFniwohnpT6xCo0LEtVWrvZeA0fgjTEe5ouRmFYqTMKT1R3rCae
Nso8Xy7G82nVtwhMgOSGJGl+RrQnSg4WkhGfJd7apAOyVcXHoWwUXwwoJXB6dZl7KCmJK8dxzIUb
m+xTGRurPxIjnocjQwth+aRjoL4aaqmcnruVId0DccLmX/RjIhewFH0CWsOfwfWKGBBYisFhWoHl
Dpd0T/gaAjkeWR5V5aPpSqZI15x7pjZ01oQzJ6iXMjnwIirHhhWllfNhkENsM1lE2CEnkhn2QY9w
Goa+m/btYD0vfk/n9M4xzFV5SZWzaY6x74M7soVBNVnJKUBPqQ9SlBSvo134uYEOl6VSm44XtK37
KqWL7KKwqBbD9F0Ah0q5OFUo1SKKGkLz9yIuFzegn/Jz+j7175MlgjCiQgBZCpWAwlUP3rPrNDLA
eoL9o4JPq0x7SqeWL4Dr+GykYEFcmnhZ7hhmcp+ky7TvXlnJIgaHkA6Cm6mbnmlZkGYTPHDs9DQr
b6Kscr9Y6ZIYlzQINUAmvhtEdiop0eeyL0n3Ot01zoIiD+89Q6YFxRyCjDP4J3GisvWCmE+Qh1ck
TgDaSf2FCsfdSoqH/kIrjtM8Mb56iwWGVCVhlWThSjkg9hbcgUp1KUHSXYedWYPKCaVCgrlcLvXr
PFim/SPIOYoLYi/FRFktlryR6q6u8HJvaoJmlJW2AsOc6dX8pkqm0SwvAjsfEOg1iL+tJ+viCoPf
uVS4jT6bpAz90/kgARdeehYV3K5FMW5iJKMlSVHAJVPaTQ+W9DZ04/xMjWNr7ENANwBD1c8u1l5A
Q/aVK7sPnmNNgYxoaXzrBR5u5RpYz4gsn08RcEHXoZoG5zMICfOR13Y+a+oUbFHmxP0zfZFKt0k+
8B5iwCZ9KupyyzwoyAiT4RvomTamxjc/9kwi5lgDfe/AdYjogiSUEO15oHGlKWpdlwu/shECYFkn
F3McimSyBgJdHgYENThQm3qJtZkX+aGqYpprcihfKsYaucTaQ+7lsooMsKHhfKSaAdmGKrUc5aSf
RfpXcvP9T7ITzInnS5Qxb/+u8CzytlQaLccAKeh1Sv+6P3Ivkx+kNdVoY4JyiyvXzWniaGRqQugE
uNGx35fQGV4ZomGCSEWMpwBED9WpCtImHYDlT+dLLp+YGxq4kc7HpPo8BXD+AcVUqPBVJBL7cEMS
MgTqCORqiRvjTEsMbsiec0YnQgDgPZZ1UCjzuX+fgKcZ6/JcP5WWBlq30AK4c1zCYSfRsm9itQLW
eiirQk0PslwPolFIucAMx2J6Tg/49XjgldWB5Az88Rz2hhFmA1nAwZpA47CUfJOqmH7JUi6wmZdE
R6P5YWgpRTpMqcuNJpRkBverCJ8d3l6Xup5qmg4O6CjZzyYWoe6vYJQVY6g6snG34iCjyuRguaJa
d6AtRjgKbnmdKgOF7J0aJUBJl5SHWCupUB6zzWJl2dpd3xFDCe44wDo4RFwRWipCg0TIdUpRVASF
MHcn9rNBx1HqEwNWJJMJafFPc3oOTLw/llamN4osq7xMJK+az4dAoilAYG5QDfhhTF1XOHci69Yw
HeeQSnPtWolrpuW81O9cQ8W4DLG6pOEcX+6LBlMUNY2aCWjJyNzPblquLwBXKZ9Xa8NJxlIW1WB1
Cke9zwYQ2Sn0QtJSm1h9BxMpqVx63+X0tDxRs3B9kC8JbQSki+5ca0BFgZfcJjEA5cRc+o/yeulw
GwOgJq5rnBP5x2L3JOCqVG0lNJPIDap0l9TUBwcRvApEyKQCcYmqgPOznuLbDeOYZOAwXsf5lRxW
yckC6rILEpwPMqQf+UhyZMucOAWEG3ex4lfGhHoNNjQIfe4RP8kU7Uiy3D5NJDe3Pz28gVlTjcnR
8sC2jxdaVV6uae++GJnTBAkviLAUp5qDlA7phI1HOdjUnVn1VXMepf1UPQiRlLoBrEtweTMA8W9O
RExhLmiDeZyWl8bSweRSrdpzM3KdS2qlxPxEK0sOvu9byCW187I0guLL7WcjIFnSvV/LCgB7qht1
SaoOMmM9V84N+uD551llltODtazpp3qeWQZVMgUL5E+XDELFJxfUKqtK/0hNgqU1gTxEB5GxzvGM
lWxV+EcLt+TzWy1AKmZqnJiwCTg4SP4SuoBE8yn13CgwKgwGlU4MqvDM0TRbAZbLXW1KcCTwKNlz
QceChYljHgk1qL9ecehI3OQjGKpjTToCvgmUHqhCPwN/tiKe5p+sdR9fogBZJ1ERaISVNqLwl5j+
yNwYhCnKR7oNs7W/OCU4oIaXQNOs+SjLASOOKI1V/AMHXhzryHKNLDmUjRoKCQMiLc+mEcqrWnMu
ADkH/l0/9CDYI+JrkMcF2INUA9GcWQn36bAExgE5SJEZg1GeYUgNq+WUzleRi1818gyPnaykRRCd
LapSnh/lAc8eJn0/ohluP05+Q4YMwplxqTuTMihzYlLTBAAKHIXAzhXNcq6zNJlizGRQ0C28yKMq
wkglSqw9n0KOpUIjMRJFQKKH6zWxkkNX9ihDH4IJVLJbHQ/EnGAWUcSXLw1AUvANIDnzQRHcbfcw
IfyeHgQpTVmPisiXdPj0MbNH+KvWA7nJQj0kBkQ6WFLT9FLx9CBHq5gZHAeuJIFfgYgdC9Gd6ubB
XLX08YoeL4vP+AvTwaFRehJ1CaswfFANQpvo/KoKR8q6ItCqrzLpxokSbXldAsyZnuDZI35aUpJ9
AQ/l36Wqhch7RF6icTjwp8fcXSvlExCLaYCf6ELOQVgxSMkL+pTwW3kZWUdpKat/YOWbX/zldDI3
+8CnPCpraiBv33Gu+gtkb+VEd46nlFwhwUWx0qjxUHF7CEUMrSp0rug+QuJjFWYAlbKvSmL9TuUg
GlHXuawPMqn8bVOx98QR1aI/evgeR9VNHPJfl3aqRVX1XXKq1qcOZ3FNAJV2h6pn8/zpT7OreaPe
YrB69tFJl99qy7X1RHC1oXO6iX/uQw1nUz2jlwO9jxNLrsmqvrE/fRtpw8f12giBDW1X/ghtlqJ+
oKKQQtGa3zKII+fp531ZUj5QNkr5rrV9xrNVeTndl+RfP/eZ1yY92+zFhgpMozx7r9dWLV6ubj6g
DnAS+KJk9PnbW9YHCQIJqtwJm9Vf2wf+SmsgU9C71xpo0geKsmWo6LavWBOBPV8D9QPdR1QYvnHO
N1+wn/HAX2gNagrZvZagD/nbgDoZasSbRWitgaxqH+rmoAOykb/mEijavmugowFAQwK/3i0GqAG4
12EHxXDafG0f+AuJwdPhROE/18s/oAR1+UPd45Y8Nayg9RdH69lJkDkotFQDHE70sP769Q6CjP7a
6yQoygdVVyALYKObd3y2BAPrA8oQdgwarW6+tsrnXULwjg99u1VHxG0eN/epN0uf0Uq++YHmNn05
wNOVsrk3YDv8RtO4+eQNnJPbsbe3S/39fzw8p6Dc6Ltnv6yZN5992/rs1gh59ttGWT5/1tNyvJzo
zldofnjkzRI7eXCryeYWfHqpLfXlx6+Oa0demtktwkxE4j+n8oJY85u0vDryepbc2968PTCWwt4D
J+Es8qCu3A5Ubw4Ste+oQztyAvtxlrrNWFvi0Oa7end/biHOKyAIdtIMtBlWxITdvLtpGBp7LwO5
4ZnXjFPPVRUw15Ed3seP7T3TICrdd7bXidc7syO/JQz1rbbvwJywqD2oAME9wkTundb/u/541cyx
XmLSG823Py9mx9EjHVrS9iLTEkHIyN1RBeiHE3vRVg2yImDjTqvEoaS5czJozbH/MlzUxL7sXzJr
SQb+7v5jX9fMwLvGFiAYp/baJgPzYkkEnOszO06bl98IsoofsO/ZO7cf7PjFEdEFrPI5Zy8OOrJc
d03df8rBo1fM2mtR940SMLBddc+0IWDnLmYLO2jmt9m6umHtvtO9tBP7YRb0jtPAjh7by2EKGd9/
YapAiC5g4tiO5Js8FGgzWL0opE+ab39eMV97kWMvUBvNUJuRZQHScePaXr3QrYFrbvh99/HGpp3A
i5WmwbGIob1VW+8rIiwMeOb82izsqjl4xfaf8+36frZjOTQBK33nzbLIDps5bkRDhKr7lGZJXPSO
szzJF71/74GeA6SZP53M54+TaSgl4EWeHniak/l2vYRHNv/0dj10oBlqM4s9jtYisWkRvkvfqPTc
FXB4z73Hx2DWm9hp1ky33iNyla+OjhZ5l5P0tGrXrufHXNCs2rd/bnXo84dCxkfzbQjs9j3e53Zg
VzYblHjB//vv/zP16+8Ok8p+tJnBkX0fh3azay19SLc+Q617ve07gxsvjJP+GU0UWlqxbnqv1vHU
fce/nuEU+I24p/8+hk+qwl/yep/z6NGOmyfUe1k33FYGAh46jv3HmAW8sX3cSC+020+heUfdD3jf
Vzu1IQ7x/Gag+g3kOhJLPrL52c8fqEu7H3j9B9ez+5CMNOM9e4aAvb/G094xsgAddGYvMrdj1myX
5s1LYFdk5Vu8evSdyFITYPnx3z9JQb2w4IxN+W8YWRrZEfrk+UaLUF2HtKaJujZP3bB032N1PisB
FjXjbCS+TpDtO+y17UVZ75IIXDLrYar1zr1lPiM62gy9EQFJwJNu6Tk9e+xdZ3bWMWLrjNe+7zFi
gMQOeh/DWeI9tLZVqXu4vvIEbpB33YUjO/Hu72dt45D8kUoz1ddM/O34f+EB3rx/SxfUCvgHQ8PP
5//0589/NKlDt01cu/Ws5jfND1+LyQ5ngbdu3bg1WfXeshFjdfeuOmIhwq+eBL1rOyjsxzhpplmf
l8Fr4vZOaTvMOSchhtDzgS0B9zNRvsc8sZHK7bpuVImIA37BAie2k7dmLL969N65Fpeo6ra1Qu+Y
Zv7fMyZ2Sec/58bcGt+NvG8u31/2wNluwg3QrOVGFgQYOqNqkeQtCRNhWR4SKOT+SLxFa77Sm6Kw
zZ6+pniOk45ar/n599U7x2liz9pBrBrYsPewib1sRtlsmCI3337vLLy9ACdx8thZAkXAEsCHaHst
z5QuQfvP9mx2b0dtG4Xe6fuP+4lq3GaUzdIaAq6fz4CgWteDXOfg95WCazt/9HofE/u+HS9W6t7C
ew9eJZ1RReQ+nizAes69SegRGukYgiIu+9/w2XskS1sOKCUm+y/K7zMCeM0wtXQohoCDdxH3ELp/
SXtdp4Fe7c3Dfv5YH8YM27vO7x+JPGIYt44i/ahFqOWbPLrfFeGq0VfyoG57u684frzPe+d5ajcj
bY7mdnQBa/RfrybXk6u7yfi/9WrhmSUsWFf+qTuR6OILd5+pGNSb0k2rmcz3Nuevsz9Avg2kd3ns
GO0Rm/MGDiR+wOl54zO/Blak6/oNXuban175nZbnxwjd/ZB1XAeZSGd3+39w3E7OjD7Ce444oZHN
ouU6ydRbvjh8PzbNbUp5l0+9CQp1DvaPjf0xRyPZnWxn7avvuRDbVPWOOauYCC9sjx+b86f6JLRv
RoPW9pqpmBp40gE9YoyXl/uPPeMSc8GJu0+pg7N0rKsbqZsDeSDpr5kQ24jD20YfMmN3BNEwoR5T
TEvRZEWmq7P6qjnx3gcN7YAztCP2A+iOw2RSGsT7UQUBl2n3YOX/2TL5vY87n6XxgnxF2N4qlLhO
s25a6oB6HahQjr84Hj/zMBuul9l9M+36bgJSS9dlxGGANFj01Ho1Tfvet/oWf+pdzDJ3ltQGA3+7
vVzrx5oaoai6B7tKlwtJka26WdD21zsuqe1j/7pbqtbN+/rIvyBeMXAIQLYsFQEuxMcaF9Ia9IWS
fCa577zbhnGWkupuDSuLGJc0d9tOfjO78baqonksiTGvkeda3EVkzkeu/fh8zJcX5o+v69Vskd8H
qLv4a49z2qPlrdMK3GuvHct3bt54FsYPeFA85u3nCZBAEJKzhPrZ1mIJEBZ6DpL4b6kx/bVg+juX
51s64GttEkbf1uj59F+9at77HHsx693NkseW5fXq5fzOkcdz7x7QXUviDQHezsSpFi0vUARaa7Ik
Wh2j94LeYY5L0dIpdUu7795C71yNCcxcHVzjQBYwbAZf7aKtrkVk2m849odgitsjmy+szx9XLoeA
H1qH0HzNEHzn6h4CsW9t2Usb/Cdm+kIQyJXtv2WjP/9PNus9/stxEXttyBoV2vsPfzqLqtZS7HDM
fnwtzrz7rlUAn9n+swWgEsMp2gy0iYuIgL8w384qaALu8HPy7Y6dkiVqT1jAtp3bVZy1sTryq9bv
O09GjURatXSwrAs4xQzbGVTAKT7nIn3oQARExPfO7Rzt67XzObIh4CxvR+561LKIa+48Xtf6FyxD
S9YMAWJ84WHit0YVcWVsRm3fF3Jdt7zvzbm9j/tDL03tvBluoyheBkN+XLFd/fmPHAKB1o1EsWHz
nB1u5zsP3hWeSRudA0/C/sNez6oHdxYEncSDJGDGT3GnjcHZTLReZ0USoN/AC86cNnJMkQWcwOsa
+GP3zmaU5rQmXRdd7it618A0u/E9EXnV67yTqiTUsf9sb+K2l6aoAi7o6z//V9yDDOLPf2zAVZfJ
n/87evDacVql7ou+71qThPE6oTxFFXBgbuxo3VXQVFPvP+Fb58UBF1FxR5zApzSud2CnLbNI0QTo
UkpSvY5NrwiBERGHIRPTMgkUERfsHy98EEUErP0PL7y371dtjSEiVb7VoS/P90CAzTUE9H+DMdcC
ZBCv31+UP95X7ZLUAZUolPTRCnFgkTKUd+Q0ulftXxeH3aaJ/o6RWDAibYNKxF5TxcqN2QhNfcEL
sB02ubD2XGUByhs4pePl7eIdAVET+sKxsJsL7WiWrGdOXHSqkRUBypbJ2x0Q2cscafcYvSeQHDgA
eVs7qAqY7nhWF9G3UCci4CHHCcvQrqAT4cNM0qybYgQysLcVMlrP6tqMZqD6dIjwYeBw7S7CQIDD
fGAn8WwXcuXVvOA7HZgDEIUPrRvSFHCiD717cuYdPJmIAtPDHNxLOqueb93bGNu3j9vhLAHe1B5W
xDpQZtFeXRFO5yiJscNa4svd3SzJzzuzRzkVtklrEWQRXuExtcwd5QCh1f7zPc7soD1bWcAqnMyS
joDRw2D/yZ6Q3iH814bmySJuoDM7KzrSIMJFOfMyN++aJrKIzON1EBe2352ygDU+89Dr2SwCHddO
7UIsuv8OnuXlDP6VPHGasTbxKRHly+f0wmZNWuPqAvx6mBrsbqhVwBEhLpy1JyvCXfsOXEQW4VWB
EFvZbV0h4mqGaLOr2EQASS+hSMk7cTRZRHXeFaGujrOhiMh21ScaOEVLJsAKNvL881cSRa5ozcSL
2lESEV7H9aJTUQIaScCECzu4t5PHZqRNaFURcNldr2aP7ctDEVFQcb3yMhjGumKsiLjybv26aKdl
XILXa1bm54XidluieQohyGPcdhtFZCvvargKcjfyspbGUIRk6uKIC2rmJG2BFuHVXEMU1zmCIsAH
ECjMaozQeafmRJdFVN5sobtwFc2g3WrPXiYoJeCyOo3TuGittmXJ9DCx9hfEP/9HfW52uWaw2sJd
a1nE10wqJFTt7cf9haG1Gif+N4ys7QTFw6/51sb/hTvRlGnvuxvPX6FWtFRRP//RBKz3/mXQH5P8
vnXlC9DtVDJ41OZuonZDO7knh9Zs1+Yqbb75+dsDkGruBW2YqggWqXq2VFinzQw3zoEA/VWDtIa2
S2Vxa2gRlW4ju8Ie3KW/RDg1o450iECkjOOQBFSbOEGE79GMuxuCKYKCDsaNLpGHCFeB+vtHeDDy
dq5WBGbiiIpYryXMIhiFTpDjzv7JIuopcRLq1GQXSCMCpIsTnaU1/iBrrYYIXO4l4cwsrjkfWgaK
IqKmckuZcurR6m2jTS9mhdfWICL4yrZPOcsf2rabIsJyu8Hv8x7tx830b+J76o2e74AiInhWE95t
12eEXMbpLmWoiEjobBfqziPaDpNNbTbWoPutVnjBlygCxkhHlsxL3d6dlzjeTiVPsWiznj9/nd5e
v/oEATGAIUGsDoaWzlT7z3xEWRkUqc1AG/NCBETu2m5bRcpAQCYB9susN6EWEee0DXFURKSuttKJ
CZO5f/4jmIUtx5euvM0i/bycbF7g3OYJ7SgG+AMR0P7tC2xvgd6/brNa/9bMut5alVqzX9jy31aU
7mv2/4KFZrvKZ0VEBgkcfKWt6JO+fr7TBpEJuK4sw8DPN01KgN+M6+3yjV7xmNqtdvairdtW+/4N
9z1xuOc6eItXuT7fmbAewjzdSXeJiEMNE5v2ms/FSASushaNVvxTRNXDKA7ibs2OCK7byQO+RJsh
TAR13wGOz4NbF1x1qndE5HUO7MD/bgxOQITvMKfrRCsCAUloIyV7XIaUKsAV1hINWQSco2YOJ3zS
ur5lU0Dy83KW5M17byMbbyrVt1EXt0nenawi4oTcEWFfQw/Z2jgKzpsX+N7G/XXXwC56hr/hpbBl
vYS4xg7j1uaIsDCHYHi64UIRhmutbuOdDpSIdhijuPY6//V0Bqdk5PzbLv9ThDe4ybPUnEF1NhWV
tus5IhAHozhubLJWsEEXEAk98OZec4RrHSSi1cIBWdWa4athfN1kuryH5GUPmFfJU99pvDzdhXV/
zhc9ZkQwUD6Nv8Gn15tdhxm+cQPVLX46TBwCLgYCkK0U7EtemR8Hvx7NyKA/SejmHc4fxgQBguZn
LckCGN4Ixff0+ts30Slc4Pe41s1ImytORMHLyE2gNCN2v8NRkUUAei9mq97IDnakT0XklC+8TmWi
iIzynR1Rh982J0TESC6oAG2PKuLM1gv8x4wC2za8mfRuIyw/L3aXXvZAbGvn5QKrkYAH2AuSafUr
vCQ8kMUw3Qfdek0Bx5FLKoWBfncHnJekZj+uYbbhoqNZQFLmv/Q+pgRlU+pDt5Hm+sSSFqOLwyiP
3JadAtnU/ptyE/vYpi1JVUSYEjcwuLRnK6Kn1k0OpKkzWQGS+Rvb620j7we0Km87WXBf7b/ML4xM
RUSZ+ahucFRnbZpD20y0vjJ0goyDAexWOhgTCTI0ESDDJ7jTlpEe4vsoTnqfcvq1YC/uNOMGA54s
QQRpEgWr+wf/yo7PDsa4fR2f525crZtfBz88//TkOS5CYJRvF13dP/cttyZQK1TZTOA1wmlau5M9
aikVEQ3IrvK0WwUsIrl88+f/pay2mj0/kpARNt9+757eJQH/nOjvLl7BZls2e/Ukvq/E9V8Qnj5/
m19D+ncRGv4N33IHm+Lf7y13kTf+Ym/5/ADsUOhPt8FDgJP5H/8fAAD//w==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_xlchart.v5.33</cx:f>
        <cx:nf>_xlchart.v5.32</cx:nf>
      </cx:strDim>
      <cx:numDim type="colorVal">
        <cx:f>_xlchart.v5.34</cx:f>
        <cx:nf>_xlchart.v5.32</cx:nf>
      </cx:numDim>
    </cx:data>
  </cx:chartData>
  <cx:chart>
    <cx:title pos="t" align="ctr" overlay="0"/>
    <cx:plotArea>
      <cx:plotAreaRegion>
        <cx:series layoutId="regionMap" uniqueId="{410048DF-A65E-469F-B76D-8D502BA23D91}">
          <cx:dataId val="0"/>
          <cx:layoutPr>
            <cx:geography cultureLanguage="es-ES" cultureRegion="ES" attribution="Con tecnología de Bing">
              <cx:geoCache provider="{E9337A44-BEBE-4D9F-B70C-5C5E7DAFC167}">
                <cx:binary>7H3bktw2tuWvOPw8lHEH2NE+Ec1MJlWlkqyrZfmFoUuJdxIECN7+6DzON5wfm52S7VMFV6nciJ7o
iZgjPSiUTILg3lj7hoWdf/+4/u1je/3efLd2bW//9nH98ftymvTffvjBfiyvu/f2UVd9NIMdPk+P
Pg7dD8Pnz9XH6x8+mfdL1Rc/EITZDx/L92a6Xr//j7/DaMX1cDV8fD9VQ//CXZvt5bV17WS/ce3O
S999HFw/nW8vYKQfv0/TN2++/+66n6ppe73p6x+/v/WF77/7wR/mT4/8roVZTe4T3EvjRxxRLhmV
6Msf+v137dAXv12O4vgRwooKGrP4yx/2+7Ofve/g/tRO7z8N9rs3fQX//H7trnl9mdX7T5/MtbXf
/fbvn++/9S5/vlzZ4fBVHIfhPP03r7687w+3xf0ff/c+AAl4n9zQiC+uhy75Cnl5XfXDd+4sgG+9
/z+nF04fxYwqSuhXscfqtl7II84RFwzxr2pD5Pdnf9XL10l90crvF/66Um7d7Gnk1jVfHVny71dH
avX7//rf77/11v+cKhh6RGOEkcB3q4KCKhgVAuPfVIF/f/bvEHlwQvdh47cbPRX88Ya++NP/B9Dw
D2cn876t/oUKiAh/JIlCTNHfVXALDJiyRww0JCllX1TgKeAvTeluFdy41VPCjSu+Gv4B9hmMsGdx
/vTB/1Wj9PS//rOuPv4LDRIBg0Qpj6nkt4QfYQS2CMXi/Pf2woc5rA/M4W6p/3GjJ/M/Pvcl/vSX
f7/E/9FCkND/K9c9x49QjGMlBfpqeeQtyWOwSwopJJX6anj8Zf8XJnS3/P/7VTwF/PcFXwPH9N+v
gYv+079S/IQ8opxwJMDL/m5WboRGMn4EYZGQED19vQza+RqVfTX7D87mbtn/dpsn+N8+9aV+8ezf
L/U/QPmvCkn/x9J4iYMfcP71mPufC3T+JxeYvmDy7sTtzku+am5Fx/8qQPz/nAt4QdSN3OyPrPb4
fnqffkmH//LV33Xp3fqtrPqrMi8+/fg9xpAj/5Fkn4e43+7/8f3r93b68ftYPmKYkxhBYsdxzCm4
7OX6fEWoR/B/cPaIw1WCzlf6wUwlpOgc4iscCyQhzYjZl5vs4M6XxCOIDeBDJYlkWMQx+aP08Hxo
t2Lo/5DSb///rnfd86HqJ/vj95DK66/fOk8zIphJJjm4M/j84/uXUNWAL+H/FZNqFrZdZTrxsi2T
fd+2tyUR61fn8zX1/uvDs/j28LWMmm1Ze5mWZjTm5SJ2VLwu1n34fEPMd4wP0eZd02eQKd+afrc3
yjW5SGPC7f5C4y5GSUlrjhPEUEcSRscpP337YffIioHTv/kwK5Col6IX6Wohe08UooVJhk2oX789
/nmcO3TBzi95QxcyHpGu402kDmv2FOOFda8WVCNxtampX7NI7sIk3Tbql99+4H0vBNH9zQdqhfQs
zw+c21iul0Ppcndg1pXV14jvXvWf1XzXG50ffOONVLUvaHKUp0tj5XIpNpqTg24sKa94U9bkKXaN
aw6jHftNJqhleDyhvpzN42+/ID4v47smAOi9OQEtO9twu/HUFcU8HhRRmaT4s27ouDTJWCxzl7hN
RlfDUuAmdWQYVJ9EhSLd1bencJ+MoVZzcwZtsXVzyxcQgSL8QM3wWfKleuD97hscDMfNwQdA6qK2
iafbZuUvaNiGJJ9d/VPY1D3b0Kq6EpYanja0qq4RlEev+qhq3CFoeOrZhiFauB5LztN2kvPPeBlZ
sua7DLM81LMMpl1qrcnI02mI9j1FazSbo9DDIAOn71kDshZYbW0N1mBgrj5sQqwsGUeA0jFMPp45
IPUW9YPVUdYPmxTPbWXL6edumqLPYeN76LcKObSsXGX7gLt0K1hkkrVqrHlAQOdx7sAe9cAfDw1r
HdnybIjU3p0Wg/WctsuGq+NYlSwOfAy9jQHKhlwtOpLZNDkyPe7F0KN073G7prqaljUMatTD8TjM
Y07XTmWaNPvrxmzlT70U8etv6+I+WXlAXppV4QXCg4xEa5W21kh6VbBtGN82XDXrA6K6x1xQD9Cl
KnSjpFaZadl2EXU7+ikusGm/Vnbvtfb3DE98QOfVhkA4InNyJGuC6pW9E/ugH3Am9w3vIdrNcpAK
MvZsbkEDU1t0KXOR1IGz9/DsKtpv7VarjNm5AR1sao0Si7ZqD3yAh+cmjvgYryD9GHdjf6Ex75fU
1HJfnn97Ed0nIA/QkmzU4mgVWWzL6meprH2+VsW4PTD/8zzvwDM5P/aGM+/ieeG1K2TWtXbMX8qu
G93PdNxjdDlFZSxfQExKxUXYu3iolpuBujziMtOUTdXjaadrnJRNt6AwPBNy+23WahvFRIzMGlto
dmE7Mqukdsw85JvPy/IucXmQ3oq6QN0C62nMN22OdUGlfN5F+ywuiynvmnQtyNb/0naK/ur6Yukf
kNx9MQ/xUN6uRS6HfQG726pWX5aRzSVE9k0MYZ2alppNST/V+3yoSqG7U7PuhTwKttDh1Ywm4cIE
jD1rsOUikqqJ8qyTkTvSapGZki19YDHisxjvEC/2rAGfp7UayRhnFO1mSHecz1PK831vH2soZG8/
FbYbPuuILd1jtqueP1spJf1TAiXV+hfVEM4fmMo9sMOe4VB9zfWwVCzTMrf0IPb4Wq/rMoYZbeyZ
jdZQgbe1lpmJ9JIVE2ZtUlBVfAoCGvaMhsNGqLouWFboVb3j4EqfWRR1YTYbezZjpEVfR5GMM95C
JnNwWHV74iqz2QdW2T0oO6fnN42SrcaNk9WobNqWnFwoZgz6sGoMiCtJiYakr5zuErILXXzU3W5J
oFo8+0GXvoVFZEQmVN65RI/EdsnmWBToLr4s/Bvmdmd7MzphZOpGjlOxzcVxF0N0DFO7ZyREHqO+
Htc9s66Ysr2XdSKMrh+wQfdAAnnYFxiV0QquIatJ1R3IhOtjvg0kbFEhD/qQ9QwKV8OeEcgbE1Ti
t33BHopa75u6h2YsdM/WttizQm7TU7f1CGKBscR12LpBHpzL2k2amm3PoryLL8i8NsecKpYFqRV5
aKZ65npqYPQpJ+ywUGkT2+EqcO4emlVPdjVLUGs0kfLQUDcnopEszI4iD8o1igxacrtnI67ak437
4jBztp++LZmzBO7wF2fOxE1D0ee83HccLdkS8WtIO5v5xKZG99m0SBH4Bp7Lp7Oc+7rJl4wCcF/G
01CnmA1NWDqOPMhOPYRCyy6WbGBcXKiYu2O99WHmhsQeZPHUtbnaa5cVtmVPqraTT/XaBk2dnAkt
N4UPjjpvGkynbBzqHB8MJ/Ygy7Upg6wZiT3Q8rywTbRDmUf31XrZTMV05fK8DQIVOW9135w91Eej
Gbt6OhlXLPYVXZBqf+JGiTJo3ZDYQ22Dq3ksZrJCSOj2Q6P5uy3e+gcW/t0GjcQeaHkdNUypfE7H
tsQJtY4kYxy7wKl7oKW6ZiSv1QySj94ZAvFdH695oFo9zDZ6N1FkxW9TZ2QkCZ9F6NR9tHKVO1Xi
OY0XKBqT8+g2XDAeWhs067y1MPpax+XBqcYlQpA6TOzKQ2vJuBoQQTA6I9djxdpTURVhlS2iPLQ2
QJJUVQGDx7vrslbGBjIvsQbFBkR5WF0nKvN2a+aUT/mSrHgmCdb5FOSiiPKw2pWa9ANFLu3nvU+W
srp29Y4Dpe7h1O5m0kO5uLRrSpYIxt9FsyWBg3s4RTk3dCujKZUj6o92rd5bt9vAwT2YjjZea4iE
XVqLuExEXbWJM0QGjk5uG0hJ66ioohimHjv81ML2yPNcFu3ltz33PQZMeThdHSM9g5GzHQNFN9l7
JfgxmiJlA9eMB1UyrnHndDFnG+t6k0RU80wvZPoYNH/pYRVXOTHD2oFnzW17GdcWH21Tb2nY6B5Y
nck1LTbusimmv+KavLCMvggb2keq3epu26Ipq8roGZjHdxuRYbVCIj2cxlXVSdzLKauXUh1dyV8P
TT6EKfTMWrvpsPvGRiZWzmVRNVWHtpZXkowobLFLD6ewfbtou6oo7dv1U7Xht4R3T8IE7qFUVUsR
gb/eMhjWTslObCmSzdIizPRKD6dzwV3ZMDNlQDlDv7AJ7EBiqx2HRRrSA6obW4LafHBZN5j9OKzy
Q1npPFDsHkhzVY1yrozL+Ga2Q9dpmHrz0M7rPSZGeBCNe8EqHXVTBrvy8VNlC/y0jXL9NkitwoMo
mchkJlPBcizzMqHd8otUVZhKhYfRnQ1xnZeNywyfaYLV+q4d1fOweXsYZQtbl4rC2FFtXzO3PeXM
Pg0b2kPosOR5MdFiSlEeRYeozq+qHYXVB4jwEIqx1nKPSJQCt/KnbpPvlNnaMNMiPIhGJcTpZgCZ
tGX/YiiGU96VYZZceOhketnoCgX8dNjnx2YhTxgP86DCA6be+CQGDbmd6IorNaxZb/KgbVYiPFhW
7bSWzsGkdfdmn92hlj8HrRDuQbKNa6P3BpTIyuaDWeMXahdhdop7eHTj3KzbIqZsszV+vW8TyWpH
7TFs4h4iaZ+vfV3FU2YjoBKQvnkc5/EvYWN7iGzaynKJUZTyCqLbCIn3LKaBjo17mISFPY4tApdc
VmJNuGXRMY7lHAYc7oFS2VlOjM9ROopXZjgqqGKHycRDZFmUIxvLbcqcAjLHQq1O8Chehw3uYXKB
/a5t63Ob4lI/XlrY2x9pPQWuFA+WxjnURC0Mrlr+nDr9sWKbCZSKh0ugkm1oVLFNTUefcxh7dXPg
2D6pCy8VnMZYMZSNCUVXThX15chWESYVn9JVWja3EM/CQuG7SHZUv2lFGRZg+QyuNXZsaWJA/kq3
qT4glovhSCACqsJMi0/h0kvHctirmbKC6ffRMr+FzYc3QUuRefCcKUVGUJCLcwU/jq6pEqqIDIsj
mAdPU84S6tErTHxdn7sBXa7zGIhQ5iG07iRisqQ2Uw192gLhMFVSkkCJewh1hQFupJunDOn2BYva
Q23KsCCF+fjkUb8VtLMZIZwclg6bA2b15zB1egDdYEfBqm6ywGYQ7wq7XlaSvwoa2idWrWbKG0Ui
k224XZJ2kOOp7+owGgbxiVUDX/p4Bq5QBltI+7Hfh2eS2oc4Bufl9ucqPaGe83Sa2KbEi8kG4Nq0
iXUmehLNaHsZJhnPfy4RBavIHGh03j5ZiOBWqz6EDe3BcwLHU2ox2KwRxctV6wvUdWHr0CdSzblq
RN0yk+3zWKbzUpBj1PYfw+btgbPaWW7N2tgsLvWhYduzTj0Udp5f/S5letBcIqgHz1qarOxm7hIj
Rf10FHpNlpq47RA2fw+kvOnXvhm4ydqK/tqW7G2km9dhQ3sQXYHx2AqZG8D/bB/P1uAEzyxsq474
bKmClLwylMDEGX7bzVGfsEj/HDRz4kW45TrqxqDSZpxUbEl36jaW9KotmzAnTTycsrIolFMtLMk1
elF15HU1BubixMNoW/EREmYYOt/iFxOqfsqpCNuGIh5GW7Xl3ThvJqN5R7JIkekFLpYqiOlLfH4U
kTPicwUrMUf7lmxmzCgLZKcR4sG0W/NoWm1psn7WKEGzPI1LEVgd9rlQk2HOsRhEDubxybyRJy1f
wzBEPHjGS9G6eixMJvOiT+S+PYlNFbhv5jOdYlglaCWNyfAwP6d4vDJoCpu3z14yFexOiCUaMyvU
2wqbF20zhiVxPnMpX1nXFLo2mQDJJDGQ0JNx61SYPfTZSBOtx6ge4hH2bcrxYEjzwkXxmyCz4lOR
EII8q+dozIqKdnWyQKEidSgSgYLx4FnXMbDS6g1wE2/dQTkhXrYV2gM1ym4Xheeaixy4dmO2x4Yc
sGXPwJMG7p77NCQX9Wrg6wDLZYgZasDWbo0tExXPTVgNB3vOFLjAKC7WHmRflIs89FA8y/KcjYH7
CD7daGucU6bLdaYi24yHedHdZxfLJTBp/MJWvEFnwh1BbIkjnZlys8euEHUCEuKnoJXpE46kXFeF
ZqQz1wpyQAJI7BSy3yRsdM+dTi0w8CztdWaZLKYE76R532xrXwSO73nTtTLCLCvIZijrIamm7s3a
4jCf5/ONWjIsXSQdyL1X+vFmkT0t7VA+DpOMB9mZznTT7aKzOuf7WzTkxWMmlW4CBeNhloKd5GQD
tcZ9PtqTdIqyhOeDGAMf4LlV2Ixrhl7PIHlqlwtj1JtybANr8z7lSDYdAY6x0Zlk06uqsC+WZnoV
JnfPrRb5ttC2LcZM9vGv/bDgpGTsIW7tWbp3xO0+0WiEkrmKXKczamr1q4RNhceu6eagJQNNPW7b
4QlF67ZTPmSA1DgRQH1Joi2SaYhg4Ezl7dHNFsEefQuj83lzCcf6sukfYjHJc+D/Z8Fgn2Y0VivQ
6xQZslk0RZ7AbnENxkZWa3MourhoHnd6W165zrYX1NJIZFNZjvw1HHGT43MWc2texbITjxvYlxwe
103PRCLbCorxxToqtCQ7q0fzZhlJ5A5oG/vm/VCW0XgQEFiSI+ZQa0+ldqs7thiqZAcBu9TrhRsj
VWdEriW7yId62Q4YQTXhlwiYvdsJ09rKI5UrjLm01bSfijEuLZy2I7s7dYSs+9HOHe1/XSVj+fOJ
iaj+YDEfx0ztJJ4zs8L7HvW087RGM1eHXhLcHMQmC/e4wEMRXwnVw7kwNO7kFVHxksxEmAtdWbNn
aIjVdlq6dmbH2bCCp7NcGJSw23Jmh6LV3QDxbBxvB2UqKpNuqAx+svR5HV+0FE8s20Hay4HTZr7Y
96h71rSQW2fAAK1lUucm31+1uB7kL2EryMs/upU50Tg6ZIKXA1R9ooQUNA6yN3Dq9/bypCzfIJBs
dVaK7jpnzatcVoHz9mzlDDsxa0tg3tzlmY3by5zjoOIgjj0ryWdgpmCoIGVAG1yTPIqbJG7xECgT
clsmBhVUNLBplxWkrpO1GT+L2rwOU6ZnJ2s43jr3Eg2Z25x+BqfBqscDnbpAU+YVCEpRIdcTYbPC
NOyKQfwKzH83vQuau8/xMl0xz7Oeh6xRhfvZqHGHYn6vpjCx+yyvsa8mOCYSD1kMReWEk/qq3Iuw
k2bYJ3khgDBnSg/ZNui8Ow5oqbN1RFVYloN9mhfuK7xHFFakKDq+psT2bk9kxJvxGCZ8D6hTNy55
VE5DBhtVnxfNLnlkw050YOUhVbvFzOMmh6xEMfDIJivX9kDjmnwOm7sH15mPO50d0Vk7xrtK5DBS
2GNXhIRxMbDyELvovsVoLSBAgMaIiZNLnVZVFRgg+HwvLZe83gtw4bBHYw7AKBMHHS0oCxOOh9kF
wVFpDk394FRt214KOvMpEaMRYfx+7LO9bN0XQGQawAz3Tl6WPUW/Qk67BZWCsfTCG7l2495ZiFeh
lLVe5Cx3mUSTDFv00stDCG1dXJ29U111xcEuY5G4qevCDI5P+cIGr26FPDmLtp5el8A2v94714Ux
P7FP+uKE9nVZNzrjQs7RRRP3+IDyZeEP7B3ec64O+8QvONua56JVfba3mJrXuqnm4ZDLnujjYofo
NRw4exZFcVsfIYpr4kMRQzJ6KiPOh0Dte8CGQ8ECuRriz2UbS3WIuhoaUHRlr9ugNBr7BDGB6A45
y9ky5RPOn3RVAefOtnGb0CEIfT5FbEfOwPFa0meU4qpJ1qVeWFI3bA4MsL6E7jfKDMLunekJPGBz
BGjLu3sL7P2PQZP3WWLt1G1T7PY+06a3h7Wgn/eJB07cJ4kV446tbWSXzYidWtJcEmKDSgDY54h1
UYSKBTqIZBOb7aGJGGw1LPvLMKF44fJUtqbAy9xnuTMqdSUpko5Xga5SeG54kdAWtweNZpVZow9d
vdCPJgJ3EzZ3zxHbmvUD63GXQaz1TM77k3YsHujlch7ijlTR54kVK+wzCjP0mV1JeYlboxJo8buE
OTGfKrY0olJzQ7uMNmooklqp8bKUri/DYOoTxli8DlT0qMsk7+vDGKvHDcNbmB/wKWNG90WRx1Wf
xaxcrqzp2EFO9fzi2zo9r4w7BO/zxuKl2eYFg39vdzZCyI9sEactwsOQCsjq+rAYy+eQqU3kStBi
yJCjk05KPtVnaKF4CPPF3PPFXVTZcY4rWJucvHITelngPGzZcw+y0MliUsjA3KG6xo+VgVL+7nAf
pl6fRtbDYowaYAWmWJr85bxF+lVf8rDTTJBE3E4W26rHDhHbnm2weqE7yrOp4ipQ6J6D1VBdQHnX
t7AZDlWJYVQvIlZUgYIht6futqnf3Fa1wBCAFk4HOHw4vtvbeJgDx/dyXWhIk+d6Mm22G/kBakdP
O1m+/Tao7rFmfpcwNiPYrYYTgnBodcjrZLRuvl7oGNZ6A/uEsgrSt77Mz2LXKoeCo1UXneAubLn7
hLKB1G7dDUw+L0ooO2GiE2ipEuihfEpZLHa5cQv1N7xMeDv2FfARDnXf13NY8cWnlKl5yTVEtm2G
S7EdVYHQ8wHO870M0qzPKttEBRWuZYyOBS7W4bKGXtjPCNHcPTB7eo899ollglGyCuFg6QjHu59G
jHv3uGrm0ZwgEXPkxGMm7HHk7TpcRRtkBVda1mP3jkDr55MTZL+QLNp4Eu+5g+4KW9Q0P3U9X8mh
G8etOuxFme8fhnyr3KnX4HMPjtfrR9ox9mTW9XS5VeV8orlbYAjogVEmqKvY/rrEcL7lRXPuU/G6
r5S2R0jY2A5XzXIoETA/n9W6jPYjfNtWTynJhzkskPQJccBrHMn5QHJa5Lh+NsdNfEUqUgQ6WOYZ
miFq+MDQ3GRkRdeCjC9iXDwPWy6ejYFcc+sisTQZ3YFn2xJ2QQb7UCONs/+5w3UzLzV3LuqK3a5N
Nmro1XFh7N4ux3gD1sNxgQyhuIAu1G0ZVl3zSXJ4jKHD/sybLNKRSFmztKddt8WbIDn5JLlyyx3k
iLTJ5oGVxyjf3041eUhO90DKJ8lhVFSuMa7JROuqV8CqZj+psljfrzWOHqhs3vcIL0RAeSwLoscm
tSttxLGcRjNWyWyg2H5RLXCi7YGk+h6Vf7EaN9I1oCcUbhZtkcKPUjTNyfEVAzssatOq2xU5AKM7
sKrkk+iKEmonuWlBaD2JgOgm3oIhCnRg1IsbImg4AoWAvskwbMdNdDlNFD9goO/ThAdmSYHLucMZ
3GNTjHK6iFvLT4OKYd9fFHOLgtgF+NyB9OaJOQ5ji6qSEbTpgEaCcNa9+CUeZdjRVuz3HbNbPFbV
ZupMSj6dgHOtkrzEgcmKT6SbKyhFUofLrGKKnfS8dUcVV2F5nM+kQ0LjtpVtfsRzdYlymrBBhMnc
59BtFLV2mGDofWdpHo+nriJh+aHPodug61pl4yY/NhV5Inn0ZBSBVTyfQwe0QiRhreRHXS/jZW3t
lEWcvgoymz6FLueynDcawWLHhU21NizZ4padwkb3UIrixuQcRVUmK6ufAOv17VhsYc1hsc+hK4Qs
opm4Kms30p5cPPWP0diGUVGxT6OLthVSoc5UWVXX41GX6iqSxqZhcvH87lqj0Vk6xMepY9V6ImR5
o03TBBYVfSpdOcTT2LI+PvbzCHu3Q1abIcyJ+1S6rVzXoisgkGonVyW969Fhb/kDlveepMdn0s3A
zt/hhB+AyM5DAqyxgxbQUThI5j6VbocmPXaedAWnlrrt0Bd6GJPc9HEYIQ37bb3iboMzFw2P4aDV
sJNEtbl5MqxNFXYOEvuNvZzo816OND52yw57ti+ABfCAZL4McUcY6HPpmNgxNKcqygxvEZ2foKrj
cMCogMahr6FT0pBVPN5pIse546mA6tpyGKeGz9COU4vtNLoYjemucUHed5KTOcsVrWRYBd5n4a3R
iKHvxnROl8xUXFQUKZeWtrF9WAXCp+H1VTUJhUt5XE0pwEBttesPJReYhuUePg/PTI3b51y71A2l
TjvFlqOOWVil2afhQcjGqaadS/G579fCRzipzWQQvxr7bb+0nJnNJxh8dtC7ubVsTIaWhHH8MPLq
bax0cBre9S4lNdYH2uA6gYrEhyC0+yS8oTn/jAvNp3QmZZeoKIIDXCtDYX7Nb/pVANcUsYhO6QDM
mmRoTPGslXT6OWzuZ/N4I0Rni9YUi3FKoxh2PVizF2m18UDBeC65MgseYCN2SqFHJXned2vzQaBd
hoVBPgFv5+UyTm62ad+L9gCdq6EjDMvDup5g5MXMbTzRnSpu00qu5sTzCfqLR03gHrtPwqMLoXvb
TDalS1cC42p6Dcer1wds7N2uDX5h6LZO3TJCyyy52XSTeE8a1JiDbMJiFeRT8HjjRERHkPreQbuW
Zdo+I1OGnSVEPgUv2nU35i11aQGnZ47xUpYHsMdhm/fww1a35bLDMYi8miGwkpp8sB191ZUk7Hg1
8qlfZQcl5UEzl1bIoGTVJE/zHGh030bp3Wki8rt8tbgZSTNQdRJ5y+fnpeuq7rQJ0poTMxq84Lcf
c9/C8fCazzRnuIaX4ERFx5nw4tCvLowJhuAXLW6ZGl3mcpoEjF4UfXVUQAM7xMP2KWzqHlybGswB
8BlNqle9HapurI+2y4McH4q9EDrWDE0d5yadGzefulKRBBoY70GeD/lMsK2DXyDczWLSqdzbE7bN
mx3XPEylPg9sLzu2D1DrSbUq5aFr1/oAlNQw2j/yiWC93OQkVa7TqIvMod51n1C9hXVuQj4NLGes
NbgWOq2msTzsvGsPCtrkH4NWjDpj7Ybnc3iDkrMp1Kmu+/31jvT6c436h/rW3wMlnwWW02XBDsjK
KTcYzqOcAw5N8EM1wvtG94DKMIZy9RbHJxZB6XyOPg5t/zpMLB5KG8hOc/j9DHmCPl95m8w7sBOn
crVBPFbk079wO9BhRyY+cd31QMCtV1FeCdz2KgyrysOqtspBFK/jU2xxUsfkskVhkRjyyV/QiGuc
NgJDdwzc35kP0YcREuGH/24vRvgxiCov5Rif9nPro2bB7MBKtYQFBD7zq0ZtOe3bwI7Qhetxb/Rz
JMK6CSKf9gU/YgthUtexowD6Q91HV6yvXgStxD9RvqCNUGloz45EuA5nTLdw7rpcOvcmbPwzuG4Y
gP/D2bctyY1bW/7KiX6nDwkQIDBx2g8kMysvdVWVSpcXhlQq8U6CAEgQ/KP5jvmxWdn2zGmV3a1j
hx0OSyWlmCQI7L32ugwqmppuHpN9PEYrLNRjE58uUr2f+Qleeot/7HTD5M1LWgetioUr+L5XgTnY
Yln6W5OEZbmDTjUpjmW/uerGbsX/oLn+bWb7z/7RN69v4kkxLM3UoW1d3bBmUVd3RO3aFm9dt6+K
te3SaewRV5MOdMLZvjZeD8lx7BSv+j0a66bt025rF3+sCh8UXyh1oN0NISitbUobvzmXoshR03XL
I6FuFlO4iB/XIE6mNtVbVwZ1GlJZ0zLVNlEohEaOR5cyOY3lF6Wrfo7SuE3q/ki3FnbPuUdDn5S5
nxans9bTZn2EhZxb6pS1iPiBzbevVzOkkZwDHqfSwxq+PUSq5bC+74FZ2j6FrqCbcYEmGYf3ivRo
ZJqkEd971eO39TzFS85B96XpjDvUZsviSH21+XlF6lIbUjN8GQHaJnO6anQDLmWCl9WnoY5b+dKX
M4J+IOTcRt2ncPtq/McLSe+gtt6v6QDTKJM5V5uozRMIJ4vdhpEN2QWkWE1WCKw0mS3cedbnZNlY
eI7EwuW+ZvPWQxc2jf6AlIAhS7ha+E0TzrXIw5o6mlUJn1CFiV7koocBbrpOJZ8G8DebsSpzK9Hv
JxkQkrUccWXToJNUEJ5AN7LUV0WcoGzEXsL7+YSnNVZ1qgUqu1RGQdfncz+Qz5Ptee78tiYvc715
uld6ZO3tpmHA+VxNJEluqS0ovd6KSsxl3m3QqMR76eYIjggbT+buBgoNgeel6lrh4spwk+W8D+Fq
jGqsD8etPXhOV/d1En09ltm4AAw+JlAgyadoTVbjs26IkSRWiuBiA9nN3eACqFg2kLbgoJPMy7zz
eJbjeCQMQBo58nYQVdryVu55Ww3ZyFfXa6ApPjDLpbJczDmcTbtzGnvULR/LuXlaV1IOAsthJPO+
ocys2VhWMYFLbOW7HH1NJT4JS4fxLNcNjV/FwnnVqVMWYH4qBUsIKihrKaUZUuBo8xC1QvM9DFba
9TwQFwHVDi281TaMme1SQrsVesMtmJwcJmthN38lXQDNjF6SWD0mrI9EXhWGNV/R+4gOL00fj0tu
Gjaa23YOS/4EetbU7xufQCYkx3Bkp40FpL2OKtdu3+qhG+c4j3UwxrcTXtpqN6jKk6Pqo2b6UAW9
CAm2t7bkLE36WKrb0No2+ho3RSF8WpSyL6+cWxZ2CnUdjx8bxz3L4HkfQo1eOmQ3w9qZ8e6lsK5s
y7SdWvGVUT6pD1CXb1WG6RLOLug8Rn8DVp8R+MtjEL+MjV62Y0+U90/tFkZRpiq8SS9NjGV+KFuy
3VoZlvuQTKK5E3pO+C4UtareTW21bvcOAg8SYBIN3wCRX5yI+dE4OwzfW0xuqnPDJ+qvxrHpiquJ
yEif50kmJGtiGpNPgpNYfotcW9xCQh6cMEbaXiBt6dPGsTIvYRAU5Gu9CXdChsSyHWAeRD92so5l
rjooHR8SX3XDbVQWdXR0Yz37XTBVzXqQXof8KuFrG34IedEW76pJlipT3gbwRGxCaSCi6blZTstm
mL4x4WbDI1Vcde8R3FGMdzOTSbUPq3ZMcrs2C/ZOx4Su9uBPR/pmkgt/6eAJMGQFIEN3V62hxlZS
javbcTZaXeYhplXLuW1gcLwvyllBXhMkS/lUCSPjY6+U4qktAs2/VpVsVFYOprVNKoaoCBF0FNP1
aLre2Nw6Ega5NQOJ0qHbnPpErcQV5CwsI9gZrriKOiiNTps1MMNuuFjypDC029rbyUGYtmNKu88k
9I4jXq1EpGOGKAh+g3KpfC3wCidZ01Wkz3jv2PjBT5QxGBz1PSzPUtpuW310FirZJ498Ol2k1WST
Ffv9ptw4po3FMe1SIN6LeWkja8t3S7XJM3I4NE6FFpY18l2Hj7o8TWVnvWOSY9y5GxzpWQoB6MCu
OuQxt7tlKWnn0zKyYju71ZSALlZkWclDWHgUipCzVdXRIGotSDdd18EjZ60meRXzOchNuEQyT/y2
Nc863GhzWOzm5NXcj0GRT44U/poiMec+jExTPwI+Ir5N666zcg/r+NKeZIs25tYDFxP7uK1x6Nmi
YBPI3nG1Xvdl2LTZuOnIZrHSSQDxgjZF7SCh20z0zoZtD0XGEFt7X69hQg4j5sbN7Qi7u3pKFx8j
RQfm4unktIyOEZXG3jEzBcMXUq+iu+YdNVhoQ9V31TfaiQ3LoYdvm9mNpaiXPb7Z2uxY38bmPW+X
qjiZsm7oEUpa3t3MmiDla4c9qeM5wplo8brBLxnG5qZq2MGMdVmC4AwZFhaKgJnSqWqsVwfV9BTE
YQIicbgzCtGH6WL9QB6HQIrT0nfyWZAWgC9s0lnxFEdVF3wH1f7xQno9wEqF+L31OnkE/XP9Ppop
dHkU4ADMlmZovyuIa557yDDYgWN7jtJFTq0/RG740Oq4yWGHXL9DVwOPpC0MEEjY6a1PMrkSLP0+
RGDD7aLWJVMGxdp9SzA23Jc2ILlr6pzA1fOBJ8PibrqN+Div68awx15OIthXY6Cyah1JijSJEMug
d10Wzmwzn3VD0JaJBkYqmUUveNNY6D7vqxhuijloTsXZ4TdutrIr8xq1E7AF0tI1b2LtP7Zalzbr
IW3z17AEpF8qrdc0bvhN1bfhcTEmoFfQ2Sp6nMDAOshExI9b1MMMppJ465/CCO9iKkmwYD10LCME
534om3rIseuY6XYLZrFbhByyOSyuVRP07+HZu9wlM7b4nHU9zetpfNnCakp9X9Sfka3SXMfOw+3c
GYxEDi3XPkbFYdfR56Fm1H6YohLyURRaG4N9oYXjILz6WqyDdHRB/ESQFUPy2qloeBELxX4fQLt3
Vo0BZb0Babg8S2rX5Tv4NbZOJaasWx4GZGFnkdht/ZYMvduXiwV1Oa1g0H8nJsurbFqDSj1UHTbD
z3Tsi1SbQNEq61s/w1GlKONuTFudqPK0kcjqHJwjO185w/sb16MY/D7Y5J7arY/yoYnKHreqgqS+
k8FU3BOlinUPYuQwvANnzTaPME/g11VYF8tVP3nvbxO4N6hcrxjMH2NY5SxpPxNHUrpOU/VxHnQZ
fq4rutw1lEz3SuutSh0s2M2CIcS28pcxqqfo0SKQMfhIMQoLPsQcOylsm6xlUNHGHWc+S2q9kKxU
SKA9VfWms2maE+DdfJ6LLNnYshd2bporNCebunHgxNxLHLaJThfXg2pVslsi+yHzCRITdQFaHvbv
OQ2auQD9uJozordkt3JZH31fZ4UbPvWIL0uTtXZHBx5dMw4fwMbzmadjnJEqbjnMTRziEvQoOxxf
EHSJpghh0jb7vOxihcreKOQOLjK6RnJt4PNKV+GBOfBvfYGhaDxwu4ug+826Tk9pTRmMIzQf3qPq
/cxbdjdHCGaILF7R2F+Y2D1ZUX/yj2UtbxYqs3GK8GZEUXhVtd0yZFvTYHoUhPFj1LvpiIyxVqdR
09GrNlYymyFxvTdhJ05Bkww6C8vxFn2GXa5IlzC+4JmF/XSrqqmCfD2CFexeyaYbb2ivXICzAg4L
Z8lLmjfjZNc9i+p4uYuGUMPQGYN7+RSLwVX7pUP00v1EKvpRGMQG5SYugC2JOrD81g+qSPahbhy5
w0CTDu+M5dsdi7suulLdOAZrai7wxRBjx4XiAhxIcbVECr3JNpTyXGDLVGsm4ri892BWBdnK8fa+
M5ubILiHrpq4DDaZRZslMqrVXWuAYeLmld20ox667W4PCWS0EwUdhlyHBVFZVFdddBPP6pIUzM2l
uBag7lZlJsXCSN7PUxjN+BBoxofeJrtGdLDmSrce0tgnBQUlfS4NH6/1MKOsz6qyCbKogfUglq5Y
lzRxHJsEmeGtcSi5UygqkzVEL1haTHLhE6AdMpZoHNhjjYsJH+YRL2ZGGJ/y1lfzcNWuOE8+sVC7
ZU+StouQgaNhrhfFNRW5T7rqRS6sTA2Ntv0s5vXjMBQVQcvDisbczmDrYcfTKOnrE62Vw+y/8HfC
X4J3N73RsxGiDXcCyUkryjeUurneYsqeXbcE5bHlA7NPc1dEy7tBz1GG2dxEPvuucEvG1jrIVVu9
l+s8p4sKXn0LFdeISU+q16Y6VFbB2CWGrh/FHs22zUqVJmjIJ9B+20erQ3IgLXFX6zjLnesTem6p
lB86FFTZ6puvJYys7yJAWvdVRHiJmAL7yNxyGkecDCfhSv8tUk30PA1MVAdSV5AXbI3Z5M0UEH0f
OvgPw/6e3cA5dE4F93BRmcPtCmXL9FwCctL3S6BAMLdrks0BKBdFwJ6FGEzqR3GDMSQ8BpC5S3Vq
wvKMLW45ei3Ie+zu5a4lDW/Tvl8tuDcIOyHMBVnpkACRt3h1cH9mhz2jqA/1nJQ7LAwEhvHSnzYu
vglR2oeYxPGJhy0WHO10Vof8oWO6fx9t3XonuGoeylAZEKnmrm2ndA1r6Uxaon/ze4/wRX/gCymf
ebSqk228kHkzTDzrt3lb94Nu2MmDkBu/d4FIHsvOUQQNEDskwaHok8V1aYF3RcD4wVfht9oW3r5n
jHOfLnW/CpCTo8X5vL44XBw7v24wAhI68gpZ0dNksMrWmo5NXvIlCk5LFMNfAEJpF550FRXy1gSr
sfsFzhXh88Y7wjPp48We51ix8jN6sX5CaAYJyEHVqo6vm3XpEF9cDgu21khp8UznToV3E52p2sF4
xA8w2TC8Oo7BIrtPAd5MhLAxX7M6D01T2XRmNZoraeekznSHqtulBQ0o7VLP/Fy/rILR6XpZx2X7
ipg1hwK/soLh9O7wIjOVNpDANTv4QhXkSouubh7WCGjWbhxi2u9tgo0vR49eJsfpQijdTUlP6B1k
Yg07gxFOozySK5PHCELA9XuNU7S/m40VKsy8LJfqZCZDQ57CIkeg/tsa0vkHgD0JAa4DEvJ2NqYz
2ImqIUENpXq8+o8t4Bf3qWWtPMYjhr7U9C75FBnaBp97UAYA/KwjQ4YoxipVhtWByj8t5qVFAoye
13zpSy0+cLhU2GfhqlB8NGaSpMlZMgUoVoqBBcsjd1uzlmlASEJR5RS6z2RBO3JrNrH67zEMLLpv
uoY+cycaBHG+8121SlhosFHfI7WctetuWOBXfCXrgIz3HO8n9uCQ6kuBgHikBPB3NUCof2hoWLkD
bas27PN406se045zXiLYYERHjfalmTKPIhWFNeoe6x4aixLRXcm2bPVzZ4Jx2Y9NYOXRGDkzPLFN
Op1PpFuXz61kUNfxqpXms3XttOxVGfZBJts5OtdTWfBsArXDXvumiUs8kqSGvNVgbpRptUzosCYO
g6TneYulgOR/Kq7HkkxXrljFu4kSb01q2bapO991XaqRdptC5ljOFIl5ohn33gmULyUCgufjRg0g
h0rOSWqsQ/2c2tk685BELqm+LwjrEbutDcMq5w52XmNaGqSmHDbes68e0Y91k9IxkMUJAeMxjzPT
bU2A5sqHwdW6YQVfJYRFycniZGm+yK2ucj/A+ORuJEbv6mDaZrAEgiI4olmjNguBjGNXFHYqMhiG
0fd0sWBULq4q1VFWl+MJd8tG8CsexzrDGaj6Z4ahVLhvqmqwuQpY7XbLCmkOYIwAitEtqaL6VjQu
BARU+/YWyob52BU1H/BGFvNpDAHd3UhSWnJEvd19Fk01utuhdeZkp2Toqlx4v2aMYeMAuFgWn2Hk
gmak7LGb1o1ub6wNJcQRcNZxxy4RVaY2j6Qd6JnCQ51o2t1MlpruRhezOc9Kjc0XolfR7kbR6ifA
KHTXBxRVGK6Hi6Pfklhn3Rq7ZwZ7nVcNK/gwrWAoU2MRo9BJO5f0e4oc9Tmb0KuOmcCofkHYo1gx
r8C+aVCO6jXrZmAgGWyj5JpBw+XLNKqweCffki5ToH6BdA7HHHIzysECMLTBJvtT4hZWfVzdMm3X
W4zD7j2Ma0Zy3fN6rk1m6aLq8yhADIMp4LrmIW/GGWHo8R1BKGe+jMnawAmhQPj0gKIieYgqCjim
MOjzU44wx9PWFMEKwuzUbXmLITqqhMJCFvdSDAibOZIWEGJawG1CvI4WsBqOMjQuCJtcQ3AoNovt
7SYQcrSPGLcRfe1gZIC61yEE9Tae4S+VCaGVu+sxDf0ab+hsPw8ls9WHaiyhlmutUh2IgH381BOJ
7gb5w2gCWoSkAANCGCT2vkV9qGqgHsCYzb41s49S7BFrUacbsGiWtwmvqu7sXQLgJIXALPqsjRpo
NgJaWe68Kjf3EKopSD66Yhrmu3mpZX0SlURLs+vnoq2PS1mtUYX9lrDvrUNN+7n1peuX3SYVbLLb
cdreY3LQg/22AGLq13TFEa8Pa2Mc3mwyPRNa0T2GPNEZ7go4SASDx3k6OD4n7/E+uG4nK1uhaRHR
sF47MQ/tJ9cDjUnRw87xTRQQPryqRso2b8dCk6eAbP1y60PRLLfFiIi3BwFIlfwGJM23ylA6fGeD
kclhjcouzOIYTtnXOMhKHNblyojLC56sQmUIyQLvN9sisF8eF9gahScOi6bwjIWVtKeZ01ghsy9c
hxupALCmXFEHo3NV6deQ0bq6JVsxgFBUhO1wgON8QO4heEz4mCG+aXMY3Axe7RG86PQeFDXVZxiH
sPnr4HoTINlws+IYdIBAPoZdP6GB4Kgc80hL1aB3QT3b384A/toMwghr5hQmKhE5h5wwVO3MBsOh
BkFi+eqIlwbfihf2ypW1cLlmSrW7jlIx5QRRMrZNJ937ao9CqkNHEMM3DazJ7pLrhZizMW+qWq6n
wmLWmEHgUUqWw0IhNDBEL3oMojHDHMsTX1a6YWu2Kj5gnxwxZp9whKUAUKM2hdJza/KpH+ZuH69z
NL0mNWu7ACVSFFuKoFq4j3xXbd9BiNVitGVNtvQ4DuMs6LS84kQRvx7bSFDxPGtEsFxf1tyq8MXr
uImzJlrpeMeSuls/BPg2MkgrNHvjvL/YUKO+X8S2xLfzpTU5F8HYrjhjQHTd0sYXZXnn+8igJtMz
5eGCmRJwpiTDkIQ5m4aml8NL7bFlg5Tnkz581XYJpv0MdwnUhXjN0fsjZmbUJyPHWdyxqllKnIii
2b61FcYIn5vGje0+LuMhQB88KTogRJnr+iFGVYOjAVmFMdsrbO3Ta6Vi5kRqIwmbZZfEs3iKgKnV
yG0BcG+/Sviwts8qmMfgfiwxqXlYZDMZWA140ZEsWSYYEkPvpnR3rHoMrLBIYkX3OkF9x3cIQJyn
M6R7JXPZhuHP2MNeTSd1koeMW3F2CiOgaxQRgl+3cxybx6FrWn1KSurGYzAjUf0zDUO053xYOdQ4
Yx/MaZcQF1yPIWylHoLZzPXHYEOgYCZRAAw7P/dC39bGQqHSszBZnrYOXMRMhAbTmZp2A7xhdBnY
F8GNKp4osKGMDAgmaJbtFGzI3dY5hSFhd3SqpD5FmdFsWZSsdj74cZD0oAGPu6uu5Vv4HFWWsVPd
YoSXqbDH5H4HIXCo0dsNQOiB25uVBftJEzJnlPdNkOKdu+HKXKCogcHXYh/CkWec9nUQYVDDB8xm
fNohG02kfloVy3WVsPhg11luBxWvQTjAi424WaYtLRFyhuYraq5ZpI15ZgZ26K9JGc/9dQhQO9l3
rJrlo3OYqeRdCXgPskIwye7rYej4uSi7oX10Ajfm7IlozSmckYUDoALUckSR+43dN3PSl6e10bJ9
j3oWKBIQQ+7rCYiC6AE1xzBXq8NsxsusggymHdyrHAO8RMh9Cx7fxXs4+QTrwdBEmZRwrux3PWY4
Zj4mvdO4sTZplL5fNW4ahp1YCUgjJ4n0jxS3Haooyap2e4+xB4CtBW/yXm5bco1egQdnEhRAEFMe
wnaOXOZvglyFDefqqm2SiV1v3QjJdET8aD+5epaA7toZnh97i4RpX6WRAwaL4SQBWyqcjFjgbqd7
87lfYkHuR/glGLK/eLRGaN1WhlR2oTe5NJnsnWtz3+tLFJw1/JbpIh6OMSS47jANaqZ5uXg1XBMD
g5l0LdowOsabYvQ6MFEU7DFWtHXeiVKirlaTUUDGaF/TL2uC4PdzsZXN+g6AcmyBlFeF3r7RgdHy
q2rHsDuGFOrEY1g7P91A6K/tUwcX6er9OLB4vY7iwPjvfmKNuq6XuU9228wEsA+J8XSKGd2McUht
DPh5k41v5rA3LrMeWZ9HjUto8nkjpM1AZ+cYc8fxhRG7iL0EGfm2WxDm+z50bWlutN2i4ZQgqQ4V
ARDvAvIEaT3C3E0SN18BmgRAnpgIlAE6iBIsMwPWeb/DHKkF0IAt9NLHuEslIgO90MwHQaTxmohJ
Q+Gg2OXeSYU2vUwB2so7kyxdAIeAOqm/zZeT8VsyA2eD/JuVx2mUKEJC7HTdI9Wa2DmLSyD3Op27
GB4MjiLaKQEUGuaUsACEGFpOxS2pEuv22D/hXrh0Q7282mZV6/W4JT37gCqAx2vaTM188sAi1w8i
6dVyh+O6pAeDOiXtYU8zpYjvKdd8oMDmcdhi5HiPqlgmJ1NBG3CLqUYPiToCCza07lOLrpwhajJm
9ss8B5NIIQUiDnCmagFY6Kl6B2JDVObLghjldw24iDgQkYoBt0W5iEI+JyqU4IYPISZQQLgKPY02
raHQi9NRYPJPM0yr9fyKRrkEHIaGNLRf0I1tdZByC+5DkzJsr3ZLy26EPiOFrbxy5X6FoBNxPsMa
8+oTNNEApdPZIXZmuurRa9RN5iY4frsTGuGVRbmmFcgX+b/HcXlDi+Q+HvpxMN0ulB+b+Ikv/xYp
PXxrxMM6uqwGvfmO1u8Eep6a/XvSk/CtDc8Il0NZ1EmyxykVolWVS3hjsFn+LFL+D4yewrdWPGi4
iQWTC3V3gJdgqsbannsXjPAONGC1AA5bGtjpJ3Ii96sBQJQhBjcIM6Cy6Dn+/LFcGMf/hKXz1rOn
XIGx1YFO9iNSQLu8hhjkBqS7KUO5hIkdpm3iJwr9PyAh8TecZz0Zb2JK+R5C+il5tH4s5lyVKDOh
ukYnBgS8CjoUhasffqIu/gNy4ltXnwa8KmzmhO25QJaFhV3LbgKi9ZMv9Eef/oa1pZCEZ5JKMjAu
+q+tjp6dUMVPaNZ/9NlvGFuokqdelQXbY8yFel37Yz139N/88DfMLBtFdhhnzvZAunYgPAJejYBv
/PmC+qMrf/OeFytmGEzWfF+GgcGRuhTou3H4/nuf/oZTSVpFwarBfUGnBk9bK5HOuI2Pf/7hf7BC
31r6cI1BjVobLJcqkeSbGereZSH3BHk8gvQqVTNYzAeIg5j6t2Ltwrf2PpUoXQKvE7ZHjCj7EE/a
3DYR0Jk//0K/qfD+ydv91twnaTzliy/jfS9kBZxLDt4BwsV/Xn1k+XOMwhe/M8TRwK9q1Tw1W/0U
YaWxQ2HquUKrUFY7pBp+WxdaKZLaBBXR367uP1/W/1W+jvd/uw7z1//Cr19G5XVdVvbNL//6NPb4
739d/s7//zM//o2/Xr2Ot1/6V/P2D/3wd/C5f/938y/2yw+/2KEstv5hftX+3auZO/vb5+MKL3/y
f/rD/3j97VOevHr99ZcXYLr28mlw1Bp++fuPjt9+/SW6bG7/+fvP//sPL1/g119u/s//XuuX8R/+
xusXY3/9JRD8L+AGgGovBKEkJhchq3v97UdRJP5C0RWIkLMI8PfFBWZAVmj16y+U/CWJeAxRdMIE
KvCL9suM8+VHUfwX8L9iLkkYYjAMltwv/+/afng6//20/mOY+/sRc1Dz6y8XAvB/ryW0VpRglw5D
zqOYkPAtn1zTJUKPUU03lZNo+aaR+OgOnImWvAS6IBwzT5rEZwv0M9gXnW6259/drL9f0O8vILps
IT9cAb43jaH+Rvq4pJy+OUngC4GAGauWaxAwJgIao+byMS5pNB89w355Wj2KwPsCMI8J0gbE7vgE
HoEde+ALGtgUhop9QX+WDvKbYPSH6xIUX0pgkoti4R+vi4SU2ch10TVxtjO5GHldZhqYyZK14NyA
AdFsmt/C6iIGrNavEugq7X2NGcdSN/dAJlsHTKkKkhMYd3P0E9n1m12AQX7FGCMEGAd0nASLBff1
dzTjlnYxwf6JxoHX25yHY0j9mapA3AeYNavva6s2e45akBH3C9Eg+6xxMoivGB/OOgduo9/Jlojl
XBLbb+hAF1nfu2Gp2f1PnvBlG//dnYxCIkWIkQ+VUcTxv2+eMMh76HNWEp23cO1Qug9WFccJLKE1
LafVkh1YpMPrOFbzQ9vq1ufwCDDsMMWrrf8lxxAWhVREjAlga1j6l//z400bajCVkcvgzqRIFptN
EVzXb5yDs3wKzkKjPgFxsVX5k2d1Ecb9cAOoSPC1OepZxol4mziDtLOAY5Rgz2MYsQVNmwaGxwAj
hhnU4mx62phuwjQYIKS/GkmP3/cBSInv/vxBXJQnP16GZBil4BFgOcfs7YrpQYRdzOCmc7g2JDhN
dOHzMe6bdUsnNdbjv6Q7utxrPHYWYXVKEsNT/3JXfrdALxEPMLJX/fkSfdv6bFZjPIGMJYdqvfrz
b/bjGY9/A/sh3gEhCR7sZWv88Z+aihI1YUzWU4scbNShf7uFsL6i5z4xICHpAXqlo7cjMJp/8Z+O
YzA2MULGk8VlvLXCAm+8Q/CMmU48iJr1SoCJmKOwIfxurDd80QCIot5N5Rzon6yqt4+TxTFPcAIg
8ACvPyYnP37pIPRgTiJfBFy6KQozsK3xpv9tO6q4w0r68y8awfv2zQLCGRZFkcRPeCzBqr08ht89
UVOrtcBobUFeTeDHXXkBLyBn9csBEFfMdnivgbA1st8yLRu+a+Def+67pGC7Qk3+jiYWpKE2lkev
wIpOYHaZgrYtzoWuyc6RwWXarjxVAFT/L3Vnshw3krXZJ0IZHHBMywZiDgZHkZS0gVGiBMAxOebh
6f8TyjLrklQtWZv1pjdSWmaSiAAc7nc433dPhSzt1yZwqdIwLOhxAr2M5rYSW3vob2cnTp8A1PHY
DosgbgKqd9mc5fJkGuvcG9/Gouiirm2G7wE91i+aWtIuMQQlUHt1blkOX8pBG3vHzPsLjX0/0uAf
UWDF4kBtCrrTaiz/3EKFMs4g8D8Ys+PfZTSXojKpJUJM9B1mqsublvk9m8wwYa9UVeTcFKuKOFSf
bVe0j6lnUXAZy3xX4y92cqs6oQRQPk86Xx9QCsxbTFfazShw3++DDna5q9M3PfTfIdNck5YiU3XA
E9cwnq6mYm6fM4adOnjjtGOw5zbYUJcSx0qfOyEMRRNGa3G4DnQCnDL1SyymcmtBFEOn66p9a/PB
Ykia4+0qSvsfEmpp4ItxteF4Fl98OgQpFc122S51slykk993tus9ODBgYe/24sGv0vxxrM3xO8OR
gIWUE1SnwLP9MF8oaz7g0SsxVVdiDEWymF3kVK6ZhoPv25+dWCQ1tcegubHqxTnNjIeIruVV5rO7
8K6uflJlZZ9qEtctuwXFcdrCUUozNaIg2jdb1whsqolJt94oVQ4fmHKYflJjdfXa8QN1l/eL+yTg
j+6MJB1fSkmXrU7HYMvo06uhjTTAKfwlgBOQog0bZDn7EZxui2qhr2lFmdKlcLOor/nsnKkmQixs
fFoQKth5RqOc8qlJDBbX7Uytnp5rvHxlXogDKQVYVailOxpVMp/HQHofx8nIZvK9Uh1SwxiSkFJv
f6jN9sVKzOLdXpi1oP0OgZMNPZu6xXjbeKhc9KR2ppfTFjaby0DqnvBQnep5kWu2WQOe0ChXisZW
hp2do/Mdxd88tCz0CS16i4uMa/QgUoxbHGfiMtRO+uS14gYzsQJMr353mzpGe5AchV7KJ+Gkr4vI
Kf35qt/R5Z3CRczmJ7qv+9Ep7agHAr9ZkoEeWTbcIRGc9la9zlu7yNVhTuZxm9HojIQRL6w6xEk7
UBWEK6Nabydq/Hu6zPpAzlXfV2BiT+4al7dZkyX3WZwsNyqxm23bzMPZ0C4sELVDB5BpolcR9oHg
vUSKPCZbx8OLCyS20CPAejp/s3VmOVE95BSKxFxcqPOr/OzTXy4+pnRjjU8Zvk4xv8SfHHqKgafS
iw4wRnwH2xXfG56c9bJWdvtYMaIMsUrV9D0tdst1XwOvzeKXlskt9HmyNVPZaXRNK//u1yMjyw0L
9cWTS5zxDsFSQriooV3vKUcn896ib03tMukEzfsfgVkFtlIVoev3ozxCtvOpMBK0t/Nk5mYWGfMk
Ydu7sc0ocI5DSoyJDfWmG4a5oJ5bW+lx6ooY8AvBkDyOtpG2TMDJ8ksqEulF46wH/yapzBV2Ya6y
/OQs3ALkK/lctzezKOR467ETS7ltah8YPxQt+8rLkOYzTenY8sywMuleRHZRYqMk2UdpZnn1JG8c
ZuPkSAfo4t5Ls+GEtYxphdJeeD8upc4lFACB4wmN7vpMEuohxVGiJTyGNuFU8posdj7OgLzzvvPZ
O6LOKHqw2VrbycaOXfPK0zN/oKP7BIBcrPGOIS7e+FiWTUKHNXX1et8jV3I/lK5fF1sY9CkYIlbn
6FxZUe2HPNjY8nmlaZN/q9YiLQFVpFOfrS5r06MZjDpRUWnQ5aRsZfKE0q1XZUHb7jLPrS7wL5a9
q7rGfrRJhlR205jVIl16jk2jyosouiJPzs5Q2oEXoU8Y2bvY5c3IX+zJ5OGi26x20jIDnKfNeux4
90ffNreVbyr4oCbPUU6s6dpZ1UbkpvcelMrH2qOmk6cScNZ+Mbae6kZvj7dasauzNPEwhh9lPmBQ
b9MGNOzUr28clPvJKZgZvfMSzP7Ufiuricdi+KYeuw1xl+K0nPhj3pN+Kr/ZJnWfqRsLu7kBWmeq
QH4aGhT+9XiKa/lN/iDWQ3uNnf7aC2DL+0700eqHldh0PbJJyu4xYRieiKqKsP2AE0ySPeveoqky
0oPiTqWiseNPFR0itqwYN4H4sbGEyRjRzsXNyaP+7/S0doolbdR34GSzrUKkMGNjRCVj6ep+U3eL
RZS4YBCgPhjMHHr1EiW26FiBRXCwG/czk+aOSQseADYTy9vedubPTtXFz2IZg5OuUjeaMqE3fiHc
F8Ly1wa1wdHsdUX7lxwoDGwo6LrIz66McXBsBnOJQzRgPWDz/NaMfRoWrUTl5iv/YvQlCI9cWGeW
7o4uMzWfGFmGob+lOVtmABcXNRyXnM0HHP3UJoApuMs8uiRBFrgbMaTOJm0aEbYevAU4oDdsm3Ws
dzlYz2mxjGGrg4RGgDuzsfj0oTfraPbFo+MnxcY31gFogVR03jQww6fU969qQ6epL56TFPkxWKV5
tNDrHbIyFwdbjOlWlVO8y9LpRcBc07Gi7xrBeTYYlUrnPNLEO0nlNGeL9ljIMynOY8Wqpo0qtqmu
XT+sKu18sRLATboxTljMzEqhi1Id+8pvHuoVPtq36+XYrhlkQ6e+SUz0H5sEyq8T3rBBrThEYq7T
x1rx6zrgiWcHfJlBUNLXDN2saBktqfbuFKoSogQbWwi4UZqPbS8AX41hfEYz1Jbo9GuoFjos6RLZ
Xobao6X8+z2IDf9GLdJ+sWKS4bDAEybqtNGYIcRitgPx6Ucgl7ZttmkaOy85/UVn58Gt+J9kGyS4
qE6Loq7J5kvW6XRX64guTTeQrpUVarq8BEPW0ILKEB40Ibpe/ZRxWJ+SJLO+4OQdA9NO1tGai3qM
cBsd97b24QJ9JDqHnIaAsQFiV0OoxnY4zUk/vaKxqu97h45qyLf3H/sGTj/Urpd/YOB2PW+WZLRe
M2ZoP2eemk9p29WPfRbbR7RaJT3bZe6OZjNTamjbLgNrGxkllmWO3JkuKo0tVuZ9HA0yj9/7YQle
gMkbP3IH3ZvhYCz8HAWeoApbY26A8PwULBDzxgO/2KdzMZpZsel6OUTz7PViN7RDcioDpllp2+bc
QhGDWsPK2oy23aCHmwXjh8+jn+VPopjjmOGkw/pq24nLgaILtfPqObBv/d4wu1CAwU8oZWp1cbDz
NU6+v3TPPQn/Axs6hLgwC3XXznFx6IdJb+CkimXXTeOUbRPV2CqEgykiuZjusMOvbL4wByrpDipI
p4n7uxhlGMy5Y4TxooqztSTGVqTr/FaOHiKENhNP49AhmrVXHLJyJ9lB9jj7Nk7qXReX2QcGv73B
50tAZ1oCEb0b+5Vb2zhXNTGUS50JyIg1cHeGlS77JO2qc0PetLddJKyN7dkgxC1Tym4hVIf7JjOn
Z0RjU8V2HE/Ps131J59JH7AUeQmCWV4MJmV8nZo+vrhF499ZYwptQNfxIOsYA0Z78pjJniUnP4Dn
2/i5tEAsVXuzmool1sEfgkX2xgGfufbOqVfjzSdRAZkz1vUrL6tVbkx8+T8V2aLfHFlNexiSd6si
wOTrgLPDgNhyIFyB3LezQB1kRjpWtr7RbESWfANccU8GpjmbFj5rr2Aj98vIXPuOiRaX69TlrXD0
l6HPJ38H+5tvDGcUTy5ZMFBsmR7IyfW2WpxvAKPpRnTlOfGGZMewpOABjYD5oScHOGGeDJXfBhMT
txIZrT76p9hd+202Ku+j08XdraFGdh2jT/e1BLv1pPaOjslgG6gjZytKGsYFyGVkyOZG+Bhk1Dnz
l5p5gvWrLX40d4sT+n/ekaYSn+SkzJ2GbTwiEjajHkEXZFB3YGKLTTQ2woXubIeIauUD7fysxHXT
zL+2tpeiOzQCZH9GSaDTL4cKB53N4g6ko0YOQx8kfbOfhT19XSb5rGWbn/LOTU6OQpVPlPWIZM77
To5VQ/6k+hb40sRYyV3yajv5xvQYo/jBzaYb9B162cq7wCQVM9xw4p/TEkg9C73Wd9DZOL1jh0a9
uNAijvHBIb3y9/4YZ+qgKk+Nofb7+DOxj9j4yLqTcHHLR9M2rY8QH92+zjQqYqQCJGVC5C/+XNib
3inaTY7b9KOZO0wYzIPimNXWp2Ea9eOU4vaCqHi8r3QznRY02ezZHiSVC6MZEyc8xSZNIlWXFSI0
dLGzY/uvjdv6UWcXxl2mrBfVC+vgpqjDoUFSd1MFCAFN9jAfcf+5SSUfYtTlV7YyiI7UmF/rQaOv
l5NXHNeK/XrpiYKiynWNbeGP8+3cessN73YR2qMMbuYmdU8qzr+QGuPYTRoSYcRnPQBqsNY5oQ4z
U9hobCUEZayTlAJEkx/LGqUiZpzZkwr0eAtdYurDCMoTYVNTfpaNoT/qpmlupQm7L6BVD0XWGG8U
TtnE16LasaK9/OBbxrqjZI2sKbFj8b2dZB+tnldsNfKaLaogue2Yau2GIm9huerc68jy2Bm39HFG
FmMKhZHXr2nf5vdWXrSPrmvnEXovUkVjMWn9G/klYNTx0aym7qD1+I6pQNtHsNVuvafhZYfay/Xn
1aPxbDq4CIQV5zbrbx6aLdHwG9Ad/Hm2ZFiamOJedHV9iq9nrYlI+2zLxr/MoyVvKSvaD9A4Coq0
RB4K53Iuq0Q2iEoLLyKrSUFnlLAZq2BM8xYcpH9KlV/dwepnb0EBwNdnq/k9paBBZB+TroLrJRsK
dfETLkjmLSo7y4pmYsKbSlqIszI9mhG+7+5Jx6a3RW8y7RNpHEdTI+1BirVLdOeU4N5ilSEpev+N
Qa/ONZscN9XMBLyixph9RcTyuctN622lFtOF3sA+RrzPDfM7b4eGosGZLvtWyOBVJ0iekMIGj3JF
kAo6DlCLKArNZyMQPiGcm5pWHRPZNlGSzPOCJlAsN0ZhCUEc7TivptX0D/PojZREHNTBtXcmpXWe
jXaZ39yuq3ZUgEu5ne12JYvy9KcSYd49IIgzhoYBKBwG3bo6G8qNQ4gIq/iMV8HUfVoW3nKio2Dc
iSrni1VtLb8iJpq/cVhC8vBgb7rRUBs8WU0/dKZFPg0ImBAF+GZ9U4B0s2Naw4hPIY3KTVaPeXam
ZBQnN0jB402XUzn6Yk6J9g42m92wIe1yXi2HE6wAdplSQfISGFUQ0tXsm5uBhT30r/NVwNIgtpCj
ZTdZ1Au/Z8QGmukOp1VCw3m6LCIVr2pE+2Zq+Yr2uLyYbV5+o1ZCyKExwZX3eS+aGeNUy6/zWkeu
zWc7jT9ymDalMgDI3pBLpmNfyD0VmN4N3XUOOBo8wqRzY2X8V0trXV2AelD9rUvMv0GVCYtN3Ois
DW+Y6bXgxS1zsW9X9CsrYPcoxw8gevJSQMq6F42xg/t5qGwrv6zTtGA0wgAvb+Nl+E7sq8I3eAPX
xuenlitLt08zBnfdBA0P/HGx7JnOFFJSxTPhg5EjZKhG5V7/SJ/ZuOP5q5EGed+HV4l2/Nzmbmfv
BI2Abofayi+/ZUHXr48ezioU9fTqk2LmLr3Y/TqUbXr212RV50SuI/JSo6ehXdppRoW9XqyUv6Ro
FlIoM/EbNsO5NL3k6DPoQB08GiO3BeKc9X5VDvLbtWaEK6kXEOhmWGwIiBBBg+cjdDKs+c6yOxJ/
CFzbOjdaXE1e7ALjBytcupryhEaeQ/qLgKW8n1YD8ULtyY4qSE4sfWyGYinPvpFQ+jYD0NXDwE5D
b2OMk/nVSVTly0iMVVdvaRPEcu+L3ur3hKYUC5IcQv64ZD4JA12hPkhC6SzlCSstPqv0AplfMKKp
1XcjazVJEKqm/ogGuBG7dQA5xBhrKbARXAUkIAxzsvrud8+xVa2ieehYTwKan5ZZXXPjbaPlzxh3
hPHRYcgteSnaSTp7bswch5siNRt1LoXNtSuP0PYjm7GC4u4K1RIhi+bBqgvxlqeovxoY/6loyeHt
dt5mCakxb46mQxJfYxkYBMCVfrwWdlv42NAODPd70xli/DDlAbhOWIy+yV8oR6+LxVmkg+OCI2qC
p9K7gvs6TtAqx4SYHzoRM5A+hvZF9gfAe7K61JO7NlZsUvjNrvbDkKx1vWtibVU7wuRFbeVsVQ4k
vLtW9wp5Dq9VVyOGDFdLpdWpyPBniJXXY0LTJZOTEsfRJYtclsaBI3AKblZCXWN7bXzJS7V2qKw4
+FfrIZWdcZUhtzRI4xL4oUMxt8vzoex3jbnyrSl2BGeBYsoPZTFeK2cAyfnF9S2InrgnIthltjuV
NMdUFTMlT+SIwxtNbMXGNzenasTUGtuG0fOJ+ei5nbrJX/0TmpMK8xfFANR1+09XVP54rK09t+LJ
Yk5hGTUjEuBjjFgT6VNujCuYZ4FAty51j1EBYDKmLes4VbcTIrJio+bBOLO4jOB2aGV9RA7vtY9S
iVy/oaU1DPShbr6nkK30iVTTWs704AZvp2D4qkNhDaX5iBvHUm3YCJ11ExjmqG6b1XUCygqiqy7z
1eba6Uod71aCfWLYKnCDGxIjpif4Zj6XW0aKsBki48so7sqgfR1RXMchvlmsWso0fRDl81p3XyVj
8YqNkGPzZRmc8T4peUSHxYI7fg8CW+YEpTWPe0ig/De27VivXlHyvtU46swXC078HY+59Y0aUW4f
emZ6LTt3DvwalquO7c3CxoANEW8YW7RPUn/AUYel0ati+fLPy9m3gjXKsKigOZg9siV8kqxuWg/V
KAqk2q5FYbAc6rU7wZg6064gUHR3fUslkaaQrqxtrjp1FmNSDdDgdl9tUjOZl9OV3knubBOJ91kZ
VYGWaFZDTy01rRV5ZZ/hf4TaflqpP7q1l8GLI+LbgRaBpCW1oc7Y2zXJ0TOF/u515pR+t2tHrFSe
rdhV3Dj01HsQZdvDt78qy48SzfmwyayGLl7eljmF06QuaM1Fq82Xu7eskUegPcmQCDAmDG+s1ko2
XTFiBYLEmrnNe4eZucuJjJ32cGix46rvwLbUNTkG3PwCrawwO8DyDGMg2r9U1g1Hu9UONcvy0izV
coPfB01xGhEt+2dgC3avOa+Iu1XLvM0oDzy3PDmrMptdLzMDCqjXtRW/ZF7qNPvAAO0VFMqJtNmn
y3i6KyQ1sbtgztJ656uAFWH1fYb7QzHSz0pR1Q5dVHS5wXfQpYF3V55dR592Je4KmwlRzYEp35lz
wFSjV0fSjeBZSoTQyJ9o7m0SH7OisFJ1m27weGi+mCOzBaK+y4SzE5TEPraNH08bmStECv+cEf+0
SucyLdS2zpR4cjLclS7cJKd+qOUSU7Kgmdq/6CXt3dt/dkwPB1PxPLZmrXYzE8ydaCGzsNfQkPaY
7o1u4MFhZEHjV6aSaWiUjypkzOu8qqPFozzqMZUqWpjI1r27rRX3m5ETj93HLVp3jxvq8JzL1pcb
syq6T1p4aGHGxV+rIfJqPVk9Vh2I3S4zD9kkZsM5xThgvcuyECiD7b0hhlrfT5L2BZXPfjb2Jmqk
4M6g8hmH8OWD/7kA+y4ucs7dr5QZGvw5jF7KjeJYHD8QETnjY0Lku97H1miPH5ih3vD6orA9SmW4
401R4Y312No+/9EFLRoog7CSsiM+Pan8qip3McUuQz7Un+11XZpvnCdFzoGCU3qGEhgk37jt6Ofr
/aRQSBwc2fVokI3BkhjCk0LHMxOOxqRxv8ZlmyBSlkla3/itU9bpdZsS68Yw/XpNN/UM7m9uREBD
YTpXuJDpMXT8esJBprRRhbkjJ/3nthwdNFaTe4V4aA4EtAiyAA4lFJTNiYdbL63Gp64tRv1AMrFk
e/qxjn/jFcOEyEdZZXlgULT6lLeLUCzRAa2cHdozXY5DVTa+uKX+hP6ZTK+3TwlNU4rtraLt8e8Y
Ccm+TdS1JK48dFlecXRBZXioo/jd621i5uO7yBZ2AMMVCEYjn6BSf2a6Xi+pBUxjccGOQM9PvtYZ
jivJwDqr/IqHZqrAqY+ULrQ+GIaRoIN05nx4WplnLQ5mQdZzGFfPeKHR1B0mRgzrCBuQSt3EVzF3
HSH4XhBSWEbyzfPofb6RsxrVx8SzzC+eYanmq7lcPe/JpFBxIBRoUsRqIT3LFAl5X1rJl2DspvTj
FMxN/OYsMWsjprwZfKfBMjeHBaXSeGwXFKD2auTocqeUVsTZrnI7v3QJgfw2Ht3OfEKDPGpkWdzY
g91hNnFTlVRQbmNYDI23ZG/lrw59fjZ63DKcGkg0dbtiZ/uI72kfEnS9p2nmIsuo49p3o2ppaCkW
qiOj6gReEP5a3ttMV+L19dBt7Bc+8pSFg40D74OOaUufAard7guisXYBrEqmDGaHLtRwbrWl60ML
YyeuTZYMrWfbWxZuG5gMhIZXjMuCVQzpWRyuRt0vH2unaNBHV5UzXcqmr+QjBky2PJStYG9uyNDz
iwomdz2NCA3ggbTZ+94cGcxfyI5ZF9fBPai/9G6xOootWi1ELAyDLrW4vvW9bSxncoZh2JqCmsir
5xhZsKUMXA7dtlC12VnRMKH9I9RLyrjZDGC8GIoETe0mxRaJOgMQ72xj7EVwMWoUhAq7JwLdYbty
2exvSOkvFOA1fXcsYn+GPlluANHyM9jhEFO37tjODJ4qXfupl8gEXysldf42pw5NO2aBEdZjmsc7
GmAS4v5DzP6/pkYv2Vdc+urv/a/Y6E+k6f9HbOnVcfv/jJb+r+Jb+VZlb//Jll5/4h+0VDj/Mm0P
DhCVI2Yl/pWc/Icsdf5FHwksyPUQ3knhmPzMv8FShx9i7INLyiYDkKnrsIV/g6XS+5flOR4Ru2OD
VIEz/d+ApT8jWcRPpkX4J7kIPXDgv1+W1IoERuN9hN8PikoP7xS3mgAgZGyqTQY60V5c/AO+irnq
jv9xj+7/Adr+kyj9eTH/uDJ3xYI9u9poQMj+vJi9qYMCS9Is6rqSExcdkfmlcfsYE0hbs5PzXgf9
cfD7/Bv9LLTqf778LwKQ6/Vt+CgH0NHy3IBC6s/X72WnyS5VHQWeV5sIsAuJstHt6j0yteC5X0Tx
TVr4lG3Yc0WU9VrU+74z5V+ArStW+b9xvx+fA4JYWkxCdKTt/jpbSE96WkejU1S0rkGEHy/+xslj
ZVx6zBUG1O3O/BfU82ck7cclgZ191zL5/qzIX/DK0axplYMucjavztnEeuKjtIeJ/v0M1vLn+/z7
AoPPtdi6LAkH7fw6WJ1kau6Hq69dT32M0isSzvxY9CRGYDbGvG/nzNS33tqZX/584f/2JSUwpyBa
J2X6dfpcV7m44WpKzwZiLgiHWcXqZM8ok0moke39+Wr/5WvyHvP+CI/DNPhVUwAKZjOpwy7J71wa
t2oGMRsFOWKi3jmuguPVov4vlOz13fxl5QRoImCKfe6r/FWFhQXNQHuiKRHLOuYX6g48PMV+8ZfL
/P6iShP5O3Swz3sif1stCzXGOW+LKC8K59yV3buSQz/sVswK4NJzLCtXHP+Kqar+skX8/ghB69k7
Hc/lYxMP//yKVnYHpavngmEzbA/o0dMOe5ZhfV+xMPybib2wfrudPDguA+HP3gvw8fPVPEPkVWNZ
NbaCUr14Y+kmUSnMYS9ERjwwa1fmmx5oIw/VQOgQTn3f+wRCswGrUzkmHq9gu39ZWL/fA8+02CUp
TUNFWz8GKf0HzJn7eJRhRsTg07ShDMYEYyZKkSdPlyxLg7/sRf/tYjZMDhuDRLv+68XWxcSHEv1i
FOjJOfeNmV2rY2kadkyK+fTnN+b31Xs93LBbgMplVf0m/GG3o6I1XImMIQBeAMIjh9X4dvz5Or8v
Xw/w2HavVLvgtPnlhOtj4IasgmdsoeYvajGwuJomBxu5q/815Z3kK1LA8kMZG+iQ/3zt3/d2jzwT
6QjOwDaHzfV+/8fD6yuic4gvFMnXbKC52iuH1npVKLiWom49aIuj58/X/C/31YNzRtGNJvz3l6YR
fsL8LreMUpLne2Mtihd2Xn/z56v8tt+5pvTZfILr3mDxjz9/s8FTq1r5xvQ3hHHv4191iam1n/IM
N8IZcuRJ8PL+xdT/F7EHBxcbkAd9g/GZdb3qLxKFujVGpobN0DdFkGJ7YSf+oShnjRo6Xf2DUawL
FqS5X0xbxHYsqKVwExySy+qAeesaHBW8pn1AQiDWvzzqH+/GT7sxD9qlgEPubsnf4xkbF1mk2sbC
pApd7+lHqnGvXCeBlbBIqDx6vOd+rtL7uEzgWtVaHTsMJ3iN1/xbht70aiIHLbT1bQYN/vlp/Th+
fvlwP6ZQWeQNAWHPLzduvNocKxvguxfKf4XbLj+DSwt36y5F9rCqyjAv18wliYgTCQMFNlTWdlkt
L6wIEF8dyIiDNVDLxUhytE4gitO0peiGhW2HJ8+y0atmS85h0udtqwZ8CIdgwk6Lx+jCyugqf69b
FlOE0em47mBYEIlPFebQkTaunKWESuzohszmZXLx4RlLHGTQ/bmKilHdFNNOWz7/n7Vgu7G1zLw4
JUswZLsfmXZrqoRWQjrzIYKhf6SSnN0zlavaWWWW0ymd5uKrR10zMqfpOkmE+lUSSe4JpR1jnO/r
HFNU6pS2D7YsAW5Gho0OG2xB/fyTctV8m1H467d/fjC/bk7s6sTx1LV8E2CfP39+jeYin9NyhMY3
MALY4c5pF1vmNLh/UxpfTwt+1X8sASltfr/lEe5TeHQwh/z5UhTI6c60qR9aMnPTN8MyAqwx5wXr
esvMrkMQ2w56qxKgSqbS/Ub19n2MvUcYm/HY0cBt7Rt3xkbUZaJhhdFdkN7j0bajPHVjU0oKSVrx
AJwmnF040+LHNS/XZmPz4qXbtFzpq1dlsbcm+lJYG6ztbuppbVmjYYTlGuuomzJ3S6mOAcGzNt+m
bjnUc6M+0oJM2tCP8+mJ5mWVhIRafoh6CGodfSQmLovAqMZtmofrlpjtwKYldIin75sV6dRNluUq
0kjD2r3qTQjF3seNJ0yG2D6xH3ibFKvNOYw9r1qZj5NP5jaefO8Bqs255AUUFZ4Q7m5IcYbYxPjC
6j3THdx9mlL5kZ6DYZvAXPzVhl/UUtvrGw9dRLJzcQqg3FN0e2z3JHglJ0+7g2Gn7iQ8bOlWyred
zr1w6Bf1IEZakMg9q3XZ4t9puIdg9Y2TWa4Y+jhF9xBTfXpscMJ+wtK3/Ca7oaOAmDadF4rCwRAk
0Yhb4iG5GwLd2Pu2oNKGFU4XfG+1YHq6Zjrdx3isZrqQYqWnm9m4PeIVZg+U8ebhnr5n80Dvuzji
np7dVE3snIze3rlt4O9o0Nhnbr55C3AL7i0Ntc98xotGhnD6dptUjewPiKe+YUP/2VAp/l/9MAUf
W1bUY0q1PKyHAYa+ziZgtknYn3qzEQdc32iUF/GLU03WfWtiDjKu1rtQSbVVmc8gFH+FrKRxOi67
oC0CbOmlZ8HauHT7GM30qAMxYeI5JDAyo7Kv6IXTfp8hnEGxDYLi/egPIr8tYv3VS92nTHV+OLTW
tOzHucRYTFJrKyAlxYue8irZx4llUdjX5oOFKx7YhTNvjISqJW4OX9tp/DGIPonQEK4hFhPDo1fo
fltA5+xjhDU5Tfm53staQfSxEPsNu1bnRPnAHcQI2d12htGfkGP1JX5TeRxDBrbeB+ZvfEipbScn
kpbimLemTWG+yrq9FWi8GNd+KV67uV+5k7mDjWuVJBwjhiwi0MbhvlwNc19Aq28GIddLMrg/xFbg
zG32CTCzCvHkf8LIsMdKDffewd6l5vqCO+aLIkulW8dsiNaojsscz1s0AniBsHGFDOLUG9dAIFM0
g3C26xg475YK1iaCxxWAiHY13+m6Q3nO7IuFqaGgWXgV0eErZnr8+YzFNU5KD+MsjDurTe8ZDIhF
m5XY0eikz5WDyALk80k3ffMwLE32no5ueYQVvVF994EeRrLBRodl6rzpeX3LvbZQYVfl42einfcA
zxTAofFLOzfyI2NKPNazhOFfMV5h9MrjHCR3qKGqs9lI41XFGO7O3oTJUvZJrO8Qc89Yx7ynk8BA
zF9Oi5lc2KQSQJRx6/XdvllFswkYvYHdufyUJMFIodi6Q0ABSuHoHVOknhFOzYy7mM8Jhg5VEhec
pvUzeiYb4Uz+fVicjfatTwEUnplmz4Ez4UHm1piUDpCfHVPemYk3YIGsl6/Ed4//w955LcmNZFv2
V+YH0AbAIV8RgZApIiXJfIGlICEd0iG//i6w2u6QWWakzfu8dFs3i5UZAYf78XP2Xhs41yMde32n
dfQ/TEPLAzhgmAVomgNDiq9q1liRoPVsjXvcdaC+OHivEAsEkNoVCBK8AWg4Y4Z5BrOkmSe0DNMm
yWJMJqgEogJiKcIyYOfVrN1IZY1BD8U8MCxP8BOY2RLQpKP1GKHLSBxVCRqNJhbVTWn4MPfo/gZK
wNoZlThoZa4RK5M9xqOzp9RZKBBsuvoZguGUIWBRxw+mWIGpZXWbz0zI1EgmgJl+95LEgpy2kPLQ
YgboUK7YHzmFBwxSqU0fCjraV1sBx4l4z65IvaUJX+Y7A2fJdpw0/4DdDcyxoW2Atk0PzJPVxpDl
kz4P58Vt2xCuEJeMGC3sClub6uVINXG9dGhE/IZ2HUKibTH6VliY8jwY3dcyh36Pen0Pk4/uNLl1
yqJZRKsPEbQ9gSNq0ySs0SGSx1k8udjVJZIOnQcj3ccGpvW27Pon9HM7zY7vcKtlCNoF6nh7vMsz
7z12APuwx8ZXWmOrsNaS986MU3L32BFLstUCFwLfptQ6e+ubeXyd1fW7mbSnBsbXyQeTFkxF+cPT
eoB+lUx/cD1MNlYRQTCeq+RDRUt5bgtbQpwApg8Zp3haooaHYiY+1Y22hHpdrgBOIyF/Pt/B3dxT
Ne+Zlc3onM3vpiSxmJF0sem7Ob1OZekd4c7eJ4aF1Gp4kGV9pfr6HulQ9nWamrs0Zq6nJRCfzdp7
N+YiDmF/ieMytCbNJQQNZIvngdG0YVQQq5KoFBR95ty3zXAPOTUJ/HHaw9zdWNV0jcIiYb1bT8RW
XUceyhKviS9ZnpwaDRLVNNyZScNG1w83ppXf5G79GC0DFSf9kkM+Dj+qBasYcISrJIZc3Zbl1WD2
dgAavQosTf/hgMUGk4/1/pwS+UKpOp7zqkNmKNG4mcV45XXxvoGgE1BluMeom+5EyerfGXyRAePw
jSXVNzfGy+FO1l5jw4FjjfHuRo+BWUP0ARFXlk++ku/cbJLAaldwWo6cd9vShWMtLlYfgCtkSjqf
VOsvoej9b2zg9qZOl5cItSJi7JhDXDgZdYoWXxmpqTOBLBghgfaHitnfQYv2N7Qu4GfnxFskkHaD
coiYzC2kGSfVHG3KKNvhHA8bPd8nAEOFNfPPqPQ+N9fsa3vUN20tX0cNd0G+lB8606OAboC/84Bb
eVYJkdfCy9QNgixmg5bMGD06ZUOmBMr8yHSqQPr1K9rk8xD7020e5f3Bji1jm4mu2WpA7YfaSa8L
OUOXrqMbAHZRyFRzX8j8qBePkRsfImB+cG5Dq4FMqyfXbpKFutdyGpdMccdI0yE9NdWWNKJwKJqP
dEjeHTc9xut3mzjLI+bQMkDH4x6Z2uSbThLG2Uh6Va1ZGNs8wX6EomNfJ+leG5G826158fBi2vpD
Y1vRbkJo6wjtOeLWNmb4IkzrQqWx05GawBesUWhbH2YxnLq0wiav7aF2J8xecbZ1gBfifN6hdrnQ
VX7SZfSRldYO2W9I5yi0+jSsKvdhtOXt0mFzW2T+zUVd2IjxqfJStm5O2K4yQnxE1g65GApMr7jQ
Py12Uz9UIYoE0rBF4dADSwG89DwOH2JUVQI3B1VIwe6A4kzY30U0HnxMwEFain3CmJIYn/ahabqw
1bQa+ZrtBvawFjxa9czMDKrLpKM91O/N2L2xJO0mZ9LORqWysMB7i6IDajSCHnRnRXzWGG3tYSzz
BSHFk4Hm+C8p3Z4wymfCknD6bCd/vsxzdl68kqCwabgZyurdnW1t445ZdgWHNttQTX/xZHNxvREF
6uIkBxuMNqnbHN1yQYyipQcxR9pTyq3kMfb8N8wRtItcxKXNvUckgR1paBVoEEKb+JESQcU1VHB1
c90X4i7aIHVqGYxuYzChXK5TD8+vySFAiT18o9f92jMuJJndrUNQgY/OaJgBcPVdRQoOOOEpO3lS
POax95Akmktbo7ljfnPnxlN1o5t2u1mq5cUatVOranNDwFOyRS5+jziDuqGLolDG9UVbc9mZyhf0
Zt0jRdp+zpg++lNLHFNiF1ua5rdwAMHmVU6zY9xyVzUZbKPeCWYtua1w9VH3gWQIvK75YRnFnewM
Nn/6SAHynudOJ1mnmeuPSox3BnnfmFVn8aQZxKKZo7I3Be7NTW9002kYl1to+2qLPn3YIe2TcETJ
iAi8pHnFp3tlFvV1ygF2ahYibQS3ni3nVaoH9ALza9bdcp7S4ZsCd7hhtsw+RzmysIVeuT66o62E
o3MgpehdU/l0UspXGzdJb3FN3JZdehoH4Pi1zHxSKhSnzow2TbNGPKltjdPRS1YrAFmZurm0YSac
aIvg3gj8TD43S4cucmI7Y2dB+OyGs9TKq8LOloBJz3bpyyeQlt/hNHgXHWz0tY5a91QhPNnJlMc8
VQYKdDjc12JodnoeESZo7hkMad+Gkh/sFNreB0MQlJAR0Y9qsF/LndfNz/GgnisfEPE4I0nC5sFu
ttV/YpAmcVWp7q7qzQLbWUP8TxT6NvL6HKMqhxdFTi6T+953H6uVi2ov7aXR7a9z6d/6vTigOjOO
rcfXpHke0Rb9GGZx92Qt2hNuIB3LSnU3evE9mZb3EllmkC/pN31o9gQ3SDxT1tUAEBX7i3kC53da
0CR5TX1NWBTXEm4wHNW7RKEU19agw77dj0h96WMci0UZHCxdeePZlWmgEVvlS1hpwmbwj1go7gyr
jDeDi2dJH6Mj0MCdkOOzLEBfxoURTgaXWuzq3JSNH6qe1ncXxXeC1i10C7f2g8JgsBZAp9G5s1YD
znOjIMZ422Qjzk5tbNue4LrRf+LCqB58PUqKDQyBXG61qcZuqWVZVKNkNfTlBiz1nN8DPOWYnpVf
dAdsSck12qL8juS75kdXoYAgQ6KjZGxEKm5MJPp0s1JlaSckMRSacWWbH3Ry7GdtkNNBg7qOKdGJ
1d4ggu65JiHotk49PdroRqoVO9L5zEtUaxDTWmOInGMliiJUtpkD/6TYbsDsj3gCe+OxGpLeuOpt
5T46tUouJl3lbR/Pt4sZPfrefGfQ4QcmPVnbxntlv6s32fyGtvwWIaEI0sYEOhDPBWd9kmWYkck0
/DbxBQXd1EFsJEKRG28y3Nmm7Hcu/Syt47KATTrS4sdp1a2W/N7TVNxHXJ5J6LuYsX9HI5i8l3bs
N9K3b6ekoPUxY+kyJ6LMN3HURW9Ab/PbhGykKnNzrCD6JloygKuN9da0nhtKMwIxzpCYvR2PMX9p
sTe6xtqFicwp047E6ogsDktnqm6rsj0P/fAlT7sq6Bq9f2xd81vp1c+um9KEw/pHxyZx3zJArtw5
Irz4cbacUx/oZOaCy87thu5jqw8HyV4CpMd+LgDkPgBm+4oJ0mTN1aSO5HwmC8XF1i0AEVP1NWhr
qxLc97AYXDzjJhHbZGjHrYzLg9sNR00092kvbtVSpdtkMqMz4/W3Ks+qfZzO00NSa3K4wnJRvnIv
i99IUvQuRZ03O0AExX1cm3R20wkXhtJsZgnjPQ1KPIDeKUGAcpmGrtpobUwcXe+wn2WkXPWEXACO
je0HXvBXDGw4f7TutvTbrAqAiedhVk4agXCKjmvEYOdhVu1y5FiEWMnB+lhL7ngFcWMX1+3nE4qb
L4teYsYz3AtinS8Wz+FcWWUVwk5bnjVHshAo2rqw6zz9CWMFTsIkxzKTKPnkLzQQnFTaD0Yc8xFQ
Si0B477jpBqUY7YzXurFT95X4vW7jbjpuUeDHhTKem4MHTtTKovbLNaow+0puybGbqCUYIoepJke
ZM2EJ2I2z16LOxbUro1fs4NMajDE76b3zO2ueSxM0Mb2lTFzsW3t+m5sqvG1Tug+8cbsoDPBQMyt
5Mx4pAxb5OYrhqg/YiWXh3SI6kNV28OTmOYog13ifCXQycSkiwmSUsrYWb4Eme+afZj7Mg9d3w9T
WkOB1czmQZSOhwF/doZNz4xdn5cHZ0iTTWWK/LTokEd4Aclrs328GDaFTOt1X8d5/JGJcjd7IsK/
ZCQg7k0zTBMhtnA+uwyLXeNUD3GrS20rgfdeK6wAYyDEoD+B5eZcMOsUVZaffaNJMtNQcfRpgxjA
OINd1Pe+Z9I/w3sHp7u/zIJKuiBs8TiABcDgpeMNgKw/7JAVdoe5tt3tJImZZHsvtCN2suymlU59
SmMLSHWVzNWuckS8mb04fnCxhV2XWX+FF0BuHWEX3wocS9/wAeNgWeHZjNxc/RU/QgsNzxffYZwZ
DAkEgT19nLavvp8lhJF0kRUyR8f4mWGlea/XTjP3JWLWAUpSqPDu4AUEcJuxIOGBgVumFqRcnOba
IVF06QcaSJ6rqoItzdLcu0oHaOYHWF+kfZjblk4F8lcuUdx90ACrzH9d9GF2uJzgZqHi9uI6OhlJ
2qLWixS5G4tOb/dkKDKYvis1Dry9qic90JFL2b6Qa9uOXwXWLXFj5ArSr28i57zSF+UQN4jCKw51
xgrPnVQ/pxIOu12PhQ94menV+oZDglnkTNWvqLV1Y980kbCPnBVOxRXIidMHTNrOWyxj59Jw4Y8P
7s9xQosBCamto80WBUXZHXo9rb27YqDIO1n+4IpdpLp8PFRKqi+E47KoSgTG42ECx56pYJ7QF9AI
gc5ySkwI/Jtk7gWRZp0JzeQ0ggaUNwLu1qWYe3wNotfFIQF47xNulBAH29N3pJ+NdFwnVXRV6EsU
n9+VqXXW7Tw4lgwhpFg2ozJbxw0bj9qECa7qmwNteTlsUCrqWsjwUvoBJxcmDReXZU5qUqQ8gnUr
fj3C3Lhu741Fu5utiY6s17xJ190LMoz8sb6fxnz8WmW0n33jXSOtT1bdbZvXu6HFYYnwme3GN5rD
QIv5bqHdiosyMc487W9gJJ6Tof/uKX0Jc3dcvnVFurU8upFz55HmttC748ZFvyGcR24+ahodJO80
XNZLfEKkc+1y1Xxpk7GNoUlqjI3izthxi4ezgqk438TtR+p7h0EbX4wYmTLGNj3I/YmEubi55a9Y
D7TM80dBoMozMvTs0NvTm6csju5kcQ8N1XbIFSoBok5G7qnidw2yHE8OmxAbUAfziX5dPvh+sUdE
Wjl38E7wJ2X+qtGcAJPvO2vwkqBE0c8r4qC5vepdvXyLrTEG/56lA4nU3ShX+eE6bt0Zo5mNh6xL
udCD/AGMXiaKe0HlCq4n3BtRMlpm4ROJ6s3WVdpk4J+aGkLvJmnrtAwFBjD3XKZ4KYKqNEu5Y8F4
2GqGYdLPLikG9m3UY704YKDWXOgiSAwIqcNdhMpfd6DM66I68njT5WDgBFy20aT4vV23QTaGWoUp
LGqOeNyRj2bmd1TMU/yoirkQVziF2AqcQeM/Z3YhL9DJ21RbUZMnRQETXbWWD8J9AiCfkLxr1Tq7
ixcjRm3zSlxJY5nFAz7+1jj7yLaLAw74ZTyAgcrrBgPWuk2g0e/ly+A4TXqxOgEPJG8Y62z1ES8R
4TE1AsnAd6SuXftObaYH/s04V6OWaA3SQmy6mW1zi3OQGxb+0BkooORItPLuljW8YHgchMJQg1Bh
fO790g9FO5HZ7mtJd5DYE0iyo71xyfW6PaAjG9eZz3OjOsMLorrzt+3I9DKm7rxZ4jIlMND54bvL
F45ULlkU4OemFYSSxbE6p5ZzLgevOMjEd/bIFVblx0gvBzrHXoL2CZOFKJZOa/FnEWG0h0w3HpPV
2NOuw/eZ4FauHAQxfRDEo+2YmUdfo9LsjLWtlnyVHeSJXTei3OGW37bZgRY0teXQqvmKnHiChJ2U
tWB3ojkXrqARlBSOfyMnItxWdg6XLp8YjcUu15TvfM62rGUqd9mV3eM6VtkRuOd8ndrcZ5kLr3xv
kOaGfWtfxVGev02xMd9pcOnuhg7A5H4knWbjakt8XHT9oTdLND+2nu6QZwDZagp8nmbRRZu58bud
FvfmKWWLaE4TF7K92RffCR/PQKZHzQPuDm41NOQsPgkpHVz/2hefh/ZAvol6ydNyJLqKlA1UxeUG
m29hBHql8Z3OaU01O9PeWlrdOiydSE9E5k4Xl5vqxWXdwR8TX6xyQVDMpNZ8K+giMDhzFfT+2Jqf
Vhvcc5KL6i433K9ipLEzGtIL5TREd1HU11OYe/NFtuTwWjowDNcs62uvbV2a9cq7zX1iA2jl8Zz0
uciZTnY5AnBfFXDrcv9thLO6r4exuiLktLsREXYGlw4lt2/bDJxk3e2a5NnQI3F26/6tJXwnRFZ4
dDE1XiHZdracGOrGV644IS+qmTC19aub5il4rsaccdCUa480E9BPmCaKsMABmZKQJay3XktIAdJ8
HHxk+UAr3OSjM7+SsJKNATE7Jtf+LL2QNup9TaxZfR2xfe8Nod+B1hLXZPM52I2ZDFFglMtJZ3Ls
b2dGZjcjpciu08rhw7Kb7q5cku6igePIDITZjFJG90BDga4VimwaRUZmWwCYqkV8S5qF6I0Zfg6o
k/KmgxVwaF10AIGH0pHEiT7L9zLTi9BBqAP7Hg7cS4KddqcllQ55irk2I1iyPjeW1yPkqif6xImp
0JyZZ1BAzt7wHZM2iSRacQRCR3d/jMmabT1va+LdehB6yXUA9eaegaTPUC8hNC0pTO7srkZsTTyW
y24By3SNi7Z9c6FK3WT58L3HjAXsvlmO3GlirCqEn26F1PQj6PbpSPZWG9hkeJ0JcpQMjHV7D3AN
6LxaIuuOYIfxW93Vpr+Nhma+Nn3dvi/jkcqjrYtwWUoPIylAIrJ2DoO9HLi/pbtO73MsttM9mhDt
cXZKddcyFaN8TYnrSokqogzMdk2Rii+dYa83t8gWx9hmJQbTVLn3UYoCwCN4++gDuDvUhIge+syl
Q5eSu4eR+cQre8zLZPmGmo6udkzvkSCJ9k6zog7MTgXaJ+6y/KEXo/F1tM34xs7TgbN5TV2Qjnlr
Tv5z7qz9VUPKbN+DR4GeirYAOV4CWsOX3O0684CRQOyjJO8vS90XlBkFbBNGHN/FGHUfMi+/F9lK
LGz6/nXITPemgViHwxiXIU26np/DTI9h97TRGYlvvNFMKGwA+MwulpMCPh7D7R1uysNEYMzRxgZD
t9Q+mebYrJibeg2b/9aZGVko2vAkZf5uK2QmFYgT4gGtwC71q8r2G4tyAb1gZJJ6pjcOgQGGidtS
k2t9o0FhB25Wb+irTFc5t/EuWKbknlZ4eQauAsqvCAZPpg7oJa4TWs84UiC7PVWTzmK1Z67MsdTm
hPzFJt35kNjO6DwUD4I9EWgLB7Ckh1UMC96WsdrmbKLhwCLe4FtHSqX7Ydxbj65OEj16sR2cQeKp
yRSm9jKelJEfaLVnEGbml7ozuhC8kfFdg9KxScWYWhjBZ0JF6pHEtBQICYfAMkNkm7yEJBjpf4kk
3JZAd+eUv2Fk7JWD7LIt7rJ624+cZEFjl9q50LhWg67THqeuVieTrIRzzPEctEmfH3y6aTThp+62
g+YSGC5JkYyJMVvnLqAYhJo3XlHTQ6ftPIPU2tNT5BLCtWtTegLlnw+tIAPz/kiQI3IlNtWwLKS9
qzgFdxhjgUpo0t3W9F6uY8OhF0yYRwBPpdsYHYZYVbacgnZs3+sRHIs1lecJQOP4KulUftUc7TjP
2qmaex2oCik9V3SxN7pqX9Lelpe+t/2zk8n0ZBq2cWharXuKPMs4t43uEavXNB80j/UzQXXxGagC
CcEihR0SZ/qtq3taFLKfMXVgTMbQJy43gKDwVhFAHPjeWjNWCzmUk8jDGXPqziSQTjG3sNWld0rt
xksZW8Rc/B9rrfYuEYrTsDDohZkxPrvNQLjSvW7Wr57oyquu4DjcdfNQHVxIU2FqzdlGTTNRRoop
f4GoOuByx/YszbMzcfW6nmlz38cjafNMN2JYDAOt3tNqj2GwV6dMgKohjBoj34KKmPb0TIwTOWqk
PkV8grJFgJWNdDZ3edF1J2eaiEht59k7VTmZaQy5q5eZnWY68Fb7D+BqC5yVtZy2idt1M5NMrTrM
k8EekBYqnJGrHaQ7qxBtAm9barftl6ilxKT34fngPPUB0gSdO/08tZoFLAqv+Eb0jftkYZj/kQCg
PKiWmmyYE0t/qm2nuxstS3sq0968bku3PS1q+ZI1nryeuGLdicxuTzJyqnvirCSMT3y9R8dtIDkj
FljkZmQ4RhDXwM0edtA1rf0itLkY6sFAG786Fk7JLu8MsUH/Om4Ha6spLGkOcT/9hkjO8n0WZdKH
PkllT0mj8h8ij3xmKhpngecxaVBKX2Ot/CFjyafwEwKYwdmjWc82PNSWRiRIicamBja6s+q6fM+G
Rs1W2KDOVnXIiOTXNXYdjmD6CQtCTocOM2Ha1UVLuC08ypHdD7sUHyfShHfb0NDLENAYrfFsoamg
eMpA6HiE7264kTviADF2highUxVMCaaurTWt7jPMasa8Maw+/q4rADi56SLTqpP8ZIrSeBPd2Jwg
4bA/2AJOUiSWqxpbNlSRobwmdTb6Yi7LWzKVHhN5Zt/QDM640dKrPHenG6Kc851bayNRDs56S7aq
D5iXR6XXUQCh7bpy+28pi5xu4gShM4U/ijDJ9sJmsnIuNnUt5QbVVXlro5gi4jZu2fWotg9GpBFW
baZ0lnpBvGFsRtWe5HB84M4sKz6To7lIkDwrGBz3nTZeumubct/ZNhHtfdldF3DGyGTNoRnhm98g
yXYC3UDdkrW2v0vmVh5NLg0bMXnvvkuOxoiYci8bQ33JNCM++lUUAxBUTXugHdXwAiGE4LKrAYWd
4gvfNzoi9HhnMpMntKcjCaELRpwdwWY0j8myw0Op6u3CFAPfvL7Ix6Hi7rl15OgZ/GF5DQ1huXh+
LejKg+daTuyrzGhdpsdUUDS9mI9aDIMC0lMsL5xS/MVdXFKj82d62K1xw7olG52OGRIVLiTxYXCE
aHFQj0MYIyzZ0f4DJFqO1v3ImJFo34n5kGshwprsl0HY8MEMqqBNbtrugRuW+gpSaDwYoi4oHIja
DsoO0I/obQaqcKvdr62NhRPlxCyvVWRn51Gf+D0o+iJmXtyXoaMOW23QL3zbbM5dlfEMwe0cUxqw
f1Fim78z87lcCFQ6jg5xSHjcfb1P8u+q6pU1tNV/5fSLB1xmM0ociAGNeUQ9FiUCe9Z661RudJxH
T70yrHcZBKsOD6zyuQUfiBArWLFTicCV3XC6EPvqUY1lUwngRIne3NaFSrTvUs0MZ3KS3cZ/9MP/
3/f3+OdMCXT0v+h518yK3zIlwk69flTd/2G/579+tf/9/Iv/jZZwnP/4LgYEPHurC8HSEV//YwA0
XPM/tkFNTmcV1wnc7v81ALrGf6jeXOEIEwAaC+e/7j+yKJim2oaPK9A1fNf8f4qVEALR7/8VBa8/
0TB1tnoWKukJnrnqk38xKBRGBqp7zO3vnkEeqh+ayFe1YqPX6BqfbbvHWfoPm6NsZlL2tsqcbAQG
WhXpb3HZEoxI+3zK3RMrFbV0DnaoQc4pC7Y4m6hoDL0Amus3O1ekMuPORi4iNrHLO/7dhVnR3xOb
7BavnmfX0bug1eXcxE7aIBKTRgp9dmPVuMFvE0NXI5rjAlkH0kdEFPLKcHEnU7QyKJoBZK64Bq0b
Kv7OL88UmeEcV+WvRsXfrQ64uXApWj6qIRikfOurS/PX78iFVwdhKfG+RyNSi+agpFVYB0C9XevS
HohVSiIjl6b0R6GzDUe7P//4T74kfr6LBwpPAcYCnhS/zO8/f8mE1zm6k34AMxHQplWFMxSplG8C
uqZtO8atItdQMSBEp6YtdXkZLfjNJkfr4ozipJy1gxBUVSNa44becsOf/fmXXP0Dv6wjtB3ol7GH
wdHFSsqy/P13nBJCrpNWaB+OhrDJ3MaLG7vNrvAsJdbKTjnOS24Tj/YXh9inZ7P+XAtENwZDHX+a
+Pxz634GfUwR8hHPrDknYEhSdLQdIhOZ+JgRH3xbRgk+rSBJKswRf9nh/X99bNfCPethg7E9osA/
2SpiSjdNnxLxgXvdbRiJjrpjv/IiaepIKe4WNwRRVsa1yKExP+Td2ncAgpIWfCl/fgD//k08fDFM
jTwdyQKunN8fQOImEVRzvf2wHDJLp91sOAvWPMI1+84KybW3nJe25yug1+CQ8vJSIY1sQSNSItbj
X57Keq79thpweeBJtH/am4lb+LQaGLDAvARL+B75S2m3+2rlRs2hFsnOn/ez104skT9//k/WIMyP
9upN/PmictiKz06K2IeU5ddKe2NC5Eou6+SD8EJIyLZMZntMCQAiUwm2uA4mGnh8EUReJj2TZSej
sUpOYvngy0S25Zaw79a8l0Nadm9//jV/93tYrkGfy8LuZtOyAlXwOduDvp7X6s0yvU0tdgo9oBGj
83z0aRTUOlMrBu2hNvNmfWnIR1//i3Zk/5fn868vCyscNlX0h75nCahUn7Y0rzE7BRe9eisLW2MP
z9i96JEOs65m+ywim32/i/s251rLpbxYtYGtYR88LVupak3Cbrvu/HPC30IUVAxnmCg1gsg/f11r
6tJvK8lYvyQ8K0R38IRJZ/p9WU9iLGu/XMRbh8RQY2ylurrosXUoGlCbEYAav5zmSgCfYTUj1Zwh
r0JleBjp5R0BNxaIj+Wy6PNZJk0JgqgkxIkbYE8Lr7h3AIByjTGFT9TfxtSyGYkx1NiCfyvN0LH5
m5vzU4wSOxUeRKhQzuqFxltof9oxWJmA7MqhfnHtys5QeeoeY1Sm/3TKSTwDNMLWHs3/7J5Fb/Fn
/c/tBGS1xx9NqOtQifUj15u/vUM/XWC/vrcm1QYNQpyStCxBE3xaFhDmO4l4q36pW94imqld7lnX
5j/8tQ5RfoMUZSiWZ5lMZHeiLQBrlGzY8EfnPm6WSDu00iJ7ips8tHGPmEGWyUSjh5lUTgOEx1N1
wmcJzYNrD/f1T8jLUjD8zFGHFOuhlfLt84CqElRwHoi5pRLx5DTx7IRNOg9XiYWoaW9bM5cA/Ob2
67PLpzilwGh+/nh6IStbCUR3xr+ionjgN0+1cq0NVG1LcBlwDpqaLhnKngdLoBS+atuc2IKCjADk
dBoE9ekQWxyuyFfKyHqmWWCwyFwvps4YmhIk/l+28M+7Jt++q7suzmPLdWxhfFoaIprL2PDr4gV2
WYftajJ1F3HFWGXQj+hKjGwUf369Pu9GJlcUjMWc2wZlxr9+YtfqXcJ4cfwmyLNlMY49xLZyC1kw
5/B2hsZ2XqJMLCzC0exVhyWCjYV1+udfYy1nf3vLxervhpJn2qaOq3MlZPxaYS1i6BuNoRw5IKVE
z6NIYdG+V00CbvOc5ITchm3kVullQAXAjlMndhWHsadMWhaeSwtpYHYWM6SKPOdhEtie5qAbDSCB
ytPIbWjsZarOLCJ0wplu0b0OrMihwXbSE511iH6L6uIYZbla3/wBbMKtyXmPPFyAfZ2Gv/gxP+9r
nuCAotzgU/NpBXeC3z9x7kSrVbxzn4Z+TXMIaU2BzjGHZV23FkWWdUiMcWLZTv+gBmP1s7LVnHpd
0qLPRjN6iCZnXdJmk8J0P6S1KdYtEqUkDKkGGlOX7hd0c7x10SjXmtqYPcnb6RoIMv+yej9ddi2P
CgilismuxhM0EAT9/pEagqiXKivNp5Uyy7ulsHLzCyiNuSGv7s/32NT1lW8Vob3lFWevXLeUtm44
aLTEoIw3Jnv9vyokFPlr4WfAKFOI+vxfzTxWzk3UTPxTqG/WjzjH0iHTTUNCt6uRHYluM3Ne8HH/
sj4/VZl8NH+N8DN4VXQby/qnj6Ym5nhFX81PIh7WnUq1DUsLx1havSvdy01E56pqlmcGeev5KLXK
4IFMjiziOSQ001DxjkCcfnyiSm35OkakIqw+MSzsJszjfZaYNWIhY3fr2TYPqVmPbGuKioQfmKpI
539xxzL4KmRs8VXQMlhJV7D6M16JxDcz/tc/38+6Febgav4XaXP55xT49Rb06R31KBeorlzT9rh2
6v8qdY2R4IjZabTHQbqIanf/lLdm4k3QnrlZJnSj//wTzfW1/+U4Wn+kJSjsdY4lHffZp+NIz7Bx
OvXkPna9wQpRs4JLhxFL8f1YWW1V5FWR3Et/BwwG0eEHsrRLShY2Pb6lsZ0KdYEg7GF9iJTlsRnw
Qg73bVHxTzEW4cXHpcRB9d/HFjfM6JgUF17Ju8JbtD4OAKfrg9AyRgAQ3WfkG/d6hZYFNELO7IkZ
lVrvqX/+7JCd/vXh10OATcIwLKqgzzcbysFOi+kRP2Iydej/qD4X+OVGPcpuHHOxiH5qktbB0eCb
JiKtoGXs05z0ogf/hcY6abQz/iHNuo5k4gqCUKoJ0gE+LBpKPelJDEyq4sPKiqW9l5Uj29dxMYrx
1hoMfVq2XlbiU9s01I9dvwOY4A03bUMuH8wEqUvjSuhgTbZl2frGJlvb/xEpG16zZHjEhpZxGlqC
gZdhWNpxhm+r2WA1duBMeuvBgfhqIcyZjH7EcOTDLI6o36JYHVXiUpltXJgFy8K1lqVYH6d8jvqA
UPfMwcXixmJrYwtbHkenMtPn3ipixOqWYuJPhiHjuABVL1oLnwhwlD52QdvSFIrYTH1czhG8OwZD
o5GYZI11XqKHhMBL62m2B8jST35Fz/BxUpNQ14SYl9o9J4bbf9it47T/w955LceNdFn3ifAFgETC
REzMRVkWTdGJbJI3CFFSwwMJk3BP/y+wNDMiW0FF3/990QqRFFFwac7Ze+2H2QN3WVFsrKy4vQ3G
GaBkSO1z3M2V42PTC1CU2PGiR6RF9WoRHVN+j206H+OGRwWiH21pMHLQVIbWSs+6sKxRe7EPkLm7
D2E4usfA8ows2/cIVNo8/hH7pei4yqMl/Ma5mkXV80hTb29VfCtcs6PcWpaOgrKvCc+O88sShF0d
QdWM0MVdDjKMkmQXOsWg5R0CEFEf3NSJI3/Hs+LillX9bDKt562fDMEqMhy37hDaN3M6HYYIQQna
jKRgtgFhOTgMsL2in/VE8Raw6YGHg2L8ehAsW6wj8oaUX9JNwh/d65xgVP5AIL580UgSTHYowtjV
L+4JeLSvs0a60p/TG1aRfWaNhuF54BFkpr39WKZWQb/fgaswwEY3Ek4nEpJJ5esYTiD016kkDTq6
nsAoKQ/am5ESFYOp27DVISNWw++v3VTIJKDmHyw1Ca/pZJw9elEYGvOF45AtH22NiXQPsoMKHnF5
YQg8ITlOqzqxcsC7Q+qH2yFlIMDQllCspyMj7OUjAXzITXtLivaUoAdXBD5QZO5MQ5ZPdkR4Q70r
0jwIHjTyuJq+E0KpbmP7OmEGoU0AIX7AxAOBGJVnHSxreuS7nP1axVZJbndKShZXDMNuxh9VG3fG
fVlA32CZ0HeR70EnRltmbueS9cYeh3/Bz6nTqcadnLl8derxH3NJG3K0PLbYZGLzX26PhQ7Iln8R
WbBc59LBNIM5hBBEbgV2Tj92ftQ1G5oa0DsmCm9Nd2Dy6nXix1Ib3EFH1/oRHKJOSq6XEc/VPta0
DsYrH0E5HyXhTqv53uXJ4giCb9WvoTEuD5jbGMudJ1uar+V4L/ha31v8KFOsj6AMgj2uEc7x5/k0
jRD1KwW3mK9JhODufYZtKxBrZwgoAK2UF1tci59PTzi3Ab/So2PC9wCevl0MzVPTrH+ucQM5y+Vv
bwBtYSaNcf/zUhunH/+fi3z6OSoFdnbl2argA1i0UPrXDI9R0uwTEtM46RrmCseKFpeRiSbEjSoi
RE83CustEePUlCfdRAf8s3DPSRWIEbleB3B2uUq9XeT8iI0wkk9FmSOEspmRIMntjgq5WPVyLzLr
1+B0BSvFG8S4djqn2E7Yo61VVeJkOpu0v+zOzdOtPT0ebpjlXB+XfDj+kF6+nPzoTjHPaWS9pfTG
TuzyxamqTS9+mI0E1tM5ZyqWy3t6kGZQu3xKTnL5LVbSIHFjb+YJnq62i5ePfrqg9Jlm/lLlgtbM
1jBlmaWHmV7OqPYRWBn+NfAfkI+XQRotlY924P4mvWfXr5YblTw+rWTFyskTac7j2lLLXn6hjda1
QfCIJ4wrUprL61DMcrlMpXajeHjQeZRHyQ5uPb8XcpIVgX1pJ8+Cq3p6VkAAIIDa/7zkAQ05Ps6Y
iAUdzAxQcfBUJRnzfG9hGkRO3zbp4jCrja5M1mYbhRxcpnHFlqnLFbXNnIIBJRtuU6wPhKstr7Nm
fuVr9E/d1N9lLBbH6VwEbT5WZ52DuqBY54EDEWIVthFlQ9z2mp+Pu7rlDxaNMj8Wteb/E4hk94Xm
mUWpqKaWnx/7DCskVsUm5ejwOav+EfbPyC4gJO6DJwNHs0uReBS1zQhDTlKu/W1eMMUW2xFBd9Ae
oJM08/hsAkhjvAH+RArs2c9ycgruqkkBX2DcUN8mp3WEQOyDHsrci7d35mdIXRsOWTg/LqlnQ/eA
pRFTxFl3OnWc9yTQIPMccRgzPUYDITDubKLfWnewuvke0Z7LU0O9annET/VTH4k0V8DSSCVQO5F1
wx9Qnmt+vk6oPhqwNmfqyoFjIwdAH5JMbnEllNXwEy5JiTzUvdQtz9WpyDJbxKWEO13WmJIOEV5o
fsd8Kr2FbMupGuICzShRhlbG1rco2DuV6y6nMCEvisxd3icUMejk1lHmdwyVWNQm5rx2YqRJd+z1
lounE7GUCmztZ9TiU5i//HNE25zl88DyLDTOkSY1TXIMcM4snkrNdHflZaFwu1uHMhZhBiMEwCne
uYjNiLWmdAEGbuVRBHJfltRttuRMhgE3fzacmbNyseNxQQsZLo9bYzcWD9/pSqZdRSVaJCYpE+fD
LIvQu81mPRj3DYtpqgqzIsD1hfGW54t+OdGV+9Qxl3MIFYmINejYZqlS5QnrVVbWQVEN6sUl4bK2
Xp0xd/Mjgls1hTvHrtrO+Jtct3QMt8xoIperNqf+bcBssrzmkYrkkHVfTPDLUbQO5STi8W7wWNvU
34M+6Wv7uQ19ShP7JtN9EZDgOLfZ4+xo26lWmtkBa0JnkVadrzxPBtrSPOXoTOx1zxcND/PGQGcK
XMfpTE73slYoqOVaSoG+Zxu+DTc5DFwetwCsMH+w+l9e3qQtlp8o36r3YWovX5MWjifGxGhafjCk
3cxPsHNfehsJSBFe5YjVYnicu4lAEkLdvOWtDJARArw9PbKsKRmJAkIw+NapBL8MpwZh5Sj8BQAX
uzH9Gx17EWyUwSwp2DvTHAb2YajL5S2nB7+UA1v6RPzhsCzrDjW+FYNkFvoPR+qWyyfPiMHipTgd
SDYBU1rNo2Lcn3ZsZZLOHgS7ElD/bXYasLJToREQ81KMJkdxKUK2jduAti6QNZBCGteuNu51IhXn
3OGd5lFKACVxPWIH9cy91+fLx9JvL5xRZcwjq1Dq5SVX9tJmRDA5Ls+kF4LkSFaSRK6i2MZpztu4
O10Q6sDLoJf5AMAY3sE5pBexLXICBD7fXn3Y0C8oVvqttPgZ3FzrH2VlsOQsTjNl38dV5fKpPVJi
eBsGtCnH2nCWNyjvKbyghUZEz2f//PDLxvWXje1yeHfp1ZgBVBOO/2FjS6ZCZQytR6nqNDSm1ID5
FOwDeJM+P9SHAjpvkwkEnWNRsuL/7rKt/6XBi6IafjtLyf95RogpQI9Qq9Bxrr2AnhUjshsvN1Un
KXe4choCB7H5vQ2On3+W9yUEiQ6CqhAsPh/greA5/9AWCnt4ph2v3j3oQYaxRBJLUO+wqnliO+PE
++N1/ucBbfTlNNx9mGfc6w91xSxuTCsnuugO8QQTRZQx4x+8KWOY+/lmf36CHxhbyxlSuzWlh4rK
tmhHfTjgmMMKKrvcvfs5YiBrXIr2E9pItDej0/r9LlV4bG71IJDLk9O4jOeiYWgw2tlhPvrDJ3r/
pPOJ2Er5kMXAkkBTpzv4/v5PgWkM3oT3MT+9VAPrOt7xUWch43ri9wm3IHb0xJsZCCYHlhZGvHyQ
VAkCAtc94rVwJwtRAbgELA6cg6G+5sd5P0LrmEyC/eR6OPWz1GmY/fwkPt5GbpxjChCkkpKshfvw
/Tkw7+Ilge1zjAk64HLObwsh1cpS306Gr53Lf388aXIjl/9cELLvj+eNrEZwPenjz2lvjIhBXZkV
Iyt+5jaJ/lVpTZqU/EGzcX4wR03nH8MBOuVF6pmkx9O0xCJ5uRtehuWCWKZ6mTA+P8H34w/1WUx8
PKiLKIVOMX9/f4ID2S1JM8vszCuNJpNrryg88eI2vDD/bqhbDsWt82l7+RAp6St/GOoILC4mqFzR
2Wkp0kuqIzxHNmanP7XAf0ox/m9gldQKORSwXxsMD3awj+1C06Qvg9G43TezbWKDteW4qBG06di6
+rudS3romOUjaqsBYcozu8VVJyHoFxfM1khwIvgDisrPpe1QezBviFyJIkSlrA1kdQzHJIOYh4Sb
ltNzW9ekHgM7tJ2y3ha5nsmYIEbabYuN3+BbycHiWZVwb0haXka6zGUzIq7JK7Hq8Soj+DxAMqN7
NyGJFHH8IM7YaHhJscmNVHErfi5QvIV6SeLBaVnBCt1nsiCCkGHstNXIBpOhe8CcwNDN1nBZBgwk
ErCgreDJ58fS1vwASyxXe0fRokVl+Xha2yiao7ztpvIttMNZ2xVEsZdtE5TJxlVenmpEkaeSR820
iRXgtJB5W0HRWRu4vqRsLZO4V/dUlthbZK69VT4AzvsC/SErBZNuBWzJfCxa9lPU8/M0fxAsewNx
REkaOOqQuqaxFAPI1qbOOp32YcEw4T3aIO4vKLtSgfHoMqzSuPOrcG3oKhrMYlUL1EP2TVAHCvFp
VEMlrb/IKejn6gv9hqWjxRoQDvqx6lqaCF8SRbU52iBCQk6wi5vaWiTDFovOvye2nq1/Lt1xsF8s
idrZB4cyhOq2xAmb2Ti2W4MMacXAMaIj7mJ66bBGJ+7tZhjBViB0XSzq/ZqlGRhGDKRTOFxmRIVh
PKMdPeAmMgK/oS+axGaLASjvhlfXLIh12oQOC+5yVXhl0TyVVF5QREPpXFpuP8eimn545F5iBPDY
cJT4sWzNKvptnUXhe1knEuq3TDqnRyN/Ww2WXo6VAt04ihiFkNpcnOJNG1UeH4NMeHs1kLEUfGEQ
r/x7VQbgDwqIa3IVR1im5JTIdDMlcDEAMIozSJjzocCUfEYlo7rzGpdIwEDGRy/psLrUTt98CXmo
z5xIVosK1I5fU/woT5GZVKBhLFzRfi4AL1DpXA9kXF3guH0B/UEW7aDcS3dI1MZzYnTJNTr9XQpe
aZtWpNpjzOjMLavybguHEChN1rrFt1jpe9DJ6qJxjOii6NtuK1tK0GhfEJ1WOtjEweDfeipGI5+o
5HvS1iH524qUTacsNzIM6nN/tosd6TV0gclUdvjV/lSCCC293cCvPPjsx14Xl+we3UP4vQ6yfJ+R
2D6TWJ/KXZya1b1yqM3DNDBxmBiiih6Gcfa/5gYwkEDo4svg28nWtDvz3DGDOFlVhiEuHcp0u6Zr
yx9t6oW3FA8RSsedCL5btHrYz1jKuiPVMU52aioJysWyfNf2DgUHhoJNO436XLTNBB0O9e469IIw
9p+S3g6mAwoEDVeMIKxtpVXHNicp4gmbjfR/+J30gG0QPYOrAznCxrG69Hbsia+U9OovZNtZ9Tr0
4wrURKsuR88xL1rXWp7QUC491KgfzkeWs1dgdfsD1W/jPMlEjJWX0e+7NSDmX80E4wG1RFf4PJBD
+qM2jJFYYmv+2rZpZaMoUMgH57nlyY1zgB8ophoy6+YhG88J64UHgf02OU6Wx0DMlmrdDyIX57g7
cnUO7q/Z2UrbFzIvxhWV3kc5TN9MHYZHx+L16VvdbSgtmgmmW9KFN3KqxNbxupLgEad5nhTe+tSk
vR21K52hgcjWXhKBqjS0cL7Sma5Wws7hHVEoWNlm0d2OJDvetjGpj+us66KHOp7qJ1ygcE3rUY/r
EJpNusIFRf43zfcw48Ub4xm1tD/cBHYL56QEWQFwh9RBmjzFY1klGFhVb90GNBEOyiaCVTdmeA5o
yfna+u54mVLvJyOWgisHDQkl1AbJaJGOLl0gTgm0lSz42hgsajYQYFivyLStb9zBzXYM9K5LyDmu
5Y5wuht0Omg7hrh5sKtS7Xs9khasevdrI8IHTK7pw1wXs78nYGWC61BEP8g1lvu48/AXswyc7iGV
EdLSODUd2ywCFIb7/OAGmdrXrEPJ/fTa4CEAU/4qRiW+pE1YvfZzP//AIxZueq+yyUdLxd5kptjU
Y93ds740VhJC9yUMl+xlNqtyL3IrRJlFOfkYQyZnLoM+y0SZ+NSDZOaeeTRm1qot030mdfOAtkvw
+cETW2Ypdqkr2mfqcvVNUMaI9qc8uC+KZr7AdwaV0GPIZRtcJMcSe/Z5o53hhnT65guWPuebyAhe
Xdn1RLbsVPDyUNO6tkSnsYp4wyEZRvh7pDKXe1DbDoY2F4UlZY/gMBtNeBmGcXMLezZ+8CmdPGNP
7OBIxSDOjMa7mi2jQ8PkJlhyQ3lJh9sSa7z2pMjPE3HrJlq03RwZ1U1GCf4G3JQihVDl5q4Z0vpZ
dRokaSjn+bIJHH2BUCmjOlBUXyIx42qLo2LcCi/zzyx6futezc6130eQwHRjfDdCGw3aJXaQOYFD
XYysdTeepqTtX2ZS9F4HF4F8oG5FgEx4ORgquqHKkh8NZyof8675yr8hKKRLrMe2YAWTAgM/jkGK
/FIqKzkPKmW/aLA5BIjHg3mF1Ec/JHYPtSi2c+Gsg9jyLpywavxdYBZlcF7EviKNqiUutaffvfGD
GSYVbmtIHAUM52Nl0O+/mIza41q75tA1l3XQ0+ixcLQMh9Kpi2sBVuLWKwMMee7YxDBRAtXcpVHS
F1tavhjjAEHDfjGaUiJCDEPL2Ht92853k182Ot4vSw9zExBumlcwQ1U1EP2WsScHgGjhjW/XstBh
DxBYpzgztBV9GbwZt0dl5u7l4sy28PmyRLzo2Ih3j/gmkfwzjjSqky4Lp6hEVnTWd653Lu3RLNMv
M3gz+MVYcs1A43WLavPgw/mZ9nU+lQ0Em1bq+8CIsC8NdpQHQEmMMMoJtXCCkYh7VDN4HZ38tpos
Y94PbDTTtQnzyrwcAgwCaxtnmXcFNHMeNgjkZmhxc3Ke2l2ydi0vO+8MYurT63yC4QYGty9Kcyw2
1GmKbFFpKRtcXQf50odg66ZublNgXyB1cAeJ7NbWZBdbx9J5fAldL3VXMCFxks3dElkvionGD0DT
7KxMHFltIxqFV1lCmXSTjsl4JiLH8jeub8bQHPDoWAc8Nop2pJbgL+2B7rfb2d3RkMHoETNJxifu
EDJu1xM1u0dLGc13QLRk6TZqsqEeEONG7EZsa3vNEi42Kuw1ixRtgLTm3k2GU3kszDQpq/makbTj
ByrTSMbkG4NQ7bvbWMFVlFjXxmCbFcD9QXzaYyXllWX0LjhPvyzCMwxfzteo719mWLcPUaxeooXO
i/dmKO4HtB3b0A+bvcnkYTJIuA3tL2++yMmrPjYY+nZ93ARrVSswvh4yTbXCM1zcN1DVNk3jTivt
Jw7jaw83ssOxu/PI9FvV0Rhe0WH0yVseW2IGZyYb5wZYgrj3EBA1m6Sn1rN4X2H0oIcbvluVym5V
Xbb+tgXrftlWZXWv67aLtnqM+vBA1TjyVgbgHRK103pjl3W+yyBy3JeZaW2DLq4uslAaV3Y2Ohe2
omlZRS3N64Bt0ca2w/5rqT29n0cbApqJjZ4U+6DH7KuwjR3RDw7dQTXY2YMWK866zqIU9k0LAiOw
SFxYg2wr9aF1ObntRJH7fg6b5HtI37vep/TX4GQ2JsnmU9YcmeWZ/BM3yzdJyvqCjxDeMeskO40N
Z61LFT+mRKK+UHkbd4h2AGGYQYEJzEtvjNTEKlq48ZNZFg95ihIsYuO28+wwfa4GG1SoJGP2mdTK
5lzbAlRW2IzgmxOKo+dksnLSkUmFOxn7NZtdcZ2yLYGoZyXfiJP1XrIwsp4ySwyXPZ3bjVR1dRCU
jB8pvtvZMqaNUDxTs75yw1CwbmVwXB5C55uTLZvhCagvs/Zot69V7xsJrDq45dBk2bIcSomXb902
ydjRa5orioVwFC1w8YwjK9dIUnmVq9Z+jeO4y6Ak8BmIZMGstc74vWvKXzwTMfigQwGywNssmXJL
Eg7T93kBjO8vxa4NC50Swnxh4oWmHRj+0J8B8nM3nSIrMaml/bDoBsCf9jD4kiX8TIKCetW9r5ge
2HnuKh2ihqpCKS5p3TUXakJUsmoiljSXY6vVa2Z3I5lPlBn7VdLn47euIyxyz0vJPk0rqpjfe7pW
PdC/vt+WaS/OKVJHSKaSEcTOIhv94SAhDXeFF3cXzsT+bWWwHOmAstWG3Bp1geaXCFv52LV5/uwp
iMdZK7DLmUZtHvXgWfd014i7pSXMxXK7Ic73BNh354x+5bAlkp4gtxoYVQRBtTWqo4ALbazBxaMr
mgpTqm2jFhA9ihQeorUTF3HqZD3sGJdWSgFILWOR1sCSYB1BtFadQKGWogznJxg1ZXZtV9bQbthV
hEvWeeAuQOPG0lE+7Q0T9pVzDbUjxLZv1Yn4miMbNcp1b/iEGO1omIFSucriyq0CWGy8mWql8XC2
ULCYcCXZrfSv/ByiAbP8tCl70tGzC+AEtjDXrWYDpm7ynuoQafDIvAP4qFrVyVMUZU4VbQZeFdoo
uHFE2az6kbS7bhexVisPOtZG8TeJu2MvtzH6p6Lcyppe231oEpPe7xVCKXJgmwnAbnqTapVxHyC1
teRao2SmB9Ajc+f0fxSgZk2uY5uW0yYguUE+SbpM8f2pWGuopeHQ5cFSGrXhb6iLIMCqQ8uVcZz6
Be/h7H2PSCob3T266pn3rbbaIHnWaohhoMBxnGaDnW2YQgcSDcNx96hjCgr+ZceCcjyS/WhOzlpH
LVD6/Ux3i7vFlEf29KvwddkXG5l3eiovQCzZZKwmQHPsdo3ohdyIe9FJRWKBi1A1AaShyfoEgSmS
jjUOe4eo3ikF9dlGpofdHhXSlY2Yi6W7ChgxpyBhEQXxKum8YpoUVdhTMDuSKp0PDjT90UnyrRpQ
3ABiBn3oX84s/UAuGrkL3RcbdqA0rO4abrU3zcLZ0/crHpWv8wcDdQ0E8LeQediz47xFbVJ8N99C
6VG/x022rdw2IDO6QacyrmYMp7cYhvT0prI/D5Kov5GoY8+oAyeXYDIEPkxXX6XWNBF1LArEWn1A
I1gZ+X0ajIN3qFnCeSsBBQavcQlIf990JirGES4AWFb81t/VbIKADpsl8sNlHiViQ8zTHWmVw8gC
wci3rEDZIUJjlHLfuE5XbMLCH1+NmfBsBbNyqK07P0syuRlAiH1rYKbDJU57tgbljNl8ZTapFW9Z
TjTtmY4BRX6PjHGpuLCihgA7Z3G0w6fVhwaOU8tHnGMTZr4OTaeqts5ktmdWW3nPeZ872P49GPWE
B0F7kexQvak9Fr5r6o1tSt09IX1ANrFqyDeF4mWR4sICybLRFVHcOkbsvIsVDAdw1iMNt3E1iMzb
epmbnxNCBiMR4TXmCrR1iqTONXlv7cYvgUUADeniPb4Fbow3RsYKJ3B9Vqu8TjFVB87rjGCBZyMM
brVhVpznrHaupcabiZu9AaTkB9sUbcUPA/ESxcNUARpnGG5f2FwO8a2XFs2y6oKkcsYKxj1vCLJI
XhkixbQXvZPeVYMIsbUb0feoAWQBzm8ekauFmsrIDAoRzoM5PPij1DdDQ/LoUWFjozvsFRWjqYf9
fcxkcGdRPiQ1Jq2Gg0XRItkMaGP+GgRJU2uZteSwkgOFPLGR9yDsK8jHpfnkQpkDJ4UOMW7yGYV+
S3ISlqPpiKfSTja2bntMXXmJQD5I+qA/RC7xFkjFZ+SgUTgAyx0CcHVDw254rcCp2zs6RPRZTYGx
cBP1YjH/G/gdwAErD3mhiFqA41E5tVdCK30Z2VYPJlBGipRwBB5fhtHrUB13JWeJGsB7cYhTiVYF
C/Dr2lhWvK0PeGLFmhrqi4sxHzlKVick7YKlQnlFueQGFIYN2sNVyt0ShJNOG2EWRK7UI/8mksjp
kI0UatML9ffQgrmzwY6vh05Ozx6jRX8xgqCAVV/3/l0rm05zOClrNgQJVSCoUFciD6EwxnnmIRMK
YXCQ8x1cGEZsvxL2k0FLUu0NWr0UOqpvf8UVo0v6DF4wrRPZphCYBieZNhoPOSjRxu/CrY5hYDL+
NiK/SC17krvOHeSjEcZqPFK5yggccKpiAvFfWM9JgOIBho7VHCsUJubWG+TEpiAgFXxVh6YstoWV
xl8yOTZExGbMzz3r800smtpfrpt7PYiBMrSwqxCeRyGealQWmM51/iyIQnhqugp8QFJSe0RRiVAq
6nnk8+Y5MgZYYlk7GmtS6ayrRmPvaam7vOD8Ng5Nyku9aZLMu+50V513kvQ8duTZJXUBHOah6T9S
MU48HoPIfVX2LLajY7Z3fTPZh6ytOnud9v6wrNbMAulMSYnHa1v/rCVbw93MAVjbVZEE476Udp/f
4ZZNNg3FrU3Do+6A75Yg2kRgXZQw+tEGDtYTWSnjE1QKwCmtNrFOymxb+Hn4N7Jic+NIp3vwWe7v
LSe0XisU6E8m/0SuDHCBCK2MJzw3/tVIk3+v+o63ztdfESh3N0qbU7jyu8q0eA/mmyAyMlY0llPs
mQ8gpWu/FUAZEafwry+H2m7+Sil2bPyRjUpNatoMr8GqHg0/d+7TWDgA76nqH5QqLVphKC0zIb5N
muo/qeuKelDzygSVFf2GHjgupid2tFWh7hqnrRx53aVxzSjf+v6iTWoIsqFOzahO9jO9BhqO1bUz
IaWZyHXGq2FvRGWOXXwwdVyk8wEh99Q9hMk4yG+ydKrsLK38onPWodOYgO79XjpDw+CVoWahp4U+
Ig2sxDU3CO+smWWjb07JusncxhwPehqpYq5ce4Tu45SD/4Ipv2NQqVWWQ+sePBmbBHb0kJapkk5u
FCFocdBYIUdmGY+qasILzUuDjJ0gtKmPVfXDrA24QRsamgj1tq0apgwAzZxEQME2KoLOCyEOdj1t
kCiNZrO+7YXfsYVJxOg2zWPlD2GfbmjE+uz7sAwlYwrcvWp1tWkH13etramEbutXnc29Bdg9jVQy
rYdqYWqsZhUzMpyF+JnTgLz2aTkTx41MIIRxNPZe/Zc2otmWqyT0M76HFt5zxwuja9kwX6QQXCB7
j2bge/3u86bjB+sbzT8M1AFeWZqcyPQQPrzvOpYme450VME3M8VF8rPrbbuZpP3UiCJC7Tn4fVms
wWo24EUJeMGIBMzYZBbuYLh4D+lbo+vzz/W+u8zH8ujTY1cN6L+iAl88+L8qJBI5YU2KEu97BjSS
5WVxEn4UGQHKrMYr2mV/aL++78kvR8TGzdVYvMO0fD8mcVE09DsTv8SP4nTE/qSqEbJsaM23Xuxo
RHC9ORpYPpKUZuXpVvx/nMMfcA5vpqT/Nb38A+cAXe/rt/cxzm//4meOc/AfMlbJz2N4xpNvuzy/
PzEO4j88Pj5SEyHxcgUOHJCfOc6O+x8kEXyXDEq4lyxO/pfk4Nj/oTVueSQv+55pLd/67/8iIDv6
Uf2047Qf/v6rPed9S98zbYE3iV+Eh9C2SFVenrlfdD5aOvDNSsBopU19onIN8GxlY/7hHRYfXpa3
wyzeVS6BiynXXb7/y2HywRY9rhw4dYml71y7NR9rGrfI4Bj777RXKzzNNbhb7MtlP7LkD8BspT4t
6TX9B/MvxO0RdUWwlkg7STPHTQLH+EKWbvElzgDbXqC8ZAkXoAc5BkPPRlzC4qdTpse02gqb2Rdo
tWU8F6gm7oc8SR97ujakKgx0RDdx0QX3SUWwNt0paW7CvEwv6szKjLVDNera1wBd/2DWWQau/1Md
vF37AA8lDUYTYx6ZIO8vCqTjUuYVPeQ5nNdNGZBm7N875UMk/yAUeS/m+ueBPlz9mQ03ZQMOVEf6
r0lVxzpnvSSIgBvEFs7Iyh8JXaBc/fkI+WG84rzo2WAVhwyBYg4r9vvzwzuiewFfftVOJBT2VUCX
Pc2rrQ496mF9QRIN5Ps/DJIfp4u3o9qsbpZBmQ63s1yMXx61mh49C+iRPDEicdYV2tAtihhM31Nh
39QZjNEVErpsN2RQaFEIVftxclgY86L8IQBZfLjuCIwX7xuxuGwGvYXW8v6jdBOJom4+GqjRSeHd
9Gwqr6Sw7XHFrF3D76/MHgtg6wRHwK0D2682L65qinLsrXqcDTuz0+alJS0MZXhLpr8SuHl3Tp1p
oJhVMJ2rxiLfrs+oaK4caKbT3kk1NYG6cbt6jYk1Z7WGzRWObyUfR0P0CN5FStqdVXvydRllzB2u
LIuyTYNGa0vq13SnIsqA1PllwTZWklVYVRLhC1JNcySmok1fYtPM6s3nj8uHMeLtatHgWKiXkunN
ZzT89cZJ14voimhCHSlEsG1060dCXKZXNYLQ//xQ1j8eTe6MB2jCB4gTQID4cKyiU7CkU2iY2iWT
SAVE2ax9Or6XwlDJTdqZ3Rpet7FuPds8Gpmh0OnUzS0VnvmsIXcTeMBg6Et4KtU59Ix0W4k03YyZ
06V/eJ4/DBJvV4V1Lb1DHiGsw8v3f3mcfY/OMlmbgNlLY9hjRDToYqAC3XRGX90WPRXv7b+/OI6N
zBWCPIHWLDXeHxJ3vqq7qY/WNe/XnURG+wM5Vtm/TKqJ6OGn7FnRV8T5WTEJMhVjgn8oKZet9dTl
QtI5ZPuIxDjJCNEpswwkqiz6h8SzNazFpG/t/eef+MMktlwjB0pWAM2GvHacOu8/8Dz1HT0e7iYv
xl0tWhensyx50T8/zG8eGmmhSIO5RIqxfBt5frkVEA2pv8w+I4tDJF6nSXUluACV9Nzd5HYb0Ykf
uz8M3R+koUzKi3zRZv/PetP0WeC+PzeYeljSdIHSyoTNspoxaKR7Cj2yInVDq2eHSvm8QhUcsaNE
U9/vW2gczCcugXqfn/9vLrOkNW4uSw9pyYVH9euj6Ez9zGKCfvssOJhL/W0XEdv8p8fvt4exAQtI
lg0mj9j7wxQyR48qFXlnc29CNsyqbQbjNl7iqVjXE1jgvPSkWx38rgxeenbgDIDAtlWF2qPKSYhi
g0obJvJi+w+q6N9+NBZspMHiVMf98f6jTRVm2lh0PGh53G2kNo0DK5vo3x+Fhb7tSttiWcg89v4o
KmqMqkZ/zx7NwolcDeQxKVv89fndXPYnv6w+lgeLl9vmpTF5ZfDevz+K53euRWsJUp6Ii52BDmGf
zIpIbukkqyZzirM5HCL0YxDmPj/yb6bFBVnxkznEUP/+yDYVeIm3hODflC09s2C86PpB59+mzhRA
rhyrK/S1xpM3DUOyGlSU3n7+CazfzDUu1B/K0HBVUPx8eMZaGuYaYjNzzZCINYgPqjt0qFZJ5qZ3
BjPmmWq6aN9q0R8cTzUXWWrpM3Rm42bOPQJY82G6khE8/c5v5/4PA81vxnxeMG6QMBHpWc6Hx0xT
+mRN7kcQahrrOnNdfUvRF1d1Tp7cJX4Y1ew+vyC/exiYBpdxjVXbP2aZscTAVmJ2WzPMop2DwXtB
PhmcnyhAxGDRBEso0gJq9aenz4/8m0HVhWTB3Gbhq2B0ef8wBJE2C1kRPCJ0zSqsETyQaqAQBEt/
0ZW64VYhuvvDUPabo/IAIoGkA8ag6n14+Ec7aughItutKaKuzKGOnoceTOa2EYMeMe5AAFvTKCr2
n5/t2x79w1sHl9dyebvZ3bHxe3+6zYjPVtO1Jg9odkjDoEJz1hq1bTG1l/U5FvFQbiPXVMa2YxV2
rvSigxWFNv7+f6Sd2Y7dyLVtf+XAz4dGMNgDxy8kd5d9n5JeiJRSYt/3/Po7KNeFlTsTuW/dAwM2
ylUlbpLBaNaac8y5m0m8HnOddmY9CPGLXkQSwrQNbQKcU5JavJ5otsqPnXn5HufwV/YOTfsAYcJQ
5Z6V6TVdkjJYxq2a2faDHerYB6lytv0emqoxH1pU13Rg8qUtPCJSg+k6hN0ME2VIhnMNT+oM48o2
H6U9aSSiKtK6SsZen3eyAfsLEDMhgRy5V0GQL1V0VApgSBp0Kr0xbfp8bC8/f5y/az/HjxOYGypx
NtoGfKS3j1NDcEpPim4d1fHuPAgJl09UWpTsZstoByi+98iqEygcsvFCMfTy3JkncYUmV9/PREIe
7LlHQxxpzlVNx+l60EYOmJ//yA8WDeZwVPPgV1TU7EfT+SwN4tIGUuOT0NRu1KUyKGxTGj1xmQ9m
VRv8IZMZz8NibL99FDiqqCtS1fOoJ9IGyGHO+3I0w5pKrojhZZfzhUqVzfTtziaPKrXEiV31hzfq
cN5TDQcii73+/T/2R92Y9vE8m4pr4pz+Qrm/9bDXhSdcFh/t3TlLYX9AZ82MZRzdKCe4XHBwppZQ
GeZWz7C9qYJ8VgdQwXY2+oF2W145B1Ks5M6QTby16ym+ke3iHDDmSjgrc1M8RfiqgfosxAmrEbq4
OcnUEw/k/azKp65T8VibS+vW6e0DwUSTxl3KEpsXFitFoZGMUYnkeZWIXdHIVQ9zmDxPnTBPrLBH
7Md116izEV5371wZEujR/FaIxnEA2BGrnNTGPpOhcV0MTnnAEm4QDo+mw4oH8xflHoCZYdieJSIZ
r5qSarFRRPUpou37kcHP0TnB8DTYo//+uX+MjFlFribymm4k8eo+LtDWy2eoxZ9/aOoHz5uhjxcT
BIyJIeboSzMHzBeBSlLuZPY5+lBQxzXsXJIA6kHucrVYbkZO/F8XIi7QTcBncEP6p34bi1LfZkIr
0KSh/PGaoY4EZOfsVlqLtSvqWCdhL1S/f/6D3+9CKCH/Pn9KvJd8uG/Hx4gMouw66gPjWH4nJbqt
XLQmHe20Ke1OPJz3K55OiU+sJzqq/+9ooGGuo5KaeTZLkNikpjZZ7CWZ9ljPwnwkB5rNhTGbJ27w
w3GIiQ57EiVrUHzH+6ycuhvURsahEz1aekCAZmAwPctUkJ4yp0u0UfJI9cjwtlFFLzrqP8xuCIom
yBuxQUDZ33/kK9hG2tQY+DqO1t9CK6d+5EhFrksrtmE9UYVSqrHBOhtPJxGsHwxI8E+ouiSFICbl
o89Qi0yKAw4PHb6TdtcjTCSnNplq9hxEDzsp0mRFS328UM64D+PAKLw8L5LMizJs4p7Ah4S2l7Dv
nWUuEd2+DDaWl5lRl1w7NZrVLTT1PPZmdKLq/vMn9eFvZ6Rw3ME9z228HZz079F59vx2a1DH2yFJ
kj3pULBEsgEyZ6NnlzLoEyg5Um9PjNX3SxlzBbWO3/VyHtzRpRN1aShNOFRnbA3RIJXpBVZI3iFR
VSCn3nZO1l40CV3vnwLv4cM0YBT2P7999YM5i5K8Rl2W6iU9F/n2/mcjRTsEu8/t9SJ+GOvE8MsK
0WMzGfRVkYgMi82BQeAo6ZGPfEFiQeZ2qs7JYz3Segcryu4sqCJxYtPzwYuBAYpSEDse5XvjaFAl
s403LcQEj8FZ/dqPHXCjlizWy3jAC7rD5+Kk28CZtfgwwlHNHz9/MB88F17pWrXGbAvS6+gLmpWg
dVqcDlStSS1nbBT+NIenDiQfTI2m5HgKNcwgbvEYXlzYMxYqNLbuaDkh0to6WQMXE4t419KcTqzT
H9ySKVkzqThgM8Bh/fZVJ+WQij5j49IAUqAsSzQgZ9OYGKC//egob/LMaGWyOP9md/2xDKYWTlB0
SHxSRVAfoqIfNqnI4hNl5yNI4O/Ff0UiGphDaStwLnt7O1YWD7Per3OcQ9QzFJ3xKeqHVjsQ49F+
M9GdyINFfrsPWiLzl1BNCJZDriPHvke312Uvdg+TB/q99SuPwxqBrhn3Hn+YhpYCcpZXzpbI7v/+
w6HcQU+VXwxY/GipoKZoED89KG42kSQQd87szqLST8xq74/WOjVCqoW8bzRKxjoU/ngFWV5T9YAZ
4yIfNr2WqXQXy1bFVBhZF2xg/2qZvum3/dlfk+sa/vaEQh8Pq+7KqgSbeXy+raNUadkFKy4ngMKt
EEw8S0kzQFvafhc2OCIITSZe0hQQx7J08AnAhoUWj2RTV3DiDv1oFCQ52fkeJF24re0G7xOn4wP8
6gvd6Yr2IoH6f2KX/dEnoRt86CpjFUHl0RiSSzmpqJsUF4tizYG0iffKLObN33/n9EZZXOgTWZpY
Ny1/vI2oA/hqZJxqy6U1zrAWR5jWmu7EVT6aSwwVkD6LPl/38Uq2hGmsj9Bt3BZZkU9iKJS+CoSK
n6nA4k/MJR9dDKC2yviit2ceN/WmxRB5gy0C2GgeYdGJmwOCynCHQNY5scv/6B3xiRMSwYTCinD0
jlroKGNRM7QQfXRugWzxkAGZv/38HX2wcQT3TzSwzsFybc28fUcEf1jNMDGbYPnvPPb4DQzHjoZx
eze1hZ9Aujjxvt7fF50ZPheYD0zLYBHeXtFo4wapCgc89IWVm+oTcnGknSdG+PsXZaDbw+GL+Hc9
rR7NN1jn1XTGlO8NvSA5W7FQO+aLam0wb4S7z5/hR3cE6p0+LwZz1pejjX6fqE2kNFyLY5sgypsY
mLBulxNz2wfVEAp4GPQRYDPYpbHe8h+fE07gOS4D4teDoVV+NJk5uViVq0uYHOjPR734JvBRXI1A
Hs9BIvf7BLXoNk3M2leb/kc6ko40oVW+1OWSPJFpGzgnVsAPHrq5Gu05BOprU+NoZ5cNpRbnwKlQ
MEdU0ckwIXa5Gx3ar4H8+vlDfz9wKQ4Ar9OZgDkDH8+8ZChTAlEpiLTwkBEX093DrZQTg4nnkgWv
Ce9jbCbGiVv8YOP49rpH9+h0AZyWkuGrhBQvjUZ7SaoKX7SaLL5F6OhDhoIeUNKiwBTpYLgNsEdT
ZyGhXknLLeYdhA7pWL58/jh4wrz+t0sRP2xtJ3EgQepwzPTITQwTs7Pg4BJRXd22qNyVR1EtWXYG
8dNI7pdikGCBw1D9ZWO4J2koDszEt5ouqW4NFG0EBTeKuCrMKjNADPY1xwEttO9p7cFW5cVn1i4O
Q/lEntWMoNVahZokypkKG2HH2DhV8tv3tqjSZTMSaa5dwavybDtF1QtYrUnPBjy9hk8LC60+FGS4
oRgW1cSHposLgYqW+JktrXlHLZwj7DKO/S01qQSDWdgUP4YSle5516OwZ/9S6UjGJ2CVHr9yNjxU
hHF5kVlUOFlh12Zth7IblxeJt8+amWTRxmlUC0xXsJTAGoVc3QNJPXukSCCNSZd0/AGEgu8XTMFE
YFDtGBdWkIaGnydUmVzFcqIny6piRPp9DffLDBz1qW7Gwj43xoroPLZm9LJiMYlhM5IgtNrWVPV7
p6jFd4dqZMG2LBL6inyLFp+UCCw9qaLoD07Kg/QwG4Yb1UZl6OXORA2lZX8cbTAYaF+tutBfW0j3
klh2QoDDYChDErqGYVcA5PLhKFWWSzWwYa+xwrphx3XLjxrZ8rPZmWRx8YTHoCC9PYrr8naQbFHd
ZtRax1Nzzcq3RpHgrZfQHnV0BI3uuCposbsxgiDDySiqxh2IR33wlDiKMI42cXaXw1/40qLJ+DLN
+S2mgOTQxGajbuwgb37WrVR/pENdPgeOstwsWYKJck4649Uep4mE80oJyxtdFBUCY12rMO3lUdTA
dS4sFWQAwUZ+q2jG4LVk3z6oQ2+h77Za9YlCh7acJUSPkVZnJYPqA7RNCQWDeLazpUlw3xjNY+TL
oTM69HuVvEHPPd0KrHScAlRbee7i2f4BUwOHaWGH0T0YCVrdWB9pOopg1E1SxqvxW6tSBXfbQoH2
V5MdbHRmFnk5YlRJJqqq5We9bvWMMztErsswD4kcMczgfh4zKWFGherFaJpENSaT6K4GfIbfUxxc
V5ludd/TZi6TgzWqyaHO2P0tBZJP5Blqe18mSaS6NZBNlJkz7kY3hR1yPpdlY22w8GOuQx1bwYNT
SVHG2iqImzSRfpReAcd0AkHQR4Wrd0Ra+CN4pxd9WvDA5LmOrmSZA7xdYli9wXkV7SZlSk3k9Ytx
bwxK2FHeNXE79zah6GSz2U22m+xwei00JflW1ySU+UslECWWKn5pZP1d9ZTlSVEiQ28H7Fe0Jr/3
VgrMrCripveqULcXr81BUu2mldDgVqNTNJvJjOf8PBZ1Vbq1oy75XoEIs36Es/acNi0+dsJ8tHN+
r0TZhI3tV6paxQMQQJu4AWmMWJy6dgSgSGqOv8hoBOg+5vHP0lFHgHBCCb6YRVheFPOquHfwR3zD
Sj580Us7470tFLfBIOJVcamj1SnfL5QOD/dtfq1keal7yOS7B6Fpy5d+LUn0jamSEagXWK3mTmaR
H3VL9yTqFW0wREZ7vajGDLxxMeRXa4iCm5gpu/ciDE93HP6XW2cOEe8U6EJmN65x/O7QJOAsC7RZ
H85wwABSiJG3E+KmFs510ZbZj65VsT5ixR83RpUAaw6xx9wuTWx8r4esvSa/k0TMSh/E97HuM8tX
nDEVVMFrkXgty5RnI3L/1UOheZ6BG+D/0NvwFulWnPBJG63p8R0bPOLKJra8LBdT9yVNmLsRDGKF
v3SYEi+JW+tsqpau8fVa7y8zQO6mD4y3Hs8DpSd3ES9+hul8rO0dFS39QZXwELD1pMmdsOvoO6c0
CuZBoNsvkpL9czz33b0uh2nZC/hgFVUBvm5wm0P3LKIi+D0BERqKy/2qscweR0QkFsaHpgS/ysmY
nzv0Eem9qS3ZF2Zux74QOqdjfAcVKHZQC9HeAoyA8BDmNImQZvZIYuaSb2uid1QX3NVw3wjacBvO
qLRQiOUJlXOlJnSN6k+kJthGtAx3+9A3E59mOc9ulU3DBcH34wWIv+hSwcHw0qrt1LvhmM2vM9ET
BQkqVJihbSRx4Wl6YS6u7kTOt1SkOYT7bGzOwSnP2ZlBdxL3bKKaeG01edVlDetWZ2itupezCRgl
0YL0moZ10PgoidCDOQTWwgOhLJkgHmIu9RMJDN8vFzrabqrMEuh0DlbCnWPLeeEC2Es7M11D1G2A
Dxv4+NHjaC+N3AVodoCF4uvQwugM0mDMZqWhjYlJjpxTfMeVpFuuKGSwMgTnfWgvylVrOlHktYYe
/ligIZD7rY/ySg0alaRVpyn3bUB4r6uQafCDmB1tpHym5aUXFc7axhTNhGcNqvQIN7gxC9eqdOxr
etDb382yyJ8ys3KaCyckfZuM2oxGbp1HX5Zl0CuvN/Vp8rE4iFuZL5Scl3DUol3XaTQkmRxC86Ab
lvwWaw7ZSorJwuHSp7BuJhV/+GYSAX8eoSuRxJVqiYsGJqPiV0Ipr8NZd2IvnoxO7OTcjOG+Vwfn
Sx3aoSTRiwjSfjYx7id1M10yNYvGRZ20BFdZoRI+LCE2+PlvwRAoMv16GktcGblDMrcbon8rPVmJ
xXRTWJs2CCLDzt3Q6epgW+sYdrGkU+/chK2d9RcBb+7VaAhzpoAJemZOAuvesTF54cBJMt3FeZq/
sCfEgA/guWWAD7oYXNUYtZd5Ah/rRez5sLjlE6QTk4Bi1U0Um5mXZBlJoKCTyCuz7Z1rJem6uyqI
oitzqcPrCBjDfFa0fL1y1oqM7YA63TVg3fGQD7haPdARQ+ZhDZi/sfmzK7cyUpkQ4YrzDVRFnIIl
wb0kPPYq7W04Z/JrWuMWxckypzqAK9O6ynAyeY7ej3SyI4HPt3Z+AYxQXnpJO1Msc2Sge6y12FNZ
QwOcfGGxlfEohq0GWHlvkEvabSKpoG5pZCy3Fn3p+s5sxZT4RieH8I7vIyI+Gb88pn6+Q1xqoWJ/
XQ0Y2VmVJEV2nun6MLg2lOTkHH9ag1AlE1njQ2RJ0gP5ZPplT+q26lVWjS9PUSmauRJ5QXNp9HVQ
s9zlab6pjczR/LrHObWDAt7bOwIE4upssldCVCqSJtxiJTKSHfkyOqKnHtOno/TTY9YoyX0ZS2fa
YLpUsF+0im6AnyyaR1FqxIHqizGo7FnSHAdy54TpZjKSFDfW4KTPSKJ06QZOKZ6M3AofjHLK5Zm0
pogUaEtdfCOt8m2XklLgdwyVG5xNbLEwEid7B2d6cmYP/XhZUCijQzUhI3CRbPQFdpMB5NBAEl+/
ac3WWiVoADYOjPZpDwYcTBARSYzr2VCsC9zHKkk4WZtbF1mpOTbmr6Vn+xIpTuiNsNXu1NwiQrqc
h+B1gH5tbZcJIDOJp4Ys9pIs78TDzhr9Gqwk4LexWbnMillcGQGWKy6OiIE4U1v+YPWcnviYjMnT
kIffltpoUB2p8ptKjaIAVE7QfBWVU1yjy06DTS5wSpXjQEqgJfN1W12p2KQgK5ubpoc/5dMKaC+w
Z3aDZ1SYvS6aBUvMBluqiqGym6q9ZZZJ6+sjmwJXzIZcthnk6HbbmHkqfaAvq23I6lNIBmkIfjaB
vNtvqqCYvIY6nEmgbJ8VIFrBPz6hka+vDFTr2j4imKoi1LNNc8irUVptQAQFgx+qA77yQK3zlW2m
6fPe0Gb+/f8OlybVQkAjDGg2Vy6bRMJmuwHyD82WVp4QD33Q5aOoYREkh6QGXYt1VLBJMxwvg0Qs
ls5GhQK5e+0jHb7JTIw4DMOA52AblJxH8b1t+uYsEkNLLOwU/DShbfz9ug6Rmfhk6DeuktCjetWM
tKto8gZqHKZwfOVp+9MiU86LCz08BUR8X03mRA2dFBUZwigqmW8LLqTDsrvWOm68Xo2Fg9P6Y5u0
vwoFpxQdb3niDP+Bbs0w8VGYdHJ/S3SPnrRWI1+odApJukmHWHRD0QFyXpwOLtr0GkT5+GAaZMRK
Na8fU8WurusZk3dvQIupSafPvQjvN0RmZZp26WLR1/68yvBR0YX8kbWgixJFPRbkINEUuMMr5Moh
v3IaIjBnzkSm9AKb4qbDxQ1vo5xPjMC1VndU2aDCgJALgxhdKeeolid0+Dl9gJwraWpnmzhOdy6s
Rv9Jeiix2UFd7NOBAF3qGTZFhdF0ThR91zH19vp8AKtW1YLGSSjWUSVWhk6Q2gXXX5MvSB0fMXaS
Uv+1lcULO+PgZsopFrTKybyX948bUxjyDrpk9LRpC74dgBMJQBqpplgslLE/4wiUnwEiqTekE2CR
LObsC73w5MTTfj/q0b8iwKEzizoV1t7biyqN6mTLgn5TCxPtDBMLh4WFvVAJueiCv5HtPh9TH4x6
JheH2UUTCCWouhxdUMT9VFfoIWFqlNuyS7IN/IbMA2RD7yBwTAhKkP5YLW09HfF1OjXHHPSc0Z0D
2pME616cMULo8OmxE3mj1NkZf/4jP3goLIXMgmhPqP0fC/vAh9lVBGiMjUhlAo+gTC7KiyjRtqJW
Xz+/1vvhjgRbXwc7SheUwmuh74867whJMp8KCwXUUJYXTmk1yj7RYTpttMgy1vQnPXzul0kJd1pE
N9gVNt7BE1X690Ybajp4QNYAOLT3OG3e/gq0dYYZrooSGcxdflbKxbQ9aPr6fa42451S1+q3KRiW
jGCTQdF9gL9srvBX2K+KIpzyxAv4oO5qi1XtBEzZQtH8Oxbqj6cSa7ZS/bYtDEkjN3W26AjV2WRU
S2rf5lFJkTuPCJAoMYsTdjb7RB7V2xo0175JkuHrQD1w01dt4H/+tt6PjPV30XhCA4Wr5Vho3cjJ
0eaOkZFkeeZPC4oGK57xQoW2ss+W+pTe8P1khK51DZbFdLSKrY7eC74QUTMQ6ZdjTn6eaVLR0cZr
zw5iPRaEMzvsJO1R2pBNO554C+sf/nYm5A6ZiOitMCXSbns7KMw+SbQqmNG3jnOza+pqxJGaWSfG
3gePlJHHR4AxhjDqd8I6otAXdVUaRhwbHzCTi5tGLuoWjAO8zcycT7lw3vctWFVog/GhIFOmkfP2
tlJKFYpisKz1dRNeG7kgrQfAp6d3OHE+Hy4fXMqi04a7c/Wwid+msj+G8ZDLRu2IKEED1C/+0rXJ
ZkIs4y51MJ2aWN9PJFyBwcIel840N/b2toALx8kQCRbqKcrPTUhYz5h5QJktRmFfRkM4jW6A2egi
dxTyvxb5SxL866OpFF7VUUXurbI8w3VNtmuvLBuqNiRK9DoYyzS1xrMM3euJ3/zh45GaheIXnSlN
1rc/eXAmpJ8hX1PVmyPVsKCzz2vmom0sluXw+at4P6XQk+ZlO2gK+YbZTh5dDJNcSqpb5NGjFvl1
06et7ZPYN70mIK9bPGpD9rUwUR+dJZMe0laScTS81DJKu02zNFAi7BwVmK/Rw5C3VeSEzv7z3/hb
F/Hmi0MtYTMLr40dxInHfUytE3jvyYf2FrqC83MYT6HqjTVERy+jfD35oTLM2Q78ajTuugm462Ml
shaJcApTc7IM8GpoIYh5QRyjb2GAEj1kVTXlajsrUY/TClKuwqyTzXZI6250a4IwpStxJRGJ3AfF
eJYbWnPZ53GbbroMIlsbimg6KD1wJ38CNDVftbQqTuXO/l7njm59pQLQ+uYJgJk5mmyCIOfMWgZs
u7QeiKECTAVYl51+owChlf5i9zlIPb6y1E9nPQOVFOtyS65Wlm6iCXPNebuUseb22tKA00yNQNlk
tB3uNUTvPyzSsmo3cfSl9MyOd++y/+q/JXkpKTQM+pxtoBFGLf3FOLr//K2+m0apYnKwcPgq+Q99
jbcDD24Z4GVdizxFcNxzGoMsq2YeT4gh32+s0A5wStIMNs/sI82j8c2jsmM1gOmY9EF1keS9M+1a
QDaRn8FSwA9kK8vj3JCO6MVxke8bOwEWFvdV6cO5LNEpwhxS/HDq8GJT7wjkZoA1tpxQNL1/Gljf
UMjSuZREXxyLdkwK3upEY8+ziIfZhT1EbHJgxObvPnO+dCZCqN/satBnvX3mVEaMhK+VUhJZKlTG
EQ54gHYgSn9+nXeTLip9CcYBRzRHZZ782+so/P+yzc3YG6sq8o3YVN2Aeslmzrui3CXhZJ4Pa88I
/ozenjUG43L7+S94t0PgF/A8MWUjgiLn42h0ERIzaCtG1iN2R9m2uihdC8PZBf3acCWndtNGV6Ag
StqFN59f+t3KzaUd5FCclJDE0pV/e/MTzfdexAod1rFevBHvySWdxuCOWUe9nYL0VBL4B0NnPYta
q4sKwMExpSPAxYeelpJLV6XiMGX664zL/sQbtd5fZbVtcxZaHZrrnvztXQWch7tsHhKYLrnxnFKs
TreRA4TZa9g3wBRr0zClTRnht4kFgLjNgoF0rlCEjVSYUGOU2nBdxm3/Q9FVELogc+1zq4eaQ5Rd
kT2jKpmIv4t65oGypcreynG5Q8cmrzLL6qytHGOrd6cF7Ig78Eu/TZXqKBvA1IPuL3xTJh+PMgYY
nlrgZa5hlf11OUNCBddrCLr+haLcA8FMgp8g1mHB4Jsxw20OsNjZ0J4N8PIiE878VEEm4Hd63i0b
ys+AdYnmCvUtS/0EOI6l6hn0lBn6TVXJW04lY/lQUgSazyHGgyukK9KBUQbIzUGlnTIVanqXFy7d
7fbLgixL9aOwMiY/iSJw+LHZl3LXpYvDnoIIy2tFCSzy/uaW9lXLx3IbIrjCxTBlwUOiNMNLW5kV
AgIMDe3Xijb0wbCqDkFnFC3Nv6eMvwVEuYx/NGVb/ur+Z/3XfpQVicRh1P1mcPznr66rn8V91/z8
2V2+VMf/5Jt/EXrHX9dfQSNv/mJTdHE33/Y/m/nuZ9tn/74I4I/1n/x//Zv/9fP3n3ICeYIm748P
+x3y5O4nkKz/eizi1/Iff/2Bh9d//eP3v/UX9uSfFugHwwEgAKREslf7v9gTxf6niX5Y0GqlbEZD
di0g/MU9McU/ERVL6gugQvBZ6xQ8iM/oon/9Q3f4W9hGaXiStMgR7+9gT7D580n+Z+8AXIWDg46J
mT+Nn8cF336yS9pFi9qrkYcbcobfZtIxt7d0/1pIfJXiKLs5zZzzZsXt+WkTqU+U1LASKZV+yERg
xVfLGNq/grRUf6GDK8+U2AwPNA+t7ZRbMea6sdpMNGWb+2VZpp1FbvyNoLNybs5S/0KKNyp6ZxWo
GF0VBFRqZ/ENTGv8je0kCpSxUsxnrcuKwLf1QpIOOE314NcZagCXHLtB25mjot+PaUJzJnWKMvER
jGTLWagN1XBwCLlWtznY3y+yX7UrMMgg//XZvPRbM8idn1UZmOO+C42w3KAF0DXc7EKdyE8TCUmq
rS0lbNF2BPI2sCvELJFPxkGxdAhy0qFRzbKlTtNBD3ICPrH15+mZsJSMBwe+yycgHpoZwQLOY6Ab
oPNMIir3nWPOXMKZ8q8YsLLrcaGeidOmtYxtYWetB/x8DvzKViQ9/WoeLnMDfpc3Liu9mgP0ZO2Q
BwSbQDb0FosxtC6SsrZKQlEJ2/YoOJhyi/ilTT0n0+fXjpiSgD6vORtgziiV3EQAt7sD7e1u9PUC
dJMbw7u6J7jRJLy9muLNVJTppUTpjhM0IgdzK2tHGVwz1ouvA5mwxAc41Wh4OO85c7az9l3tctO+
zRwOvdsuojfhGS1hEvpC8B0bTjEihgJ0fW3hcOkfENeWPfKdivwXx8oJU+yqTnwXak+Tn4R33NBz
Empe0STWeN6QDfsVh5oFHhaH404ssHD2nHm1R9j+cY3Dsexuh7HSGr8vzfiBeMpGpY2hFD/Gyhhf
h8isv5QzSHUdbfi+hilw3itpjrUhHJBDjM5AizESJo3orFIeCB3J72jb1CTk0RpeBTf1ud7jLSS1
zpL3VZY326CW87LpZlpmbgvx/KlUm/qmKbXMpCI3tnubiphw23B1WRFbELwYeTz9KGuSk3EZY1To
S9igrmY1YN8SmvH1Bsp/HXl1rgYrgqx4yRcQ4JgJtada7R3DzzAx/mwCIjo8MvDMwY3KnIJyM1ov
YUS/xdPUoLyNG5oQDcLPesNOzrqG0SlJV0kFsuohdlR8qiIEslbkGS0LGubJi62ost81oN12jO4O
fi5nYeRBcNoSt1Hj4tJuDaiM2QwjxF0E69PBJPTtEkHMLLZkjyjf1+RI5Df5oFbeH1Przb8npT81
5Ee7C3akzHeI5/AOUGKmuv52qsrVtBM6bn1aun4pxN5swhOHyA+vgIsWUSY2Pe24lNe2ac35hivU
gOIBGoow+V9e4Wi6hTc7IhDhCsgY0M7sUeP8/1wBSye4I1LUrGPVMKp+UPAK7eseWYuh7+ukOXGF
Iy0/0WzUAqiqYaxgaWLzfFQFCit0k1oSMA46sHmXUV+J+6XN7WeYFIp6Lih3FdwZwihJO+Cy0ONg
I8lCulSJxKl9zExYdeqpz5+nWtUtFGtiXr406iDyPfTiRt0RjyIwA8BABqafpZU8MZTebr+5A0YP
ofBUMlbsAX7Mt0OpLtOpRv4FI3VRL0T3ajvpGWGym5Kq+eeDdn2h/1lf/30lTkgGnDrOOe9sQmxj
20hkiurKuXoI7CY5H6zltojy5cTm++MLrWAxdvgaL/7tLS0ZCLC4QKah96afI1rVxvIpRm34+f28
f3LUcA1H5+jCu3/3EU4mmTnoQyRemMzXBlGSH2x/JR9wr4zpiWuxyTl6dpzLVU5I/Bd1He3og4+t
tNMFydDoaqZDkWzrpHTRU3myPY+sE2fBozL++qIsboo6I10k/vcYrwidu9XtKVpt/xrWwieh+awP
joLSzn6xhrsmPLPzC+0kTWctZry/T/o68O108Hjo/I9G46jDE6oKNu+1NPoHSx0IgpgbRMReaffh
NTnOCEAJbLVekahkZ2FXLHfaOJQbzg217oPRjcs9i3x8nZR0ZbzUrKjVRSUiFdckZ/xLRXb4bqBd
n3uS5RAGbV89zg4GKNfok+4hmGP16xr3/Y183ATJrp3XK5WsDmJfNbMeiWIORGATa+Y4+3pYAYOG
/a1dJKjbDqXNns6tzXH4nsGpNrdWKMdHpHGETjS1am4yo7XvjJV7cBd2ll6QFasv0xnJkkI7J0xO
fO8qcFNZGlDRIDy+7r3RVJYzjt0t0p3Yie+0PvzJ+gAXF2B/75BF5ADJC2c6qb5tSvV+bM1Ynvd2
Jc0zZwrre0THTXmYKqPZcrxrX+M57G4wdZcHjF/FHv1HttFJa0M3mMwRdNBqkA1hPqZ2qeljS84F
GxPhRRb2O4RvJZ0bkkcssaUCU32HmYUuaukXhLjwzfLpulrq1q8CWeeXeTMPL4Hdl1Rkaw24Wi1u
Hfy8Nyrkdr+0dALIloCiFtF1OpIjmgVURkV5LZ1yyLcoPkR/H06ZFdOgQRgM07eFgN0qbTieh2aL
5tRTwRqbSMW7tN+1MupRTqWWBQ0ZUPQ9vGb6HkS/p1+dxTlLmO/2iF0CBG2Ndsum0LkfsbdrOzVE
lIAc2CMAz2XYadYTErCAECEIs15OK/kC3SGVTV6m3La1NfmTHQxnRMcBRhYNBWiXKnfxMPLVEB2Q
mtO2gBOtX/TItEuKozTiLjqEfrvFNpUniMBrdEXft5vBTHqdUW020Q2bB8uriRWyt4SkUDXv4pJC
ajcsG5rFCS0brYkPEtVVedd3s6i2U4Bi9zznUV47kV0fEKqyeBTFPM4PKWNH2yFAqE0yG9Q8Za+S
4apzHroVCN/LcDlvOnDDUwtfdm+0JWPZjWVpb8MZiafL7nDctp2wsrN6RSjujJqwHARwMcby6zEl
AOnHAH1C3QRT0Cn72XCy8d5EsfTSlopTnpNRbR2yYilS0tpKiLAzAWEPZlo08QUkVsDlDkJew6/N
BoHwgq2g8/W+dch2YlXf6ZzEJq8Dmg2bUG0s5QCK0uz9kr3lcwFJRN9i1hvp6GvdtoAVdE+3It0a
1Adbl7Zx9yIzYiZ0AD641cbmZqKFytZZr35JddT3CYqMbYy8bZ80Tf9i1wKdbBi3fFxTRkS7qpOU
48fxWvsGbDXs29lWHlsyX3EXjLkgWyjso9dVP3oXBDiRocAVy3OjaauGuMqWFydKZOkZgSAgZByM
s1ZWC3o4Zt0tmQ3dF4IQ7Zd5rknZsKZe2ylm190MfcLvIL1tcSUtg7MYcbzyYrWRpu4KAPcbtKZO
6hd6gBu8orWnbLAckgISMckNyDhwQ+vL/EwoV/SSN3lxoRbJ8uP/UHZeO3YrS7b9oSaQSc9XLm/K
W+mFKDl6lzRJ8ut7rH0v0FtVggr75fRp4ECsRZMZGTHnmFnqRv5Ol2VQbzgAY2Kwy0RoVNxEwq0g
z6dPc6ogeZWdoXakextqLVjECZorRPlL962/zhtLB/cjp3d3J0iSck50rybzJvHSTm6kBUKYhALV
L2eoUYIcMyNG0Fc6ZGDsDbJCBf6HarrjdKnbKyWzYnguBweLwboV4GjSdZ829log/k6QaZvGNsoS
5hHpZE6P/N3VGheRJkVuGpsvoOGD1VDaLB2VqxN324/ZbJyszKvsfWJQjIWqzLA6tFLvzEjLdkcL
v/7h1jaSXi8ziatrlaFXw8yoyisCxC+j6Iz7RHhlvBUkVz4tUek8VcPkbGaSro8BYrEY5VYcY9rq
52e/sdzlLOFFXIEJn4bHVoncvPTGq9veyCDOgB38pgfpp+FANoW5dWl5WQRjYUJ4wtOfrqopbk6F
ipW3r3sMUocWYgUU7HpeLoPaZW70A+e+bDkWAovM1sMIY996vd2Vr31EnihJMuaQ3sHZKDeiRNgw
cP6TX4sBGfjaT53WvkUgkJ1bODh3nL4Wey9bbUZ7BFoJ/HozvpYIje8J8iaCZHFJQFrRnhvRU6e9
wWbXzpMbv5Hq6qhrFHX4eGgaTP42GxYZ7yfdzuZzD/SYQ5arpxPuwHgPuiKISeySgJw4gqvDbBr1
Q9mMQcOX06fFKXYGZ1yDjwtui5hO4mYyobQc56nEKWUDkc9C2ccDDKNIdW3H2JHQyRXD6mKbdQUS
WpReS34ynKUg3Ibexf0IF77dj0TBuVhjR7V3aLeU1yqou10qYucFNDRmlYyGg95Gcuz3i5blC6j3
5XVhAfC2MR3abWf4yB5ZbUfcFa7kKyGmA+G7mchdLNRw2y/p6J3xP0xyZY9zLLd5N6kWZ2xg3dv9
gjBRT3rXdHx9cZ8qEUZzlD5YeSc4EkTWxs3MaIOWF849CL+C0JEMDgSjDMqRUDl4tJ0ECSwuA1nv
kn8iEorFsw5KjFISAerqvgslxr57u0a6vSH6VTyUiWNUuy7guYcdkAnvGvFffE9UA2sPCfb204L8
hWUa6xR6u4EQiGgastc8jwN9XRpFtvK6qr1uG8P2zynhTLSIVKGGE0wKh5aHm9EggFnDX70INbOZ
Cp+cLhJ9CKbJpuMocsKwFkorfB1F+dWYioLvDsWiDdJU58WmslJiGSU5MxtcP1X/zTAgbJV6ESgQ
rEbsbacYQOhHOnP2pHsZOTbETMLzaeMAxaMRtDPtGul0TKGjN07xCNekrbNnjUOfbUwVgX+Nnzsr
IdH7RHHgY8UcMGGBPGSR4J9Q4+LQVBb0ILDe1LsRNU3OWqtyuYfKlDqHeBny6tjleUb+oe6TDQkH
eXwvo2UY1/T1cmIClhJojVHFW+ABCxVUMz/6XdWND8JxCENI0cfGrVpX9GXWOiaNV5BpijQh30U6
SLZxXxCHKemmE80Sg1cbhA2efJr2E1ngTBwdRb5a7JKjJwvR/WqN0QvNsaOH1qbOrmP4XLHX5lkf
elFXjndjqdt8E41mHuwHx+uvk6ASX8p2anIWkqHZGMs4n8qumWzgTzTtV/RVp3mr3c4uXjW9kySE
r0+eREf+29nEPn6ZXNvjWcwY4q6C3EYYMg1B8S1jc6UwQKB7qHIXtCLiNveEpNe9zaKlvJ1mr/bf
NM37+DnApLW+YJYytjTX+xLFkdomVrNsilpriglDfDEm5m8resLd3WSZFSymsnNPZil9mg4+pOYg
0KWxAvfgm1s/MqxVMifLdGhGykU4tM1UHXFORt9KM6cYLBlbfOEYReA4fpjZePCqBMcPWXUlRJcg
md8gg+bzD/NCXPgmFUNEQr9KY1jDXVDlg5MnLCE9vqLVoAhWPZg0b9d17iPUp88XbEwLJG3YjVOy
mszOehzmknNCiQD4ONMgPKD1rktkZ5Hhn9kxRqILgxiNvt22vyobbw3CqyKckInPeX4aUAZXJDXa
mypwk249L8o45HObk9RGyGMWZNHNlIrisem2PaV8R2coTIORD0BMVl/eLE5Pf5rIznmBsjUsCxyB
OOK4gZbzTpsZUGG9dP6132bVhlOGcz2ImTOUXQ6/iPQtnvjkkJ03uX/qgsbcGn5n/JIxX9aKpXk+
aBFE+uhESStOwCEtqsa5ir+7djPs2mVpjKfBwmEWEqAQmas6w0R9qVEF0V4XqcEsM2d8bpjXcwoL
MvpoTIY3ygGBgNOpU2vV5/m5K9BwbQDzVXLVt0x3CEyLlkO6LHN8KEiRZwTblWJX4m4fV9CLdXYw
XO2Z5HAg9QCA6NZW6PDSvqbKg8U7FFOjN/0y1NU5HxZ9qhPTgmYnVHLgUIVSsOgskW5kRsQru0FW
gRpi0ktKhTCPcXs5d6VdyVWrHqtcMXr7LO5JWRON2+2bLE70vT/ZxAUp18xuIYW131qvG6+QqTg7
oKTBOqoDuIFmm0f1eTBS/Yo1acQfWk0a3QP6ip5lM+4nb6OxOLbnmg66d+yjJisf+wrDBs4bAjE3
rdXkrxaH4hy+SjneT2Nh3RlT1H31Owl9OZlcgkgT0Z9Gp7Df0PHHZPPaENGusMIKItzSXiX3LsoL
l23STkmhHYz5ZIxI9TatTXpVTobtvrNHpS9nkxxQaov0PG1G9R0X3sCADWnLga5j/s2O7RZ9f4Qr
oAqa7TLLKL9y2mT5Ar5SeWuzV1bGQRXO+jJ32UvWS3NcWWy7xWqkP0/44Ah9nMSpgX8HExF0T5fA
QbfGch5bndecrUxrl7wN6vi+c6gZgqHAAZvz/wbBuMUl0m/nKSvuGznFGyFaDFeWj4lOV8LHKJHE
XzO6a4/N3Ix8XBFou7Yv0rtadeJZ4eX5Vi0iv2HEibZjwviBtbWOvpiq8WjQyfZEsrK6Tpaay05N
3DYbO9HjC8bG9FdRF5qafEIVEdjJfO0ydbR5UIo2sWRPXFdu2t/MtW0SJIuw/omwkvmYdGS3QMq9
6P9TBxwy9hF3VWr3u9uZxhVeVyLNylhUd5Sk9ZdhlACUUn48+IGOAsi2onhgmYgb8pZ7h5MmoyDz
YDm2s3PHqTuTYVWceaOJDa3tbMuf3t4ReSMftV08RBVlgkN3A0NYKgLejUJ260m0yy8WGnnMAo3K
B1+nPszU78xdl6p66QhyS3b8a/Y1oYSYZEvlATPCrv8dYVS+0QpWol48TKFEJ2k8QoqzSITK4Yvf
XuLiJ5zdJMt0WJstvCnkClsRmgayuEE4yL6GxMZ68GwYecCsOo9f3aS364PZGVga89atjqnZ+Oug
iFQQ4nPO74zUn75g0i/v3RYng2PE06lgUHPWpALz0klPXtcYlfbjbOX3Kuq9jWh9Z0VmeX3Td2mw
d3Pg76HP4T3sOO+VazzO+uswOOW698zO3aPZwi/CS+AM2yQRJGzh7wp2FhsK4KGJP2CVtlX01LqT
v8OzbqxdFUlmfjP1d2tmpyQF4hAzJDioKRiisA6sfl1p3A1wNKfHgDHOXQJhm9m5M0XuJk3Lhpwf
x1jWI334B/La3N0ydgSuTi4Zqqs2nS9QMFR0SW23qzYaOpcIAwmxU5OQF3pzHaUo+Ycxx81cDCsS
bGai0EkS55jeAeMIq0JOdwYRwhfhuzrbw9iv/YahYQQdYudo1jWHWC4QmSjDTczIJUa6OTPzHf6M
fA4l+rqt1QDi1dwIf+W55ngmoUx1q7FXzs+4A8jMTl99HRzyVVI/u486aY1XzTIQBU7x/OTPufdQ
DnVJyFyN4eX74gfNy6wMe9waC+aVW24Hnw98rdkLkfY0q37wC/5zKY0buSDvZP5Jb5A6YPLFDpmK
N+/TrBfzuYql81antmQxpi+6VhYHi22aGkqH1K/mRsy5CNaBbL0M6n2Ub9tkZDvq2/H7GLnDJrDd
WxssRLvqQJzyFxp6PA8jn45HhOJq5Ju67SpizmG31TeEBmgyls1keQ2qyH6Nulnf0wS7RJ9nTnXy
+bok7cpuILqizTlCJ4PJIG5hYLPR6ZI+RMGSbUlv9TaBrCKi2JlGZ+FU8BJsFPMkGAhe0uIaI+7s
7IwMUFe+peI7F9unHTbMxC8azDWd0Qpj3UO0qLB5Ns4M8bJyJ2QjDmQkBeY2zzmodWfCzdNNUBo/
+nmICJjjPP4zQvkuN0ZUSqLmdLJ1ItKstfJqppJgIpK9JkHmzbNLeye82saiVqfzfu6xfoW6s2a+
bDGqO9No5M1U8OCCXAybPCj1GnwuiOaSgIJru07Jn2tbqJ0rUXWLc9Wk3WPdDG+er8arxTfne3sM
0vMy2wurLKZZdSQe/C7n9dvPUV/0+KCox3eecobXJa087yj6EqeKXbf1FT35mfKw5tAEvzc54CwC
F6ic1n3mbKiP2ieD08xJitzHaCd+ECkGFscJ/PIiVkPfKDXxez7dqfUSSbunfZKPzz118LeiJjaT
zZ2j4ybvraRYJ36NqQabEWFglV9XwV4piGAhwWUgESg72yt8Zqy+lGy2tcrI334KSpnIdUqr/2bC
C1SHarBYOFq7h8KQEfHnXVtWUW/9sfe6FZoSHOwVA9pv5qDTdEdq0XAwk6ILdhG1/ls+ZO4uaaCD
GJZN0LWnTXnEwzOJLYeHGdJCG9zwWd7lCZ0D/F9B6GBKjQ6BGmxnG3TpxT9OnRxsIaFbRAD3ZkzG
XROsMxjjr0062ivVdQzAiZqIXhRHnmBlDgggw5pH9uzShPWYFGWddW/VDIpJmLIPbsnfvxWaCDzw
xT5lkzWa3bxOk0h3YV/YNAYt7aqrKJ79HzQ0f9ZmeRfB+HYurGHzZnbSWm4XxvDYOLyoeLB6e9il
2DN/WUU+N9QJEYWnb5R2WHk10+ZwnoPyPGd55vApJOQmtjhnmVO49fwWN35Jxm49TM92hMoiJKAq
O0kLPRLBoSSkH8wLhGAHpG8ggVd3iuRpwmzzcMDMl2+KuFTZNjOSOd8oWTKf7KEMRo9T0RG9Behu
GbcMl6M5ZCAYXflxAIS+S5u82+XEuJ2NtDctjNTxHOwT4MzTdYLimoAt5RCTADA7/S5pjo+r3CjT
c2ZXrbMmCWf29tY8Z8YOdYr7hrxBalANJlrhIC6GXUPedn4Xy9Z/bNxSjKuBN/tMZDJ/h9cQqnrA
uW8YK+XQZCFLMGnc7BaMoeERZ1YPtP65ZRApula/lUmnzVWLFfiNpLN0+dFz0CpuMQ8Oh4o1EKsm
YoEey6Np3sm4dvM10TTy0bhUu/vYtmS3D2oLgm1fQUg1DJTQkds9DKTF0jdvhfy5pFaynSoJZCuA
r0EPfrKaYSXcJDsX3PftZCmXDjRpI9Qm6ZU99hGoQiNWd11sDnuNjIBjlAqWmz4S6S1lnb6urA4S
qCeRVc+d8PhfuVP0o5oHEpmNzMktAvxgK5NwmjnTTtSltk+WA+ckcbvoubJ8sS6jSvlnxDL1zEmY
Lvw9xuEAwiov8XOJkA1r9ZIYlAYyLp8RAOTzJoeMkGyW0YARMcT0T8PBiLPnFL8vZw26+VVYFNEa
9EF3jiEbEO6J/Y9912cCVE9vXAxDKVKf9sFYDPVUlI3DZI0d66ddZtktBAzcA6wV/W7EcrApXJc0
4dLvkODXtAsfetDgekWYvGWeU2cIfhU9J9dQRANW3STqOr2zsD6n28CL7SwkwdMfwxgo5n6qcnQv
eHqTQ1XmNkDDaqx3aA/bL6UzO1fRYDQHEfT6QVgQH9pLrGEY/QyaxrgrjU5hnfuRekBBHCXXDDrp
HEwUoMXKrS65D24uxU9YJ0G7gvMA/bKqYKycckhnLxmZjmqTDhh7mY/wPjNTDp7oCt7gAXzExZ7X
a8tNIoI+467hKWLa7/tp4KDRZKeSfNt9R/wSEpVuHk5zRSPkLMiji7cAMFp1bHrdN4chI2tvTWSk
vrb7Fh0lgJoMh2GUj2aIBcSIMf7ZTAjLaunPdhTR4OOJA+Zkmp4XN6JCk9IARa7X6FmSiD8yiWnQ
z0ytUJOoZi+YGd63l003BpPdhG7Q5Grl83V/ZdCH/7irsD+EvKn2JlUS5A87ivnYgTW5Gb2KSjCn
78it4vS2neiN5rvMK9gXqtbneAYPbs6OUo7eq8zN9GTosptvVN1fNJmT1ZqrKpHHOMh0uibBuzXD
nHnEN/Kcq3Sr1FLol6ZhZhG2gU7SHaA0NluVevWG0BXNqI6uzV2jx+WUBNmU31WM5/hlfh8Xt7J3
/Ls0NfvqWGSEpq/BUhtPS9eIGxHHaN1FSdsIrkopNhVgbA51pmtS6ATudFU2i/diiUsr/GKKNjd4
/t0z71K0pY4S22AmDvQ49dIm1rvnDjmObNSeWdcTIYQL85zC6gmOLTtv2Zml7/frLI4z87GlFJPk
UUpZ01hcBq43kOPL4CiGs4HjeA5d32C5LtzReK6jqQVbxpZKXGYxf+PBAT71uiz/mvOzQ7NMTeOB
oWjBcGW8EJRKw7MeNFFIl6Zj1K1ziV9idQEDZJfZ03gAxxDn+yVuGrWLO2d5JH6JtM9CT9NTD0V1
3cyxdZ5pV98xRc++Vn2r9lDSSnXwCBLK91hBUIBNDh5+jNBkvJJgqTZ20WUPlZxxm+kmr5c1jYng
oRSUA1dFb+jivgcsEa9Kv1g4G4++nLdIGCCFFQqm01pXcSGoRjz3F5x9URx63fQMa0rWx5UFAfeQ
DNQQ3xqGOPOT4VYyue/I6wY5FcRWsZpnm5a+4yv9NI5Zma6jKa2eOo2ZaCOAR+T4ci0DMnNK23y7
jIGR3JFl3jD6SvPuixXH5QEORbK3k9qq4aEWy3PaWTZqxyl/SJyGvpId6cjg2aHRDelzCOwSbTqp
Fe2YRpx7Hcv0OneMRNwTYM0bnvFueSeScf1DCUgpPWZMmTmTJtz9cPbN4Q3dZn8t84s4HOqUe5ea
rMPYWfry1o+97sHi2G+HrjE26THq3eYOWNk0nLVpVtsir+MvLoUQEugpoteYCcwd0Grntzb3G+8S
2J2Oq1ixuRBekPbkVy4k2Kwk1p1uDRk6vbXiwloOhRMBpGoXmOhF6gpO43FevFQCBUIoZNc/9o6r
HmfXA4hqu41Bsz+tj/7SquSS5WqSrGYN5B7NC2eIVYlrm2ZSM5RnGnrFHX87Cm7Qrb39PZ8HdRor
R91Kl8LEtNvluWnn5KqGZkmOqWzWcinGo0vbRPA4mRy4oaOMOd7NrkN08GwVPpGsbZF5032W9Uw+
PaHMu6wazB+2aAjqJmV83OZ48M0vKTUgvc8ZXUTI6NHbd3wvB+Vkw5mZm/dVNoN/QuDu0FZXol0H
VRvlO61ESn4E/NetaWcCHpA57szUhQNRprP9FHUFKyzxZnCq+3ZI9gNnYqaW5QVOM9gcstIKgMkG
xWywcRhO/GLLkut+aRSAEycr3rpBqStkhcltTfhzFvJaVUT80f+r15WBCjKskMkS7mS25i2IJHJP
y5Eg9kCYrwBD5dmdpLNpG/6plul9tKrSjrhgrAXVujB1s507eCH4fqsSxI9wxw2k2cw/MvqZXugU
VVsqZ4hG5dz0J7A38ZXnNN6zGMDfTcocrhs9BPsUkii2UWbQnFdkTAOfwVhFTcrg/wffUrQZmy64
zQBGMEMlyKONXWsbl1LcWOTY08gpen9dspy8DILiXvBqbtAz+lMIIcgsf0UxtR/QUHSOxxiXSEIO
IevxniId9WuiM/KQdFQ+ZLLTX60qxT9AY7Sjqo/JWL5N0qjp9uj4qmPW2+5+CqhzQ6eYat5oYZT3
M/oGxplZm/0UZrR8MTuHyYhg0qb2tCvnp3YRvbhKmAByL+yyiQ7aGlDb6iC1fmKC7HeknUMYsvpM
gRw18uIeGytdB4Qs8l7Tw6SSousWdrk5VtvEYOwZlH1hrmL8uU/lEtXOxoXR1m66LEXkNpblADrP
WqpDRM5wsi4HrzG2VBTw3gpmhPuqiJficcYhE45Gqc8mdV0AIJFVbluzpZ3Q/Q1yVyxldQtB2Lma
I2n5dF4loWk82oi65fLgtlFHUX1Dn9OPv45La/KhKOcy3GKKsI7LMb4a0g6hNAyNfnx2a8qsIJ5B
5kQtGJHDYEIoYj2lkcYn3nKINBZs5yyTxMR1rhkmjHSXoh837ozLOC/y22jy8vSYx31+nwwVY3ke
xclxvOWJaXvcXadCRhn9QyveM/+MHxsj5bvSQ3YdS5cmNUK9GEUJdXq29SqDIyyHer6LhRs2rAyq
Z+zEF2oVGQfquxpzXa7cuh+/OpnDohW1SXlL9nQwrXPmW8WKxne9wSIvqvuBq97jMilPEcvYNUcY
92boJ3Un0xnGkCkqJhYgDLZBZHBeIWp4XC1DQwbmpSzcklVge3B1nHIP1qQnPM8T4p7BGY3fln+r
JpLcjg4zm8147F13uNHtiL6RED0r3iqQRnk40VmA2RW5wFGkPdS3FpSaq6kyEuuEtq6eDpab0uLy
lahvjb7KGe7gLguZ9KecNVp1Eyvb4dvQ1S6jvjnJKFneIpXrB9UjpAyHxdFnFQxLt2nKOApWDjnz
5rYhXcQnZKgYD3SuzWeXyvsFuTlRo5FjMXawW/k2EJNTsHcUUX07NVO+sZ189CnRZvuo81QFL8Uk
1LlylikPEx6LtVV2id9T9QZ8DW/ImHqJIr/JRm7QljJB+vSWKghqNV336o4pRDI/oCQo1Ctlj7pk
yrfJ3lFJ/qsTwjd2cFLH5JajvD/uBuqZNYnC4EtxHgZQ6AHTEYfOGNcJW9fHeTMiw7lnGchRLoma
/WNuyp1aevPJk8PEtFDXG+64+IK0r2EVdNj/zDUnGQp+dm7NIXZxaEcwMyW8fV2OWcR8qGOmCzfI
31hTb7i01ikA4FI55yw17TNOgTZblQjjnizYfc+2Jbx17pnJDx8mhtore2o6BhC1n3FalHSm+Iun
5DT73fQSLHnqbtOAVG24BUx8w5HNMH4JfOX/iOfFzA+VrmkjoU5U1YYCfspXTlPLqzlQlDZAMOfX
vrKzbym2srfWHzuSVvLK/5qgbOpXVtuUiml+7P9IGF8ELPHMX2ihEvi6MtBUs3QZijFRkpU3WT9j
g5DoMqD/eXOz7HFOBHe0MJGBmLGfPhA0J5rrHHwV3LU5cyhYbN2MN6WdLMcEWNB3wb7606rbZCaQ
zmTdqQPz8p4TY/tqNtJ+mFsD4HoNEizaX8ozj2khraUt/Wx3xl5VyeyMFq2C1VT6ktQiM+hfFafJ
UzYl+QUkPUYeSCcFXS4bGSZjsjAvK3U80j0o+zgQ68Zu43xl2hZp8MsS0fsGZ9U9W8Nkf0sqCnxi
A5KIzYSttT+Cp6vdA7Pz6a7PiRTd/U8/LdVQqZElPM0x0RqjPf4C8GiBkqMDfQ84wN9JfP7neYr1
m5n1LT1YIb78XW77UdULSQNhaiDBpqMhficNrbUcu2QAw2l293NqXpV8uIAnD3+/yh+Etswihc8g
FKKJbb8TdIsmI2C0z5jGm3AujXvgIGFQXzPLbexPjI9/0LoGhD+RX8/0BYzJux+EPqsBfEVHdyFZ
RojoMa+ju7//mj/cswvxgS6Pxe8hIul3JbRjNcY05BfoW3PXeI/VsqGJ//dLfFRBA1uAToC+zMGJ
Zb5TJudJjRYmaW2G0nrdGlBS851AJruA8v37lfwP2mBfOLZkNydtUeLI/f3HVK1nBVFaoyVpojCj
radTwRFh707fS/+YBp+Fe74L2rzooLll0HDQiKAih4nw+wVrMCEKnS0Y14JASZqHQh4rPNDBVZZe
xfFmZNzrfiK+/vjELrJnNGwmZm+cuO9+pBkz1AzQxoX1eG/+4/Xst9aw+fud/PjmBRdOiyNRWXsQ
e95dpPGLIVUuJbQMbqbhufc/AW79Eyb1m9SfB8Qbh7MAJbLLJ/v7nevonwJ6duEHYw5vJa7p+iXD
cKrmJA1NG70vEVjW+GZ2zx0HY3qLhzTz/lMqCo8PlwGWDBYLHNWS8Jjf/whZkwCXBAvNK8u5qZNm
PYj+fs7cbqUNeWsS8c0o4ZOgznfA9f9/UTBXrhSXLOH3/nn3wqDuACGGQRZcq/al0VQDna3vABWd
58rcDNq9ZiBHj9JR6Bzt/nbyrRXk/nPVLnuIxVdNPN3//Xn/6XnwSlkQWAQ3A//A77dCdTNTK2w8
YdR/qxv7JKjBnMwmrKW+8t1hFU8+ZMvhKTCLG4Nwiaq0vpm2/MTE8OEDvjyQQHBgh9xEutW7B+KZ
TOviCc1sWyK5dIw1dPBQt/GaTsc+pwWD+uf733/5h+X83SUvf9K/0CmmwlHdVlxSRdvGoeMhklAz
bBuU3tfJJ9/uh8/q3cUuBtN/XWxyYhTOmouNqGPYsBlkkpX9ySr4YYHgInxZnmParEo8zN8vgiAS
RGBleSE8wQ1Dg12TI7KlFvz7jfuwrHsYaj08tSwQEETeBy7FntH3Rm9FVO3+7VyJX8Bp6I2U3dOy
ePXz3y/28TcFlyAEn5XdJYzFfvebmtJqjd7xotBIxU5SLMXW+Mxb/MmG+/H94zIBNkiytwhRfR+c
XfcxXO8lIF9AEh61LZmVVygEUCcPr17jrP7+oz6+ehQSEhPNxbKDe+fdj9LGmPRBG9NO46pQxobD
GJHuM0FsDJbNWC2fXO8PT4zNkVwDlh7+7/uvK02Bp+cSEIldfxtdeV1M/T24t9Cu4k/gGx+uxDLH
O8GPCriJQJB+fwWNy5SKXE8vTDrvjv9lTTS9YgKXWT5Ma/HJm/i7LZtLsQWbBABRYOAAx6L2+9UE
AamEEF0OOMOqsx+k80vjA6kE0z9vU46v1ag3f39yH17HyxVtj1cEtIjtvP/EBuiZeQwCKKwze+Wk
WKSdn9Gc/9cP2YcsQkHjwlrBcv5+p6DNNJtB5TJknq6n5oujIs7kn2yBf3hSXMPnWZFvRJ32bt1n
kNX42IQpyoyzzyHeVkeveJmHT77fd7jPf54RP4QJEfIeE+Dnu6p57K3Zl4VJnQmJ4owPuV+3Xjsd
isnKTvPg/Ios3aPhpddEZsSeWBJmM0xvNmYWTZ+8nR++O59S2qVXeglDo8C5rNL/WoV11xYBCFsn
zExbIxxg3u6XtvVo2WNx4PBLI8Ieqk8qno832iLSiQKb1GKOKe8NufZAN4dJB0P3Pghz9d0UyzbK
z5H7+PdX8+OPs+xLHpZzAZgAXHy3qMSz0y6qR8hXc7PHZsQe5JxIrA6bdNUEv/5+sT/9KN5NW4By
tbnuu7entEadyoBmQF40t3g3D1ge0f3p82ga+79f6sPSzCGIlcS8BI+7mGkvv/tfDy2PrWxc4soL
yyJf19Fz17ZrzuwEJnSbqv/OUPDv1/v4iV9CT/AZOuDwWKEvP/1f10tkbjVWlnghZHB1EhEYPqaG
9XEyyvGT1eTj+sWlAogpwcUkSv3z+6VSwCe205Gsgfs9P5CgmIbpOJdE5Lk1SEqRusfYm8cTk/Fn
j8H4J8vM5XX/rRSn7ONNuawCnml/eGOmcc4RKQwe5XbAlASrWvsZM+ryC/52iXc3s5H+4EmFQr1M
ZbWvR2NeO3M9HBSir1U7M3u1ZPUjN8Z2pavixhpE+1/3vsuPBHl3Oa+x+b0HPZZFFBExwl8gaROT
2yHPtVuzu8+vhdd+sh/94avAIOcAHaVHwKni3dkGlfBMK48qr+iTtTSOIrgqS3bZz6h/n13H/P29
UeRZkLjGdZh6rbW8iphqp5AS2uKTTeJPbwi8PzC11OaX3sfvF2oBi8WDZBJ7AS61TfydDKhP7tkf
PjfMdmxzktMgoKl3yxaEanRuBacihRgt7CyA2eZEGIbTfvK2f/Qu/0OD/b8rvXsXJ2ytflJz1wYb
1016u/DiJT97g7Rep1wZij7F8NahPQUV+fcl5V3W8GUTvIBoCbr2aE7xX979yGzAg4ushvOmfEzj
G8Z/tti33a02d4Lhmp2e6/Eopl2DT03dJ+rMsH8Itk4eLp8lO/3TC3n3Sf72t7y7DQC3U1As3Ab+
lrnexf11Lb5GcAos54wJ0XV26fRQRKcoGxmSboBTzfMnW+IfXisqAtdEZebycr3fEuXoWrWruB2N
EpKOb8OGhYbi7zf9Dx8JGersGCCC6Da8P+MPiETxQ9PDxf/yy6ydLfrdnxjnNi1pC//5UhfQkMUy
Y1LzXmhI/94y2li3dpNbLoFO6mVM57umc07ovb5HefNZbvXH74XKELQdDUiH1tP7XqehzbaF68Fb
bBm7tvW/W7mJ0zj48l9/EpfhIHRBh3sSWdnvP2keEQrNJKASuDaek6lkAo0iuZ43nD4/aYz8s4P/
/kZelhaIIoIxtff/nP//2nED2+jaZkzoM2Ta8+8auv6H2LQM/QKDv822VsYMZUN33H+xwc1lDPwW
disjzfW8oguXHjBqugR8cGy9ilSjf8JcCpYz1gP08ID2u3Jdlw5Fbr8wUNgyTSt+zRHWprW7pM6z
iVHyVqgiOPLKTD11qB4fm0T9L2nntSM3EmzbLyJAb16LZdobtbrV0guhkaH3nl9/F/vgjKqyeIrQ
3AcBGghTwcyMzIyM2LE3bSyDZmakqoosOehoMQNMCcLqFX1l/3MdNtFXihnNdZQN7S/PipprehaQ
iri8Eufxz0diE0oXQjtuaWG/GkUyamUIMCQt/wkdBHPsn2gHu1P5EKHzpK6c+OdR5PxStEkvqha+
/JH4PFoLAlgNzASkNpI9QRvkPVO72yhtd69zk2mT99e3sw51hUrCceavhGbk1M1kk3ZgpYZ3OaiV
TdDuDK3fWxN9+9mKofMjh1/XHGrrsCjO4f+pIdWouhqNC2eT5V81/TYyV1Zp6fd59ZJGYwMQzQkB
ceHQa+jnNDGNU/5PQ4176q23y45wfqDBhnhkQpgrKZJQcwMOuJHpsaE2iSaV5VrttgE5f9nSwmCA
UJGHgyyWB4sqXFcTiPXIqnObM6ambgtLirZmYmEwJyYEr26mru9p2bLptJSSbYq8kRvlcn810ai/
q3N5+Hx5SAvXHvVEHA3pWFybesSpA+QZENnWzpwNALWNqRU3RRwjT97DLwF2BEIeECyfoTP4pEeD
awd0geTZbU4T9KyIpKjRSvnlfJ+ZlHZo2UYHgxyQIYSKDtz/SWhJ3kbJ9E+67tMPWtH5XV9FU/Bu
T8rKo+Z8RRk37RSUD2Bw5aA9Hb0fF6aktihkl2bo3UW19bufmmnlID+/mmZqGJ6eZBPmPLfwUkNe
wst9oGEbvfse5jJQc2svafnKSp7PHFZMkPikYiDR/EhoH51QcUGnMEy6cDrXyo+myA4eHbaDZNEJ
hHAibXn24bLrLA0LzQSLVIksz+HE6dxNbTZ2EnRdrpV/hn3yIQgt+OPWDqjzDeFQj5h1SIDxavAT
n1qhBSf2Kx+9AcmaqUHbLDxkSgEZgx9/soxeWQnBzp+eszmbg8qE+OXsVZ14ktXYJfQqAaKqmvcO
6HIX1+y/drjSOCZNA65NMzC2l+fyfPFOzQq7ENwV3BpAL+AQHm6Aou1p0buxoXsYhmbPgbCS8Dlf
Ok58+FQ1nrg851XBHKQFGU2KQeiCdL2pS5kGtrG/LVRpJX28YIerkvgPfiLq0JrgIjosc6VSUbyK
bCgaZ2o9+S5O3i/P3fyxp2HSfB//MSJcYTSDjWNC8OoOYR+7ig/AuU5cWHjciVAw8X4HQ/Vy2eTC
m8mhsM6ZgWeiKiRG6l1Y9IAOh5BHWfgc9Opep1FqqOQfiuI/DwiQp5n8BTAuCbxyG6Ljddn+mbs4
PNll+EDZDwpVqtmLj/Z6S1N50s0tvr2MAmTTWz+czDK+o0GquArVKLSysvH1ss2ztZxtAiLgmTbf
t6ICw9DT6BGZeehWEaSApgErEOdyuPN7tsVlU+pZegRbhHRYs03OZVEHJIhgl+5quKpHfw9fxibI
AFNPb14Cm0z81ibw2vp3dHndBsk81W4Ktm04mGm0nwmKpfah8n5Z1rXRr1wXAln6nMTnwyA9peYi
G/xdCGcm6MPjUof0ecpIwpMAi4jInKwG2wvaLL2Pxzw0XXCmwN1DyWybqzxXjacgUaUdirGtd5WG
SKDeVBxC44Y4UkM2rFSfe3CQ3bbqxoIucGmQbm2oy3RXiQE5u/T9E6+Xaam9t1YIYo8yZNSunEBn
56yDXAITDi8sNayzSmPiIQwpyVWEFmuq3fGAmrZF7xWuPHXyFVps5tXlNV60R4qNjUuWj7LIqQvH
1dQptQnwyUEhTm2++ujKITsn6yuB+4LbUlKnMkGIy4YRn7thQlMD7ESMaywf2Jk/4H85oE23cvsu
DWdOonMbohkO5OZ0OKz3FHAbRW4SfVOMn123N7WfRbBy1C1bMRR88EO2Zh7s0b5HBVEJ2lCNXF++
bqafE0wI/vAUdj8vr83SnOm8CKj8EbNweJ+aiZKGa9BDnjHiljggWZpC+qOjxoyCab4SHKnzQp8c
3zje/DzgJuK5c7bXI/LzuRVCLo6erPwGc4QDd3AQKc+oGgLTHEGJwhcoqcieZb21z4AJviY0lN0h
iSxbT7RQFykU80Q+h1kKBNggWg4/a+gQPk+Bn/ywrNq4giYBIOvY2dZXPcqV738/X2Q5ZI5k5D8s
U8hXly37sZe90G31cesFwNmd/Mrx/ho3xEwdmxG2TKZ6MTldzAB4o53/ym9k14iRB/beLo9nyc1M
pC4Nk2o7Fdn5+jlyM0cvYdxCJhOiKIvqfzbo+hfFjstPPHS1H5MZcABetrhwoWGHkIscDr4tkunX
TqSxkMje8hqhH0nupHsW758hqxv6HeRs15NLWgn1Fkb5P49eHj+8fT7u+KNRSp4tlTz5gV72cBGW
vZvyDhjt9Mrr05U4aM2UEKLYEzmSMiZJEedvBS1foG3BGL8H+sohvrBxT4YkXE9wwjaGlmEH4OrW
r+ud1YRX7fTXtKRkvWE+JSh3HJX4Q/APOZQrvQJ1zczZ21apHjyaz6Ef2192Cv38ZNAdnp2oAwJC
YGCnbqh1Fcrc7dyLF33pzYoA8uWygYXpmmtMNoHprHcl5tgLr4gDM29jFyKH32GT7nOIOEDsrlxB
C849l3phduJ041Ur7FsZAstAMgGUQqpwR2KNmgSEY9lPSly0CY0rW+k8NgUON5cNFBl2+DkyPp22
CuK8eMxiiK7pHIPfAnr2ybyWMw7JPVqpNKZDoljtguzvnQ+7OglPIggdOtRTu1OJhrRU0GJBU72r
xcYWjQVYUJXd5UVbujAAfyrkYMhbKKQuTu2Y9eAYaYWaSpcQdRUBCc9nx37V4X+DDIDaQBPuSu9G
8w9d/gYRwGCjOo1C7/eiuNVn6P5uaB/J3F7+rAVnnfWNQOIQHYOVEWadLvjSCOlRY4sf6LikT75e
WdglN8KLWFIaBiGNEA4RZyqHMsmxgCLPZqRdq35sKGnDClKvgSCWNobN5U+4S95CESWbfMs0fXgI
oM/xiyuajLd+bFxDZboyomUzc8JnfloYYmw2+Xqt2RyMLuLTrkkd14jNja09Xl6ZJSucU1wuIId5
twihmeoFDsAJYO9IcBkzR9cUwxOxMpSF5aeqQtysUMeaVbVOnbKMy0LWMt6fVtteGXQEsn4rEfPC
OBgC8o1zJgmdIcHD2slvtaRiHJPXvcG0sq+BLMmJ9be5AYCuM1qC9af8bYoZuHJosjbSLMDtjbNV
2psJUXnLHle2y8KNeGJFcOYR6uypi7DSjXCQkCFo4SwdJeB/a0p+S9MGMTL4FkpQADmF5Ye2WBnt
IkxovYuvJdp4dKhEkGs6XPaysyzEPG1sfDYokdNZBKNVqqc3TZC4nl7RLwkJBJXwm9GBbthgIouy
2bbt7/9iE4AqQGuyOOKJ23gVIoEWNiGE3YUdEfF1oTxXyNZr6RO0aZetLZw/kNvPmRZq+XOB8tTF
yXwbJjLZ8OChv4ESwHXaWVuz5eIEFGt1K5f/0rKR7yPBgaKWhQLKqbXSs2nLMOiE8if7ZlafQL1s
p9Yrr48lN5wTONCrK3OCShhTa8D/4EgwEiC4e5hzb1FabHq4HiDcXIkCFgd0ZGr+lKNwM9TppHVM
TGmV8zmh5zzZFAYCmpU5Vt8ur9TSYUQdlLOOYIMVE0YVdnnIoDEFW+C1PVqPkFStOMOaCWE0o4Gu
IaLbqIoXg/Np8iuEhUbf/3R5IMvL82cgs0sezVkwglKfHKzYvbSZeBPoVME+adJ/uFopT8/pHeBN
FMeFMwIWH3nK6C2BqUp/mUExneNdTWoAjWt8r0n2Wv5u6bA4smcJD8bRhh3H95B+cwpaI+sqyN28
862Nr5ZfPQ8m6dA/BHm8vzybi1ZntSBy2yR6xBClT3yj9sMSyd88uZk1XZNfqjJs6NJJNcVt7RVz
580gHImUBf61N/vQ0eqpfWbBTIY9+HLdEfIsCXo2RZchpH3pjceUDLsBGVG0uzzMc2ilYFdwf12B
2gWRiYRy6YR2714vn0cNXrdDw2iBduT16EKMtG/ra1i4LxtfPCSPxizsC9Obue5TbFM1wXPgBJQH
6WlMfOQrenoD078Pbk7mWNgh+gDTJ6q8jFW98xVoUWu4F2lHvjyqxX14NKrZs45WEp56v0UkBz4E
B85ho/nW1y3tNn4EiHJNiuIDSCgkhEybzDqdPETUYERPjSWIX3a1Tgq/MSCfDVqoukrrB0Iz9C+j
TnaVtxsdCjPYMTT5Wob7Kvrumabb+e9dvnL+zJ5y9ik2MsBko8E8ig/ETgXj1RYNb4iw/pXaUC20
9Ikntr9yNyzO75EdwWs06PXI6TNkSYWPcFJdqYHDZPo2a/xdXsnFcxscOuUfgjuwE6eT65ekPGDf
wj+l0dloOWRjUISvGFmaNiIgsOBAVBdwTJo8pFCrwykKlZHtF3dG4t21jf12eSxLs0bg41D6AcRg
i310VtFJARCMxI0jM/tsymNyXcH6eBeojvZmpPGXy+aWHtamw8sL2A8REDomp3MXdDPxYDhChArJ
ctdck4fNu68mId9400rQdFr3Sb+tvf1lu/PPik7IW2yOvVgzGhNPzeaIYnStj7og3nAH/5J+iOtR
3si5UT/ZzU2QvA1tDkvqKiJu/uFTw4BDFZIIKjlN4j7BcOlMYxNqiEP40NxCYdZYd1IwvEu1BkkL
JY1N2tpfoPyevjR9MW6baNTdOg4/+Zr2rVf8N82u4gfJHKdD3EG74dMhs/JWOfdmvo+ZAcLAdSqL
D8hEkmtpbp/alNrnpvjSZ++Xp/78xjz9feHcy9IabYRA4ZGtHGLpzVIhNHtO0oNhbwu//etdc2pM
cC89ynQ41hiMl2xlP4D8E9omqIMuD2nhdsSBOc14CaEsqItoBLVuOiqLJA6AsW90682Iv2naq5QN
m9K4i9XXsr+tuz0kbWq8VstXFtZrLjIBz0PKcK7HnLpyZnV5UmqNsVGVr0q8TbyZ2xZ+09+W4YJy
qmpoNY1+5/SvXlzvPed+NRmgn++meR+BW5h7PCj0C04twZprDx1OTX/6DmKYGDKtMrxpdAA9NARI
jy1Uu13ENjZdBKbcLN8P6m5qoQPf9vqTWrh1cFUS8o4e9PYIs0eHjjbh4aWH0EOeG6BjtzSCfW/r
7ujBZhq96NXViBzdYFebrP5Oc9E2lu6b4luq/6qrF8d+1J1DNMoHHygFFY4kfWmtmyxby3YuxGOn
Qxe8OQwtb8oShk5zO/RuMGqTi0QUJ9Bpad0CN92O0ScD3pfLHrewiU5mXFj0aBgkKekx2437tqdK
zjy+8FLH2fw7HuIrscrKAmtCbA2Bc2zXPuZyuD4bmvzl5CYeIIfpXFVB0mj8KcMDeXmI5xfeycyK
OIewaDoY7ToDagvT9QvojsFhhoiWXDajqucn8nwJ8EIh/TM3fZzuH28cIfposTNOgwvfJD2aL1ny
yzFulPbZsqQNJNpTDNfWl76KIZHZq9pP8veb3jAh9eo3EonJQrvvEaiGRk2SipXo9+PKFa6Mkw+c
D4CjQNFLadyAW5SJgFWnsW8iiFYzPcUcex5ml/ZXMiqbmWHW8p+m8FtegAdONw26CdnguGMINZTz
DLyOnotHG07GynpQa/P75Xk8B73BIMBDwwAurFmkH4VDgGyFPI418+hP6layXCd+DYNrZBNVMEYR
vGG69ckmRU4pzym/kC9vh59whazM1qLXHH2FsB9VtCSs2OMrZDoJdO9nCdYzg7t6ZbCLTnNkRth/
sg1XUeL1xqavHO1TNinyjPYxbgdjquiAgqG1RUTUjT2V7CW0k7u29dpNNOvp1FporzxYFsJ75h65
WMcG2EyXlDj3sjMVcFwam6R8RkkoqK41PYFPPN1YzrZ13q38q8z68zLmz3djgCfZ+dpX4IY+X56Y
j6P+zFmPvkSYf/pdNE2r+ZK6m+Bcu2qB9GbxTGZ+40DMDw2xAgWcpD7K9SdZ3vvTwzC+6pK3Rdix
JWsdReNGbW8qyh21vUuNxo2gShv0hpasd4i+eGsWh8vfvBCDzrM3d/yaBpyhIv4crqjeQiDVABj8
7qlo83yVtGBT1fphAC/idZPbgCMBBa80K4fPoreyZDM5BlwS4sUJQZWZd+FkIGSDuEjboOibSt1P
mGqTFY89j+vnMf6xJKyLb3uwAVdYgkONdwo9KMG+gTzKbM2VMa1ZEraGmrJoXowlX5O3Hjf3lJE7
TZ70diWG/0DUnfvav2MSbyUIa21rDDgFw3LWIoYUkr8mN0ULt2L43ErRTuWo9BV3kh4U+aBqN354
qztERW+J864Vb5Y98R/f+vGecjiNvY+Zk7pRucvREYIW3HlecbTF5Z4ziDTCUYL92MZHJ7mpJR7I
CT7YlLyHIYDEt7Kg0kUduBm0fazq+0GeyORYW6gtv8XejwqVZxc9rMPkdOgkr/UELnv+0QcJ58YU
6OVAN5uxycxpj+i6q8iw6Th3daC6CN2Q0bmt5ae+MTdW+PfXOyWqua+E+YASX3CTVE2lPkS3eYOy
Bfkq6d7rkl2TFCuAhKUhYseiTjGXkc4gvFIdg1S2uBAGQ4pcCcWMDeqC6AiMcNtCuynt+X+9g0fv
JQSM3LBpPAKW6exkZcBLgfrMdTJnX8i/22IfK7oDYxSkHDMRnOaDr21zR3nTGnOrDrnr5MYLGsrX
ULHeObAqQ970bPbKY6jre6OLV1L0y7Ny9C1CTNHGDrx7BrPfzkkR44Awlmze51BzwIur9W4lpzfo
BLbpyhZY2AEnczD/+9EO8Eq6CDPgSchKRNeJ1e/DKdvlzd8Xjm2D1ggGyJFH6Vjw6wQIghLOw4uj
GwiUXadZqQYsT+CRBeE8VTrEPeWMgaTOg299GbTrOr2K+y/a8JzmN6AWdfWuz9dcaI6zhRPvZFzC
pgGr5AdoohIKWq/K9MWTvEMi30jZU4UmSAOqDKzfWnZrccm0GYZl0lNO3eh0yYyGR7Q5MlIdXWuU
Bq5SGLnzzFl5Q88Tdja0IzPChFZI4ozWbAYhKrfoDwE6Uhnkbp9yet0gXl45iueo/pI5YSYJ+lX4
8Lil4vxJSfdSdA9APPR/oZJE4gOWZm5GN89+KjrK0P1KxHF5SiEgPJ3SJEoTpUk4drU6gMFSfoSZ
+75L7P+y2f6dUktWTs2gR0fKLWGMhfGpbh4j833yPl2ex/mc+L+nke6qUxN5KAdyO7Bq8SRt5B76
bWnFwtpcCc+zOG9kOCmw0AbBQRt46w7+zSyHcHkgsxeLAwFjAw6ExsAZg346EL+k5d6WWZK60mBn
RRXKvlfKBhzMrWSuYTSWomRigLk8Ss5Gg2RLsIZqglFHrAy6N9342wjUq6y5KvPBNSN4051HeYKw
aiAmsRIaPQ+yVR/s4cVpUVX76egPsvYzt35KGiqUT06Tbes83+r9rWR9t83KjRt1JaZbOu5OPngO
+o7O7VlPK0FGlLsrVutHNRpJyOTND82h55R/iAHlp+EbtNnZbTBOoSv18qMdtMnKdyys0slnCKtE
ootXJsyLm6AkEaGajcwbo+2uY5i+4GJBydZvorUO+PkoEFzjxKhwMvmpaqM/idF02mUksvps3FRh
tgMm6rZQ9Mnaq22tsr7Nm/PMKiHiR05NhbvndMb1fNAyc8Ahjb7a1DdRAkunBLB7az8k1mM2Vr91
M/1UmdL15Y2wlMvkmP/XsC0cTn6nJQmzPL8lP7f9V0X9/cHeaH/Oq+smAuYzweF3WyIq1hord8AH
1P980ISFcy5GPsshWG2ueOivGJtmKNJdYDvlFs0a+U7x4KjoILbaJFnfu7oTvQRJCqdsPwUu+h0q
kRwALsVaO98WTh8m488HCWsfqG1NYpPJMGnbT7uvPTinLls54hbQd/aJFXGtTbPsvBErEXddh35H
OL7RPc61t9Xs7xWcsEG2IXdq5VAby+4UQ+adoXg4vhRRs4VBOG/eVYcMarKZpvcVf1h2xLmyPrdN
O2Iers6yIi1G1iRvX4fxNtGutWTf0Xc0oDA1Agq/TXUX5rzLZpfScszJH7Pqqf/HE41GDsrVm94h
yTjLRwY87sJdAw6sqrc2rLW5972LIOqq6K2kSmS5wNo38I8n0ieIk1XLhcstIj3Z2Lf12vfNC3/m
qfR5ERPJ870hnkSgucpAYlZMvd/Oqqlx0yGj/YTMdB1/HacVFzlndaA3au4r+197giNKuZ8gFsF0
ROFwRTJFCftNoOyLAl3Cm7B47ewXw7iHZD0YWlKS90h/oAn9Kxq2ofJsFqsEF/P0Xxq/4LLmZKZK
F83LY7xn7XRdJdMejdRNG76qkhu3b6OuktX4XI580cpdvZR0P54MEeoB+ZgxKLQSk21tCG7uEq/Y
m969R0Es5blU/HQC2ENW0g3/h1VHJsk2Y6c+7sijO1Dieq6sRjM2U/LVSeSNkb1Dpr2xylfTvi6H
2rWsF0mXVgYrOhoNhdD10DdAqKASnAjxTyf3tCxKNjgW+RqSfbcHk2Dcacpb1X3K85UDWMzdYOCD
OQT8tirDcybEJVqFtHeH7qDbtUAIW7h/VafdOLGx05I1HJJ4l8+Dmc1QhgXje0YUZ8AJnpEXgBI4
k73Kzcc4h4gfeaSayAemoMNkTeG1X2XJSli8MEiT9kJYLWydp784SLRby1nHJnYHOAI2bLl2S7L2
HRma6AZBeGVz+SRbNAepFBwaAMT0j8P/yG2qNkeIGjJuru9vegmyGu1WyP+Utcz3R/boeEsyofSW
ULWdL06HdOLpienDQztLG9KuWQEJMhFmQiUwCzYTFSENxvt333utMwjKv6jWgZrKqL4gPWmbh8vj
PctziN8xT8jRgJt4cOTW4zvMyNvYqrdP0PlKnzgn9eIebgkvu7NCN1V2yORs7PDOkVayG2dbRpgI
4WyuJxDzo8oH6Iiku73tb8BKo9OA5GgmxzsY13eVaqzs0wV3Ppl94YD2UJUyIlhWSeUFu6i4qSDw
SIK91F1Jw9fLM7xoiruRYjK9XWcMP7XntGrpsHMgTCejdSjUXVKFW7Xbet7KgTD7zJlP0YQFtg0o
rCk6rx3nlu5XFDEG53FqQKd+mdZSKcsmgNvCrAjwQHylRrLeZeWMHw/Q+v2Q6v2d+O+XZ+wsqP3w
SZDE/2tEiCaCKkCe0OTVIte0slEYkuudpPnte9o5yc60I/3Kjyf5JRuSaJ8URX/XAJDq6GqQwusY
tdS1/IP4cBY/SDjWywDtt1CXGbW6tWS3CoAo2FvDu7VQUgyenfC6hBe+dbYoT4WGWylrHyAmQP7n
AyyuSap1APiF5IDaxPpkpXyAFSGWqbiptNPQ0JPv0c7M0ShAhcmpqJ1TsP+hGyvR3dldKloX1kMa
9dFA9JU2JPkQNA8TpKtq+A+I+L7/Itv7pNrX1cqIl/3sz4CFGUeVruyyigFr3rck/jQW96n++7Kb
LW5M548JIaual/KEtBQmqMLK1Q+wban92E2AGdZw42uDmf/96IzVU5QPkpz506LxIW+/SY68V1e7
jxYP0qPxCCe5E2taDOE+Vhpenqig6oce3VWeQrBlW87KsT2HjOdnzZ/ZE47t3Mliw5hnb5iekDLQ
nQfTvBuyQwigpLmhjHN5sZamkFZc2p3g0ZsZeU+n0NTKBL1eJ3aL4jnsv/sRVYi1vMmKjY9tcLRM
SCMqad9hA/ltKtKIYKMVSMb78kiWIoyjkYiBqUodrzdLrKSJ9lnttV3bbOWujzeKtrKHlhyChCII
Hx0RXjqmTucMAISOGD01PTAGfrVPqU+M7y3qo61x23uHy8NanLwjY8JuUhLDHDoFY73X70z/OaIR
uOr+uWxkce6OjMwfcbRCHgcRwRlGLG4ftbtPzT2q2Egarp14i6OhuAyvhTE38gnuZjeZjxI5N2kB
biT/MXT9ZkTv2VB2Vanu7OAloVyqoMc6ZW5bbUftMRi+V2uEo4vD/fMVHyQRR8MFRNWFUsFXZBGd
Ld8H40ZDmXuNZ3HJCkzJhPVQLvCAEdzEcbhKzRgoPrQ/erx17Adp2NprWdSlGSXKnV/f1O0NR5hR
Exq3GpHCxK19FJicrzVw0T5agVZ8pGLFUwn2H9gHeDTMagKnDjLCPyA7sxVFpn7YJuUsY5Hk9lUM
lRval+jVUQ6Zkmrnx3Z7b9tTsZOjfszvB9OqobOyE7v81Ut06wGBy31HdacoQO7XT9Rfcp2gKQbA
FjhcbmRyuYciP0fp3U6b5q7rtEE+JKkxECBUeqFvdS3z14itF6cRgkSaBWfAp9iYXgaIWI81eGyp
dB76UHUVWrcbP979/UYjgfSvGSE+TmqElBqTeRw9rdtoPUKKVr6BeeMxapOr/z9bgmfoMSl3qcNW
l321k9ssvk+Kh3YNyLoYxBA5wQ9Fckw7S9H6SMzVGkvomkb0q4UOo5TbDZKaPJx1hG+rJ2gZtzlM
etUa6HNpg0GWNlORW3i/yFSfZKoitSFrVirqNvN2qQJEBgq1vyXPnMM0kk4MkuZFHknClVwUCpT4
FiMsK7/dF5H1OykMfeWBvBQKwwpuk1LBEiD60x3mtXoggUXnvZjXtyEgXT8LVu6txflC7WHmDIN9
Qcxhml3QltNEvyKSyPF2GL5VSrUxBxr6h3KtC3NpOAh1AfKgo498jTBnyDDl5Thyo8SIiNn5c5c8
XfbuRQMzW7QO3RS8DkLkbjudISUJgzFm0G97HTU//osB6ueoFHJ+iy2Qjh8NvqPTAgmv4E8yXQid
BWv6EWcVpdm1ECUg0c/aQ24vrHpeqWlZRWi/DbV3UMKdo5IMSLeIoWrGmx/NIj53syYuFG//ZXR/
DAthRVf4tMcmtFxaZfadvjRX99UV0MmSux2PTbgzlDpB+TtgbL76FZ6erTbsJNvYj8ZKhDSfY+Ld
BNqcMiJ0xrzRBU+gVGLZ0QRwpbIUD+GsH0NFvqP/UnXRkzP4JtTTyZ0Ma8DlGVwcHgAmqPEglHLE
bubUdPTG6zA7djCEKaW2jSMLqXrtLZN+Xja17Cbc7XSimnTYiXVZKNHTzJx7sbpCc03vzsofRxNa
vGtV+5WXV4bxLKmfrW7lApn36NnEzswSpF0hoxZxeTrkswRyjNBE+FMFnZP9LMH32vFB7/eXR7i4
m5ES46ggOQha5fT0y/UusEoVU2XDK6tWqivPj9bqpmtGhOc2nD4ZlzxGYHN76z35swUT9OVxLE4Z
5x7SW3N8KcqISaPlIPnIqTRK7a/SD68LCHPBRl/Z/beyWutkXnqIQJH4rzVhQJrMW7vP2WEojxNI
y+2OzOcG2TdYQb54nfOgGF8uj28xrUmTF0BxYDB0lcwTcBQ6I9EopaGESTScnvspdVENfEUl+C2T
kcijv8TIUI7NCiR3tHfNGbdqq29bu9hZSKRf/pbluf7zKUIs5XXRmCQlR5hj9G4pEUU9IGLbGs0u
GVZMLUw0wBFa9WawAi9lwT1rpMvRrcVz0GbaFjWS4dvAuDKtdOvb3xBAvjywNWvCsoat3XTIpbLv
eC+b02vpvw++SgGCJ5NzY2ZXl80tHGR0RJoMDLIiLiEhTqyLypjUnsY98CAH0m+t9NNoPqGWvHJg
LpzTiHLQXED8S0O8yB6jD5UUVuncVEexrPps9rBZ3GT6lZKgv6Xyei5W0rZL86iQslXnXiQIaIWB
2WkLItzj1Eymp6F0g2y4VXdo1O+6pl5ps1zwRYhRSUSjLQQhiMjeJ0tm5ctzO2eNQPPAHbVB6g8f
Sf2NF1tP5l/j0QgcMDhrGUHcRTFOGNvk54MXI//pRjDat5K9aags9Oyzv/eNIzOiXkZVq4XRzGY8
Quyovi9q1ytU+pZWzv+lGw4ZGIdqGP3jwMmEHVY6RtsUE42dU1GBuoWiGLadTC1vx0R/loY6fLbD
UfvhlWazHzMa2IPIbIONHiBCvbL9lvyUmaUox1KyJ4RPQYhZQYRU5ZoYvoXyNyg4k2nGRd8Y9Jc7
9SZcy8Et+umRQWG/T7VXhrmJwRyakjZB2PwV/eGNmkdun35TgpX9vvRiA2v8Z4BC0CkFtpo2SATx
BL8r7BpsTQPzyxznwhu5l2QObMo2Tvn9si+tDXO+no+uDnBQ6dAFDJO2recy56AJzLc8sA+SMz2V
6MD12SpUdB6KEMKcDFWIQQ1v8LQ60xK3UH8NxW5Av1m/9p07y7m29EeneW3TfWkkCLdf997Kc2vx
TLChbgEyMuuKCldl2zdT7udMcyP7EBRcNZa272xXpveoX2MbOcMMfZwHvE9RB6LDneba08mN/cHr
pJDJ1cxCJkUd1ru+HwGKpHpKy4b3Q/ejgt7aXr2BafBFQoR721soQ5MAdrjEg/T68movjZ7qOQJJ
1JZ5pgkHlNOjI2BkOjPv2UgYQJAVHaJ6b0vxoUynw2VjZziZefhH1sSMXh5pflOEBvmp7LFVkF0v
qxJU9zOHlxvk+rZPo21WqfdlsC+Urepa12b4uYjuOKTRXUd0IXoattJWiVY+bCHk5LvmcvQsIAEJ
5emySEhwkVJjFgbKk3FZPHI1rEz00vUNVpO+Wt6qNiwjpyac2AsqqZl3cxxa8XbsYqBAo9VfozFZ
hqgqO83L5dlePECOTc6fdLST9baJVUJP4s6ZELD83rWv5rTrFcrrXwbEgBENlL5etrk4kewhJgt/
0kXiUAgU/TiqGGXSO6g51ne9t4a7W5xI9FfJJ/Ead0Qwk+Ip8QQUAx32+k5Obq3hk6QenP758kAW
9wVvfoMysoJkn7Bcdq5VpZnP+8LPnmJNuimD8mW0YTtu24cAyfjL5hbnDYUPE34gjZeVYE5u/L5J
wT+7WlvWt7WZO3fmtEaXMP+IeMrigf8aEfyhiEgMBh1GDGPYOnGJrEi8LdWV+2PZ7WCGpDrObscR
Tt0uIe7KohhWhE5Pn6teoZ+yuA774EqCTXiK9au2cG5745flrIUE/4dp3j0EKCScxPZYEyUj5I4d
YuRW2zbhV0VCXa5S913guUObHlLjW58PB19ZK/8sOeXMjAXuDa4qQyxQdyVFYjsDwjeFVfTY+jX5
TXmK78tOQUDVb+qVl87SUpLEBf8ELIheQOHAImdrSCCtSKZAsei11xO3Q/Drsk8uBnvHRmanPT4/
hqmW+wAjneQ4m6GA4NyXdonB1Eaz2PJwmMiAZZHzPFgOwh7hz//PDxB2RU51T0pSPsCX0r2eHazp
q+896OOhqf1dWz2r8mdb+001+bLdpc14PG5hn9RVo9mpxmIaUY5Ow8E2h+1lC0sx1kzlwREJJJOX
z+nMVr7ia3U9st3hgdWUndK9RtJBl65aaJATekgvm1vyTpJDiNLOWEByN6fmjMmD5jbgyFSUO8Xp
3aiBpyP6lkvh7rKhpZk7NiSEyHVhZD6YFcj3i+ylnbLPWjatjGXJ86lIzhhk7uozmr1Q9xLN7oig
gubdJp9cPmX/5WF/bGIe5ZHfG3KTlOnHy6J/5ba06EnnTem2vtuUT+Uad/Ti4hwNSHByJ3bkMvRY
nDG+UaoOmQsI6OxoM6wFOWuGBLcepEhtu5iZi7wbxX7tkvuq/mQFK3HO0vqQJqYGQmPKOXnTEE32
ZHo2ezax800nfS2K8qr3s5X7ecnTTOCYiOmq/BEfol4gG5NucTTYcYQ2t6e0dFMo0etlf17Ko30I
VJt0GkMgKhZU5SayshYBRnRHpG9tqR1USaPNRnZHaGb7IYCD9R8NDuRyrPZO6+98tpRd+G7S2it+
v3gaIzwAWz4s8wZ6zKdeqRVmT3Ev5cifGtrUw27YxAP1WD0HW5+jz+64eVjSMh9u6NZx82mtV3o+
lMTw4fgDhG1hOmWSWtmc7yJsyNp9bN1mKOGBEPBTedfmOe8l9/L8L7nssUlhbxheH/mFT23eqYZ9
2PxTh4e817ZT889lO0uQO9b5z+QKe8PInDG0ZsLE0RhC+M6zTdHDbWlVN34DyRmtUVur+Ueb4kPf
Z7tIDSHn+esumvl1dPwRQuCkI1Rg9/ME16m3SVTS92hk2r8m40dp/jMG92i1uLF+qNv/kIBDpu9D
D3Qu0gqzbGtjEFOs50hVoivfQgkq9+7U6KWxt5H5T9RtL0/2Umh9bE6Y6zInKpMo9rh+MH3JxnLX
6SZ98GQX5zyc8reKvB+zOisCckygqSa+7cImjBy7htoRlavtWG7z4mGSodtZo4BZHBYPO43a86yQ
IuzPIJzyVg+xU6Yv86boysOg+Fu7vLfX0giLpiClm8mmwYSJ93lRpYFZRSVHgayg83elSdsUQQDv
e/i38u/z5M3lLBp5TbLPYn04HO2hAV1P5NDsGgNCmecufpTN3rWUu7pZ2e1LV8exsTlqOrp3lTAu
/MDCWNbV2aGLFBmxPR2atfb/kXZly27jSvKLGEES4PZKStRy9tV9zgvCdtvcF3ADyK+fpCfuWII4
Yti3o6Mf7GgVARSAQlVWJrSxr/vgmiklAMuyidPCgCki7p3xe649IlpfsbF0eIE5DRGeCWJogFWU
4bSoq1YpHKLuuZ/1VQC8iQ+JJd/7q9GcWFLCLnTZeJNXwVLUoQmUoLeM3Q/Dx/UpWzr+T4ej+HfK
B6pXJYxYNEHX8XPLE9+wdobxWozcb+UD59vrFhcnEOKHUNtBrvmCqQuXTQSJMWTrZXxPq7DWD0n+
Cs69/86K4nUjQNW95LBSlxDBMyLtc8qnY2KYD3nM1i7xeSWUO3QmrceLDePBgaQctTEwEkbqIn8O
ktBtg7Y4AWI9m+d+Dwq0XDtQiJbi+rGOERpFmWkEltusfMPC2wOfAJYJ8FkgjaVuaVkD8FHPnwDW
NdPZDs2mtg4D+AN15/uwiq5bOKrm8iOg/0isgd5Y2WhmK6t2ml8EhTWA3UkLIV/3Sm25RzvATRHZ
aw0scxCiTjAmFt0yc8UVyM/zTTcZjewJwWoC1LcVtrtFhv66vywcHTPEbhYoBzU+WHTPLZRtm48N
QX0s1j7r6L4YpZ/mKznpNRuKT9I80Z2Cw8YkQJ/lfmaOdmu4Mrw+koX9dTYSZW1EklkkquEJTVqh
uz/I+SEhLwa4qP4bO+CuP5+xCey/BsjewbFNB7/SHwCI6NM6WAdJz4urLj5yAsiu4z8z0/+5IRNV
Rk4aPKunBsAqv2/GOgO5neFtmAFlRGA7q7jaFj33tgw58UMspDhALNS7lW6N78shur2ZXC52Uxyn
IWz0P9CEoyd+E/MSXJsegxhgkyLtmMgJdM3FmAHu22GvOfse9Qugj6qWbLO8Nn1Lm+QXJib9I43a
6NZL6vFTRrnDnrLeJB+0B3NOFWvIAgvdiXZubtj/siSbHp3cREeo5g7lrq7rUgD7FYk0mCTUw3YN
65zh1msyjYekzYx4Z0RR/KWxBvFFazgh4Cus4o96dI3E1yIGbTS3M4c9yoFlKNIm9VZuuaXjBIAo
APzwHgfKS7nlphqXX2EgUcrKbtNZuwZBa033kt/WdFu4z9ddaWljnFozz1c4SvtkTE1Yc7hAJRoN
al3su0hpXDeztDNOzSiO1GYTnGaEGQP0ecVTxp6H/jtfLXvNc6P6Kwh9gItDZAoyTuU2aJgVewQ8
jEHLv9dkYxY7Qh+yGOIp9Y2W7gAf8vijba88nZdekmgT/212Hv1JnCU6qGLhFYC8Hvl3ANlQVTzn
UKKxh61lDb5OH1pt24EWYQ3PfcG6h2hypus1cWii4ASw5rlhl0+dBjhWEUDF7jutPqdBhgBFRcNb
n7VHOxq3Lp4Bs9SIRJtNZj3hAj1McXUcibO7vsIL99LZpyhz0DVujmoMPoUKwwYNsrXRrBqQ5S4K
+io7mNUay89C+ISB416agaO6o1IkMJuVCS1EEeSV/VLlkKFx6yywCnbfa9VPVBX27di+1NT99/pA
lzDhp4ZVigSrMDKhGQMk0qrpwPQcIY5bOEGn0e5OtweQlNRllt6kU+tUxyzW2I3u5Am6aus2/slG
omtBl9kGUurF8KibY7pPCxfClhRUdCa6/ln3EWeWfB8iVOP9lMb8GIvBOo66nj/qKa7hMqpWUKVL
LoxYFGUewLcsSGAqnpRGU9vFgwSuSRuGgAHLrruthVOBfkCbJds2TfaKPMyjle8mnhHfkGvSGwsn
ERAkwNzNiCMgO5QjAmjGSSOJXiAMKL4QEu+81nm3jTWk2sJJBPHUOeWDHAMCYfV4Fam0LY7VG8Xk
26hkoOOtj3cFQBXX/eSiaX/enChhGCZQOPoMHTvfnK0hUAdzxyLg5ofEs5KCTX3TGJtiOg76Gwjx
wAkZx3vCpZ+jh0EnD3lyiKO9TgITf3b9ay5nd05T480OAi7cLbYSAOl5OmnwnxmtXgDDtu/HMsjl
H5/yoCK2IHEErDi8SSW26ePBIRKwAiiMIMObbKT1aZrvcq1n9DIkPTejHDUIVQhvK5gpwHYg6P3o
ZSuzdXmYzRYQY9sg6AGtsRKSWvmYGIUFCxXpt6P+Vk4boPl3+QRWqsP1hVkaDJn1wimYJCCErsSM
tj0xrAw4SiFm1z12ZYISb1cUKwNacEbUQQlwaDACtJsqdeRElgOVL5ixxzcLkqixUbx7okRTSv7i
tUDdo0En1waIWjfgG5kVMCO/s5KXznyhfXrHjFfp1IFGVntBL6/suSnKRvEGEj9gnVcOHtT4CG10
XgRR6UGSlYCRLnGmB6RrfdC+bOsJJD/jNzkUYd4CBmW9XJ/+hQrnuX3FmdJIswa7awqUIrxw4IPP
Rw06skZ8P7GfTZuEo0bRloWgXq4l0pa8DEUk3F6zIiT2zfkBUVUAo0xlizXBuzUZ7sxiM8cqTN5M
2VqV5/LYwzB/21KBIolAH3CcwBaZOsBmQZ8ib0hy465huhbHhCY3VCxmOnI1OQjqPSSYbYQBaGHy
Db1CR0zYj/d591lqu5WlW3SdE1vz1joJu+RA2z5zYAsvSITIP3QDIfLeZlVAnW8TsswJDStgj+Tr
dcMLY8R7CDgynA8gG1FrGKbnJq1DqxIotZ9RqflmiYsSXYPp0VmVXlm0hbc+3AN5Q/xzPkZNNEWZ
9jUkkc0WRbOdae70GtTube93f17VBLoZSE5YsYAdVaPJuhu5GY0cttqdbdxNUKFupeFP/cr8LRSB
zg0pe64mY2PnEob64iaL76Z6J8m/pruVyFQ6vT+UNyh86OZ7VR3cdttnT9fX7zJyhHmKghpuZ9Aa
qgmb0vLyCLFhGTBLAAaFBngoTIu5KOm8lG0dgOI7W2vWWNh/ZzaV+5fgmDcLCpsTzUMvDY2C7R1y
tLq1stba4JRDBapoVlpL9JwRKG+C0BGDGv0++25YbNPRIUj0MHE/rk/o5ZP1bEKpko9AzDFCTASD
Kx0kvo5du5no59RSvLkDmTaHP7eGiwyqaQhj0L09b5mTbT9KfUCLi4F3eJVsCRp3s+ZWQ7ot4zLk
vQCuol+5PZc24alFZfEsq08glAy9T82od638qhVoS3btMIkLX1uNohatmXhQouYxE7EpWx5YtzTO
Goyvk9VmLB2Q1ADkP1YbM0KLzdqb+WLtQP5ALJcAV4RgGMHh+WwyYYqh7w0NNc8AKmAz11hsm0Gq
37npEx5Q19fuItqZrUEQDCgbhKEX10OcWGWbM1jTvK9tgXYl+nndwIX7wwCgy2ASgagjwirzfDhD
1TpQVQJvfwnwKbKWQ3ffVu/pCDE1KBYU7b4Wa2wMayaVGcwLgeeZiTWKxs8c9T6QSVfgI8yBuPw6
uFbgrXWTX8TyyhiVe8/sp24okcH0pbx3zZCYFYLt3fV5vDivFBtKWMamaCqcGDZinIssCj0BYjG5
4XRlMy85BF5iyF4g+QeXUDYzsK1gm05gp6lfc1IETb3iEMuT9duAsnftrBunopoNyBe80g3jaZWR
bG0Ms4OcHEidNZI062DCjaMQah/+RNd8bMWE2o9QGSkyHfM0tbHt0+hd91bWYXmagKE25zcIWgrP
x8CkaQ/QPsYY0tYHM3PTPJv283WfugQFzE7lonQHXDi6B9XFph24C4FCmhWssk3EQWzTbCbvZuiD
lDq+7TzEWuPzHnR67UbnKx69OIVo3QJiCxQMYHE7H6ERZXYGxnXNd9gdLx7cdqXEsLhjTn5fcbRo
GIYU6u442ka0XpJhO7q+Pt3la/2Xa+NQvI3bJLLGefdXTe4Xxp7pa2XjyzcR1mmGQjpz1yUwwcrm
R1epnITEOklQu9oWOr/8KL1vSEDGQ21tUnbP/7ikMZtEsY4CeoTDgCj+Z7e844OOUWXoZtP90Xil
AARxa3/dBZcm79SM4gRFArr9xIQZ3fxwwJFiDz+uG1jwAqCoUReBuDpeCKrCuinrGCIg6Gfh7ZuB
nCTfjPQgvffrVhZ2K6zAi+dCIPgvlBCBpDO0uZk0P6fbEknCuMlQnImD61YWJguvARvc38iDoMaq
eBp4+RzSlxCcS703z3nS4xXKn4tRIOUBLnwgwi3w3CIbd74j45lYF1CwOKDafSZuMntL2J+uN0xg
fmaOH7Sze7+0q06O5iECFr0RZRyg50HPnylZ+f3ZX84KDvPvI3UB5SDLdlDAPB+CNuhRUogqDjry
02heRHcUcViKTZysGLrwK8WQMleRx+BzkGYPzGpCv+kxcT5pvtWbP11yyBOAFQmQGyBhEHoq+4MU
pQ4heIG+bvNnl2z6Ya2cvDCOMwPu+YQVXWrYI7DrgeU8TCxE+00N+NBauWlhWZBFxnJbyKsB/K94
bsYKg1ndbIXf5QzSw+a+G6oAqg5y7ThecOJTU7b69pFeRQwJU+CtotWub4+Du3KzLI0GUTPBg3Vu
IFWP47yKqeg7gkWh32ntu+UNa9FrgGRdtuJlFzsey39qaV69k+1SmvaEYjAsVdAWS0sUH9boPham
C89uLApwEihcqSniTogho60VBwWeG9kbtbdps1LLWHAxmACUGeyIMzGQ4sMAOTO3Y+AmyMkPl/pR
DaL19LmCzOj143HRDtpe5xIcbi1H2fuuK7zKqb040LRNSoI02tjuw7TWmLCwJMg/A60DgUGTAOF+
viR9QszEnvokgBiSob0mxdv1Uaz9vrLkg9mXcWHg9+ssbIvHrv55/fcvZ2nWy0aK89d77OIETmLh
kbaJACFIzW7vse7epVN76CqgIriM16qCi+bmqjnAMWjuVhcfR7WcvBREBHzc2m0Fqrowwa6PtJWD
8nJPIp+OZhwMDRvSVEPZNp8g6dWzDM2yD0bcouAcivqxN9uwFl+vz+B8WJ3fMTAFwSAb1THgAtTU
fcYt1AApTEF2zHvKSl0+iby9mcas2VdDmwTmKL6RdpQ3WSK/X7d96R1QcgdVC/rjHdB/q/AqERGp
NS6mE6QzAXPKbbuG1p8PfHV0FHcXQgFAqFCjOPfvKOV2XtozsYLVbx3N8j2nu8nq5EvnjMGAZLUD
oce/GBTemkhP44DA0M5NpqRPYvSsA4POH1O39ru1WvjSiuH2nBXB0dmtqwYGxyzSX+Bni0M4JYVu
wEZ6j6jG6yl0nITP1jAjl6cqcjgzEACnEBr4qBIPDkXaeC4HlJCVjxNqVfypX3uBXj7e5mw+zjo0
9VIwIqjvp9qs+todI7D/JV8cFujgKB32MoJyawS60McBLaUcBPU2tPDa3fUFu9zU56aVoKHupAHZ
XJg2HXmQBjoubbQ0P09/DPs8H6KjJI+MvBOyM2IweLq5b2df4rIOu7WyxaVznA1GvTYaloi0FRjM
ZACZCHgGuAaeW0/60Dp5jwxI3TXCb4W3cmBdugjMziERWJcA5FPvkVq0mT5RjI3laLFPd031zv44
yT3PH7IHuHNBaHOJTeTRoA2zDe7Zw15Y3g90lj502ljvEXeE151icUC/jak08INHMsQqMBaTH5a+
nXBMRHTF8S5fwucjUmv4TmzhiUxghGq3jG4G+zYFL3BZkLAxj62xnervpvbP9YEtevvJwBQvjNPJ
Gw0Gm15ilpsmT++sYaR4GFfaFh18a90Da/OoHMCFzkrpVJD20MlTzB75ALzOSj/Emon5ljkJK2Mv
jScnSrBU7jdEZCh6+k60ErpeEqDPSzWTSANpMQMT5484MYLuJYsKC+OwvDsNqn/8rqJ+1/uS7Fl+
sJJXB2p6ke5DA5pbDzRHK4ZvditP2kscjfIV8+KefIVXkho96PgKCU014pux9E2w5WZfY/lQQMVV
sI0Nxbth7XhedJqT0StBb9xA1KVuYXdMX0wbkhl7MExv0Ox/3TcXNwTMQKwdtXq0TSmz3E492A0Y
7GgUeTqKcRg2SKsYqhMMwN14hrvoxgaK5kdQIF43fhlzAZIPNAZQLK6La0h51aGpzxoNE7Yz7h7R
q7bJkfoSknzalXOI+jWHmi/N88jk1BxVUbbScXk1mpD5yRHfOT9qaWwi5tP2uUYzYVM2m7gKi1Ic
RLy5Ps6ltfw9Tsz2uQ/Zid6OZgTDJdSMOLEPUdKEjgnMJOgRr5tavNUppCXwukR8eXGr530r+zKB
LRflGH8gk+/2E9jy880IwTerltv5z5uW3GdGvse3As67wiG0uGdOv0G53lGz68pc4Bs0J2WvSNGK
m8Iu8aiaqiEodRBXCC2aduCgGo91YjYPhWx2Hd5fK8R9/89kAIf+v0Uq9XFqQFUIiRF8iG4DhtFt
hn6fOt+1LsysMIJkPdqWBSYJyTa5dnxdBtpwNoKMKxj1ZpyOsuacpAn4jiockdF4TzQOyPOaavii
WwEsbuE9SWfaxXO3MkfPK8AUjWlOPsFll5F/vbn5/C/iDPRBQNcDUHiUMJXrJNUk0aq6meMM69jb
1T7u0ZQxflvx26X5QrMFDiEHBfwL3QAnrxPDTeeQcMARK5n7XjpQCLc6sMCwPjffGCh90q5gwDKK
b7Ku/mlb54lTBtKXgryxjpKV02nxaAT5ITpAkDdD9kE5godcw8XUoDSctcWWEfYMHNO+mzjk0CDT
xJIn2hdbSxbbKF+JGH6l5dSjCo80JIRnaRpA15SlzcAzTkAdFWT1Y2PLXdLQb/mY+UX3PBndxoji
HxBzmPO4A+p4Q/3RpbiFRGMeWitDoGb6tvdxfYXmTat+EtbFRV7Xxr8qjH10Ws67EQ6dSAirDE8F
GXdgOvAZk/cV2lxZtkZWseTfpxaVuKmGlsM4TrBYpxOHJBjdtHr+kSBvYq1WzecJvTY6xcsNrZuk
KWArQzTticR36vdarNxAS/fd6YDmPXASSzSWFreGByMjjuA05X4SgTPqyGI8frbXV2vpUXJqSnGg
Ku/6GMyGWdACf9eWW2iJOckny6KNCSmpMer9ul859pdNgkkeKFmcRkS5zVNRJxkEsHHYMg5LadBk
5mH0dL+3vXtmg56reMi0aYXRe+ncmPXp0X4JigYQ153PqVY01hgbOAQJBeTWce+TaC1GWlq2eTxo
QZhzUCqioqr1BFzGHa5v2xnrx2IcBIB9ODCsTZLXIIuIOihythAGWrnMl5wSsjAgXkcGHy915QBq
6gI3qT5ACWB8yEjYQf1H/M0lAk4vXCEepSgNKaumd1KUiSWgfdh/1ab7KH5LvDfbDa+74+JIwDZj
oiro4lpUbsPJkWOOmwS+4SYvfT+8pw26UsS04vWLFz6QKA5YX5CLvoBoo/2IRbocEeJ5d1a8tbMb
UYZjs2v6R93aVsaW4I1g3xrD61+M78SuclTF0uhjEU/z8VGGXpYeCH+uCm1lFpeO4NPRKb6eRskU
FbMoUezQOmiI82M2uvcSWgZmXTphUvfGhpflCuRi2S5APijugUhC3dmWKDlpUesHd08RJIV7Mzj2
Zpy0B6aVfmlooW3/vD6fS7sam/k/FlUAGuuKZCBoLAtIFQVueu/1a9jIxdv91ITiknjcUG5HMOG6
DA3I2FnbOHqMxJfaDlBeMiFcxrqVDb10RP4C0xsoJ6M5XdlszKqtdkotuMmAUrL1AaLAQGZiQ4Bq
Shp57Ghxq4vxcH0yV6yqkwmUhszQxYSRyoepBkH/oxm/N9pjS/cND/gaYmtpr58MUs1desTrM+DK
gahL0cZzExP0GcZ/sRNObSj7DdJ9lR2ZsEGzFvqIvkVj30RGuxk3YwfZuRVza0NSNt5YuNnIdZhz
4q85sN2l3K5qefy6RpQQxIbDz9X/Ga+jlgVIFnW8xR0a9KADTkLDHKIPCPzZ3xMAd0OvMsoXWbnZ
vSO7ZgrGJtIeUN1FWUxkkbiNeZ7fdJYLmubr3rMw9pnm1oSmHzhNkS0+v2DdEn2ZHV6vSMAcWHRs
Hem7w2rb91xVVQc/v87xYMVN7qnQeehNNhUZkCMTglu3msvNx6iwbnIp8GRrvN04mGKD8OVOgi3Z
j9NqWhnmwokzE1OgEQwN5uh9VY4Du8LTBzzIGCZBzxZIp3BZXJ/IpRMHJiBbhuZyC+A45TqPJs46
K0JMVtk3XreX7datgtz5oLGOLp6dFHgMr1SalxYPNUawDc7kwReseblNio5Wc8Sp3eb2TkPciSbU
6+NaOF7sUxv2uYM0hg7EUlfirOYbEFLIaDMVdyx5AxklWvX7vwglQOWOEiRaS+ZIU5nFth0juyd4
jybGkcbHWn66yUpMuThrQLXi6QfPR1vZ+YgKTpM4nmDCNeDy30VxN3Yrj0vQMC14/Bwnz9THqAOr
5BddKpsxAwM5unQS/jbLQH6z9Gx4h1hMDQJAZn7mbekdWJJq906Zdse0MIptiqaQPav0+BClTfdB
JdO/8rRie92IpjDVrAivCrsiu2qIWAi27f6o29NA/ckpp49sBK+ZHck88QdJ9Rr0om6zKca0v+uS
XN+MrV0HSdubd+3oaA8NZ7KDJs447bjBo69mauR3dtHXT6xu5S1Nk+4x15oer824Br9dVnggIerb
aBPp5jd3ykBRXdKWmVCDq7vXvk+SLe2G5N5yGqvdJFYCGqYaFVK08McOGAEnSNe8dzYofDBx4nmo
p+hgWNzYegyBjt/3Lt3HtaxqpJx5c5sQMn8ZSw8D1Ds2Ju9LKAbTGBSpXiVCbltNqJfCK3Z9xPs9
soziYLMiiQJ9islblE/uUditBLODLEmyZTQfa58WOr01a53tI+GBP6pu9bb1e0xiKCDJtbGA00L/
n11o+6HPE7TqWoMXpvaQ7IrJs/8purg4IvuovaZZMXxOzGUPbS3oVjNi0gOvT0nuJ6iG0g1kWClw
hXpmfCGT6aGsLe2bvOiNr33emD9oleiPwsnTbdUYCQJmtBzkG62s8i9FZgsOFucq/7dkljymoLN/
T41hOFSlMQWNGIs7/O/9Xey6AJ7nDrlj2migsELigyvN9M5MLL5pqimpfY507xePm/aTKCMvhfBx
Q2o04Li5CFkRRfkOjeTmoTLb7ilLCQ/RleZ1QUrIeATgS3w6Q6yj1tsgWexC23gn0BzX+BQ8to8u
WjPuc8bTGpzv8xkOJYuXKCvK56qc7GqT1nF96CvOPyJqx57PjUZ8pUMK4GhujJN1NOO8+ycFPjJM
p7w+sl4nr2VfE3aA6GsCPkBzeoLGURkW2WgFGtOcJ8vh7NAZraXvBspItOU9Z4Zvl8i7BjTNxmGX
t618yuthHHyZe+xWWFqBTiOt37Ok1gzfkbz6hkad+JVgXmKfg5v2JTKsttyUzpC/VimVLyYI1T69
GtyxUe7pnZ/WaflakoF/tXJkFNBHZKMdJM5i/qUSuffEvKi1/bImBEzntLhxhYy2U48e77xqxavJ
R7PxI62pfspByK2BguKraSdoaMldFIv8wqzA/VwkXvxCMgbJr8SKhR8hOH81R1MLK9aT2NcrPQfm
n0nxTppIHFheNJ5fCtu+EbXJ7iPSYQNXuiWxiwBmjIt6uBEi0z9GIJ98M+MUn265rAAHb+XcFw0e
2CDMseSBs0TD0WE32Qgdv6k50kbLHsd06isfEjP8wF07C0urQ77MmuIG2QdLopcjzf4Frku81Y7X
Hwo391DYRhLwocQbrUSHUrypm6r5Grksvsdp2G+0phi/OYXJw4mCu4kMpYz91qlBwzGNY3STDAlC
V2+02Y7TtHiROK5DPW3NwYeh6FB5NQ8B9MjuaF2lzxob470dEwvbIQMngmvH3TYi4NHPx2kIwQSX
fRReq/l0jPstOCucPSgnwB9nR9awaZrRQdLPMIEJAW1qFNLRgRAk5WKbpCXdVkNmiV1t240XuAW1
Jh9txK3nC7DNdRszbvMYj7IG1WGrBjGrP4BKbIsG/44ETuRkW9vI8lcXYvHAtbVSg1A8tZoxQL/N
VAee3mY/QQ6PXkpZ8e6dVx7bjqSpPxzKuv0Q51kIHob2g0Rat+dQSA4are+2jdPUGzJPelxq0xdq
9PpPQTPXd5ysegIwwLmNOq+9gTjGdDDgiGAQ1+I1aYulUgCYAX/fckr0GCfaCPkuloJJ4XlKQh21
CMP5ML0vOurJkx1otZ+NIV0TFFmM5ma44EwlgGSyYrYBBqoy5lqy1u44OODzZg1YuRj1nFiYv+Ak
lxf1tRmBmgJF3X78rI1/Z2p9T4fMBUFCKPnu5fkj7daavhdDSKqjEdtDrhwAsvmlfmKVt07aSw1B
QzZDH5ODNYR9kfhQI0rivUy+MPpvylfe4kuBCrJ6DpCKyKkg5Dq3mbQxCIvn8nXF7pPEF3bY1TvR
3rG1R91S2HVqSJlS6DiN3jBXlbXmtW/+IdGhXxMZXPKLUxPzJ5zMX8pZEyfzqk3OQRYWeI7Jn5fG
bSS48JIDxmsmOz63UAHIRs25/uaJGzHuHG/rWSs16TmgVt9KYMZHEylID+wLGLfRFq1uDHPJdnJv
hZsfuySD1mQC9Vhzcz22X1qSE1MqJqNxnLYucoyGuS8ufYROorEG7b3sZAdv6KkN5eVFEOWVXgwb
4CEMwDuHEBFEmZO+cVgDlhXt1gSyMB5s6FWgNZB4AaIqXy8NP0vlfoQmn8SLrdM/HYAEro9+ZaJV
+JDrZJy1M5KiibYeeRc9MgvHaA0MteSTEBZAux6gwMaF/rc95C2IHvDyNJufWfMaN29/MYo58wqS
ABDPq+pXiIJaNrZ4zRTelnO/Q5cJSB7dcg1BuegrOCKA/nfRcKzK4ggzRfIiw/OWsKOp/eADGJtW
SgxrJpQTQofINETZYaJ3X7whQYvERl8TSVyzMf/9yRFRZc3gUhdPZrf6ybNtVj3I+vlvVuT3TF28
mEHiUwsMo0a4xq0vbvXJikA0a/WDRc86WRHlqZwYZhzZFuyU0Hwhb+mwkhdemyrlNtI4HkiMYqp4
seUQGGytd+OPKfnn0+FkDMp5mmYmmORqjKFrj2n/pfFeMvZ0fTlWpunXpXuy4h4rgQZvYMKk/8Q5
5Daav7gTZqkHIFORr0MIdu5So95no16gRlUYxwTigbix9T8WaZnnCWEb2vDA4uqpZXrd1Uzuddjl
YwEwi3h0tafeuosAYLdXTsWleODUkrIJOeLmuESDUjDqOxrvo8b1qf0E4t/qz1Gw85hsKPbNTK5I
+ZzPm2nUjJcpLA3GxqX3Ew0H8Tdrj54o4PCRewXO/NxEIyFXZDAU2rv6zvIqvyv+Zq//NmApY8jL
rrLdeD7dh7dShHZ8U7Gdvda2tLgTgaBCgzSw15iu82E4elLytp9zcM5ORKHGMz9du6iXbkPwjKIP
A2UgcOsqcWBVT2iHFaitxWgpL6Iws0cfLF1Gur2+HZeKePapIcXBIMzc0KKbDbVdfYukUnYskdTY
Ol3bPqLjkwXNAMLYwbY/pW60G3uywtxOSAB24bWIe8nZcS//8kNUj00lOMk7MlWTia3rZKFuSrTT
P0f6TQchMWmsZB2XjqFTU0pNo6xNjrwKTM2A3oQ8CUhyXJ/ZZQsgr5q7wdDhppxDJAc9eTqnTrt2
V1f3ZFjZTIseggz+f35fuQ+8EixdjcTv8/LftE83UYlsiedsSbJGJf2L3kaNgfG0Q9MRQkdg/hVn
hCOipgUOs8AdbMjTWXj8aKEVgVkROatucgD1cnwzghpNVt0CsHw/Ivc3tT0yY4OfggCYgIcoEd6+
N+575iHxtTIXS+/D0w9UnBjdaf3Uz3PRa19c+zG2j0W8jSvogh55vSdr4IvFqT+ZD+UAQM7R8kAH
hMoiCmJt0vl2PaK1cB8hQXTdiZaOmtOBKcFL6aVoHRkxsBSASfLWafe6vnICLPrpTLYOXALqFqqf
Cq20wAgBwEVq3saZgfB7rfq7uK1/W1Db75My9ypgOoATgFJB3r62Tljm/+TtrVaswbFXBuMp25p5
diO4icHESb2v0uQWKlr7v1mS/5sv9YXeEnOUKcNoPLvfVUQgr1b6uZOvLMvapCkuzYesoQbDyo9o
IQYphlOCXCvb0OFFpPnmvxuS4s9jDR5F0Hjh2uzoxq7eChu93e7KvC3v0d/zppyHTDcSx2sxb1G6
1wECbdq7UdxxGwEUVHuMnUfC66Navto8NJOD9BzsCyrauk7HTFDa4zpJbpPiyORDDuyxaXyBiGgP
Ih/qUyNAJdjHS/Fv9u2MzELunaB9T5nRUk4Z8tMwHbfHso8DHYn+eE1BZf6Ri2P5xIgyowMtR82e
d67n7lJn1xQtIPkrpbPFDXViQ7lleJlM1mTBhgTfTDmTGvQrzrdmQQkKI1HXiabBAubSZ1oVDGug
2kXPQ+EP7V3OL9GF83itgi6MXRVAXZVu+priSPWLAmptYHK1AwcUSGC6GZ9ROfkK9NfhL3xw1pJE
Ny1E29FPe26bZ6JN3U6igGpFT4VL0NzzKlqOXHZ9O7ROUEr9qZHfpu4duPgt1f6YsBMvFVDrIlCd
u4adizyBBuWgxsDYi9TIwCHtjPqeDpoFbfo6u3Xdyni7PuIlp8RUQzoXDQ468NjnA5aJMGYqVDhl
7BsZ2OTLhykaV7bX0uF4akS5FmFbJjWFkZh8TxwUdPa5VeMp+dr279eHM/+SusdOLSl7TEo+RkOP
8LiWYP4D5SMajAITRSLSfVy3tDZxyk7DTWLnKMQgXvS+RtHeyV4cZ3vdxNJGmDvgwRUJjhC8YM7X
xjQ5bxMBaFnJvjoJFHNQf65RkdR94X0lWsijb9cNLo/p/wyqYCg374EmbmHQrMjWlsArQIi3QBH0
upnlRfptxjwfV11ZRmOW8yJloV1uKd2U+Quhf3FQncye+ui3IAMPrnZYIc0/Rbob6pVM89JBePr7
89+fZEYcNKpLSBfhSSIhiQa513TtVlpc//k2BDcFWl7V5/GQtjko4QzglJ2XphuDVL43OkUxEXXQ
QzKiTLTWLLy4UYF3RUsDWvDRYXs+pqirHOSsYNEzbhOGfpQ0LCPhi95A3Bxe94LF+TuxpXiBCQpt
y2owfzFaQDUbmPmVs+CSeXE+TE8sKO+g0h1L2khY4EBkpse6eami54YGJd/1KBAjdk6PRhSC3xp9
XUFZrrwoFwMax/pFlQ4My0VAw0RhGz2DB2qxIVK/cIbxjSYaCs5N6lZojmYlSn+SP+eOXTzYaIKq
ghmDcGegvw/MtDRqVuZ8cYOjXQOdCiC6uSC+dsxI8JYRfNHwkprbVhw7b+XQWjMxb/6TbUEKb+RJ
ToFmTp37rAefWpnel80ax+/i3jgZiXLQ4/Qd3GSCmXbIuxvLEdX/cHZlu5XqSvSLkAAzvgJ7yjwn
3S8o3X0CmHkevv4ut3RP2I6FdSLlLdIuyi6XyzWshWBEu6BTYgWtSS8cNwNxOI0ujbqUvfKEp2Ql
m/PLY9cn5lAx2aQEttK+SR/L+ABcHIy/fOOMfErigWwpbQcnaiAp7kyvMVSvk3GyS7aLP/E2KW27
KSEhMxCOVnsdDT9GLilNCI/6Sg3uqLuTVqF9BWY3aC+2AxmP28sk3BCHALUJ81HoHmRKrmyuoBSk
NzVqUQmyQ6oJqOyAZtdKeIci2Lakv8VxPsBAZIt3AhwLxg44VdJMoxlhgxyAB/BCcjkMH1kICMQb
BXRQXbkbydHOf8zhdWXeoSS3LV2kJ2JDTD4ZIMPBuMW5nqGlFBQ0uFhH2r43MXrLp59oLrudzCeS
tpKDLDphmD7FTBNmE4wvvG5liWeSwxr9dEMF3s9lTn9NxPHM0o+LyyEN2u6fbe2EAgH9goEO4HOa
PPKPAvpPvQo7pGmc8nJuf7RAq3Cmm9gZQVwfPS35HIAeWrKkIvvHJeqATJ3xTvMlaRvPPrvQMEaS
GkCwA3XDcDlLcaCEQgD9hXYL9DADdvh831xn6pFaxFu6Mdp9Gy6nOlYPbWRJdkzYUALwZJAgYSgP
eUzu+m5GncH+sddDkl3Pze0CvNi4aW+AqrZDr+s+ruM7UJc+zLT13ex9e/tEhxzjysCfwjCQg6Tw
uZKWuxRW7SLIr8F/qExXQ/lnW4BwFYGAi2IEKsHIo54LSHWjnlSC69QOlwOr3FWKuo8iR2IR7IL6
csJXYrgLTCVgHrVZXALuXa/X0aWb73v6aHxj8JkxkP+rDneYtVIDFi36QP0QMV2CPpw0f681zO/J
alLCc7USxL1UEie0+goAOn6pA17efTfQxpk9dsZtbwdFmRxb5xslPQdtXBacB8rqPJReNfau2tRI
1kfpxby8qdZRa75RXQUXMUr2CLBMnb+2FAIkHaogYeNS6tsTQCpwRcoSoSKLXgvhfL2VLsAiKiAk
t5w71erv3eJh26RlEjjHQEiRl6CQw5kBdY423ZqZZCuEMShqdyabYAMdPV/DS9U5icYGp7J1XtUS
s0KXs/6o9M80vgfocnytXCOZtnznhbeSyr9cYsSemcke/GO6oD3mpWtsr3ICKSo+M13+rK7lcA4v
atRxAkRU6mu1VRwSfb4fptdmce+s5XeOeT7PTn9t75jICa0l8jZRpKRMSxym1MRgAqMY6B/S/0xd
iIfLWghnFrne6lETQq3BPQBF1gMZLzBIiQySUuTp1mKYda7CptJuRzLZEFPhBZZNs5dbv7rxWKmS
QQthZ95aEOe5jVnLbJ3N5oGi1Y/m9yXEhl2H1QPo9kDYBBB6U0dA9Y2SHsZ8AcCHpDImxfkMgEsj
2ursOswG9aIr7JtBCu7PtpszQIhwGeAmoKi+cKeEZjlO6L+HCLu+qdkzuVq8JO69nBJMytRI1lzY
pAhG822K3vRKhqQg2EJUFC3HwgQLRlR5EAdr6LU80XGJqEAEGssDRZeG+tOUAWQLrP5MDHcnYvg3
MlIbYroOTeDddNsZ9UdXqMH24RIc5zMx3JXY9Us9JGyWMmvpNZhYMJbtpfeT7V43ZeihF0Vy1Qtu
RhvvYFTRMHn7tZZGNUWtaYurnlr1i6GXu7j/iEPMnY+PMCn0FP9yk/HwDR1XMrnbWDGU0aw7nbms
oFkem/Te8whYt2knKZkL9wzvBMS1FlAJeXDAqm3yKGGCxhlInU68H5b8ol4iCY6ITAynD5mayB5V
iJm6Q23d0XafxcftJWPb/uWQgd8OTx9QPSJiOvdTXViDYwzN8/4wolc/2bkNsjgY0sm97hs1GtBX
oUcEsMwMiZK7UFyAAyMog6gpHoPeOhKQZmey/IFwydAogl8DvS8gnM71aXOCMQnTQRYGo3RA75jR
o2lGkptfdJY0Fa22CMWxbPxoYhRNuhL1CqZAqXYIY6TCqQHQOmMO3MHF0MuERGJSSnZKpJmGEUGA
JyL0+zJSR0crxswM8C/jDhRLbpPXge0O4z4hi0Q9keNbS+I80rLYFgYToF7sGphQNq6KwT1FwB7E
TXPaNj+RUjrq7WjcBNrIl4cwoE7CzE2RFK0mkMKqQJOj1m5uXEk+WWTluoV3KOOtwiuOs/La7t2s
TJCJcdMCDBgH8EfGzqVlezPdbyskWru1JO7eB+XcgglvKFQoeyB7eJb9a3B3A3ncFiMIboEZ+qkQ
W9dVeKEpuhrhvxBjLrf26B7KspI4cLEmDKyTkZl/wdjP8gz0XwSJpbz4mDEi7r7a/W6U0XYJDQBw
Uf+Xwrm4JNVIHbOsaV/dlf1pBiTJJLkVRCKAZIPEDqabGcz5+Volee72Ixt+7+abyXxRAFGrtpLF
ksng3E4zjQ3uOshwjL0RvY0aEMxkXHIir4PaqQtAfXBsYY7/XI8p01NAieE2wPTiryqPrwYC1iNC
9xkQSM3a8Rzgx3rbdia6xdk8AcuLoRmcj4HMsqFjF0GvZKgwZHtD4bDrvPQAxOtb1Q4TmOC/3RYp
Oqtrkdx2DZWeRZWKs1rn9g36Pnx9zH8PlbbLXWc/2LnErco05HbOaNCZFlpY1bmsSr8zpvewUtpT
NrRv5aD+UN2o3IWJe5OjH0yyuOIN/VxczvZB1pdOWYXFXWxtAhsXEleAZBkCcD+8T2X4Qy21a5AA
SNoYROcaOUfAGiMPiJuSu4ZBx6LPlcJ84XiJZwOZUm9J/Cb82N5GUcIMfVSg0MFYCgbB+b4PA4OM
E6bb4T9061pNLX/OrACMmodaoZd5+qNz8pOJOUQzmo+R2f/eFi+0IpbIQgYVkAY8GrA1DEMDKGQE
7+XvLs1hOMlejwZcae+5QiUbKVzSlTDO6RNTTUKggiEpA2y9ynpJl/TktqBwUb4TVePn/lWL8wEm
JvGo1UCtOcZAtepc2oWNuBAc11N5Szs1aOLOcxZpa6xMQ/b/1X1T4JMAkwe5Ma2Oetb41Ow9E1Md
wMq6nubZR7vcXTQADoaqx7DvHvPKurWTsQMNdHao097TpEiVwi22VIAHsSl2QDGdfxOmabNm7Nnx
QeY6i/cucNONAFAHngwkTnhQV5I47Ue7AQpGDO2N6adBvDw7ZiiGaDQIowLMHxLTFd4lK2mcRypn
IBAQplcCBBN1fguRJ9VAQrh9QGRSOOcTj6mpmBmzJBP9qDtMfnqIxiRChM51pQr7/8psSGf2sTaz
Leq7N+J2V3FvBUP4gmm4nWEluyR+L9Cru62ZqDbN2Eb+bxg8kwIdYlpXTOpkZnuSJCcgVvraUOwG
uzsiekZ5hQYAxXgYBrKPlWrnRO+qEt1l8Wn7SyRrzFMEd7VihZj2Y2loPTBiHdiYyaFSZDQ7omAQ
rA54GAAwEIjJnEe3s7Yy3RRvnsg2wSRvHTGwfviOJp8i9PONRMdzAuh7eLh2iC6oHaOZNH4Jl0Ui
RuhmVpqQczEl6Uqnm6GJMUenpq2uteFBKxy0gVgSyxQVG9EDB/pNAyMY6ALiFs1wu1YhsYuoEJh0
YHRbTFCteyZ5sY23adn34a05eoUxAPxh18omTqXSufWMEaq2RgNFdeSWSuPeii9ixx+rS2D8Zv0v
TGTjPAKGfdDRZjXutjdT6M5WqnOr3Npj3TfsjVwmQCij/mIdoqQPovy5cEEe7m9LE2Uoz1aaux2j
KK7iHK88P15uzGFXoc3VHA5L0iCueiDKQ6YHE5VUxYWGxDoc2YEgX2YbFTcbVbeEzCqMT0UzAIS9
3RWOcuih4rZ+wmuIAXphwN9AtpIzpGE28znU8Vo2Y5BiIk5VeuOQ4YWxGG+4tiQuRaQY6093Qa8D
PB++DDmXkWEqRomAn9it16TZn652B1+PrMRbdPN5WzdRiQM1TxWjFeBy10GrcH4go9J1WtWEOHSq
GYc2ra66ti4Ds4umEwCRrENvkd9dUrfe5PRlQCZg+Ffh8phblQwTXuRM4dTRHmDga77gwep5RyZE
WZlPM/fC6GvfqO3rTPrKEpgrKl/sOQpqAsanzd1ZHY0G3SEDkojJg1O8V8N9CbTeGSQ5Fqrzu1YB
JZctsaGvuwqZSI2hPZaAooUvvyqOHidlCJk097X2MXEaYASfylEGdyWTw/6/uo9tvadglURKfbb9
rn+ciz0YshvjddtqZFLYiVlJqegIOH0H2pjZ4MUOhra0R0NFZfxpW85Xi2CrBvNEk6vq2rxx1kkM
poOOaZM9jsN9od7WMtz+r4f7XATnu2KzWlyXiZjsX5F90pogKtHO8LHIqgBf73DMnKg6uN7+Mpnx
7ScdAEuUmfUKT9V91LgPqtNLctZCCWCYMZBnY/wonF0TjcZhEiIh3zd+R18N8p9dLkPzBB0i8PEY
GQq3631cze30N/luP7dkT8LSS8PbAiNB27susq61HC5w1acCPXgjUl9WHkRZ5kU2AJVQDDIk+ojW
C6UnFH+QOAJqGufX+w6BW2UhM9W4t3r5TzbqsotRYFwm/CrCeRuZFZun/24wCVHMBcLD3qxAkP2k
gvEztnMG/uI15bXrfhgWve9Iv0/pvTq0RxQ4nnqdBKrWAE2rhI+oZc8C4TdZAEol8PmMJOz87DY9
WM4wyo+Q1couw6W/bBLtQGpzP8P250VWvRSJA5cITB85QJgNO+IrV1GWwHgYbWxm0y7Vj9kOARST
LyAX9cssAxk7nTUDuCY9+BsLkCVHnmEMtrdM9ngRgSRk5/ZL5niYCC0LUDQ4DFGLDu1ziCTSnVkO
hoykTfS9qJNYIJk10BrBd8OFyxAij4zlmfGe8MJUDZRlunCS8mpSuj9F0stshI3pntdnCKjnwECs
GzBFFFzPF2gGde4UOSxQVBrQJLRqMJL+CrNdgb3MQVO7SOPkmLsdD2hllO0O+/EvwmELBjA/GEIh
JxyTO63SLwhtpsENmlE9Kqq7t1V00prmXunJ85KMCHnQTqs/DVUkSVQJDiBjjwdZGWP0RFvSueoF
fM2Sh4jhzOjXGDueDgyr/+xK0Mj1t/AAGAwMiZ5LyIZoqskQImsb7oz4VGuXEwCSirdtKYJr6kwK
d6SmItYAv4hVHOxTM2HEtr51nd22DMGDgkAIg8rBOUK6i1ustlmSpWlRHSrMaZ9i2MCLIlfz7U6b
D52bpmBiGNMgKwHEPdFuukGnGZI32mhetHl/P3TLLPki0UmB6ZrABWQJa75GRpJwNNAACGhU/QOV
BC93bkJVuevdEbWKKZCoL7JUmChwPPGi02Ey5ztJhhZlbfakqbQQZCl5e+UC6GsX12X9Y0gsukek
cNtFi30DwOtr6ig2SCFSicH+XWT+vGADQHOq4byiR+v8K0LTiachBCDFVFljhxHhnKh+ZOXGk+IC
IqdL+wYg71NaxJfo4YLRJTRFmVLDkPnJtmnzNJEUQFWdYhvvzhCRAHi2S4+rLU8v1Hou4l264Je8
trPap9JNtKAKK4Z2VnTzLlqs/Fm3OpPh2GhPamcoH3XR1geXKvqLGYb1MevmPKCxsVzFiZGjEhKG
sRcBF+2uj5pJ1qj09ZmJvUdghnAdcY3F0xikEx7e+lBkvqNj3ku37wrzd4cyQqo1QOck+0nWxChI
OUMiAALYZcLq8tz608Eyxt7Ga6Wfd65zT6Kg6F8L+yke3kF4lyAHY10bUvpG0fnGZYDKLCDaAZfJ
Hb0x02cTNBKZP8YAV9UYs0t6azWGpBlAEPfgzgEdFvLZOOh8N+2YAS8vmdAJnfUuoNxOSfWTOm+W
vd8+SqJzi2YX8FpbzKPwOauxbEiP2Z7MN5xxp0/ZyXLTIG4NLyM/osmQ3G/CtVtJ089PzDLoA6UN
pHULAMR1fZfZd/UkWTmxEMDioxmZ9aNwG6TH6RTZLrgHp3z8PU7WdOfYw3NJu1JSZhYbIKgzUJ5D
dRajRefqULTwNCN7nZfhiJ7TX+2MzprLxfWiCZXBnW5fDJhMrWQw0Sx05/2O4RIcNnAZYYKTC+0d
o7NDK8cqWt3z0j9O1UVEAT7gpcqz2hw12VtFkBXAJADa9Bn1AYZv+Dn5HgR+ObroYCPdM+bWJ+Kr
aRAmuy71bPpGMj+CVOvGqQ7btimKCNZyudCf6oAUHB3o6bTdIbGn4zjL5sJE5s/eSFhM1K2+5FKb
buz0DECnbDS7ak/1eJzrnPUNl9YiiT5EZrkWxdl+WkboekME7DsR2Kci6+iYmafm2TcO9FoMdzVG
dK6XJoaYEEPF1XQ3pW9uXvrh/CcGeub2BolcPnqJQNrjwucbfJ86y/a3xdjhpGFUw31wqeu55n0T
PvYgmLZkiX5dZA8WnD3YjghgzHh/r9XKUDeEBT3o4+w0z60e9QU7t1Pq+zZ8wSy4Ylz30ftc+rlz
JOlHW93EdoXKzcEZLlXjT6PUXl49ZsuxsIKkkGHwiIxp/X2cvVp1S1IzQjwAyGiqesO8b+x70v7q
Eknk8bcnm/cAuPGAXoPXKm4hzvGQxmm12MRKNHqMNq5DNqOawcBjvS69r605iDXipV2xy0pcvtnP
igAOyM/q3ya5SKeXwgHk6OSr1v0USTy8MDJdfxpn5r1eEZR5sQh1fgk0Kiz+DqmhhgbEfaL53qLB
kB5LcLBFeVD89xEsgnlLiEe/FLCW+DdEXSPpgUwUSIOBdY7cqRca/iijzBO537UQdnOvHrFpW7kF
BgwRAGg/us4zu4Od70n8NJrHPLzVZQ0SokBgLY5Z3UpcXc9mlMwQZ5nUdyzPIDcThuVc2etIZL14
6qtgBkDmFxXeczn9rJiWVsLbknTAxOGpWR5iANMZ2nsmQ90Q+A1cl3/7iNHdhpzeuSgMxtI8MSAq
oY9W1GCcE3jE5W0ErEXiYyBs20sJ9utMGrdfI9WjTJkgDXwpSw3MR8znJ7HhWbqXGz+Bs4uWF4lj
FPj6M5HcnlEMIhfmAJF6Q3Zq1wdjea3KDEOwYWdCOHezjJSGDQumojH36uwCBUcsqwek9aGWhFS6
cMdwnjAzi1QfiiznO5YX1MiMma1h9phMpzG56QqCIb3AjHZG8ZRQw4+HP23xJ7GuwuVokyYYDcsj
6t4BFHly6qJ9E2aB1u8wWeVPWQ+kzT0iihTsePHt6P73SxDVks/P5ZYG/rEv9AS/36BHwUXzktYc
7PrXqDg7+8+2dQlwRRnTwqcsLhprHMzoLCxKCetfpRm0ymuCdKjbeWl8Uuddk+wrcuVqO72864DO
NBd+rT+45luWx4dKdgWJ3O/qa0Aifb5RYC4LR1XF17hYZhRWI5DA+maqeu1wAjC5F45vfTMdTPOu
yINx+kbFAeIxNmcRvMww934uHuDVpJ1YaBrWd5P7pC9oESkvplhyAQrP16cYfphXWULFbROIKdq3
pBmDqDoWdfGdQ7wSwjlE01DiCW1NWErlZwtc7D7ZWTKgYJFvYn1ZbK7CBgIVd660fhqzlJWlY+tX
Fp6WDESRp8YG2Gx6WZav08u2sYrWDXO9oPtD0gitzNz2qJ2K/t5oxrmbd4pzNJ3H5RtXMBsd/r8I
fmsqfQRdewURTX2dRT9qa6cUktMt1gKs5ZhvRbKJzzUBPn7piDLi+liOs/Gq0qtGNk0mFIHKiaUi
TYhJU25f4kHXmsWGFsP0iC7oOb1C1XV7L0SVR+DwfcrgnNRsgusCNCOwr+Zt+Wkg5976ivmPnvzs
h/sM16LZ5xKZYrXwzsFMFF6QfNqwrrreKNFI5ZvNKYo+EiSPyPu2WqKbAuWmf0Vwt22oqU6OVDxQ
WsPdqBwRhJsBLW4Wd6e3kve3TBtuk9w5ymKjhygXtOuRdhyTn2iP3laH/QYXaWOTPtXhNint57HV
VMiok9lLMs+wX2Yn91ztksgKRGxltkRxh1Oz6ybUKogay9+acpG1H9WEh+JhWyHRax75Mk1n/dEI
kvlH20JHMKGA+8mfEd2hZxKULZoX9sOlXVt+qDd4yVU3tkMOsxlex3Z0H9eSiVOR01t/AWciFbpg
AcaALyDOaZj/sYYnnaBEfQEQntLZJ6pMY+aouYXFZJmpA5QM49xALz2/lAZ3iadRM5EnbECjEntZ
8myXuyy8mIzFm9xXghRyh7fjf78/MH+ArnnM4IPhhx+sTZuuDgEj+tdNOU6Qd4dh2m1vpmAlMVjD
eKTAaOUCROFcsyq3q6lOQEhm1YnfOXtLPcTEQ/XNM5MAgRaVpbwENroW+NenrR4jlg5+iWoKsXUG
9TJaoZf4tPRXlEhqUYKjfSaHu3sHFcPoRu4iWQLydcdGAnvy2m9c8GdCuKeqXfVmUSAs9WMMQ7mh
T9zXUYbJLPAfgA9AGpK1l8AS2P9XC5ZaypKT1Mp8lEWv2rIHexW97MZkV7L5zYFK1k3gfc/Ece4K
iDjg51Bhc5n+J60TL9E1L1N24D13sJayqVCZNM78GrNHJFBAmm4FDX1HJ6ZnNMcpDUz9Pu0/tm39
q0kYKN7B8SC0xCPE4lRT1dAqehucFHZbI3sBEsPBK8r9tpCv9g0hqIODhBo1cWA/nG+XueSogE4R
6q+oRht9UCsJXqcPtnLalvP14EIOQRsZir0Il/j3FF2iUq0SyNG0jxTItSAzq191UP4NQG+yRz82
JRHzVzs8F8htVaaOpQY6YCgW7priOLgXbfcDZFZSmjZBWLOWBKTw8yVEv0g1Fh0kLYZFEDWHYbK3
uzC61gil+8QFHUaVN+UfI7aih1hz4oPVu+nT9voK1QWPLqOuQEaDL9KEjduQXE3Q7llft2g5zvR7
x/4xmUHdSE6ccCdXkphFrQ54blK1KWxISscqcBHB1RZoviZ0eR7j8XUw7o1OEvYIbXQlkXMpjhFi
CpxAIkC4y3G36DYaWm/D6htVVuwk6muobeI1h4vzXDVjigvw6UKQavuJ5Zta6w0D0NlUr+k/QuNB
TZ4m9wZ98d/Zu3/FGpwBgVmXRlbB9NOAPQSEL+XOcneFu1NHSVpD6FI+FeQbHrSoAexACUmKsTOz
63G50+a3bWXEx2Elg7tkNEWp7D6O0UrNcCnKXY6KULe0oJpL0Bf7PFBPmU+DDCdAphkX8qiJrQ6z
Bs0GfQkUNBZO089wkWHcyaSwhP3K9kO3yM2KGUhCLmP62IPPPJXxggqtHW4SIE0O8pIGZ+1Vk5fh
4kJGbXrFQj0HLacAB4iR7dreKaHLWAni7pfULbpQYwd5Qk7dUH5H9bVLdkvj1TLWKIHLsDRArRBb
19DYyjddKWGfuYsdITAcd2ZxOyRBZz8O5Q36FtIysPP/buVg70ELrYmKAQoG3ArSmESDkyZIltAr
W7vLzLf8v0c5KMesRHBrlwBzk44zkv5pcdfpd83wXJf+Mt/q/X+/xlD3gUPCDY2yNT/cWfeoe9gD
2kyc8C5TH2ntO45v4Jqh83HbHEQH90wUt2xoPHPsysKyOdlHp7xZIMH2y2r22v5aq180eh2FveTF
ILD1M5HcMmaKYQCoF9ohQz1qb4t6aNyrQlY+Zr9y/hxitbPPNeTc+jCn7TI7UMzV/szDO3jvQveh
jh+y5BjqEtsTagToM5aqYWUZ3g/1YxuD8w+lY+QeB/RiJC1IDK9IL9ktgScC0cCnHM4TpeOgk7SD
nGi51c0grJ4GWc8V+wl+2bBoOEOog6D5iLOHonPiUg/RkB7qaMVUP4gscyYWAGAz4LYhP8c/5oiD
d7G9YLgXbGGglNcfF7OUjPoLRSBhxordaGnk2wvTWDNHKM3O6Z+yerAwC7N9akT7zTJy/xfA3XZx
p+nTUuRIMOX3Kjy1nt7a2UMs4wIWbfdaDGdWDa0H3NvQI25PS/Fi1x4NJRYluA4Yw9S/mnAWFUdt
FE8pNHHKFyX54YJIHVSb6Zx6mQyLULgroON2HMKoP3hGbic1Rq1VUbI3kyujq/w2ryXbIpPAKZMi
dCtL1qgCdiOCDEgl44oTbshKBfb/VSTQdBXKAi6av5T4OTGeyAwg31GyI0IZ6OlhI1yoI/CJqyhc
ijqd0HhVTreKEjjlFck/ts1XdDOjdPyvCGbeKzWyJmpTo4KIar4BpWrvBgbaJqvrWgFVcg1KVtk0
kcgX6w56bVEORV6cT8iipw1cQQQ1hnje11Yb6OAczuZAsa7gn2sg3W7rJzTqlThOvw7kHUCYgTin
uRq1Y2K/2CSYm2Ml6yUW79WnXpyzHAcH8EMLBPXTT4seamRmDckzSKgLav1sEIs1n3DXmFO7OUZF
UOMj1dNYPSfxyYjQ8fpI6TdiDv1TEE9OWPdjn+c1HL86H4f8CTF8VvkDOjAtyQiCcNFWgrjkQ6Q7
6N9Fa6tvxa9KVnqYwgQfoMQEhB7aRfofGCyYPeEtTkWrPAW6A0yceAaqWo0TqD0mdCXRtNDjrMRw
lqZ1lGpxBDG6eq8ob7USbFuyMDxD4zO2mKGfI7Q9P6oltWgRst6jegErnBJfOjQNSKIftXi8VMeb
qSjQnqYXtVe4raQoIFpDgiCAIZCyP052B2RmshQwvcm5LdPMM+lxVND3etrWUWQPaHRidxCygw4P
OBh3A1laB/ZQagc9/GeYb2dblgMV9DAiDfMphMcXBO5+D+QNCOkrHz1qge5ch/YPwz64pq+hYaJ4
oO6hlTEsisxjLZU39ZmgK4JJbYvLBDyc1X8fSoNaNswClg5AOT530ejDUi0VzKObFKv3DZu2B4LB
zdqv7dQCNGivurnEJoX79SmTT1ygQaJNHSazLt9zGyTVP/p+v20SYrNfyeAWrh4HQHgtkKFZp7jV
vLEx0Vx1l3V3CzKWbRiUyk7Vd9tSRdciwesbwH+YwkCn8PlZm8iiof4AoWEH5hUPrcJ0ADyfUoNf
pnMO5qjrQdVWybXShUgszrl22P4Aka9n7A0M0gdPCb63PMsUh/QZPsBAYJGRXY1DF7qZp2QveiEJ
M4SHm1WKkGZGqlllu7yKAdSc9IPr9nidN0mw0GIHwuvaAzkxoiZTNgkqNJmVMM5NLmWRhVONmp9a
3c1G0I3PqSMxGeHauYx3EA3DDE/sXB8liu2syEZYTF0AmkPxbOcdz0w0uWJiLzYl14vQVD6l8YxX
tVV3aDKDQnNiPMbOj6V5i9zlPi/US7VwcHNiNMWQdfEKvclKqH6uYhbVih5pUDFHZygLoYZv5CQx
JYehaIy2IFbjM4V5XoE3PYZaBv0gi+Ito0dMzy2eTdkYhXi7PiVxuqB8M8Uts4hexaxO61muT5L7
YUB978c3DhUG2FHoMHGJ8u9NULlFpLMm5AHQHmR3N2C6H5wndJAPoYwhVmTmf/vHUUrXGCLb+QZZ
qTMnJMcGLUAESKtxV/d4G+ov2wqJTi7gfxj/MMYykF47l1KqZgF4zRnvKPudko8JfcB1eNtakke0
aIcwpoYBAww6ARSQc8F9249RE2PdIuWqj06qfpONl3p531uSOrnwbl5L4mxBRSNFH3dsh7TqsDTu
Je3QV0YKAmClqg+0AWMaZX3QMbIxte2fynz7xoJCQ3TZICvxhdK5b5xl6Vy2oEC1dRUjiOpdB88R
fWzLEZrHSg57Ja1crqMoGerJKlbUuaTmpUH3Siu5m0V+yfgUQbiiQjpZIEFOoMo0vM4ukrrTkQKm
NyIfM+pT+nyjyrhShdaIFhsT/UMWynycmdjOrI9aCKVy1LqM2be0jxiw+3oiibSF5ojEroPGTHQ5
mJycfE56nZowknQ5oghbJU/KuGurW1OWNxQqxB6p0AdBFe8Dsz5qy4jqsMZMOVnNh+MOv90M6HpN
LTlhMkmc3TdZmMxhA0mjfg8UOCN/JYwwLEp323b3t9+Nz+mB8/dflbjABi9hdLyGGlSqnetlKD1i
Nf5Q0OeqNR6atL9K1Ar4pU969VIk8R3m3zwlWXaj88PA+2yumt1iJb5d05MxyNCEZIvALr3Voegz
s7aMGt8GdNvW3VXGtRoHjfKwvQSiBATSwaDqQ2SHm4Cznqh2R10b0BvjTD+z/mMY/IWe1Ppirvzx
z7Yo0S0NgDjAwCO0Mh2+7GHMVBsdQOD56XRbareAQPC2BQhXbCWAW7GUKNWc1hBQW1lAydXcBVlN
9sN3so9rRbjbzNbLIbd6yDGTn0m+eKZ2r6W/tnURnuqVLkzX1e5j9B9tmkzG3OceTd+mKvJTLcZs
/IMjK2EL1w3DjAZYNRyQYHP35hgNeAHOkNVUgLF8m1pPBU2JrCQptLSVFM7JgzxjRNIbHjjG0bHo
rgs9dGH16p0T7g3naXv5hO5+JYz9f7V8apSNRGNNbol6HaLpu0Xf+d7VnuLIb5tjnUhCKckK8o/o
wlbQFD3/vSjf+vIwVWjDeopkmN7CaxLxGmva+wuLc66UVpUggSoXPJoV57BogCC2uuuws0/bayc8
pysxnEswE9QhQmCK+THYrxOQcOuv2wKEj1jAyP+rCOffa0Ly1ACUg7/oH0avenVzHN0Xw3jQ69cY
HUtgn3JKma8XnqiVUM7XT/EATvsUQs0Kvh15IcSHQZrEHoLjgNh/wES1j4uH3kKE6v6YkthX+tdS
LZ4GjErXtATo8/i8vRBCs1l9EuewlF6NzCrCJw10xLPssaowE/HQKIdtMaINxcQc+s8Y+gGQJc7t
Jq+6fCg7C7kQPUiAbJQviyQGESmykmByG+pGqdXkiQMJw+ukBpN9r9lvAFTb1kMmhdvBkGKxSG3D
J2b/TACIiFKvm3527se2GNExQ23MZEMdGO7lE8vWWLZ0qqFMjvwGSjGmsV9AQbAthK05H3mshPBJ
ZUev1FhvIKTGyE4ePbp14NJ7AEG19LItaVANMsxikf9dS+SOtapHLmbXIdGqgVns9zpOgO7NxdX4
Jy1kJS3JGtqcQThuP+jzCGFK+ZT2wTQ8E4nL1YTW4LL2LhQ00MfJWUPXKUYz98gJmU37ZGP48jjN
+t6ulzegd6ZeOjrjYWqbOUiA8HXhWNnbWNZI/9Gdm/wGtsSVmY97Mi2dpCFM5GcYhwS4JBhXhs2t
s6v3RqyyBnhnUJDrSIAIESJR9U4tr5PRmoqWeS2LW+YGXYRKDto+v6pHDzV/f2l+G7IuKdFCr4Vw
C41rO3Jm1mZfzGhLiLSgzIabXAGO8LdK4MhG6yiE4XEN8INzT4XQxInbaMLFoAUmkIrj4n372Ak3
ZyWA6bqOC6gTuXYOAZGGQUC0nZM+8cLhpTR2WiEjVhT5XQCU2GA/AMYb4WHeeseY1WQyWMHyZzX+
rsf9tjKi3V//PqdMHfeGHYUEr5cl9iPSBrH91E2ymRHRkq2lsP+vlqxAESbMMf7nl/Q0mIdQxUjo
4GcOXkOP39AHcB4YOsBdhbT9uaRszEvQMuOemg3q1+2e9OFetyV+Q7gpn0L+xiZrdcxw0FsVQkIM
jDn2IR5kc5mi82Kj55ToMGX0/3NqFGBSKieKa4rUxwXscIVXTA/0O90iKykOl9AobBMZTx166NE+
1z4mQLts74YAVxePHEZB5+B9iK5yTo++N+FfZkiwUFkojBPeoVZ/m0wHwGA54alqXnFC0+5QReDL
wXnFS2j7C8QL+e8HfAH2VRTaoIWapb9iv3G80Hou27dpOG2LER6jTz15CJRITUAg10JPTYs9B3dD
9ujKQhfhIXIZDDvD8gQBy7lphzNpAX2Cx3wBbJ7m8X+kneeO3MiyrZ+IAL35y7LtndRq6Q8hM6L3
nk9/v9TBOapiE0W07szsjQEGUFQkMyMjI1asZYRXcnaV17toDaW0dMvDvv5/huYxQc1HPwoonVBx
Uvu7vv88Ske9eavSo77WKVk8Sie2Zi+6Po+yZLSwFdGKmSCZKMKVu3TFm/mnydVBr0ebZVPTwK1j
2he3dntbNls9/paYK33+JWOILiK3Qq2TqtDsnpt8R09aERmGON+HqrppLeOqnapjrThQOgxuUxUr
jeTFMybUVgGAiJGs+Sij1nhh6CXkSXm48TTZpT2iaSGUUA9eeWXYbuj9R+LmRuV9rN5a8bZZU8tY
fIud/gLxkU/ioWRXnRJ2/AI/v1eH7eRvjX5fJHeBf1eVBz969nibXD5wyzYpNIjqOVoB80oQKJSm
CdFo2aQMI/Q6bZvHsHiUqpvArGEiZJo9j12mtlfMig84z7n/sIcCfhA0EbObLLHtLM1MzDqZJv0q
4qmmBowsQjtI6VVWCzAp+LtDyVDVxooijexY7affsj3J/DIanV3b/wtQBsY9ymGQ0DDWMguyJTWK
zJnEBJecu1nzVtq/i1WWx6WDemJkfucN1L313mHQya5bhFNlulgra7sU30RDBG5+5pyc+RPTiCHY
8Zsw5WkWuLn/s4VpJXZ+ZcXj6sDFUrg+MTWvtSj6aPdh6KebwU+2aKPchkOwVYd+pQa9ZmaWxrfR
lMeVihmveq61L0mlcRjXCHSWbrhTX2b5u5pNY5N6QbrRpZ0dXJv2A0lV1K98nMXP//fjzOEqyThZ
nSTjCq8R1yo111oDS675MQsinqykcqZgwYif+pT6FzZ0xw3+pQ3rQPkHObWImPOUJLblvCwqWJMl
v3qNLOexUiQkeYcbJloPtdocL0eMxYX7a26egMRpGBmTx67ujPYwKMPTxI1w2cTiNhNMCUKNDRal
2TYzFc/o/BQTdfFTYwQ1Dna9//XDNiwha4juAbhJ3iPnIb41a98opSJFB2n0dHf0ZPmRQYvI2upZ
loS7y9YWBozBlhlCV5sCn2D0PDeH6q+ndTo0WnoauZFELDVuPRrzrUXrd1NMsWu3wVFJHrWq2SNi
snK7LFzjZ+ZnZ0ru1Ajp5ooV1fcSpWWo2LqtA2hXkx9kaSVBWbrKzqyJO+fk+qyZH4rjEGua9tzw
FJuaHbycrhW8thr3DMWJW6/5hwN9ZnR23IwRit1GZYWD4qHwe3KvtdRbFas0uyvPTIh9e+KXr9l5
KiX4JUlPnrGv7Z0W+FtdvjO8t1jahZnkVr+0VNpHwS4IvwRRKyCRvHg3Fni48KY3f8r+17H8ZHfe
2gYTT5t3v800UIH5oxU6J2dg9C0toUZMgay9phAMdN+Nad8X9iGtPunTls0HOHhtGm7hoPLWAG8I
YzuFwXlZRx51r1SESq03uJH2auZ3UbO/fHIWLtE/Q/lAgSl/WPM59USStUGzIH2oVe1gDT/VZD/6
9WbIDsOaOONCwD4zNdtBJXAm28wxFSjbRAIBenSyw7hGLrkQP8+szDYRs+mNU9ZYsePDoD7UcMNf
XrHFj0Ku/r8rJtw82aXIvOVqEWIgUmHI/hx2+yBcgRkvgTDAENLxBmyqvp/7CIIKKuaOWQMrlHcM
z6C7tkvjH7G3DZVbjZmgeJ+ECKPJayXipdhyZnkWtyUtgUtNE1MO5RMKrnm6laMfFBJggg6LLdyy
q0/hRZPMpsH0SDeYQswsRVacyEu0jqJq07oJpLNM7bYQSzZuM7ZulLYMK5JFbD/8FUE9/zU691O2
ozEWuMlseszNR1n5bQ4/L5v4M2c/ixmnNub19rprjF6RsaEV/SejLa8jb3QjAPY1I11xo20b7XeV
vJnKC3l4ad6mQ7BTbNq7tivHTB0awVXYmfsxRRLA/Kx6MjpnP0NGb8GtuJ2RPQ698RAxLX75dy+c
07OfPb9Lwy5QjJqf3fEKVPN9r7w64VbKVkLqwp3JXQ18USYHoaI+O6i+HnhFPQLHHc1Jfw0dJ/3m
sztgZtO14IZTQfLQZGaVsxgBjMSXnXwfJuDFh36WBAVm+HekUX1SpgyMhwADkpdcvsmSFe/eR4n/
4d0XJgxG0WbepV0RVl7En1/Ta3FKfxPJ8d6R3y57sQAmwQxYKUpllNqxdR6MREfTQAAP7oXwuYLi
M97L2mFApcz3AeY+GNO27FzLuW025SdDd5vNBq3aYj+tRawld9GpBTOOJhbME7M90wSFEo0q7pb5
f3ls3jajdBhbdQWc9md07/xEQU2MxjRMDKCPaMGcuzvJcisVMtGpN80pcCXQJb+VIDVvxlztYldO
GiCFTTmhkpNrNaoqCSOAU6pU2lYJw/xR4Vn9QKO+DhmrdGpzq/WeuuvrqhtQT2/TzJWQhszdpoyD
T57V1p/6KWcFNTm2j6oXrV1W4vO88weQG3wM1GKseegr2zQx9aiiZaX7PF8K5E8TJ4FTXbJtt1TT
27FKyOcSJs0i6R+wK6wmuTJsqkBMwYydr6akDA4CEZzAPPntmzdeeOi8L0Z6uLxHF7fGiZXZ1kDh
oosMMWFi189xvFUqSC6Uz5dtvM9iAFQxxaabqIgKyPa5J20N1L7QOgHGLR7V1rgLHO1gehPXR+7a
krdyeSwFDzFeiqI1ysz2vA1Yl5rkKy0uVWCanUp11eD7ZYcWLVCqIgMQQhDvwoeXwzQaiOvJMveO
7sEhsTL4s7hkJxZmacxY0iktYiwM+VMHgXT/Ikc3Tly7zpqQ8PtAz8dxBLEJvNgK/zf7OF6HmqQK
EDea7oFAyuXRC3ZZ7xo2ko67y+u2wEV4ZuwdFrzy/CoTsOyq3KbqXT8e0nJnxzvFP5r6ftC2ef2Q
htvcO9ramnru0k4/cdQR75uTzBDtEaACwlG5vK0ohTtHf03VbSlgnJqYPf2KwPE8ZcJEm2zb4QrW
AEI8OgCRs5fsTb0mCL5QKxbLyc3CY56vN39XD1kc6xngnI1f7OvmUZ7e1Oho1w9jgO7Df7Z2lejf
CqmnpY/Um/y9NlYqYkvngOjEFQp8j+xQLPnJknql6Uethr8pNCfM7riduhKeFi1YAt6kQooDmPXc
gjwVRayaAnmk1a6S3snhGifXQnGCUMEqQsgl+NPnB6AqJblEx4Vby6CfdJOOz4pzlOI7v9nl5tZ3
YresQUjwz0qpf+nknRieH4bY6vym6zAMKt2RDor2I2rulfFzXVwrHwconjk516iLRs5+IZws/Hxf
j9+LSb2WgnB7+XyveTQ/YmWWmKNAbQcQqJnTQ5LdkP965g+5OYIfW7G2dKBP12922lrwHnUsC59o
2lvf6uY66r9edmgpDDMqJos5bAuI3Sw4FoUBnW7D5I/t6fQ6q/C/sFMlt89RSwkGf9pBF7PGOrK0
iNTJBGM7mD7bnm35QQq00BEIjjR+aRp4yzeS/DlX3NG57tdIkRaWUBE87X9GPxk4nvkHVaKSSya2
GoeqmKqbn4rGnPaJBbXh5ZVcCI0K/AKUtoWYICPM5wfZl5Hl7eEz2IToXSpjeO/njyCm7yWluC60
+0DW9rZBOnjZ6gIVL4nTX7PvWgNDS4pgED/CwTkyWoX4irX1w1dtVI+SZF7XxafKD266oN5yj0Pk
oDubEa2LaEJOyvqsR8FRb/WNrqy8PrWFr8wPY1sx408GMUeCVH7U5VbG5rVzJhuk1o+vAyOX1U3i
hNErr8npq+0kzlWotf0x0sd4W7VN37uF2iDz2kyeW05x8CWrCvkx89TI28p9YyRHr45bGJT7obnO
Bm1AW3Q0ta2lBsWvNur8fqtK6fArgb35v8CDibjWh3Fw+9BUf1hdZVxl/RjfjL7dDhvu6um5dSqF
TSHHX726DK8Yc6n3ANTq9FbKWuculrt8pen6/oHLJ2MoDZwETyaE0c53ShI1ih4U9PiV+pqngqT9
GvO7xFubqvqjDTDL7pkUp78mhp0YpJ5lvjx8u6YMdHp/XZXJmyAIujvWtP8dtlJ9lPUWsgozLoYf
dqa399nQ08KQu7jYxUNcX/fWUD0ncU5lt4HQ73MV6vFjmUjtj8KRppUlWdos8AIZIOUFJ/B8s/it
rCMbQh/aGqXwIJmTujNL56ooqupK06gCjbbtuWOudx+/4BHHAo8q7kdkeWffgscr1fw//dH6CZpC
1zJ3lw/o0sc+NTCL4Y3uN7bERt9AcELZJJcK1wvlTfTxghKDvyTrgnSRf5kHcqnsyjYU7SjbLHdt
G99nWuu2XbVypS+kKxA0EOV4LQoCh9lLJ0u7Murjnjq03W9DiUM7bC4v2MKNxIMQikAm2nSkpma3
Qx8gh9dVOKKOmwoKcTStWxUizM6tFG3F1sLHoQttmEB9hKLNvEvYyXqRdB6d6CB3u+xbNTw0+S5a
E81aWDOsUJlg0YRCz2yPxYYTqvYorGRfTfsuWmtcrP35s6dUMHZTl4jusD1krizt/CFbWac1C7Ov
HsmR2aQqHmRqfGV20TEvjpe/+vKX+LtGIkCcJNplESTlNOJDmfl7R4MQZvhiUoL9+EAX4i02ZTch
Ziy4bs7tGJ1SBF2KnVR5mozB9e3vjXbvRMHKii3kHWd2xIqe+IOiVD0C4UoZmHwcu7u6/yK1Xy8v
2UKV/tyX2UmJTU+thw4bk/8ceQDD011mRa7fH5vpTq2ewuxKdr6P/xDRzlybbTcTGlEptMV21pH1
rDdtKW+K/EZb+1RrSzjfdEE+Nk6Le579YhQPlT+4Wry9vIZrNmbbbswnL1UbbFT+82Qf834Dknkt
RVs8PRQLmVbkEQvXzvleaG019PWaBSsdMOjG1oF0bHRFZc2SP49wC4SvVfJSe6htgtBtk09MnV52
c6HHwVYROTcq8BR05pxkeV0Cmc7Z9m2516ynLt0DXdgP5cZLHVcG+icPt8nHiWUNJDVF9s2Bo9Q+
y4gtM57GSrFITdMjo3zwrdj1tup2l31bSB1OrcwBC5WT2lBwYcWo3rJiq093dle4cU0E2Xvp22Vj
S/tFIO/F2JigsJ3tyalQ4tyWQRUl1baqkB6yqJU+/4MNSBgUbiZdvNrPt0tPluOUDtslzH5n/m0D
0craLb7ohsaFh3Al2fkcrpv3VdSHA9tBwBUCgf6jXL9G9r+07Z2/RuZo3cEOrGiaMNIUnzx65+G/
FLyMUwvzlSJFGaOU0yuVhUtn0myvvTW+56V0BGgBwGYY5EWr5vxrpKPFme6B3zTKrTxs2+5rZ+21
+GrsX//hs+s8wikFASn7owR2cmNAaZvCSctnN+Xj5G396spTP182sXRjCC4RUJd/NL/nJ7LNm05u
JpA3SvK1kK55/2zzbjeaz561t51DrP625H1urZR6F+52rKJSxSoqaMDPltAIWs+kpUsgR1BCRS07
9I4lD7F8DZgivvfswYMhJsLhXaO5Nj85StImtZrGgAnMdpdrpevZTLMxAzMA/1J2wDJA1Eqgpnp0
taf4x+XVXdjvZ9ZnaV4Xx7Jkg9MA1zq4mX2vlCv+La4jAzbMctA2MedNrsTq6oaqOe4RsGPp9zA8
S8FdsHZZLAQHDPw1M/OjCbQmrBzMaP4tIotdcDS8/T8s1YmJWRY2qZJd+nEKnhGq3r4GA+x/umxh
zQnxsU5Ok1TBc6yJtaIE4ebO76BDtaxY6QcuVfsZ3OHBxZOLMvH82QpTVSxBLgYWA921IuRpFzA2
oLlZds+DG3uwb8N7XOSfh/azt4b6Wqg4nVkX++XER5Rzu0iS2XBpFx1qx3qRu/JG0GX5mgkii3nw
IWUj1ofLS7sQEc/Mzu7AMIl8HlM4PWnPtXebGHeD8lWrvmlrE5bvvyHvQAsOFR1hcHprs/whrXvo
AWUropkqB27clvepKbmJHKzEp/frKJoLUOohVsAb8N2boGnLJhvNmO5d7ertXTG89OW46bUrGf0K
RH0/jrMVSBNsoRzMKZgX5IciNZOisOINnWRJ+RwHz1L99fJHWlq7ExPz0rvRmpnj5ZgogHFW+pvW
mtt63F428j7i/UHMcFnZXMNIfpxvwBGa774fkKQurX5nRvW2X8sh3oc8LNiMFPJ2ps85L5WlumRm
coh8udW5hXRlqLtOg4are73syIIZ5NdF2YSxALG5zx1hl6Wd0wIfSNvPhnOjDUjAf2qVlTfhkhUw
73Db0ciiviG+2cl5NaTRVGLPx0riMTxSes+J3N73k1RfKbInHS/79P6Y2rw4/loTv+bEWmwZ0SRp
aLJnYRm7evF9yJJPqv/VntTj2Py+bGxhu8HiCpEC5wjWbW0W0KOoCLyyZDs7uQ+NwvcB6JRZvFw2
srDdbPGJGDIF1Qtd1LlHgJGb3BIsZQO4C8MllbGeuCntX5fNLISDPzzbthDZBpY4Cztj4KRKKfBg
lrePp7cAHqAoZPRrmyt7wL8UitaGJmnC8dPPMxebXU7FC2CJCl35LJMNJil1Ah8uWa2w68mVdW9k
UET2HgFH8vWsgCe3GzDFv7Hsrt06fdC7pWKTVfNGZu5AojpTb/Re6qGbnur+qu8l/TX1alKRUO6K
Y1Ro8bTtNKKpnJpNcGj7BK2Bjsh6W1d9e0sFubovldFvbwor1B/NyeS8TeO0V5sxuDHVVP6mjrl9
M4R2fdWyvUKGx1ICsz7pCs3DOJagGPId83cq58N+0u3xRyiNxlNee+lLQCfrSxHb7Y3uxMPewMZT
YYP6KLJMDbbp4HTXemKab10ZwO4Uj4HiDm3fjFvFl7L7PATQPMlJ7W/GSu6+C0bPeg8BWn7VmhNh
u+qt9LHPqma6ocvae48OyNIHRl3sbtNDldi4QxbkV5YRjK9FWwV7K+xgAs0V+AEoaJqHINTQCvBs
6M63fjsyADSpgfSQqJn8FpeT95Q3dUj/xDLKq7SToi2CbyjndHpWb6hbBdlNVsT5NZ9R83eaE4//
qaWap7Cmxekn6IoK3tkQhu+zug5/102ZqHvJqjLexJbVxrzL/fZN1fvmaz75aMp0gR39QKxB21V+
qyOtkSXarR7UlN8a05Pcy1v+/RuampgsmPIsYBIAPs5PVshFFUglXMlqOm10uB9UqTlMkXwIoWb2
uvS/SFprXC0dZkoSQuvagZBtXhQxPN/Ss5RTpsV7E/BRO3wcYodTJxZmQb3IEitvBFuqj3SslIxu
n11dXrY1H8SynoTYZlRaffwTKdhfdXg/qE+XDSwkmFAUadwW6F3RopjHoga8ap41I8WNXJW+WZ1l
fc0Cv682pZ1RHnUgwNynnuNzClOzm9wm8EJ128Rq+qvytYjvF9Y3Rdh35fbyL1tyHbJR8jPo7SjV
zwJ+4ntD7+sAI/r2s6R0rhmsNBoWLks8/2tA/ICTtbWrJs7VP8RGvfoaq9A4gsAwxuI6U1csrbky
2/xGaKeRJaQVK9oZoC+KVc2opdvR4k3KwxsKb7oA576ETkh8FtgEItVWtV4dOA4DY+WLLBqhsUg+
iS363edGdCsJix599Y1kP3X1Pmm3hrZiYumbwMP6fyZmL0MHyKrpRXTp6uFbbJjbqAWSnfV0MNfY
LdecmW0vOW/zopdwph6PSnVdk5GvoRAW8iObig4ZErgHED6z9Qq7Ue2IewKFkO1hHdynB/MlgFhZ
9z5O5Qodwomp2boNuZzGo0SJ0ivCI2KnWeLvjWbbyHdB8PGs78zUbOEGxfK72GO0NR+8bWOGWxhW
k/xVl2Fyl8zN5SCwdG3AogmpMUI1oNlnxko/79raYQn7YhPWoVsEaOQdkaFyDfSSo7VNsbj9TszN
QkKtxPqYSZgbU88Nu+0o//Y6t0teL3u1tPfIMymwqLr6vpMKy1lrJAaQkQDxAwAJNqANZVrjZlqx
MteMHTNfNsORZDaCbcoOHk392VxjTl5asBNP5oN26VRNZfxH+rQwzEOvxRVlf+VughKPZpEXvVxe
uDVzs20ejsib1wkLp2k/E+snc3abgsmhIPpy2c5CNwPmPnIGevb0h4Hwn4e6iuNUeS0j8h33bmps
HOO5VV+UkcpHuA3yfTOuNw6X9rqAbIBzR8EOJtRzm04Ax7qfA6bQ8kxM9Gk3edu+tH2R7pTqvqOH
IzkroIilCOXAwo+LsmPRpD43Sf7Ya1YP14DU6+1O0h6NuPVga8jkq8Iu3+DhWGtVLVr8wwUAL5gQ
tD63aLaNXpcxYTcfE4t2m4LacNyHyjc19qRgU+qllxzSoU1XCmkLVzCgKc20bIohcA7Pnlx84iw2
e9oqWWBc5e2d5ZWHy3tm4bj9DwmjCTKLjtTMMylBB11vqXzLcZzujAleSbOqB7AY1n//YIl3MLMI
jhgFnfkyFY5JIZgoFeUURNSn1joUarm7bGRpwZg8F5wxzKS8K6krkx1UcSWI3czRHRjD0taURxa2
gnNqYbb5rAkpGFkbyYroyUePkbxXtGOa3ubjP+TpAtlLfxRoBKRW4tOdZHpxNmSjPQpMpcIQaets
iuDn5dVaCEz0H2lFAVoHXjRHEcd9ZBVaoUEQolyr/XWm70b7d26sPeMXBq5EexXsDazxFn/PPr2R
pO0YipSiicJ877R+d8w6p5pcKzNMf2s5gX0Xymlw7ztBm2+rPC3v+z5JXsJJC6+TVE3zg8d4d+SW
ZavvVNNLXkSp/FaNBoh7VZTZQZEbUHDWfV97bpQzfbUzw3BUKRyExkviQB+zoQliXkV1XVY8exQp
W8kChRfntQr8Aw8NRzJFb3veS/bG2PcqGgS83Ax5N/aZt9HrWrrqG2GwbMadqvb6wRjb/lB1pb25
/DHfn2TMM7MCszFN0ncyoiiF9mFc0FaErqTcN1bsv9kjgJHMqz4uuo4pgeYEvAMAfR4OBydSoiyi
v5i03ehaShZeBYVpu4zrrPGDLHnFlxNsX46m8iI+PwSUZ6S8Txi1Dcaivslts3hSo8b+YRcaJZzL
K/j+OIgpKYKqYQO/hSD/3Ba5jWPWHROkRfFQarSS0DXuxoNeSCufatGQBZoLvT9TU+dEH75qllYW
d7SZATeOocJ7NbxHjWdX6+XzZZ/eB0R8+mtqPkvkFXouTw2mRhOOvzp7GNvi62UTi58I7hYambbm
vAvspZ5y5gpM9J2/TT3tMUaDL4jHlZtq4c2PK0Cy6fOBm8Wr88/Thg5VvGSkv9Lv2+k5TG6k6NVX
rwxGvEOkM8ubCY306L5IgGN+uuzj0jLCYiCUtblaKLKe25YlyerC2KBBjFRz2mabNNxftrC0irYA
fpNCAVZ8V/dpjdwzib2bsHhF621Sn/7lLIkob0NsJMgI5/2c0Y/zaqoY3+zjo5wiXDAdQ7Koy34s
rBRpIA0cvpLOlaKdr5Rt5GVY2Ar0H6OyaeMd8yMrFhZODxh5qgUCYSDzz7mFtGRsMPCCbJNld15w
H5Z3lvO7V1cejAt+iAkvRAKYAGSGcxYMEMnMmjiLs02PwKP+Zq6p3ix8bwInAtPc7jQ95jE0q9tm
ZIYn2xQw6/bxVs0etHZFcXHhRjIBF/ApRDWKvXu+Umri6SYlrmxTKgcl/dTbh9z6optXsvHsGSim
MNR7+eMvOgVKQwgEAHJXxWPhJGVRYpDqfo/BLro1jNfA+hozUPb/Z2Pm1BjLfpvb2JiyB699oGQd
hS+XTSx++79uzAUCqmGqgXZjQp/GvaIkx5EpgY+bYCSCE8L/mOWaBRSr17MSFolsIzG8GpoWNfr4
H7w4NTGLl3VoBZR3MJFMlesw7tytvE7eP/1IsSkFsMcc0rp5yDKNDuqusso2Zh66evYpeqOxSolj
a9KpGX5cXrClvUyyCkmYgIChJna+tdhyTtJWTYYA1sPYIZ/MNLVMT82Ef/AweuZBXpMtW9rMOIjU
EDMCUNTPIlkbBblT5B1xxgzx5zqNvrdrRLxLsezUhtiJJwem0iqJVxk2pMwNf3f1F9nfRsHKRlhY
Oovqp9A/pxpFP//cSNCr3lBJPZeWcSOZkZsGLyZzkIHjKuYNmlHltBJ3xM6aZcJAOskE4GaiRa3O
jmhfqwhMjiPfynmZpBsd/QBzozWALsY1srGFj8S8Bk9kR+c6eCfGY+tdRi4uZ5uqHaEQ53WpfyqH
tabMOyuCNMBkVlZwKXJ1zo6SLDOVQ44G9LCJmWHaFkrmWuHh8g5fMzILnmWhOI03YMTwAHjDL6Zl
/yC2JngJBAMtGxr4yDzHlZV+MIcBYoJIpdaubXu/2Fx2492W/mMBG/Rsxej37OJs2qJgVI6W91A6
26zc2s6zkjgbeSUeLKwWCQaj3sh0i7q++O8nJ8fLq4I0uqASXjbIsDLJNH7xP5yUMYiPzC8VEr46
6d/MF6nOA6MSClZZoD1pbbc1MuT3/JU4uuTKqRX13JUx6b028oQV8JOmLB+UsH3QrDV80qIZjfXi
ya/zSpydym7gzWhODOJ1iXHbDNqdBXhETduPb2NUkcnQBHJITODNvJkk1awM0aKg3m0BNCs1lwbS
5U327urhw8BLQ05DyUohfzo3ouZlxoPTBBRqGPveCXfMZR56HyxPEj0PUr8NgjUKnndRdGZyFgMi
uyitoaFZkYY6M9W7sPjue802ZtJOT/Z6dYDp6rKT4k88C6PkBbyvRekPVAdMEOdOWlNuFkZDo9a2
a3J2C46aYgdvw8Gc7OfOS4+Xzb1HwQp7oo+gwFZM4Wm22wMPkuVWKHP1lBnbZFeYtO0PebTJrc9x
/KooT0Hw5vjXl80ueckopI6KECkEiMFzL8mR+zCtKFpr1bUf0J8RLeObenDcvFvhb1oITRSfaDTS
wGCSypnvmixOpjLHlKnKV6nm3bZJDI1R+bt1mqfLXi2ZEk0SGXQWV8b8sapned0bHbvFMDvZrZWi
vbODsbkt6lJyG3/8h0jF0KRD7YmOk6jMnK9ir9q14gkK6Eo1d/RbobOmWvZh0Dc7BJy0wMaTsr57
QTrAN9g9lLhg1be2seVb7pRkT6GSMHma5fsxy94ur+PS7gAjLXwTt/v8mVRaVZdUQoDB7oz/knE4
qKgwT35Vu5Ed72tzjUVszd4sV6qHGixVgL0iDX/LQYMo6XA9UIGvpfLJrD6cvvxZ0L/uzY74mOVW
mcQsqJ3BtCt9QqZ3n6+xMC4EfgvgMsk+XRPy5Fkim+WjAwcePgyxelVqT01n7EDcffzeP7MyWzk/
bas4EvX9IVD3cuW9tU15p00//bBa6f8s+UMtUMAFSWYoDZ7vdW0ao2iKRiJx95z0DqNkkhusBd+F
G4biHGV3/qKgO7/6dSavKw/WIQiilG0gf5HDL14duZlXP5Uhkq4r8WLRnMUmB+oGUn+uVzgOAegC
MftcT8W1Fd8m2q+qL3fmfwV98W6N+kV8i/nNAq8BSQCJDas4i7mw0rdy3ZFxxI7zU0ogdMzCFfDw
UgAkPdN4PJGmwYN1/pE4RGi318RaqkRXcptt2378xkuEqSpj5Z5c2g/kTxaPNFGRnj8NQwV4XmbR
KImsI1hCkNDHWk1Wyg7vKVc4qqdWZpeHqYdp5ggNtibR01/SZJjX3qBVjzBcjZ8VabKYHDeLA02V
hNqkVd9EBdUQN6si50F1+u7FTHdqv0ZY/77nO/tZs8PghKPhBSbOS/D3JP2BCQ9z2vhGgK7WNi+1
jR4c6rV7YGm30jTiqoHtS1f/ZBInybcC5a41QUe4KarmKjS1qylsb71kOI4cRa9qr2O9+njGJ/pU
/2dyliR3uTl6mY9JeDncRjfdwf7ZeFsAVzs6iVm4ch6XTohA7VKk12EKmM/mtEkxZYngCFAc71GD
kXwoP1++2RYPCGPP6JOKt+scJKL6RuaMlbAADjm87uRUiQ6DppSBGxWG970JuuJf1pByE7QfvPyo
NJ+fyW4cO90X6KEmCw+tJb9lcnGdF5QcLPWuGSETTNdUaRa9FHVO+LhgzpxHmqCcBiNiKmJj0RTQ
JxnWxOxGzx3mL4yVqsNi/srHEkENg++wd6oVxYikcnd7TcJIbO/q3HmWv4/in4PlStp96b1Y6l63
VkLDYvzhGHAQdIHZnC1rQF97inXRRq0tF+mYRzB6ew8xmcsbZik1oV74v2bmyJjaHn21FYdOrvyd
37xKNAvKfB+MExrHKyF16bNRvuV7UTaCuWXmkm9ICuqeItEbgBLVnv3LKXtrIzVDAB1NfLjs2WIQ
YxBO55FD24C3x/nG9J3OpsnH1zJb7T6snnPbQpA67w+J4e/VKfk6TAayFQ+RuTbjsujoieVZWPEa
FG1qgz0TJulbL3+ZYu2poDi7oaG1v+zl0jahlkjDg8SZ+tgsDbPKLvP8CFNxacRuYei/nSa9prG2
Jri1FLtomRJSLGrwypy9MGw0lAEHJiZpu3/NSydwtVU638V1gyCCRxRXLt/u/ItF7ZD2WYONzAJA
jCB6HoGg11XoGlfeh4ubg7c+JR4ilpgCPTcFTc449RPdZrNpbOW6cTQ/uSPZLAZXR8oAiHoX1bZr
9mp8rzdG8KwGantjA2b/eJ2GSiNUebzKGXKeHwojLFrbkfghcdV8Jp9mrE2NthkssitxetFl4FSi
giaajvPuQGQoQWKXRE3S4GvNjnw3Rm7Zq4NvXtf/mhz1NUi1jZpnjwrPocvb9P2X5dFKqGa9KRS9
o5wxtN7oC3KdDd23XW9CEZ9vfTgus+z5sqH38QxD4NXoeorX5DxD1LreaDWH/oRX32bmtyH13SQ7
8iCnM7Li0/ujd25K+HySr0DvVWiDjillRFXP2Tk5yeLahb5mZJaJdYZRl4po6aBk4tc/HKlz4w9L
BIAypvfBNUNViFm5WQxh2qOSB59SfszcjZl0x9RK9pq0VgpacAW8ESkCM1kErHnjcFRIKguFqnpW
W9/pyh8sj4DsF/7KNbNiZ87EjEhvjjjrxF5LRzcopH0tDTvPWMMZL5qB7UnczuQhcwi45HSjVJcm
qzZ63Ua2c9t1zByer9b7eLBS6LIwZU0JCRKB+TvOLysiVQLZf2gWbmrvbGsTR3d2Hm7t6ptZBHub
maDpw3MqIiiBwKD2ooB6s2dbzwzrIPJCrNpJ8gluqFe1IO2RJRTamAEyGHZLfWd3+fguxAkxcmYK
FkroleZ7pNP8KGmnMGf0R9532o9k7A8TGfmIZtBlS+8rr2zEv5bmu8QLc78eBiw19mcGW8hJdpJn
7Kbhm6GS6+3Ktd78msFZOpI0uQeUC4NBXbpWT8Z4H/XMuH0JLXtXS2/WGmB8cS3hPGM+T2BA5jdL
a+mtMdRxvlGALY7B06COW9lzO2slRX7/bmMl/88OrYTzOFjlhVx4Jo5Fikbl+ovuTBsv2kjGW+p8
saU1SZv3iYiCS5AKsSnxS5utozUFfeBXhJHSvFHHwtVgv768NRZONhRSgsKWLoBIq84dGsqEQgMz
vZvCVmV3lPtoFzdQt6DbtMaLvuQMtWMTyLE4Z/MXIR21REpUi3a6X7iG8biaUv1J4M+rMgjribln
IggIwnmi01ZgcCuPUzwYdeYWnnFjpUazl8boIZClh7TWjWtP/X+kXdmO3bqO/SIDnodX23useU7q
xUhVEs+zZcv++l5Kd6e8VcIWUge4F+chQHGTpiiKXFycLjVFObpud1D0+qltl6tGj2PwwOMU9skt
ekgm0ubxWGMFTqQgI4tVY5ScyM/UqbiuAfpm/X/kKbDJqd2nbgSEKU9qzAbZ20Yr92rCCOPVsBmx
H40CEp1FgUrf48UKMy1mTHuScqPgy4NcABPWqJWhYMa3DfomQgdyVhge4BiPjh939yC22v2ze0EI
hmaxKgcAGv5clkXZls0cIxAgD4t6dWeDel+6O0+Q7qHtgccxnnYOYDN8Mk2yttKMHGJqmm8q8uTM
DBs70P3SMjodEs5YPKU1WHto9bJcU2hHPCuZdOQU/Igj0sDWSC3INjNwYtEhoI12USQySIDg9DCE
+V8xLAKuM7CqAwsTgZi0Rn+nsK+HRLZ4XRC1WUvQBKISuSv4Tk5FuC3WCZUKgpvd3ZvR9Vh9A7HO
QO/d/ptp7kkkyV0E5QYsUVrJY8F2pdIwD240p1kdLG1Yd9f57KcofmvhtBxN5dUz/GF6Usb9v3sk
ivgGniGAWCGdORWKWdy6bADkQ39CvZmN+khj6yZVvv27FPSuMPylwvd1vmoDikmALQtscbSKedMN
86Ht+hAwX8l1JHIKAztFAbUCxu5TGXrK3KRFPgSnwIiK0f9C7v/vepgIELoOfBA6cVy6rGcYCBjt
Hs6tPmrW0cBOgUKig+j8AGLHRr0AEYLznX6QCBPZNRqn8DqsA6k6m5GM+NK7QeTb6NkDKQjwKW47
7iaNbbf2UA+BpewLglETkJho012ehFX0q5vCspbkscyNuKsI+BA2uwb2B9TMmdYr3y7GrsM8Ooac
DXByOoT6+nQ31Lepm/pFlvqtbHeWwIoYOGRNWRWQNSTQp/KUebRavGzqIK/YtK77Psa4XAxdBh4U
eBzrWwI1wi5y1OpO5VSG1kRJqrJUslOOy6SDZnm0ZFSdIilowqIGCfvhiuSs5+YtrFfMNZaMXFAs
lJaNaAq8AQPAeGKALhfwcb5cphMHbGsJ/r7SbRoVpdQc3dBHrb8Eb78e72YZSk0ojzUpkZ+CyYFv
uAGfYk2DCqs5NT0Sj+5Qifdt77fhvCFnATufs0Pf+F/HjxHhbCz2AxObp+J+54w4jVU75UhxcDEN
eyeesGZcxuj052/wbg61NMYcheItn0SYxEhqUN3WQYziA4ghivSQqlcDMmLsxhyf9Nl3l1ss9onT
HwXZjctNIovnIldZ/wL91CFzi460rcw60KNFOWLjl35jttb7P4dBRqn8V00uRnVGrsGQUDPL1Y2C
/2IF0sEB4dh5MYJXzJ8WHMD5AK1gAOtUl9lTZ5Bts8OFNGJo3ECj2CuS3rS1jEFRFC5Ys+//JP1J
qFbhyeqWNE1KrQ4KY9mXJvhIvGyzTPb9vyuEWTW0ndAxQZ2Ts1uRa21GUP8KYtSeHS9+o116pSLj
BVuSLJsQGA+NUtCqML55+D1nPGAby8KIIUvPmgtC4ttltndOV2Idh7vN82GvGrca4LVFq4PK/FrX
Hmy7u4x7y2+Nty7PJaqLspv17+FNPLR4dvcEv2exopd61DZmpx2tpjpmeXLbo7JRAAfpIF9FtykB
iYjEZQUXEDgFsboI/CpAePEhZxr1OZ8GgBOr3vNL7UC1AGsFCz0NSgVZ3ffzH1rgTy7iNQPAASCE
EdpTz13suJtL8JRh6xhWO1u7ufixjJJ4JpPBnXQrqvPCi5Im6NLKX6JdNcdhKx0aFLrRShPOZeO2
oarWQxMz37nDdwVzRUWYZJvz9pJJYVFtdf6SxsNELIEuNlbAxQArHPDs093H81LEFrMZkQaWIoOA
/1SKqy2ZAzdsggLL2DUM0Bcpmk/b80LEqvwVwu8JSECmoy4d+/TKVWXelM4+mwNKJGgIoTujboDB
JUznfdrD1VZOlFEHBlN6A2nHcGiM9pKAZRtj+nowadFOn2TFHpH5WOEFIybIdQDEPjVfkTk5SGAx
lO26GSqf3qVaVjtv0J7OG1Bwg4GFBRVAhHwI4lGDbd5m2ty08AVbv8J64V0dvZ2XwB5u3C0N4jy2
WAzM1IwF6lSRZOqJ3hlIDh03LcGlBmKAPJkwX95Xr9OcEcTFuJTEv88yQdCLOV+Q4GMJnsEX2pdS
sQbPRIo1pOHofTeNTUSOk/lK1OBflYMgUEOzGR0EPD7up5FmkL5GmtOQb9T+HnWHmDx3+nGRDW1+
/k4ngviA3tegpiom3Jla983JEbJl6+PZcTz9TFj5baNdjLccGGH5Allvjks9DDayDHqxDLd2tVOS
ly7et9NFo1/EvQTMKfpCa3HsYK9iUB1XGekIxBXNHMzqAZzKuyh9Veh+yGTgH6EsTP4BhQgoE3pV
p7LGBTvkcdJwGarPg5vtTWu5q41uo3TER2dJkgt8Prhsgp0B9cAah/9y/m4pQxbX7KaYptJ3nO3k
PkXN5rzbfQ57TAaIZ8FmgOVsPLNAnY3uXE/YwUzqX9Z832aXyQwYiORxLPI5ILQx54rEEE0Rzm6a
hm2OhsOkaHd2lKIicndejc9xFQvAEVTxPPgTGThTEbVtqqbNmqCuQrvBLs732LwxskOJ3ay5DKwp
8oK1MPZjVh5XtnVCCNiEAncx/TQ/WM6dZTW+ox562YtL5AJAUwLTBnweEF7c1Qc626myEhiuxe6N
otuxBXBWImMYEEph6yRwJzH+QM56SVdbKBsXDZZQ3c0e2M28e8WRsbGKPA1X+F8hnNXcdlIQaSFk
weGsD336vmhHVZMteRN+HPQYkC+iFoPtvKcfp2qa3slTiHFz66LEwO4eT1PQlsb01SH2lR5HpeQI
CSVi+TPapOikAHt9KjGxkspSI9yvUfmTXbG9E7TKQZmacKh3591caMO/ogAJOBUFMr2hz+oa7jDv
QXXXTo3vWUjrJGKE/rASwx1XO7JaQiaIiYqNPX4nyX2TPp/XRGg0G+tLUF7EdlQegoaFEmYHqE0T
6PrdmG0H66h6EcAjgS1D8AmVQfBRAXlGdOCLMAlm6yejhDJTn26b2QgyIHwolpKfV0j4aVZi2L+v
gkJRTq6NbZZNkJMStbGApptZs/2h/kIoZdMu/68OM+xKDkZECx0k+3g+YP2wQdznaom/8vlXIriT
itpYjOU4EDHG91Z6k3o3C5XUFcWf/0ML7sz0pkdaizkySKu2SXxB8l0LyorExJ4Z6ZOauSufkKxM
xqf2oOKY+taEMFIlmEud2MzAslOsV5u44eCUm3Exw9YmGShpxn2+eP/NnnzWYDsY6gIX2J/wSvTH
0dxFvaygKfFyfoeOXoCWwG0go+i80Elu1MHzHRl8RuLjPFS1tesJy+QgRItDb9iM7tbSj46sqCP0
DQwgAfeEKghW7556uKHOSaJRSJmad+z8aOfNWNwVURw4uSyfE1oNcGKQfGBMDWndqajEdHoQNzcI
dOqj0W6K8pcji6XCzGQlgqVGq/OaxcVguBG0satnt3qj2o/cC0b3wZ10H4Ca80FIbLoPfbgg5IxK
UU8m3mCdAsqjlIQJpZiI9Sfrrbaez8uSKcZFiT6OR7WtYbuks/bo3Yz0xQL0QzO+683VqH8hF8ag
wt8vxQUMdMrzLjYhTa/Mt8KZUx8dyy3WpxzOayWodyGT/BDEz/wDntyg9w4TDvGmix6tKnTQPlyy
PSVhbe/rFNE92UeqDDzMFPgUpFZyuTt30SjoizHIGkRd/jx62cGjj1bEZGIyzcsCDdXotvtK2rwS
ytWi6mjpkziHUDJ121K/a9oJm1x3ev99wmLmcno/b1zJcePbcEBHt7nKjltFAB/GTGg3NPeF4ki0
kpmSO3Lg5rWWsYQYtX63sqAZjg544WZvn0zB7Pm9LLOVqcX+fXXE46JJFGpAXjRfOcN1XT/q7cN5
y4keUGuv5A722BZN6zERy/RA5zdjltzHAujBqdtzQZe6UWxnIwS4dHheZuVe8zK/0ZI7MO1gAYp1
kVY3TYEJgdKWnTiWtJ7zfC6QdK7eqlkK0bZZPxslucyK+MJx5mNhpsfOU4OlqUBEbW8sqkripTiG
If/EThQMXP0JBqsvV2HMlRgDgnOmmEGhvqtZskvKZathwUzZZVeYvJVUK4S+gqsNeFc85z4h3A0M
CNAiYyfOwkqAdtpUmgnaFxl4V3gRrMRwBxurKzsvm2HTIR23pesG3ZTejKA+Lo1fiSebKBeaEbOg
KM0CcYFW5OkBsLvBGDEjibxgYMSZeeCR3QD+NnXx9folH/3zh0Gs3Ic47tY2Qdzfg84d561+VoCF
cV/6Olz6rSF7F8v04gIJan9RTHsIIvmDWmGQ6jjQi8G8UdSjaf76b0pxQQTjYkpdsk77TH445q4C
ex291NIrLwvPC5IpxYUShkslZg1BA1i63OssevIi0GXd19Ul1b8SVtC/YRhYJFKWyX7M6oB5amSW
OWb0gyR1D3XyohpWkJVzYDsJmI7QYKHvalw8RJ6spcu04IMKq0Nj5BD8oOBOORVs2b1FlgmC01Q9
UMW7QPi8yzr7akwS2WET3TdrWZySYBCsarVCFKF6vkvicKrvyLJHxWbjKX6cmOBbc79wBNYi2U9a
2dUs46YtUqjXF79L90Ihv+mAPSkROHllpNYif2EPZxBQAgOEvtipqI6MAy1A5hEs+daJMGD7qruX
0VxvdT10YxlLt/AiWovjYklZO0ZDeohrkVM65qFIdB+M3W6MZpl36dabpvxFbFtyKITuslKSDylJ
MTiNwT6hcuXS3VijbAhEgy1jExOF/7V2XEQxasymDahRBfX0mquBmtzmsyRTZn/ik+ej9o49imiW
gVXs9HuhNUJiu8UNU7v19dhE98i4JFe2TAQXQios6XXroUOC1USXOP2btpc9AoWGYgMhWPrABtY5
B0fBqE2xmgnAI8xIacn3XqV+JmOQEx7cv0I+waBR5MKuDopQ6Mzz6zI8pl5ySFHMpW+98pCl2p0L
3rfz0VdoOqDE0Mpk7Mw8trcCkMDFHm2UiebXzrs1ZaOdQkde/X3u01C1mkeFpdipbe9dL71JcvTJ
41rZRPNX6hpgEHTRmQeMyjC4b2QnYwruY+iCfmfhx45S+ikZjm0i642JneGvIJMrexKHFnpuQZDa
4FHWvPzv2I4kpIot9yGEi3MqMk8nLSDEKjDpWPguhvzJU5pIjqcwnFqog2MZkIMpVS6+VUo/zK4B
MTPD8cZFEiQlFqNZNA0Wj/pNXuwnPPnOe50gYwJ7EeaEwGgKgOUnAEtlZQnw7DXmQjYghjdHUHX4
XR0q3vN5QaLnM2MWw+QY2LYwestFnxzMH3Zpe0BrWWRjzuVOKZZthPWZRbfsB/MXutHXFupT2Wxf
ZpasvS7SEzgdIBXZxCr+exr77EWdqikDWMUkLQkNLKfZaFPu+SSvByyS0atQTUARdV5nwZEGAB3w
UrS+MX3AA9T0ilRzpKH3VESkAIXr2zRj1PK8DAHrgA7YKiv6/uHa5avY42L1dknQCLJn87YcgQeC
tOHCxY6jozJjm5RClVsUm5wLDSlAoC/ZDwzuAjlkj7mfxuByzv6dsIf9JGBeMbWOMUG+z9vMulpS
A3qP1rvVPuRxHoJ3GFaf/cj2JHFTEAJOhHFxjaDLqjY2hNGYAjOjWHOgg17KV5L57bypBZcCJKFR
iecZXlD8WalaVFy8HqlVN4/YQJfEo1+kqRJqs3Jo59TadoWn+SCI+TXQ+vG8bEEMOpHNXG2V1mHL
HgHvEZpXymIHmJdx9LAZjI0pW64gOidrHblTOmeoD/YNui/x3F87SHbaamc0HVajgBS23p9XSmRQ
7CDALAtI1ACk4IQlw9LpBYVSpMcO3dbQQZSl2vQZi3sslECrn2kBkuC6G7MntSOl5MEtMimgZy4o
IzF4BCZCzqQUBK6EKsDuLU3nZ0s33FpD34aphcVUy0KJRJ7ItBgLshidg8F4gk/lYfJtjM0c2rYY
ZRzJs9cfSbTX4qt0kBwJUaqMeZG/ovh5uKUuTSs1ERNMakW+Zo3BXCffrMEOcj16yUl3AEbxfW70
w6x+4Wl8Ipu7LaveQvkXlS+85rLbEWu5Y0u7UeouyMfCbxbH8UdLuT3vSKJPyZg/wSChoYLCv0Tc
rHWbibWpCf5nq4ESPWlpHs6xJAIIrmjAmz/k6KefEN3PfswMyHGjKbyqwrrC4FJ7q+RbV9+cV0ko
yjAYrhTUZ4DmnopyFJITw0KwqcFgGKflDkxaLTbfdNreMi9c2ZCCUByjxoANEeJ4kFFkNaX1p7VC
1Djdt4utgS4GKJm5rOdrr/S0sEijq6bAlrzzerJTxj1KQFmFyhBYs8EnwSMMjFbHHOWMrKcpbxg1
D7h0VdkKC6FyKxns31fBM8srI1InyKCZ8zaM+UWUpgGy7QdkRgcn6XxDccLzaolEOqCiZYursL+d
R4eN5dS6C8M/TtqjogRe/N1ZDv30WKK5I32Ii+LoWhh3OdREj7AxHLATB4iWZPxpZqBwBSJSNX4U
SuJH00Vq/TNWFUsr8QJDlx7lNgwynJq0SdJRzZhIRVu2VBuOy5BuyWRvz5tRMEYIOTqb91BhSHCG
nspZSDv3Lbvd9Ql7MY2HOEWLDIwmAFiHevyOBgxe/YobWqVsRENkVLC5MsAdjoPF8+VlagZweYOz
rqJThvXUmzJ9Up1nYh9j574yUkASvnDH/6FSwUAIo2HnLggMv8VZr8CmWqI/EEwtklLfJJg96bCt
UmJXQWkdRx2v5/+VxXe+XZoAMpLDrmb+MwEPbxlFVQAU1VMXp5u0qg/6QFtfbbwbV42fzwsXXYSM
8RDQMvByfuqtosUz9kTF7eQVIyLpvYd7HyAj31PioGokqAiZMO5sLAuGdzINwkbj3Yt3+lCERfbS
thuKLefn9WJ/ig9la724hKJbekznMizbqD3rxQ/wcXzh76PRCQQlqumYNjg9C7E6xG7j4e/3Xvmg
JeObXirhV0R4gF9glwHYFDkRjdoZXo2WEshEwwLUiSoWk52XIIr3DAvJttY4mGPmD3Q0jFOGQlfg
qENgVf7cgwNYNjMjir5rIdw9DUZIw+1YjdfwnlrnUBahvrgYFjOCkt6U7+c1En72lUbG6WcB/9Hc
WhWE6VTxNfCGmJrkwwtt5mC6GNQ2wDjzOG1UkVNH71C6mWMAhzA4nQZx8aRl/ZfkYBYSpxLEfPy3
wZYOnBYG73HdZNqpyIM3ObDUoab1srqD8At5oK5FpEPWxifDiprlRW8h/nhqtxnsY5aG1vDLanJf
rR6N6P7fPxEjTgBOG3iAT1Pa3gKy38rBq6aZXwZUcBRZeUH0hT4EYLLp1AfmdnHLwoUAe/rhQInW
OSaymC2TwZ2cBE3QvsogY7a3XnZnWNfIdM/bSZRHr9Xgzk2jEhUldoiYxsskA1vZoSGh2UvipEwR
7sBY4GPXiQEpndFvyzbfYhOzXw6dxJtFkR8kDMihgffEM5P9jFXW5yi6N0wsCLBlR66feE85UJG5
/V55v8+bTajQShIz60pS5pEZuS0kNeBlt8GpW9q7opdkXMJCz1ofpu9KSot5p7mZYLYxXe4sV/Gn
FvdmooW2mT+N2hAm3oAPN6OxZYfmMox+Vafbosiuu5bKfowof1j/GO6imE2r1+cMKlPXe54w/JYu
9bYAtZFTJ0dqmj5CyA7Ts2FSfgE3xcg1/v+7utxZS/DUIybDmsXpFaVvLTiwpg0IJWbsudYe/tOX
5aeqqyRyB8wZo/TrJIcqBoVlBegUkdGgSBzI5c6drVXzUjuwJgZZO730TRL7WFV8XhdRyF3bjcuE
qtFu7ZSBHa35VtMDfbwb+ns9vyznfSm7sWSyuLNXjK220J59IzpdVsT2uwxL1sd+M2bJbTZ6WOw3
StQTFj0YsxEo0fCGRZQ/PR9dO9Rzy/B0mNWJDsVslFvY8ZtTxocM65B9bAexgtzKHmrPO6rt3Gz/
2b547uG9h6QGXW3+CT26UWLUwC0FcZ0gnL1PtYvjGFjTzhyPmew2EKkLcaaNJjaqyyirn6pbtFPm
2dgjHLiJcm1qyOStAaWkNBiwKSQHCdyc2JtZ7X11LvbnNRW464loLt4VZjf0XQFNS+0qazZF+1xF
EhGC4A0RQF8af3at8VXtym6ilDIkR9beZSRUzE3mbaPxYjAkQAShLljXhSkKFAGx8/XUjOOca1bq
wIyjvdfnY1I/Z9PjeXMJdVmJ4A5eodhxHqUQUaWbjFy1IOQDidlC956M65cZnnuBYITrQxnOJ5Zu
8mje4MOAXrRMj3PzSmOA6N/O6yNIeFHfR7OIbXABhII7aE5edcniwOM8C+vv0MEZZCs0RR/lQ8Kn
9muupx7VCCSoyu1IL93+UEbhvysB3hIwSuAQMQ6G0+8O7hR9XFi3LS5VCvAamEyR/5aSVEf0QVZS
+EKs0xBDbSZk7sT8NphBqV9U2cuw7M7rIoi22M/5Vxe+/GlGJVGSFLpkHggSQbRPL4psq2QvnnFd
LXfnhYm+DZt4R32ZEb/y8xkuwcg56CsA3Jk7HdUmu/enpUk2DkbgJNYTORpiOTr9kAQgHpfxKgRP
HYR11tqZwn4ZLmZV1qkWmQ4NHbyoHXD/wadP3cByk7HUQdQZJCDCxs5l7O+tdzqKSVnt3ZnJm2uU
h/P2E0UD0JExCDtGbkGfeSpxQOo7YT8Z2gAU/IJj6+vKvVXEvjUrfmpJpoplwrjEojWAZCg0lgNX
G2xdDmZ67JdsO2ugxJZcf8xSfOxZ68UFUob8cHM27DTSaxVUbljx5EfZpizDPhoABb9VkISfN6XI
FdciucDaTfk4jwMyYsCsjnnlfRswYGyYiazHKnIS+Ajq4mDCBxaUc5JxweMkVnCKKVCMev7cOs8e
sJnOQUv3USJJrcV2/CuMJ3Guh3KuHR3CmjjZT0WFsUuyx96nQ2pWvuIsv3SbEt9VVNmgiChWrbTk
x7QTNZvsjEG+a8v1SftEY91f0itQEks+myaxp855JYkwfzsyFSe9+ZFoZuervRXU+XzpNHRTqkaY
qckNdb+rdhTW7pOiNrus1/3Bnm705jGmJro82LiGdUtfcChGJQnyLFQmPmFwDKUwGgdnk9rxvu8R
sNPhd7t0kngtPJUoff4h0WXLo05DgNYDEmsoCKG2+thHD4Nx01W75Wc8v3xBHR2kdhqjjPw0XDt5
7ai0C+JnnpnBjAeh52AIUdYWF2qDLABrmxkxId8KwOb6MmlNSFHt/A6/JcixYSkCsUtZ1MdBk10K
IiAJEGwf8jjvWeplQShDOoVnre536s8lea0p9pMTc4tGzNWizY+R+uT0XWAXMuZs4SFZCeeiXE6V
scjjEQFVLS5c66FUo4c8WbYOLPuFj7eSxAW3xtAWLA6CWet8D7jGnL0S2TiEUBmPDVmClsHAfPqp
HzZ0Gs2+gjJp8rMzQrfapj1G8mWsP8Iw/SGGT0+aPC2tLocYtce8TFMHlM2SfOXoroRwXuEN3qin
HUuyp4d22hf9fRYfvvBFViK4b6/URYw1wtBDs6AAdhnpCeDKkuAoMhb4kvGmQyzGmnDum8RlTiKj
hpC6vcSuha69TGQbF4RPRzR+EIAYhR/49U6/e9qoRe5QFUmP+07mxzhxfOxgwIzlNUGcoJmvZw9u
+YX2CNjZP6SyOLKqX+HhMnvY+YKLDUsDBjWwgYE+/4EE/gyF8PQHCBTrGHk8SYtGOs4m4qpJ9afc
wOskNeI3Qi2gOwZZzUYQ9oDpMjVU5TXk3nweN832Yg89zqei/cQkc2jP+UGp5tC1et/I3s9rJvCK
E2Gcdzs01vRkgrCyOBLaIffwp0nSKRNab6UQ597YZ7IY2ogn9wJMzKI/6cV9jmnURPl5XhdBgnOi
CxfYpl5R+wb/wxp6+oRh360zoALltWHnelczMZ7AXr6xM5n7yUzI/n3lfvaie+NUsu+FdqMNaENZ
gx5TEiLYb+eS4BPduJPluiQGCyt0i0FkULrY2zzIYEQyPbhjRFDCo0UMPTJqXACBjxkCD4rItnQL
crQTTdi/r8yVYPVMjW2G8AZnZw+X7rClnc7Ok28NZVBLfEJsN1AWgr8SzyL+JhpKrbS8HtG7mevQ
6C/aVLaQSJQ2QKG/IvhbyOo7l2GsUbVIfDL5nnZJrQCELQ6IlGnuEy1Ae9CWiRVHiQ+p3MFNvFEZ
tBpSi9bye+OuLL839HJMqB9TyfmV2NDhzq9B07xvWSXLBrH8NO9cRXaRi0/uhzLsF6x8olbGuuk9
JgFvO3fyabyZsl2ZM+J/kDjvpmp/PlTIrMed2RStNLqUEAgCXQzeLcttOuUBScPJeD0vSXyqPlTj
Du5UeWVXqpAECueZoOKk+ZUmAXiL7t0TF+SObmtW/UBSlgjNwHGGdvrSVa8DxvxG9bXKwln3Rxnl
kswpuGOMOSjgk03oZWjPJHqVltFkduPSFa0dwVJO8fcHL/mhzNMeFGIvQ2Ntz38emen4ps+AxQjj
wpy7iU1M/WxBsdTHIHcEt2lyZVdhpR8tGR+W8EIEgyoYbi3AQz/XOXH5RzpCoDvFYVqqBwMlGkd5
dwDNP6+e8Cv9lfSp3tlpqVoSAklzh9Girvab/iv+vZLAPTlrxyFEZeG8AxWsM75ja1IsoyQSXhkr
GXysc9s+6wx8I6v4bmOvd3yNNjUtBszJA3MqMZkwNDBCcge4aDDNc6FBUyanxZQszpJ+Z2iFr7kh
7S9JetMou/MfR+jiK0lcaFC9jJDcZKe2v1et0FI3XiOLDGIH+NCGiwxGrKf1MkGbSUHOMG4UY9hU
+kZrBr/VgrqbsCkEvNHAvj3n5fd6DCYiOWGyX8AFCvDzIb0coGVf/7SNd7Q5z1tReHesrMgFiqXw
lqikTMPqOZ7uPQ1rMm4j8kitsOyxk6GRgaAlDuJxbWJrqSKzwoa8IAYbm6MG0RJMMci/kmCUtStk
orjDZU+dvhCN+SJKZgr7Xt/S+duYHy0ZDalMEnfEDEyrTE7PJE0KUKsXqZIEWu/b9J26kgMmjH5g
BAZ4FQSRKH2eXvbtMoPhFeOdgeq+KAOWRNhvg3Xby7C5wtO1EsOfLj0t+pjVqBbnB2ZDxunSjiQV
VaFrr0Rwh2twR4047PE0uQ/J8Hs2D+ddW6YCd3SsrLXBywtL6VXmq3kcqmRnRL//mxDu/Mxm604j
s5M+2tgoVmJ+f2fE3/6TEP6WLbsuG/BUxtMM91CmbxbF8p1URsQmsRf/cu5GIzN7VsDTnKfEfE3j
XfEFFil88L/O63K5cOsCiemytAcD3oE1PqdjG3T1ZZ5eahilO280YWRbyWLut8qKlVRPcqeFrLj5
EWEtz9IWz2pmYJ2tuhk8L2zbcmvZ5ffzUoWX7Uoqd26GQbOLhb2Y4unVbJ4U0FyPnb0tNA1dJdv1
qzyXrZeURASedbJOxmhy2f0+NOD3T3wv2oBbyldkSA6Zf3DnybGrTqNMNX0+uDQspxcpr7tMBHea
hm4xVVx38A9v69D7qniTQqwlIvgif1u5ykziP9Z6LMit19+bqSSwiUUAKs6aichT+cBWGFOrsoM0
L8RPsn0ePQE8dN7PhDeO8SGD+xjE1iOquZCRFvNTWg5+Ss1tTiO/aervlSkDIAvdGv14sG6BMRjl
gNPD1HYW8E8GLjgH8wugFfM9sh27NGybY5IdVFnVWOjS6C6bQIVi2MPk7tMuWnJvdiAuVb+b89Ft
D0kdlO7hvA2F32klhYsQVl6gAF/NODjGJfAyKn1JFIkI5rCfCk+Yo8E2VugBRO2p3aau0O0yRnG1
wFSZutfyTQ+2QZ2GfbwzHeov+csXdFoJ5OJPR3QlNxToVLizfmkjLwkiYqFPoc4yVheh+VaiODdf
3CbP6LIAROHld0uVBGnsXBRUMp4ndIWVFM7Rdfh0HxNIsYuda4DJ+bZUry0ZMl2wUIIBxD4+FB95
bLC8Uw9ipiUOMWhYqJ1vJ9dts6H184g57PQCgyZpdDH293MGkoOt96UHjcOmksCAwlg2OV8xQbE5
2awQjwq5QS+t+dWWhQ2hP65kcNY00Ck3LdRC2aMpMcKyfHOGH8Oy0aKfrblpZZOkwo+3EsdZtVfi
Qe0iqGSa36z5XdMfbe9CWoUQJpIOGMxBgYnSP88/6M6FVVfs2/UzDcb2LYkkPij09JUAzmqTmZhp
40BAN+zy8ghKJpCbnD+3ogCLNzrYE1lMR2P49ONjaFRJ3BgRz5jr6r5JhqNnAQ6ykMw6DhgsuY5V
LAbQzV62MVT0iQAbc4EdAnb30zJXnVbU8iqKgGHfO84d0ElUv8hlz1iRBQ2wjBuYPNcxX8Q5Atb1
KE2bGOx46WEEhp/YWrD5ztidt6LAE9iGP3AmYI7XRavp1Io9OIaV1MWedBXzoCBriVQfPGwyqiJ2
ELmgfiKFuzdGr3UosSEFQ+23TQMW1LbYguL+oUfd2kbh+rxSAtthx40B9gnGEQNi6VOlkqEoTJey
Tewk2dRd/24MNLAVVVKnFooxUHXEnmss4+TTfwd0yaAHwJbrMWu+VSNw7Fp368nYNERwedQ2Ga04
nA0+x37GKi13Uru0zAT7pyO3sjZum2f3qp18W/I426QGuSyj5jrP7JcaIEB/XOyrKC4NXx2W1qdR
6x3y3pKxyoi+p47FyQz4hRUiPIHAOOqYH26xHpoBJyevXvxqsDXfQb4bYIFS4me2jIBNKJLx/WDE
HvbmeewS6sRYHViWAaVbjxwjq8P/X2esRW1kuHxRjRbr7j5kccmUmdpjZpuQNYOStUz21Zj5fRqo
y/WwhIZxN4NOoFM2551WF8SVE6mc19rYmF73tAA9QZkzfhbqZFe6VvevUeTOV+6QGjdaZFu/oom6
zTYeCDZnFrYaHWJVG++muajQV9C1Fo1Oqh48bezGoO969O4ag2hY5ql42nvSx/ZmSmMElgG4a+oX
utHsozyNn5LKnIuwVYZkm0ajJanbCsI1ZrFwIgEVxJgtDyA1tHpSFEaAvFhYqmY8EO8AQsLE3E3O
VTVK0IKik7kWxiXfUwzPVQiEYSJW1/1J6dRfGgaZ74mSFt/PfzeZLO6zzamS120OWUZ8P5iHRttF
efAVEQynCqSy6fC+rzcGxiEIjlth/abVLVa+SxdaCbVAOsf2sGMCm59eJ16dpVOHIKNa8y6fVB+t
BNQyZagj0Rg0gFXY6Y1tpoCn8fUMvSC5Tv5YK639eTbf4uq9JMWljsE8Mhc/O80JNDMLrDLfL9gZ
E+fp7XljauyD8JeRwXac4mawbIuPp3mhDlpnsA+G3QMbbI55UT1l2loeZhzaIsMmact8UDu38FU1
vaBWqnx3suK+1Ii9AUOKIvm4osC2/jksLKzCe2k1WrqwWDoaiT9h8UG+XFtDoOXH0ns8r7oowkBv
DXNkuJywiuBUVIUx96TPszLA4BEGHkgcBVGF94425xFePb0yyBqtQokgKcI2VMAEcR2fSlTdasoN
JjEzfg3aZkLXvV32tqyHIhPDBewIa2UnrYGYvL6OsrCJrkgG95JxBYi9Fyvf0Aq0cQt57FuuvhWZ
ijzt27wM4tzJtmNT+5mXXWbz/OiRl6QqrrqCBK2avvwPZ1/WJKfORPmLiGCRAL2y1NLd1Xvbbb8Q
XkGAWCT2Xz8Hz8x3q2iiCDsccR+uI5wlkUqlMk+e09rarsinIzXfr3/CVW8Bcndm03BmsNvlL+hi
JTpCcTU1BEoMn+DL3lDuJf8ptlA0qwH7zNIiZ4MgJbS15ktQNjRg2XuStF426F6CNw9v+2MV9RtV
oLVcFN4JPR1Q/+OGWKxNi8dOWvMFiIR48EQ2jIFsyRaQYS3SkTltAVwM3EcfXHLkBAKPBXawDtLs
bcAUrT4F17/SagZBiD5P/kBZVF/ib4FVdUitIdHVY7AN3Qzjp9bdyenOBccfFCAMJ3C2RoPXwMiQ
t/nP5iKQxDyCxgmDTROSRyXkCBHJqm+ddW9Fu9oMJvshqf0RgU57r00/Bw1FqQeNONrlkZVbKfiK
wjeGVdGOwlD0TMO0PCqsUPOjHb+mL29j5lHyKxqeqtTTIq83X+zIm+LQgJKNfKDZrVUGEQZb65u2
Dav+S87DMt1d/yRrzgVU7/+VTYHI3uI9ZURCk5ahhN92Q+fpc4LaVKXaGMJaC0QEiEdIwcO3wK11
eTzZUCJJz1vhU/3XpN4r2wEJnotB+n9AV+KyBuksI6gtouh3aajNlBoo6QWQ10eG7z3xR3driHrt
pCDYARYI0VBQ9yyCt+Ju2WIYR/jFSA8OrU9OaRw0Q20ka/POL+9jsK7itQRilJmC5XIpfZaXcc6A
xepVwbg39Yb+0IHj7kbqtQgs2ehPXWu2N2JsdNsfRVJ8vu4aq+u05q+F9qCFP5c/ALpNfLJb/ACt
PsbdFz3ai63PtRZMMZn3PxPz359dHHVljXjZwUQtEhyBu8kO+RTEnQ7wmwuawvAfVgRaEjzrsav4
c2nOqjNLuXI215k+EeyUDDQc+fR83czqqs7MLK7dtgZwoanh7aDiAz+1I6VXaJ9t9cq0Y7UJ9p3/
tQ9+cmZt4SdmzM2J9LCGh32Tv0/gkUrEG+7epPrcuGFZ6p77S6+P4F/0rq/zT/Z7zfTiLtQnFcly
xH5Wyd7UbzoZJuxUaL6o93EeuHW+l/qNXUlPkR+RGybkSyKPUfvIt3j41+IL3t0zm7tDMZu7+LC0
BrKVutgDLZ3R24eqDHj8iU0bj7W1E4GEDXSREJfHu2NxIlif16MBHQgofRt7ORg7VyXhGFkbbrp6
TUL+DVPGJpSl0CW59NOY2p3q5XxJjKDQCUWf0N9aJ9vMGyMzjXaMt1EILtnmOUfK6vhdgV4p3gQi
aTZu7LUVQ70NHPkzwQJqe5e/xEib1omyDq7c75j1tRCerm0BrdeOy7mNhQNnQOXVyTRfDnEwOV5m
HswcpJXlDmwD9j8AeDFQjeoXNNXmj7jY2hYUobgMsSA54XpozdRL2/QfAue5jWXGIbQByShsRC5G
i6D9aBxNlXx3hPqX6s+5pYVDotXgaHGB6y5/VeW93TwM00lPH/jL9YO++oXONm0RpoXb10B04wtF
2UusiJdDP5oEEFibyB5Z90ZYWfU5vOjxIEM+/0EPU9LGbnJjHviht266z80ne4sqYS1egE31/5v4
cwDP7h1ztGTd1/O+9Z+n/qepAkP6YmsMbC23OreyiEomNzOr7bGQBorYZqs8MFhc/zBrWwWEJ4ac
ob6qg0zw8njSrELJkRpIRaw7inFTAdDpVil8LQ/5UwnXEV1RpFocTzZg+kyh+YimCOqK+wnjmAJv
HrOKvaHaN0UWpH14fVmrAfDc5uJisYvMsBEFEc/jySPFXRNLjNLe6mLXj76K78GdAcjcdaPzXi0u
M3cWydWppUPOb3mHaE2cSqDi8U4A+Lmb6crEr3REZ1V+t7bYD/6UFC6NUXDnzvU+dHMxJ7gIQzTO
28LpMIvZUvSmMQVpu503ZmHn2FDE++mC4K+n75UxeixOkCfvslF4GfttpdNJoETUqgMZ7pjz0uhH
232O2wJKpHnggG9nC/X5cV/mn8qgjo3vTyGEfuljOmdjNQn81FyFvH82xBc83jodb5Th1/Uv8OG8
gHh3ViRFXNZBe7F8gioG7luV2DkUSaEXX0+k8bJ82tI9/XBmZiuMziVXRJgP3xkD75VdcLQnMOc+
3ahSvQ3MhChcYb/9/XIgRWmCyd5CB2lZ0+usJsrYhGxBT+JvAuWyyYz96yY+BGasZebxQt0fXSpj
CRApGs3KUfVAQbf6MlovzQSq68Ez4tgr+Cdqh9etre0cKqp4xmGKw3SWzABWUY3ZRCXaVFx+okZ8
5ybyE4u3GP1W3AAJ+jydq2P2ii27sAaUxbiIS2Q/uvXZGdWTQmZ7fSVrJkxqYA5vDpofnon60LcD
w5Hyk6q1fXCUNog0WzRYHw4OBvwIjjbeoyDJ/1CelhyDxuAIEL6RIwXvX62i8WP6rBHLn6yNxvKH
Cw22KFwB3CBklj9dHFIeiY6NOcGeuSgi/NaMQEyP7fDp+ratWbHBfgPyDIrSJZsd5OzaHGmP4ldJ
5/LN8JRa3zGpdKoKFwqK00Yw/liNxoLALI561HxEUZ64NFWT2BaFA1MSjM1De9NZ6MYcWHnQyK1B
/WEKbRRL0v5L6twCtPT368TDHi08iqYMSGMujbMWPKVVJwoQcZd+4uwd94j3pIeWxoahNT+EehIc
EMhpzC4vMgTXglwtG2EIAC8fOub3Q0yerq9l3QTSXfQjTbCcLtZilrpMCOgLIRwbHyvVY2ayq35c
t7HmFzOKGG8vvBMwQXu5X3ECNQ2IrRZoYn13Uc5yvkiIFut/LSIHn8An0eF58HQ89hZm2jTrmS2x
W+S2rNlJECfArP3GN1mJchdWFsku2h29ZXBYkRWG9rmEWAH5KQqx0W9Z3TO8Q2Zef9RCl8MnDacp
KzuYie13DnXIPPJqFWwO738ci5s37X92cBldblplNyVNe9jJCxVo9X4avlrlzZSYXmJDEpXdl6hO
1H6+RVW0cjVd2F24tlmzPO6i2S5pQoyq+UXHvDR3w24gHrGeddQJ/toLQSJsUGAcQO6DqtnlSosh
4s3QQLcFsQu8ZKXHm96LrE/R1iDeyqe7MDQfubMwaAOUb1gjDCkrFy8Ot8wj2rvl7SirrxnopjfW
tbKTDG0pQCmog8HxJaqg1TAyblgIEqrKPoHXLGjitvUwh+WlenGyUJSLiLlhc22JEEXC+xi5hfuh
oJI5BhiR07bwrcEGyVnndUnACsg71BuV4ZXThgj/h/t5vlaWVU7e9bJ2HYQO1OhvXFEknm2gF2A5
WxwvaytC8upA9B5qdajdXn40NupV12dY0Yh3P4cWL3uyIIkirY2dW13QmZ2FcyS6RuyOd4iFkbPn
RuybjggyNe2uO/vaBcnO17O4i4coQaVKYD3RVARZNoEkcaec0B79yr6BtvoAZt9aCxSGN9vpllt/
C/KZ30oYdoSHIJGmy75BARbheZq88BnGCAwtC82RhIZZPl9f5koOdW5mObAQkdbItRxm4gTPoOhr
b9UvRC+DxjQOZbXljKvW5ot4LiGiibhohvChHrTenbAouIVelbc6+c75r7hTQYLXz/WlrVzMYHlG
Fwj9IErI0iENTelAC2FpFi8eNWHdOfW36xZWXfHMwsIVa32UsWCw4KSdX8SdNxnNMxQqNlxxdSGU
giMB6jtI3Be71vBiFB3kd3zlxk+6M7xYfGt8bj6cF8/lPy9zKDTZeIEyyARcHt6S43+LksLZh+g5
mnFV5auDYgepPPelKEJwXTrk5PzSQchfiGZ/fR/XQgcUeEArPKc45pKjviCqjugIEvXUfUhRiyr6
H7wNI33aCB1rgd6alduwTBe0+IsjLanoDZMDkpRazgmo6GAobS8aM4+xfN+5hsfF1lVmrK4NBQiG
D8gcyAxd7mwOpcSiJ6QAu6T1mcTD0YaK3Fcnt26rhp6KVtn+RJJXWzrPvB96j2aJcZSk128iUR8p
kdauamrhxYb1dn3XP3YX8NGBRkFaPHegQFd++dPQ/0LdERIZfl0rjyaW19vEszt0U/ohPZpltKM9
qKW0uvVomvkGEDO0OGWY+OgAW+/q3qvpb1pvDbR9qIfhZ+E6x/OX4tCay9IN/D/q0wQJddE4AXql
WPrvrFL70ngrJl8rT5UIru/E2jl2KHCbuPwZtNEX3l85WoPOeV74Ri3SQ63nxM+sZDiVVm7/iyks
ENkTA2/i8iwTl6uoYFhcKacTG9GUHvRX2+lfrq/oI3gTNhxYAZIXHY4PYCM0PG2hz1npBClQJ0ve
uoafVPdrjH5afX90kybxaKv76OW+GHwIKejRA83UoS3TGhsJ/9oHBUM59hV9cEqXiGlZUaPnY4Sn
Zm94lvJBeBjXO8hORIDkjey1TTYC5tqZAwM7VFFxdYKMffmOAU8tt2UMDzJjL2q/O86uqCafb+Hj
Vhd2ZmfxknFrJ9HcUkPZvntrhseuOOoU41Zoj7GTUe2q/h9yORA5grlrDtPor1weWI4oqUV9ggPr
glsc1XVN6z0ljY0wuXYczs3M23uWfpOmSZUBVVAQDD32Tuk1GLRwtzBha7EYoQefaQ6M5rL5jXMg
BGs5ztxwHyUnIcF47RyYvmuKMNnS4F5d0ZmxxYdKdFkqkae43oju1fWtyfcKlJXXz9xacnO+okWk
z1SsgGTDika505zWLzBImJR3DX8zu39x8P/Ws1Rt7DB81+cxTMXGl8o9DNmTNF/rLS3S1WN0ZmVx
P9iszwZFYYW5R1Z9HqsHYM27fuPyXz1EKGnAD/AGw+jVwtvivEu5wGMvtuKAtb90k6Pa+tlRIHHQ
+M6wdN8dtxLRNYeYqbQYhGnwLFpGfJ6WppAOHAJZfMjy2ktlHLpb9HB/RuSXadW5mUWC2Bjgy9EY
zGgol7+1Ge2AeVa8ScOOOuMLwWRgtAM5dUE9QERaEVQG677hSu6DkRkxhvjcLtd8pARG+eyaWvNp
aA0+g5kUcwCZlnC1MQHSicnS+S7GiT13tswrFBwM9yWNUvY02GDl6USkvtT4V9CNBXLjPa+hxNsk
ZZztYo10DZpN4M/wkgb9rifZo6AW4G5SIHFNa5Bwm5ae7fpksIqw73uido7KbZDWTlagpFM9VlE9
QaA0zWXutVXj+M5Aq10N3IKIG8y5KlIWuTckbcW8EX3BeyYbY/Jseyh+apAGfR/1rOEedwBh9MBP
glfVQCak1KqOW5+klWnfZJ1jBaYT6y993Q3pqSWj/Wgkgg0hSBf6OHQGM38A8XEbALcc215CMIdG
cmCYMGurR5+Sig3OKRF4LvppbzkPhhTymMTS2Q1ph6AduTFSnlq5QsfqU+etT+u48dq2y/eGbMqd
IG5V7FLWKHQbOelvgYocvkV6krZ+P2gVpIbMKt9IGNYO4bkLLWK+nPoJ8n04HgJdMxXdt9Gzg9qS
m71ej14fW4LIGNCEmkmJUSaANNXlOVSpThJjrmOOw0NRHkCal+q7sX4DKa1XpbeRc7S0w3Wbq6fw
zOTiohncTjmFhsKLBAy5MusEVZDqKa6mL9ftrO4h+o7oRwO2hjN/uTSm6qkrcthpBnnogf0v6/Qt
teznqu03Ptf6Nv5na9n5HsYCwr1zxXmyD4b7XR+fGsL90f1GqnCaQpVBKn1LC2blkTHDqtE3slFP
x/zIIlID4RFLAIRRC2SnuH4s+5McfsTJt7H0U7obcWD5K865h6lWs2q80gx49t7k369v88dIfvkr
zMttxhSSGzUJfkWXAekYvcgxCwp98KMk6KvPCfe52ni3fnQgWLTojEqeiYWX6y4o5lp50hRQJaB+
VWs7wt1jH22ZWanxwg4eJOgm2+hqLhtzUd/ZVT6VuAl7+4UwaPx2iTw0CbuxLTSLhZn1fmLhkddw
eeQlxLHAye3+vWvNv8KeGZTxWMMI4uX+RgYwykaGnF7Unzj7lSWjZ0nsqvZFE9+68R5jxOO01apZ
3eIzo+TSqC6iPJYEH3Wg0yE17PcmaXelJBtZwMq5weLmrgPK6Zg5W1YgdPQIoxJkqqBgB7OguJfs
VeDmFw8udC9kKNRJRFtg4Y9xYbaJzuG8pbgHF8cGyjktayXcR4lfUmWgLL+PohFYwl/XD8bqHp7Z
WRyMiLFyzB2sTaqbMv/eiNDon66bmD/DZaZxuZSFb0hI6ACmgqU08mnSS28Agfh1C1ubtXAE11QO
TQosIgOaGlH7mHH3yQGHL+ZqNkytBpKz/Zr38+wBIio3RVcFiyncB835qSnbmwaQh0VeZNz1RuQp
0On8/epwomZ0PqRAoMtwaZJZdTv0Lqq9ZkMgufMw8vui4ztri1dlzRXO7CzH0fpEWaOewE5iFLeQ
rQkbOw+mPN6IFVtmlp495B1pdZhpQS7CMG6UCBlUYgt2/nEwBQIjiESODc3YmXB3YQcQr4rrLiqg
Fe8n9E36iOxMUPSN3pA1ljhh6Ar1K7fW7rnOu9CSY/HV7UV3a6pZAbKXwP9c/5CrKz/7Reblh3Qs
SZBI4xe5UfdSRsZP5ZDAKV+uW1nz0PN1L46bUaipGiPsr9N/Zk0F1ToMoNZPgB0k+oTk7B398+sW
V9fl4qWMkticXiwsxhXPqsREEZhzN9qltU5vSqvL0GTMtwjC12IJpqZmTA2wk0gHL7cQ+m5NXM6m
2ta6k1H5yAvbv76a1XCPttTsPRB5hdT5pY0kytJm0tEJqMHFH0sM0x9M/dB0O/C2GezRtBOvaTfm
fNYiGLYPYHjUPZEkLWxqGoOswoDyLx1izzEaP5/GoyAktItm42t9rG6AgAWF7BnqBmtLTJeTsVpO
3CzQ2hPepAVTF3uG/UWap6K/KeTb9d1cXdiZtUV5wxF9MwkBawnqXS70xvUGlQfllVt8OavnHfck
ck2UaHHqF2FSm2SuinldI9VB1NzsLCYCDuRlozQ/dYygHz8Dxe2P9XCKcmcXpeOG56ytFT8A9S/A
smbvuXQcIcoKkli4hhK8QyPxo3WTQAB9rzO+8Q0/1nMQqFE/RTsTArofcHmTm7GKzw12rtQJJfJk
Hwm3DZoRtLBsGtFkp4n5ev1Lrp1ygAAN3EOwiKz2cnVVxyrGdcB/YxuCW1Lkyo/rPgrbyvh13dJa
BJvheWAqmAUxl+x0WgElAqaJEv1Fq3vXx6mX0Dk2HMhdKeJ+K+1RPVAe9wBuoT2J5yDy0o0NXk2r
HRsbrINJZdbOvlwt5Z0dD5mDYngReZbVo537UjNvKL7S8YFnDxV5sO39VDe762tf3WUbVR8IwaJ+
tMSoG67Tkri3kSxp3zQCSSG84ot4422yUoI3kEkAOozat4OhzUW4sWUkTAosqe+YiSfHfVk+DumT
LVD72Sf2QVd3prmbOPF75BnGF1Qdrq9y7Qu7QBcQ+BMgcstwh9kitwAqcgYmPXRuv5sRt80jde+s
9NgP3HMcuXH3rkU9dNfABkVwdLDuy+/p4msaKseKB/fbZOBh8igAZlcgonKGIFZbpK8rBxSBAM++
OSChO7oIBWZdVpjNqmfot1vf1iNxoRInE9Aqk5SHFopM+6ZxVbSxyhVkAK5+9G6AXAOrLfBYl8ss
U7PNhYDdYtwN5KGnXsdazBd3ePhCU+XEqN+6v1300dCgCAz610Ts83gVMKKYV8VkIY7vpf0IbCxa
34DqSJg3Pf9B6qck/nndd9YC/ZkNa4lqGh0aUVvChmLkyTRbT0DZYNB/pDS7AyLhgJ761yYev6C+
6ZmtcayyLfrRFWe6+AWL4IAyDlJjF7+ghCIwA1+aUvdg27m1myGgQNmNPN2KR/OJXDyi0Cz7Ix6B
gcAPAKc6t7J2Mkjpa1U82XuN9vK9neJolgDsm+cE5dunWteo2JkUMq9eRJ04vjNikh2cquysXZsT
/SZlbr81JrSSkoGl10JTlAK/jefx5Se3h64cyrnAQFO61yZ3V/EtFNSqCZwlDCCALuODdE9ni2x0
RgRj8GodaxNVX6AyrnvVyt1tYNB6FpicXwwf3vjtWLOppXgtCHEw6xgqfneSmx5Loo1PuWYJlb6Z
kw6x4QPA1C7TPDNjRHie9qj2xkHJbmj5FJv/Ygc5HqgrLGNuuV5+Fzd3icIdgO8i9FtD/6HX9UEN
iLQp3eJpWT2SBD1xNBxBJ4gqyaUtU7MqkjjZTK93H/VvqMd4enIw8gxSKg9a+Wa3ty29Ed1bYm+A
n9eO4rnlRX7ZFabkiURWoo8npz4ZxdE0NJ9a907yZkyH606ylhUAaD+jhBw8dT6ILqUkicWol6Vf
MXJHSvN57F5ZV4VxXO6qtPEaqz/penbnau6NMqIv182vrRUoXkgoOHO5+M9XOKs98LahLYTl5lub
fRpp4pmlBbVoFwJs+juc9baJt1iq1leMTMSe6+6YNlqcbm0YrSSKseIho68DBj210QgGo8n8zI7v
bKPH5AoUVyvLp9FPQbbGDtYyFchO4VmJXjkQOMsLxYoSw+kanJZS3bkVcvmj2ys0mUfgvw8uC122
Z9EuBwtdijLgLtsin1t7DRo2lFhntg4kvsvRIMl4pFrIpft9ejTQiGoADCDa7wSxwdYO+Xgk0Qma
R3//pQHcBR3DH2DCEtIP5HFcJ/MFgxn09C5rpICIT1OdmAD1esvvnTT61mWs2Wjir4UmTMeAowCj
C6jaL+81SxY5N5vSJ7UFneLCc2wku0D+6Bj4uL7ClQQJTBBorYLHFzjo5ZhrVBGpOyVm4zr6A+Ig
e3DaBQ3ehayRRwck+detrX1FvCcAbIEplHD/dCnOjk6bR+B5Z3hSIPV5+SNhbULoRM9Cw633vXrs
mO53bbSL0Ya8bnplTy8sL0KjVkLtpp8fMyp67KPUbwrAlvJ4ZzlbfKdrURimcHnNapdw10WOq40T
xl4E4kMzWTcEvVjc/HeJFgdWJcNMEE9Uya50nyc7uZ16e6/0rero6mIdE+EJxUoc2kW0KCZem0mB
xU7aV0DIlKa8qnlW6DJf39SVSIjREPQawAJoof28WGnrommMM4k012hvpNuFCNW+XRs/tKI5aGI4
5tGW2MYKJG2WgsKFil4WHk/LNwupHAe0v7CZ8SMF3wu9MeK9zA94exbuIZkC4Xym2l3Bdmb6BrEo
D8q51Hlo/5pFF3k1HhQgUcHtTaBsennXthYbEm3E70hRXcj2xHp16MmVEVrxtyzfEudY/aL/WaOL
EYJuGGuORjt2GsIEjf4ZtYZgGIhXbYW8tYCAYgb2FxW3mUPycllRbo5920549OuND3QFmi3tc2FU
t4mVPQ9MPl33oNXDguBjYhQMc3RotFzaU/qgc7wVS99gI2B8FWQ5dlmre6Q6gQgHTL4Rf46KT9wF
yR1/vW58JZ9Fpeo/2+albQh4G7pE0xy4xRhY8fTOSLZwq/MJWLwXAJsEZhC1D7CZLusXkPqqEjcC
lWSuuaELFADVR2SB/Hh9JWv3M9BeM5YPo6wzZuVyKbTFsDtp0MxVkpV7HifEm4iIn4Qbs6CjQ75P
2vKUOjaMA0SjRpJ6STwiMYzpG+jVm2NXinEjmf9zUS1XD9zoH3EXzPktAQNiRNKQtvi4EpX8Lje8
HkrWNf2Jucxbos+z7AjA5BvjtldRuSet9MGtfuDiUbr2IaONF6F3mtr8NnLtfWJqgNRvdfjWt45a
Dvg7UKEiy5mVTrVpPDJ4QdFBTD69abP3NPIAJQFX8VtKqiPh74ayPNPuX02R79JUelLfmvZYcxS4
B1iy8RxBcrsIpfggBs/QlvO5hUEdTozhADAykOlKbqTq65bw7nH/jCv+STXP7mDU7+q8nZ+wKTEP
rpEcVJeHdu7sr7vkWsRCpxadd4pKMMbWLz1y0C0txaAqlH2ARanUgWc/OUaKyRZVwWoEmcHTeA6A
O+lDmbIYMcbVpBiOLusoMsMEOj87qssGiYTWvXXu6Hw2WsM4iMSp7pSjjDvXlsYtKSqQ6hks3opo
cyheOj2byy8AsmISdFmghUizadFZqkJJr+N3Ufmz1X6bTeiANtnc18U+3zpna1t9bnGR24xJJRWb
RTPT4kut+7mJuvD40Ftbjf61u+HczuKRF4lIL1ULO5qZ77QaqDM2+NqgjpDahlJKshE+1rKLc3ML
D+qthA+8x0bmzfskwQJQvfT8WdeCMiq9ku2u+ysKnmsfDk0D9Pln5qplZjGlInUKC3csSiAAZwo5
DHKvgPZSIY6MfSMbs7bCGKDq3Qi16k96Jc1HjbLRumkc0aFXWRnDzs4sCHu0KJTEOzKN45M5lrrj
W5Nl5Y+IPvW+6gviHHiUDd8yA/MFPh1jK0ymGGEwduPsVtWs6QMTQ6MS/PxdmYQD1eRNrpdayGe3
tQozAsVPqxs/WaOrg6n6bAx0wTQedElaOL4aIveeanUK2KDhVo9WTPTX2jTyd6oL0HFphjshy1d6
rPuEGxFGEcsmPbait5C3jgwcbZiiw29w2/vOiSzq5boWfzMkrwJUPeWLVVt9FYxt3Ydt2uhfMbuA
s050bmMySMSJvaNJbd7EPWSDvabqm9wXqqfJXgkAAwBinFkljJzMc1n6gdUmiD2bvDUnj1UD8B3p
UNQITWC6v+mzhIG7ME7dnyUUOfyxddjvLK6Mo7AY36NKMAYsxzDWDUD14HpqQNbn1SU22YtVOqYB
FPtaH/hBKA+iH4PI0AvTzk48akGiAT0W+luwqPlm8GZ0/SxW8kerjOKlhF5U5NF6dIPG1djvnGJT
n53Sie8hnqGnfjzmJUYiyHRHQGkcdjKDfIKBy77ombvvisgcMN3eHEXTpjdT3xdHlLfMo96g+F0P
Vc89s0ggcisV/EqTAE/eUDqiJ17Q0g1NreNxANrGAiR0XXTSzUqTh7EwnDjITF07iRYe642lWb6b
cgT0JQJKkPhynOo66CG2Vj5VQ5rc2nK0iF9XU42hnaGuZ3GyUtFwyJJ4lya9utfoZLwQOfAJ0GdI
sXumVZrGY0W7ogrb3mjjk9ZI627oTRVaSH2/Y9S93oNWA7DUCv4gNh4Wq0F9nu9Adw1x1FrOGUvZ
wGcEdIxTEKtF5j6pT2b/JeP3VuYV6cEqf8spGK07290ce5+zvkX8xlsGlR0Me87s7YtoWnYNq1WG
fADzwXeYDrun8c8Mmh9getmbMDf23Q6979tacE/lwL6TciMUrQQ+cGUBwQ8cGTi8l92DQtMnkdht
CWiG4Zn+nt61PcFZ1MH6sCXAtxLTkQCji4n/IAFfBr28UkSMDrKBMlPgYUChOgKnRIaBRmbmqL86
0spuMVOQVhvRfc0wZp0wu4ixNfqBmsPQcqqMRkNFqwXM974SNrqohzF6jSy+4U1r+4laCjgJTah2
ILZfpiLV2CNK18BKR4qgelaT8sbQhzb3wG4L6iQErTaYYiMrvKm1+y1Sm5V8C/1LF/AXVHTAyb6w
3lij4lMP6wT6z0pvcX1Fx5xvKV+uJAEgCMRsPsFDABCGpRkUIN0qqZAEGE0o6QECFLinX52tB+Ja
Ug+ABLJU7CTe/UvvHO2hsqqYY8oPe/VeozuLEtyIISK/ARIdsqh2jF+RpNkI/HZPItsbcbV9jbq2
q708jrO7Ijac20R17JDEdhJGURXfJrzXQoPkHUoVys6iIGt6dENzGyThpuySrcGctVIUdgvgfnMG
/AL1e+kUrOMF1VsIWVc2agTJ5CV5EebT18QqPCP5itEZMw8EMTbcfs0bzs0uPlOmCmHKFGZb2oeV
eLXGcZ9vCQHOv30RwsCqQmzArWYAzTIFbXJLjZ2OlLhDdTq2kocsbh+vp0tbJmZ3PH9FlBIHO4YJ
ITJ84Sh5Mhv+9y+VuTONVhBYS+e686UNWetOlysoSLl69Vwo7Vsc5TtoCmxk7HMe+WG3zswsygAt
z6XduDAD0fQqfygxlJDwU8q8nIVW91nY++tbtxL5sCwsCbOsNlh+Fy4gatQMBVWguR+ToCybh3Ry
wmYgN2YTBY4YN26TVXOgt5hHWuee2sJcOtm13RrI2iPUWI0pD2ltYwACbF5Wcqq2RJJWYi1B5/l/
1hZ+gcGLQUtHWJPaw9QrzzR/quzU0F2CvkyxFYzWPh3GMzA4iBMMfqeFh5AMxJtJP4u52L+IEzJn
P/S/8/SV9VFQtz8HstVYX9tMUEAA1sSAf0Nh6tIliTWgWh5nNTB2mIgso8qbcjJ4bZb6Y+KMfmu3
3697y0rAQE0AmStG4ud8aPH5RDKUrJzZGcoSALHBfohjujeRE3vX7aytDOmhhdc62I8/EAu54+hw
nDUgalXYTbegFfUwOJNIJIdb057rptBBQ/QFFcQSSWtF4DSYcsCmHPle6jpAaG8j0HxVdBi3qrRr
DmJjdOz/mVqCaW2eIY8ygE3H8JYp73u7DszJ9h2cvtz9JlTQbJGurKWu+GD/mVy4CG8L8NcMMOlA
WK+u3hjyNn0QIdGyR2BPvXIerEWPaxa40Pc5Y34fmRvIopVkYAZLgU2fIelAI+nSTdGg7GQ6YYdz
iKRykFYzTZ4aTT+6AEpf95stU3NAOLsIcq0zLW1mBKqH+uDWNNCQuDZDhmG9jStnLbQAiI8RC+iv
4YsuToI1jEy6I0CnaVeEEdQJAlMrX7ShD1NHhG6uhcNQblxBa9fcuc1FOHPi1E66FDZz6NkX0kJd
8OX6/q2dbwdMAwTVR2AqlochApqPqBFoxYpG4FnMwWQPmJ27QZu7unf/WVmegwIDaN3UA408tQwl
Cu0Tz9j9DNrVHMgdxWTfxVsSaGtH72xhy8p+2VSGPWWAWdvJZzt/dKPf5nDkKpzyx0S82N2v6/u4
6odnK1zc4mnDTZ3P5pLo5A6gKQsn+WmTon/VH86sWJfezil6iNa8j9JBv6JPUUbPEmvj9K7Fx/Od
m3/E2ZEq0e0xegYjmLP2zOFgtD8leaL8h03Df9i0mbEOEDkXcX+xnDZtG8cosWkdWgGp3gQWP0At
iUWfrttZdb8zO4sVpYq1aEFjRdbsbm32w610vzfSXZazLzQiN1WW/Uu0ODO5iBZO0dN0mmBSNCiH
RkGSPKsRrJloHNIfSbfV2l51PwwoY8AO8Az0si6/2RgrNzedOTjFmpd39xXwZx1/otlWo2DVOQCA
+D+knceO3EjTrq+IAL3ZsliuvVO3pA0htUb03vPq/4c65xtVsYkipFlo1YCi0jAzMuI1E5EPybL5
ZzW67SCLCYGq+E1LboV4B0t5k1rbgnrSX6zaSajZJ5VSiDN6hVCDcCNGsi0nzTaOrzxqI1F0o611
kxe/rZNws82oBIovWuU0hWKxi3z32uvWXMQ/OlGgL0HB4d/Zm23EJLCSQG2m2Ru+pvrTgJG439vm
cFUj6j/uIOkhaRjnhzo8YAi30YNPnfWk1w8DQm2V8HJ5fhdThdNfM9ujoESRhlf5NfhhNeU1PTzb
ACfaVp6d69cWKZgsQje+9tPtqgLGrz7P/NkD8AO3QFQwYC3O8hRBxxrKrAYUD0z5S4R4uVx0d0JD
biJF+8HK7DEtnb78mloxlGt3zatwOT5FGdQ+yFOAs59/MS2d0C4Q4Hc0kn5UlBbfsthOm0+i3tpq
oqAyCdk3cb+pevlZFVdOh6WuH8hYiP107yeputnoM6VpwY4y+rZ761LdceXSGcxJAL14dS35SJl3
m/cRW6Pfelr0mert1tXrmzJZNSRZOjpOf8rsMwNGi7VMzUSkFtR2fyta//AyEwvvsLLdpjHNV/w0
0GzGa2jrEwmLVM0g/Y1eFRPLgNyushe9bXBw3BdUX0KaBf5a52ip2jJZnEy0VDgZ6FOeLzZggqgt
LKbbUzJbyQGK/FDEx0Tahtg/ROG9P9wlf4G8PIs5XUon1+io8mU1BTELCvnFVg4GJXb0MOmAiwT9
F4gU3dPlGV665k5HOaVEJxH9MciTViIicpWhcB3lyDBktt9vFPE2jNcq1dPp8HE5/zenUCTOo7lS
MYRyznIaaXYVZNUhB8huWP9cHtPSffN7TB8RDGMJZHka09A3m8wtyEawxQueE4thjmutzMUjEfM1
6GsUsExrDquJZUnPGkyQ6NRguzNuRPFRU2M7N15M/TtI3Tgb7ED9nLn3TbryfSx/h/+GnmNsql7Q
InMgdF30u07eJU3jJNiCBX8hpDBZSf1CMHH6fOhuGGUPTUomUpK9+u6uHDaydyuLnS0pV3HoGONm
XDVFXvz4T2LOvgZjHONUyoipUzqIjF0sUh+m1h/uBO1aR5TU3eqCE0jfLm+fJSrE2Vhn30TQmkIT
S8RNk3ZTWseyvtN0DndMHm/AcYpC7VDV87NdI9uuvvaNLK4pMHKQTJPVkzK7YSX6f+ANQcXHWfmp
6cLHoOs2nf8aC2uKUotf40mk6ZecfPt138ZoWhMpc2Mn931HgRycC+n28nwuDYj6MbtHAXSKdu15
mExqe+A6MBRjAdKDEYbQ+TzO0VRVv0ZSs/L8XYwGXhMHCP6p8zacWZSJJIgQhAQZer+rgAv1N4lQ
PKIKubk8sKX5gzH4b6jZ/lRyOUbeh1C+ABE5UmpazpC8nVzX9pcj/Sqwzg/O01CzOTS01G/bhFBZ
el3JX2XrQc/vmuLGz98jXFTHr6L0KrkHuX3LoifEp6w1G9elM/XkB/xyKDvZKzRh9YqWMqlP9iNJ
rkTzZjKWNOWHJFjrPi1dSaehZnlOW7hqZYGL31Sj8TPyX6M0sDO9dXKBjQMOtVXjleldXEgKlYAi
QXx90FwXQl2IqtZlIVPtCKb4U5P7TtH+BX8DfO3vMLOsSTF9emgqYcgir+tM3Y2ECHrtAKJvxQZs
YQ5hU6OAqAN/hg05m0OMWf//chlWV21jV7WcTkzwv/CMh5CqmqOVPQS2tipX8omFFxESbpADTTq0
FBWnqT7dJyjj+0niZxstC4QnpUmMTYLe08qCTdt99jnQNKQTO7nhISU1+xzGQnGzROFhjGiI3jhi
gEYIOkJfTSocMTZAUrnCspaXxoUeP5V7zCoxO52Nq8haKobFBHaDS6BAfI6bFolcHOkaDS0C7YAb
xDaQVTvShKOC2qBheFutDvb1GNql11G56hxX77ajbryImWSbZkwlNUJ5KXLy1NpEcuRcPjQWTkIN
mzQOwUlGhorJ+VIMPcZTfQ6UMa0qXDzJRkI7Dn8k9ePlOEt7TYPwyj8YLh/MCY02Fahi0Y/v672G
16TrHz1wh8jlqPXB4Dv+b+Fmp24mlaNojFM471Nm+bZk3YXtve9+SrvWXhX1X3oGIGgNGBCTWxDj
c1ptkhdBX4k65OXOiXGXs2o7jCSnkgH42pV2HLPbbI2MubRyk2g3oA6OpA9dRE9utN6POygOpVMr
8SaN/0mHl05cY8ctHOq/xMH/F2d2ICHzS3dB4jPSzEOL7I9ua4JqS+Mmzlcxj9NLbf7JcrJO1hmK
zAtgvhu9vizVgFiG9NCrD0KPAFtrI4vX1C2C8jto9lm+Q2wJHdu9uVZqXVxGA6zaRG+d2pjTVJyc
S4luhHoy9L82aS2+R8VXQ9vJLaKWGEahZtDs437lu1g6Mk5DzjaqX7t9Wumsol6Vm3G0nhNFWDlt
FxfwZFSzc9DXlaHTWkIIhX9TaEg0okHalsGtFsVv7ari5FIBhE/831n8JQ14MouyHle5WTOLRtH9
KP17A4+S2PfuqYFd5UrzLHjmzqJQWaufq7+COZ1Fn11qVmbVQ24xWr86RsW2CHvwi09C88P1Xk3/
JsufJXNbKi+5upJTLr0IziLPPpRAkOV0MImMQ4UjlCj31P6Npof3pZ59qvJ4N3RP0N32gtc6Ufg8
KK9Su6aZtzr5s1pIpOhD1uVMflT8iN1HcIxObW2S8L79ZcSQjrzF3qo1h9/FswjlYoxNgMNL86t2
GDyxT1Wi+pKT1s9G9eB2uzBd2chLdwiytv+LMtf+jEK3yQSNKJrKnd5wu+5G6SBrX+XKLruXyzfI
QvZAUUCEFAwRE9ub2VcTGEMK1Z+jyDKh20R7PX8dLOG5FFMb0hXOHbIda/5Kh2Ql6PyprsIz+n/8
9jZzsvaT5l6HPCh9jXrpjeEFtp6uXP/TgTo7cCc4HmQGhD7IBGdfC7pylgcAjxxJesyRlpLL49Cu
teAXdsdZkNmHoSV64tYKQcb+oeaVHlsIM5CDaSuX/tpgZns/EEwJRMEUx/zulx21cNc2/9x6CQAj
AL/pjfqLQ3l+R6QFvpl4WLAJ440av9KPM8ftoCEvmq8tzuK8QVfieqeY8kHGwpLBUmcioXL3fmz/
Kbpnw3vW6j9/BTCg31GmG+rkuB4jOkqxQBTBoFAa24W51d1t0XzxlIIW/sqGW7pjkXCWIPPr3BHi
/Lui0+1V8hTOSO5L73unFLhTv+raozEepG7bNYgPrOyLhQuQAq1hQIkHT0PF5HyEgI5NNZ6SwVir
MW9Fw8bYZoCdzZtCDVbGt/QFG5yCAGxJyYASnsfCtTWTXXPCnWI7nEVHS/rkZ5/Nvre1+n1UtiUn
8OWDammXsD0QqyJhAr4zO6iGQo+9sCOiBmBRqN2NoKLMMLqODDHpP4Wav+/pOURaEU2hhG4T9dFB
kN8UyPhjZq71MZZHxRPKwpmenuAsFas82c17T8s2Q13GP1I44t/NXBI+g9TOnytDdnFXzmLvGuh9
fBOPo3GjDzL2DJJk+ceoMbLMNnt855EmT6QG62e/aB1RSdqV/G3hTgLeIEvWBPWl3TSb/Vzr+wpS
BJhm2rEUV/XqQctaO4YQpmQ+Mm9fLi/B0l6eHLfgv5Lzq9bsLPX0Jm/zinh+XdhRhtbLl550XBcf
zOAviCogpmCN4GyD1ui8uSGoZdYo09jGopTeetkftrKR35bI1DqA0+6wUQgODH4F07H0jDZQy5j0
OHgqfvhe/ViBFBqCLNZK3X01U3F4AsohPY9BL0sbpY3rL52uRAdZTbSfhdZY3+CsttuqbZTQ7un5
HNW00j7zxXuDrdeJ+WSGkRbthUztOkcvWt/flq0evWm+gGi9rlQO6jnST29UqHdIkietPWwWbiZc
X6gX04+kJjF3MWs9H5P6AQNpNGLvMi+7iVMFMIzx5wcdGiOAL+n7oQw0B71DVTRRl45yauF2DMdD
lJ+pfVvRd6Vb2fYLxxynKee3MclUyB/IhWnqZ2owseAKGxprPuDJVl2VPUXUfp9k/pH1uLzxlzJb
QkKEg2QPe30OKDKFsswLHByhmv4Uoz0nrS01gR0nm7aPdpH1JctePeU1TFekBJaY2aeB5xijPm8i
sVYIrKIoWQCprwQntB4095sct3bR7QL3yir2iMQGFubFD6XxOfC+jNldtcYtWOrunv2U2e3S19jh
NDo/RRDKjYa4VifR304cTfwWGtVGKQ9ycuONDvRwD5kSsLHpX6hMIpKNhSaQf1BdcyK1obhwrhQA
0i7yGKF27/u6LWYrp9xSlsAtyicDeXUS2Jwdq7JRy4mrT0hvimTdLpa/ucnenDZyuQuHqxLXId1Y
FZOeOouzbHgSfsSBEvIYuNTpMz5Jhdycn9JFE2I6+yKrt7IVO5r+mMuPstw7fn9VqVuAA5f39cIF
chZzughPYqoGIueqCW5TgHMzxvD8h29Tp0CLY4hjQPgB3VyOuLiLToc5u1v7ofN6Q51Cllsx22Xq
Phn3E1JCMg65VNtBfrS8W6rBdYF7yGNuvV7+ActDnqQV2EE8mWeLywMjj9sYAqQo3uaZU9VPZk33
fNyCGEk5si9HW3qXM8P/hps/qqKgiHJXYlVD0d8o8iGz7ob22BQbIcEPGBqfq7/m4oGGc6L/6Et1
Lf7yrvodf/bRZqgtQFdnuN54xExIDd5yOHbiZgg++cqhx4vZC1diLt03p0OeZQldwN0gTzMsy49+
+4843qnNz8vTunQDnIaYJdV528ZjLzKrPpz8DBSVKO00QBBWcsA9q5xWduUGWEh9MCKGEg0JCP3G
OUJM6CSrGxVA8aN1BXdRbE3bKr8H7t5YXbOlUNRW0SUCZKx88B2zykR1B6/LN73wNUsdbQRLFW0V
2HL9uAZ8W8h0Ia1PGtbwdtDdmG0PtdZMFKZ7aBMJffn0hvf4Ngzf2+JwecGWzlT0xamfcLbxOJkn
IVIr6i5iBdxjjYbtcWqoUMXUWEWjvqoxPhsqkRult8T0RhdMmLpJ2HSxU3h9stIoWZzek18yHRAn
Zx4qu6rYKiL25H7/WI3vWfC5BhkwRPRGx7VLc3F+LXTDUF9TkbKfza+pKV6JWAPIoBFjFdcQVAf1
6c+ZZXwWYgBDl2d5IRppEXofUPIQA5oLWokB8jVmFhYIQSZvZl63BzkwS1jQefTYukN5vBxu4UMH
CW9AAeQw1T74PfleG5iFBW9DDEfTbooINJckY9FYq2uak0sjo1mHs7yG+AGGoeeLFuC5amEnVGwk
Jd/7ZbpN2/bYB8ahbqqVlGsqOczuYSANkA14teOON2+nNF1H07EilBnWh8To976xJsi3NHFQQmh8
8uFJH/RZXF8QC13BnTaseSZjZ/IDRysMVEbjn8srtPTZoROB2ykHCtSFeSpTUHTL87IrwL6AfBab
awAVW6t1j7lo7MW6vIvkAlfNfCe55o+V2NPenk+kgcAsiT/WxtRdzteMrk0T+sZYbGR32NbuuM3q
GJmxdqcX5W2n+9zzlZ0IyJsl2j4d/HClGrLwoU+LSPEKOCjafbObvmzSGkK9WGzyTocX0g8IBnTt
HW0ef6uGQmKLRiNtLw96aWVPYs6ve8Qx2JStVHAxYapkfBV5DKUx8tCXwyx9DpO2rTxpdMAump1h
CRQ+wXDliTFl7cWufy8k7aCN5UFXpN3lUEtPH/xpuIxMzi8ymfmnV1qxOmqU47JO3qTAKdVWdTzQ
nVD7nUgE2toUTtK+RmQVbevt/2P42VDNHrSYVxC+anpjiw41hI6g23W5CrYkEIYNh/l97wmDXYTe
d0MLb1yz/L7yIxayKHiFCmaSoCOozM+OcciMIzAFrdjA+XjQ8Z2mttLvLLf4Jg3yVegq+wbwduNb
ns3xsZKkLy02RIJJ9gQMH+za8+8oNcvBLC2j2PAuuu2q/gmV1CfBEz8Xo/Xl8kCXtu9JqF/Hycnd
OAy5CZbFJFSdw6ke0uQ+bHV/o5fqWi126Zg1aXMCAGBeUTw7H5U81KYCvp/Lg4IoT7ovnaq9Xx7N
r0LA/ASywEMYQFYnM9/ZsiXoGY5DJOeTk1qhOmJxPQ4/mugQx4qdVp/9Wr/WvU9DfnT750L6EVr5
pohvhXyXjAcj3asDYMxt7u1x1eqUlcvz46pi582TjpKJieb4XPyx6jVPzVoY3xLsOVy5msTbDPJ7
aD1dnoTFODhR4v0+SU3OzVZ6q1VaeoIo+eDErtGUCDuaV2jorZoLLEZiSHDJfvn+zs57X8hLtwvw
94O3jnnhE9o8g3vfJ98uD+jjxoEq9KvCPQEPkP053zhWj3em6VJnqrtYxwq6RsvCddeo7EuD4Uug
mP5Lynaer1aNoFWlzwujzfv4mrRUuM1KGY4vOEdv6KqVPsjHD2+q4tJigyQ6VVdnO1Vy0S8ZXUoO
peGSPzV7rTE2eramH7U0d2hnT2qfCrzUOW0Z3RQlilMe371xSNwfcvz58tpMh/H5B8cwIJYzFtg6
ZLfna4PhaTvoCUTlREOY0XYThCD8a8TM7FA9qs0/l6Mtj+Z3tOnvJ6eVJLmBEkdECzptO4pItsaG
cznEdLZ+GBDyFpakavRV5l9pYSmDN2a8j8RGuRNicytlX6z+yZBf5bFBvqThCVisqaddDvoBg67E
ZqFrNQ/ATjhUzc7X9gPiQn2yD3TAKJQd8zWW0ML2m4xxudvQiabePv2ik5k0ez+02l6h9lQVmCzs
hFF0olWvqYUogL2gh+jqxFqwZpvc7bts8BrS3lhLHD3rIfMK1CXCjTyEb0Oov7TZqybETuQ+wnB5
x9n+GrJIaSlOgfrW5YWV5I8re/Zjpr+fDLnqqIq7Uw5uWY8CDnF5jdJx4ERcgXZtvqVNdt0C4bBG
YRt3t30/rBxjC5PBg5B6MpcfTME5U0fuEVwOs75ALNB84d3mIaffVpuoitcyuI95sKzS66SNi1w2
otyzac9yKQhoy5WbbMASr8Ur1c5H8aEwvHdNb+6jIjJWkAQLHyYQS5QDgDjTv5m3ArQaK00koUo2
8HgDcu26Tovt5fVbmD70CQBrw7Piu5w/bLpAC8xQltE2zF7y4SlO98Of40omkUW+CiSL0GOdf/uj
ZkaFG2nlBjECp0fABFldBJG9P3eVJQ5d8AnjhtLkfLaCJm69LiZOgYY4GuauciiCoynsLs/Ywo02
PQN1rpdJQHDeNSlTHqTQHMuNJ9zo6ZNcHEYMEtf4HkvrwpeNG6JI0oVO7vlnZaGb1xeGWvJtNxD8
zENTW7ugU/+40sGcsZUnsBz0UGN20USemtARZM6SEVONR8MtbHi8JjWyv5i0kzizK2ZIUOPOfOK4
ibLzJ+8BQ/+ERFhqZ8NK3WHh1D8b0jSzJwdSEGlKaDaEGpAV0DGo7TTLyQp0sqX2tdTf4xJr6zWB
o4X69PlETrvmJKpQp8rYlkQdQf2gsWfJ/wwSgmUcRJltqEd08ngk17UMkv6IUNnl6V04KAAOYP0G
yHNqr82OptKqyjRM3ZJ+SrgBpwNC+s8XECKmQT+SO0f6YHOcUNfQ+6lhlWKHMgCLM76E8XMwruQJ
SwMh5YEPo5g8lufaEK0cNXmWBtUmKGqIQJuONO7yVC18WCRuvyPM3sG4QoxIABIht45aFdtCBdjt
b0bBkcpRNPmairPNUCi50qGPWm3iFoth2lzSmpnmwl3Eef07wux4EPpG7IucCJ31EMRbIUUVD7Sy
a6fKSqNpKRLMFwqUiL6DoJtW7GRjK33PtkZaczMk12VN/Ykk4kcWOLV7uLwwa4FmC1M3iR+UGYEs
dlgnYaLJc5a+EiiFtfbnAskGlrVsUIJQp7tPm8WigY8UcVdUuOx12Ld9LrI7XUCt8F0bHJSd6+5d
Vd/H6o7XuqKVNhDwxlzZh0s7/eQn6FOp5GRei6RsxGHgJ4zgzFv9Uc1W6vML9xSaCfT2dVKHCQ19
HkAQszTCIrra1JJsd6QtpWvLUmnDxr+8cAsH7mmgeWvdFIaqiUxGIg5AvtGwv1aDq+l1zMtYU3eK
v1KOWIsnnw8sywSp9XTiNeEhzZ1SJQXbJdpGEuw8+WmsbZalA+NkHudXpKmBl9Jq5nHE2EGEdP7d
qx8uz+BaiOnvJ3uhqpVKxWydpUKDu39NpLt4DXmxvBsmQDfVLYk32HmIrgijIA0YxYQ1KG4ab+sr
+37NgmhxU6v0wSDqAKWaWyjQgTKEsWEgfSiCnE5sa60RuxABrTA0LMiKQa7M0WtRVLpxIQ/FRicB
twHpOAiIVytZ0fT5z16rtNYg26Lnw6U3f1OoRjTWoaUWmNeVjqDvy+gzbYURL8S8uffXEKJLQ6Kq
xKPCpLvwAVdUxKo+lj4VPD0Wx2e9Lj4NvlX+eWGEMszvILMTD+pFihEVxc8uKG08E65qXeXC0A+X
d/LCzE2QC2nqyEytktmhU4SuFKaYS28guvm7ojUA2+BDaKdpdl+UlvnkqkXxEsSFthJ44VCgKIfr
DY8zXmja7BOqW99tTCAXm0A8eua2sR5KfS+Ft0X0tapRBHm8PM6Fy+os3OyGVz2Gb6gTzW7Qt424
jYR8GxYl2Z6DW8jKdlzYIHh1QEbTgb9SWJiNzVOtvEmsltyyOLZJtIlBlVwezsLpcBZhNhwjjjW8
yXqGkwMgSaNNFT6pyW1W9c7lQEvzdjqU6e8nJ53fIYCK6TmJqvhYdZmdetjKF9dShg4zbL7LwdZG
NdvzuY49byZ25aYZheI+8aN+2wiF95iP1qOY1vLK2BZOcT6wqYuEzdl0Ap6PbcBiLh80wrXWY5oc
y+CH1a7shKXpmwT3VNrFiBDMwZxtEfXJII/lpsLVVrO75tBFYI2e2z9nacDQOAk0G4sru4A6IwKZ
4QFTmFB8MFpHbZzBf/LblURlaXv/jkXGfD5vZtOGABGJVffPQXdl/kWJg4YTMlLcehO7b5YvDJ7f
93qjcDR4Jb3KtxAOvCislGoW2ntwTPDV4ROlVvNBKq2r/WIkZecT8hy3d+IqcTzdrsRXuf5cx1uz
vwGFNVo/L2/xpT13EnWeeyVomMnVNDYz+5HH2ptcyluzSj//tyiz52WXxVaedIyNNHIfQZFI4uxK
Mdf0EJcuD+jEU6OJNhPd9vON4Fop4kIqgzHEn1l86JKnMYvstrTHjon8fnlMv3KR2SUP7PV3tNmZ
J/sqDmUB0WgP61+HJtKuIyPG3yLR3BEcvqIgQj6WD7XkaRstrbIbA+jmEQBAtRWFONhgUl4d/TDR
na6szW0d5T8u/8TFxQU2+aucPPnPnM+HEsRq3Vk6vzB56KK7GDqx+PQXIZA3wtVDo8g0D9GasWdG
CZOgjdgRtxH8+yq3E9ddST9+5WXz2Z5k3LD8JD+gOnc+liBT0iHRB+6wSN629VvD+6DxZScMrV1X
vMuGZRdts+lzoClie1srg2p3xbirmi+j+RD75VGQ1CuKD/ea6Dq5teb9unQInf4+5fz3db4hF24I
7zaL3mr1NlkDbi3t7dP/f4p/cvFlaqhGqsohJ3MIKclxrFvH8K/C8MFtgdut1MCWds5ptNmXhA2D
EMrgGKBofR3KqTjwqq0BQJdu19MYs+9Hb8yxK3JmDJW3MHpReOlFjjysbNAF5I1MIxR4+iQ/SQN6
tjAeSvt9EjOUUX7tPANe5rEE3poZR7Q39OpKpSZarD3IlsZ2GnS2WpWlFKarsVu79lMcvWgxr6Xb
v+DtMTRS1klHmrR/DmoLjKZNEO0nSh5tgyKB59a+jumf21+eh5ndf2ZiumJUsFAYSI2ZYw1Yv4wj
OluDjQ+lrSor9/nykp2Ma7ZksGarTvy1M4YaT0iQLqBJeBXcJErodJPhSIzsdwZU2irW9CKWdv7p
nM5WTvZBtisic+qKj0HzJWr2ZX91+cxcSsJOQ8w+LkE2slGMJPKJPn5qTdke8KyvjPKlhC9BZ2Cl
ALd0MgF9nrp9CHx8wNEVo6AFlUs4PRb+GcLue4oxyeURLU6awnsNgQ3Yv3NsQ+e5Ld4q3O9BYb4F
qOlJmX5r+tpKmKUiOdS933FmO1GCxFeUMXH8JPhUFZ+CxjrqQ4zEwrBRhrd+FPZy2zxXQbf1uskW
MNiYQ/zp8mCXXoqnP2K2O1UjkYJOnK68QblvXB8/q2obxuqNoHtXNEm2Gn4WGeEvh12b49nGbCNZ
Q/GbsFGp2FR87FwChqUfL0dZG9xsbypBVoPwJEoZb0yG0X9ScGdXAJB8i6Nrlzbw5XiLB+XJis4u
ATHTo8I3pnjq1ncdIE6p9QbV6y+iQLlia05SM3Pj5TT2RZzSeTWmyo3Y7zXP6ZpbRVrJchdTePil
4Cxp61E1neVbgWfASZwGE2SvpSrbwVX509AdQ75H6MCInb79Nqx5xy4eJicxp7zhJC/w6koxhpyY
uDNF4c9ea+xueLPCu3pV53ApBcHjGZQxnEOwGLPhIe1tUA7m69PM2zK9bfzbUr2v81dlfASJ+Ocr
dhprNqxGFsahyYilxr7t69vcdVR8uIRuZb+vjWn6Hk6mD5GlINOxotr4TbzNehNrpR+BLiNbUMOz
VzZkKdv/NLI5MhWzlKYovWkW8/vM+8doPwXo/ljiygQu7Yup7w8ODFl9LtPzgWGyK3aCQT9RM9D5
jO/07mpEgdWtr+V8f3lESyfTaajZWvVq3GeNTigcotzsm2gcNe+f/xZitkxpBsqU1zOZjoQaTPAg
5O9F/+dg3gmU8e+Uzd/CVqVGiStNey5o1G0oohArVfgDBLQu7yXLFTeXB7W49wAaUDmDzEsF43yJ
9Do3QbJNz7Nefh3hum5GvXfKbrgW4xQihvIGx3Ml5tJ5izoH6SKtuKnCfh7TUn3JKzsavUmGDt10
otd4Ozix+nx5bMtxgO8r9P7Aos3G5qG9pEKQKDdW2h2xaA9x77QEb5MPK5tv+o/m70LAm2TAEHUm
dNj5gEA0hFU1MolF+63KAQgqUK73fbRFEElJt9KaRe/id3USb3ZhJXnqdXJPPHk8ZJ2tyI5XfzGk
2zT/Y7Qx3QkJwYfJsNbAb+Z8YHIiSHEdhNUmk0gOt11962IKJh//dJ2Igm6ATGpIdXiOSUrUSJOH
McbtPISEdgMKt+wdYe2p93HSwD1R0p8s7Snrz20+ZNUK4d+r9LNLBxNjjL+SHFXMh3yNR/nxKDoP
NFudzvR8EDEK/SPlHanyhDdy9f3yjC2FACatUqGlvvmBtyiZQO2F1qzY0jeV9FNv37M1/Z6VEHN2
bW81US2PhJCHY6gdFXGPv+7lUUzZ4vlnMy3EhKKnmAIie1qxk3svF4pBrCWTUlmATUdNa97LVko2
S6M4DTG7FjwlFPsRxDzgM8Szcu+ANMu2aNI/fk0xEkUUKQwhgCF9gLoqcV1nNSda1mnfIj8hOYYs
dAtY6KnranOXavLKDvh45BBRVQA900hUodKdz506oCmO8iQ5A0CD2LsbLX3ftrC7jr6v2HVpJ2vd
oo+n6VlEZVbhdgvkxJt2umFht2fFti+Crzgw3ox6u0bw+ngpEQoVQOQ2KBxSpD8fnNyYUeBOlxLi
LdeRVz/pCUU9odBf+s59asTWyfTh0+XNuECuPw862yqVWKDFKnJbGN740ObIMyTmuxmOG8v4OhgG
tpXBbijNGLCX8Khn1R0GKnvR+CTGrmOp7VWqGbs88lZeDYsb+GQqZutcACNy3YRfJdXjzm3Kux4o
cOYXK6NfnHHORkrJCrfynFKnmkHTmD3fSdJ/1WvVVjFywH8TMY+xP1SGYF+e7KWzmEfKVB6H4f5B
8roWEUUMTUYVJ19qJd2ZUvGYjD/TVrmG+b6SbiyO7SSYfL6bCkv3DJq4VFMqTGzS6BBVR9HCNOW6
qo+SuaZVsrhiJ+GU83ClVwZaWTKVo+vaXYt3jiZu+mCtV7M2qtlTvBF0UWhdvpG+tmxB+eYHjiB+
k8K31rw2hB+X12vx2z8Z0zTmk5O6xZbeCqgOwRuR7T6QnaL+4fXpMabe998izS7PSkjLQJxSKT39
mUW0OmU7ql5S888BMXztnCyAU2HC4Mp1PiLIkaoRShYpm6La1G7v6j62/So6XB7O4hV3Ema2ShA7
yapyLoa8jkTHzQLpgOaBsr0cZXkv/B7MbHnSQBUrs2EwenUDcW+nGJ/b7pjXe13YFOaXy8GW9wKC
9YCG8GkWZ9m71qej5Qrsb/SVN0JDdqNXtlIYtp/+uSwwi4R2lTk1XKbc8HyRCr2XFFdn9uQAVVr9
SSnejF5A5OkpSqWNlK/svaVTifc+zEY4N8Dq5tOojHT1fLLdtNTsqLwrserI8seh/VyuSTQuTSKI
aAUKH7SiD97tqdoMZpiS8mYeZM229OR7WQ6DfZprD4ho1S+X12xpG04NSUSs0P0Hv34+kRNsRk1q
b9JlCbeJ7N0NXr+7HGJh8sAzMRggxFhtzdcq07zSHEMgqZbwGLS3oYKGR+7oVC/MYGW7L9S4Jo45
jwa4I/Sq5++tMuMmy3IWyg/RXx3frVxw8F+082DYBVQxDAXFYrEbqIGNT6m2BhADosV8zTJXqJfQ
s2BtoCQ8b3qEmZkMWhQBvZRp9mth6H8xvCHaSnUnjrjORdFL6grdVlS87CgESvJeZ6a+adGBfkao
S3zBxmK88wa6sFEq1DszDDSePqZw0ylle9fUUgfFQMvYEbkSFe9Q+KvPUdwrG62S8s9g+k1/00u5
gPZN1n8XBUF7qgrTuCtjy0WRMvEPwAv7f4JGT5S73lXRODamPC0eRf2n3tdZ5SixLx/zsRe2nTfG
x1H0jQSFzgipRzXywxstpyZl07fSRFtra3lwhn7QDVAHatrZkZ5Z8h5ddBVm15io/jaUcoxdK9Go
gNl2freN8ZnZGq7b/myb3qps3wj9YGOFjaVsXExSjoOk9NehJCQ3VZx0L2Y05q+VUHyCv/1AqPbQ
Z6kBUFscx9auDQttSF9OJq8pWdkFbRd/bYza3IxSHj81FLsPXmVJ0BhkdCPTnvI/gIKgzLeqHnUt
0F9R36tarGz1UAyPUpzK21jiVatjOXnFRyOgI1BWR6Fsiyutbc3jAAyjpW7V+9u6FZr6PXIbybtC
wS8Gp5nkJob1epBtC7U0lKvO7+VNHWWJZSs9SsWbJC7xJ6EJnD+rZRA+ySm0e2Ws2pckL5HTESxr
17cu6IDC0BvbVCvxaz+EiAk1eHDojmp5gAKl0A130L8hbRZ56z03Y1Wbz3HcN8OmhVnzlnZ1cshV
pLM3+phEO4SYhh+i4YGpKeH7bxMhaj/hNmTJjpS6erYfC5WYcqn5bzgmFuaV6hXWC0l3chhQUJBd
Oylc5XZEQMyyERKDt5FKTX3Ty7mRXtHFUVWMfGRxmxain9mZRZfRVlJM4e0stQzYq0Ge8w12Wbtr
0lR9DRIvcnHTStMrIRHFQ8FM7WrS7B9lnKu8lSLZSO3Ic1+0VpGcFjGX20ap+x39bPmq8tPi4P4f
aV/WJCcOdPuLiGAHvVLU1l3ufbH9Qkx7YZEQYpOAX38PvvcbV8ncIsbfPMxLOyqRlMpM5XKO0ZGT
o1huQ2pKweBhdumhY6p4AgbzdESrOnLd05Bb2yoBjLk7TGnUCCIBP+V5Ko0FC+QR/PGgBBjywYrr
ybF+OrkE4E0rc4RP0h6SyE+H5OQYBns2g0r9IFOfb0cy0cdRVd0BLdjWDwC1CRUNRTjdUl4kcZl6
zmPdWsYmLwElETlY7c6rJUXvqJE2X4FandtRUIr0i10USIKKXITqIeG8vEEbqIHEqNmxR1e15Lmz
6/ShRJPBFzW2Y7AzqUP2k7ITfpgCoz1lFgvg4L083ZYd9R+lYGC7VqHBrFNnMvHkYYTj1jb84mfl
ITiM1ESQP3bdVm3DlPck8mko1XOnONsURd3d+FMwxl5ZFluKMaFxzVAvuDkwQAF2YUZJA1OyFmUp
EpRe2JYwCD03Y2MCnvVQbsaAxOjiAF9Q8erVP1wQlUYZTGYf0ZuPMa1iXn3yzOHjuoNaGPLD0/zs
Y7RYrDVN0aZ09rksBW7BS8nLuAi+DoMTT336s6q/1al3yhKEmx2gp9q1V+2i2zr/AC2+YGBkD/kw
57lUcVPwPu5rHvPWRp+pCx4j6+C63dZnWVyiDgCMnveVDZi9vO61sH6kKGbgYsAoXkYBhlEXaFGB
1/KbD5q5cdZmO4e3X3v2XoFZJWpkte38Ko2ZyCIihpUgZFEZkKkIEPLi3acn4NBvBhauAH3V6A6+
95L+A1flRvIbjlLHykqX/DO6r/4VNX/K2XulMkB10PVoFDdEHedkaxb1tsIUDohiR/nm5/shu+nt
lVh/IQrHuOz8egbsDugetO2lJnMT5IERPsL5eZN6A0veYZpMgEPxYCMa+mSszY0uBV2YaQGqCua3
gYOnxXVZahgT6yEyb/ONAhdzamdA5DsmbNOtUaosxJAWCKOQdrTwanF0SHrJs9YVzoigy/nWpSoK
1gaOlvTjXMC8v2eHBjNo11UIAX1X5xhMdMs7rpLPDDz3eA2yOr6uJPNt02+DgyE7oEb+Sm1rx4V2
DvhtdIxtuHxu1FtWvKf+Slpwcct+i9DHY7LRGIWhIGJwhtgf2rht9v+rReiBPU8mV/k2JPTNRygP
ffD6F8UNEEnMzBwoBKC+oUO+OGjdGCm18HbIM3T3gEekqtvIsKzP3BYnmXWPUwZq6VqtlcKW7pMz
Q46BQBBjW/pUL3UYhr5Nu93I1gJ6wIdZbhGoGdm0bdnLYK70vi5pH4bcCLjCgEoGDb/UPvDY9a0z
uypqvdTVlk0fRnCLOOX6eS1JAdONBUgu3FfkGC6l9BkemCZiwE3B71tMdyZDVDtw6f+9pcFBr/Bv
Odpd8gTpVE5NrAbgz2YVHNqJnSqEjIybKzWiJSUHPXyI6Ge+SXoFcTAa8MBmOCa4/xMLpxNAVg7X
d23pqgKeEX5jfp7jAXu5a6M0XbhulG6MPkgxZ8aDuB7yZMNtVIz+QtSs6sg/A2JHN+KKNJSxgMxB
Qhvlww3nP8BYdV3G4o5hSn0m38Pcujf//czQjRbra1IYWM7wQE0vSuyV5rXF/ToToO1XmqW57Mak
3aQoH2OQKnJrFbE1XoIF9E5cFsyHorcY/0PN+nIdfp7XWUX9eYbNrA8tp8jUeN04xkZWGMesUt2p
mGpkQYXjldYmDd3iearN9rVSoE9JSms4VM7EP4kGUPnb/77H59+mXYBuChvACkJlGi7RrjocK0Ot
3OWFFsF5/aBXmhGLULbXPEhtFrmjQqDd0snFq9B5tuovys4OFDx8gqPeVP4QwnyUXrYSyi4p0Jlg
ndcEPdBhm4/Y+KSwdirIdtxa4xibv133juci7Muz7aYqs4TvYWCQm2+dsA9p0u6nINuIwE0jWqfA
W/YfWuF+uX5uS6p7Lld7MTCnAZ2aiaWVxkPNPmrjJhCv10Us2WC0q86UtOBqBSXX5dLAmzCEQYJj
w+RTgEemd++jW8T8fF3K4hmdSdEUsAfKBq1GSFH591Ac+7WGl8Xfh1eG6Z2bKn89Ns6MyORzWMoK
d1zab4Y6UXNFuxcPwgcUKErlmGfSE+QN+naCwUb9t29AbWcM0Vg/yslcSbkuSwkCIM/C7eL1cXkW
SmWwDwqrGNunSm3r8aGhK459UQRyhHAdCPYA2H0pIrXCTnYK1rYef4Uvd+iQB+5V+zdadSZGO+9w
KvG7AVZSF0fPpRg/OLj+m1muFLQXlfdMjLZhhJnIZpQpGmbGQylONDj2Bjh8NteVd/7YP27/bymu
VutVJOcTSyHFDjZTcTKbrwBTItYxHLbWGiry4orQy4f/QGOD/pnL8wEOpT84bd5tCuuUT5hSKeix
aL5jGHGlB3kxAQD6vf+RpK/KQ6IohNHGqsZNL3ahf+uJd2t8z/iR8gph0rErHkvQNadrNcHF/TyT
rFlTiVRD2nGKGc4MLQJPZXdy+rehvyuL01D/9647uCVgbs1Yn+i6028uw1Snz9EoiS7W+wYcyeZD
oyIDBNxrPnbxZs1x7AxCgHTC/PczE4SgoiiLBCeXA568da1IkQ+ZHa+r4qKdOxMyq8+ZEOo3XU8K
HJrhJZE1PCFndF3AfP91XZ9rTICPMecOOO0NTYUsAYqNs5nwdu7GbDOl7FM1kE0q2j0PmpU34ZK6
n4vTVCHtHHTcCYjriyRibrrrm18gg2vtxmvL0g7HDJsOdJaQQ8J/yuwGc1cjQzr20Be76/u3pAXn
C9IOiPTKU10HQR7KwoA/q7K9rdZgxBfALhwgCc3T33PG+c+25rbsAQQ9m1e+TQ1QqrDblL037hFA
hn1xa2ZPhhsBmi13T4X9QvkmyVaC6qUNPf8CzcCbCcarVIcv6Mp7Nj4jsxkhu45kUESK/C/cIooL
uFiYw0TORYuCApOWUzjA/ubjvW18r8uds5bOWTq2cxHzvTu7V0bTStuYRYyV9cgLsPL6ya4Dft51
7VhMep7L0fSQgvVG9BxyOrIn7J/e2GK6M61+Oh7m43icjZuS3A9rZNwLBhdq4thgFAOy5h/cEBPI
RBEQQKrV1JFlfcge6MLAH7SehwRlwX7lDixc6gtx2qWWVc4YClnIkaTNQ8157HbFTqL7ExHUyoYu
2MMLUZpqTAjJQuXP4Ywst01Hb9LW314/s7XVaKrRSCNwxg4iZHk/We+j9RxOz/wv4jIsBCDeIbg7
cFSa36+VS/xqgpsa1DOKA15+5N3KsSy90M5l6D1rFkioeCfgocaQxWj9jUlaRoCl/9IFVWSn9bYD
+BPIfICxNj5e38Sl1/GFbM2vjGDqIJ6CbNP9XIitojdMHKr8baq3bfaaeofOeR7roxKxaz46/ooF
WbBWF9I1jaRO5rr1gN0tU3eTmd8bUM/SLI2SynyrxBowy5o0XSkJyxidYzhAVljOD1eCa5vLyCxv
UV5e2df5yzV/jec2gph5ltJFv/Cl4XIKYcswwcq8sb7zauNkIsWluvShLjKku5IvFUf1u7OeFE3u
QzcHX8Ln65+wYDovvkDzBFUZGsSiWG0xoGIShspC4a2xgBtUr02bLW7s2WK1SwJIn7I3ORbb595t
ZqQ74Xo3DpERtRkG0L7/zcKQFIeHBdq9Hjma6ZQxDiTvjVcfAXM4VSim7q+LWF7QbxGabWE5+NKN
ASIsVKqHIBJ0QorhROW+oG/XRS36gLlHA4PaMwy7ppQmCuF540HUyA7gYDSdW1DSufY250/Cr1fu
2/J1B9ob+l9mbj8dzxRKUCvbZDBn4CVu0fZX+XPFfoqKUX5iXht5aBm1/XTr5+mGWXZUgUG7976h
m2YlYl7c4rMv0a5+lllDO8k5wkQvpwJ7DscUHSaJmlhlKwZ2TZR2mqatSOdnWLQRgMvQR09WR+Om
6aNC/gBMytoeL5T1bPAH/LvHWiwhCsCRewLiRuN9ABdpjzHqGbs4BRjQC/EfMKkQ5WvIG4veMARS
E6jUkWfRm42Myfb7qoHQpKfRiDxF6ItHzA1Y1RrU76JdOZM0f8lZSOZ5NQbbXEhKkf/KMZwgjcgM
Vt4fy0IA7gK+7hCtS5pFycO2o55ZdhvVITwJxa5ow11mrrFaLO/av2J0z0vbwZhoADEDBuuNmCcP
QBVSZCW3syZF87EhplGzgXHsGD1448+OPBQ8Tsl/J7ZEJDkD4vzfPXO0GxWi72W0MAmzgevpjmab
fzMkr985LX5Y0sm21+3W2qI0u1WyLiQ0wdYl9Kc/bkn+AoQAlu6uS5mv5h9ulKDgNc/toydAu0te
0IYkG/GuZmnmbF3hp7E75n8VSp5Jmdd6ptL5QDI0qcAW5eBJwhNub4PbKgEhHBqVrq9n0doTF6/4
uRKOaZJLSRUrc8earZ4fgFfIRqkIMK3/dFANcm+gOfp/J00LASa3z5BpgkYMTXfrJLKNatECSlla
aOZzTJA9Kj+PSkKqFRu4qBxny9Sub09ddHfM2YpmfBYl5gLR1MOnPbOdzfUVzj+k6wdgjEDKAM+J
IQxtP91A9h3PcbV4iL6oDjy1VR6NtrGlyACaUxuXIdkohx2ui106RiDvYYQfrZVAQNaUv87dFKgE
UP5uuCPlJmueU+uYlh+ZGKOmWKOpXHwgnIvTHFgFAC1pSogLMuCfeXcBL6LKPCTOg6de83xX9htO
/0J3zmVqN08KgF0yBplpB+5h98gbFg3eHUIDM3gM1zoElh7g9oy/H8xogz6M2OXFGAbMoodehURQ
/opJBKfbtwbynWlUOKcZxRrohkMYB+la+f4X4eyfGvRbsH73VZ34hoBgmfA5hVyE/1Titca70gC5
YFjjfjjGcexo1PsCraRNXHn9XpbOHtTFESH9LhFFbHJn5xtrkNHzoq99m6bdXd2m3DGg3RNyo3by
xP3PxbByg5aCI7RMgDUK7ROo82oymgacsc0IGUaGeayRcCNqMyVRv2b9Fg1xd2CdVSuYOdbi/TkT
qhkmWQaTOaQCIVJQvRaD2gdZHws07OZ5tcNY4ka6aJmuvwgzvy28nw6dPrnWKzONyAE4Ggd0rOtM
pybh++v3elkNzz5MM1ymn/aDBGDdxhmARWu82/1Byj0bv7leHnFgZYhPAdrB+uN1uYsHDfKuGTQU
1Gt6wwUv8AhGZzL2Y+AHL+gOdpiiVL1WjVs2JKgnwmah7eKPjB06RUt03uFSy2bcgNxug0H3bYex
MQ/jOYCqfHGzKpYBOkmnbGVrlzz5XMr8H9GaDXMV8l9ktmG9L2/yuj6C72NFlZd38bcIzYZwNUNa
UxweQVcuiClhQmgkkPH/m8P6LUa7MYKjr4whY7PJ6RC3pNgyv90qYDZfF7Po2s42TLsjKNL1QTu7
tjA/etMurJ4IjD89FT3YIg/92uDk2ubpmt8ByqQacT7Milv1yfdP/vD9+opWVEBvNCuKRBExB6hG
9TI496th3OLvAw/Sw9g0mrF0YFIg+yJcnOYl8Puuea7J4fr3L1otEN4AGggzMUAfvPRRYImpAtbi
lnYmPSnqR45VPHvixXfFofHZrRzWJqjnX/zDAZxJ1HSgLn2zJjYk+uPRB7c7ug2Mg1d9BzbF9aUt
nv6ZIO30FTFT9AFAUBbe960Hyku0Fa3h8iyuBh21mCeaa/W6q6FqMgpQIcMEKDiYkg1HcwQyVWZ+
NoEy3E3mynktRaFWiJ4fcJChR0CflHL7KkmqspkXdWjd99CKfYLiwYrtXtQKYBsi+AQ1CrryLrXC
qBLQofjYutRncdOpqGA1vCdmItIDz5rIqFbeEIvb+Fug3leTdZXISwWBdbUP7bum2XbVDzN8sdYQ
jtYEae/W1AjBZVrPKzPAVdHFQDOj9MO2NmRaqVot3VwnAF42SPtmxIj572cPsLRlpA5CiVYhG1O9
cmuTtfr9kgQU7tHzPINM4/5eShBAkSSEY1IFJZDNJDBY8BdNk2hBwfdjrgkUuL4WSLqt5UxWAgmE
yk2q0NUWZ4hkDbXifhadONpaADMPXJDwjxm2opNFUisgNxDrLWBIHP/wg5OkL9R+K7w4ozdyLaU1
q7BmhjwECwBrwqMVDlxThKRpy2yowV4/+K8V0EnKe+Hu8cgKwwzZrftwzVAsWCM89VE/BSY4+Ob0
LKVtA+bNt4DxbNal3A8EcMVoWpfwS2ytLrygF8AmcJDqxcsD/cPzHTjTPJaLXGIuFcObxNyFYvxn
cs0V5V5czZkIzYjzXMLyeRBhtXUE4uC4U/dyDdxlwdaFgC8CbQiMHeaCtSPy675wcgEhk4O3YYqZ
ZCyH7lBouO4olrQPgvBSADg28hi6k02t0mkxZTbjC90MIMNAxUa6eyeJACLC0XvDPons+brMpTNC
whHqjll8ND1rawM8hiio7AHFHJY7nogjC5oVm7oU+GNZv2VoybPJy9C8TyGDCsALgHDWwRg5nwfj
dk0XTxjQmuKs22Xpf090oqMIsDUEXUXwH7pdIlzkJFQNQPnukuRHPjxXa8zji6qBzjK0WuNS/ZGs
MAeQYo4o82468VITK0qdbwErYGbfrh/Tkp6DcO5fOZoRz3iOEa0OciqxoQ4Y1O+sbiXCX2qOQgu3
7SNPgG5edCVfXlcjyNkA4kFoX1k9TkUiDgmAPprJAZuD6aYHUN9N+8YU/FRZ2RE8bF+IAuohn9Ly
6fpqf2XUNaOITwFaKmZoULjRc0CWy53EogMwyNmQsqglQfumqix9CNggvo0ux6BloUQAZgbfo7Fs
eXiX0czfOD3mGUHLVfADfrzacxpgqr+GczoNYasC0Mf5aRXl0/SQznzDuSGGPdAG65PI0u7VA3Bl
gz5poczITL38gQ+u9x3YwuS9G20kfsEa/JYTZYk4AzzXY55QCwrcRAMI3ABMahf3VT+/IBIxhiCo
kPmuomP1U2XGmEYYdDC3KQCxHixeI5Cprd6+sQG78RfNI9g+IJHN5JsE9DqXJwnYoCo1Q2gLqu8n
ZjV70+CnJE3/wviidA/MJjBj4rM1++4NaemLYppR64J7AUyWEVXgyAPF43V1WLKLIINC4gp10BCY
N9p6ptpSMijnW0bAU0B6hiTR6NdxHcj6uUnbMZrSyt7YzFKRD9zwrY1+k5frH7EQsBGkyWfSbHhP
lBMv9zRLBsEAJQSIyArxtfNcCBoB9Fmq1yEdVyzmglW5kKUZTDfJpDuOkGWQG9Lsvaz7BDpLFhgr
4fWiHKREEOogvv6DZrSQuINTin3NMzt8HG3UCD0DaFLEB+7B5Hv89foeLjgbYKMhHwZNx1XSGSD4
QHPMJ2NdBOy2ykEbpFp72S8YygsR85LPYg7ZAaFvBDbwRoEqrQD9NbHGuJNrrPDLYpBUQhwF36mH
BGkeWtU4q77bfDQlJoqT58L4cX23FnBmZyi530I0NSjTzGuLWQ3q4FeiAjNCA/3MzaNlvTps7wES
RUhU8e56NFat6cbC0wvCEZUCJAVdaPpg4ZQZjNNfgNV+C+a3g2pL4ObfUf/Gz+IW8/XXF7sQBhOA
t5uYiASrOHb18txKCebesZlVXqhjUrh7axi+ogxwW6Xy5Lp8Y07u0XPU23Wxv3AaNE8DuXNjLkJ+
zHFocpXRzeBg0BcOpJSweoUzAgBnuZvIdGhDK3JGzPUX+Ufq/TTr7jkc7Sizi3eY3rj0gBeDzhPe
fKWgdHdbdRBAyWO2XEnpLikbEvgIPWeUPIwqXu4NQ5+vWXvYG7vLbxWK6lU13AzB+/WtWDqBcyna
zcmnkPeYucblbIW6c4FGCsjTkDptZPr5dDR5S5+oSfZpkJQbMaiH6+KXbAOoQV3MzQKdBEb+cpEi
SQ0MEuFGFUO77+zqzvH+4rGAua7fIrQgismidPz50npm/ijN8qnI1Gbu/7q+kqXjwr2Z50oRu3g6
PI47tnQKeo43SUPQQTPtbDEdSTmuiAmWbujM3Ix3HMYWHX3H6iCRje1W4IXJrLqKGMHVATKGp2Kz
pI23k5nn70JZD89hL+SdYIzGDJBx+EcGPjLKzbwbo8DMWjsqhg74PcAmrmLTa4xx02QFfQD7rvMJ
4BEthiGB1ypalQLrwzSHUyKD6cYtkhJo13aRRjVJ6vcuIYDXyqyyizq/y0+qbaZH4irx0hZkupEo
lMeyE1MY5aUPWI8K9FRp5AhRFBuE1minBe6N/OZ4LJXbyq6qg8EtEqdDljyEyq7h4e1A7cC/ygFb
68q9Uw+kiOw2bJANyh4aCZRo06qTo8GTI60M+xgY3tYSk7PjIhh3kxIENW4y3gNeeNq7nuGevBov
kyhjfQWiPk7RiDegdx4oaK5zGKd2ehsb3yojFRTiwZmQXI+ABtIl0Qjwni1mOeXLwAZr39cl/WKk
uQWgg9xHwdIAn/CKjVyMg0KQT1twOSC51R9rNjFazgI8otAaF5xANS3uepB2HF2kf95QF0+AkcT7
IRbGEN5ZYV9wwFSM/53oxkFJ+PdXaG6JIf8olIevUGQ6DTQAFFO/v36FlmxR6AMNFLOF4KnXickV
wunWlQ2scmiBsC7Ds1uksEZiZ7DqozIrzL2FR+GvZTWXgrwQ4Kwg+rXROazXiggBSKTTIjnCrZOd
byojRY8oR9bxIMy1XNNS8HUuS0tdlH0xlIHENoqgBuBLz8odEN1eOlY3Ty0x/oLOAMd2tjbN0+W4
50ZfQV42sSHKWYeeydE4hXn+g2bs0xhkIgaCB9+aHGgpdaCan9cPdcku4geAGYO+Qg9poUsLX42A
j2EdPsCqJR5DDqm2yag+EqNda0ZdsowA8UJWDUnjeZL3UpI71FWBQBCuzE3eOZNyQ2o04HYOCt0e
qCJMtIQ3HnBPri9wSXvOxWonWlSiSpw5tVY3wZxpzYPYpYgROBI4ayzRs6/S45ZzWdpp8qZpvcLA
ZgKUL2IcByoO11ezfFz/bqJOUYiRXKMtIGeTh3c+UNyVum3ox3UZS3fgbBU6ilbYm2RKOuxYyn/m
jRHhHYLmi/S+q+XK6NeaJM1oAdUASNrzfnWY/atGuXHVsxNux3YljFnRAZ1WG1bfGYcSKwqbdBtM
u4rQeJriWj0DT2rFH6ytadaRs7cOR1+V7ChOyCzzqCdDlAnAaW7rduX9vSgHaGfotsasqas/BfqU
dI49W0Wny+KKx433SbhhFFgrGrcsBzlwpFjxDNC1oZYjAInEnIBCIlz2PxuAVLnedkh+/oXWzcXy
/ydH04WmwkCKE2DfLJvtiF+fTC95K1h4A4e2BvmztiYtrE3LemxZgNyxR5IPH8mfKEUrSNuwMFJV
8PS/W5imECMGqOpWYWEGtK5Mo8anW2G/JNma71ryzyAJ/HcHdVNuj5T1LgTRgUdBP2wBrhqZ5G1y
xk2b04eyEUCOr1fyuWtS570+03c8QzIPs+Gwr8WNYmYs/BP4YKPRArpKiThyl3Xl7vqOLl7ns4Vq
nsTMVGCCHw3vfGnHeN1FudU/U14jSjY2XbU2c7+mLZoHyftGYgAO4pg3Rk5y9CWAxUAqs8aLuCgH
mO4gokIH8B8cGmqsuDWOyMj7pLrNEvSoYJTIQEbL52usn4s7eCZKW1LpUyIBHjhXaBDN/eMPB7R2
gGuAbxr/L5rRCTKRqHIC5R1wNZpT7O1QiZLDUHkOiK7H6p8gYze1bQNPC+6xcYcVg7VU2TgXqPc4
e4HRc2nCq+BhfTSFe+Pn7W2bmkfefwaT4r3v+ZGVQU1LE9eEHa8r56KHxjPYAsmvRVDiuLwP9cAq
sAjjFJkh4qJ2AMP4kXjJSlSzqCtnUrQDrEq76rsCUswZYLiXRzMrdj3Fg9OrVi744gMH7R/As8Kj
Fjknza6EyDw0aQlZRre1JYupnSP4jm2g9zVuFKbxkDqR+xdTzATJcjyhAVY5Z7Iv99Hu/bpkCnWi
ekx2g69EZIHhyze6lTzOov36LUfnXBkzQyWlMRdxKAF32FckqhXvIxnui0RuvOabR9ztdRWZD+eP
MPFMpJa1HkKbe4YDkQwHRrIY0a8sN239tbA48jor57cmTXOsUyhmrFtspDu3VD6nxpNPPmXuc4aJ
XXcFBmFtMzXHqnzuu9yELF/W28mIR77rJoT2b0B7qQHvSFcnkNckat6VCmPuKINEayx2nSfjgqRb
NVlxipudDOUry4d7v1+jz5x/9toRanfCwjiWDCuITUGGVdYMlSdvJZBc6hkliO0ACojxd9RXtM20
eQDrkiMLmhunTL419eeuvXXS2LIPRYWcAshzd9PEoqR4DM0s8gFn7t0G/dER4InNN9d1dtGsnX2M
ts9NXrZyZFiw9J/KftwKeosc9YqQxV09E6LtKnNU4akaK6b0xmkG4I78BZgdipc25oVcdOv/QXgX
4KhYJ5FtNLCFlvzeuklk8gigOSunt7hfZ4JmA34WFlHXQZd0DUHoW4oqDF6mzpvlr9iuP4W4QO80
kYC2kSwHJcylkAbzagDFmg2JqzaGzPdV7+JxY/3nY7kUo1kQ1KBThzo4+9C25ZaHZrId847F1zXs
T5d2KUVTdwMNQECEwWLCyY7L4q1heVQnH8r7+jdyALo99x6jjqPJCQfhFcxH7ON2YHEP3UNDAhE5
qtsDsm+NVPtP84RFAesDnSPAZwSpwuUJ2TN48uAif99DDbLx2cEEbhBnAEUA/DVe8ri1K4r35x26
lKgdVpk5Pk2ZCX/mT3d440QdSR+v7+Ci2v0C4/PBdeMRTbdlMFQB6M9xiRz2wbly3zH+kuwTStYA
b/6MU8FH5aKfce7dRilIC6aYMKbBGl3UH2h1Awgv2aHNApnx+gtqO9cX9aebhCgwRYUesKd829YM
3GTWbd8PHqytddM075b/YhVHkCOPDqzRygYuhFSXwjRDl5t2WhkThNksttxPjgfwjDwyw51sMF3x
3CTbaY0zanErz9anHdqowISe5z7CcCYjp8+jCRDbiD9kcliFDF3aS8fHdAtBIcT3dZIitDkksjIC
HFsVDYYTDQSpeVkDwkXGfXNbvl8/uoWIf+6j/C1P03meB64oAsjj9LVzI2beleIrXhgbUn0yxmgY
dmG/acmKwVq628jeonEP0SkqlZpyDmIwMsoArocIIymAJ0/A+LO1MhJRcbDN19A9Xl/n0r0DdBng
koFBgr63+YPOfAqoPiY61hDYYUi7+RpUb0Py/bqIhfK2a57J0BOMtWcLu2uMuYbePE98ivv+H1B3
f3XnzMVoPVjCvRUeSO5Dta8xG0Wnd/QZrjicha6ny6/QzGbB8gyfgZUqJTbC+6gT/lgO1c5K+CYH
IZ5KES6fDCPfN7IHvjhbaaJZuiznu6ApFK0sr8Rg0BzHkm0tRDS575N18oqHYFjJTS5p0bkozR1V
SBjWQYulmshPN6KJ0iB2+u9Ou0NAR9tDIP/G+JxL1Cxd5TlF0E6QSMeXot4D+TutysgALUQnX9sg
3WbmpjH/e2788kg1kzc0cHrTLHUIXitk3Nw1v762kZqBC0vLa9uZ06XlUxYBlhSMoDJqeX6STrV1
nOSNo3tz4t7T9SuzZOzOt1MzA0abCIGWXpgBR0be8OzSLgo6IEtnP4rimP/3l/+8j3iHBxaahdEm
dGkEpq4uWsyF4eVR/lSdxIM/4iQurdfrq1q2Nb/FaEqCirS0gvkGdFNxSNrxk9u5W9OuVyLYpaDv
fDWaVgAGIjVbB2LM9omr2SnNVeFNUPiH6+v5/5iU3wvS1MOpk7EALjdaxZCQH1i39fJ3f4rtYO8o
TIXt5meit5myGEXeldBi0T8BCxyjGWhRm8llLs8sHFqrmtwUoJPMUz9K6g57n07FEfXvEFXGMpFP
hnDb90m6dSybvrpxUc3dNkVp7K5vw6JhQ9EZoF2AwAJd7+WXGJmgNKT4EsP8AaIo1eyEcVshEWau
xVNrkjQFmhu0iqyEpJCkmyrYcvFSmZ/TOttWgq74i8Wrf7YqTYtSJAHcXmTIZbId5qAwY167I5qH
RFR6OUbO36387fo+LkZw6Dv8dyM1dYJ3NoLJhzp5wR48jEa/NUEWUPibpIll/0hGvNH7NT2aT+cy
64C7fyZUMzWkTvIeBB3AsxKPAboBTe+Wte9ssratle5402E4AWmXR7S5NuSGrnVArh3pbAnP4g+H
+X0eNNjmEpzOWfEyg8TgGeO62yBfqQz+Gn++tlQt1kkGT+a0xVKDpo9zNUEmhE3Fa039TUO+lA4I
MoS67Ty6r23/SwBuBBPA2nJQJ1P+NNA4D9t5ZOY3YmUb1GD2zmDsizx5qpvitmurDSNrhKm/MqF/
fvSMV4jgDGQ/mh7Wzgj82g5kS551gsPbKPDHuNlhKu5wzUFoGqK5WQ5P4Cn21YsiN775HvRrUASL
/gjkff/zEZqSWPUkGxwU0O0NH3wy6isepzmIYMa4N2tgoLbx0HvBimouuoszodpx5XZJK5ZBKG0i
p8bKUZMUa+RwMJWLF+DftenP6R7c9qH0IEb0NAB1UeZS8CrkLZriMwukXc3wCv5V68nKFFebQGXd
TdvnWRsVZd7/cK3CdSOajOTDBO3sLQDsySezK8MuSjlxx8dpSLovlaT1yZJtgqG2wGufACzU70bw
j2U7W1ESVwQvpy4fjD7qhCA9vqJOwPwSsvomLbzugAYS57YKamSWasN6HICk+lw1fY6EE0izDkkm
wveyVckNbVI0oFcq6eOxF8jaOWq64wFh+8IYyL7lLUiMDFDtqbDnp7JogxgJsiYeMeL3Ci4idZP4
BIRT4GdAFpCE/BNDi9A9qNGDf4D9F34q+0n0URuENgb2Kxn4u8Rz+Y2TDXTnJYEZc/R8gjgQc/xK
tM6XvKP9Q9VaeRkTTKujljbxeOrK7MUopB+xrAwfOibHIHLcBtB9/jRZB1BVexxdkKP/zcQG3mZ1
Os/wBr2JdmIiQLpck2w4hASlM/SuBQA9nSluekKat3CS4wu4BuqHcBiy+xZDmTehpNaxxjTOlilp
/sxrWz5WVWN+AdkVOYLvAr+YhE25E2NQj5tptLpjg4T6TUqB2AY8yNSJkWEPX4Eg0X3K6tEXAMA0
+fcEZD27JPP7ZJOiw+JghaUo4fhY4970xWj5kZ11hO9oOGIatEkSD6B0Ce2HCClte4zCwraexqFN
H93EzuapD5bcteDaesBDEOyufh2WX4MmTdqoKlKRY+MbIwQod0AOpsvdBzOh3Q1YaI3/w9l3Nret
JF3/IlQhh68zCASjKEqUrC8oBQs5R+LXP2d4a+uKAF/h3bUl2t7rdU/o6dynd4baMNgaXo8soBFc
vtValWk+YrK887ueuqsZMcpTVgEVjZaNib6/JOBrQHdgXHCTy6S5lDtVHnXLa/v3NNI/46rdahlW
reQX93fK940eA+GUa1kasCxutUVYSpiuNKRoQBRq25PqmOa6gSm8pWxXUueje5SDYEZSnPAJQCc4
AZ56nmcLnhzTwzOR/GMVUz3dVLnOI3hNEVjeA+LMkTl3TJ0y6s3f93tXOf4gNBG7HVB/OUTIAcxd
ti3J2rgjReRtFZ7704Y66calsYh3TRDUZkusckvXEV+8PWAuiQ0ALUVAPu03knCF8qm0kwDh1Piw
Hc1u2EWa9d/vkg2VYCP+8D1tuJDRcNMmF9Dkqw82BK5XXlRMZdTbF2UpHX5/fwh1YEq8DvSgqafj
BxgmhpoMDCbin/wBABUbJdlB7Jo66rc02Q4xQ0gQFjZ4T5EBoxkFyZidIMyGX3dG6Bddk2HQxJgR
BRC2QRNaBfyf38/xLhmUzwJiggehaUWS317SsvNg3uTjqooxAIzbic337zSYhT1lfeUHjYkFDudC
MiQRNHytKG2hQiN4iWluCwd274H9pMJ2+sMo9C4XqS0FUOn6CrCBJWbrxrQXzWrwF6z8+wwhwetF
3gvx+2kvXKhmRcRxIKX0lTX2CukhRPVypGWdu0rZqCRDICOodBMTkZae2/VK/j1OpOB0ZAsAm4PY
G3rrRZ6h4P3YKIDkc8xjTlNqR6d0V5A9XW2OG/PbMFdLlTxXsfwvLV0UgP8FIii7h2WKSdsTc2rQ
uLwvQ6jKwuxpbWGGuDmYHOEIal2snAYmZltTFd9wF2ljDbQ3BeqRiPCkoJzZE8/STMVsF27giqg2
W5eoIM+Dtn9hls7gEp/vOd3oSWmxdXVmZ6L+m9ZY10j+XZdGQwozk17s3vxnVbGZUd/0qGbqtFiQ
vDNEIzjVPBqm0NYMLKV54YzQQxEj/DMQ/eKGCRF8szIIZJR6qm1h7624dKOSFif0HJDT19KhiNMX
MCU/cYs6PupyTPwYCBcQDA4Sj7pGM/ftkFPYlRIQV0noenax+uxoQjICzrmQb6Am0KVsCfDhJk8e
KNysQluE+YKoK1zsWx4tU4yxlMpIJaZpbkxzZ252+J3Nvmyb2K5LCH7Z2baN3xGXOA1xHYc8Ovj4
zw94zdkHeSQO/rOLXx/x9/B3Lfbf8UHZF8UPk31QSkx6PJorfG1WoGWyD3xTfLG/wv4q+4P5tTkf
z5uvTWEW+NNmg6+vDfu/YJ2bBY64Njne8Ck6jHkeFUfgBkkUjOmVKEHGD0mqE4Xk5O0f5pQOjamR
ixWS0OlsFK6bKf3b2yXVJcs7jevE6Tc9acm5MHny/aVT39bMy5pbWJswYxe8HDbnBLP+eKDCqROB
mYhDleZcEtDNa0pi4rOj/nyhFj0uVIjOsE/xRgGWIIMdVLR6g9YtNwRAbfCUDB6C6FQmLt1xtrWZ
ENzH74rmisV/e9y3hCaappfEIb6EHnB+SXoVWcA0BXerloQ/Sdgk+07xc/P6au4Ma3ewiTuwjTsP
nzLZyqQ0FauwFOuTPMBMJcjhkBfHOtHV8etrszSFa6ZImHMOnHEJJU0Y9owjuj2YdkBXuFgjDFV8
RjJFHxt8s259ee0/hj/Jgqaf3QLYD7xooJQDl46LmNw3MGiEbuTygL7aH7b79+HT2p/8RdE8rxZh
VTwY9YU8FKYwa7OcG1dIbTCmIT0rBHdNyBanS6i1WuCqa3b352Wz/cA+wuAvDFhmOL63hyd6YpKL
cG8oxMvOft3988OGVNlBuLCvfwQFExZMYjhMfrj439n39YdlESsj2y2F2Diuvo8rc3OEcPg6r37n
y5liwFIxCF1lg4tYNy0/UaNp2Siyl7eYwUhrCqEXXiUWXS31SV6zYpMzAb4YGkOBlIToxFRf832e
xukFh8+kGWQtNm2RhVd274YBWicgBIjxQrAJJh5GJRlpWoaYwRiTzea8MXdvtvOC5/NiLVyxwDyH
2XZ+UJqITz7zBc8IQGmz2+HaIJv+h4tBx7EAyx4zkjEC/ZaHwtzIozocGQHTfN3Zf4kDdqCrBVk7
hywAA/ykM9mI0KV5EOegs3t7+3h6evJhpjxB8DBjZcTv8SeQtrYWXZ2+C3r6PvWE/fy+kAsJ2C8L
ybdrtev0aFFggKoJHQJZnMI+VmhQxMROAZzCnot7gEqGjoSiXK2gKH8/5nkQ9br9f4kxVfTDZO01
aEGlZMSg/qH4H6HlsdUVU9C/k5qpAPbUAOatA/j9qmwmziiPsMilMTDulFkdzNpw2bNn75+ZAFdz
YInm/bP8QVO83Z5vxENblw1ootCc4APgd/g8Y7cxLNC/zovzsH3Ybq2FS5zHeSebnSjWtuzEgI9B
GBIwJ7b95Pyh+yWhcve9/zzSiaDVfEEsqpBtz9xpxID0fHDAqc9LbDJPjU22M9FQaphUAtpOQejV
tF0Hns0Cd8z8mSt3qDDRUaWBSp5pC58U5RkXX/65qY1GXjGB3DJtKP/C+ryKSrpib2Ch8vX+8/9B
dvL8Y8lL01EAWcYfMXlt6esZyIVQBxfamMx/gUVoPxJoSmZ1NLA6iPMC2NerT5UQOJT4ifNfUExX
xLKZFPixsIli0jGKeASwwz+vBUxk7q4feDjs8TCNClXJHiv7wCd+bPHr9TFdjW+cFp7xwhtm7+WX
VU1LobnSK1v+ZlVsZVjQP9qbrYKthTkB1lWTLq1AYiw9XQGQBlCHBdwL2DGTc8lzI1HkCk2ejPDV
T2GuCvNCXrD7PV0zMWke7SWj5hq3uiGMxlIFYBsGfFsUVEoTSdlEGRcFugSFlJODT3yS0pR25C9+
N5IBnz6zpiysgWApzvaBPrqPjmtZWNL39/ELFpdrQ/bAydnAFzqez5vjqiXfPnzxr0X7dRZrFGEH
AIMHSLQw71GDdCv4Sk5VopbjY4wSI+Or910TaTV+JB++m7vRY0EqJ366mP3H0tiLuUJBy4SBKeGo
PUAzPQKAt4S5BB3zA1pVmfY6QJ8+PTGVgjM4XQisqtXSvcwNK9hUMDVBDgglwCeZEPQCuUHbqMgR
1Rk/w1Xi2uPqr+Rw6+Ic0g/M26AqQRqDAqhqyW5nQvyGJZg5ByUNawtoijBSbvfaq4HKqZ0G0s+i
89qZ8Tlx+94RnNjNnHpVLsiEmV8oTuhNWLDMlJYXC9DrbOEkvHavIn2MqVeb4sO234pbzeQdbeHJ
/z+IokIevRYsgjIJalVyy0W9D6JJQjXffAuP47ZbfdaYYvKdbSABbeRZnsslA3PqA/+z13/JTqyF
0DNCzIICWUOkl8dj+s1TwE7TkN/0f14uZuo+o6RlsaCeSY/ZjeJSEbgCagdakG9vtOXxZka22dEg
5Vr5FJ2Lo+/K78Z8eogScjkEOGMEj0j0zG9U63fpOnM6r3v+QX1irZRGPZYyoLfJRSEjqiDOUDjA
qPIszhFflsCHr21G870iPQBfV0Qce8K9eRqi5ATgRCTalt/lWYQ4SzaqKzjDY/46rIGnRUvMICRL
IuIuYRi2eDhwIBB9nhCuY69rCw6E09RCUYSFXprSyTbKY0L67cXWbePYrwYnshajX4xXp1v+SXki
FTnN80RPZteLvRFxXdjyQ0OIv619UyU6ea5XmXOUXOVh6W6vzbY3pIH1gTnbCgY7IugE1K1bzuow
YQjg6CliOgMCnP7KOEgEDUSmZwMA0Q43sdVs0qNMfYRqAW5+fugdIMtDemUkfagP4IGNZ8n7/ehk
NHdF4pvPyYLPJbLtT9d4feXwU1H7PqulHus6kfIWwxRN9TwQzcKYUkvavxWwgVAC6DTbcN3R1A1I
tFeOyaPhpibEgMM95ZbiLjyGmamBMQIQ7CjrZjX48AJvD8xAEwGfFzKS17YmkrAmouWZhVX7zkUk
HM5w/FqgOBPnE4oT7vANFGElmEtCK84OzxwKEGlJs42/LfEc5E/l/yMuzZTT5MRvNjmxZhrMqEFB
Nki264zbFSkI/jXoQPnXMMWYLCKkJlqknN83OveKZEwHhnI2JBytghu/PVqJU8cuG9SAdma594lG
9LV2SB8BRkB7O/pWTZQcIDIdb7P9t2T1ZJ9Qnuj7lLz3xP/4fTHzCMxkMROlhjR9rTQ55lNfEA9U
WLObfCGAl9xi+tlHY3k2wFBKmiMzIBI1J95/XUY0oT+5dbQNiGU94jAuiEWmpN5XtmglT4CSeWxW
wmp0ngE6YCcEo1bMZg/ErnW7yqixUOU4F4pYhg7cIWTDEfOYNRdUPozOsEEgqvmsFdKhUNwNN76l
u8HHuOcPiuPTNLAswxWWHhq77QkP3lCecQPqJ8oOlGsLRSLdq/zdOuMBpTMCVXbcW7mtQ7zyJYE4
t9tgrgkC8GgQ5MZc2ykT8pdOjTiMLaPRVjIjN7V6y7Bw9RwMacmJvv0nbdfpFEhH5vDZ0rYhvzPe
nVdwu4AJ44WGmkoeOo2Z62dzqzEkwlb/bravX7p9WQ+mvxk28rdoyQQFWNkmfpKBt0T59b5BOtEj
gOxeWtFMPeFImBGLdj68S42frChJxiJuO9hZgUR7C73xXAJR3L+PRDcbzIwkFzsi5/gJlohPv3hM
TV1Ywcz8YQtggLlArwMLXr3lH9EgWR+4WFOwgC7EE2QyQD74Dz1ZtD3mcu+W0GSnpRwliYjRm1Q5
JVsNMxdImZBiE7opfRE/RVs3iLeg3eYhmcnmJgolTjMgDqugiQTEE7/mqfynxXn+1Q8hrRDRSz+y
JZL3zhNoNuhvgZXDjKxbQas1JVd0PExl9W04oNOlRFoJ+r5b+Y5mIP85WlZvXsBVqbnETHfkqiAp
8E7QGcUuU52oFl2tBiHUm4TGq6glwymzDYqqO6sG3inlkBY2/o4qHXe+PYyk3izlPO8e9w/6U7+B
j8JCkgfQxzino+aqFdSpbo40d3rLHVn5n0BPvz/pO0L0Zs/T2pNw6KI2kJlrkhMU1pN4rb1i5PBH
TMvPAZs3A2uwvJdit2RZzpti8GYBWwRjBT1oCsTZ7U03oYjGk9FHvmgrfVX2+JquZVfaVVBpFupQ
MtKuft/rHfl5Q3F6vlFT4xGhGo7yFyq/5avBjA6Xnf/YrRKS7gYK6U2zI2+Hzxj7pK0X56bMIgy3
O56edRYJHh+qoB+43ME4+fB9y3Nkxlv96eJb40qLSUbLJ3E/cgtSau6STkgz6fJDTA1CEMeexLbu
dFs+WsFXo+Hfi0Fa9K8fenNYixt4Eab09PuZX3EhblUlsGzhGGpIn2PmxfQ9J16rcmJSxVR2whcZ
ugl73OY7Ca7ShrMwPsY1toMpQ2ij/MMciff0ClRjd1iHT95r+SUv8MCdN4b1MKxgNnEaNvtEpAEQ
Z1SUBHVz3lF+FOx87VudgaoK0Ya9YMdm0RO65CXMs5WyCKscSVHEw5CkuAalf5x+BXhCoTOymEon
IGdfHAWlHfKf3DH2gASPzvUWWH0LRto80M1oikAyQkAApRzX5/eDZuQFmlAPZQxh0pn88xCSjsgo
bNEJGHyrH3hIUW7T2MjQLzHb3CsAacDZsfkcbMbJxD7Ms1gGKjHOGLEVEq58S/zjbVvbcNBP/4hW
+4ffeWxWK4KsP8Z6Ab4VWVrcqi7eMrckJ0PVxxyzhSFL7Oq1cQ8YsqRT1YkeVFOjAdzk12atEsMp
vjNaUOMZ83xQYRQuVbrNAxJYC3pvEPdkqL8zQLY6qqVaiK5rESmaQhWfZCsUqmP8xSH8+H3j8xzD
hNhEhOYVAO3zFMQC1KKvqq90HVONyp+8GVmDs4RpfJelYHPD8EToAxnGyduR+bL0PQ5CRDxWsEAT
9yOk/g6NWSncIPHBs2sXeJL63j8sddjMrQJ2qv9SnnCUUY2B76lBTKvEBnD/t7/lP6tz5GgLPsW1
uX8irm4ITU40M+LQqwIQAvKEccrP9ugghgb7WibqV7pTHuFb0GoPpER1Xz0vzTu/o42xT5SCsR40
zN+cwl7WGleJcoEL3eWPzUF/kAtEPEoqedSgPo3e8ofLpndVxPFeFliJneBs4z8oT96QYgS5ETBW
al51hRy4kQiOakoayT8xnuNiVyQ06034ETldRhcdKvav/0adSZQfwirkMJ8uQLaAlmcUPPqrgwCo
v3NvFmvOCe1FQ+uegEI9AfwFmJgIvE/YqZMSgF01kI3qMX2HP78fVxwq/1obvY0tLd6XwDbvKoCf
BCdsFSeK7ospCPZUwAzLh3H10G3QNfEgOQjK8ttFETz3i7AvoLfL8IqQeeEnBKMkVdQuhdr1jtEB
Vf8QQ90as8ZES/ryHhd4h7ke09tTgc/Lqg4wx2Aq7y9qLg9iBHnfUowkCFLa7jMbmIBWaaqH1sVE
3O/wqT3pSypu7hKJUG//0p1sshu1gCtC0M1QfrZvHpDRGNYR+eK3ImJAAuT8YpLo3jP5QXLaK+P1
XhMHBs41ccettJHMkhp7gxZW6Naf/KdItO1lpeDVPo4LWu6e5fJzt1OAiKju5RozG2Ian42tfBxM
w/ZgL/d/mo1nJ+vu8UKWaLIDnF8sRhEYrKBKnAp8oVXDQUnamI6v/b6k8TZ+GNcSDZeED1McMzrM
UEAdDhvrNfFtu0iLlSACnRrR7fGEUL4drouXrLB89KVtLm55ip4xAgkWm/s7704KkMGuUKHX6i5N
QpHFDIcr9QxxzJoBtgrtnfAxMRUbkAor9WxjQhHtdupraAdgKt2ut88XUq/o7wu4Z5nfLGCy90EJ
9Vz1sYDB3KEA+TPcVO7feKu60V5C0FbNyHoJBWyR5kT+SWI4NGrZQ/7tgo4gRWUcIlt1wmP2ouwQ
V+Qc9JILVohazYXdsmzQ9KY1BjqMyQhs2u7kycqqr9Qc222psXilpZrplvurrPundrMYMrmnVRAG
h+AFaDj8+klqKh7gYl7KEfbKuuoooLlN8avSaQeL12+IEJmVvbC9e5JQ0zDkCdYoBnhNDf2+KoSL
qEkxfUwMohwQf/9TkyZb8RvpmJqVJT6C+Grpmd41G1DfjtIvgOJgDtXkVDM5DsYwZ+rlaNiykz+O
KwYo6jbW9mJqsIrJFmA56E9eMpfu7FeTUJrHMroqbMJJtKYYujTmIyVGgKilyVexDR8v6ycOWbFh
pdgVolPaGu7tQSTZ3re5zZF5HUu2y5XKLVMhVISEMib0wWZCzxuY7of1oAJlgR86lUUSwMbum4gA
vVla3lvtXCw0o5HzTlxLtmJBXo7kJQUbdGvfbJC+4iIC9LR3z/JpsLs4SyiXd9wB4D8zbsfAMxWA
JhOzCuNFOMAKcBAv50K0/Gfpg/9zMUV1J/vwAxe4by6uUaCuI1GBqawIRU6T61rKXSovV1m4rj63
70B5/5DM4CtHHyKq5SuURX8Biv6l2embpcF4dxJhmKvF4EOBLYhVqEzE/7gDhECNEi1SMd3gEhCz
QzrAuawrt0Y83qDcc0gRF90CYHzPvVUktwon2iJGjkZKy18QMrOGCuwdBYrAVkRDBQbpTSs5hJpF
WjysRTq8hVR6ra0TQltOaz19stKO8PEzrS0E71nMFghSshluC5Ks85Nvj5ZkaQ+Zo1sLdzN/KT/X
hCrN2/PhL4Lf9yz202OsDuktwOhYzUfCk4eLWaBSO8RJbLjVksAV5zYSwpkM+BQITCgrns6VHEr0
uOVGmNDqNX6XaZWhHKs7o4nU9rfSnpQ9lUnwvm5xVvUaQ9++v/m3xfgHEwO3DxSL0DBSCOwJ5Mmp
mLgAhkof2iihAsaMoHvb0df8O8LX8Tl3kk0W0HE9fA+1LZKFU58b+mjPZNljCGXEsqclsVEmhZre
IHWd74VN6mCUlslzKElT0LiOdp4xIsNCa+SdIOMtyaluFbQWYCIgKTqZGz4+Za6PTp4X1lVUfOOu
nWAvHIU3CR1FFZqPvn7f8X3yButwYuBos6GHVaaXcjL2yA8c+ID6jwwjEge9N6xxH9LQ9Z8MB4hY
vckiu94+d/+HKDoO4McKJtJY4/iUGyJMhR5swVZOwVOAWRimvC6dYlNGqNKg2pr6f/jXihjLGniu
8wHrCKcOWlZCpZHG3uEPORQGwCAUK+yfW3m7/J2ryfAoVxYm7ZoK+qFJuhjHnhuvoIhaKh7jfMBo
16TZD4qpcBn7WsCF80f1KLgwqMRj/TdFjcJKPTWayT17qHejQJQ1F6XKvYeFpwWjmU31Qena7W6D
lJ2ArCQwnLNXMNwh6GyAg5h+Y+KiTT7C9Aiafyw60Hf3bGAaD7xMBiU3MTjk4iKNgcT2nG40u3vF
sDfCY3RFRC4PGakfFEc9teY72ruXzOV794vOSJXpOOx3Wk6ZKaGv5wHyXxjQZA1E8omHeP3otHb8
hchEvHi9SwQnglvFfDmfz0Aw2rbfmeutu03jE8x1H795jMwgS6Eu8R5BDV1mCJrDcJ2V8cu50VZG
KSKPCRAuWzsZJMQIFqIG5GFLXl5GSlBab6lktdyNeU9Z/CQ9udYo7QH0OoC0dGhTs37kKLdH3svx
d8yXL92CWmSw/FNvZs/y1kdFye/S644hCzPy371PZ3tnOpCyR05IqP4mnPx9fhZMKOjo9Jd7qx+E
4xpDy0m1W0qs3wlsgoXZxFMJ9SwsmXv7jHK/9/zMQ+oYcdQSLVXf3CFEKruws40Id3erWT2oj5a6
D9aLVTvsH58qR0AxY9geMEPgAk8OXejzWi9rP6XoZuoMgj1v4x2mKMRubEZO65Pfz/iehoAtim4j
FVjlmHc2sdRSNak6RHIx44yONiIJ1F/7f6tV8OIfiw+wtvSoF0T8EiE7ILdQOpW58cvva7gTy4DL
IKObEr1OmPU5RVCQQgXAJjrWcFnzf+U/JUvwoluNxk8KbTdAqrAwlnKpqfoed8EoRHgBc95YL+PE
Wwkirsk4ESVDg32xxHfvTbRGWIRpbvt/sz2qMg8GYq1udFwSIvOokWwg9QWtBCmN6RKTK648f5RK
lthFToK/kEojqutvgduuL1zunS0qyJ2rKgwtZJwQtLnl5CbJhDJpShg8F6I8Idln8ud07W21HXAx
EanfpV8ZTTfJetHQnLMxKMPoYBV78LmnEUfBw1QuuUIiOXLFN+8dTYpb1EmeDCTzPDN/7fBwV32P
yv91epD3wd9FuTk/ZEymRRAJIPEGAgyz0ByXwgOTofnLfX3k0Tj8bKBAqXe+kp1i7jADKDA150VY
Ed8F7DmaIQtkIzOqI8GP/vbFSOFcNcPu1BDkgOkJw3MKI1xgMqsh51DNUQsKECWrfAug2mLjrXwR
iSgECTMHQm7pac1NXlj6SKsbLMuJtNiEA8K0QKUM4G6oeGzPYG5Lwhw/k3fHdW5jnif/VK8WHvPc
GGDjtTHlEgXsKIKclpN3fV9i9paX0IuDpHZCRJo/apvk4D2gNOs780kcEhFlI5y5VPJ8R1cy0gyr
A40NgIaabFaW4saLYwhu4aSc5LVscVb0IR8/lH2HgDeNXfSJt6tLSmD5ShTwYU6/JE+vBc638vt2
DRN7N+JDgCcZWIPyKaEGyIO6ZpnWUCR8YLUf6lLU+w6f3+yZKfEf9mYQJkEXBdAXgdvucnTTmN4W
E95gLKwzIhw55/LSoj7mLD01fxZuem4f3G51IkA5DMlLZBFbrV6Bs+eGutm9oM0YGEzsomnzGNtL
zHXnGaGwnGfzO5BSRe7+drcNJmpXlxDsXAGswXOLjxEdaSXBVAHiHxRa7PjHgUOH2sJO77yiG7Ls
En4ccsRJEXpgdZQhObBvV4PtE1JtBtq+lqdys5h2nNt8KAv4d5dTsS1w5TCWIozMmvgO6uiwP6Rt
9ng3EUkdD/r4FYMhzODxJK0rmkQmw4yPlpTHPc76uQq2yh+bzoe2aLwAZz0ibkLiHeaC0uBkWH9F
F2BDaIApStJuNsMSW90/bJTQqcyJMqbpOAwW0OMKE5XRcNKZyqrdp5R7T+GxeYSFSxdNoLtPlg0B
/g/BiT5u0TAq1gKTkY6Q2J4zPPlHFPCPVEDjy/9SRofbBcwJ85Z4tEhMeLgFNKx/8SAgWzp8NrjH
lGg2mJiIpxB1XcVxoEuDrO5kHG9pThhYz4D7rvp4qoMtf8eb3kIhmZNvk33pohTBVtwlhcfObCoG
f25ycqaJ0lSq1oEg7/iP6XO4jd3BKij/+PvLvMuj/57l1br9waNKEQZqX4FMZ2t2G5HaVrCdboEl
l6hM9EqUBRdBKtnpfY6mf/S2Yg71Jbm/72XhyK7a7cdekBL2mqQHlWjrOQB6ealNjNKzl6TLnSD0
DS9cc2A/6LSC3PjRADryUYAwazaVBejwV1T+HH/f0B2uuxq4KMZGFB4llBMF4QlGUwSdjoShAC9K
L2j6baBItZZYV472xu3UU2zmq9+p3rECQJUBosEM0BEUmNwWizsHYekhqWRlTwg909SOEHwztolb
q6jLz1ZSdtacgh57YiA6bWwXnbj5VaLnHls2FIyc19COeys6+Vo0MFknhRFA0sf4LHTEtyKBwhAg
4Tp0PCCESCjg2HWWb6cnjHL9/QjuOFS39Nn6flxxiam1tSGhUrddj7ZgJrb8R9hfbJEkz/ruS3Pe
vxYIzmX2DcHpO2z5sQLWHQh6b4pAeqBqn7uNQAxL2bUI/H0jr7K0x7mdyWa3w1XmkWhg1TG3e4z4
C1cpA665MrlT9FDuu1OkmeoW2DodGR3jTaCxWXpUUhalzp0wOjBGcL0Yg47QJuLpt7S7tCwDv2kR
Vjx1MNy3rznVRhSNyoA/2HebELBICgJSpdk+pB+BpYMFERuSlo5gnkXAMph7A+BjDPzUJ9FNqfeG
XG/gSBqerbRE3F3oR0rhT4oPRmZKx9INtwiruktS906EBBFGqC+YYAZgD6fpnc5QqqAvENRtkaHX
VsbpLxpvPnEEFcwxFJ85/KrfGKvitTfMJc1yj7kBtQOkRYCFYSr4VH5FZaoLnIHDD9+NJ4whUMm4
VU24mj4iM7CSOnTa6PZSdd28L5fFZNAUjFgj89mnZNV28IEriSCn3pkXS94FpuhKZra52InJyrJ1
M0DhKMkzTHE0M8d8X1PdWui2v1OTfruIibUfaoVSyfyFOVdwJPGyPoyNZ9a7EF3Jxk4n5Vf8dyuS
+FCY+oKqvW7wVqXf0p5yW1npwH0FbTAc0AHltzekV/98Kmv9ANOQqEd0t72lx/yp2Y8fagh4eCpY
3vuCpJk7HbermIhWjF3JMFoEq0BJ2J8Sg/sGUnykz9vuzH3rK/mxiZGx+52meEfUoHUX/fJ4brAT
rwUUP8SpFIYYoTryCKNglMihxBRvpwFUnHZ4ijTyyZPgW316qQhn0MoC7qWJBCuq5FrwoLpvN9FS
+fadskREgsH5qFcTUHmpTcS72ihaHHhyCqe+B6AnGba6a8VO7KDnCKgqaP/kwA89GVvyzDmLfSDz
KwB5hEjxIDDeCeLnVvrJYXdRU0HFk1c2cW+igs3uyHAMd+OxSUjJ2e/iYuv2napeFv1GagNB0Tu1
kGOh5I1SKsAMIDVp18jiNhHB+CI4ui1KMg9AyUMBdbGSAEZXXZBmTimqXzFZHfbgYh/53CC8XYx4
ewLxiDmfSY3FQOqigi/q4CX4kHTNQ2Tj/vlX7RG1sIDlC+l+QdXeMW9uaU/0XqtnoRBnoN29xt+X
tSn4Vknkh/bPp/41OgOctGbVb1WNREfNyZkzvugOz73w2yVMpFCL7qOiYneRW8ZJeu3QPSDtFAfN
5XSwuN1RPBZLSAHzCkbEsFAxgWFtCFMjsnd74i0KiHq/yhHaaZwLazWsdxC9h7q24odhidid/aFM
A+NfwOHQ81P17nmAD8pyDfMC97UTvMjAetyKLeFPD/FrYPnRCrZzvaTM7/DUDdGJeBW5IM30FEQB
pOX4K4HomBS6qv8UL9pOXIkHBTPugcCQbgQWsv1dwt3RK8g3QJ7orN9JRDHW7fFqxjgUXqqnaLzw
nHIXufrax8zwD/HBp8MxO4em4oZ/4pfwFDlLcaR7HI0GL4xYQ7pUQLH8xCEe0LXZ10UJxUmzJ2Br
oxNHEcw2QeisjtBEy3pY463v6ACwSyyI+ZfMWbSl5hYslDpSLqhtRCkw+ilvT6BrqiRrOCyitJLA
ih7SZ33LuyKGDa1Zp4KA+TT/gwl7S3Oqy5CbyDkFNKutdgKEIOvwUh5ldNKnQPWE+0f1g7bOKP/f
Bw1vCU+uGwjhoTEEFcLdx+ShM1mG7Y+yERGh1V3NQvuTbZyFc7fzqGIucNqdh6zxkOE64mUoIp02
oqBVmUGQYAqu98yvi5PKyIl2qaMD6LLE1XdpQU8BzhYJLlTS395pmHYXwItcEIrE4DnkpLl3ozNR
dIQ4/+K+7sgMBNj/pTXhH26MIwCWgxaqj9N9utO/ApvVkIu2eKDINuz4D35hyt4d/5oF9f+lOXk4
Ql5exF4AzdwKkN3JoRkDk8FySbtg35C1vhjdXtrlhGM5XmAdgkgDatC7n/w59pFGuriohDUNIHwK
NFm37lIy6U5v4M0+p9OG87RT1GbAPjFcqLaQMsPICiqfsk1kPmjHGlCPvzPpvE1NAYIJ67xAiz9k
0tS/qRN5jEQjzGFhKza3/xjM9L0mFTLcZU2cy2f18sjeZrbZxgfAfJxP3FOwLt6AZer8vpL5FWMl
KCAFmh0qplhC5ZaF464wyqJKUH284hpHP/KAJhb/NApRTRkYLp0Tfy4YGPM2IpBE1AS7Z7idqOe8
JdkYfTzoAybRj4dgO9idi4kTVHjLt/InwI+XRBEzlW68igm1ybsBwKwHDga1xoZNvULZsSNsqs24
RzvzAOtu4TxnDMzIGSqzJAGThtKg281pcKBaPi1zKgkACGgAADSSaw2Yism522490nc4lksZ37nD
DLIIR0G9wVOHdplco6dUolcNPYJPbnTQd0/ql+ii3W/NIwCGHrzapHhTXLjAx/PK7itZFCQhG8c8
Zvl2t5fM14Kq6MA9B2SAO9NnuBT6E2yZ2NF2+bY6q6tyY7hLSCBzaIAJ4QkPKQXXZ0XagledtwGE
x0O27cG+tnTKSfy32JaQVEjKNTBsIlK+cGurRcnw+wUFwYq7aK8zfTZlMjab4T/nMGEyFUODfF7F
cpraUlbaCbWeGxVYKOKpyM3aHix0XK7KbXiIXyhGiy3w3B3qgM1GAh4peGDHyhOLPQo0X00xep6q
z/qbtmUQyTX1HoyQQEMgiWSOa1Eg3E630Ui2QPsOv9/QnnBAGVWXsi1BGwji3+m52iYP0gbVaDq2
bRR0pFJJimf+ZYEs+2cnBw5sIhU1JWA8xEAnzwwTsBD6LUCW26hAvRG22mbcGBb3tzYvmChA+M1i
3nm+U5TqsIpSADKh5ECdqKZA6MNB6/KCZXHsdh3u833+jLtdISwFUzZGe1W70p4WNsp83duNMqrA
mRZ4ETGhqYnhBU0iJJheSAt4WkjQ/ck2CG3v0KdmYhzS1+/U5o4/AlA/qU3ESNwMNUCQSuRRLqvU
AqDXmeEdaftuXa3+j7Tv2o0bWIL9IgLM4ZVxc1CWXghLsplz5tffGl2c491ZYuceXxiwDQtwc1JP
T3d1VbI2nkH25fROizY5yasfIrtkZpbJSbkZL2lnIHrxaPGi3v5qXBSRnLUlEr2gYif5HnVd7etV
AJzjGmY38WgK7/Gauby3hwjPEmR5scCo/kKWGx92kYPpUxQZejgzazor4IA/g9Ok2Kgx8H7ZOn9F
mXSTe5OdrH1At1n+4xYkRbDjCCPRdIp0M7BC18bzks/4NMkgmncsIvQVjOvEm07Vm+yqj6r5q/yD
RJdTOEC3e+hLYhWGfiqC1KSjBInBg4UCYsB0RTTl0yaXJWztbkOYAqYzQnYzkaF1BOQIv/ZXk507
8bP++r8j8DDwC8s65brmxJiDgFhWjtkhPbYu4IfOKXfH1pzRVkEOVfPZ7+vKVFgvsoUFx4NUBHoY
besAsVALnmZc34iQdoagH1TEUQLPf0lOh+QmM59FnBE1vQh3dDSuAO0HJgDyJRdbK4lUNS1CobTk
/bQJHqZDhBCPWwfrDNY61qPk1jVC2eGvNTqY1QroNYUcX1rpLkTXQ7kL3WiPt6YbeLOneDXzfb0Q
0MEimIPR94SSLBrRr8enc7M2QGqSHJ3Zng4pupW/a2dy/dfwg3OZ5Pvkv6OnUweVAgYJsQhgz67N
BW2cikPalVDLcQQ0fuINHz3zJ8Unj/ddyeKIuc1LK8C3AzmIyxWgEJG2BwHrJodkDfaoK61AO+vI
FuSkttwzWJ+Gd/Q1WOITFNP2pec7SW0mn9mfhLmHFlb18iNucFa1OmadCr84Bsg9Rg4PUNkqR8cT
GDVk0aqO3NMIOpHWZtwIC3uXxBUQzOR1kqCmLlq04FRpMsOuhmrbasjQZvYhnhBjnoRDZcev/Bpy
BKSpBf2K6HLLK7PaMrF2rI+gor3QL3Ih7rACrSvsBNdPgFQWneFPZkECSl0TpIGPKnP+wrvn4LPZ
vDAmgVx71I67nIQfKuCLAzxJWgnFONiPd1D78YSHCC0140lPzBr1emQmcyRBX0XXf4hf1VfeHFbi
obMM+1nyMjtj7oWFA4BID2lqwO0BiqcbDTM1b7Ixm1DufmheGuiRQDhqV504FINP8qFhPsoX7uQr
e5STxq2Z60MBe9xKP08Ov482UmGnryVaq4R17MWb5KRYLPystBBwoRYG4QvQ4IFxg4axzlPcK1IH
5BnIv2Qwtwjgu0Kg5XwJNrJmbncOHGmjgVYECR7djDfxGpG+k62gp7set5OTe9BldR7FXfWYo/Pr
/p5YeDjjm/5+nUYdjDKbNTWr8HXquQ4dYSsC8tJb0GQv3MnND77D23/um1yKEq5MEh9xsQ1lpVDL
ZoBJ7fEtcuY1+Gw/RCs87gSLtPj7Zhaa8i5yJVT975tmjpY6gcps1E0lwnT3R3ua3/rjJ8IwD9os
m1PmjVbC4jlbeNBieqFSRpi50ON301QnEMyhnGCsgR0+ASIeh2b6Z3Iq54i++9fBDh4F5GnWUBOE
DA8jQf/TAU4deLRPouyPSw3ld9rbaoYfhLXaIUHvpACQgEzI+cE57HoR0HHFfRtMwdWOkWkcOLPx
uh5A48J6Dx0JHK26OW4FBwzDB90eCnPVvk1YlP5l9nzzXNr+PnQYDuo2vQ6wN1HJ0QXSlYvUyvXO
SOIgAuQG35u8II002/Un+ifw+PrdeQm4ONfhTjkBJuB0K/Xwv2dBYRwYd9DFkm5QxI/XxqUk5upM
Ac4dPVAfUNQcP0fVVmoXV39uSqf7O/E2mQ9r6P4FwTehhUGJ/tqapqp5GAc9akE1TrtG0Jma2b+/
FR7hTVG/C0/T0IMGViVuN1sb5Xtasbr4FyJHVYP0DIkcgbSjqRHkfszFoIfmev2WId0R4lUWb/yH
Cc1BDmO0ZO6ojagDDQDSQRBagaOFCh2jNAm6qPbRuWDJVv84yKDkNScItL1E23YtuRkSSvmDAbp7
FEZPxtrwuhx9bqoJSd8GAKD7n7PkBi4/h26YUQs/yWvOyKx8p3sqqimBk+z9FXIL4VbaRI9MIMhC
2HNlkAotg2GqyiLG+COw/4IvDr1m53alwdT44oMVo/S+GUO8qdMoiJ3/zrhK+fV5yHypT2BxsFoo
WppgStjE7gmduiiUiF5i37e35NSv7FGXa9gNg55VsNfa7U7azb1lmAlq7vlRtvhfBdhfoc5oH7DE
IdI62Gv/4NqvPoA6UHlYF2pT/HxAs29EF3tMdb+CzSsuVV8zeQhSg7nrfx01gkkDzoq4CzyLaAqO
KO4gZZsgoposwa5fUTp5+MRJRvM+HkQhvOlpg56NUwexOVYt8taDEBFAnCUNPUEGfBblrwQDXauD
1tbYxOIHYe6MnK/3GP35kQOuPBe0CWYOT/k8QHns/L8rgsA6KFXRuoK0P36jUiyyzoWKOHS11eD6
AvnQAfQ8MIvSY7DvLelFwllG0272tEqYzX63LzXUvpBHQhcUGrFIy8618wwGdeSkoqktcQ/qMrAK
6+vEei3einXisnzXsjGCIgENHVqxaUDTKPmdHLWYZw750HllWCRSyNazg3rSiumabt4IZGgX1qht
HKZaMKsGhlY56ibYcGZ4TO0oMtXju7zNY8axvQW5UuaoTYSOl0oQUNTFm7e2SyAUoDChpWj5QcbI
un9YbstTlC31etVUIQZQsYOtYdM5n+M28dAX8Eaw45w7HpnZoJs7hzJH7VBB7sBhRYbWvnXO9Evb
9iBzAuxMBrFH8Nh69fOZeSZvKqmUTSq5iuyTPggFbOrnbBXapBY2WeEOgjlSBrqCFhSdo4f4indz
jxU83Xh8YlsGxTGpf0GMg/LAAzrJmqmGbeHL+E5+uf5eRNGxc0ekrzfFmrmcN69Jyh61U5Wo45OS
LKe85wAsGhCqEB60CvztyHkReszWSve6lXv399FN2ELZpbZsO0xGxlWwC84xV4/NzwfF4/8f+g+W
x0eCd3RJQaGB2j8pJI9Cwejh4Tai1/3O9mAFAZotA8FR7fS/ovWvcNNt0SV1f3i3wcnP+P7apfaQ
kUtSLMdoVSHcEypRZfR39WftCAAN5an5fGb1pUuLPge1AEEFZRW2D7WS/QwMax7Bl5PozNg1zlFY
T9bx4c2HagDpq9EO4nofPf9WzekdDAhm4HrhNgL7pvH0zMylEjdwFSti/JBaJngiIIsUWpSSK2Kh
SHK5Bg05Gl2j1Yy4VDaVM1q5iwElwGrHg6hmPnU8y0EtnV50t6BPDMwASARSOyuUUQJqJr5GObvX
V+UJUaHlqEcUKXhGtLI4xgtL5OcXT+CIhyZGNsJS5fRQW8dbKzcYo7mNyMg8IiQCsJ4Qvv0gBS9s
JHomN76mwv99jdDAxBPD0wDuUNf6DsyeM8ofoXkYzAKMD9paZITYy9YRICjwSejOptO30LrKqm7E
Kk4bMbN7ySrxgLMEDzv4YfDAq6GYIefAvBMStnMDrcU2szfrthBE5gDQawAwRTSK0RxHXR6FQlKg
iVfdN7/0hyAD8D1ChmP60lw0b/+SZlP6qJ3giQdWrfyKXKNnLMPSrQcFTGijk01FdD6vl7oUA+Ql
u6ixMuTn3fKIxl5X2fPfLSpQJeiTROMf7vQri9Tm0sSpM5ocFn9e/aAYHU4GsKAtaNhqVvXhtimM
KPxeDI962WXlqIJ4IYQKu6eeQ7tzYptLQTb+OHnaN8MzLpxPsGUJwPIik40ZpW64OWtSvoZaI244
jAfiKpmJvTyixU7dz+8MYwtOEU9VwIdhCmU8Gt4xRmpVBuA8xmPJOPLODLpAMBZCkOdXbMYeji7D
HnHrlNu7skddN4kv57MkZoDsABh9lj3CLO6iRwHpKbszzNaRzuTiKc1iF/1RnhjWiYu/Z526dMZg
qNQ5h/XOKsgD4vDZuzyK77rNPxbftRX+ZhhcuMWREQXjDfimADigVRlETqxmTiygjL0H8HvYqJ7i
HE9H1APKFUTOvNTcoBW4QyriHxoZiQzxhW3qgMx1rYmtAdvFuTdRD7D8Y+L1zp9OM1kl0aVVvTRF
rSpE7sV0CMsGzOn5Ljy2K27PnVlF3yU3hwFBWJZHhhEtv5SVVmtFgJ0rYmUGk00LWhnU8sH0sq5X
76FbvBl78Sl8mLYxgpnkM5kYm/eWx+xnRv9+AOUF6mzuRoMnHwBM7HRWgU3SvREiT/w3wFdm7YQu
oO/ApwobUOK6GrSFQm88GuYLCPsdxtYio6X3MhLMGkoKIBFAmu3a4yZ1VM0RXwO8guAFfhcZte4Q
wvEGhMtAXkV2BzJB3mOt9dJLETSCfw1ThyjnIH7VjDCM7pd5zeNy5wGbIhxWOMBR+Q/qFmTa/xqk
GVj6oIkh+A6DH8GmqczfuSli3WfgKCebR74DzE2MuV1ywZcWiR+5CCqUsco6RYDFeMdb3W//Kd1y
H6DZOUiseuUtKIsaHHVKUxX9l0pLZtMN10D9bnI78wxgoTC4BK3VkNJYia/yw/0R/jznb3cPOqbA
h4daKV3KV1AnbFUNW9l4VDfaVnoFGwQazE/oQcTc8m5pvWIrWynicX7F28I7q0y4GDFg6yK9gXwp
UDrUNRcaY8p3OgauekgCWPF3CFz1ITpxduqg+3TNgnEu3uGXBqlF7WIdvPeojJA2TKRlB/P1XTSb
x2lVgOz9X6b3YnBUONRUCFlrH7YKh/cdFX1xicmjEA3azVfC10SKPyf/9FU+BE6Ll3qCujT/v5cC
AVhFVAjAFUQ0gDWkTurohwI0cGZEp57vZX9mt91+zohPNQe48sfgVHpygLDi/thvO/JgVVHIkoL5
EwgKOm2Va7MvJFINxGgBShsn2w/eiA2tmDkE2NC5zyPnjTPLIvy4BcYQw2BVQREIfL03mC+pSsam
z/EU0ERr3FYb4YGzIkddg8RzPnfrfpNB0GB8F75ZoldLhxgoUt0ArybPowRGoqwLfzHWBaE/mUgA
ProxtOaCVYpjLLeWv5IfAUnahDLCqY75iib7iDrGAEMb4FcBoBTzTe0zGe+raJoFvKJtDfSV9rHx
Is0xRckp976jwy0TYmRmOLwQRwEJjYwoaGyRm6QfXbo6trqfwqz0CPK+1NXeJMP2Hxt3tqY1Ije3
mWzGrlq47qDgANZCCIMSzXfKTxazwCcGh4CU95oHwsuDjmLcvLkpr/wdSrk2b/NbvPAYjnJxNyNi
BZ4MrHKAH1FeY5pR1c/akeR/5jfg3KXPGJm8Q7RpX9V1ey4f1MAUfjNhMwuBI9qbgJnURIV0olC3
OxR5B20qNWQR98ZhAKv+a7IqV9G+3qTPgtVA1WsdnHzH/210q+ST6ZxvQAs4SpfmKc8hNWHDG8R8
7xYH9N6AmzH/xCUIIGOzCgtWYEV8/fU2lqAHgrAOL2jCPkYFVtMgzGPWSw2e0RzichG/NwiupIO4
MVzEeYXXSLiUYuCEN9oaKZnGQmKG5UB+Cq83nwGYkgGYKo8cODXpas/rLZfgP+fRvVpZyCG4ktfj
U8BVtOoAyQpB5p54ORw2BxUNZc2DC1be/8OeA84eOFlCR4ZvocW75Wn2B37UGyt4qb9UR0B3xVH1
UHb5rTn5KgYPt7CZGHTNC/fxtVFqySPFACU2Mdp+TWgS1Mx5Ve8i3FiNC1bew7RiHOhb13VljyZr
7EqRCAXC3ku51iG3np05U0CCc/dqoGDY7oX9+b7F2yN1bZBy0lNWQK80hUHtUXpt0TIB4uOnnC0T
chs8XtuhApuRn9u4m2AnXteAAe969Eu4IF14wi5yivXkolqlO/nP68+PXFZmceGVcm2f8liBGvhy
QxZycHxk5eVD68bvmQOPtR0hZ0XCDQ27mF9H68Of8SQeRQinRZ8+lpiVc13Ij11/C3U/FXweS36L
bwleOgeZZXBwoyMK2mkgXY0/m7fyhfPiw2O4H6zYY3F/LAQE19apO8NQJkVJyEpMG9XxPT01DSCN
BHRTkrZ4/St55876ipmZIhuJciNoF0UwgHc/EpIG5c24bJw4sYUbUT9yuwXNxrF+FQ6lk62L7wpx
Pas8e+uswWaLOEvAPYUiJR3mTYZYcUpmkGBzfNOgo5Q52xZBtWzNoKkk9BO+Cy6EZ7hTcyrMepMz
0qBLE33xBaghXsc/xlBJYzLjC7gVQOaVs8+c9hNdDV4KyvXiy39qTsNr/cFspFm4N2AXRWkJyGQk
YSmHrWhyV+ccFhi12Q9opEFr6AM6m8H6sQL/6ipLLObNeBuHkMn+a5Jyk1Iwz0PiY6i81a+FVdDZ
6qlvgbQXLO5dBeVAvBEP3IlfMfl8yW6ltxWobPCLtKSiQ/d6kkWlnEKp9ZF98Mad+AwcYWyDPWaF
68hDchlEBI+1N2xf/mevifH+tUqd4FnvxykOuAZdqXlo9tv4D/p/0SxiCt/3DS3kFcjM/rVEndY8
V5skkjG+DLDcQ/uWI4fNOQWa7iAS23pMnlHiB+/NJ7WSte6XmtDDHuTlDgqeZ5Xz1kMRYO0/8u6v
ZsVUMlm4GK4GSPkFWR2jvtdgUPoCU0C2n3lLHMzurXkKZqa43kLNG7yHeH6hTwFh5E1BH/hDVKIr
LNyU2u1b44nvCB/2+lEByoqxcks7U0OPJAJVglWga1nQNauMOQtasA4GD9JjbwNU3u7iN6jtPsiy
00E9sP0FaiVWCMGyS+2YKFelJEhgV/hKnPAltyNoLosg9dYAabPEg/yBpCvvkTb5fxkx0OxgACGs
dAb1xg1VsdOnVMMduyl3wncDaUy4IP4Z8LLg947bz79SMEBLLK6PpSANOEcsK7oHUWehUbZ5XA08
SK6xhY6jG1oV4HQH/gQppa/KNdbdiilhu1CnxTYCfg4N2tC3BnnrtdfhUqWXhwoap90vvXOq3hk3
4M2UvHQTgbIctSwQ4IBbW3pnzPCSa7+0S62tkNexoNbE7mbwtCP3gOttX3RWu2+d1mrfWQKgC294
DJTwiQCqDVwmjdOWamHQ+C5qLeNrkk3jNXwUHrJ9QiT6RmsAXyiHMha/LWxeMxljXQiFCRs/mjHA
KYNuVGqO+ThshrqC6UYDew+/8XPA2GZnOoGXbKU/pnupNLMj85mxFDeAlAygdKTV0TZB+SOpyKtE
mTHFLag6kUc2/cdg/R7uDbYIDfGltK+9MCVTAUI86EbgzxhhCZQKEn4H5TP5XeynI7jSJ1d2lVPi
8h/Be8hGUS1upL+jvFnXaZCKjoyStEkhywlRCe2Qr96ffavYstdy0SddmKNeGUI/tykUCTGp6I4S
IOVmRXvIKFnSA1GZ1nbpPvsHyn2iP48sLkrgaHdEluL6kIr1CEyxGLco6YOiGsLIK8Uc7XE7CCAm
xSte+eigHwKC5fN4YuzdpXjo0jT12ihHI80hatEiKlG+RCcvkIVKiPT4Ed15xhlS714AFJnv5Exn
uHCBw/sSCQ8kv5BAoI6NIIaDOAowPW0QMvh7wW1AtICb7oTyu7KRV+k59u4P9wewTG1k2ETnFORq
gdugMXmGMCZCH8Fm+0SKwAV6lktEfgFELhF/OqSFZHQyF1WQjXrAD3ahOWylE7vNgxzOex9C7bMq
AQRrSPEhyjG1XpJtGpqZaomtrUOvBkjN1S/o1VYm95Q/S+uQxTy24LGupoFa9WKsE2MoyDS4EOYF
0cFbM1r9KraNB+GhdUJTQ8rZuj/3t7h5HfBEgAuAdgBROui8r3d5pJcJJLRSbLVNvtvjvu1P8QlC
Gk/Y46D+MsHG73bfnH2O8dz7B9sCzhhEjEBMryvUdTSoOS/GU9ZaVQ0p92SFNoI/EYQhs129yle5
bp3ER51kW8GCt5oe7lv/KfnTi02qJD+BHPpsKU+daVMQTGGL91Vuhha/UTcqjro6QUCXEEona2U/
uId4836CShx4iB8hQG6nW8Wr3Bxci2AWZ5IELQBzgU/4+020Sy/5oa4ltUHh6vjGOcFGAndocU5f
0VoHvob4Fey1zjnhTeVUbQMbcHt0vN2flqXY5Idvkci3oZGePoxJXeZSZkC7DBxQ8kYCOXJI2NZ6
5FnAFHSSTBGx332bSxmNK5vUuZtSv69VHTY/A1AC78ZX/jSd+LfKfgcNCmCQ8Lh2uJG3mPUVk0l0
4XK5Mk6dgMGQYsPIe5LQIH0uheNPVuJxEGwaIKsimBE4fHVmRmnx4BFey//MM3XaA7BY+GUCs9xq
hnaaYhabJEHFt/naVU/yEUpptrrXkIEXmdXmRYd7aZty8u2EiHeSMN/SUXBnVNIR+H4+qEB8qraw
4U/80bAkTwZTRPL6CJFW8x/oOuB3Lj+BOvt93taD6uMTxL0kYIu1zsNsji5n/Ry93M3eSk/bSKCN
uL/Xlucd4lQQvlQh002/+Mdenpqgx7yDvg1bq4Ff7cz+TQI3ioa8TrmNIVKAlz8IRX3r364YCGOh
BAHTBDF47W+FPB3iiB9/siuCXa0muL5PzPr2K38pzd+oQDxNJojmrfRFZ9Yul+43aIKh6QCCTQYA
StfG1b6uk2qGcYlwCxkmyrbH7Bf0AizljNu9Bq9RbxXvNdS7iWj6mjH1SxfcpXlqyw9VFGXqSMYO
CpKv8S3Zx+gaLq0AKgkQLkp+EZH67Ph93+yiU9UgCEF4QQiYkcpJaJE0gMAfhZAaHOvnHplK7ZiD
VrRcJ6sBND8SSuRKAg+HLmo01cQOOELCZ5lJUnLraMBsACZZqCZIINCka7hdU4hAVqKUKsKjvbn8
4wjhqgI7TrWNBBDv4S2wuk/QoN0f/89Fdn3RXdulvKvQRIk+qVhdzXzSN+luPjXOfOzdM7ik8G8d
ZDE6/LMGEnzzSXEQc7w2Hgeoo+LUTruKXwQLSHvcgcWuwDkdXpmkG+QL7n0htS/1oqi7UiJfeAy9
8Al8fJDr08F3hS/YloAEggtho5viA8RMQhDT9axb76cKRX8BUjoI9CFkQkj6rk+GnExdOYgAPmrH
o/oO4L1X26DYMGugoax2WyomSuzrwvpCEGr+gY4c7yY256bwTyz44MJ+lVG4+/st1H5NgwCgSAHf
gvoz0vqAcPz+MCBN4H/DTcI3IfrFn6pZE+JNZc2xExQLsO6rT6DbvQu1r+JUwSegMJyhE0iEKLu6
/qzt7FMxpe8JlCjlq8+RziHU4cGHAljL8C49fKEP2y3WqTXYic1qOP45IHcWyaA2sjzjYCU8vkrc
Rw/obP4AOVmy8e2v3Iw88VigiPk6oF49uXjyso7RQpByPSfUJs3CpjB6siy699lhD67CR9SQ5zOQ
U+8zOkvjM1I22k47+geNLBKLlfnWeQMZIIFoD/V6DakNaovOgpF01RCCKozbye1kS1Pyhn6g55hL
PwQfE5+iPaVllgNuE6wwi5cZodQgrosKk5Wk46tSBXK2rFe+ZCaC10PyFqReoqXOAJzAmwL5c99l
3V4UsElK9DyKtXCVVAlC7iYuFwky2JAeFNGuswlemnEbLdog7BlI4+IXTy3nmFWzUZQYV6oG20r0
xL5cleXv+wNZwEdhJBdWqCsvbvU6bQdYiQix6oQ+hCJ5qPzx2Mi6Jfh1j8R8bctEHrJWntCXxwI9
3KYSrj+ATMMFisYvkWIuMuzaNpneVDT0jHP0xUnliu8qs24Lxsot3XGX46U2qZIJ/dD7GG8eem3/
Eo2vbfTSM/OKt6kvMioiPWWgfxF1QWpUWZgJRZfgndQl3zOvf2fi5ICy2ZSaYNfLXz1elFEHjFIn
RRtZBNg7A2l6XjXQI1DDGLx336Uu7CN0x8ltzlAkZXycTuXlck1to8DHlA+zWUXbWfdAi2YoqF3z
UMBmgR2X9zHQqvAIGsQnqX0sGm3jB2Qqcn0yyxy9pFyxlvOcAWVY9D6IWv9jhtrIoywMgErBTNy/
tuWxmxE8y66e6taEVsbZ0uLGuX92WAOjdu7UCn4V9rDIZ7PV6tC50ifBKtqxYuxZliFqzwahWspC
Q2ZQe06UAwDtZhmz4F2L84eqEZ51AskmUjtW1pIyEhqg5H0wajfJ6xAfgim2G//XHHkKKtiNyiKR
XjyL6OLRIVsAXiualCgtu071CU4+Uly90r2hgcr8fuoE9x8WSkfZBm1g4DXWqIVK2kmciwR2lGay
ZnkdzoLTcYlz38qiI7uwQq1Spsu1FqOPA5To5S5vptQNWu5da4HHE8XuXAQxKz/FskjdQoXki/1Y
5oAcdL5bdO+VAgw8j4CnCzZinKzvj2/Ra1yMj4r60DMdq10Fa3215oTnuN4oQ3ie68EuoPIq6ZF3
3x5rdNSGzLO5j6Ma9tJmdDNNOpVqY8p66kRtfBgLMWWcsuXd+N9dQntFvRVTTYuwS3oBCM7xqW7+
VNr3yD3cH9byjft3HmniEmAoo7jMYac1xI8mAWlKHefcFmrgOzHL0LQxjqqTg33V4ssMkAqx/8O1
JYvUgDVa8fqCaiL4KoGMtuZcUbdLoGe7FDICGiufsbiMaJbDuQMyGBxN14YMUc1EY8IyhuU+q9wx
OQsl8rb1a+iv7s/s4ga9sETdAAOnGfk8wpIhvrQ85tHNkUXIa7NLdBM0Ff+yX0hPKeE4QTsn5VVk
bkjbqCfrWMFSJNgZhA3bWdyr6cCoPC8u1oUpyrXEdVLyJUgBLGAXHnVxeI+VycoHdV0rBmNUi3fN
hSnKpzQxl0MoDJMoB6jjGCqa5rtPWWeqkd2WIREgXdihvEksQ173p3koB0XUbOd4qYhhaefYG1X6
1EIupz3NuqW09v1NwppKyqskWjh2RY2prCTZbEWjMNMaVLjQaxlyheVSFnDEZJRoPiZt1uSv15u/
yooSwpywpsTj7xQ1I14MjvoYrNssevPzDL3kTfcnhl5SYqCHSoeOSNzYceXbEOV9lZGKuT96Yo9+
oF58D00O03NaXg4dWrZypJAE4Kp1GVRcoeoohcupdmo4YK/6hxkH4aACOkDAfGWJ2lFckSrSmNew
yaPHGcLZjlxM9lyCSluUGYn6BfyLzF8ao7ZV2nMFsEvocMmqrdRvedWSo92Q2YX2DHqaFAX+iBXF
LCRsr21Si4x3WguJe9IgJmzy6Ji1mMjSbuPHRDLVzpaLfcCvkthB7cpv95O+EoZN2D5okVOr2yhg
5QGWTvDFFNAlGo6bpFBK8TmNEnwMSfOtiolXjj6jGki8Kb2VkAICnwc0GsHQQrk/oQwKKSpgJtY6
b1Tzd0Gfz/d369LVcWmCcntGICEBD7ywJceN2cjbBpf/zJ2E5MXnf/3/maI2qWq0utYKOBh1I5hh
dm64yi21rcLlVlMwZm55gf7OHLVH2yb0sxQC3xYckcWDg4ADQlNmPIeWjRCJHogvo6WAGlAyGnrU
cDh1SYNuyTi0ssDfllLOWKKlO1cFRdB/zFBjqaO08KuZ1APz/Vg/qVzz1uSHIm1dFYLLIch9GPfT
Yvh0aZE6bbMk53zcwmKXj1ZYrIzfGJx0mEpzE3HWPFldn7v/sDnQkQEE5v9tzr724i3i0LYjvY98
AIAbenY5bXDS9mAIT63EIsNfPFcXxsjPL/IhZRrkARKbeBSVkjMOEXYjZ4H/3/JLtw8EU+gdWXgp
jHNVI0Xy0oHDnvVeWp7ji2+gznaQz+lo1BiwqpqG/zHKD2GCC9mROdxgpeMPtanLx0Z7vz/PTLvU
gS81LdSGBnbrOTGhJMj35wIUcqJbQuWLSzOzVFHolW0BkcF904vH5WLE1HHJs56L8wmWy85JeWgA
qKPXs140y0tLdJMQOEGXnMREF0vLDTNfcAEpKc683bRQ85Ha7u3+QBbAgriNIBfxHyNUYD8YdasZ
I1ADgnGETHArvhqGV3O7TD70EaRtXg3Ra9qDXny1LFqORWdwYZoK9bkqkbke6R5LAlyjU3hzjp64
EDC2mrdUSAFymsLwBkvxDFIHwIEDHqndQCSUMo/5YCYQifJp6vetYWqR65cAZEgQJm5XeuEwpncp
23xhkb5de11MmymHxV7zWtFRi9OUzKbfQ+8vbE0Jr42mNPmUhQNf3J9g+AW4nbTu0o8NSTBQj1dg
1uBf8qh2Ih7Il6BfMUa3uEMvzFAHcGyNZFAL1J517qvtzErbwYWbul9ZHPi3we9da4+guuNjRww/
gmo0lUJj3I7ExE1ccfEJ1EkcpTBN45CUv6vM5kPFTeSHSR5Pdce4upan1IBGqwxi95uEV1zrkFAb
UdMruF0znhN/nwfr+/O5PJ3/NUHTUgddXhVdBxNVjpq5VtpD+i+5QaiZ/GcUdJt8JviQCyajUNCh
WCeFHUzbkMlosbjroXAAlhmQo+sydbL5QEgjToeVNAnf8XdPqPVVrZVO7M/7XJG8QT3nENHBW6Jg
XIiLTuXCNHUfQlQ2m6MeL6FUeCnH0DTS3hyibt3579Lw0VQz4wwsupQLe2TbXDjpKhSUeOjJhBqz
J82jJw68UxaimRn9MahUj9QlolSw728V1jCpk5eN/SjxxKxocC+c/9mnVWi20uQW0ofQZ84gloyk
wuLjFHIooKVFjQlVZWpRu1DOjHbGzEYidIHF8VmYy30klJ6uA8olPEfCtBoDfIY2geDBh6ayaXCv
aMg19Qbq1Org3p+CxdMChQUe6AMo5NAdVPIYTV2s6Gghr0YvFbuHMWTV1IjzuHEu/zUBhtrrxe1L
vPHnECaALxmUA96DceLpsiuN/+LFLgzRV32naJkxAoTrq74V+VAxakOzTOZVHrLyzot+7MIUdeGL
elpEPFnGvl316lkfXluBdc8uv6svjFB7JVfbmZ9ajEfLAiRIJXMA8ihBO4DfWnHutJojkoxCwyrX
MQ1Txz/3weofCqQnmYcGoB+YM7rc5VUP/FM9mpO6kqpDpf3L1XAxWsoH6H2R6DEHo7loa5xs+oGn
NT0jdllctx+5RyRFAZOnjEh5mo06Wbc80VdjBFqGSXU0QbLun6rFLX9hhnIslahOeqzCDKQhzK78
rAvQ7hGKhtj1/ZFhbPHyvjBGXd4Qe9eKeoKxasrNKT2UYICbgl9NMTPcJcsQcacXXloNhBrPThiK
8lM8eGDVMzVU+iJGpZS1RuSyuDCjlLgAkhgbgUfXTxZkjyE/uVnVPN5fo2UzoOwEPTgKpDSkFfzJ
YYauaNBbSpAtkCaUBh5HUfinDffXCuUo8qSsA9QlQAHYKivBCJ+mKvLi3GBkHhZvMlAb/mcwlKvo
Ii0NOt2Aj0UqZQ492c8dJVq1eKFXgT2zEgKsuaMchF77g9wVMBcUh1AEFV8PyV0WtIU1JuqsIv8V
GuqIqcuQ7LVrQD8AxZuzX1Gqg2yQT5CfqrJBcqR07p7u743lRzGuKnT1QZAQlCLXe1DuuLAdBh9s
H62jQBWvc9oQGKfiUBYbo7UhP90BTBCMrDGTibu5K//a/YEbXez9PJirqU8w5llANzOgCv7IikAW
w8oLE9QtOfVcm6YCTEDQ2OYwilJbqXC0YmwlY2JNgPtCWj1gKVixRkYdBC2HmFPaY8sonLYey+5l
rlPv/qot7sqLkVGHQFGjruEbLJpR7OssB7rmScPuvG9kMVS9MEJtfdBZ6Nw0YRzI6psyt27gBWtR
MhssmDpCBn0zc6v7JllTRx2EdOCzvBNhMvd9JNXTDXRfPu6bWHTtF6OiLixV8lGG1eFzK8B883qf
+4XXqfsIuh3/YkgCzbgoKRK6K68PVqyGgy9LHEhetOEkZHFgiTmaG0foROjy631bi7cweGT+Y4ta
qrpq0lY1sB8yZYu0wSjUttTaEto6wKdz39TyrvhrilqiJgUMJi9hSpD+D2lfshu5zjT7RAIkStSw
1VCD56Ftt89GaLvbmkdqfvo/ZNzvWEXzFoE+6EUvCnCIZDKZZGZG9Fd6NHup8TAVIGBQ++htaPMj
utmDsQ6JZDrFJv+Fy62boWbQhc0wnQQ+vgdBnxk9RdMoyfAIPfFmIrkIQ0cHUqivo7MNv8sfaiNB
1RpEHemubp0ginfnJ1NsjF+DWj9n4wSXfugdrcCg8igYkCEb6r3O/jFMWemoDIdz8lo+DnajYlgE
lTbTevdrEmTlsse+SmVed/Wq3x37/8YEBtDTMZW2UoSJDSwnfkrGI8g49Qychb23jFDOyx4X52NS
f1RGJ/EdAsIIPE3+u3Zotz0FnhQzN5cCwAkD92b6wUIn2tmT6nYISJpM2Rf14zDMrjNAlQVXznoI
d2SAoqIOTYXBepiM5m4uVFnK+7xJgU339LPKzjLYkGONu/SpGy6pfd9V8UWaP5vmP1lrSraJeHuC
N0yD0BzUZzmvo2tzDTFfnHltroI40RsqtK/rDApRx6n8NaP4yoklHkFoXBY62CwNLzi4apwOcMpC
QpIWThsvl64VB6x7ZfqfxpTcecVPzxuc9Ts2m0Xp5zRlIYZmNce6PBYJKKve8/ZQDPezttcIztrf
bf/U5PezEfrnN6pwETfYnF8w7IZ05nqm680hN1GLDpkdJPV7e9dHvtqP/3FKOb8AkSct1TrARcWf
Jrkxaq+BFjSVDEp42m4GxXkF5qRmXutAGbLlSGn/W+uJJFo/bxvI5J6uWa6mTl0mgEgatLDBryl4
5FXu8mZ3fn2EpwO4C8BZrULTg3A2aDsD6dIiQu5jqq4VQ782C/XZbK2H8zDiaHmDw9lgF9dZH+rw
Mfr4guygpgcp1LY0EBFGgdr6CuSVQjfuVcmuFtv+BpezPzIrjPULcFtUqbVDcxEuuovLox+WUCLM
wBLr/GJl/F6noGJq0DbRsyvLQr31+fELl3PzGZxd6uFS6mO3+rK8v6iN+pKhTq6Y0MijLBIoYUiz
geKMs3BoPeL2Ba2C4jeF4bQpLnf1jo0voGs8/Kdh8YzrGcvCUl/vlFG7i+LEA5Yze6ohCT2FTgQa
WSYki9H+Z3OLaBiTmVojjLSZ9wb7g+Knuir8RPVp99SqTLK7hSfBBo1bK6e3ss6asFbq+A9pn8zh
kjjPYxijzPeyrHdz10v2oAyQW7GMhYpRVevwytSNoA2lXGstcdvqptADaga67DlI6L++Rsh36dA4
RrExQZsEUgrujJeGJe1+nLcMcfXNBoMLKkKGCqpywqDUXL13khFNg3k1uFVBQP2QTzfNmN6qHXtv
9RFF4MbyxMLlqKwprTa5TVot9to2T4Mq10OvHJDtgkp34aZOqEiODLEH/Ne4+OagEIytNG7woam6
XCjIYuS1cRM1kFQ6PyMyHC7AAKtLWqcWzApvigc9rILGYi4EISQw4r1ira+kSL+CPpE7OEyjQt0a
hmOZT4O5uKzw+w6cF6Bam+5VU6piLoxawQAAzgcwAYAz8hQvGq0pzAzYUp55uTW7VX9VIMk7xT8m
EMmVBwdFyAraRUpZ653QiDfA6++bqCZKHCWv1laz2Wr2yjTuR1kLjNBpbxC4szGPC4qDHVM5gayu
XHa1GfqZdagMGeeM0GV/NpliAm1cek+HYqWpM1UjTKOMH2gTJKioUBEjGUEyyA4ioRVuoLhZCycy
qGW5QjX3aM1wTaa6RZRKPJoMhZu5IorBEbDeOZXkykHmP0E5Zylr9hK6TVQvg6kULPDfCn3jEcVg
aNtBRYWGp/Pkak69CrTNOrt18iDNwJOqS84hAS2RASpS9LOtEidg2+U2V50PWZFZgOxKN7umD/Od
+YPdkLtwB8Lbn2DPQYhxjD4QYpz3HaJNvcHlz1nSZmWqfT6JLEcbhNGojE3vSHTZa/6c3p/HEnZL
bsE4zw0ir2xAWLb2cDouJOwjyAGBvdA174qLYl9fOosLod78qdlFfgb94hDEKuc/QbQftl9ATvcD
Upp6Yhown2Xa9enlPOON5Ifd+qb26zyQMI21ReJ2HogaSzJGQCLpJVxyP/e+rl5SitIR/dCauwY0
Lo3s8eK7QivOxS0qtwlte4jIoGCGmVtdLwg6H9XUnSIXT/HxS/cUPlx2a0d74v8Kg0iWa9VlxsRt
TrJkiTqA5QpqifEu/GHepS/Mt4IEFJXzPsKC3qe+7Rtee6QPja/8g5bh4x7soLDu2mMHHOJgDAef
6kF/bXfqvXKZyKJ2kWu30MEJah+ooxs85W5uzkuWFmgGtKabMJm8WXpsiRyUBZWttf+BalBeOrWw
tiy6XJ1xeJShS2cUsRX7UNqJILx8bFG4dW7RCY3eY6Cg0VUFybqVX0Pr1Yh/6z0y+7myc7SgUZ8W
dT86OzqrgcS6133Cvyht8bmVzkOlUwsL+LmOGlAW7VUUgNG8qg8kVVGKnV3EQ7c36syrcctU0vGI
SqO/SW9tP2I9ZTfntIFMJ+oj8RFadT8qIHJGlWJRyhKPwgvmFoa/I3SFohcZrBpX8tbeMXa1jM+m
YqK9+SdLn9TqQJtjszycn2JRiLBF5e4KSj2hrHztkjUa5SJbrMsx/1C0/IXNyu/zSDKL5Y6edlCr
srQxPmu+o9rTPDx24cd/guCvBWmf96UVYTAkWzySEC/Ul92Sl/55GNlS8XyNi+3EtB/XSTN2Cm7k
CHd6+9iS24EGo/Y71S4rzVfN4ngeVzKDfKAfxdOgqTFgI/qzRd5s0O4peTmPIfat//oVPhqmdsrq
osYqJSNqVocGzx3KT9seL1tK3lL7kdnJ4Tyi2Fd+IXI+ZnayNjdCILbNdagi0AZRiCzSEmKguBF8
jKBA/1aRVDKboYt3NYw+vqmcEc8jjlH17+dHIpw77VNNCHVelJ87FRVAY75SaZDG9GfFndXrMJ99
ouh+Y95GyNb9Nzxu5opombN0bbHPmofWuA2zXTZfpfZrEd5PZiuJ4ITGtxkc54otNUkzdWVDmIcF
9ffHNmNunElq8oTeaAPCudosGkakvAESjk2Arm9PTRzcv+1bFHpIzE62WJy7NaMyJZkKqApV/g5K
VoJueZunR51cKp0ktyScO7LyvFmgWPn2NG91bK7zEOESBO3pPF5oYA9pZPzk4rB3g8KZQ2mQWkEZ
JWpsr+Pb9rAckL06Ftc1aDpSF4lbaJT5+rH0lOtipxYuZEYDIlk/gRAQAsPNN3BW0vWGYrQZtsDw
fqsj7n5GTd/vnz8IBalN4w8e3VuQpp9fIEfv6RcLBeOfIfkGYfnh9hs4I8Lb6FSwCPPQg8/KL0aP
PkyXbA8+wbfmPb7Xg6wG9VWjBed3ozgo3oyds6i8JLPJGuCCMtNWIOM9XXYH8jv8Dc4U5JbUHXGb
N2RJb0FqrlvBX7AIn879avGbOCU0jCxzEuDTx2unQCAeXo2op06BPLv2Q38ZPpCbcHGjt/MDF27a
zbi5gz01WU3NVToxBV0aXmkgbaIETJYEkqB8XoQ2o7MytD2ghhsHU/uWhpc097J0cJdGckNeP/Zb
xPk1mM+jfwNDKAvBirdOYlR4eWz90XGTcbTYVfWPJVZxuVLxbisrmRU6ow3qGgdvUKFi2MbDDNS+
/q2Ehp9nhxB6o7P9w8S7YcJ251dMSLS02SKfcf8GL6oLR+nX99PZazzLwu3Y+on/0Cdr3VAG3cRX
9a3z1Aflqtx3T0bq5ffK1bw//xUSr/jJx7j5iA40efBYsJtGw14ZtV1leJBi+ptzazO1nEeqQHw9
xKvdNG3phmbjUch1ZLKQULaAnM/J23ItUwCKmr4zLWC938TvNAvmrHFTqQC56Mlyu3ycp6HK1BbW
6mWVgbmzhWbmO9Xyk6H3e+bHeHij9c7qntECKvFxsiXjXAzpGxXaEBhm1+/x4DDlf1BKLVkw2VRy
7gSl6RVkcIHhEHdcfo7FsVj2Nmr9IEC5W0zJS41kv/PFaHRuk35YF66wA6UPEig/ldiC6XEhgzc7
l5MisXrZMf35+8bsaxs2n7RYvPyI8m1yAYnb+qq7dILcTa7ZLnWZ7j3Mu6d8P1yMLoVs8/ltJ4yF
vzbEp2/Y4KP7IEQuEyNWsi6ILAtPgRL3sprfdx9KiQPyfhAP8sQ8Q69Q3SAIrezquY+PlnPZNc9x
Hli6ZCgyIC7ioZPSVMXKuVTPuyYGHdIFWjfz0e//qowGhAz/DonzIuYwFvGEbmFPrd7RbI7INEeu
tZJ18IrXxraQIQQvMRrPTs+BOdVVLTdXriGUuBZ2hmKk4/nVF++uLwRuB89qTBbbhPUtWurOSYPT
pfJCy7gaKsXNI+qz0ZIcqZ+v/9/t4QuT29H2mq5rVva6pGxeMmLhipeX0Pl08uJgsdrQ3cZQ9MXN
bYO8J71RoEusaS+LAs3mbpko+hvpF/beT2ioag17ulLHqf7H6OL8Ad2VBsisQD/kohIgORQLQ+Vq
jVaypu/sD5QVhs/9rM5v0K6E3FYzgdo10xXHmzvUI2RmFB2izgp3RUd1RG21k11bQzRcW/McHdEL
B1LMrrtmXUJXsRtj8htHT94He4bKVObQw2Ix40+sNim0N7ICb0MKDVJ9elRrq9hnDX3UJ8U5GBUB
n6OS3FVOokgWVPwYAYP5fzbD08vM4WKhNACzC8ILBcX+0+IWaY9j7mcDaUTlaqmekDtzBhmBtvgs
+MLlXtnLOdYIisjWF8gFnCiKG+aml/3d8f2FwkVGipWXoFjCjmhAc0Z7Lxx2cfjn/J4QT6EO9jYV
cgkrg87ptosax8jKGSB9+hgte3V8Wug+Q9CH/owi2SnsrV0r2v7moNugcjGDsSo5txNQQ/YraZ4T
LQUd3qUyHPXsMaOyJxDhcm3QONeSWwkF5zXQFOU10d8NdFstVvAfJ5L3LlOVRqEDkLS+D/tb4txM
auX21cUc+wwv82Xljci51LIUuPAg0J2V0xB0IKAZO13AOnbyfOlAkWW14X6ZJq9I4pt+jG5aa/5l
seJvDrgNHLdyoGi02p6AyybSXo3GnZXEtXTXyK4m6YyKKtnRfvzvyLhlM9vRsRUFI3NScjSV1I3t
Q+28KojJNesyi9ETbATYeOcXUhQV4QFrFUAFXbT6KQq3iREaEAgq5cp5N0+F27J8N5eZN1Y9eIHK
fRylh7lgaDRXX87DipbRXjW5UVAIUie+hLGEnhGk7iAfHzIcsNb9QNMMTpnhwudcq0iSnocTbYkt
HBc+hLFFFXUCXKbejzkLmP2UdjI3KTpwtyCcaVqt7SzVAJCo+gM5iyTzhxwUC2BXqC5JaEoiIm31
h/xZi1YfJHdNbVUW4OCSfBnryQHfiJnFbh7+Gm0X9cu+HoKK6EePM49BXQxNw87cuaH29hcTCnLt
FR08AfwDaK4YdWpXaCa3yG/4WS9ZXjrZBV04nxsMbtGagupttnJmZDFBq8x+jNBKlyJqfyX9b0NG
JyU0ERv0kqhpMEyUuJ46FlvPqoiO2OmljkecGBRDbxOtJHcQUdSHh+n/gfAneDaCfldZaQSbij3H
Jd2VqDj/m5X5guAOa7NelLJXMA5WJ0GM16lm7jxz+H0eRbh/HZVoUJQDKSJvfI7eOUmSYm0G7bnL
PGKmMAHkYkEibQ25xNSFhrAB45ww3mUWUmUAc4bH0LzTbHTB0zc0rfrUOsbdXzTswQs7qDKHZAgE
ck4NIezL2gq1VTiA1PvIat10okGZSTbQ+s387t2irLt743dBk0oryrCBKucmRGmCae0zcpfmEhiR
e9/CcMnjfpyW2VjZLaKlPOSdsWcDyix1e1dnxO3B4VxOt6omY0gT7aUtKrdznSyMnLFfUcmr03+Q
7oI4P84boGz+eO8HlRdGNED03YTnMwd5ntomr1MJjift4TyWcDhre61hr/wFKncyl1ZedIMBPokR
lqBq9sVo0NcWvLrnYYRDQqrj0/2A55CDqbsqnbUeMBRXNxRyOXd9bXzoUbVH9e3+PJZg/4LHlKw2
jlgQOtGn5temidGgpBj9a/bhlkBxaRxu9ERGXreuM2fkJyjcxi1nowIXAkPrS3uol85tZUeEwLwB
APkzFYThBAo7p8OYzTmZsxAANGN+gT7GRTNAY/pjaaHLGCrvMStcZoeSJI/AH4HjljgoDAOhk8oT
YzlhbOpR26G9zIIHV0N3Mo17q47dtLzqrmoqK3MSGMYJ3vo9G18xRygLQX0EStSGHVgHUlYd8uK4
sEwyrs932G/rtRkYdwaWsWnmLAaQhu4L40iJ15n7jAWZ82yNO9KU6O05TOmeLr3b9TYCUllFuGCr
bYfK050gSKNjTfAF83ydo5iK2IesPJy3fVEl1QkI5+GLtbd4WdcvU+YgnFDmkjpuMrEr5hS416ao
rYrdWBsfK4Rfkk3+/wFHjy8o1QhF8fvpYqLwYplH0qO7AJdpinZLxd7lyUtpPDKlckPrCC0pF/KT
58cs3Cgo2PwfKudblDono2oN6Kvpd1rkl8RDoLpTm31UuXWBdLKMU1+8kF+AnM2iw64slAXDbNk1
+lqcyWsmSTAlnErUXIEY04Su7bfaq9mwwjqqR5irmnQ3kxNPvtrMELfXdKipOehoBe9+j2YoZMao
sZjg/apk3AiicWqrBD0FKaaJcOh0OQuzm5VsXNBWgFA7jAhaF2/i6tf51RN56y0IZzNKjvKwZZjX
StjIm7KfOdmrEOyyvLGVnAuiBjttC8UZSqeCtC3MMR5zClDfP9X3CX2J68ep2zvoDx/rIM+u4/xN
V/dLfxhzDwWkSeITGZGbyOdtv4Ozny6xVRt6iPB5YAup9edSnX28OaCqfpJsDeEKQlVj1YJGvSx/
lcmQNkJRPcGIdQqi991MFK+ududXUFSOi6qULxQuJIqdOs6NHCgpLXyN+dP8ZqsXg3oZN/uQXg4W
pJjIVZJda5Y39a80+wiXNyYr51xnjXfw26/grHWuVXXsevQL60lgoZZwrLy+oW4XW6BTxrtlJ3ld
EM4t9H3BOgC1F7TXnO4O07bCXLGAtyxO7eeMIr9jkV+0o7LXQ10Ua0Brlq5as6vKLQeVp02c1TEm
mEJIsgkmn7rImHkZJKEzF0keqIuP0LLvUzf/aA/zLrlKX/5AW/2W3CS+tsdh9pJD9V49yMhdxXPw
74fxBdF412n6acSHNfZjFsauvhwzXXJnETkI9IJCQVm11tsYt66LPs55XuroDW+fGxU+IgVZxgVd
Ao3IekNE87yF4nxRMkPKctExnI4FKvIWGdgCzu8VGQLngoqmy8dsAUIFTRSmNW4myyYJT47tIDjv
kk5TkRgDIJL0CEKM2AjG4lesHlKITisXIbvSZGxOIiuAPsGn6LNp49XmdCdAbr6YU221AmOn2kGD
ZgMZxGcGk9/dBEQEq0ABQmK+QTI0YtwcUlgBhFwv2I7tHcdn78n+Zfb7HZSA/dALQcHhFpaL2uhA
VgovctlbeM4ylKqg+bwOMQHVqAo/jcjYMi6SRXLuC3EQ60P2QbN12PvpVNrmiGKuBMOcp9vE9I30
zaxuKXk8b4XCBdugcA5bJcq4crnCYYMVz1QOZoSKclk7najsGiEZqCMsqA9RiOadjmUkeW8NFd4M
Hbu4UdR9iz5L+zmMnvvF1Wl1mTl3BfANe4dGEUe200TwBNIyNt7xcIUCM+0pfD6bUaxVM+oYV7We
0Z+seyt+odM7KX8ojRsvPqp7bGwK/ZbIeLkE23x9PrJR1Y63fI1yO4JZuH9CnRPVoKry264bP2JU
RpAlwlhJ06GMh7suLmyn4+uzgXWzY+K9rR5qV5vpDgI69+cNRXCmErK+6CF0wEuow41DHTUzawcI
N9PYBl1psIC7orU/+iRgEKlO7N15OIH1n8BxrsuMQV+QrDrRygj6LcW+1pUJrTyI6el0OA/1eTRx
DgUClgguTR1ayXj6OJ2+GNTubeigEH+8qNCAMXogbHEpZL/8/qLaDyk6bargDfV+Ln0YPLD8QV4w
8t8LP7vSPdW10HRx/otEc735IP4sVZzcGBcDH7T0qPr+M1uxD5cdg+VliK7rdv6LCzEmwEA5ANpL
oQvGbc8houigK4GnrRLgUO01fIz6nf2MD07mvo6FW1luNnvnR/mpUfl93r9gOd9D2gHPk6B78Z6L
ANwWEYho95BXcsOjcZdcLQdnN1zm7uQ6gfMPUpeF+8s5/mIHUNvpbrRjbzcgS+t2sxcG5z9MFMVi
PixQT+DqqkM3/NQgoi4BcXaIDwuflF19FfndO6gsbT+8igIN3EtrV5lXHP+CbekElpzChlGuaMvK
CBwxCFnqg2u/nB+YqJr1BIFbaF0d6dBYQJjeB18/oJ3xprpJf7KnxAsfKd6A3ejR+FkjnEQ5gn8R
B5n78R8/gVv0os5olEdQioZgqwuGrjftyvCrp7vi+v21vqb78SX0sNKKb7vUny9l9NWiaqWTKeBi
SIdEEfI8mALlcD3dFh+2hz4U82Af339WezR9haWr/GM82o/O3rqf3d/nhy+6eJ7Ar35v88g1tagj
MhIMn97e2p65H940f0JpbXQPwcUaysy6B7ZGGZGN4JSH3Bd6q1AVgtOI93AOFKvqYsnANR0GrN5R
kuB1PPcm00eSRu2ulegCJRVq6tkokvwniYNJlggQnsG6ZSCPRqA7gUTs6cDn2qpNC0Iw3tLhcq13
bqYaLpwy+nT2un6snFubuRFI2ovyZrFvatn9V3SgoKLWwPipjlY2bk8rE5StjB74I720Uz9Kj6UT
4T34+fwCy2C4PTyaaMpmKtY3RKPt0lRX6Ah/V9r4QetkuhIipVOi24ZtgiHHQhU+N6QYPNoaXW0J
/OVe58f78N4O8uP0w/6h7fXDcDk9KNflxyP9jahjh6Nkx6ADPXnsRbarxB5z8yncsNuUgQ1Cwexm
0AP2B9yBcTVNd4XXoI3Sm9DN6Q57dbdcWMfz8y2646wxj4ZCMpAE4fHi1K6mGR1EmpFiEjpIllnT
XiGO10FQdZwK9HUk8y0eWH+hfzUgTMZtI4q78DRuwK5wE/+WygATkt40M7YVidDp82cIH84PTrRt
TYgjgnnKVHGZ4mOumTrg2MCsknieJzeqKyvaTVqUQ72siJrgPNr61/jjeIvGhVxp1LC5mYCWd92x
RKttx/RgtgcvS8BJEb+eRxPOHYaGqkAVDCJ8tolZkPHqx6qDy0lQwsauJjWX3KBED/3QiAZlLCqg
Pl9QT20jSqsZaqF151XV7EKByl0ge+q0dpCF1eVQlhfhCIkKIzlYreEurPcqDXq3re4RSi/OD5eI
HANqIEG9DxcEwkHu6CVDEelD33bgErGDeuo8wwkviznfT+F00HKyK8t8Z42PWmV6harv834+gijc
bWyoAtD0CpJ9Xgw9yB4MTX34T1r+ypDUon0NVtz8ek7sEaQOORKsliRME+4wsFcgPtapgROE22GZ
QWIlUvHlWvPTGq80xyXdaw0pzPiO1u5UXpqqVGB79Re8LW4x19ncHJNmSFtVZcCMWOYmyE6XuuJF
Y1Doyk6tbifnWstz1+lRUbPr/+L5kGzBuW0X5yGZ0hng/ag8dSy9MO0fTOuCFG2RU9i4xvx23jiE
UcEWkd96pU3Z1K3DhaqXjbeguHzN8HBpGr4Zme7Y+Do0TEDvqYM/i3Vuru4h4VLmf8b50nL+SL5m
NcVzk8/dh5A/ySN1wtdACdR3pqvPylLqkylYwiywwrum/KkqBciaXpr8j2I/SvAFJWLEwiOfCYdu
IGnLbRWaaW0Tkx7zT360iIaM+Bm3dEKOFErZ1s7JUB8jy+GKrlxbTC4sNRJNqydj6DyWP8bDzk4u
ZgWSLvoOupFuFUk8k8DVOraFqzQSdBqya9yWopYal5aKcrSC5W6nOI9Na0PbE7qoyT9DLUt4ruvF
recJGreZ2lBrzShZS+7KCEZzXYBsPbT8ynzIRuZm7NrQJaeyGBFv3BAyW6tQufGhVMsoM4bY0kpy
qHnhSc54SdFy3xf649h/oHUQRG2y+gWRu3dwZcM1HnUtKPPj7CY10qEzKWqCIEvJ6A0B8TohpWu0
gToeSR4oS+4ZCuo2f9G+ggTEsdEP501XcKidfAFnRfE86krkYKZ1q/pZsro+Oh1pJUeJ0Hg2w+Qm
10hGJarWEq5kiI5RlHgmvW/NxEMmadcZf1HUiyEh7Yc2YxxcBu8M0s4qpgVL6SRqYJHFs5MXLUl+
dJW9m1NYrVZLjGf9/m/m+oVIOaI9hG1aOvRr9RhqC2uSH0IWeZlUD0S8VqjfQX8zrkafPnlzxCim
YY9VisJCBVcyt1aWf1SZVprAqWDuviA4tx4SvR7JWgenpuUBD6PgGt6tZQdl5E/gZiPKz/PmJ7QM
h0DhxwHNFFzn6ampTwkKyFalOaV0B0XfsfC2TfZ27unl7J+HEm+2DRZn6kPpQARqBJa1VOrd3NXX
TmLe94uzrwdUaupEeSRGAj4tvCi7E8vnO0ik60FD44s+L9Lbzi6KJ8k3reP7Zjmbb+J2hjPU4+Ak
+KawSJ+hAvpPodY3eZ69h+NzgQRgBirmUQn3NEvdxQC1Wxi9ExNy1Oe/QxDqOfbmMzh/W1W0T+21
ZBUCb4NDLzQIy4XTsyXTThfjUJTmQJnHsvm2pIWVFfJUwEkiz1b3VpQdK/RdSavDReEJBvQFxK21
QYcp0XvM62C/q3G/N+cOT6Kh9RTF5UHPX00HUo1gU9Hnzi/YCyPDXU+dF2hOuVqZ3aQzWkwdGXmE
cHNtPopb7AoJ/EmN8VEqdYl1ZSBOZPa+sNB3gE6VaZYsqtArbeC4RVUUpVdagsnuZ7x9d/40+BXq
af7GcrCaqzYYJEC5yHNUIf85pSj3a2oPKkg7cIa7FMVXmSY5Q8ST9wXEeaYqNcNhTqGdl5W/Dbrc
Wck9CGBp6ffzux6OEo8uNtQvNO4MaceYJSg1xYbQddxcXdVhe0VrbxxV4pXWP/TdAfwLxB8dVQEK
PlqghDZOXhlezXPVL7oCnNcvTexbdnYJUrrzKyZqzsfRiHjVRugBwTFuybIQlYufhchLMR0mCH1p
KGcowcmcG9VNBqJIxax3Nv3d9x+0/EPQPoubIMRdHd/sC8nHiGx0+y3cqi6UNFlZ4LxhY1q6LeoH
/LHRY99I4uxwftyiJd1CcUta0yq3UwNQ2Rgd80ED3Vt/hKg7CMJk5P2SUfEdrXNfT2RCa5FHNeW6
avDir5ODaUnyW8IDbTMivo0VVpNXVgiYUMn3fWK8KBUqvmkXKBGovzriZRoq2UZzv4oVzUMaWAny
hobhJqNMw060O+HVodUHhg08lXIPe7Y69kpDYcYsGr0cwo5mZ3nMoVdj95Zo0+MI2UmJ51nNlN85
IFZEZYWNl7RvwiojopQ2XqVW9Vl/clpICLAqzQFaNn6jk9mPIpmQl3hdvyDJabQS1iF6q1b5Xctu
LC9SFjtokxFaqAOVJbjWCfs2Os1EfsvCRlX5k7LQRiWxdEwouKGuk+i3A85fovZ7FRpTafZh0RRR
ICQRSX+s1EHi/dbT8Rs4nn1NE0XP6+Pz6ThtLdX1sQF4Pae7JKUP2bBIHviFU7mB4DY+SadUrRY4
2N7MdijrP6h57lexrFte9BQEPtGvoXC7Xi+xSvnqyNP8So+fxjhGUfA9I37WXJgxWBXUnwq64v7C
1eh4syfQYFuvIafzVzZO4TCGQ9Hscdcpwl2Z9nsLOnOKHUsKjIRebQPFmWRPTbTJGoCKbTOYEEOk
84iss3MLye6786MS7nHkZHSc8yhR51s0M+jGIu+KqVRyD9EqetZLcB8gpmqLN2pHfzWHX2hc9NJG
GTPyNbAItWvTRgozPTpx4mayZ06hG9mMirN1SCKqVj5jVHNU7KcY/Cn1h6Oyiyl+GSCJe34Kxav1
NSjO6qu4aki+dmcpHRhanevMeuvC8ZbJzF4UVTibQXFWT8qkywhkarxhThy/icIMyejuvrPGnxEZ
b/p5TLwI/SeXuZkaspUTgqO2A6kzx1i7QU+tf0ApkqoVAKegclBqf5reFXZ0isSt2GNef0iZYoWz
+gXIK9/XkY6GuwaAlbYfm1995zvZS6HKehVFdNSOs8HhtjWysE2oMpCydT62QBQkh9DvUYrrGi7d
/1KuZ5/dLkHhR4/KlRmctxyhv9xgc/t8cIZ0tqoVG4rvNE93FnGOhS47VMXB4QaHu5AvFIKUZQ+c
7JcRmBckMOyAPtTBvCsfGlCL4rDbg9xUEgWLsnEnU8vd16IRlzm7XmGfqyCPfeUQBsb1+Gz8Kfbl
Yc6hF+W1H5DiohKnJpzXT6VMA2XA3wqt0GyWVGEIYJtcOxoaMht/tlrZ8NbV+XagblC41VNIl+ja
ajlpu6fslkK5p0CR+MJ86BbUURVE877B3QwHkjP8OG85wt2xweZWtCysIakVYEedcTnnAFGbKxCg
7NvEPJyHEvrSDRS3iqCUAD95BKhSGfcKOGPInEI8DQULZo6KQ/p0Hk62duvvm/ewqQ7rPi8Bpzmv
tXZfrXXTMmcmm7319w0GzfFohEdSzF6b4Gi4L7pDZF3Yf9FegwI1JP5UHfVcSHmdwrBO72I7U3EK
lZe54rf1eywlZRMkKdBoQpEPQ0Ej/nEYTTfUhU0Q1dHuRbP7i3GsW39cXheFXaMRPRiW+mep/cjK
6vH8OgkDhw0wd+olrMTfXAOHBA98TuNVCxxJF7oj6qLMFELDJv2LbMV2qNwRVFA7mU17DVVUNL5O
xNqBk3EKh3utWWvFVAnf3WrX37b31wD5Aygu1Tge1lgl7dCi0Ee/hhmNWOcnUYbBHT4llAwc0BmD
8BSrhptB6KqzKnsyElr7ZiCcn5rzjho9A0jf1yCzUqkXEjtYLA3hVyULhkQFNjDItesaVXwoduX2
b8MabSYzpq1JD9WyT6q7NHxFjbcR/eh0PEDOL4Qe+/Sujo9MlswXEY6cgHMbexy7qkzWVlgjDzJ6
aZDryHyhoFWY3BwJteZKo649SE4bYWgEPmrNICpBZMmNeGlqi1UJQEuleJlidDekiT8SEtTUcBkz
IZKYemqh7M7bjniwG1xusBOL7clc484FJT5zgjStGbmhPQdT9QxuDk+bn0uIhFX2M81kL1xScM7v
9CzXLXACIXT5P9K+bDlyHMn2V9rqnT3cCV6bGrMhGYxVEZJC+wtNqVSC+05w+fp7mF1TyYA4walq
q6csZcrpgMPh8OWciKF34SZLj4b2AT4pJzB2jbEuPIeWG28pPTJryxOdOa8j0IGagKaGD5BXVUju
ika3NK9wJePp+urOXkMTQZyzETWxLWsfgnzD3/Z4TBIhdUdwl+tiFvT5+dKd3ERhrYVdro1iOtOz
irZ79gHYJKC6LzXNwjtlac9+/nwizI9U1PULCAvlH1K+6hTbo1sP5fxiBG5qXbFxuwrox0vMI/OB
ICa6NcwN6wBq5dxcliQAg6KI5euytSgQk6KOYpJAWBMlsZQy28hxj/9fblUxXKlYaGEwzjEG4GLz
qVc+86TZXl/2/2Upfn0R5xPzEuOSfYnpb5bfAX2iZScWY97P32mA2jeUtYBaiV6vTLoQTM01eYPK
45dgLnCrwCGjpQRLMRSvJVXWtS5bXaef9F7FBI6xygVqSeFdnfQ7RjpU7MSt5idbRTwrsb8zNe+h
0L+15DWtZFtsZJiJv2MGCkmt7K/rTPqs4nJFaWQVmSRarELtY0QMaYsl4q7ZsHCiCBcWyroZab0G
RWJ2y+otDT8KtAmpokO7fmG35h3srzXjHGzp5cz0xrdnIYOL81x53VrM76T6pOJNIRgouzxcN4/5
w/9LIOdZaSnGutrCOnLVA/yQualECSOa3eq6mEUr5J1oiglZxsZzkZzA3lEQgNkkFhXR/LWNIjtp
Ggeg0K20WC0YrewyttHAT6wBlAtjbMjtciuam+jmk0UEwHlwqLxg7ak7HRaP50sTfouQ1upCm6WH
LnHKhlkoWy4o/nWBIV8aRxXRLikafIFJ0JlSoSiNALwAbE6F/JYbiXs1kB2vIE6i9baR3ZYiKBdT
e6juNSB9x/5J7P86ouLld3DXiYwx/8Yv8B1+PeQukist8EeARqum5cnLwsACIlXvXld+VneQbSNX
J2oIGjgP0A5yRCNNQThmHmN1Q4uHaAmyevzsL9uLNliiqXhhizwtGhsqlEF7DOJ4eo4aAegdNFCY
EBVDOb7smN6hwlzLwk02pxbaT5WRRRzpe76XSJANGJQKtbr+qAMSNuld2n1eX7qv4TJukIkM7lx2
uknRN6/iQeUDyhBms9h/taQFdyKDvoi9btycxLcZcvT9sYhfrisxfiS/OVMlOJtrkBkwBQEijPQk
GA3ApFY6PdTVX84hX64VF8C02A9pPGZ2V9wo3fcMAw3JHVEWShrzO4ImA2RZAA2gc1KSXm9pH2NH
Grm1aupG9cKWz6/WnwJ4iAov6EkvRhCQ9+eyHOvqvneWmbdgvV+vGKwW6NoBkEaA7sX3bFEDtELm
uFoeowCsRLs7HO+Qe9p3PWzSZ6oJ0XeQJdYPgxeCzL2KI2/hFTGr6M/pJ0lUMHXFrWQaqq2YqVBU
pj7GxLeJaFVGZCVLQKWzFq5BAMixkDIwuFisM4qkrwCviQG6N8Iw3OMB0Ee/u27jX4MDLOdECBde
6b4hFPUoRI3XJLgd2nPMnnDpWE1TLezcrAVORHHuNKOeFA8qRBHvoGNsM20S+7oys7YxkTB+wSRs
RheungsMElr1JQk2HVgI+6OUP1b6Rg1fsnahiDbnvCVMFMN/40R9QUiou6oEUZ+JwCp7SBUglmDk
u/S/+/mHarwF6fa6crPLN5HGK4eBwxbhP6pa/aaIvwn5QtJmdvEwzTeiqEIMn5+KlIi2lAkwN/Zc
04MiHqMcobX5aqgvIVDS24/r+sya90jTjIwb4PL4x3jKxD4hA63tkKkgUpSsKg/Rrr0UOCyJ4W6i
0kjMpM0hJta2qolJQAVOYelKlWc3Z6IMdxsNoS6TflSmdLMjkCu29E2jVqVh6G8VP2l2auvH/fBd
ORtO+0IwDhja5QGIsdeXdKYlAafZVMmIAoqQkZ9DVAplQPdcgFmB2JF3nRO86a8Ycd94VnKIQOC4
Mh+EfEHovOq/ZHIehAhM9QsTg7eIUHX2IP/1bo5LnTi3UdZCKIUefr+vHMp8o5uP5hKc/LyN/FKB
O1pJYLaCSiBCJ0dB21ISWYs4irO3hklwmevKmAPmbg1GggHkMZCRFCMozjsyTiNuS/XX56A1DMzB
LQH+Sx/vyUsfKEZNh4tvnNxjOlz6ELFz7BEfMyCkkb91kZ/99YH1S4mcAQyFQgWaYKAqbZ9ZvhPN
x+tWPbdyU404AxgiKU+YjN8vVZuc/WgV8Lj3a5YspXjnrkIZzxzIAi7Ll+7IXpJCTFXBAYqdI7W+
pckbJm5JWyHw21xXac7gpqI4gxP8FIRPBdxFriCNM0SO4j8XJHD+PSnjV0yuQ4HpNQ1rSAGiTiIx
G2VZHVhaf0cIsFX0EcQH/TKXQoZGNvXaHFUB0QuoNFSAo/lLg86zJoBRvf8RwkXiJUUzDvUhJMDE
0qAEjo6B1CiSQDf+cF2dWUkGxq0w5yXqwDu9VEfOkdULJRwfQx15MU9ht/HEFVsirpppjEHoivh1
BPoF8enP5Pxkb7qoD+QAeVmbGapdaMZTCEpaVRlKCxPuFhjb7D7BbLNHXb1a6voerYt/10xlc9ZH
+lrJWpTSbTkd7EYrbwdTWnhtzAUTQH4guBKRSzR4gCPqD34KexnbOiju2yZljloBpzZsTHROZcAn
rUsvcmRSAuGtbRYKQnPHC1cgDAagLyoc7uUmMkP2jCFAqGSAIIdQQG7n5OCR+m88BBS8pMb5PGAg
8NC4TSyYKkJORGTeSsZ0GWWZUwOVyyzc60Y5q88vQTw8btFnrZ/rEKSIFQh/pdKrz2mStyIec2DB
XDjR87Y5EcddIUhFZn2SIYzWg84C06gVh+KGdIhwYwNkLkFq1ya6Y7tTkw9Lj4S5mBoJF4yPIOEC
8G1u65RU8qQuIHjeId+kmvd57gPbsTj4keyo0vcaMD3X13bO66P3ABNAIp5zIj87ZphNp9bp6PW1
trTE2qcgFwzSjVwAdpahSlS8/HsC+dNH9EipSwg04wxJ4R9UF60wQ5BoMEtTu+fr0ubOOiYwwcQK
3jXAyXBhB5rzilZp8FhVO+ClEh11gyX+8NkVBA4IetIMxJ78WTcGMVSS0ToluXNSfdVrkVViLB8Q
+/X5ujY/oyTedWEGGKU7xOnAFeRMU8QbIY6rGsHg1tzUL/KNAvQ7q3tpj5ENDDH5g2xbdzjq1mN6
o5/62/70it7bjbkxAAGCsd7V9e+ZW93p53ChT9EO4uDn+JxxEzsvQ1H46bqEGfgJDe2nvzTmDkSQ
JYoMNuXaVlzt6N0AcuK2doyNcUx2zavgsF1+o1tgyoGWySFd1UuhytyFOJXPmWstVwUayiBfBSZn
HB9IcPQywclQqriu6Qxw+6gpAecLytHj/l567TBGK2fVYqISx/RFwA0Y9amjd0DK0r11nOAN39Sg
8cNUGYZI0RPiiFmz1Do66/sMNOUDNRfIfCi4XH5E7ElDoVZ4QYVRs/O0YJvoxArLxm1kICHE1GL9
begDqtD/fl39OR8/FcyFOCjGF3jPQXBHU6sJNikmWOtue13I3GYacK6SjvQvygrcEou5WUa6jlBa
MNaDB/SSNdG/acOCh5vpLBjvfEBNIEMHCmgeuiNqWlVtgIhjS/RWBxEtpurtIIo3TKq2LKo3gdaf
9fwVY7v2QFOMiUs7OfUXJlZmdTURlaJbFhhefMJTEGRZQPMx8Dvq2EZ3bphRKylXoB68vqZzN5bx
Sw6f9+xSsSLosIHFpOG9EoSrQsrfBk90mEytvPjeB0vtenPBFcEhEFWMkaDBmfPp6pBgfqIDSoEX
KGBMUYZkU2ZIDoadd6so2U3XMt+WM8GzZUleImia8/ZoiB9JMcbEIX9Bgw6jCsseMAyK9i1sb1ny
ObR2V7ndX58jHUcLFFBoGegCVvg0K8YWBBrJcDw6ec6rbRi+VsFHlL824scSbMZMeQ+yVGDdaGgO
xhOFc7JhmzY9rn+sKFLKDXN71LRaV/JPkuYSySUymJPkZ3kpXzmbr5nK5ZxrF4GJSQQWmy2q7vfO
vhM2VemSt3vhiZSroFqVTwteZnb3NOBbjPOe+I9zb/oQoxozTsqTGIO52kEVLUV6F8NHfwl1ce74
kYkkzp/FWpuRYJSE948FIrtcfG8jW13CHJ/1NVM53GGgnaF0ZJST1uiUlTbMiq10p9zVSL85xW3h
2drD9QO/oNnPK2TydPPa8I81DMZZfEzMZs9ZBKKp5P66nJkpSlglUhFg8wHGnMxn84bKyIDM3OHq
Xeu2tJEe3MwGVRg5SW/0PNjhurgFmEdrDa/XBc9dRVO5XFRTj6TzGWlhldU3yraAkKOme12EPP4O
PpCbyuBOHBNjJYsEyGBuLFvyEzjEnW5LtpXjnbMHqXVSWwFUnubQ99jeY/7A/jvpnukXcGcvDg1B
EWKs7iDLt9EgugC8snU0dAzklhXldkHhpUXlrt5eM+pe76CwcdbX2Ur6EEBXDdpResRYRd86khM7
wRr5psYaekt9oethh+HZD/+JuEuJof9l9ceAHRCbmNTnVr8ODKoPPpy4uNbcbO2tt4mtS5bhSsfC
rgDqtlKd6qB8SlvMOqfrcK0/6n/jjQ4gqj8/gVv+bvBAPKnh2mzCHbpfZX1LlkC7Zw8qeJTg1kUV
NIycs0sqVSrEbNQy/96UP0yVgS7nrLMf17d21qdOxHCeLuqKHD3dEIPm7op9A3SEl91kcgf288Xw
dF4WUEFNzG8DFYizomiIusH3IIuCbiBuUOnU0WjzXlPN1ls0DeitjUQF3pXRZ60HjtGzG1OrnKFU
b4SQuEJ829FowR/OxsywpD8/atyHiUNUq8TzmFjgUgGpcwNeBCGxzX7bg2xbfxmKDRGPylKebjSP
L/4DUFAKejmxGHzzqliafabIuDkTIt5FiX7Gef4bgR1GdP8Uwaml+JHQ9QWCAjlVVmVot9JajDBR
Q7e9sPPTJX806yAm4jhrrRqzFvwRwUhBxqVlmOeOkQgEudrfsNaJGM5aWz2XusbDwumRtKGVm4Wi
g+yILXROvjTIOKsSkjjwMog0zZ94nhPDoIhDQ5bDMKQKUKiFbqn16u8QxIHlAJl5gIKpMuJibuH0
tIxrRKWovUk/fMWpkIlTVDfwbAG4uUlo+zpQXTbXV3HO/ExpLOdgHk/60idpDJ1eEA2blSfAYCyV
Y9yWCw5yzntNRXC3sFAAXLcIoJYQIGXqn+LQSgHtpOSP11WZcylTOdxdEBTA6wLDHAIoNDGQ6pRW
q6FLLT9b1UtMnUuiOJ9fyJkUVSpERXLqABU4L2WM8dplfYiDj+tazVZkp2pxnrJMIx2IwHg+CJum
t2rZIjf1Vl2ZtnzK96BHdGIrsqXVsN6Rk3//GNqP1Fl6qI1niXdS02/gPEhSNm0j1qNlNukqSVft
kLltY1qatBcoGiK/X9d57rhNxXEHoQDoRp8RiAPa+oMwIu8AORTIEO2Sq5o1TQCDIi8k4RDwSRKp
LQZFaBBzq4U7KIdcvSH0fViyltnVm0jhPJVpBnEiN8gHBcm6JWwjCJoVePuuSlY5uaWLmOPjS+HL
bk3kcS+JtMB4gMegFbD/yA8D2YIXxRHvlGcwkVJm5dQWnnpH3MjHwq1d74ae/8b2Ie1ljG1FwBji
LJYpYDX3e+groGoRAaYpUG19ic5v1nFNhHAmSXvdF34uqpcFjig/B8Apvq7GbB4PBDe6genTsXWN
cyhDBH6SzhtfZMKpyG5TivZp9Kl+BOr3kp10oOPlN1RYR+LDdcGz5j+Ry3kXT5aGyB9PfDVQUImg
gGsgIlp6lc1ayUQKt0tCyRI2ICFrF+lRzT7V/iA3iQU+JJqngEaLV5n+dl2v2dM2kchtWZflhZnm
o11UOzN8DdgNrV61pbt6RgpQQ9GXgFZXIN7zdRAm5uJQy5CSe4IdGoobt5kVkROTgoWn0MyQK0RM
RHEbRSOQLhkpnkId0MPPErOGTXAzrIUb9bYsrWRL7X5vvkoL1boZdzISrmDOD7X9EZvsMkrNK6FR
aIukJJCnCMpIYMgeGt9SpZGRdwWG3uu7NmONF+I4JWuljY02grhcPiTCvRRuJOH+ughpSSXOFtHt
1pJizLOW2n2LSZvSSdhNEztAKkVucCWxH7XqlmQvkruS7bX0tgpOFXUaODZ/YXXnnpTQF+NkKIdi
uJFPLUuVqAlDi8J57tCjcgK91Dl7V+374MAO9ca/b9wEBNmb6JCiOrPzH6slZq2Z4OLiA7hjknog
89IifEDnuV7n5r7jm6/MPOb+UqViUVfuoi0LMYgDDaIU6mB4DnhS1FK/++5ndPgI3fA5k5xgS29b
Kz00VvCQr9+XkqNLynJ3IyEZ2kNN7HyTOK3qqLSyymQV0DclfLpuZEuSuFsxNrK+TnXoqvY28/ZF
vOvj+6o/e8HSxTGeCO7+nW4gP8aJRgJFDUtIKmWQ3L/V0UJAPZfllcDmrOKpoBHE7pwqlZrLnjqy
JIAgRfNOmGboYrdQ3CHd950D5dBjYg+qtnAhqjPHFBjqOBRA8pXQzssVLX1aVXmMKjMQpxWnhH8D
PTdKL2ENYNx2FRPPCiObmvomyfeU3Qj+HqhQvbbXlWOrvejtXZAGltwDoZquI88JM7ZC3b0V99Hg
tpljDHj5KFavbkPi7RsPyMWkWzE0H6KubVfdEwOuS12/y81YRbMNsAfl0b4vT0Ytup2POjRaF8Ak
vOQBZyxHBna6BGQ7hAIyf6MgIZNlwqAhDoAHpGDfAeBGZJso32lLE/5zKzwVxTnbrAWXayyPooID
qG8q31ba0ArACUAdPV/w7LPCMD2qS5ghlTEidnmR0KEFHqECYTEzLYBPuiKAX2vpRWgPWXMM89q9
fgJnbuZR0J/yOMfWVH0a4A2KV5PwJBpA9pUfaKW7Q7O6LmdJL86rgUtTySt91EtDvyhAAYn8kWlr
ZfDXuUG2ZBFCakagImHsHhBLeLZ8QZ8UZJ94gONubAmAqzTfBsNbD2qBtDgF0mqJhXxmFdGdRgiK
VhqQOvnrP0mNYjCpCVB7zbP7/LH3BmQG3DZdsI6Ze/9CDmeKuaT4aiUajZ2apy66iaWHYIkyYMZR
XojgDFAZFDNQCqxb7am2rLS2/jdGDxTEgICfQuYUxWLOFORB0WnqY7FUv3mu08FhuX+fhgsxw6we
EymjfUzSQ0wigh6IkBLBvyk1SGOWxqtmN2MigfP4oeCbcj5AQpF85sVKAa6khDTp9XOzIIQn31G1
TKE4II3dofGl1rYtUeF5F7rzF9aKZ6QiScEMNYMmYqOdfCY74ABwrusxV2+a7roiX+5HWWLkGBW9
BigYw02gH7Q+slsASta94uRBehhbzVK/xWNctDAzgkJ3amOK3vEZQCdbce215zpaqhOMW8RFBRcf
xYXtKQvT2hSwuknzSLJz0R8p3cfVHlUpKVqx5u76Isy6iV8W85NOcWKToSeyNJRHmwzaNQtAbhQ8
g1bUixaGvpb2kzvDDTNJlZvjGY7C26Ys9kn6cF2TJQnctZEV1CSdCAkYhvHStVxLC3Y/l/e/2BrO
S+hBPICrDGsVa+IDCcPQIkNLrMbsbzsmrMyIuF2QWXV1b2LM+bp2i8I55+HTQdJI6+FAiA+JV6IT
2C6aUzLcgpmtC027FfapIC9InTVGZL1w9aPm8KXqUJVEp6rgMzuBx/LSVaBinBtNzx2GA9/1e/Fv
zNQp4O0E8DsaTOUv7IikU6sc/L0ME6jsR1JmDx1yYY2UOiKaMRcWVJ45aFNZ3IK2NZGTIgqYLR0q
TBNTKzrk78aNd36U78uPbGF2agZpAC1eE9U410w8wMtJKcSxD/EYPBnn6Nh/FqaV743eVlaOtn3S
7uiSixOvK6mNP58c79yQY/CjQCpep6v2B0ss7Ubd+rHlA2JlQdicK5lo+AWUU8ozMe0gC4VOJw0L
e0BLW3hP1PX1nZu7f6Zyxo2d6ORrYRzVIeQkirnVY3XvA16u7ZcSREtiOEfcSH6pJPUoRhNt0u5C
ZNeWsvZz3RxTq9BGpzbRBSOkRt+MQoQNihHr8iV8SA+Sk+6zF/Uc6law4IZn77zp4nF+GJNUIovG
TarSJ/oOut+32qksYRWgo7LWLOEz38sPDF35d/HTv7dtnH+G34zLoIRkRfloyZOsVFYhPl6Xsage
56JZH0mCONqGfqOgu+lNsup9sBthm1uolL0Mu+42csDKIq/J0nN7waFonEPBra37XQHZqIsXiSWd
VBTiLX1kx1i9imgrMBZipJl2qrEvDRR8GCgEASo/2e71mOTKawnNznmAt/0piXdRCO4wR04qJwjP
fXGTepumWRe9IxTHMFo4iTMZhvEDALuIqQMUpvm+iqED6E2cotvaRC95xGInycGdjR4rUC57YEzd
9r4OTpRVsoQ4KRnjal7GSZeiuZOTEYp2KwNz0ZG+pwZqkglgcjdRuwV3tmCekuxQFi+Zsi6NJ1Oz
GOZnhGyliJ+S9K7jjaJZYhfdoT3UMqm4UoCP2d6QwtsMLLKN/AFZEpAPJFnpmGigrHJm1eUb8Bfs
uj7RAZQZ+UaRfRQot0ytXFCw9NWhGiIUat7IIKyEWgXagCvJm3BY5clWK3aZkK6KdpsKay/c6ulg
1cl2IECKX5fsHHU3ngKcvtSiIXWS9DsN9hQIljqiiiRzzOE2Dk+pjDEgF+zveb7p0lMIfsXeFWvE
q+kTQO9EbxMaG2I+Zfkd4N1AabCP+zvA1xhS5JByYxRnUrtJpFg5O2j6LqR3enYQ2KNvPJso+A+H
qNxnIL0roq2R3SfROq3evfYBdZPUPBtsk+mW0a/BWZ3i/IgMYGrBR6UCoOLUDi5mUFYBIEmSF7F6
zYwAMNceKBZWkX7jg8JOekzDs5C9Kz0IczxgWYCCTKdYrh41NXVXCY4ZfMiZZqv0VeyPoD8Q8sBu
UEiRWbhJiAvzs8Ps0Ss2wLcd6h91YYfmQfROSGOx6pFE31og+ABHixXjguzBeZ2anR0xl6qrSqy2
AoYqauAeavIpVlpLzMiaRC/oFnKTYAX83KX7/mvoNI6kjtQuqoiyED/um2jUKzW/GZtxbGlrbEu3
dppVYMWHyqpFS7xVbgBlu4KFnUWKAdkFRzgjXkcuSjVNCbS6YEK/vFiKWMuacmwTDA8YjbVbO7LT
UylanvV81kHYme4+UDh6rlbFguIzFJqoOkwkcwdTz3rdKHGp/WwPwqDQrrCGZ1CXJghd7XtjZdzk
q+rQb/yt4eROuAZtLaB5nKWbYMY/XHwGd9H5rMpq2uIzZBtIYxDtOfoazrh1s5dHYL9bpmMcIuvF
/H595b9GQZfqc9ccyIkAC2GgXgYgKT95y4EGludWoyzpN34/5/8u9ONuOjFKgJykoX6VWMlRtZW9
70bQs3DYul55+2rT2EsppZlC1qVu3A2X+Ips1gRrmjyBgWubugUojlfIPzrv9c0xXmv2EuTAkpZc
1BwrwNn52b9rmDtFW3vdURE21zds7hadrKQpcjGy3+cYUSrHo6LTb6K2GcR0mwP7tWrfUXFyzLh7
r1vZMiIfsMYE4zUYSWsDdjfOY17/lBkOvOkCf0HyNs1Yzs2xJI9g8M4ESYybbkMnOnrOt2jdOcM9
bjULZRarconF7NZFt7+z00LrfP1DvhixqaA7HM24CqYJ0PzOHZ5W8PtYlD2EUX3pyqSwCzjXyriR
+/vrgr7sLwRhMBStFTog7TAAd+mmzHiIcx2ETUi8Aa5cT0EztFJk97qQrzvMSeHOpMyUIe4qSAGo
KrC9B8RnVhYC6Re9t1vFTsEvi+JVsuAJl3TjTmiat4lBi7DF/OddHT7kmtsuYVqOv+LCCXCKcQcS
GUuhEhsoJoSiuI2jInmWBUUPAbTYZzdGE8Y/hCbsFvKYc9aB0SUD4/aA2yb8Qy8K0SbDhrhFOXAt
VhgCk5/aci8rLwvbtiRnDLgnj6NBlQEl3GMBTcR1jtS5+pru5FdAAtIDOaf3+V67ibaaXS11Qn59
lo3rKoMjDVUcbYQ8uZRMjcFszSACt8QWp25riNZzabGVssZcxmqcV7IXVB2v4y8bORHIbWRDiyYo
GwjUb+pDgMzw2rS1O+Otdbu1vyPHxXTEl8QApyHnWAWtT1vDh8BCczsns5klS6Crt1U3BanGgl/7
Wri/lPYzuTXZySaNMwawJAzOONKJrNlHFltVv5Lt8X02rPVThcDIt+t3WFO/Wbq3Zg8i3gKAfEXj
5JcpsF7KslQekhaNVWhpZZt2zGJp+pKSs+aqgAVUHUdDVb6IoNfEyE0sK4Kt5geoM2x9JRyKXf7N
uzVWJdIhx+SWuvUSx+68sYIRCaWLMdTj6R8aMjRUJ5CLwtKHeofGetdz4m/yw2BrdnFqvi3Y6njs
vtjqRN7488lmaoIc176ftbYho5OlBtmmpdjBGvOJTitaDV5/Cyv7tf9gNJ+JRC6YNRov1hMBGpI3
2lsF8tQukDiZFbq6I/VWdeodYy1sMSCy+dHZxlu+Ew7hwoT/GLZ+0RpY2RIAZ7DSfA9gGecVyZTR
GcUHVfpBms/ryzqv5EQA5wLQWdYCjBS+vO50dHlnVqGGdiiS+7RBe2qTm+h3QSm/xNxbryIF7YMy
DUXu1t/QPLQBPmDJumeZQ3Fq83YbEcWS2vJMNIZUnxAsPTC+hvnjnkw+l3MgLCJRIcrj7aZv9bf2
HXxnuuuf8819blUb8pG4Q+uEO2XX2ZLudHbvnP9yB8zlJ5hc4KYIalfGGlYsGbaF+CY0dySwTfKc
YsLm+ubMbj4SLCCVxLn+wsUcMq0Iwgr+a0CtKx3yY9eJ6+siviaIR22AHAGYNwziaoQz8i418Dwd
PTKwvDWMkx+bo6vtAUPbv9YWfdB2NSD07cAt3euCZ93WRC73Xgu9MlLA3wHDDuStmg8HVKmB9tmv
fP/juqT5VfylIRfsgVJCG2oKScR8DoInNVhd//3jCeGPKLpc0PKC5gEErVzfiVHlPiC9Cpgk1dYV
kh7erdndt+laSuNjstTuMafNVBrnBhM9H/wqhrTefG6om9VLPU9LAjiD0I1A66RRgE7OIxQE21xf
rrngcUTOQnVHQ6MOD+chyT3Q/ljZApLlW6U5Wb2uAhfTLCa1rwuajb8nkgh3ULMOY7VGBEmBIjI7
9X1knKPwJqHfQRXjUllBc2lcOykzn9sgxRxcWj+JDNMMGsmOXlwtWPzXjl0cNYCcqmAXRp/pF7wU
MBgVCkvxPdEPyZJMp0ZTUWVlhyOalJAQqcWFl8DcETMJGoDADGWig4YLJ9VAAdpWUbU29RrwfRxy
JcF0zSqrnJ8L/R8f3f+jn9ntv2y9+q//xJ8/shxlFAqc78s//tcp/0z/cRu/f3xW/zn+wz//Ivf3
1p/Z8T35+pcu/g1++R/C8YJ/v/jDKq2Dur9rPsv+/rNq4vrn78dnjn/z//rDf3z+/C0Pff75+28f
WZPW42+jQZb+9sePtt9//23cv/+Y/vo/fjZ+/++//XdT1eV7HLzz/+TzvarxjzXznyOJNAbjMTsO
/CH8svbz508k+Z94dMpoxCEmWmRUHMA0A3b6778J+DfIaI+EQmjYQdQ4MmRUgFcYf6Yq/zTUEaQS
TXWYBwCq7G//83EXW/Rry/4BaMfbLEjr6vffuEQdUAlAb03AKYc2UqIACOIymhqop0bI48iHiEgW
sB5osAN7CTAEpCOq5MJidx5niz/l4bjLhglLNEBZeikvV9VQE4peOoiS6oTxm5x8lFK49rOlqG38
8Ik3/pcgdB0CrBqrBJbrS0GJUQYdEH7lQ1qRbRHkNiG+HeX/MvkLi58u34wUA9ikKqjJ8d+Xl1rM
REXLkkw90I61D3Xv5eBYCwwniqu/yF09KgRRaN1SgCKMvedOsdGVYUrjUj0UrUxsw4gHp1P9pQHv
mf0xVAk1HQkdLZgoGG+FSXTNMjkHc5CiHtK2wEAh0x4a2vqrISf5Tc8qdSGy+QmozW0TxtVMA+DF
qoybk9OKESoU43PmoKtAbbeFxEgeszaTQqsLOgxlxKJCYivQSobcScvEXRTR8r0pky5yqsystBVt
NWT0BXUoY1wlufHehACgdNHBJ/jW4IfhA2a6h9H3hz98JJICJ0hl9gqMM7m5ZX1rbsI8irQVBkuR
ZZq4gj9O29Q8+ArVz00Dxh3wlcBhDYfPWWFTtaJKh0Y9YMrQX9VScVSjAJlZgagbcTDQPC2cErV5
y7162MUVoJvBNK8sFeq41/b4FaaOaVCUA9Dyi9293FQ99wq9ZlhkWREkR+5EQD3VNyHpwSIJzkNB
LFZaXlupKW79clhC7JhbBAyo4Ijg7tHHFs5L8WpmiF6tDIA/iPIMWZu8v0ul+6qshpVa1/EhCFUH
oCKFY+rhNhJKlKKMTl9oFJz5CuCSoDkWrhOVQlQLL78C/RYh6umNdpClqHjRG5QmgaryylgYbQIZ
ncHIOUY3Dbhs1sDozVeSF0ibqouX5qzGE3Rh8bgE4PPBfQSjx6wmLoTpCcsVs1Jakgl7Per1dW8a
3XnQWm/BMfENO4BQB5eliGAUu47DzAM3A26nUpC6FvYldQwPhWcj/25GwmChBG/7oY9ShETAcFEG
i5NVcxpi5AS3CtyICUD3Sw07jB22JR2EPZF2pRRb7dKIzugUuCVENwso6MegBpEjF2lnsSE1ZmWa
+5opki0F2lkVSjco5dAJQy/aUBL7q+sn+YtfRCZuKpLbtYqUZVJFhrk3TnHxKsko+T1WS1WVL7cJ
J4QLudvIp4xlurmn4lsLzFJp28Z/reFuNAvEIWhvxtwRFo+HzxEVvYoE8A0fANZjh5TYpoxOSnrH
FOZeX7EZK7iQxG1SW4WpJA++f2gkz800As7eJbS1GTsYgyodN/A4Of6znjG5rArC5C4pQv/Q5o2/
ZkOxJRGtVpjb3Ude3t9UfiAuePQ5rXANA0oBsw0gAOe0YjFKi0VeQyQt0dfQvpb6EvPokgjO1FhJ
+wI0yv6hBBmbpRjoDcu1pSmJL3Ef7AD0EiPtDCbGAXhyeUalwWvK3Gv8gyzfeZTtiLDucdHWMIPU
3JPiXBPFuW4QM0cI7g7jYCrwcv8/aVfWG7fOLH+RAO3Lq6RZPB4ncRI7y4vgJI4oaqF2ifr1t+hz
z4mGJkaIv7cABtJDqtlsdldVYxaCFBYGnWMcqAWTqXmnp6bwOg1ki81yr3L//tiRXdyoA+qNzkTO
aKsd7AmENwx12NIxlB77L+dIZHxA0kN3S3elK1UvEshpjDBivHerHbPDgRfvUWI4+GWooS95feuU
X2tlTUojyjyHwCbjBMSO8gAC5Mlo9V8l4SELrDihKJ13deRM3kbQk/X/Xq1Sys4M7o5ansBuSz5C
ceLQBUOcoqZMQ2KaX0fgenLojRpGG2aYylTmt6R4Tsmx7JIo075P7V2Z/ZxGO4RU9x3kCcKJYfxd
vi+D/NChnzozvLoxS9fQjmnL3xDp1l9IKmj24G74ZaGTcz2RvYHbHlsYz5oVOuXT9a+jCkNrS5Jj
T07vDg6HL5DhvtXrd81CfqXtlzQTTUUMsbluTa7U/vNRMCUbA91cHYIu0kcZ0XWbvMUi59HJwsU/
dux30H03oGW78OGbNfqfU7zi5uarRjExJkyKewquLGl5zBYvHqoTHe9dSMxbXhL63j51thRNFdfY
yxjvf3+gtPMJHYje+gEiPysCQISs5d0w6ySyF751LavOuo+Wiu/hUYTXnnQwMn12jRpYyXPBijYe
HNsNB9sub65vuSpyra1IO85HlyS9M+MYZE/d0N5N2vee26fS3BK2Vy4Hos4u0kKk6nKmTIvOyfFs
JWewtUnNoGn3l6M3X5wHAwj/3wJeBpdxP9PpMrUjltJrUGQIWjSk79+Sx0AuB3OzUecCQNCSvsrA
er602ULOiXGfcuvI9CbSrHqjgKhyM0iRIYnGcxXJmbQUltWVVfcJQjBcXxsf6+X7tEU+U9pwLYj+
oaYLVqH4+yrDMF2muxl1yZlWd8liRXl3oE6zcTG+fprgMgbY4T8r0n5Z1oIVNiQ7z2alh2Vvm3Hn
puRmSdJ6l1HzzrXqrzU6DV3qfHO6vtylVjtv/ApVFFv/CMnJZye1Eog7k/Myd1rYFHYQ8zmzwozP
mA2ppTudTVvlE6VNaOdDkRtFAIwwutxeDLHRm3zAJ7wp+RiObAalwY5s8/0W0EN5gleGpHTHmd2h
HT0RksYh1KwnBxUbXFILlMDeECpWhqQUnopXyzj75MyCTxhBG85ghDjWya+3IKhKz/RsS395ReLR
drl1uNsCa0KJ41xpDylFh5c/aNlWAqDcNjSEPEgX4gO94J1X7j+YjTW1Gs3OGIzopUuY03eBX8Q2
8J3Xt02u0f8Tl6Beijcr3ucoi14uZx4qzWu7DPR1yw0b3sd+eWimu+pHTlCYqI6CwgvkTKxXGKoL
MO3GZ1Pspo96F8AW0KNEsUQyn08FzTDbDQsNHnrrgeD9tRVKVC/yCxuSa5gtwLKzAxuurR2QBXsn
l2e7et/z4sib7qAVvzTf3F3fWBv7Jj2VQVZFLIYEhI96gBRaBs+ckKim2dlPpnvaOLGhu2QjO1Vu
HtJgmAHtGkWmy2+XeEOvdVWZnZPBAej4QbPyXYvhBG9YycqKFCsGV6P9bIFxTKC9OkAZPUD97O9N
oD4E0ji6UvBDsZkrd2fNSGY96DE11r8bqnafju6GBcWBwkMVdW+gcwOU/SUfCEZSpH3VZedWf8zM
u2lmHwlUtfVio+Sn+iQIDYD0+EBD4QRfriSzko4UjQN/dp/t8qM2PfSgnV/fLcWjBH2DPzakM8M6
tAxoYWdnmyzDKc2tJhqYXR9QbD+VtfeFBl1+r/vN/UTzrefX1vqkfewXvdGGEbY7/0MwPlLnWx/8
vr48GdgiQtLF+iRvWPzMmOfOzc7abWe4B+fo8nDB0MeUhtZzyRsg2w82iB14ennl1uaqHGW9uWID
Vq7Yg2c8EMxeOecDxpABu+98yTD5LMh/Xl+l0g66Iw6E1aAG7kl23MrQMILDwzXCg2nndNlHt4X0
doeufJTNtv8G/7cgB4OhV3i7GLI5L7e1sjERjjyQwLq0jt3+VDRVnJlbG6hILVDxDqwAYzFEqUYK
SrNtN0PrIdq2BqAqxr3AirjZEAO0ASz4RodVdX1dWJPOm8GTpBkorC0YV/6l1NqwLe6NJUTDhHS3
AwXrYX6YGIKWt0tzAO6Bobn+IZWnEV0hHZBZ0ETlgk4113lieIgsc4pXtokqYDRw0ENbfbTj1sAQ
5QLjquKW59OBJXX38bp55YFcmZcOZIAZt70htlsLOPTUvTDRHjaLl3Ln/OVIgs8g+pUe1AdlPuFS
El/Th1aEtT7UoHc1ApIy39Hya4ZLIWi/eA8Gu0EuEaM/tNFAUFR8MHcO8pQB+mImBvxenshBd1FK
IkN2fuSsCwmYtgV0v1l+683W3vLe8Lq5MCcO7ioAMErTsmhhTp8LSGvdF+3zsiU2o/po6yVJKT+4
tbNnzrBRjyfGnrLhnjsbu6bMejCuD7sG3VuMq5TWkSTGaPkcftmBMowED3S0j2mtYzSN9msg9Vmv
liSqxps+3xSgEUdczn1Qo8XDLRB3umy6ngrLYOKCKuvUunEXMJqCacCYNqP2D55ejGGaNBid2SXG
2Wq76eBiHvfW+oXjv/oRkFNHe10os/hSMYRqRdboho71m/fM5WyfD028jNavMmvvLOy9pS03oghm
1fqu0A4jKGSVvoEeVH7o1Y+QKlR632Kmkz1n58a4CyD6pXf3m00Z5fmA2g8ERkQeL5ddfacDA69n
SAdaA2yfJHBvHMha7IZicW7yegBXg/Nb3antn9dDjyrSA/OKATaoYyP/lO5pd7JLNhYw3NeFfjJG
+0ANA2qMlTvGXur4cdZsTt5WJgd4LohpS4i2UFe7PJ5DzUdaDA3CraPdDc1DPh5Na8f6fm+ATIbq
2uA/Jrm9y4xihxrJbvx2fdGqvN7GFGMfLRwkqwCBXIQH0MeTwR1Fzk2TO6+3YzRbNm4UpdOsTEhO
49PMddsJCbfOHpcaAGL9znK3VKiUXvPHiFzEaQnB0AUCI1pZf0WuRfNPszdADye7H7OfRbHhK6p0
B84JQSoX2R3GvFxu25IkdssDjE7Uy9PCOSasnFA7JVuqhUqXdJHkQCdX0EqkoDcaC8icLlxy9iGG
GpDIc74XoAEb2fa5Uy5JCD+66OOgCiZ5olFgPkQxwxad/SjLMA+O/a5NvnOmrVCmdAhMRQflF1AG
4BkuNy+YirqvO4RyBqnkOflF+N4c9r5zuxRJdBP4UMcPbjMwQm03SpD5uNW4n/iv646/9SPE31f3
YtV7uEwMHDxKnwgQqX12WrIf120onRI1D/GkBTLqhYi2slH6UBgHVCA7B0ibHP84UyMizYeU7L16
nywb1tQr+mNNchZgEBcHutfZGZjqpoWoYGeENbm/viRlvFgtSb7qK7vIswLfrjcbDFD7ntZvOskr
C1JE8izAaFiHTaugsuJ+TMsEEN5lX4xzFDy2yyaqc2vbpPA0zB5t52RExYhi8sr8Ps8xLK17z7Ib
0dgYslM9Y4SSo3+kTnlwrCGGAD+EZfdTvgUt2dhbOajkrjHRrMTKSQHIvHefYNLA9a+nXKuPdrNt
A8iDKsul0y+LFhCv4IiS2fC7G7zlZnGdr9VssQ0VAWUwWRmSTlczNc5cuNjUOX8yyjwC/TEkZRkm
49bkuS1LktcbSWsDiwVL1eIcIVV9QiMCTfu4Yk/X9075dVZLkjzfr6qhtvoJAWNJpzBzn/Os3fL9
re8j+T63y4lBfRrPP+8BNNVd1f0w8nJ3fSFbRiSHR7HCswjodmcfHyVPfqN/vpnEqb8KpgHqNvIK
XxZF1immC9gzHK00isMEmQCt/M31+dxnG46mXswfQ9Lnt4TemZ1ix7zGvS2tZ5/7O631N86N8h4G
+9wGRBOMupcsbhXI636CnqaJ5HtOHe8WY488zMYxWEgNZ9cWmXHrp8YWLUS9sj82pbPKAJkfdQc2
h/FJN/gOHlfP9UZupryhgKYDlNZFiiEHhFpPCV7cC14V7HdeWKE7Hu3sedSjFiMHK/3m7z1PaCIJ
TDKYsrJXVD0daDAHqFyTSj80TLPjOqETSA6s2DAlS6i8PPHRDgMtV8w0A3L6MtR1A7jQNrB3ANgs
xy4woJGPIlix6wg7sPoQ9HvxiJxAFMhH8K6We8cbPvUDRBx0Idmo5+HS88P19atOhYORJoBNYfoF
wLeXv8n0xyVgOX5Tls0xUjmj+l31WjhvSUKqQpUDLDFU34DStwLpUEyU1/3sF9BMSD/y9DdaOtfX
ofKa9f8vhUJKElSEtJKeWQWcCoYbGDmUz7/UfIhaXJBVHl+3p3z8CyoMHmdQuQaA+XLjSO7YDaRC
saBgavYtZh/sl9y1MDqNeeCNmXnYFeB7NG4OJap0Lr/yAFjQ6z9CdR4FWgtAJ5QDoUVx+RvA/OiZ
42LRRvpopjqG05409/G6DdWHc8FEDgTEH2FG/H0VZ/JqGfrFZPRcFeVDh9d+CLDTlvChKpgJxWeo
HJgemBzWpZEmazhnvKLnpqvsaNChU6YD2wKxyPonJGJwWQfu/IY4gwajC4UfGzQFuX2Eem3Ldcbp
meuQQX8YnSLK2TcjKaOyvOPB1nRr8S3kYoknEMKC2g1lH+l5lhUBKu5koGefeo+1FZrDN2pCbeaY
YdaeUX/A+3PDO5QWXQyIt8G0RnYlvGf15ZgFbWmtcOl57HbIeZhf4d3CMZTATlHK9MK0mb82ztbU
eJmRjChnQ3YAZwJEXVFTlKOcg0EmZE6BXfjp7e0ibspbo4iGH8kzKjSzEQXzueEHG+Qo/TTmpwXj
XgnAGulmmVxRUsUvAU0CzF0Tz2Jb8ipO9MbyTKDy8glPgj6Ll6PWJh9c3tzozsM0P/Oqjibwhy0t
eceHLdry65AE8+iDYbAFmlWWDE1vas/lZOnIGXdBmOaQl0D/d8Skyn7X29/QxfrrjADcGdzziK+G
QiW58OqqBV2GnBsMXM7G7xD8i8bpZwHyaEk3ro3XB9YGyhbPctF7xdUpeXNRayVhKUAH1ljvzPLT
8lnzFgBvw9L+6/qejSYfcIgAQQFuIwNugoGATM9wQWv27xyTmYLiZOTZRix4fVRsgB0BgoE6MkKB
HH9Ko9eyBUqMSAbRVigfmplGwRN3n7Tq2fwSTBsvVoVnwJyD0hZuXdHFvDyZbWnOTgcS2plNBboJ
WmwlX+xkb+Y3PguQ8Py6HsJVB+HCnnlpTwP+Ias6PMMNt9jXiRGNtXNTEO/gG+OjBZRqOv9e+u/a
TZH14VbFQVFPFJv7Z7XSMWyJP08+R1lDI9rR8yEJskBX36tPXXaieXIXDA6UfPxjMvV7U2dxPToR
cvSN06G4sPEzRGMFnBWwzF+RjPTEZ46ofLjBfGP2ZmTr3zl95AUI9gUGolvf+IChvNbW3fb6ksah
DITIJ+qZYtTa5eYnpW6kASvIOXChPRNgqmQ7oKu65cKyhJCIu+gbod6Og4n6n+zDKKdiGC70A84L
/6UfiB7XhEe5TSJiGyEvwwfnxj0sI8YBh2xLk0sRDhBmURz3gBiGQ8tZJHa84WmGqpL305g7jHn/
3LbPAf1A6c8NX37d+cA3XJmSch7fG2xfm2CqmZ4of2bOu6xkoZt+9JaD7Z4Sf8/Ylw2b4nxc3t0X
NuUqiL14Ro1mB85rDvGid8Q5ZuyWJof5R99+JI6NaeugHaHCddgwrFosWjyoiqAoiUewtK8QOsN2
Q/kQ5ZezPT7rzVP+3OlWlOZD5PefbT/FLIytx/jrJwGwcOBMiqHLQlVdOq8JM9qBz3i/zu1OFF4T
PwBncsHwuo0wqGgtX1qScks/7xYzFXWuchmgafhZ675UrbnDk8gKwJ2MmFZA8/CW1OSDaZYHEnxM
+PzXcBL8BoGKESMkgQOTbrK5Sxaqi9WOmmZErQZR78QDHMG1KNu4ZZRHFG8GnFTAEuDF0s7ypFtI
afAMlEoxf7U/FvX7FMKx3rGxbYzw9B8NGyxLL4k9u9yJLp5Z5GcCpcPWTDYeTIorD+v+81ukvXeh
/mcNDH2zCiW9ugrCJHjKvTbEJKZwwRwiSqA0uHUXqGLh2qiUkgYgAYnnNmKwkT8EtR9Plbf3p+fr
x0a5NLDCwQICaAuvisuI29WuA8pCgOO6GMfWP1gDiOi9G/t2+0z9eLGtiA768bpRsV9yjPB0tF/A
M0KqKXdkWTUOrk4M1EYKgPLH2tagomv95by0lyC/tiJdJhjFnfrNhOKIqRWHnpjHobm3JhQGtvrn
qiCA1xGUr5EQBWj2XO5hOTvjkAwa3AOFrh3AY/WBOd5vGwdwb3Spv5HlKXcPybKYqIKmtsw96hco
cDfMBmeHA1my3HM2xNe/j3JBgueG9BhzauVCTz50wO1piOFlE2Di+J2hs52Wnjarf6o8wxTdqn8N
STs3cK1aZmHIIM7ZK8muIWZE5/EGVXwMExshPbzMez2gP1EW+Pa/LVJyj9ly0rYX97C7QB913xQf
akZDA9I+1+0oPxfeVWJgKg6aI9nxazDTEgc8DeRTEaghVrnsrltQpMhA8oP3Jh5PLh41l/5nFe1U
gJgAnL0Y8Fh+TJApu8bXos/2NdrB3rxx1aoiE5gDBr6bGNwu16e4Zo0UjL7szPuPdJzjDuOKTb7F
F1Y64cqKtG+WU+mmxgAKn36zPg897x7I/qV+ur534n95FYpWVqSsoUYmClo41jKb0A4uml0z3+bz
u5kOUU03vtPWiqTvVAYVuqlAGJ+HurvzKT8x8jw3X0zafry+KKUhqEOgRAnAjf7yxllVM4ZcG41e
h2s3Oo/t5tHg1l2nxzPGAV03pPSElSHp9gA2qXVS8RbsjBqJsyGeZ4HzPakaZ+PKUH4nUBWBIQoE
aVCcstWS2rI2girHdwJ5O+IWFKYj+rmn6EnZjPy+virleVrZEqte2TKAhpwXClCFZ3fL+6lK9EPJ
/fe9Zzy3nZcdqpL/cPWFbRwr5VeDlgf0epFNvjpWRmeWGPyCDr6n92znpaANsCr5VNlQ1mwInd8S
lwLUCjwXBG3M+bpcZbfo3G4cmCs8FCodluMmBt1sw+dVHoKyrxgABNET/OPSytImtVfXxT/4NZzh
3rrfDrFbRqSDleV+OfoCopIbp95pQYe8c9mWiIMqjgsMPSTOUV9B1nK5kqRuANMOUIjoPKvB/MQG
w5U1uimJqHL0tRnps9B0sHuOAQZnzFRkRwwwsABUK74XLS33RRFQQGUNHqctBlHNweDuEjPXMUVN
I3Hluu5uXPIynArXOhoEc1QoWdIT9D02WQyi7CLHzfXPFM68OiNzarr/IGgwTJi5kNLuMGQ6hZqA
5Rx9+zRgrFuQR3iK9ZsFKPUOAfFkYRo72EKSacuBGEi2oEKDZOEW8Dl/19rVDuo1JUoj5L29ZBsH
U5mmiNwOoor6S5X0crETRzsq5cgknboOdvWgsbicdBZCDDDf5Sbk25shraLKx4Oo7ln9rXVY9YZQ
K5QUkC3ZL4f28jcUdHIHkpi4PIzvYLkFFMNX8h9/H/iEZKTpANgKnUrJxas0NyczydHg8jCl9tRY
Xazh1Vx9Rzc+7TZavy+Vu1cutLImeboRMFevLISGzNT3XhLpnCPL5PdocOzGvt5r7ffS4khohp1v
djfXl6o8zQ70MFDJBAtdTnGTkcO1NISMOSljw2ThsilOKKLOq/WtTEh+qs2Lxr0JAdZupn1uZnvT
uO34cKT6Z2Y9OnO4mZgpT8bKovj76lD2zkQ1a8GiqP2zmDU/DEgeQ9Um7jh5psb++hYqo+7KmhTa
S10z/WmBt1AAZ5emfS9i7pC2byg64Eq0XXDsoSYiS9gnhj/q9AXRnj819Aelp22WgNIXkZ4DJSxq
j7gQL3duQG+9IDqqKwUdbnvGIlp+XlygOHs3LDw79K0JjHGCd3E2HHgJhce/30tUj9DSs3BT2rq0
l4bb2Bmb8IR0zN8F4C+o3A8wfd2IIq/B/449xG2MZo7cZLGsMtMrBiPtiD6O1YU1ZlNSzOlgWswI
C6dq45ApTgAMegHekC5Cp3z5A0vAvcRAqxK4qIgm9L2t46YwIS/Gg0fHyU6DfuoxW/H6MsW5ks4d
4I8gHgNlbUInS4pirea2zeA29NwGKBi5rva5wzSOXmuSuNK94u+/HKIIcM5ACUKaQZZ7ZHY+F/ac
vzTrC/TFauNu8jeKf4pzfWHDvPROh1ZAhieUnnt0xbidnHKPh2S+m4bHNvM3tk/pJaI4DqkmVOAd
KadPJqRAVjrSs728NHfLPmwcm+zNRC/2TJ+etCZleFS6z9c/myKcoLuDdyyYK/h28quSIbHXg2Ki
52Dy79Kkv0UNdZw3wKuKsI80FGpIwGyj+KRLvtG546AHmEd99kzgKp6Zt8VgVTkf4OAg3AUC8StH
q9noHBC0PHqGHIgPini2d4GZq5KP1zdL5RFrM9Ld0llVgtcC+tVZAfmMAur4N+Yxa8vYpl+vW1K5
w9qSdKegENNYLceCPA6x47YKC13/OjsN2j9GWPmY8/P35DDogK62UPyi1S1W2agr67pNz1bw5Hh3
brYbGxKCGvG/LUwEr5WZwON9hxyInlPjxp6g3KKxs6gw5I9504ZF3W4EQ6V//1mWXDynI4bXeokF
/17Qt/OSLuqE+ttQ/r6+LtVdhv1DawlUExRoZOjUkjtBXmkJsAwVMDVe+c20zBt9at9R1v9sxv2o
P7fPDkGRaGH6lrCE0l3Q6wZqEHJMaENf7mqbjG3SWRqwRT5gWV1dxa5RgQZMi7DGcJ5mgYbMz+sL
3jIpBSwI/STLVMLkZBjvi4HEcwXZNgolga67sYt6R1L2hoAsOvr/rlIKI1Dyq+rRzPNz7tKoJm66
b0uLhWwytLAlxbGcxnzDpNJ9kAPZ4DFCS0PuNNULpCRbAfs0i92AxitFTaxzN0rLSiMeGgGgs4At
KWszzVpXg1qAwrw9PAFlR4aHzUaW8mvhMSUYKxBscaXTXdSEQi4T75hsMqOcgw6k/0hqvKUARDOP
5pbqvvo0rOxJxzzXGKmqBvbqjN6nzRQu9clf7oxsP5rdTk/MsLRu8uJbvfVqVO7lH8MyESrQGh1E
cgtVUuOmssEqc/0d2sEfrju/2grAYOLKxHmTttPvy6TLZhdoDBRhPXZqizYctmYdqm5NSMVBzhp6
WkK76/JQQz7My/oSRqhjYD5XcTvaydPfr0NAoFDhg+wCxGgvTbgmmcRTHyUcoJp59WQHD1AFe4MN
CLgABY5f/Kp9WTklG5wsQzranzRws0rehhQl3+tWVBmAmBv+rxXjciV+OkIrw00R59v7ylp2cw9l
q/LkaM7GhfJC7pIT3bUlKda6c5GkJetxUZK0vdEKpwxnQIuO/UDmXZvVbZxavXeva1B0a+zS/UDN
4r6bpm8ehm6EWrrMB2akWVjbPosJz5pQX4YlxIA5CK62/heMXQVhmYGj3FlpcNPQDIysrCAHb+6H
cw+wNaQD8UoZ025L5UHl1pAncgSwGR1gGUWQ1BakMFD0PC+URl7R75BWZ97WZfWCJ3m1gyBEgnUD
UirQYJffykoWPJZSAFOdYg+A6imweOTbpUDuuztu0gez+GTaAqcK3E97T1z6aGCk6Oh+sKofAyXx
MrGbbnoHxdTSvwcMeq+bD6lmRk6164t3GnSWQjj1/rqHKcDRACEjiYV8KZqnyCkuf3ZJwdXXSY0k
s76lU3mfjcBjLuzGITTW+XLmlNz1JVC9VUOCcCQQWGUYv9hBXdzLYswoOfHM3CUN16Prv0z52VY/
TDrFOYb+1J0DkK07zNFMMar01NnJ8boRZTQC0RPgV6FlIvPPmoY3+JgtErf5Iw0oRhFvxCLlCV4Z
EKtcZYakazquZTAwYWgd6LppaJqf8vTx+jJUF6G5siIl1q3hB/gCOL2m887T4hkgU6j4tVqACu8v
fLbr1lQ1TMAqwX8GegNeI+/asPgQ+G7waZA/WOYSTR5ognMJ3MjHrotpa9zi2TpqW1m2OEGvTtjK
rLSXLNEMtkwoAbRk50N7zkYWGNYLxnEQL+ysIHJnIxyMZgtCrHogrZcrvvHqG2ZT5he5eJZbyXsd
ABIszADvxwl2LdLQ63urtAUiqeAqCEU1KeLzDoB67uBLjt6p6PMkzA2Qj4vx2CUZaotbmp3KQ7Yy
J4V96jnZaLeobwTpEzoA4FM/sHLjqlSmTcB7Q48MEDlIp0uRMWhL22EzINhmgkEwRk1Oix8Zy1MC
YmkJEYm0P9Sl9gily6qlD2/Zz/9sy8G/WppynCfYnooPCe+OPUa7AlAR1v5zkL2lfrNaqCl9PDJq
Las9QNs1PB2QyxfsMAB9eF/lS/kGeCMk76GyIogd6IlJcds2CGvZhNLKbe00kVlDJlSfN8rqSmdc
2ZBC8DJAEqycDHrGSLaw7/2Il09uS+MJKs9ozFz/UkpXXBkTf1+dMhwHzqB+S8+lV38xtGyXON4v
PXDj62bUwQukUkhHgEyNiYCXdtyhSXvSgnlTW23IneJ9nTi3dXkaGbvR8uVdXZ0wmaj8sWFWfPtX
wcsXKk1C9w+N50uz86BXXrnAbJN0MaNeVNYPdvO5Hz/PNcZNjSy00A06LM0WdEl5xfnI53EJQF7g
5XSu9lXDrU8XiNZDpLz0Ii+b55sp0bvD9fVtWZGWlxigc7amsAKRyUjzah4nOcLXdSvK2xQ9e6Ft
iAaW3Ge2GwC4yxlZt0WJKSrBTrQUOi4gTqIZtIg3mYMADrp1qCW64nysti4fZodYHPecDll967cD
gaH+M63KN+ydqMm+DEtCqJLCBndtL5smBOGiX9CNxYhpe3d931Rna21B+jpmSq3cNDvkpt5P1qGp
m7xvms20QOUDQKwBKAIYAJRGpTivZbNWaBPuybY7gamIcbE+zePAyGIbuT+P5uLOKI+a3u6r9GNZ
vauSduODqQIWKDDoE0B0D0Ia4heuPhjPlxHTBvDBbGgHQ68ZukGDvRtcJ64yN16c/OEN+7qyJ8Us
uwj6oC9hTyv9G3BbI2uo7zTGN7JUFZQf1B4xMg6ylsi3JLBskxZZUc4ggw1jHbfeXTDxsG5OKOFE
hjdCNoz4YYnXglXF2gwx3s/DltK20oNWv0Dy0Yzq9Vhx/AK/ehxaZ7+UQeTTLQVKpQcZgKyAku7g
OSp9v9EcNSfv8RjxE+sHwQzAiNTGEr/lo/0xIn00CsZzlQjSG57uWWOefOdnn1Qbn0y9X3+MSLdM
7nSVNS0iscrqY5L6cT0bx020qNLKC4gEkmTgGot3wcrf/bGhzNeRcDC3AaN+gGxUNxZzuGhaub++
a8qjBcKqkHgH9FSeeFUbGN+UUpgihrvzvmo8D2d2dKZ0Z79p74DHgLuJmUSy+GNBmIMCxCJafXpU
pd8FZLQrN8qTqqtEgD7+NSI5tGX3DgI/0o3AzNzQWCZMDJq4t7fssoLujrUF2FPunyNmM+GhLdC9
l58q8/wWI110uLarGSgV9TQC+p3sNSNvMY7eRnE7m8qNN7SKFGiBhfifVSkk26Ssl75Fo2Dp2pPZ
LRGmQR64AdkYVu2WMbjx+BibT/YY7Ocs+AVk9zvPSc8u/bDkGHWo3Qu0hFBruO5MSr8Ffw2VYcDT
DLnSiI5qYy6Bj1wPdZLcO7R2GvmbehBbVqTFO0XXcacJcBvoeGCgpxU8uHyrnqn0I7RrXwZygcIm
GZnSSi+RXuVnZvoxFM8SHbJGAY+WccNh1av51xAGz1w6UMIA8OeaRl+qmvlon3SvDzEo6i3R8b/1
vJq9ipeLTrsR66mDOTbT4OjaeVxsilEKd5fTYdHl/mfbQBS9XI3dUU3gB8A8Tsw9WmcfQEkNaBYN
/Z0g+wCvvfGWUW0fJNvApQYTGDQ06Wqpp4k0i46gQqZPZHnm492QbdUAlTbQrUXVGUB3tM0uF2Wy
OvchWoo0q6JHwuwjGIzUIRtfSLV1QG6B2YeUVNCaL61omtelQ07zc9bxEHqiuxydVFSFDa2KtGYJ
Kd3YOlXocsScMMFyw8xQsezVLWOBR2ctSZ8DWT9kYTXw5Fe6ZF7kN6Mf1QEkos3EeEu8BHgFhVsB
dIfm7KXRZC4Cf5zK/GzbX+tqj6vuoD06JMra+nA9GCn3c2VJ8gxnqtq5Stv8nIzTXrC7SLJv/RHE
bUSkoJnSo46ZpW+xiYcFOB6gvsryD2Mzmcxapvw8NAA8osHFDnVvFTdLkGO2SD7rO7zndllO3Q0E
lPL5C8GG/yxL8YqzZK4rCOudectBnjNS4A353TAYGN4UAQJDQhMTOVr6A7DMjdtIdTyQOoiyFiRR
QO27/KQYYpsmJnNyqFXnX+aK8xub518z7qYboVK5SDBaAkgMYEqia8uLbIjPigx5pDXVO5Y4+4xE
Y872zo/Ocm/H+rGcgrjzf13/qKpzsrIqk7NNnvhjaSOxZMYd6W+rWgMO8dOcnjBwcWMrVbfO2pSU
vZSTCRk4ivSyROu9A26nae+6LEVz5eH6muQhvoL5BGzLf1spzxbTsCY9FyiXloVVVuyaDECNuXwG
iidPULTwxn2uF6HN0c9Jpq9DeaDziWF6MhvfTVtHVRxF+daAnjuYCGhPos8i3YGDl5YeYajmuW0d
Y07JXNb76+tV+ejagrSxGVoMkFGABajtxUPu7bCxm2m72j/BsEG7BZngKwaCnnjI+LIZGS5xDgW4
nkwHEwAZYZLE0zKGzJrNsB+GW63YIkMqnXRlWjqEfmtkLFmQx7fF3kD8TucwKFvIGffR5G6KUogP
8vqD/VmodFf5Xukg0UbWS4IHgPQiN832fZdjBpWpHzr7MM2Qcgv09z3VNiKs0lVAY0IHyoLs9isU
ZEI9M3UERCZ98pPfabpxMJQncPX/SyGmzjBdIG+BLMIcg7pt33vVwSFsB13UjYWoDYmRZGKiKhKY
y6hJeR7MBUcR1jbZbi4WDB4yDgumxQMNfN33la6B/AhaKUInSe6bOzZF3idQTH2pR12Rifmmu6zz
d43lxO0WQFx50lbWJEckVpejZ4UN1IK7xEcHHerO7vfrK1LuHVIXdB0w/+HVmMjFDKpuhKrf2aaf
ej22rO8U2gcbniC+9Csf/88ISsqXH8jHhARSa3jMwNM0CPBCA9R0weB+RpPoqFk0LOat4r+KwQ2V
LrQm4RNgbcpEQJpUpJ0s4LKG+fPkfNCsNhYivECx7i1M24Qaw4zxTF69c5jlRaSPyqrZ1VB5O9Xl
30/0gFtCYgGYZ+hYGzJMMdGokfcdfksGNeR+ye7YSySDdJb/llr22pQUTmo+DfmQ40VHdXLo9Dbs
DGMjG1QeArxJoYaEh+kr0BmUXMnkznj/WN2dSfwYAs5h4y5RkdFwU+RJaQw4LOCoQcVATnTpOoE/
jFpfw1jbkUfMJ+3tdq+lmBYKRZIacwCunwbliXsRxIBPggZvXlqzcFf3OWD8qFbeJ14etdWpwACi
60aUcRdjswD3BbgMyNVLI+1Ud7njZTnIddp3h3r8gw4y7vvrRlTnGpkJ0O3gW0CiWfID8EUbJ7fq
/Kz/H2nntRu5knTrJyJAb25ZvliSWlKr3Q3Rlt57Pv35qAPMVlFEEd3/YA8wwGArKjMjg5ERK9Ya
UztM7igi1UBHwJ2nzYqppSNiIBsYMXLM1L9mb7pOS3Ih7IroYkhbcVQOaexvzXg45xSlkHjZ317Y
0hEZ1ERgDQFYxHvrevesIm61tCGW9KJuJxnSqqG1adO158diAvLWzswVUnHwBDrLtBziCxSrtg/T
nVF9LkDwwMS1l8zS7vPfVbQWuBYPjhc4XQJotaEWul5fG8cJSpfEirQ9Vx0MVMVnP/kVj+H2H/aR
8VD4txjIBTNwbQfNTkCxAW9kuK/yqNwxA+Fbawo/i67xxsj0/795F7d+FgVygatHKc0ucBbxsxTp
Fejfc1ev8a2/vo7mnxkI/P63pJkjuknadc0wxYphnwqo72lQdnob6WteHfRMvgyj+RCLz3o8brzu
0a9BWlXFiRmz0Ze3gfctKR+T5gRSw5L4uD8xctZMFaS+0J5u7/3S9xCoP/piCmQb6HJcb0uQSq5e
qex9Gm8s4ZusCzut/oXAIPIKJx4o3r/AWd8anO2M2VVqoDcgaMXS3dZWvp3wrOmw0p9ePO03y5q5
Li0Wow9ErNTN7xQSeiE6itZHLdzG+Zri11IMpRPOu0BhBp9i8/UOKuDnhH4gvLWG+9OKjm3V/7x9
Rotx5o2F2YcndHupNguqAF2e7fIyCaHCyjdhrQW724YWLzwzUDqkW9RY5sNQflKZQSVTO7LCby71
vag7dy6kM2sv/sXTeWNnduHFLOg8TaCIQ0W5bzvkH5w+cCC3OORliw73xo1/+PJL06SboXesLr8z
Qu8R7vFjOvR0MqqVDV77PbNLUBZQx9YII19g9/TDY6cZz9kkxV40B68O1pBRi8dJYkS5jFlL0sJr
h4kAyutCm3HlLLDxxblsR7tbm9NdqpNNSFeqcpRV+EZdG0EZ0erGfoxoIndfCl99VIJqT0dQz7ZU
sfYhuN6VXGKJQE0x4Q2mrs7i4JS5NjlGJhN2jCFfPFPZdMKxTc4uIqQGzd3C0bNsq6oQMjET02x0
4+vfey5pjEkLihf6u7dD1llDIsQptoUPwtierIyp5LjZpOKa1M/SHfnP0rsHBNptlVCKnJ40Fmc/
FfbwVneW9oHM3/6/rAn0/fV+UjKqDV3HkhXXDFUPD2Cv7oSk2YhBtMbzueSTb1c180kripLAF+BR
Ckb02oVvpfmhT7//w3peC6jMeoHmmduQqAYliKhf6u6gqr7jVXdRVmzisVrJJxbRveYbS7OQrJWC
4Ilyy30ezA2lGwv4685ytwJzUlKl//K64S7uy4OVJB+GUN4kRvpoxNmHiURKGsVj9b1q4pcobPee
J1G2Nw5R99XvxuMgVpbN1N/JF+rRBm/JE0pcS7uWLxIsW5qBkCTqA7Pw2KVeDJs8Pz/txpdQUyCz
P5TDT8n0N6a2qYTIQej2XktMx/dqm5HPlfi86OIGnUgw+VP5dxYOm6zJO7jouUyJGx2k0NRPbZYo
n5RRKu5L4R+kLMnUJyF3XlUiI6OTc75JzVC26EMkJ3A+moBbVWz0fZ0yfQghqXy87YOLuTQTUpDy
wEAlG8bMCVt9oFssYCtzP7RCfhgNM9tkcf5MIfwsmsOL6ZU73W33SlJ9uG17KVF4a3rmlbVf9/lQ
SNElZgIeRZAWnFIrr1VdF2+yaVDsmt6o7Ov1ZsqAx8j1qNtr0Llyk+nRrXdEljyEFzcoF+q7Fh+Y
ayOji6xflbmkt2l9Go305EflMWqaygZutFLoWto2IAywoyBNSRlllv1kkVIVRirwEJajZ4Pyq5xV
4UqoXdq0tzZmHijXQqr73bQeD1bY/q4e0+1qTrq4aVNqZUKcw5zozIhZoBetxRZRqe73sfctp+Xg
B80+hLD17z3NemNpdjyDxVForokl5Q/6B7bY/rltYHG/3hiYOVleqG7kI1xyCcQD5Sw7AvuxmsKs
7dcsn4DTNnSZVOZ7IdwpMUWW8m5oIT9N9/+wGMANIOQZkAdlcu3MWodqk5izGOZ2MnrnwKpXmwiL
TvzGxiwdA1MUDbGPE6PW21ao1qBqe3sVi7uFCjrnDtCft+f1KtqqZnInieJLEWW7sqoPtfJYRPXO
Y4z2tqUlhkbeOrA1vw6eveNhYWrHK1KrIcRUQWfLPgmdIETdVtJa+Pob2Yuc1nNFSGBKYau69Rdl
cO8adIocrY2CbSbCxmlonV2agv73jnn102aOaQh9H6IPxOuyLTddf65j3V6dyl/egAmdO1XNoJWf
hSTBa5Omb8BDwFq79YAOhN5Lh2a24tmZ+4lWrd6fBaO1VS/fBDr1BYZ1RNv/BzF3PtCUyjUyDYB4
6ixDDAypFY2MKoNRCvta2FmRvFGyl9vHvXDXr4zMvphD6pmvvYbLJHsYKAhamJFdG2vUkAv+y0QT
o8tMU/BZVmcnF/t9QI4AhEAIjS0KjtAcbAVcGda8v78pEH5Q75jAmbzDZqfnJlpV6gKW+B27Av4k
v8n3kuFokPjc3rrpN8+qQKrFPC3YdYhm4DW+vpNojii1UPOepqLM+FWtno0U7PgoVF+pHGWbNsi9
lcu5dFpvTc7CgJXrSa1JVCOAf9q5OzzFarj1Qml7e2VLpzWNa0LsNRHBzNOoqJS8dJQGTquTO7tF
F/NYtEe/edC0eE3ZdCF2MuxFfjgRP/GMmn7L2/QwbeNGY8r1Evt6aqearG16q1x7vi5s3JWVmf+J
cY5MIz1zUpp93/R2NMlY9WssX4tW2DSmQaCER8rpei3ofBVoE4bxBUVavx6faFibdbGSaE5uNXM7
DXHd/xmZLUWO/SAxUQ+9FJnR7QCuPEMCoG39sDbtQM3iXS005jYcw5UH3vLiKBVPLMEoCM0S3NBv
GlCKFKlFqQ+2YlGhh9h1W6P5+/cJ6/vPzuwCx4LlBTryi5c0D49W+sk3OtvK+o3RHm97+cL9xRDo
vWnWEvDW7DJ1ZQGnWFnGF/QLji48JVtZvZdj+dgKEqyHkX+6bW9xAxkteJUshSh8Zk+xmtI3yhTu
tETe827dCqh9xcaKeyxNkcKBohJOJ1Aa/+PaCZnEH+W4YlkdqH86C56NOPjOiMQ7n9HRoXHvO/NH
FxpfvNrd1OPZ14GNwOMQfYTlFqaAFzNdW/lCPLn6SbOVa5avuZQ34olOu+XFEiH5wWemhfbg9hYv
Hul/a5/DfqSsNYehreJL6770rnqUKmShjWyT9vukyVb8Z+klDxMMaokM7U7p8uy6+3JVs7V5fMkG
of7UJHF4KjoJeBOAq42QJOmjmZvNUwrtzm4Mo3CLZOV3OEnCx6JNrS+3l77oXTpEsRPjM22d2bXR
kQvIwhHvggXuoyAWfB8MEdEfb+XbsIRC4q0GMRKveZRV5NlhmqNcj5bAHrtj3NnUqhoCj5aWtpo/
wtG9B7N6cNXm0MIx7YoHNfqT0OOMnqP4sfdXnH1p0W9+yxyEpIxtFPcyjhVWPLrouvt9tludmlzy
qrdWZonYhPdHmYdzFqPPQmarqo0KraJ9XWsKL12Tt3ZmEVZVqqRSTG6umCu7hHp5ElabInmhVbeS
uiy6Lo11asdTBIR+9TpI1KFueYLIxrXFo1Ft6f4RG0btLIUnudr6wrNg7CJpE7bPt710qUJDav2f
4Vm+mSsdn7ago9XZuxAPnbtmNyp21u/1+rV1Bn7Ibot4xWkX/eSN1dnO5k0Ze77ZcFND3RbAkk4i
jqsvh0UrUDka1LTA0yuzTfWqZKjasSCVgQrIq+Dp69bZLhadkZbtBAUEejdnhWa0Tyj1iOsHYaSv
lIeIN0EF+wmCZfEacGtpXJhPI5xaE9pJov917SagtxOhVdPkYqrNrpalE3iMozfua/0ZbgS3a3de
sdOKb2H9DwcG1JFXD0PtwGumXXiTFQZkup4RVMnFze87jyYVWvfxmpGlrZwsTJOuE3RhZkQrpUSv
DCu5lIb+q+nEj+hs7ftE/piDFOrRt7jt+9OH9ypxI2aCE4Lph84N7BSzz8XQU5MVQq93IKujuSeI
0t4nFa0kx1PUg1f1K3u4ZI+lEe8ncTYoEK/30EyQZuu7vnPkxsp+pkZQbgjs3hY1oXDfptp3Gj3m
MQsZRbm90Pduw0rhFObpwHgo/OizlYqF7val2HVO3TC+kmh+9NRH+udAHa1jGkUPolL8ampRvihp
2F58lCJOlpLKK0Hu3fHyK4htzKZO1+UdWq9LYeWsBb93kkahcvktTTU7toqDlTsiLfHba34Xu3lp
ArHReHTCTogk/fVml60W5V5kcLj9PTzqu0jV7oB2HINUX3GjBUvU7qkyUhegqvnumyeMfVKiIeQM
YLyGLttYZrSThchO/DVUxZIpjg9+e9rFbOTsHIexMhsI/AanBwpvFWekdSYixDT6dHvzps2Z3Qwm
KECHT7pdE9TrevOMJNOlIWwGRw4/e8UXKNRv//0lh4TVC8jdRFkhvotjFu2gRInMwcnKYC8Yn0Ip
3YBZ2oRZejFj2PVTUt/c2IzyF5C3h9vWl1YHkHPKyqhK8NK9Xp0iNiP69Vbv8AKGZsFLgADGxRrv
98JZwXtI0YoCHeOH8/yv7qWgjGoa6pWo7fRafCwD8S6rytAuKbfcXtFCZIE/gloOriEhWTHzC1ke
IXOoPLZTz9tt3aLb1+Yds3OZnPwIjEC8wOtAoy2p/pp3HG42Crlk20CywDJPv+zNd8EfjWAYEq13
cpRhfKme3LH4a7q0yQgc1MQPShJMJl4bERUhk2LZHxyRqfmq0DYYkeWV5/TiecGfyhOUzwL8tNdG
Bpj8lagJBqeJf0dRbUtk7Fa3MXe3j2ohCE5aIoqpvnbO5+WVTPbUskEvwIn1n4aw1+jkxPFZtUAU
t2vQh8mRZ9eYqzW9PVQDToB5p09ThNoN6mB0KIYfktz72I7JeVD+hKK8keWNVL40ev94e33vci7O
StGAHtIOA8cx56Ltu1Qo+Cm9U+uh7aqPqRlvKSCsOPzSLhJuGbidhsneEehZ4GT8LDAGJwfUEQm7
vFJ+x0N+3+SG08XpypktBIypFQYL0iud3pxiLhPVsozKcXTSoCl/m0nctDZYMvPp9tYteSDENvBN
Ed05tVm6WvWxnoWqNjiBXyH5q1vEDEVTHtqIaJ9JtbyCAF+KGhN1L/+lqk1Z+9rjlVrtLNdQRkdK
k6OYO4ov/GxLuzSifVWMexhWV/KQBX/kqzyVquAWYZWzMFWFjYXEqS86o1bvfGncpYwzFsonvTok
8q5Xt3RUVkwu7CkmgeZAEqsTomYm6yasBHi8EOwq/H1tJTuhh63rt1Ks7OWCQ0LPJzEiDFEWH7Xp
WryJg8NoUNnRG9FxKwm1riFUv2Ww3u5z3TcPQqzGD+LoFofbDrNwgFPpHijspBZLbX1mVNeCKjXk
0Qn6R7Nq9m7sRJJmW67GA863Gda+bW9pkW/tyTN7Q2yWbqaOTqudjPixq7udJR/0+C6v45WlLYQR
uupTvwDEr0Et59pUqmlGmg3J4IDLOQgVKNWk3ZWduzK+ueAePDSIVBOMCmuzK1D3RZ0Oaj44Qy+F
duCWj4wXhk3r1Plar2zJ1KuwAdwbJmnpzEOSKCqDNEn5vuSbqI5eBBVFN62StyZD5bfPaWnz3pqa
OX1mDLLSSJiKtScpkmyivjuuBKsFXwD/RVtH45QmUorrA9J45Ih12A+O3mS2pD6oP5uW/jrsUWsF
roXoS9ilwj2RsvIpm3kd/HqoVkWERdgKbQHEojz+vr1f74sgPKxInJh95oMy4emuFyOgWib1qsRi
vPwxCz643pFh11w8ld3/Z0UOjHMkfrxtdemUGFIhLk26SOI8DcUnIf72ZcK9Jgw2Yq9HRYkC2/Oa
v/8kM6NIXZ3zgqxnfpdCJVS8zmB1uIPnFpDQ8d611oaSlzdRw8T0xMPO7MqaelcOusA5oe+1HYQ/
kfu92wcP6aY5tcL9sIa6WAh+9Agm/k9KdBMR/fWZ1R5lK0OIR4eO+dYTAT8mtgBfQiify2E4+4qw
u31eCxd4Go+fRHaYgQFXcm3QFbPRj6t8dFSUclH0zF4Cnwa8yzTmPh/ln7etvee1YQ4ZxJSJ2hg5
ATavzVmy5xtNX41OUajdWTFQ1Otpc22MqOuOOSMsMNSHhR2gZetEQa8c0dZOH3Qj1ks7GKzaiZJx
TRxl4SrSyiVBAUYLYcB8SkaWkNqQ65pEqPFF8kdYIdsiX5vqW0gTmPyeWLnQSyIXn0LPm29pLZqe
KmYdeYkL/YXLoMeTGf+MjQhyrlgE2F9HJ6XPVq7jQkBDEXjiR6IAxYDf7FUoNNx13RhYm97bbpVu
2wEiJmJ1NW6b8cfK6S6ukf47/3AvCT7Xa3T7gmOvWGNp1E4ui0eGoI6Fq38cmp9x/KC5Lwx+3CEM
Y4zbIncKcSczZ1wk5DDeJtGeEtEXj4ES2bd/15KPUxMzgLMRagkY1z/LH/WRocBmdBTlSZXvwi60
1fE+/HvGN0S6oWpijoxhZRgdZzHdM+FdkTUur969qNazQV+2iO+y8o8m1Z/CQN2Y1oOrnwX3759E
GH5VkoXJmWrUzLc8VF0nfk4ucfWjQPjYI1sz242u/S6/+ZrtQwB2e0ffHzTjcjSl+LBANfMO5D+I
0AdDdD86mpjeE1ZosjWcYH5pZBDv3SnMpW4ba8NK3vv+4zKZhcoZ59KZz5p90ToLMlCjJnro8WdB
OdTW8xisRKj3ARgTAB8teC+m8vdsK8smZsTHxwR0OcMQbIdOgTThk4Vapthme/evoZb4zNROY/6L
mo06z9UaI64ETeWCirEsHzOV7h4Juf9NyoOVjvf7lu2rKfgnqFIihfPu1TCMak/0HZ38Z1qkh0Ro
to1aXcq6t+vC38I6v6+8lBkX3+mr+64uHpMR5oZ4kzVeS0u326ixtHKiS46Ew5rcF3BQ/Of6akbU
RqSJssiRkq/A/u1h39D3ko+Vd6mpm62kkO8jPc80rihA4AnaMI9PFN1LN1IldqD73I4/lL/P7xmW
YGqBxhOTUO/YuWA511MEO0UHhO4eRhfuhd98EoxgpdL4PqpjhwUA1aPqQGZyvWujiWqOUgSiI/uy
HUrN3rKCLRMTzuD5W9daOaOlWwcghuFEnpwyfZJra+WgJVptTruWhls3zrc5PZJ+WCXbn8LjdWGH
VUGNwpMWPBBfyms7fa6VfCF5+Am4vx7YndIgQTekcIoX287/lVrls9TnD13kHRQBEoxVPsNp3279
gpk34oepy8eSsFaHe8GvLlMEsDzrPER7kthYrD9BMrIP3C08yFG96cU1BNviXqMFzj4DFZHmDxC3
qdSurdkDMb83achm2kWoVwZcF21APcknkQIJvaLrfdaENs7rlgev3n1PxydGKFZrm0vXmpScdUwj
baDWrk2Ik3JTnbt8kHT5TvDHh9iNfjOe+kmRj67bfoS+zEBwYKVcsbQwXm64KpdjKk9fWw2FuI06
MRKdPKo2YXknyA/Ib67chsWlvTEySyagtqCBroWi07fWp9xrdlnf7pmu3eSmvDEjGYpoY59k0eH2
F3fpu0RqSp8U9nbGk2e5RYCKoJ91BSWf8qNufNBhjVXUB3Y2RGh7KD/ftra0k0w2UM2lk0C/aXYR
5DgfaKVgzar7L5XgOUJfXVBJOf2DmSkdpm0BkHLe+B0KVYcXiTimyRR2fA/hlc8WAea2lffp3zSW
jgwAHTpaI/MGrNWkRQXWVnTM4DgA+2+VB4MyeButlF2WNg3+AFgReC9azN1cu1/pKl5YVi3RPyw3
qg9Fl+fbUvjj71fz1srsaMpUSYrG70Sne2yq39JEzHiQ14DgSx8YAjDlTMYz6B1MS33zWBE4l3wY
FJEhofuUv6421ab3NlY77NYL+gtf5Uk0EmkQbi51zdmbMO1l3p690DojdG1ODe+6HcLQ9Xx7396P
U1PKREYbpjbCEi2l2cXlt4tlOLitUyROYXzp0r2bQdl0MeWvgvSpLLZueB5+qx/ghUxSJ2CqOx4u
5nMgnP0jGndqZLsb9YfSbKt4f/unLbyKr3/a7AsbRlbqmj4/rWZYdLzrvNBWsq1h7VLl5ENJ9rWL
HlXl6L/gULdNvwb72SfvaldmkTriSJSuxXSZnQLxpLgHLaVaY8vSWauOSfhZhXH2iwDf/uDu3WQT
fMyED/meaf5SiG3radQpUHiX6DiqO9n6XcuHUr+U453Hv5zZ8t5/CZ9yz07r4lgJ59Rkfm603XTl
ir9OFd9axsyHTKNrS6W1Wqdi9DA4wypvupItdy+1pNsRxUnDsEPem42/H7uNj3jbXZVke094CsJD
BEowzE5m/0XL/ZPqaN4XqfiQpltNTe06VxlK2MZjtNEaNMteQuFP1Xl2wGBvuPJteS2o31rG7NOs
+71hFb3XOWr6gVp3D+cVon26d5zm/0e73WQv/s/ELk+Gux2JME1qRw9attE5hcKJafn6x8C4FzaR
93kwt9B91q2/jcJPmbgpdKd+CB77k3eWdyokNVazY9NsjqU8S8lzts8+CP1GHh7UR9N6TMKXSLjv
IdK0u+f+UyHZQfTQ3uuRncl2z+SFfBHdByvZQjhg+SsbsdBK50bQqIf+GJ0OZu2uA1A+mELV8+Rw
IP0ASzIk1U4vi/GUFBnEoX0qO2EWJ7an6A/xkHQfk6qBTKsf1mb9Xifvr09ElkimJfIY2qeQ71//
EClui6btgs4ZcRfAPRtJaz+2lIjKRt6MZe2YvwskPkv6glkh7WJL3yniyRq+IaRmh52y6zV74I1V
2wL8SjGSv9CkHKfyS+yj/CtCxids6kOjl0dzKoYxqmQmTl3pR3GNG2l1LbNNlZtMLnLLBzAjnOFP
N75oR4FrkT0ojhchwGwC7tr1/RE6wABBrcSH+5FqfnaKpIfwQTFsVTgGu6A9ZNHGlbdt9ivb+2cK
DIbymDU2YdxekylaCI3sP2gK8gMKlDwPrvc/UHxy5TjpHJdh2QIm8UQ+1CaYxWwz1egE6d5qx109
JF8b5VLl3t2o+2vlldfxwHdOAMgZknFyWlKw6x9hhmUoJk3Y0cMcHgRR+ACrCXpt/ocs0s4prKK5
XAJcI9JkVNkGeSsWG9eND5lsPTXm+Oy3w0+e2Hd+aSKB2FZ3beEeqUU+IcHEvm8CSdl6THgIewvS
6HTsdrWyV0zHaJ66FCicoW88YeWKvc+K2FiwBwyXyBZt4Nk3JxeVNonNtHPQBgd1E26zpKVCuHMp
FN7+xrzmpu+2742p2R3KS0ktSq/s+OzqT6WXMtpElzTTH5mdflG0YBunApg/ZKOV4a7t4i9tlG/T
p9r/HVe1zUz+sTVFu1G+d+VZSdSNrPUHOTmu/Mr3aQgbMvXNyA8o98/1q12vNbPKHzsH7nVjPwjt
Pk2lapt4ur5NBQRaMsG9By9IWI6gmBfQ56zVNtwK1WDZRZxKm7ESVO5G0+wLWph7lWHdi++ljOj2
aboLCtMmkCU8H0edV0Ot7ytZrZ9uL+M9ATTzNNByITsxRVAma699FdArc8tW1TkZ1FKGDLVUAxuZ
kGkndWwPlXYyzUM/fFeFjeXfwZW8Ny07leBBlYZTTrLRRd/lYo2B/f2jCW53xnwYdWMUHYTD9Y+S
AWRNW9s5nek+pdahzh4lT903VXIECFW0jj/WK0nVwnFiknEcHX7eiYP72mRfMJVlRSImo3IzhmdI
qlaSjsVFoQA+UdcjlTkXZMlroxPqGORjyjfa9w+1fG/I8aZqDzGdlOacDSuYvIWvIttIwWeaMaWe
PQfllZbQd3HPmiTjGGbhkezkTrv3xPvqZ/mpjd29tyaIMYXX2dWFumkiCARKRZdktouNp0ZQ1Uqd
Y+aunQzfLFfYB8mT4renJvnWrhXQFoLSlblZoB1kdSiigQW2qKdl6C97vwzhAifHinO8f6pN0nf/
W9YcCpgWvZWpxtBR6Dm2zX3VY3Ct67Bog2kzKloglRjduHZAoQ9ShFRxD+By57jCMRCrStcw58s+
MaFgxWlChGHEazM1k5URs4MshTS8lcdj88XSsp2ROmaEoroIejP/Cl/CplPdlQvwit2Ze8c0vApm
e0LpzZOjeKyrvHY1vouF/6jGh0r/bMTtQU0vo/igoWnaeD9K1VZDJuFlVDPRBfGcpjp05cdh+nHW
V9Hae+rx7wmiEChnAIqKEjhMGlGzIOgGWQs9VAyAL3jKuz/C+G3oPt0OtEvHC+qH0UVwq+9lLUUh
NbxcwsTQf6/k+z47qMbjbRNLAeatidnRaoxd8+GJesB7z4YV2XooHMaYfoR+KMVTVR//flx+2jfq
vFP/AyLuObyzUpLOCOsEEGnSMStRPEj9D19o75n1Otxe2+L2USGHawcmF0Ce124rh65ayxGWNIjM
7mNBs6U8XUk8pv2ZuyeoLPoqiNbhCTMviNIxDnQr7Z0OTr1uR8NukxQfo+bD7aWsmHmFELwpliRi
nzaZjpnWPArlczs+jOr9sPo2vL2Y11mbN1YGL2O4uSlYjP5F7A++L9lR2UMks3KppxD7ftMmEhUg
I/SlZp/qxICfxuXx5fRWSOfwXtKLlWOZ/sJ7C/xtRHvAeM21IBJP0NVSy3vHBNSgf0q85+ID9C32
ahVrMT4xdcQMNjh2uFpma4E5Xi5aSpj0RXlJW95FVLZKdQofekXcmIjdmsNjap28+LOv/7B837ai
vdudgvpn5KWfvfQl7Nv7elCOwxrOY/Fqv/lls2dNwUBfpuYNPlN+VmXBVuLdaNjyzzR49CY5zmFl
z9+PYk03+z+D8y+e5KpogqEX44TFKf5QDh6go896uffaj6X0q4i/tVILLf1jvVpiWnSoN5ZnKUSN
zn3gdmLveGYmbQuhB03lCspKbrR4Cd9YUXC6N9cjkKUYydWuZ+jiWMq21E6HeVbXov7i5/btPk6r
fWNHG7Io8hpcivS/Pcnt10R8aCRUXl1byfWpNpIJDwry4bdjzFK4BIAJQyD5rE7b/dps4pZ+iFhY
72QDnNr9oUWxrhue/sEIzXzQQAyWYenaSI/aZhpWCp80+Wzl0qaoH2Vkgf9vRmZ30s+YndBcuXdi
5ZPXmLaon+p0ZSFLLqe9WcjsdoW5iqqwjA3TfXbDHwJMvrcX8Z6Omes04QPAMFER4EF1vVWdaZpd
bUgQCwYvjJVQsHbPtVFsmkTbmhWjP9Vv5tjS4TkvSkrnIhPsZWMP3teV37EQS+k0T7+CXMcCnnj9
O0rXU+vQUDmyOEDsr9WU/LtpBv45lIcYpaZY0wc76ESKulIsJs+un6uAoUNJ6k9RaVjHFmhdvBXU
QoyYt0vMs6al/QWppMajTJuv9R6Xfi/PiCklxpvfYRDM0IyFuuNk1ApkW9okws+sKOIDujPDJnU1
3zFGRTjc3qVFo5M/Q6wJyGD+bOrlXgwgvemdon2Ru+9WdSpylW/br1x9vm1p4ZpO0EeSfmbhJmW8
6+NooaeLuxhLUa+oW7Xw9WMolyjI1o21knUsLAqaIYhjIBUAFjs/eU/JhUYV6QNBfycWEXiq8QIv
qSvcDXry8fayFl6BNIGoFKFRC+pnDuocrFJ10UmgsdqKn0l6KXVa9xMkRsnuxXDcgsteSX0Xwjko
CliRJ6A0up3ybCN5vYHIlEQnLS1vn4yRtTXh9z01zPZVULyteMiiuWkjyeWBrc2TKz8106xLRfqd
zEIrvD+FWj1EovnbM8q1ALhwcJM+F/13BdTlu8n2wEygle1iyVEzF4KGcuP34wb5uL2ujh/Leu2B
uHR2DObAIINLEltnQb3IfUOvacEymjPug+FYV6W1DUJhZ3rGuTLSL4Uu/b7tLku7Oc0LsJN0Qpn8
nh2e4Ymim5iiE/1REuVPUhcwbv1Ey/jPP9jhyKgoScA35z3xOigNSPEbyUlgaIqG76PT1ZJd/b2e
PIW0aTIR/2AUgm7E9XokudDSqG6ZoM38L4aV77tR2zLXvuKEC1jjCb0HvA2YsULGOjuqrIoqnWqj
5MhCPj5qWlJvE7LSvdRL/c60WmM39HX127RCASqC1ju1mrk2zrvgnZPKwDRbpU0TCrNPZyNHvRcI
suSYtIfqqN3HZr43Pe+utuSdH/26fYJL6dSVudl3VFIRzYLBS3KMUEQ/WTvkRrFV+x+EUCuODjof
IB2puD7V9z5c6Suf8emvz14iWIfqiA4DDeg5P0E/SG6RMmjvZFJmGy6fvNE9dJZJu/Iuzw+xqP6K
hXwFhLZwIfleM54x4SrgJJw18E0IGCp2H69N/Y+Q8qef01Y5CeLHTIv3ip6vgGKWDlSjaQHmGoPa
/P6bUuq7VkvDjDmhbRrS3HXzS1BE+6Ty4HzX3BVs2tLyyL1A2U08i+KcnkCORlnM9ER2PH8zihSE
qPV7xV3rwc5RXkKKerddaHF9MMmRj0F28+6RXw9Do2d1KzvZ2NgTo4V10eLgmNAVTeS1Wa+FyAaG
5H/G5k99fex6szAq2Wla0CqtVDhhynsmCQL/Q92uUUovpLHMlAPTAlSoM1k/+wj6eixHBhLIoBSY
XiNrpmEN4dP29gYuWwEcjlfykZ9HHTGq3AZhG9mpupq+SqD/0dNgTfH4Pd3d1IyAx2ayAJ/EK93u
m3cToI6xqdWGY0JpLbfLOhw/pGI5fOBpXu14FfDyTrSdlyNEkLsQ/AoZvC9hD5uu3/NR9r1COefi
qNt8WtaYi9+zzbz+OtgIJ54Gxt1nUc8M+rEs5E52fH9kVFCGkNA6RLp16lDOTGLH1ZLvTdA4Vfko
moe0MGxv/FQmB8h7GYhbAeoueTQTu2ggkkpCDDiLiYIghomgESBodTfVdythuDo7uKjM6NGKqaWz
p7ONJir8BTJsCtdfNt8btSqTBckBhNwcI3xtE0dALG972FL/VKfOxwV9fS/Np8TitMyTtvFwsQTi
q2yU1WPn+u1R69newEzFp5FnzDYzvc+Zyzlr4JsOwD9PUIR+1FW9OTVm1+/LwZB2Ul0U+14evU3Z
tcpG5S/bYemCkklhijTrWN4PnZttK1eKd6YJcgctQ/3Yarlmp2khbesOWUElSk5+K7lsq/ilanp1
HzWJv7u97qVQaELr9UpVjfbp7P4WRha13ajKTuGG/rExRddR8zz6qfrV1y6hWqhLpbnt41JZSYwW
DVP2nPCX9Kbmr1M/spSs9izZGQV9X0JukvrpPq/QrIIrQvGGcxZLKy+fJU+izwb8jdSF2t4sRxKY
Ie59NVYcn4zX9oJzXwExuL2fS69uiNkndUhyE/DbMyNVqvY98Gv8CLVvgFIhRKDdThM/m+EOFWw7
s3iRfApFwY7DP0BiVswvRX+LAAm7CuVEGh/Xt6XPXL5unSs7gmD+P9LOa0duZNnaT0SA3tySZbq7
qtVGdnRDSCOJ3ns+/fmyD37sLhb/IrTPXGwMsAcdlZnBzDAr1pqBIOj1Vz+trNnTYcq7z4pyOPSy
Oe9nW6EhF0jVoQqs4qEIdHtnONXHXIImzVTaZD9EeX1uNjFuK+knDNjgE8D2QjmzvMYiR5JNVYq1
k1La82sBKGavaq1xLLRhq36/5mL/MXU1ipFMU+5oaaCdZm1vIrZo6veO6oOZK+55t87qlkrtWgHz
3dqIgi83f0gms1YT1tbp5cNU9Y9TJh8GqfpAXnGIybFL9aRo6UEyJy8cKrSOftw+/tUVv4GaBbse
YoSXPwBwSo+6X6RRurALJiaab6Us71Rr/l6aMCvEc3DMo60m4trLJFJuhKLpkgCKX1QUTNkfpSAm
l4q0h2S0j74RePqkfnDmX+3X4KVqqWiPj4FVnpBn2s38kMoajhOsC/UWkdHaG460Du8EzyRTZcty
uh84qJDNZK6WQDEYn/xGOlWR6UX7tP8wdbKrlvKDXD4F5l2dvZq5/xzY32U/2LjdVt5Hnmsm2jgD
Bv2txZaEVtCkmj4oJ7/4wEk/96G/n2YfGOLvhDmI26e+egCCZJO5I/EgLxH5+ThUQ+mLhIhw2VCg
+Muno10mXwfTAGAIYrLcRW26T9WOaPpkWcEuz4KXsW6eo7zdS5ul4LWcyYJIwYSOggFR0OCXjthP
ZpgVEllLLVdfZvVzqPuun2YfnT7bGxPc06MduE4w3rfaVzXfQgSs7T5UGKLKRYsIT7i03iWm2TmU
ik+9JB2y6UFpkn2OJikNVsV53dj8lVeF6g8BGTLbolu0eEFjjsNOy0Q96VpPTX/yGCB1w18vcQ0M
NXMHhGTNdvKmNvQYoa78l4lxpdu/Ye0nCD4fauK0RGFCulyvY3ZxoncOTh/Y7Q6Od99zrDQ43Lby
NpuwSEWBHhEs0HgF2bGsUYKdi5gQjYj1e/+oBD8Vy/ikUTo2a3r5WvhQjPWp93foud3LVe76FDO7
+VCW5Z9wUo4Ot0I6RF4U/Cry3hvn7F4pw2NfyfdxsNUhvL4IKVwJ2l6yZkhKlllzqpcwFSckQW3d
DQTr+yr4HLX7RruXfXSnrN+3t2bFHCEMY0GMG6JOvpyq1Oh6K/VIbF4GvWh6OJVbG3c1+V3UI2XR
il6WOWyp2q0AD7nh6INTw6KSRfXn8twVJ8y5fhT1lAbgsM2fGXJJmbNzjBjt5AcTdqf537T6pTO0
kKEWnbRblZj/zy8wyEiYvqKHvXjxAIQ70sBoMrpGQ+w1c8FYpX/uZP/PZP/MlD+hFH8MBkgrpOa3
H6m8vbnXj/3x9vZf10jEPjBvCVLQgSpm8b2PYZoHFPPVk/k5M6x9CPxuyg4diiedY9xVycu0FTav
XHCXJhcXfF4XQYausgqkpQOKmmjVwZpn7VVt42FvT1a202M9/9XoXXaoUy312iyyXakr/34a6/KH
iIDwXdJaoFoScdGqJ0eKpcOYhtXz5MzpQa97+eX2Nq9cANiiq8RsAp8/J35py5So6BUmi65D/RDr
OuAnPfoSO7u8NzypeYqcF0grC9TfSx/AdwFmwp2/tKZn+k/ZeLDHfy0aTJBpgsQVIG3o2m7/wpWX
8PIXLnYjCMKkrVuVyk7h/9IBBwftQXPQ2gLz6o8PZfpRVfRDJH/17fsMusPCC5QPkTO7nbL1U1ad
EtQqhXSCAHmJHgnL1GmRkVdPstYM7jA8oak+D+e6tN3YUO5V+1cVl3dKcRwNFCLbQ618mqLq2IYW
gdthAoSUeHaw0YJ+wyJf3uEacRqVKBTchITU4ggrtawKqSQHaro+/aROUbPPg37cydP8yHSQ9DQb
MYKpADdf475xuE5yeR+0yguUAKkLI8k/VtcOO8c3ba8qwnQXOTaE6E7zg//oBFmljEKU+k1prYRm
Y5q/FImafejatNuNNI09fc6m+75rthRS13YbJL4hgi0xPrPIe8QDbPa99JbHDr1LkWd6KRSn9my9
kLzCNp81J7Byt5AVx7UoSu9ue97aC8BMlShHi+LRkilNh2NS1Wbsm72+q2iYgLe0y8hlAEKaTLd2
si3E9wqKFrY0av4Ah3j0Oc/F12hJll+FuXbKzI6pj16uP47gg3ddlIb/Grk1nTW9nyDXaWCZNgo5
8cpZOweJUt+paTTt6jpwfgxlq3hBVKW/nQJ2vDytwrNU+drG1yC+u4Xb8RCTekNPIgaoFu8EBfs0
rpReO8nBfKx0Fcq6qlN33Zh0ngr04q9rRtDj4N0IRjMcRhx6uTX52Ctxx/woPbJvqh7RC/z7F4du
LN09IFvw8CwRSH0U1HqQDvrJzxumE6pdZduuZr6Yke8FaXeXJm7z9baHXQe1EHIgDSTEsgALL7Ga
RVb0VtnG+gkBaeMu0+T4Me2YjdFCW/HkLo73ZWduKc+v9HvAJNlwT4nZdyKMxU6aXGKtnkbGqZ6L
b2ag31da+MmPnLu5654ARQfBeGzm6AH5k42rauWLIpOjwUoWRUlgWUgZndypjN7WT06tMiOkz+E+
Loxx7/SjeYgSCcxXL0W/6zyoNw5X3IELZxWPHEKwNCUJ6hYRvW+Zne2T053S3mFcIsNXv9TTxmN6
HbOjJkHOIDC+fBdLGKNdKpRqKEafklqK98EUWa4jVdpGPWhtE+lzUDcHZU93cHHdj5lUxPFkGCe5
7U8DPORW+GP078Mg3JcMy5XN/PGvvZTQgD4HcEn4MJdUu1zQTVcWmSlAJ3l2kJNjBKR/CjIvT8aN
mu3KF0EHElw+NXGDERGx+HehjzpWQUdR3mQGRT1GKLoqlQIHrHTU0CZ2wm+3V7b2KbwFPqYuODeA
Bl6a65SmouWOgAo6Tfr8AJNeHh2LQgtdNXnpO/vs6DuGqr3bZq9PEJ4adhQsPQPC0LZcWq0rkDLG
5FunzB/2Qa70AGgIpB2zduVx2JkauuZOPW6JH127J2YNZNWIYBhyWxIONU44FyRy9kmtk+lQKiDW
kji4v722lWrNpZXFEzZJYEYKPbdPXRV+0wKI15Xole9h59vFQWt8oHjV8/BVCxhaC09gPiGr+NXH
0b4cN775a1/il3C9Uj6B+I4C7uU2W1IVS3IX2KeSCcwseqQ+W07MizE2GAYbR3r9GF7aErHMO7/1
nabqTa7tUx7Gz7M9kp8ykZc+lQifb3z/K04rbFELJDZheHnJDcboh14ZdW1D6cSWSn30I0qa0ZOT
Mtl1QU1rt6jVhyAzR0g5LOvRrJLh6+1TXnMljYiIUgx4bQA6l8sdk4KJ5qGx4czowdK17QAMUdc3
DnB1pTCFMqOPu8L0uvAl5l11hNc7+xTEH8eydMMMkmvtKatysG3ZMfYrdw6Qg9li41k7TaohELaQ
iBuAPC6Xp1rQNpUBO1xUWXVP93V8MQL50QpH+VEzB3njm1kzpxvcr2/s+ldqqYnUOHmfzPbb4yRJ
T0P9PQrJI5St6sLasb03tHgFnVErpqqa7FOflR65ZGxvgazXLHBWYggCxht6QZc7F9n1kE2paZ+y
xG89oEa1VyqQDN92v+vXHAwWXT1G62n7XHF19q3ZjXXdWCck6YpR9iaEMNMtXu0tI4u3oUwcCNKi
1jrFsEQ0vSzYmP/PRpYnonW57ZcdK0kDTy0/gI7ZRVud3ZWVUDQlqxBEOiq6l5eH4iikg+oEP9AU
BXdD6jM3k3iVXu9un8rKs0ZkzjdDie5tKujSTK0OgxFJmXwymbhxguKpZEBf39Wp/lWMj5jNuAFp
WflumJAGXw8Ulm9nqUo55XM2c/WAD7SOpvHJ8gqtdp14I2hd2z2mU+BWIvy55iHK5WDspmyWT8Rj
/Z0dpbuEIZxDOP492Br9P66B/0UgEkle7p+FZoncquxfbBTfa7Py8tB57uth41ZdWw99OsEHyA1y
VVkDlmSqhY8ZLSnc0HoM44+d8fnvXUEMCooaCb6gi2vi3XMYlolc6k4jn7Kqdaca3oZ+35e/+/yr
3bpbPUFxG1/G9tCYC6ihJgqnxNeXxnICbdAxuEHwofUf26rYVaYJK9zDln72yuUGZbqgT+XaIUcX
/vhuVbEazHJstfJJMn/q/p+h+OsUl4W8+/uLZ6dRVAidB/7+PH2wix//3d8nYKBNK+LPt+f23e/X
oOVNzQqmmA4JXC5NZg8Tp767ffRr7iVwZIJajVx6GRpURhbWZQyENil+p1rljfTMlfzf20ZWj/yd
kcXd7KM1Qp9fZSV9hDp2/4QfB0b4Q5O/F5Bk3Da2ds28X9HijlabIEj6FpQuUKujpv7Ix85NzGRn
bAHG1y5QrmiDJ/qNYXbhX9pkolbJ0Z0gfSkYiv8yzq86Js1DtpUPr7qywLDCyscnsyTj8mF8dbTG
4a5u6PnMrvlfsF++MXDhZ/RtmcJfHJFuDMpsdjhznmU/1FZ/lafqAemZNNiaql07Hwo2ol4mVDCW
LfpQMmYrpLV1MrVDprtGRV7lFugg3XaDtdMRtzNNUOjDaD1cfv02oJowI/I5GZ3jdh9aRDWoOypI
Ycty6A76RlC49h3R7xRAdHIXyiaX5sooCQuNXPhk+dJTTC+S/2ZfJP/cXtQKvuEN6cdrQ2pPV3dx
U2cx4A3DikRftXrM0e+JYIdmrsQ+tMaD6XRuGwWuUnevbRGcRzndQSF7+yes7Ss8/Y4QlaTfueSv
8pnBiGp4qU8TbCV696Wwn4XQtDxB6bMr0pf/m7WFW85maaKXnAE9y0K31st9E8iDS6XGDg4Q8u5B
NhQb0eraZUVtAQllUWIAQHR5knKepLXSGoQp/lFnJsge+iOcRYI5ugdz/Pfrg+iYzBB/ALmxCMCR
xkt6hufh6So5xtE5dRQT7GDaQW8MOMs1oi008+ryBPUDrWoqe0uLZhxoyljgqCqIQTVD+TCvXC27
o5JJkLnVF1/p0vHWg3phlEeIfizR99kcFY6R0JgYCcuBwPBt6F5rfxoUZTfpqqsjv9js++jftttw
1LWFcmWSFyIWxHIXSS/PXac2Q62IYtEMN2QR/DuYkjdOR2LBw+1jXPv6BcetBWuGGFZdPAVK2Gvd
FGDLrPy9nxhf8qr02ibbcM11M4ig0cCB5GYZ0Qg9kClRGGVwihetcxtOb0jLDSNr9zMHJdi3uTtJ
4y/9n2pXJRElKqchqLwhOQYwtNf28zxuQMBX3jTIkkACChLPaw743CwhQhGBOiTBszvSn7lTi0bd
3z6ZldWIb1iUJKhLMLBwuZpZV6axyEdo/bps3Aea3uy1WXH7YIQKtZQ2rquVAyLxoIQFkPUNAH5p
rRgKQwsHAh09/hhbj3PzWs7H2wtaNwFTBJ4NscDy+fTJZjq/4/lMQdi4cmA+5ij9eWHVbJzPlqHF
AzraTVJWLPZkln+66FSGL5OxEUGvmqD0LkpT6CksS9UtTU41EmuZ5pwp6wceFzff2rBVP2NeBvoA
itRXY2mZFElROITKSVP89jGbHP2eNtnX26ey6mZiIEbXuAZkebFZA6h0I1FK5ZTqQ7srfSPxJN3w
79qZAcLIAW14297avSpCQSheGDe6Rg3PjTMYRZcrJ3muuvtBkuadblSxRx1GppAjhXsryoyjklQ4
eh8DhlbUctdLwxYAZW3loqoJZTIMrtQXL12+dSICEikmHkAGPFAfG8f/0uc7U+peby9ZfKmLvBFq
LYGxobFIT38R+ozUjHtrqJQTWBjXKO/8iQcZhQ+rLA+6/vm2sZUoR3R1wXNpQvF+Kd5bBsM0yg3b
W2RM4JwkG+Cg+X3uyp2tfensjWtjbQ+5zbmdQOwJtNRiD9uYWzJjab3iStbPMvs+GIgF5//F5/bO
zDJ0SweHib6Bp7+xv/Zm7cnhj8zZWMraKRHOQDwkKEFhY7tcyuzYVQ+/GS+hVqLv0sz5Xkft8Z7w
p/NyhLieZhRH9rdPS+zPhWuAsCKSAXlH75+mycI1miiWmQyznZM6z67qB/dD0H9ru8PoOPe9XrrR
/GtIwi+3jV5dXpQwxK3CEwngBtjt5UrlOtL7ulelk5QVT1J1D/nbq2M0G3Sx10V1YQYkneh0i2Rm
GY6mZSY5ui+d0qzaKc4n85deuRXgfOY9gkMXVfdjvlGoW1kZNxndLmQQAcovc8E8mYEp63J4ToBM
oKDc9jNycBuOsmVksS74nVUtg9EXyc3GNSnP4PTlxhO2tnl0cEFFMx5FBWWpONdHqSPnFisZ8g/U
W13jq2P9k46HYHxoiz9BNqE89/duIWqqwODQ7WOyVaz7XdWmMvWyaLM5PAs5zMipXcayvLHf+JSv
bgxyP7odEF+K4gNP6KWVIQgp07dmeCbE8iQ5cUvkxBQU7vo/t7386nu+NLSMouXcNqVG1cJzH/sk
Jl+z6OxDLATMUd5CdFx7BFk6UyECRsiari546D4Kszayc4TbVfOxTeFP/es7kD/83sjiePpGJ3md
MSKF/oPsYEFqDoiC39611aUwtCmiGiQblnBIfzLivo/17DzbP/Sx8fL0IQ83Tua6dSuW8s7IYilw
tiaUcrTsbAUAJLJh32fWri6Tb5PdPzpxpriDX7tqp+/DCdSRVnewJ1VncEneWJfA87dSy7VVmyL9
eRO5o7Zy6ZT6jCpPqITReXS+17Ljie+rYlz27/f2vRVlYSUJHaREo+hcm5+NpnQz5WOnbunwbC1l
EdUIvd4yEkac4DWSS0+Z2p0RBRv30xv9wuXDRfGQXilNfhyfmsrlWho1ioo6k7Nz06PlaId3E6ov
ie7SMbW75FHuyn2Bxhijlmel+BqZv7W0PvRNdlDAkiXpbw72Tm70ezUq3bkedrd3+vqSIXWiXccv
pO7ImO7lr3PkcCgBchTnUm+A8SHzd+gUE3bnFqLdSeui4217V5E6PcL39hYna6FarCRWWJwr8Af6
3Oz87v9oYXGsSdpBITkkxXlMAs80f0dbceN1JHK5hMWr1sv+FBoGS6AP1HeCQwU70m/FfKkLc0c5
aW+OG3Hx1q4tg58kIdov0+KsFQYc1I+9JW/s2srHcHEui4vGGYq66Hx0VjrlOM4OEpYPRhJtQIlW
jUCda6KoQ1lgOQY5GVEYpGNZnCdq0R4Nr299yR3i5/Xvv/cy8TaTPfHB0Y289OokQj3EmqvinIWz
YDGPIv0DcxNbaIiVj8fiadaQkKH2AIPHpZmmhTk7IhY4I9GalfJLVch/9OYeZOdWe33FAdgzRj3g
3qQquxy4ygcG2nozL87OnBcn3wzVgxM1X27v2srxiAYOnBPURAVn4uVyZHDUpZ7pxTmWg+Z+VOrg
JzSjsdtS89i6fNe27r2txdYN6GNQT8NWNH+Wq/reMP4Zecl0yHNvL2olPhSdIooP3HE0QJf0OG0/
wZnZm3w76BGnvKPenHTHsq49TUt3vZx5RRU8paEJj+LzbdsrN8WF6cWGkokjgKg6+LuQ38Qr1V1K
ABcW+zb95cS1i8DfGU3mrfr96kEivcjAIyEWNefLg/Q1lYnmHveXB3vnl5+7OITJwuq3yuhrXklG
S5mS6S/qlYv1ga5CkaibcJg21B+0ohh307bS+HV4ygHCICNwjmiaL31ftWsj0f2gJOSgCSFlp9Hq
PlBG+DdiSsp1dHUjHVvdPdDMuAqkHPAUXO6eVnR6rlmcmh0h/ZVMc7GX0to+FDIaS7cdZG0DEccU
RWVTkCIvY4OkM8xaS8qzU/nHRm2YovKNjob8bTNrKwLDwHcNcAuQ7yKToJqc8QuK8tzYzxPi6SGh
fYPg7G0rK4shmxQ4E0AZZGPiHN9lRW2U2rNWteVZl4+qImPhvwhWyJSJo+BZY7B8+X6ELcI+Yd1X
5yQqn+0iPRXh/FtXw99Grv31e8jwNChwQl1IhWgVXS6mS7MkV5woO8fxD6n4ioSzbr3c3q/rU7k0
sTj8NuuGri/i7EzzYuwjF5Swkn++beP6BsIGKGGqXHAcX3G+zGHk9ygSZGfUC+5981SFn6vh0Q5e
UTyT0UaS/9rTgHbyncLERGWIvbvcNjXhHyqF2blsIBMPzFMaPerMxd5e1fXO8bYbDOIyBPJm6NKK
HReBKeVjdh5HfT9Or72e7zYLC9dbhxEEgNGwpbLAw3tppKq41CqTLHKoZq8Y0TxAlWHu/0Th6DHF
UxybYouh6/pRvDS5uE/bSW2trieljA3JU4YvFlAdDmrYqkWu7p+DChKU1GACl+8D6ILIHGUVO4O+
z4DeOwyUbgLpVlZD+5EuMsEe/RJj4d9TyeOQmFZ2VsvUQwaMFCMjO5U/bh7V9c3D7fnO0uJ+m+ZM
LlsDS073NRofnWGL8OHaALAMjQuHoSNUPZfVMtWWFCoXk49i0B2i7ocp2sLoXG+WANcLBBiVVRBg
i0cnyUNNKZvCOSHUuk+kLyh5MsOXP+RqufGJXk/vCUAGCAbG5oHXk8tcOvY0K2WtaZVPu/ZX3u4c
+Qv14sNs+a6KTvOs3vXSA1N0kj39LEmLy/Yc1PdaG+0RW/jb7/hN65LqKnQwcCQuFl3GTjdr/QwZ
ymQP59Lq4b4dqOfWjrwl6nCNqiANwBGZJKICb6KGfrnqsI4BwCWtT9G6PZb27zaM91pb3I2S+jBm
6bOJwEk1NW6f/ozK+XOhxn+d/AjYiCgmo7vJfOfiRRkgYmlIDKRTqfU7VTtHwecceaXbOyr+yGWx
gWUyeUjYwltMa+NylWPhaNrQUsqrdP/gQKXM7RhMzmEKv6OacdvW9S0CPFpUrEWfEjKsxQVpG3Wl
lX0QnWF0+pla33PlJcmNL7eNrHx5XCA8YbxdzAgtKZDQa2uTykiCczRW3W7uLZXRdn2rH76ybQ6R
JYAb8EqM3S6WoqZdNU9UQYHcPDJ8/0FrPsT6i5L1D/r08/aCxK13eUIkinTSkNSDWpd25eUJqVkI
R4EvUXWy+10WwkA6H32tOaB646Xln00BxutTwh7TmuKU+MKWxE5dSCg7h0501v3pTg/ns1FKJ4d5
6dvLWu6gKIOSazMOKMQe+dfLZUX6OFtR0lGxizKE1Rqp2ml2lh/kQiKmhVXMi9mNv/ykGCShigDM
GHwB//smc/Qu4sziINVJ3OJzkz9IymfRXmj/3F7X0v8wIXQNBD8f7a6rDlDjR1auJlFyDq0ugN40
+BgY2db83/Xmoa0mKCVwdHQ4l/2EaLBjJ5na5OwDlbHp4fqWup/64d8i8pGO2vL2pUuINTHrBHML
oAyLZS3Oqtdy2YBC52w11Btjl0pcZP1ze9+W0dObDbRzhLAQrr5sXlidHcW1MybnHI3xCUJ/0LPm
+MyQrDt2n7La7evvf2+ROTXeEsJOkqpFWW6G4y8r7SQ9l7Xyb91F83Nc6MOTzcW+q5o6vg99czqO
1dAck6rZIkNZftZivbwqEHeQ8TOKvvB/mP/lupbj9Kw7DEbHrX1Xdsa31h523TAetflhM+hZ22Gw
SPBV8nXDtLV40Ma61SMVlpezPavNjvk1zfOH9qDLleWmUhJ7RqoV+6yWkWthyHzje7+KIlgw+TEA
Ra4xyl9LCJ3USZ09GikCH51NsBpV9dFAIw25S0qUVjOUR7ktq32ilt2dUjrx6AZj7Nzn49hpbm7m
0x5a7f61aP30FGV18ZpmcvR82yVWPl4GPy0B2XzDnizu2j4w/DjTlPQ8playTyW9/p4aUr1RL7ii
53jbCqHrwmQ8mK3l9C5sMbmtVHZ69j8X5Z/4CVxVcTQ/wYHlPyaqV45e+VuT7m6vbeXOENhawFWE
M3xii4/Y0XxbnRWOv1T+1P3v8IMqPWQf48+3ray49YWVRYSmd1aR0bxIz0l+CgiOktJVrE/QnlRG
6spbbA7m4m383438z5oWn7ChtSipxFp6bjNj9Aa1DiBFMOS9n2pQhzZtsLu9upWLkKY+c+V8urAJ
LIOLPkgSQChqep4KiLJ47x8yfaOJu3ZMLAtCDzGQz1+7vGuNNOkavqD0XHRl6KEZ7DySFIUPuZJa
z4WaohhXb0Waa4cGmoDLkLCagvHCJpWdqE0y/LHzn6e9486uMv8bVn/i37e3b+UGgt2cegwZi05d
aWFnssNKtmrS8KaXmCwLAv0V3YLmsfTzaj8NknFPhTL8MBXST9B5W32eVeuChE/kzIyuL5xFSpi1
hG8hO1djcoBsfXLL6h+rAgda73vUV+Ym/J4nGx6z5qEE19QFHUpYBPSXxznoQwVezqTy4CNRTyMP
vnO//mjvb+/smmPyQqNRTDAPw5n4/98FNnlkIClWYyZtHxpYDrTgsdzqLb/hyN9HouJrQ0IaLI3I
F0BPXhqJ+kAfnKzMz1P5HEUoPAayB3Fm3Lxosivn0B0Vh6yjqfy99hGtLJ8KB1J5Z1+bgTvESML4
GiDL1vLyMXpqhm9KeOf34UM5b2Wsa7vx/oeKb+zdbnQlP7+Pm/yswStIV9SdtcOcZBt7fn20JBkQ
fVhibAF++4U3y101DVMC0EbtPyevGrnwrKR3EIpuPRfXyxHE8rwKkKYxU7/8PNuqA6RVyvl5RBdX
gaRDUn5WXezKc+GJyXNjAFDShp+V5KMtS+TfCVA4JF874xBKv2472sozLrigkZjHa4mblklcPjCp
MZk+gIz60OV7/0OKJt/8K8oeeLgPYTvcZbOaMOJ7ssdfpRG9VFrtTeafITrc/iXXlxY/hNCX7Reh
/FIwoRrruIL6LD9XSVIfEm3G5Wyr9pS0646yEWv7JjT9fZ63W+HwysFjWaTLQhQaroNL99LmNDbV
OM7PySwh8nusOq9O3aa9v73ANTMwRIDjFHMA1L4uzWQSL4Q8VvlZNtKUIBh6Yb14rNPQi7Yy87W9
NAlEDeB5IK8VcXW++2CciVaAU/LBjDWEQAYAr64/a/4JthZwBtU/xpbg+UoIBAyfh1Sw4wGPXaIb
ZzudgIaE+Tmt7g25OkjDb4uFxd+RitDQX06PKbxwwdlQ7oaNYdArmCz38Hvby+Sd4Ri/BcmWIzb9
rxMeG4VaZvBPWrU7P3Kr4qUb/y36Q7Al9rVpd3Fh+HMZJ3GBXcc2D9bg7LLmuQjvlQcHPyo0b+7g
mJq+F5BI3/aktQsE5Uy6RqLZQsXw8nhjtZjzfqr5VKQ69sIkj2ljUj5QmmKrDbLmSXTQwAdC1c02
Lzwp1KeBARpk/CIDYj8kCKRjx/g/FPnDfCicNt7HptVBeZRXG5/LlWSXONZ3ppc6VUNWzSnY0/wc
mIanJfpnx/zeDgcFodJeb++V1nSBPc1weX10ph2pxjA+ROrXsU4ffbM+Tu0zNds79dmsSDhuH8BV
MXH52xZHb+mRZjGHztE7D6q1a5S7IAQZLUhKDsH07KCd7KGUOTrebcNiuy+fbPaEhJ0SpoA8Gos7
pK1b05GSgasqP3ZR4RXT05wdijQ/hm4VO249NxsWr31NqFBwFODQqLMsW4fQa49qBwHMOU5n5J3r
4OQ7MpJhYXV3e2nX1+N7Q9RJF05da42qJy3AoN4++Yn1NYARpNZtr5b3ty1dZ4XCkgAhoswjWhOX
lmCNH0hd6Vo7XfiTlL7z+jQLNwLFFRe5tLJwkaYzu7A1eyAolsML30Il8NupKo8w2puK2Q2Neq90
kPlKe2iEG7c09I2CyOrRUWoUvKnA9t9+4btXwNCHWRrFjlrOZ6pjtfIoq59vb+V1dsMioeMU/QSD
vE1s9TsTU6LpVdzJmGgNnO+rEn90ms6L6gcbFrjbtlYd5J0tsdx3tkK/rewywFYLjYG2n5TQC6r9
f5GwXS5pEWzagV1n2aQUZzP6Y4cx9YzXlLKBZG4OyV9/zJeWFtf41CVZXqYqKI2uOHZW/hhbY+0i
VuaqIP76/OBPytOkBRvI760zW1zpzQAJf2qywHrWH1Nfv7PifmcMd6Q2yLdvoB/X18i1YaFOBYhe
HOq7Q2uUMQBDaGBs/ONHvwyUHdGRwz+ULPKs51EZNrxkfXX/Mbg4vnymLT1VbKpi/ESJr7Err7n3
9Sfz9bY3rn/f0H39v5UtTs/seYZD2FvOcXTuvhiS/Wlq90P8far74zzcOcR4TtLdk0b0SKxsGF+9
wt4ZX5whfHGpQopQnoFv5m5UNokrGQkFwBqAkxuY0zdLmahxgnay9nHiwOikVdFX3zTjnZnF+YPd
SvBcSTBLbvwycXlevlA4tRjzEsT89BYXN4KhZY0TTVw6oX2M9G8o/2r+6Jkfm8Fr5X9UVO/t8vhf
2USZGkpgXYykXDqZkyL52hgjN8Nhko2973zrq4+qfTS1V2n4HMy/x2rj3lvbf1hbkPylCsDIweJy
LxWl8fuMu2gu8+fQcR5bZdrfXtXal0MpmzatKB9djZsOcjp2Q27jX9Zdy6c5ZKewG7xBfs781A3b
75W+0U1Zden3JhffjjZDGRlnPvvYfZPb0VNqn0hPgVDegXY6k+GQbHa6A49q9Go3r+Hk/y1fDRQV
yML8Z9GLj8oJqqiNdAkUqn6w2ockMUJ4HRo3sbIT5YrdvMXvIB6NpbuqIDhJ+OHMMpbhjS5TXjR9
lqynd13ve2F2R111I4Zae7kYfoUfDIA1lcBF1DbOeW6PPdja0fiFpqaPmgvqNYGx9R0Ir1su5m0h
pNGMwS4zTLkPwpk2EoFNkO5s9ZvjpUrhKQgqw5Z+VH/2xccWst7bfrpSQSALIXXlaabvwiDT5dcn
T3pZS7NenIMvkvRALy5z408yBBl5vtOOkzK61S8/OlTVsZq8Ud813cZtKJxiuWxdlHAZ5hdl1sUb
o3WjNiC3WJ5T4u82fYo63UVU18uio6o9lsGWgu6aPahBSeKpVXCsi+PMhsbopUArz/bYfi7qz3oR
Pebpt7wMwXM6d2PTvtze4jUnJeon0nor9C+xIUpplIVThNVZRTHpw6BO3X06WA9pPSl3ty1dgWXF
B4hui0gxaJkwUHV5mEo9J7kNiSxA838KKfZ8+1vsP8a+haK7dCgr4yHOW160jft01Yne2108G41u
z2KgpgLRNR70bNdntic5kNt/ZlcVKJor1HuCb0F6UF4h/zeLpzpovW7LlcQNt3Alur3Q2zFN7gjm
osvl92aM0unAz0icYcdwd4yutgK3jCa0NoqN2GjtvoWNCfEK0J9vQ/KX1pKpz6ZmxJpOMYi4mUp9
9M9s0CW15ns5hhtxfpRsJn+TaT8Z6V1bWRs/YWW9gh8VKBCvNY3axbeb6Gme2UPWnLvhVbgvWiHT
fag8xVB73vaslY+GJhXfDPAmwQqlXq410kN5RumoOQ/2h1Yad1r62Mitl88P9XjXhve3rV37seDR
AvkPxo0eKXWpS3NoWYVJk5XhOQ2+q2m/S+5s23Ogx05Vy40QbC7LD76y4cVXT7YwqqjEIAAtSJcX
uxlJSe4Y7RCe5URO9nOv5mdpAuxt9XXymGdq4TFll3id1jw1yRxt1MGuzpLKmyiYQL8mOBKXwJIw
9c25GMVQYprF54GpQi/RM3/vVFb9EAyBEMbsso147yoQIgZC4I8RCAI+oFWLDyYeS91Oc/BGhSp7
/0PamfVGrXRr+BdZ8jzc2j0ldEgCBDbcWLC/4Hme/evPY6Tz0V3xaQvO1r5DyuoaXLVqrXeofOXr
2PRbVIGVgQHCXhD8wL/pNS//fvGG0BLbnu0SHiTr9zHSKtecnugcS5X+pGz5Ra9tHKBTaL4pJF48
WoQDsO/kyTZyhVmMv9SdyfPvvVUd03dBskvfZe18GsvXjb26/MmrQ2eZw4uQwtkXqL0ES3aZw3L8
AFuXxkvrRaOxM6cWOibP6ag9dP74LI/4W1jerL9mSXK8/SuWhXrzI7jIF9YAplYim7Fv4rmcVCa5
CSc3zWYvsp5nNDtuR3l75C1jvQgj7JcpafOcwjVr2RzVoka2uHAdbJ6V6DnaPSjdLi8+1LOLENDt
wG9SMCGucB4UajZIqOnDRFZfQxtjrlH3hsjN6i097f9jhJC4gUKhIW4II3RmOWjzGVZhYuMIEpXo
opMDRZ4zFx+VWIk8gOVflXL6t2ijzNMKB3hMmH9CV8p8+vMxU5yxEKZFYvINtS+pwzGfKsYMBuPe
iPa23e+dYXaljThrZwAChShjadZyeQpz2zk4PzWFHZ6NpGyOXaF+sQa92jho3twfLOBlEOEQiLNC
ibXJYDB18moOXvFvqSfYSqCGEZU7s+xi7y9mjxIhb7xFyVATLqyuSbRoVBmVIz8l01fHKj3L9Fr1
4+0wb7sIDOyXEg+kLm5iEThkG4EJ+muIzkW/C60jZW0vju97GQuPj3PlTqonPamwA26HXZtOHrAL
5hGWAwTV6zM10KM8N9CzPifyKRwPlJKtH7XvyYU7FH8qQEuvk77q71jC/hi60E+ijFhKUXoDMreb
UKi1HXgZQdgcgT+q0zgRwYFmJcGrSrsNGMfa8bj0hheNSbAGIvMkxeHBnpZVgqvmjeY3wyi9vPnT
gu2vifodRLgIZLU2JFliGGHwone8l+TKhQ+zv73065P1O4qw9KnvpPmkT9F5Tgw36p43K6hbAYT1
9nWzgKExIyKgBgimPjfYxP//hiCst1a3LWNgCJ3FF+LAUIw2mvTLbxSvQ5VkjsOT25DE6vr7kBQl
TFSbpagUy6vUaZ/H9t5pvlXlxmqsfojLyxnXXeAeIs+oN1ArqLKF+23rd5jCfHa0x0b7wKnO60Z5
6JPpdHvuVnfyRUBhZIM8WbHJk/WsWC8BIIqqfhjMLWLgG92C5ZsnJ5TxIAFjilTv9fyh4Z+NamNG
53Q6DM/zv9nOrN45/v1cPhupfp60z/TXk0fp3yAsqTrvbo9xWX9x9S6jC1u8CVO0fejQneXmu9bb
kNllpCwe7OE1m/7mdKPoQuINHAh9GiGWExahkfv6sttNxy2SIdvBjzM3RrT2TXGFL3otJjvBFEqc
BlAbxSi16IwV1Mlx4vsJE+Dbk7a25aG4wBAEprYUq66XLG+bzsBYIjpHsuzqGEz/Y06fkVm/HWXl
jQTcRAO0qCPxBOL+Ospga5HaBj5R8KjMXXKUA2bQHu0jfF7ceeo9LdwUKFxmR9wPl0GFoWEbZpS6
SdBs+kb5cvBlF7TqF1N5NYPpQKPuzt+SiFl9SCwVBBOED9J3IoQrMXACKJowPlvjSJp7xJLNmiJU
XUOap890DtwYGc9hq4Lxxq9o+fKgeMJ5p4rBa1Q4G4umqXBBZ+9rnIuRTmegy1TPwv2KGkYVvJ++
SMpj5Vf36uKR6Kk/sru+OtSvsfmJbunGnlpb7UWVB9EwGIFvgChq0zSRXDHx6vBSLdYhmk2b0KuR
AUSuG0Ap0rMbIdcO1IV8yrcC/vENmqcM4iQCzROfsXm4N/Gms7oHtMqq0DkET9mP27t5NXuDurRw
Updhisd3pHSdVHRpfO41hDwz0zPM9mfg9+6kY1KeVE/Lda45yUPgf42aLbbP6mODuqeyVJHAYIro
0rApE2kMmvhct+NJHp6hdv4b4adRYII3vLS1Z+xetiS3VyeYeUUChqIrTZfrLxhGZl728RCfDeOz
M/snjKtz56zr36W7vt70Y1+7rhYENzoLZKlUqa6joSbvIIfYx+ciS70xPFQIPHlVeIrsvXnXfx61
I/DI4nNjPahURFEQuL3Aqxv4IvwyGRe1h8Ry/NnAdPGsPugTdjBQJfMHy/pEKlCahltt7ae1k+py
uMLtHI/2oCT0Cs55o73GsXXMy+yutZ/8wvR8484f3weaq6ZbWcjGLNvq9TDVvi/nvmGYQRK5svSt
7x/raiO7Xd033C6UqRZRK9HEUtaLxdZ0is9Jccz05xkcp9N80IYHY3oECL3xfFu7MBe2+/9GExZu
HiozT21G5OtZt08Mq+Yc7LaqmmtRFuzzoj627E9huZoypPWA++YZMzhvYdX/sWDWcpzT1UCOANfn
Reb2emUMTE50PXI4zvTXLn3Syp/ZVra0emVcxhCvDK1GDLbxWX0bE6Ku9PAkPxR+emyD6VT6873U
NadoaJ/xkXu0nfB9P2BqlY47aZ6OmlLtA8V+mbtHaSvPX9uWkDc0igsINL5RQGuSRp6kLEjg+9e7
WjlmVuHFWyTUN2aNv6b4d5RfN/nFN673fmMgr5Oclfouin8qY3iy7JPD9z5O/dOI7FJoOp7al16c
gxXShlOoeJk/YTZauumcfRoky8279qj5xWEuW95t+imppH0Q1/vW0h4duX7wq/Sjk/hu31T720fU
St4G9wR2H3khjwhR36RUBlpDWYtMXDkDFkZDRQs9FXLplprfWkoDc5geH/c5rVIx1c3aUR9HxJvO
cludCjt9bGos4vYOcg/JS6ftmh7DlNTa3R7fyiZg/8PEh2sEY+3NNzaltWpmTXQOqGjXfXjQTBAd
xbxRxdoII2bYU6AnTZe1vFja+7CPdwu+qEVc/c8HQ1+Cdx7iNxjlLAfKxV5jITslBuZ8btg/+05+
3Xx9r2wH2h6/IyzjvIhQSU7R6g1v43TO36FVfJ/Z46Gup89zJx9uD2blRMe0EE1WarqkuqIitl/P
sGZVHvpquk/6aGdPirZPx3nXxfvRbNJjj/vW7ZArLztC8rRcOIWkW8I7KBpQ3FMc5m8Y9zlIqToZ
9nEHNsvJTxR/Ni6RrWjCtUj3BJ89SY3OrTWPRz+wnJ2UOSD0s/G1M7CQxZ136+m8knEsPGTweiSw
i5jx9fo1pV6qQcHLuarVD/kQHpTA96RWOo2zsq9KKVrKg9K4Jdyxum1ghHLTLJw+UfspVbPaNxqD
qlA8/Dsa89FRw92QpIWX0Mu/vYhrnxoMYVjjbB6qK8IbUKbyqNsJL00jlo9xcd/OyT6rNlqba7kx
hI7fUYRPbah6oLIzExnq3RGm5KH4HvZH0z4r2rc0O+YWrkFm6AbN5DV/6uXBlYLIwqK4gi8qV4uw
TTENkUyjog2nza9z8Pzn+CPh7ws5uKX5TdsP/P0g+mnI3zYPkWVuhAczXzWATmDm3L6ilE9vN5Yz
4aV9bsrqexZCXx1VZ0tQf23LXQYRUrTWyNLCKIHPRcodJdUk1Pmenuzu5+3dtvYR0w1FyQeBO2jw
QpgJr8w87RjLGJ/NejrKgeSqAKpg+0nxVsbyC9/2ZuYuogkZYZhYnW8nlNficEAvRvGLdjeFgQKH
scXmtFP7fSYn7acCmtVs1f2CbBjed11u7AYla3ZDPrzYCc7itydhdUF//ywRImfPdWEBFaTqFwWS
N0CGPCS1XG9EWTu7QMag0czJxWQL27Lv8rFtu4oVLfWPRZocpNF3I3VwzQ6NZt0tVf2+3VKUXFlf
jB9gL5EnIo0nstmVNlSWEgQnF84PbZ+8a5ryqeugQ7QLpCEMTrencuX0uoonXAqWnY1VVRGPVXZD
ut1W8DBVf3EeX0URzsgQQmMRKkQpnQd9xIP4J0pKnbnxJlsdC0cUaKZl5kT9MR2V10SuKF5ieXdK
jfhOdWV7Y1O85QYpiFtjBoSytYxOnCNMWIeKuJnoHMRN3MWHPIjuGikMnpq22E9xpLhRkheHwip+
Jn2SnGOzolKsBV+mWpvvmrHbwhj+wgsInyi/B21IpMQgAYgFDDMwIj1LuX4CJ32Xm9W9HHwvE/9L
FCUHJzRds9SOiZbfwbmD3uPyKHLt9IDD+tFKkkX8/6scmz9ub6rVTUwNF091Y+FiCscGtpllK08O
l1VZ3PepepLn3q1C405Byr2Oi+PtcObb851badHOAqay9B6ukwwlNlofNw4yN2zo4c0Mu1T7R+s3
ar0rhw5RyNNAlYEqEO27q0bX426mBIptd4fzjWF5ECy3aowrWehVFOF8B5hi57qKoErt3Fv24OmN
dvTnp0aOXQMdzjbaSCzWl+r3qISl0qwmJseOKNEY7bvYLF+S9FuZPskmEtBhvZGB3hwcVF0hkciU
WudhTjUz1lSY94kbgSuX/+mKx0QNvc0n3i/VgDffBuAXrn6sp6hEXW+MXrfHoq6I57RBtI8zq8JC
JSy8qUokd+rz+FOHdgieUEm6r2KA7YFd/TNqzYCtdqSj7tX4aO4y9Xpb/ZxGKp5BiDDFHPWZx6Zz
vHkcvhtpg4mVkn8OwynZWVnsv6NcZLtNqCGIlEw+lbY5mj47Xel7vRKEj/MQKDtMoBOvrFKkLKse
8owzFp4+muNZCcG86ojA75VgkNxcr02wppq2cZCtfjSgOih6ApNBN+B6bviY7I4yQQyB81kJztp0
SuUe96a/+TYvwgj72ezb2iwmwgSxv6+1l3qwvEB9GuPPt8+A1bP/dxzRdEANtEnzVeJY+IiMEZ7P
DwU1udtBVj8WahIGBxsAQ/Gs1ZuhayH0UoarPzipjMFGB1PBdq1XcwtOuRrKgjO/vKtROxKWJwUG
KEXYo5zRXNFAGuSN5WYWNnDlfWX+zcnGU4l3KJxxUGnXW0Gd+8zXB8r+XUfW2iS6hc2z/3J77lYX
6CKIsBGwqc9qSybJz8f3rfFqFPdlFG6cL6uThj/TYnFpQygVJi3gpU1iQGYMQS2ca3dOFRdKslvI
52HL522tfoTpFLBiTFBICAzh1glKNGNmThcY9rGOvtH83hoq+RjgwbILpi7yaIQ/6Pak76ZuLN3R
Vsq/2PNLLRFYD8VU6knX62baYZknNf2SKmh3eWK6Vv6j0jbWba35DdeJ2cSSisaf2PzWKlC1IYJ5
53J4l8pw/njtntv2aexSN1MrlHjhPhW6pzHhSfYcd/ZhMFp3NJ4svOj+fBNx4NJ7Bpi6fBvXI+6K
2PTHkN+iIAW5Iy2uvCJNH/tmSxljbbdCogdP5MA759l4HQjpQl+FBR6d+1l9nf3c2WuR1O0ivov9
7SGtvDK4nBZBCAe9trcw26Idw9JCaswvkpe+7M7l9JjLd+Gsek3zTxE+SfOWKdvaNcwM/jI1XgRB
hVk0xi4Z62bkYZMEh+xUO7kLNXAKVM+fAtffAhGu3TSX4YRtGmZtodaKwhMjsu4UJ/uEQQzVaaVy
azm6+4vZ/D000QCgVwtwdT1Ds4vPgN7ccEB9wsGsDQmMZy2cd/JWA3GtaQq4lhyDAhBAZXFP5m0V
xXMk8+oYD4aSYOlO6+6DrYx728ncNN6F+FU/VtEWN3AtH4U4jYwgDYUFa3e9RXNFNXtcSUiyqyj4
ScGg9RarpL84Yy6jCI9gFH7moR8YHZolp1LblWF8mNstybi1LXIZRXhUZSkiDx1m6GdLnb6pjaup
8z0UDS/St/ojax82nX8oClyqvJqEu65hc4S6TL7rkxOfmiz7AWhJ9pDB/YsiBUwE8isALtzWoojE
WNlZ7y+Zjznb7T6bk3CXNtUWeX91F/yOIpaQ1SmwJE3nVSJpr4iVeZYhbZy5qy9MWhbAf2mU2G8U
xNvcTxStpbJlVHvHPgbtoXiRpfdVgCzEO6d97ca76T8g44zpnzjIvXT2suJObZ5uf9lrdzvC7ByS
NBvY7csWuugEaLPUtVZVgoJK7qIhOITFXRW9783poIVb+KS17QjCgxMS6hAQYOHEkqy6bsuaVkDv
Z8e+8b5maeBFvbkxs6tDQmEaxjkMU0XUfKqr1kxxmgbIQ61/ls+W8U9SU4Exvtb+6fbsrW177CRR
vkD5ccler2cvw/ErTBbEVT7WH8zK+BAW7cmQXv8iCnUIIBzAoiCvXUeZQv5qCyr8nLXoR/CwGj5a
05aL/WoFBnYjXadf4sWOcH11QyI3Y0ofY6z3FSUNDSlVw/mUmLaX5Y6bTicnO5rhEeirm2v3kmwd
bg9zbXuggoICKdAcG+Hh62Emch2r/cRkWnXcAfpyDtjNTDsI8LUbSEG4QXF/G25RtSIVWTB59OWF
WZ07yc9Kh8y5HSuvb+FwVQMWtA+yUW7cnquROIdpNNhYTlnLLrr4xubOsYKqBq/RD1RS0g7ssRzV
+xEgjP+nbiNUh2QsTaDCgCqDDige+bZU5o1Brp4M9KRjRYtPeZEhymdGjmtbiX3800W7jidkdPOi
6d30HU0MCRCZ81PLf7L/N6G2bz+0JQxCbvAHeBuIkmptXQVFr4MLYXzf6bA/5U36XgrSLcj7SkMI
sTqqxNxjHCG6yCPyczuz84DxKGnuqkHoWZnsmiTCVRCTMyKN5MSntAHE0Xzvyru2tPa3J3Ql8eEX
LKpMqD+b2hs1HTlvdIzW2C1ptG/rEjtU0q14F1QZn2To+nro9djV6NXe2Gzer00ztgy89JZJfmPS
bFiMthxbKkmdtDfqk/21BBxHVQf46i6c/h2nXWX0HiRrjZnoEngV/n2cqV825mBJsq4rTFSBeWiC
i1x4h6IfrOxkxeDnrEKQt0DidK9BpHpM9ksT0PTvux6n6u4czhsP3dXVp9KJYANCvqAyhZcu5u2g
JSW+Hl0yXLn+F/GXfRiOR9UZD11YPMRt/pRGB1XpCZ5+M/Jpy4Xj7eXFyHkiLVhB+tciIrQue7+K
Q5nH5zS8Ry32oDrND260L6glPzS9/nVjppdT7s1MU56gB4pQq6YKh243o6Dk4PN4ruViB77iPpKG
wJ1K+4PxYsdeI3+pxzsDeqCbyD9ux14d6tIBBbHHdy3SAi2OdN+3FD61cGfjYI3iCMbgrhR1XrXV
Rnybzy1thd+xliP64gjOzFkLJkuHeN7Z/7aO7kaK9OH2cJaZejOTIB0XmUQmUywtTXnd84xl5WYu
SK2V9vZ4LHrYE8prJD3YUucWxR+nH4yK6cMqC94JG/Z6VJo5T3I4m1wsBt+H+Q34uqJ2u9vjWl2m
iyDLv19MXVwX5ayXFqlw5hT72DGDfe/I7twksVtabejW1aYw0tqNSU9c/gVZVUGAX8esY0zvpMyI
z6P6OZdD104+W+O3gv7nn48NIi51Hg3VPTLG6zgR9JBSrdn9IyPZ0SDuz5Nv9HjO9ZGnDsl/gJYq
GzFXKlyUt6gNw69Ybpo36YAf9lPmgDocsFr5Mk5PZghGJQo8LXe8Mb23q+fM2qAmrU2oToMTvyK2
CbvzeqCov/W9ZqvxGWkHSfL8mOKS9KQXW0Zaa5vlMo6wWebERO4ZocRzP9Y/5OJjk4RH5wvkrsMk
+c5Gor/sAvGLg4RKK3kp9Ji2sHr4CqtjPmTJuZq/DYGPSO7oltLHTrpX29Cbxtfbm2XtcrwMJ8xh
yZ1IYzwHAjgYbjE829BENllqa6fIZRBhAhsHP5m0XlqcvQMY/8kf0p0yPhvjzrH3Cf6e8iYGZu2y
vQwpfGy51I5jnRMyKI55fYqDz7BC3Z7yjlR/aZujYvwTz/rz7clc3ZAXayfcOyUMszFr04RHGqQD
5YPFDa8oj3O31Vx4qxqxWCY7dHEXJUQyfaGg0zVq4rdzkUBZOdYm5Io2dYPBqVwu98dJio6RYe5H
PHrr5A7bxoOSzfviowEfYpaLd7LfbSQZa9sIZhZ+7Qso7o3XwqikrSEZdXKe5AdLfyFh3kT+rE3u
r9c8VWxs18Qh6/hER2NqJGfeT67S/1yo2kFjuqqyNbtr25UqNjVsC/dS+DrX5wqi5o5UzWZyLlJX
D++CXnnX5gEW1alb5/fanHzalPBf/qT41S9E4uW/xdpBeHH0ljbJjaYn51ob3ZgMfbPBuYLPWfib
y13Ow5DzUjhY6trxh6iiHm8HjyY+p7H0sCB7hx3mEfM7pWw9WaMq+ALkcd8Mh87c6B6vDpGL/ZdM
wwLUvJ7VKpTGMgu4IZLOzg9hKb3kjr8Ffl/bh7wv/htE+AL1MJoCSEDk+n5+0OrEra3R26ZhboT5
dRtepA9BUzmtrZHKp416F4zP1FFO2/twNQpN/IVRDxhNTL7K0hlsJdMYzAyIK1dsBIVy5bvkdFtk
j7VLh4c1AGdYvgv+8nptSqej52CTmpRS6g0IIYcObSjdCHmSOcqxawLZDcpwQ3Zr9YtGKgAKIdsR
ocbrqEFkUB2Wl/u7vpskC++U57ljuaq/Gt6iogEVToYYIdQPNJarzpfhAfk5xZp1glFjxDwNIu2Q
FRNSF1v50OrSXUQUvmcZqDNuECSxVTLdadWxm9C1MTbyn9VVs3gBQBBYpLuFS2BxIfLbnv2RmP+A
q2sOhn+nDJ+rksunfrp9ta1+vUtRV6OaZnMsXq9VG6Z1RsWVlqw1tE9BpkqPRVZ1+9tRVncE6C+M
RNiKb/T7ewO91Sq0KV+plUdh3wN4j7TUU7FlYa6tnfFQdDG5Q/RjIbFcj0dmw88qCfnZbgb7aysl
xm7yUa2lIxve+wvKOJ4D3qvBfI6rWPUgo4Surnfmu7KX9pTYzJ2cZvqpGpWXUFIs2FFqesDtI71T
Jg1qgF/OO7xX8JlpR+MAn0R27YhSSzGnH/qsHlwr6cKdHqrlYx/zO4KxU9B3KaPTmA6RV5gAE+TC
nPb0lJNjX2Thu4C/7GoxLXcHsuzGDb58bOINtKg/8fiCa0ZKcT0hEKMruzDmxWc0+Ti1+kfe0OZz
muAUW5VB+DWU6i1r3/WQi6EA7wYgmsL+jTIlkbUYp5xyVzjN/Wh9DepXSQvuBuPl9r5a273oBTgg
eqm4QeS4HlxiAGVvCganV3ZEKzH5VPvVxgSuPoHoOvyiIEBIEct5VDlqpZMmjH9s9TS2XxKnfpLp
bjvjsXJOWT64clq5XfTp9thWatyczRdxhTsv4q9KvUPuEBZS6Q5y8jJjSvNYGiiQZ2OQPwd5EKOi
OEy7wTakO19V/skDRduNU1be0XH6c8kZfhDKKwDcqbahLXg921LTKC3uW+zpGBhqfZdmoMGzfcfo
bw997bgg3caCWsaEmifTdaAo1KfEaazkjDaQTBlRaVvX+h6+3o6ymjktKBGYP4uPmCgNlxpWEvdD
n5x76996TyEk1buvUt6e8H1AxYfyzmQ/GD2CnyglWKnb51vqQWsnPQ916vmcsaCthI+z13p4L6rP
aYUjZwz5qkYXpaw+T5hYNibJYrExs2v3F7cyD2uI8STCwnFPaSHSlQxTJyVCK8ORo/+AXn2fJVtP
65U4Cjcy7gu0tfCcFeI0em/lptOn56z8CcwHxkA5bNySK5uEFhMoeAKA9xW1IYMoSWzJXOyCUusw
9Q8L0LWRX7dBPsuVIZygSwMQDziMzGjjCruR6kivhQ0drTh+sYZ7bZi8ma6+gxKsHO5yc5dGXl3s
hxQL2n//IvG9Cr5M9EVGii7IHJd89+d08I+1sR9k9WjPh9tfwsqBfRVEWK2xQ17TLAlilJ84tjPp
gzx+QdTb2XhHr7ULaD6yz3lsGDgTClMZ+nJnpRLs+RKAsuai9O4n4Fvbz026Dyq3TF3LzB4zawMU
vrZVLsMKSYFqSk1qRDTIrdg6tCNosGRUz4rZfTf7cEtAbuWbZoyIaS5v+IXkfb1iJgsWaAZjTFTz
Lm6O5NpKHhzSk2McGuv45yvHPUtqz0eNOoDQF9Qj3zfKBcHZ4P4eY3HDC3ffFM+RPEJJ3vjiVkd2
EUxYvSxFDsDvwU1o4fTesJqHoPtqWv0uqiucs5LDoG8p+6wuHLKVwPaX/oJYNLMDMv8yB5UYNzQj
p7Jqj50JoC+vdcWNAWedbk/nejyeZbjigiMXUZBOLKW604PnC5S7b3dxzBE5bpmzrN3rVHnodi7l
VHJi4WuTozFQG6vgUaZ8lssS7wdMFqKPavVPqN8N3V2ghm6a+iSSr5V+yuovt8e4djRfhhdypimP
pjn1S9QOMJVwQe1hfTF/pOf74XaclUycYS7+Nzw+SVyFj67EgjwACwA2Uvuqy8Y7LW5PdYaK9fdK
eUrjbN+3f2ztoCBSeRFS+PQC8A30aQBDAlhqdtD8XvWWvmdmVhtjWzswLwMJp3KgZdKsZCzhFNdH
HCx2JWZrrY0fmmZWroSuwe25XH64eAVdxhO2zBxJPqjMZV/CdYr0D539n9sB1jfF78USNoU8dI7i
LwHKT0YXemXxUTc2DuGt/bCcLhc3WRWDkeor9l3eIZCURs961+xk+Qnyp5akSMj81MKtit/qsHiE
8OI0ER0whA3hV3Liz8pSNmqsH5PfJ56v+A/juEWCXl0fjSxkYUcu4PDrsRlVath5u7RixxezO0nG
x79YHugLeD6il4Q66fXfj8KuINmnXTdAQ8sMGj802uW+ONwOs1Z+BjL4O46Q4fvylEjmQOVBUgjl
H7IEejBY/Z88MI6DpdJ1qnQvre2vwA5bN2+ejAR8iDqes4W6Caz79g9aO48pOi9lg4V5KnZdJcQk
JWPm98TOS1P+aEnx9OFJTzbyktVtchFG+LyywBxaiFUUXPI9mFgPzzQvTbe65VtRhG/MGvUpDwsG
oyG+t4sk87mL8t7dpIeufmiI+rFXeNNQfL7eLOxQf575lhCY8Z138eTYnpYhvlolOFQU3VAfa6ex
7wq12klKvTXKtSSBu42qJrBHpJiFJCEO6WBoGV3KNJ32tdXeRUbrDU1/yMpPanMs/pzwt1TIfscT
rhlnhK9jScSz0CvSpcQrKJOZ5ZfbG3GZM/EAvowiHCRF2Sg5EnpcZubIHDoPc+M8mm173zvlKU7+
vChHZx4OA7K1C7hXOE7A7jlTzP/nWp9lr8iC0dNGZd7dHtNaYYO6EHwIVI4djKeEMGVR0NSSOVUq
o8Bl9yQVu1r1ans4zma+m9J0B69+Bzls45hZ+6ov4wqfW4nGjAQcAFRs9t7pj23WHBwIrhTWbg9w
7YO7jCOcmpIz5G2/jE9tUjeWvsuBvLcTxf2LKAiqLnr2CGWLb5qhROR9NCS6yE55HAAum5m+3Wpd
3YAXUcRt7iDOIM8IxxjKZxNZnhYLwyGV98X02mgvt0e0GgsdVQTXIB4BkL4+QCSglfpEMe1MW9BA
KR6RFy2J5B3utfGRtMcgE0+a4+2ga4sFS3Q5tLiBFBHKHuS+wkbAllzRX6kyeWkPF+5vDnqd1H7R
A0ScX4Rq+QwXR2264qOuvO8N+X3QGu/HydlID1fHAiRukTeieiW+yoJBG7uyLen1y9mCrEGhEq3/
jb7bahC05yEeIQfPkK5XSet1OpbywFioXVXv4yzH6yPybq/KL60d8eBDD53LF+kEBHKEvSBPjd5Y
WpSe5RrL87SfB6+ela/KVMiNO/umT4KQUUo2m3A/+p3tgdAuvUIHQSS3/j1dmNLTrCk/xvogARE0
HTfgAbTrtRnVkbGHNTVp86fbv3rtDoIHDE5M5hoEnnY9NW0fx0Ffk/YF5ruue4EO/qg2vev0i6rR
66DV+9vx1pYCkjMsykWunpP0Ol4lB0XRKbRAM/wDdz0OLO80QAquU8dblijroaAHL3RWGdjsdag5
HToFZDrXK551TWZ5IRpJzha2cu2ERi/+v1GWE+IiV681+iOpTpRGzXd2gtj2lHpO9302u49/MXWs
lMnkEVAETzWqgnL4oobXRt8NBNqD580C3upgoAxQu0PFhF759WDMtKumtOU2NeKXCUlOC5VO03ne
zETW8i40BP8bR/ggdadJJHXmWss6bW+UkadLlVdJiLGMthdOsucgwDSGGxO4eovDYwFCATNj8dC8
Ht4UBUYzDdxyEwrOYfo4ICsWlN7YDyczj9Bw+1cNLA/Zny151eUPvzkaSPGAn5Ke4411Hbgs1Bif
Gk7sNI5xSviJoctfXK2LQ8z/Rlg+hottCOpZr8OGTHb0X+D0+zjvDN3n2xtw7bID4UK7GmAnEANh
FA31/ymSQAwmpX2Yi8Ed9Uc/OFo6aFYc4W8HW50ycDTUPuBgAGK9HlBoQgIPJu4fO5BxpM7yp6JI
N6gCv5QVxHXhT5PS0WrlVBKCWKNZD20d06Yxnh18GJGQbKL7w2h/l9R9W3zWP8a6J6df/HofT67R
0Htku4y7EnWXRM0Pt4e8Nr+QNNmgyMHjqiF8fZ3UztOYgnvr5XyfZ89qX+wmJ3Ht7HnYdBNdOx3R
c9NAB2J4QUfwen4LH1EV5FnZknf4qLuV8wCtZmMN1z7z5WNbrJJQbxOT80lxSn+Ezn7uWsyhYoDu
Wbova9lNeqVmWOlOy2gHG9K4EXht8wBfWvzZmEeqvteDa82kVSoaq2d5yD/mrNkwJnd/sVgXIYQj
LOlQc5N8HsKy7SFI+1ExHmKtPuQYSI+W5v3/gglfXmZD8pIM0BtaekiG8lwHrlZHh0Afz6g2bARb
SwkuJ084SqRuVJrYX6AicGuNdN6ZiDukQ7a3/PdNmu9TVd3fHt6vjfDmO6QoTy35F6deyEKywqlB
ATT0UxqecW4+ZUXnNVJGfiSHqvQlN/M6dlMbWzFX7hRAfrHStLtiKtQfetYiBB8hg1hC6Ai7fyHO
N0/ZlEQxTIopOpQzHLvCr4fXwKmzyLUaX/4UjlbkL1QH/6lLFdvn4+7r6EFK0nHjhbr6oeH1DuoZ
NLcppiFAlpKkwy36HGAoz5MqaE+DslVKWA2iI9ZFcx90tais7QdzIE8TR4fkJ646A1CvXFn/fnuZ
Vr8qwM1L9Y5c+leT+OKOyaQ0N40EQKk6+NG7yJqnfTEafy4QBzzOkgljQwbFWOj6241tJ4lw7uT5
5rwk8XsrrN023LjJVkdyEUM4/GRcBvU84tXRDBnCukUuuVVkN7vb87V2ni8qd5iIAAR4o68wTlM4
mSkgyjTKJgzQu8ZLrXy+k/q5eCcN8lk1YMrfjrm2ES5jLv9+sUZKJ+dx04KEqPLhMMvlQ0ZtqanH
vxoaFG7Y/jQSxKa1EjVNPQzADkJd2/l2vKtifafK+ZPTyRjrbAg/rg2KygvW8qBRURMRBmWNeRCk
LS+rqngChU6BwthLcbG/PXVry4XSDG14EFFcwEKUMtJyI+slps6AnQhZBjPD3HnXy9m5LLYMjVeH
BGKN1tkCXn5z/c4R74UZgIiPAa+Cj/lguZ35NyO6CCJcg5Jp+jxJVe7fYvTiHmuU6DBrsBN9e6d1
z7enb31EtK/AGC6ci+VtcbHzigkuQhWyJXq5XmD0Y1S7/fgXL3lYbP8NsqzhRZC4cJIBrR9EgZHT
iGf/GPXGzpCjje29NRbhPuqzeWqCGqD1YMReCdnHzppjtEXeWDuFLgbzVnXWwCC5YjC20Xh916CO
v9FIWh3HolHDxyOrfKrX02UMvlH41rKlY+ROnB9xnKB8spXmrUYx4UZBMF4QM8KbXsmrFhsvxmHI
P/P6IYDoRb6+kdJtBRGWpIxStBVTG7j/gn03HhYzj02WxrJHxTwEnDFMPTBO6lsfeqw87CYDZJSF
X7TuZ64dMfSrtrzZt6IIt48y2VEYDiHHmfKQ7+r4f0g7s+W4caBLPxEjuC+3ZG0qlWzLu3XDcLct
7vvOp5+P/me6q2hMcdpj3VkRSgJIJIDMk+co3Gze9f3GfhRbodkKGA4ZkHUfdN3zmEALIb00Rn5S
w3PSOgctPTrF9/v7fpn43+fsXzsrHwvsCKKwMkkvi5qb6nhyibLDAG2ehQSF9lcKXcTm+S1q6FxY
DTh4lOVslVeXhDaDZBVh1PSSz+/mBWsIQ5rUPKSt96uBVXYb/Wc5f6wg2ak0fX9/xMI8Ag9t4EwA
dAFtLr56FYXMRFYaJybrW+o+dNtyetSj6Y3VN/sMZNP0tjMCFygGd8p8IzAJFpWSKcpEHFHAZtYZ
9DlUwmkcq/QSD8aJd77eVYc0OeXx8f4QxXZsCsFQf8BXvRphNUtlXCl1erF16dOoN9/7wXrIp+Bc
cM/d2NmCc5cx/WtrFdPVKjGmwsJWXxEHs6jtXVWL39Vp8pyMYIGqLUIfQdwFIbD0gy9ZZwpit8uX
aVrVFDrLJ4dfZqtz7fhwf/YEW+LGwGpEqZ022thyuM+Qw3d7JKSOQfZgvwN1cTDr5qhvqaCLR0SS
h/YjMndryt6ybg0lVZfzKjB/SqrxjgbMj/fHJDRB/zRAQsR7qFfeTtrYyH4lyWzzfMxOvW0cwnED
M7VlYfn91a5CO9HxKygOLza1axKcrV9ueJrgDCEU/juGlVeHkallIHrSi6k+V5QL0/oHGfsNI6LF
J3cKsI0s6gKvvx2GXMu9TiofPKfcLw0k6H1PzmmRnl0kgPThWZnkD4Yanu6vj2jHXptd+dw4temQ
AwC7hP6T3PyUdPI5ULoFW6lMUfDj2vrv+Fan/Ui6JzZVxhcvNKp+rkK829LN2BvRu9R4m07K2yly
XvJBNyl4+NnGW0CQnbgxv7oHBErf6WqJ+dp/O6cf+2FwZ7ebSkSSkdj1N6yJZ5UEGe+3hQpm5fVR
34RpqWFNhxxrblxV30npOTe2YNwizySgI90E2JgH1WpUaWg1VrDEdforCEiJ9cUi+WLnW4FCaGfp
6lt6axnP2jlLithQlqSX1v5kB/aucx6GcqsNQLSRFwl6xJfpKqE1+XYHKJNU+1LLYDRJyndZRbZK
io0t2RrRsQGvLPdN5EtI5q8289TmaqHACHppFHPnD8++/K5SznXW79QtbKVoQAQOkmyWjBjLmqA3
k4bcylolvThlUe/At8MvXSTTRt5NtDYANNAeBlbEDlv5mjSrRh/5oLTjKB1dzf82q9EudWiTvx8p
RBMHkl/7lclB43B1d5q01AxbldFkyrms4xOAcDM4KrLlOcnWm1o0czRbAn5gnbinrf1ai5JqNvrs
0lTBgfLuko24PxqhBd7rzJmq0hewGk2qStxAQ2L6QlQjlZObb1WPRTEAYeR/LKyu61nZj4aWZNR1
m+9Nkp3z7lVOPwVWuhHBRet/bWe1/nGnOUO9nE7LSJYaTg1fwMaDUDQWEKSgxNDUxtFWs2Un3dQl
dEpfVF87SjWy4E14mNsXv9hqOBRagugTADs5T/2X8M7VaV5lRW11CpFGkz8X1TuHe3mkRa6TWRvu
LJo2QPJA5H9xma8ryqHT+mh4junFas9NpD2wNslm3BR52bWRlR8XdZuUccveDEyDq/25abfYzYTD
0OBP4x/i0Wv2iFjv/L7rsTDA6tTS/9kYPzfbJbeMrMK/FiiSqWbMlR6hVNm9LvvFGYbd/S25ZWV1
FRn0PkgaGtUvZR4Uu7S3LW+0qwZ2itjZiJmiWEb3k7HoHi48MMunXHlZKvuOlM9xdnHq2URTsh5+
NEFpu2EoS89Tnn/vzU7dcDihZ4NfgLFtoTpd5wmhmab1LU0y4jSiyXTr1gkUjHm/M4ef9ydSZAmy
OxWvQN3pNyWOSAqlqsjpHVMMxDhy2CSfIXSBvmGjC3nx3tUTHuzj0oAIInfR81nNYj+NeWlk2fIg
GofH5HsxPIIK8Tpt0Uz1NtMsot0E1p36P8R0ECKtIipMDFOu2VWGG07ubOput1WqFt0SqTwSdygq
cdat4pzaQNga1IwoqXy3S6p9bn6NvkG7ZKMitt3DJbwUUzNbqleQZLKJb2cwm7kTlFmBPb9512Th
c0FKJ5DhiI9NyR3Tv4L8dYgOCtz0/91Frg2vprLuaWXMGgw3YX1Eks2dov7gZ8/pFs5FtKmhZ1iQ
xVAnMKerEcrlPDbAIIEuM5LIm7pzH7zeH4zYxlLzIcWhYefWhmbEoQ3MNqMPIpgPi4ygV2vWqzEp
wf6+JZHHL5w5eAiJFHhEbi1BvFkqeY8le2wHMGFKz83RAPfh1KMMhU7QPnW+WZ3mqlVe5l7dyswL
R7owGuAyXCjX/tIGUmqTUWXZ7NKz4SgpZk/fAkCJwgdtzP8YWfmGZA/ETCRLLlEwHINg3A39c2Sr
7zb7C0VR2ES1itYV+L2VNWwoTSDcqwyfHtcQcd36qbGhEZYld79xsIjsEDOWdCZUeuYav2O0ZpPb
vU6cUoNdmH/yq1c97Q9tA0dQv3EbExB5qyr8W0spwwIgsQZA9lnUR2hlLI273cXqTZgn6sKzczRC
2nA/gSECwjAeB+dn0iSHcFDPbWd8ddTRq5It4hDhwGGnsDl0aHQ2VhtD9vuhU+Mwv3TyeQi1Q4fS
gpU/tsYHf9Af7m8NgS2uIeRVYUmmLrWu8kbGONmVDH+tVDrm22qSYT0LsgxNWVCNVpMVsGgV6cZ+
VIRWweAswZPmdGP1ZjQyq420oI4uINw8/3NhHDLTHR23Ut/Sy7Z3tOidEj+lUk8H+cs48ORXvihF
t2/phcm3dJQFG0cjM4hyEGwPtNOtNo45OFJn9JDnqk57yA9GE7qmdIyqrRZjsZ0lmUsEIrauTo3c
MEI5VyEzH/24OgC9a1z0Psc9uMnhBFa02tg/gnMX7gp6fGAl5oW5PhUlqRlmh4m+TB3I/znx8103
GuqGFUFsu7Gymj26EyOLDjakj6cPA2KiYXTIzXTDS4VGYKRe6meAetdZtqG0mlCvB9T56vxoqe+y
kq7+LdZQ4fpcGVmc9up2WWY593y7J8sFKDn+6Gs/EUfQ/vuTjJzPwu8KzA1W45Xnw4c3l4rFSHpV
Oyfy/uc8eXadbCSyft2pVne8GzOrEBJNBmqNPlTvQRJ6iXJOzLeRLh1LY/KGVv8AJw60qM9K/mmS
Hxwa6p1m3PlVs9PVN7BzuvXeGekJ/o7yPPqotXZiL1+kpHkohhgwzlvjAbDDviulvd882VvyHqLV
hgpukaUBXg2/xO1CZIUa9K0OhbDUHTnUvSThztjq//0xoS29wRA3gIr7LTEyZgr57cVKrnl+enZm
2LXe+e0X3fr430MsgRwcKFkVCiaL3135lTJasHN3ZE8NYwbRYAc/6jZSd7OfSUcDmpSdvUjp3Lcp
nMIrmytfnkNpSJuOwRHMPTP7Pirn6A+4a2hghfJzYR03QP3djstox0FVU7qeSTO6bfZEJ2FhHYPD
/ZGIohjIRUIzL2VSGcvd/2r2+gnawciiRT3KfTdt/gq1430Douqidm1hdTuUxr5JVX/p3jaTI9nU
gzm2bi9/TNVqP2YaBaNzbTzr/c6yCjfv/3sdBOv2rzYCAGPrzEmg170cp3TMWlVAH0Gal7sQQpcN
fxAIPy9/nDcf0RNomrMK06afV5wRNQ2D0sGIX2BG29PXdyo7N3H1JkJwynLJqebTDhqA9/pwIo1r
Jv0BZDGyTrtpM/8lugJcf9DKe5xs9JsgAElvwQNQg4waFW9ULU9HEmoeN84P8fCX3hZ8CGZXc7UH
jTDM5LDLWWM0QEs/2c30kif+19BGqPFJe8r/GlXoTPoDlM2H8Ul5L0+HQFlomFLkrO47nHDkV9+y
2ptVPEmovrLiprmz5r8HiQb+4lSYbplsVadETC4ge+FxIWkO5ci6eSjVSHEbAw0YvvycxzbYutZN
lCepOvuTdfCDCEWTneV8LKP9WJ6mpeF+6DfyDaJYdP0Nq5UOqUrp2cIdNwXZbuG3NUxvU4Z12aTr
A4/XHchu8s8OkI7bMOFE9VSNM+0SsO9w21HVc5Ofh+wvWbv0/XfT3yoSLH/vN3vcmYmxy6NuTVBj
zGXu5AYTSx6yikgTp8hdojBBZ8N9bxElG6DCQzhgyW9wF9RuRxbEpS9R8qU9POmRnXtfKZa35HL9
qPScHmQXwYqXwfsNs0tA+G2AkBPw9udVwD3y1mymJbGFtNFCquscqjn1ECr16x9D7SqXJHaenPmT
ks/neON+JCKBgKMM8gdzuQKQdbu1q8hhqaUDHHmO+neM7HOkFXvDQLqweMzDYFeHOhXWyW0DWInm
2TWj5sTFeuM5KFzdq49YedPo51HcGLSOyNYXysjeQIMKwOKHeIsnXnS6kRED4rZQo8C9uRrtaEKY
sCgX+5HxsyjrwQul2NpwIUF6jOwJmWaFl9bCAXdrxIoLO7aDmCBgyQ+TvqS03fE5GBU6fnrXbzYm
T7TfIfi3FmAgDrS+vll2FC/lM7bioEVeXvlPTpq++rW/FdRFgRRmecgvyQmz61dn2mQGgZPI9C+1
Wn0ylH6XZY8zRCiVp4SP6XQJqtyNzDeq8xm+kno4pLJ5anrEzz4GylY5T7SQ6K+QleaLiLQrtx2L
Qa4hvaHZVSuTB9tq430UNMrGvV4U5XAT5NtgtgcLtfLLvJi1qRx12Ml7/xim0j6PQASFzQ6ddLfN
z03VP8dW+QcBHHQcUmq0gXILW/kPrXVAskjXXcLe9uhUscoEpr/j/YAjmsBrI8vvr+55ilLoygAS
6DLXz+X8WQ+3KMV+cdSsI9q1hdUS+TNvP6Ng8kLnbWF2O58mAyMrzjINMbk1u1mwvAMyiKfD7G2c
PEncROACQ/ryWGbtAF5Td3mWwGcVnY3CehMP+yCdD7p2bCDeUepTqx6saAvrL3Ly669eLXky1RLg
9WXJ4Rou9sFou376EqVem/xBbY3nCZRJMEuA+lnDEmhwMZLCIfTSxbBb7gYS2YlUOfzBQoMrIlfJ
2QIs63ahZ3o/+sT/RYJqg8mJPCnZyJKLAhCcmv9YWC201CjzOLZMWaGArhhMzw4vBfIz98chtgK1
ME/H5QK/GkcX6GnWNewKa7R2PV3ny3N4nDa2hSh2Q3v9j5XVWLLIr0LHYFtk85PqGztn+El6ukdk
QVV3uRz8d14RhPbA3lNch37PWnlbMUyjnjn0OUX5G1ID2Zg8dRAgUIwP/mT6KNWSCYMNkxrDrRtE
tZ/kjQ8zzMJBMHHmOcOnbUbh5Xt/2/NXVlbjYahzYS2kG2FX7tNuerb7Jd9/npstWLQoNC/ZClLH
C+2uvuzjq/hlmUndWj4LlcJOnlN3qgzPSL+Caiv1ZK/0e5It9x1QGBmuLC6uc2Uxyq1ACiM2UlP0
O19VD5OD7JjdB6eiDb/U/lbWVuiKiMMhvLpoe/62YkWSVcnCOZPkteOOYW2cRrN5yPOkdKs0iHYD
/nRMx3jrCizcaVeGV4sYQoEwRjnnvLl0M3RPqv4TuOif+COkzPAlLnI9a6xtRCHen32ITHxHOwL6
SHgdN+bzHywZncgUTYh+vynTBH7YgHglZlDbcDstfhi/OP3MqVIcnWSLol5U04Anmcwv/Lb6Ata/
dRA99/umlYiDdol8vTKf4FxwuL/3lIdSFz288Ek+Zy48penRMvfWFhmYYPOBPgHdxEh5l/2iULhy
0DDQJMVIUQeIpZTHdVB+rcIKCi1Ujv2g2LikCI0B2QKsSpYN8Z/bwVpdPaaJRLvaIE/5bqzT3iva
TNvZNGKjbo0y2P2lFNqDsRFs7bKe6wtflNjGYAwt3TajBuy8V87Z1HjynO/VKPz7vi3BBgBMheTe
LyF3+1c55Wois8pWS5nNRyUMYF2QjqQL6PTY6aUfb7wVtkytgkozFXEo0fZ3UXzelVHnKmPs1kqy
vz+ixfVWcRnRlOW2QXf5wgl5u1pSOvVZZwHKrod+ItlmH6pw+HbfhiAiE/lpiNIdniPoANzaCIcg
t0oDmLReIc1CX9ajHCT7udhrjbIvouwb3aGt9HrfqGj+qFhCYg+xPD0lqz03oRSNeLnNdQ2oalK/
pOQSJenhvhFBJF6kZ5Z3OSk9YFe3I8vM2opb3hmXNmi8xFEPcvDeOIdwAkuf5q0EpeCYAVex7Cka
NGHHXU1jNnWmJM8YK/LPGVSd0YsW++4QZx7Ag/vjEk4eOFLAagtDyW+N3GVZyzR8Ma640NzAl+Qj
Vf3MK+tp2t03JRzVlanVm0aaU54CJX4eUYaT25dheD/Zb+vOcqty6/wSOTsQzEWQDDoFctm3y9X1
ZZdmA8Nygve9CSIFasn7oxEliYjwC8mGjYo3PfC3JuJkCK1BI9TSMuAGTsXVcKKCPXlJKrlRMx+j
7IdB7s+Rt1D2ojiI2DQUIrjG7zpI1LJC1KRoe22m9GPajehjFecodvbRH5SFqNL+a2n5kqso2CN1
0cUmza5BW5eeEpkoI/qj6tlGKm94h8gRr02twpM22/FYFPS4VeFrmb2ifmLr5/tLJp43Tmc2FnnL
NRlFbWZOWliMRtZjr4BM0CrOeREcom4jWIi8j+bqhQoJpljEDG6nrdaSLk5y2It7WLHgu5Di7Hh/
KL9w8etoDrkPr0aHlA/Xp1sTTjlIcHUvDSmp22jNXt0XhQfGJThZ84chep3zh5h6CpI8AwIs5ZcW
npnZq9IXFLTc+BwHDxDih8DGNz5MtIyQ54DiBixIlXq1jNMktXVj812WDYOH9HP8f2DbFk0veVlS
wfROEbhWXjlU2mj1lkMgyScy+ArAnq2UqCjcX5tYDcMPVDTbkMm8tFl8CtSnKR48EympPHvrx8HZ
13zZVcBsjNXHtrbd6kNS7IzJOhZKstPC90b0WJdbxT/hNxFuWHUqSlzwbpd80so+QSkPiKxVPKnm
h3D6ocTVo5prb2pNf4C/bwvEtYzyNyejCLjctRbM7GqiU3lWe5r4aecp3ilKdSitH92SBcsezezT
fYcWlU30BSqGM5OM5hi/Hd0oZYoZJLSf+ir+qscnrgsekgOnSLaPydTs2pLET/c0TrpnR9Fz3ozv
7Nb+AibocP9TRGGC4YKoprsCWpXV7tX9pFRHifDaac9GOLjq+KUv4fx5f9+MiIBcJ79H9oenK6Fv
2UpXwVWpdXRVLBLRXaV/cIz6hxO0j3qKmsMcfbT1XZLs88CN/NraKbV5um9dtE+53XLJWNrXiSG3
xptOytQKio5Loh392fKqNjyMRbZxSIoc6BdjNvdOg1e6emsl0CbNgGwX6EXSu2ZcSWAbcjDqQObK
Xv87bKSNbK1wWDBCwLvD+hHkbw0q6hBAgaJThCeTuHR8V86Lam84yH0jxro85EiJT+QxIqqJj3J2
HsyTYm/k00QhDqTw/x4HU3c7DsmcuyFdwARSf0Z8wt2WlxIuzZWFlffNoR+SzsD7TMQkNDq+oUH6
kXRneHc3nGBrLKtYGss+6jLUJS6z/VRAYT6FG9Fa9Oq4mqxfaIOrjaT3IWhPn6HMnUuutogOjeH2
u3x61ewPYbdhbWP118nUMZT0MVKXpZF2VVgeUK/ZV+YGREGYSAA/u8CVSCT8Rl9Rh3loBjH7U5bI
Po+q68wqSr7WsXdIkdcTpE5fEQAM0+w56iyK2ukRncejbWa92yZbxXzhEl59zWof26MatpONx1tR
jzT8aL3XS22rcr5lZOWRxZAozigz5CJX9lP1acqk/f2gt2VhdZ51utFWmYMFJ3/JhsdC3spIimP6
1UStfB1YUWgMHRYk7XPc6Xs/fpjiDu7qPbnWaDgrYb8rstiz4R2/P7b/i8f8qs0thc31LqgjZNGd
RYB7UJNW9vLOMFUv6pIu8soxy5WdLReTQRROpsGF8Xl4jhUbjuJqtmbonQqtPHWqkkdHP4ekfu+0
EYloJ9e2uuNExyuwARLQPF9o+Vkd9KYyq6a2YH/qxPcA4rj+dPCHatdLPzdmZPHK9fXl2tLqIJf7
SLODKaCk3KRebIKucZ5i6eP4vgVj90l3XMVks8A7pykf7psWjhHCawSNQYKSDLkN30bjpFKuLTTk
auZGsaa4ve0gwK2dmf5gI38kuheaV8aW31+FPw21zb4bAbeE0fwyDYH2YOXj8gwNZa/qYfGYoPo7
2FO9ddcXxl14d+HIJd2jGyvDqC3URphRdW79vxwuvtHwdlIvwXCog7cxyWlynPenVTjSK4OrJ3dq
KBIawBicmuEIBQDp7zcj3S2hwnvOMHbhvPFiFMZ6GywIuWPgWOt1nCs4i8gUs6deYy0/T0rz2VSA
Dd0fljCVAMHxMpOAs+HZvl3BgbrQZBWYyQHBI0QTqn8X0XGSUlep34GYdIuKkulW7VHkpLRCs24A
MslsrTaiX6t+ljg4KV0ZdftclmelCNxu+LwxuuVdst6G13ZW75Z4Rpa9jrEz5Z9rssNPuleGbpRC
AeVFb/KdbP0FN7zJuXbfsHB8gHiWx4vBs2I1q84cybE1M6tO/QwGyhlfYKe2uo2TetnKv40OjLQO
NyggtzUqaQKCEPhZS0nIQDmz80yIGJ3dHCBxuZGqE0Z44CQACgGBMqZVVCnoUMszjfqd9sGCg8A+
DNSk7ejzqCiH3lY9Xk9uR1XU6nSaCTw/eTKy7xkw4/vzKnyqWXTLkS8Em6DYS9y9CjixnJlj7DNk
BTb98kdgHqpy33de/jWSX2r6Jcx5dB1UVTLjMmvnrVSsCD0KPR7VFai5kRr57e2SRaltjEvdqNS9
Lvlbn0ZXp40uH07DaxYfBggOhwdlPI/Oj42hC1ebNpwF0kN6e91uLdshIkAh9R3V7l2ceSy+RYjC
gRKQ9FPRyYc2OwKcWeCUbHSv1Z/ltnLnqXQX9pUtyiZRAAajtrB/0jwNXPd2IXJHS40yXVAiSW67
aY2Ed+F8iFpI1ZwkGfZxijjeQF2GPprk28ZULKfnb45/ZXx1uiZtWddSSS0UvqtdWCsfde1bH1yo
Pj/Msf6m6So3zIJ98RpucTkINzYdCUiSAien//B22NyvgqLtqJhDLdPaT5GNPsjbcatXTjS5S2kZ
ST7Suzwnb63kRVSbyOkQHuv+MYjys1p2jKz6WIUqB0/7fa6Vr5KW/X1/XkUedm12FS39ZqbyP2NW
PbaUDIMy20t+7vpW9dRO3cZWFp1vlNPwZNi7F/TG7RgnU5PKdmYmk/IVRrkCbksr2oj/okOb5ga6
UJc9q65vCY2ehqHEVRvPCLxC+8ZRoxf5Lon3ExTtSbGlgSASjqEpHswxMNylk20VJmW1Kv6naF4a
lRc134MKxoqqQajr2Tl1qXQoQ5681R5ac7eZolOl8rxq571d2t/LUN54yQunmBo3cHeoOkgr3U5x
J8mpLoWsp6bXrqR8SjSwctYWMkb48KAxAM0f0H9Ex9XVaJjiUkWDkD0RUeV+6NrElRMLxFK/6+M9
MHe99KIc7e2NQ1Y4PBDuS6MxpbE1fwvqLkYWtpCvZr29kIQYo7kb/A03FY4OhDEKzvSvYWU1OlVp
1VQrOwpiUVQ82jkq4okGy7/jy/FDO6vtgZeX9jiV/Fdhf9OGCrJ93sQf7u9NURMdOUrKB0uCm9Lc
EpmuTr627mNH4k116ad3QbKrowE9vQpZipNl7Yt5b0jaE0RU1dzsgjz8puonX3+SoPMtFobcNjjd
/x7R5F9/zsrTYdw1akrh0GBZ8akDZj+Pn3Jpy7dEgZCWUMClQIRBs64C/dxK+TBUnDJZY+0t52Ua
68fCArZn0qnZBG8stXKr4g8azJdG1H+srsJvmprplMAOeSmt10ztPRt0wfzZGjU3y2aPCOndn0vR
oQI2iZQbVAAcK6uzdGpGuw1UuNed5BPd2QekwOwq9Dp74xYnXDOYWsCs/oKwrdYsiBo/sCfigaS/
hhIEQbD4tepWpkNohbQywFUo2Lj+3jpqQMKt7Vvqn0WTPhndT1JJh2D+eX/KREcVYqf/GFk+4mo3
TFVWVd1SptatxpuqVxl+KP3dnO3yod6IAEIfvDK1mrW8SaJOjgtUeAfti0ITdGZ2+7HWH6wUoQFZ
f7D9cR/Fm3FV6BVXdlcHJOTqiDoBt7oEjf+jJRFrROOP2ZQeZ5k4fn86hQfX/+g9WjAuAQC4nc+a
hiwrWBRh+navh8/y6Mnmuzw72P3bPPhuwx5vz0+WFaIG/BTIXwNSfQX3/DHdetgLvYdnITjLXx+y
2vFG6aiDvlTPyyj2FPWTaiZuOR/vD3dxwfX9kS1AIxtvGoPn9e1onQRUUtDjPUoQ7Oh7IJdpbniN
cPWuTKxWb5r7yZR6vCZowje1aeysujmElv5jETS+PxrhlF2ZWp1QflXoQ7+MJmpe5RIEYviz3Opc
ENug1R8eMzob193FRglcW17wT7Wce7b0s7YLlzP9Twbyr5HV2qdOm5Ud++1iz88L17ncP/XTVnuE
MHKY/xpZBfchmyY9QqPkQpkVkbRjKX1UqF/P6CwVwbc/GRD8WDzayLCsAfyq3E+gF3CCWgE0Vn8q
Ld2tkw1PEy6NDRfKQocCQm1x9qtQ2EfZ0IfLBQXu+8GlS6k/2WPhHxBecv4/TS2fcmVqKFJF8Qvm
zs8/5122G6rnCcz8/Ulbvve3zUl1HQyNCZBr3RI01VHe+doAxKS2Pg2z/VPa7JcVpjOcpdL7i2+V
Ro7bgWRWaOpZg3hFZgX0RIb9G0XPHnNEK4K2O0RZ+65lm9Id+CSVpKn7vYk+OHCKcJdowWUw/Y1M
jnANr75ntYYgoXs/NEFtNEt5ZXiGH6pMPt+fV0FEop6u8V5HP41k3yro1XnPODv8JO+60yjb8RGm
x2IXptbkDvIWlaOos+vG3CoAlqpT9MHIMmblcMhrwsXwlzLLn2x5+LIIPoTpQ2I9SA2yK1m2h91y
Fykb8WQxsfIkOg5oYaEtyQQRs1plafR1M58Qti9i1DlhfDekzqvleY8447t4fA7H/36u3BhcLWNi
hvIEWRWINvi6AWhY0173c3vDiiCC3VhZ7cIGoRU91xnWVLzCzl8eFERJKTGUW7BNUbbrxtLiUlf7
nXtGF7cUx+CUeB+az2U07DrtaT4lxjs483Z6gajOUwv+tus3gsD/xTT4peXlChHzau0g4bLlpIFm
NzI/JJzOQUm3De/KY6JEextiA8jPn+zp/Wiqb7JqC+4r2I8M3KTXDAik81tTWz7GwIoTyPXnPtsl
7TkB6Sal7+9vSMHFkgI+wHAgvhBLaatz2y5TwNQ2VbPoFT6U+tnXH1MDzev5onLby8yf9839won+
th3+taev7njwIge13NM0G2aHIX8IL8kpfO7SXTe8levERQ7eIk+tfpxoGFToPQJ33/xQjLd+6uXG
Lhjcctwrb6WjstXnJoj4wAzYqEtJbkkk3LrZCLwVTbqJ95b+Sra8sDdGLtww9GlQaVDRUflNPjfu
WOtwSQONymM4fI4goQ53gfEKVHkDly5qPWcsXF2B79BW5az8tlQDEgYRb0dFAYP2Zch2iv5ZbWd3
qiGSyz7C3bJLdetiF4HXm4d8fBsah6rudhK3bdN82VKoEX+QQZ/0wt9ExWX1QREfGo4OHwS9ECqj
ZrlL3tB6egjUly5/n6aPleVQItxBqxjpn9Rd2b3M+imE4dzJ/kD3i9oBOhyshEMn57JQV/HEksNk
niL6c0ZwsYbxzdlK+Am31JWB1aEz15qSOyOe5DefO3s6DtX4oNlno/q71u1vo/Y5pSPi/rYShoor
k6tdrMT4QdljMk8/6dE5iHvqS9ruvhFRmY6tgdiVRdmBIv/yFVczR4gqlDgDaJ6XaKOkJE73ieNY
B1VGQkd22vYALmh2A3mkFqpL/rFXon7j3BFOLryIUFVR44fP5vYbMnOoBvKpxKvyu/YFL9rzTMxl
EELa7NnW8/0hCw9v9hGlFhRlf+Md62XNDzLUZy60ML9NjG6H5I7bDCejz8/Ju1Fuu42FFEahK4Or
jeLLRVhrI9mRvn0KFm0BZcv9hRO4JPTpkiGDt06UJlGpGImNUuBCAhun37POUxov/8tM9n5eeoiA
bQxJbNAAhU5qCQzlKuLHZcy7ZGnltQyUZEv9Eo/zXo/TfZBJXmzsdHkf6luYAFHGFKV5lZwsLZ90
Aq12edXGYRcHIfpBC3V4lSmRZ42luevU1D9mHcRf7azNcG1bx9pw4pNqTfX7yQmiDX8VbhpA6vDH
gtXlfFldXyw5bahCMd+cquZRKeS9or32xnDI6ue6e1H8S5huXLJFTgRH//ISI7UA5fftHhl8p9VH
CEQv0Hy7YfWqmt/ubwtRBRSKhv9jAXaXWwvtJHe13dDKUPZurOff1WE/Pspd/y0v+oexfatSuBk/
B/mngFaHWQYEbm7sTOHdjJZRsuIgwMmerD5Brxpi0aLra7blz6TPS9ealAOtMJ7Ujm9TK0V4c2eE
9PoGpyZQz2qunjZmYYk167sM2FW601FdIx++8rEpTscyaEiZSkr4OUd9EHDL3p8lLzPVk1rLngyZ
hJFDcwoDzggJwn37oo11bX61zOieMAE2sQIuFjhsSto/K1f9oUBXQX1ArneaFW8cAaJz5trk8klX
J4ASx0Y1lkv07b7nkbVbCmbBJmBSODB2LhgulKsA6d5aifK2kCfFBz00p24r08ca7uvhqxa8yMUl
M6oDpaSNt69wm2o0mC79CrDwr1GNSeIkRtjIbFOr4Sz52o4OJbqvUeZD+jt7PDH8YX7O+sG7v4ii
vbq0Uy1IaHrT1natsFeryaLtI0jMhe0x0reeEaInN1xgC5cVty95nTXrB2VCDJdoUDpPmhS7WfS5
Gyt3s168ePt6N1zbWZ/ModqGUkDSNNfHXdr6kaelGjcstZv3E6GYi2eyVX0Tnc/XNtVbT2lnurfs
ktzWnBzs6vP4wy5eOrTRBzftmz9YKc4R1BPod+I5vwo4kP1q8hBTbOqKV8mvXHOr6UK0ubgg84Oq
B22Kq8E441hL1kx6c/4QN08SwtxR22zEDJGGOKA8EBwgFxSUm1ZBI5ZRunNSHpVt1KqnyLen3RQV
7S53eglBTE05gaCDVCCPHE/r025nDS0kuUZluKpdly9pj2iOY++KwPc9GsCWY3Wq92NR256PoKbn
pMGWOKloYjg8uTzw1VTqVxOTdFoYRzIiY7TUejAC2rZr9lsgNNFG5DRhg9BnTlvbyn2jzgfkFEbp
JSVNqvSvebHV7i1yVt5ibHN6dvCf1XExNk2phzJ6EjywPYkbZNYEXmM+EUsX1NImaa5w2q7srZZa
z3mF2LyjAWE+15l+6IvB20zoiQbF/Q16SbLyUMSsdkVo9EauWg2aEqrpTgn7XaEMLI97R64PXRGf
9KY4/feQeW1ytVJGLzUFWoOwvwffSe7tZOiN71sQXi6uTaw8zpHpQqn9IaU1pbeOZj2AJJbD4dGp
quCYcz+HT7mdj6VMB50UlTyhNdwlC1PlGak6eatDWuSb15+zehWkcyp1lsGIQ+7sC8pt+IOq7FKC
goTAoXPyN7I6SEj9NOuRoTH6R1V9VjpY2aRP92dVdBBBRAByjqIpKiTLKK8uD0lo1LWvLJNaOF6f
D24MTkNx0LreOMxF9wewNrCd0ujN02K1el2tlVOf6+hpIDkyj/NRl19i4yXMjbMfFrt6svZhsvWu
EvoMgZV+eE5a+ExWwwMiLEnwrKJ8AbuIPBjPRT54UaqjaPZx6Oe9Nn3JrMSzkCgowmHnO+Dm7k+w
6AR2ALM65AyhW1zzERC4e1+Z/WXcUBktiW96HvPYa0f7PFn5XtpUi/tfpJ3ZbtzIskW/iADn4ZWs
SVJJtmzLbfuFcNsy53nm19+VujjHKooowj7oRveDAUdFMjMyMmLH3iun34SnTag12UgD24sQM+tD
UagjqsC1JIYr76xy1+vvpjnxTAiDti7IFf9gy2AAEMguZG3LCX4/75jYT/muoXpWk3/y8Uf9vSwe
5q0mxZodSyAvFIpVJlCFxUbNE4uGlolSRn6n++fENN5NTfNkdHC/qcr36x9t7aXKVQx2SGj9vaXx
SpzItnphrbEy1Z17pdyVDXJTSR07NOqcT6mT9bdDarVeAQoXvWp9OCaAHY/Xf8jK8YRnBRgvECqR
GCy8rkqllpUORQOprry+/DF3O5v8rduaiVs5naD1KbIKzidK64s3RIuwUT6OZXaudepHQ+s29k11
ozmeMkNO/Zwnf5EAAxFFpJQAJ3owi3BQxlE2RkJ8IjZJQuWPUhntFEdMPmzxfa0dB5tCvVBmswhx
iyVE/WSw8t5Iz4W/l+T4kMRq7hpmeBgKBwnFKqNKpm7tHxH8F3n3C68VxQWQKICwL3ermkthYPso
DVjKED8go/dV8Rne9B0/dNwhLaD/L5Ps4IMZfuiCuTyq9pg/jUkeQjk9zPtSU3jFXd9LK6kHMxGC
/wX8qNCauvxN+oBqm+2jYJIHfXaYs7TzopBzavXqVr9+7bCSUL3EBHq1SxhFnaAwBR0A6jzzs1lP
tz0E9jteBcde2uo8rwFUCK1CccgAGOLoC7dKRYuUPsqRS6nr4aEPLX/vAxAH+xMGe0NVolORF/Y+
ouXnTcpAU5fguR8HQQQ11M1eGRBxCVN5uBvnfDzIzSbh++pqgBJk8tMRBCTiz1/dsa2WZ8i01xnt
laI4JkWpHY08dA5JYab72dCj97rv5zfXv/Za5ABoJQAzgBPfvJ0biPXnFjQUMLzuIbC099P0pTbl
wpX9LUL7lUzI5IqDNQ9AsqCfuPRPSSOkJnI2e1nfGuZjWmwd4RVfkK4DafkiQ0kOcWkg1wK7nQM+
cWl86KMPErQjiuJV+un6kq18J4vqlalDcUjXbQl1aiMmNhNl4juFXDP2Q2rPrjFK7qS2N9X447qx
lUWDYY9kh7YTjATyYtsqeeYEZqhwGvN3cXuf5VsCq2sGkDPghcb9R6RdLNrY5EmqxHjTFKW9TzRF
ctumtY7X3VgJKpYGSeCL5A5U84u9PfHlJ/jUsnPXJK42zp4yPlE82ghdq77QDqVHBPkM7cDLDcC8
GGNtOQPajk77qaZduKc0rG5YWdtmKJhTa6IFxRjg4hJssrEr6EEVjOb53x3/vR9ahyGxT0H6F4KM
tHap/JCgQcm6nAKCpzTSqhlJE6msrLtabxrXCvXsFOmBtr/+gVacoq2GCQHspJi2eKZUtT2GueSg
eSOlOwZYoTHRIL2DyuS6nbVUmw4GSFyqroKoeLHfjCwvLUgKsrOokXyQ9M+d+W89n3NDdgfpzvZm
6HPb91K727ArHrOLq5bZIyF0LvD1JC+XeyMcfXGBacjDFO1pCpO93n9w8uFuUJitHIP7wqh50N9Z
prRheW1lhYAWfXoEfSDmuDQcdI5PuZ1NKd4WrQ5RUfF1hGBKfbru4coRI/ODRRcAMALly7AUNODu
yi7Kz6n6qxruGRlTwj8fKcQEHTUHLlnjjapmN5OryFaWn0fpW259C2n6b06KrZxhIPmCQhqW2Lc9
lzAb7TA2ixc3DHoRzRZbx+r3eGVgEYqKUh5r6Bzyc+3cA9+b0a+o6vvNkuqaGR48KMOiYmYCSrj8
7BAq9bWpxPlZ6e9KG23f5N8++BIVX65/9VUzFIoosVGXAjNwaUaaVLmuui5Hi1s7ZvsmwBu19Zyt
uaW18QGmif5r6KUI/yo7mawkqaWi59t3jqvZ7R6DqItHj1zlTX8nstFoqNzU+BSnu+gwB+bZbpzb
GUKz/ll2Pv2x27R1X5IW+tlcj5duG7NSTm1IYTzPv+n9V9/8IJnvoy2NrJUjdWFl8SYIym4olJw+
VeoMt87eSNAaKLfIo9baFwzlASjlMhFKoovQC95ejSyd4jRdxmKy3OHIWlayLOiFDeM4R6aravn5
+gKuukZN1qBaSnd8OZUSZ6VSxTDrniP5GJaVG0vvlXYj1q/sTagxIWXnJodlcck7RzfGsvIOkKSu
T7t+CLypKA4JOHc/CTeCrNjmi+h+YWpx2pwaVGBlY2qS7824v4vSlvv/hge6J+XPYZOfgi1Kf7HF
rpkU3r86EL6Wy83YArm0xycI1Io7yzLdxph3ChOT1z/WlneL3R7Ws6xKFqZKY+9/nqrifWze5d23
2nxfJV99p9xYzbW6BuRzwFtJdB0H1MilbxwKv54UcIhz8xjLqltLzImitDXr2m4KQ1cXBPueagW0
pCp7g1R4bWu+Nr44D7wcMkUt+ZYqYoKq4irao9n9vL6i+srHe21jsV94QQTTkGND6YsdhHu7wKw2
3Fg3wW1Mbq0BzlskHDFsz+Wg85oXrGIPTeA3e1+RrJvrjqxtDYGlQRAGUjHm7y+/FMU2La87Ay41
IUjiDF4Q2lAuUSVRvzTtTdJ9yKeth9yWTfHnr3a+JE913VTYLGgTQJRPM9+t40MzdSemdzv52dka
m147a8CteTXCs8XDa3EA1IiMUtIdAAPqV6W4R7vgBIsXuUcav/+L9XxlaeEbmUfPlvDZ+dHoDUPp
jcbd3NwFyZOaK6BVRaPkz58tPPDolxskPiRpyynTXA0iWzJoXzV0LA6KMjwOtRz9+ZkWVniwQuoh
GmWL/WhOaTVqKQrSdTUihiEd4t6rNOOo9orbBD+mDuz/GN31n33j5vqavr0HsExt4eWFSbF50Wcy
mzLipqFBoav3Q5qKdKvRnpguvG5mBZR/aWfhYTpGcjqrNM3SSj4VwZcYohodJrIEPEXd/qNWTwop
OFJl0ydIDfvcoo2hIGMjlRtMXm+PPj+E5yGldfRymLa/PCC2VGtmneGwmT1obegZ89N1VzcMLJG4
WubUiNsXtGOsyvXzb/EWEH0lKcEFMUwosA2iun3pQmJrXVZbrKUa6qekMQ5l8z6X7/v8fTx1CDDd
piPModMWCZEIV5eXKmYF8ok2LvFsGc4mA3W5XkEdWk33JCf1T1V6n0XZvpXt3WbTfnUV0Y0RnR9x
Mhb7ZYwVNHJGYSy0XEt6T5q5cXG/vcpwRxSLgPKSbC0njGPfUMM5xEISIpQJ2KYDmF0UW8n5lhnh
6KuAzKMPfIMwk9G+FBNcTX4/Gd1fOSMgG4Jyl/fspZW4VlSj8+f/FyFnxgR8N9T41zf2ytQH5Eps
OUM8lengLC7/OKVMq8vQNmYPeuZOHNeGhOoh7o66+s1oNC/wWy+cEgYmAzBaG+dqNYS8Nr9YyQTE
TeRnHCx78sheHzLzo4qesS3fS6niZv1OKpnf7L7ZsbFv1epkwUOaSTDam5szhm/vPEEzRfmHtx00
qUv+HrspbD/TOYH6sap/BFHNfMtzzKjL9qK/rY1cmlokEWOQGlJc4XWMXqZfHcLgYYqSA/IOXhbt
CjtzlcHLf1z/1Gun77V/iwhT+mbbT1OWimKCpT8V/da1Kv6CZSyhjwO8j5SB63XhVVXLhSzPdN5l
mS9o7avoQxA8BfrJPI5PkrRxOtYiF9P9xHu0jBgMXbiTznKZ6xPWoqAPD0rJOKA/Sah1Wk1yY3YW
tA0dE0OWle6ur+OG4SWY0qq13LADDGeieHYKhl2q/BiNo5F8DEFYXDe2dpW/8nKJc4pTQBRNBg6m
L2zX0J8CI3CnPIdJ4HDd0HogUOmHi0cqbIKLlM9i3NWSxz49T7x/h/ZXFrQPZXjf/CikW1X7IWlo
ffp7GVWzHmayLZzKWkSlS8HLlfIrLNmLOKBWVlxqJXiHMfvGREnU3Ofhr+serpqg1MrFQyOBfXoZ
TuUZhhttUtOzZtzE7YM8HOTq43UTq1uDnoGYlKAgvkwszVgO1KDSuH5gPAjvteFXzVRZftKqn7St
vevGVv15ZWxxAOaxtmdfIDeMMXBbHzWA0Bu29HDXjTBBACuJgQ78YtF0H3I6u8OIFT4JUhJT+tzU
/dbeE8/bN5EDWtv/WFnsPciRlShWgYNYKMlF3a7zT5p+HoyvvfVNs3ZVa3tM0CfpB6F1eX0VhQNv
TCM7CdESCAbGJC53hVagJSf5fLJI6cZjMGu6O9m1slOyGgqmyta2OuwreHCCPwVd8tSXk7bY6jAv
t0OU22TN+ryD+EjpXejNup2h3Q/ofXIveMgHOcZjElBwSCiWb0nrrm7TV79AfPRX6YvCPHUgdfwC
2RuMf+okcOP8mN5So7firTC9vr6/vV1sIMcMB+54n1fQzHxV+DwmHyWf+aX48/XvuHb5MKQEByoA
c3KZ5WmwDLqEbZydjS9hdVNYu8b6J4+m90bwTm3bvVpJh+sGXxp1y50DBQgfExCkGNC9XMVRNRip
TEP6DE6t3zaDlrmtJnTl+n5g8jjJGCU15wPJd3TTTUW4B08qnZy26d4NSal5StGXt0PrS58Kx/+e
W1lHiZdiglEhVJIDdXZzhlL2QojjaOadfZuENQzX+ujc20rk3NEQD26u+7T2saB4FsUTizf5sqWR
BoXU0IxOz5LdHCwNnGUbea2c7Gv7z6ew4NWH9fEFREf+KULCqz3YG9GQmPC2nI1mdNUa1qHKleSN
b7T6qmKAUPCgw0ZDV+DSiqwjKhcIOMscqL43D1OwK+3+q57PkecUw/c46dKDUqeermcQPfTT/vqC
rv8AGv2MKQEiRl/i8gdEulk21SCx/esdc8XzXZsdUv0+1B7tf5Lc7b9et7eWwwpcwX/MLQJpPKYR
oANOGzXLn3X6pPiICanl3sziXdtujE6KxXtzAGDkUIApylD8LYyNLaxujgVwRZO8OT9IP9JmfIjt
G8OO302Z/89YbLGtr7oH7pgqG60e7vLL1ZwgNuubsM/OSdbugupOqAQ64JTynRQmf3G9QlQlyBqZ
CpJfXi6vNmjdJeqkJAA1iqo+VFK5lwvntii3roN1l36bWWwQa+YpksWdMAO6qwiPPaNONFp2qj/f
RrO9pVe4Umqm2yzwDTQULVHcu1xDOfRhnLCAlKnF57E9xdAo1Hl90gNAFbJX58WRMl9YfWmbLRWU
tWvnteXFtaOmIYVTs8jOfbBrjHQnZzsjGI9tI92y7RCYe7x+GNZyF0Z7VQq13LXqUldVSaVYrXTw
PUrzmJtInUb3UbFFxLP2/V4bWSynOVKXsny2SWqdQvjp4rjYDZ3nJMcu+3N4Ap+OyKyDswQOs4RU
KWZd6F1ogBkwM93rlSn3ZgkSBsget9xaXTsTmr8XMoY3U9HW3ChW1w9sS60372JlnnaFbN+oubGV
/K3dOWBtBHqU9A+azsv9WGgwDk+lD07ALl2pG3dd+FlmMjcpN2Lx2vZj0+MLe4Gotdh+cSL3DPaD
7ImMgzQnu6H/IOtu9WT7+d7u+k/XN9+qW6+sLc51CBMWpHJAScjOx/0caYBDO8sbSys86BY57nVz
K86xfgpVZgDNiAwtzJnxYOSxTixu0NKaZnQG/oWiQG1v8+ohSzYO1opvVEhoA9MC5J2/nJl0iq4o
h04c5Oo0NWcw8KEJPbe98cFW9iBlL25N2rQvp/hyZyQAj4Kc5tRZBgFu2F7V3Rqb+t0r5xcEKtGQ
FASPlmrI2mTMk5Ow/ah+hoG+l8ZvJlzKnfkNLMHGR1rBRIr6COBTJKAwuKyQdFLFcFCd5OdMpZir
fbLt4pB1OoHfKs5Oo5+15pcEplemhh3o9q9E1o/h0aeUESp3Wj5t/Z6VdxfDU7RAmKYTioeLJKzN
pzbXAVpSh9qHY+jaNo1Vqb4X3M5h8F5PPc3Zdf2XwIFUNFWer+/Zl/mpRQKBeTrVtOOBUxv65QfW
pXYagwaIQ55Ex9K/HYabSrqrQ4lSX/9I4DkEzcTrr/HqsZM9I38a5Aoas/vRZCbizpCefevQJceh
e8jpcg/Kba895zyZJPUuUo9Ze2NvDbatzIQxjSGaDCA4IUFd6lDWmSx14dzk58rapRE1GTM4pY7u
gRILPetnZrhlMO0lZUbHtHf5Vb2MyMRDMtwLpb5mto4kw++GZiufFmv1Zi0RgADyryPOtoRTy6PZ
k1EDW5DUItiP5EnHUq/arXLxSpyhPiPydYIMvS1xnF5lRZ3iN7pRM8TgfAyH2z78YeVf0VZ2Cy32
kPmqh/lubIJ3zve4fm6z5zDqP3Zq7RJeURM89bW/kaWthCJRLwLSTJ8NzN7i9wx8IgvQgyDsSrw2
7X51s3qcY+vDUG5diWum4HsET0uJTLB6Xrre+9HsV4LsLIuSnR3eqEbsFmPsOflWF+NFDm7xMZn/
J+kE9UWkWLYOKXdK+dAhKBmp9i71HU9K/5Xs3DMC48EafzbH2ODJMvUHW2s/hn6zC/1Tq/WHgAoN
S01DU0Kj7/3147rm/wtileqcAD8tljqWbLMuZwh+5vqL4h8QqDDLr+MWbnAl6HOwwEWTmYJbXdZj
JobkqCIz40sh0J5Ll66h63+47smqDQIwNLSazZiDdvklzRq0BVSN1HzUT8Z8zoIM6uSN2Lq2WgIU
+x8bi9g2yWnmVzU2KFa4OulanBzYxW40bSHtV06+DQCRq5/eIR28xXfhCPSlGdKrj4oHPYLRFybo
6+u1duhfWxB//urQ+w7gjSzDwjSf5JHWnXNglk+TXcApKCn8hTGad1QhqKzAoHJpzMpJEq1ONEK/
SfTJXROJZkP+JFsfmq1gvvKAJZRDlCnaInTLF9+oUPPAnnNwFXnavLP05qMTyA+pSRHOjs1PCvKW
QMFB3mTjr+s+rmyOC8Nig75aUOR2yzQqOUpqMO4aXaXI0yAwYri6XG8EyDUfyTYgIEZ7V2BJL00F
+owMdQ/vwszVPis3zvCzfAcJmfKkyY2Xmurhumsr9EWMUvw2uEyoePV0SdpyQ/hFpbw3rDY4IIeR
PARjC8l/3cWHOlVbt0sUyZuQdvE0mg6eMyKGGTFu6Q591B8mvwk/ZUMamSArjbw4qAyvH+CQHTeQ
A2vP4Yufu3h+aJBCIPwCMYSdaefQeQqr6H3sO3vNv4ug/KaAF2fBrhsn1zb+PI2GRJi0C7wqe3qJ
WkiAVCZqyEoZSb5vFTTIlH9tmRq7KW0EPFVEtMWFItgmuSFtWCIAFF/uAj/PK6tUubsgwj6M1d6O
W3c07B0kDietudOyuwBqYQrDXmPnR4QAFOuQVz/y6NT6zk4uj47pFSOFHlh2ptaNnfKL1m3BnFag
6myd//7KN6wB7dQEqV9AeNhk+775ytvWnaZ3vdYdJMg7gND8Ew7zl7y+afoHrUs27reVKAcaCAEe
0HZw0Cz7eupcSlWYAAtNxXzmo+nDgI6OKfrHga/tQB38j/YWOy8th0SaB75JG539VHU1xDAC56Zs
M7enAiz9lTmapVD8UER4eZu8ijmRFKLrYLG4UCe4kv0kaY1rgsiRIImT1E9d0GwE8hcB5zeb7mWO
RkDxuQwvN11JMMuNCTJCY6D03ydgKWOEzrX2tpbMXclQs5afpvypjutTOsiHyLc8u5qfssm/8ZUP
2XxGNwyylvhdWxwK5xBo9ufrwWotDgtZKW5PQQC07NfZZhVYdaQTh/ueJp2EOq5qtYdSnfbmrE0b
AMW1UMzSi+Unu6NDeLkeYWl1agHf1zkpir2ealC/ctiz50wL3lcowjSN+jzn5um6jyvJjvjm4EcE
Qwzf4dJq2+YM9wHgYA7vk2TlqI2crPnLdRur6wjeWIAigS4t37WFXAHxr0jarPh725oCcCZYGqIt
irE1O+SeDN6KZiEkoZe++FlQ/z+5hRrflmgAyVqAdtnBDLZe6mux4LWhRbyU1EbLA5PsrQkRZKuC
T6P9CAVfr7fHsfb3WhMcr6+gSNKWZ4WZVMTYqAuAj1rsDTqcRd++gDP8pzHQ73P9Xu690rZuM1TB
/sIWBBSM1AmtoyWNTiEPfdAqoOXsSId7auj2BUwNpfPQJtEJptctHpXVO5be/n8NLrZg7bfplJnA
XVC5nqVDGupPivwvlGO7ovMQ/UUCZudzzGFJue7pGqgBUTV6/uhlUaxaPqRgbzGaWAeoVVtOcOol
AShqqhkJxE6nRmtLx9z007s8qYI706zGfWz3j6ESIIxTqca9wrzFRlRcO45oI+hi2gZ6nGXJpbH6
0KnSAZRRAzrN+WWjNxVsJX2rK07NW5QD+B9I3suDUrWW2XeaQodXHx4GuKWL0doZfXarBCb/b49q
5OwaSb81useknQ9/s+yizQByjUCnL54k+azl1jhY5PBBComvr/a7aorSvYxkiqsPVe8RlVpPT3J/
F3ejDVp0zL3W5CHWd6V0FlrCG1thdd2BhVMNMOHeXr6S5Gws0sgQff4udZPYQmfpW9JtEeOsHWO+
LGLr7HZ4mxcvCtvJm64YBOtCU+1m+o17OS4d14+6+Fh12UOTbeSQawYpR7CPBI8Fl+zlh3ZMKFT6
HpBxE5v32fBVkW+pj+lzfWtGyc31zyp+/DJGvba12FSzY/rjLCCqTSg4/lVf2geTbm3cV6t715Lp
QEOtApHwcmCx0O10CBzObOxU5YHxtHgfhrZ/YPoXUv5pGE+G3E17bVTyvZnOjuLmuV+fJzszj9cd
XrsFBJgUyjFK0HzPy8XVinoy+xSklz6XEJEITa4Aup5DHySjl2phC+uZ82mI2n4jSKzdc2RozKEC
vbd4IFwazoMK2TCfle61XzUlT0e/b7p4Z/+5AjJ3DeQygmBcEQrPl3ZQAWpG3cfBvp3JP2w9OVFp
rXbtFGy9tVddYv4UmSV4UXlUXZqaelhSm5JLx9Ai16jb+wSx0DD5xct8I/qsnXRKZ4xBCepTov6l
Jb3U/aHp2D9Z/YFREDeCQVbNpr+IJ5CCalCfsDOoCl5aYRqjyauehktBAn1PJv/UaqF1mp3A37iu
11aO9I2qo/oCmVgccbUIncCw6bbEIpxXrlU8jOkPI9x4Ca8u2yszi9M9zXmPVB7D/LRz1OhXMBiu
s4U2XnVF1GspnwsVscWnGQstaV/wJagshn650+0bC87iMPt+/eCu+vLbzvIpR7sjr+2c6y9qaqFJ
EsIXWCYb0WEtHPKapnkkeKCM5bA4galMuEgIh4rG+GW289ls1/1YX6/fJsSfv3qzDZOUS20OSKb0
j7lv73T1PRBs+S9AfuTsv80s9rJNalarNZ6k/k2uPHXOTe0/X/dka7EWoXSs664IwOKeldB2pary
AtnaCJrrH/23F4vN5adhJ+mV4AZSrMKL6nBnA9OFOOtvAoxDcsOVi2ISjbPLrwI60AksH0Odnhw0
9buWlDeK/ev6gq19erqejO5DrEBFQizoq09fmGEeJAO4Ao6jY31rDMkNx3I3xu3GNhbLsrzVxSQz
71IHJNsyXEZmOfmzw5y+SWaYPkb9d8Whx5Z5ofRPPQZ7ZfzjlAWcHrAC0Cf8S+py6VmV0PK1Bg5n
Mpo31vR+thtXRnSuUpObof76p8vITA20Zi/MEdR1Ft8qGStm9XI6rk0OifqvqTiXw7eA+dvrZt4u
IuQ9ZNogSGGkfCMIJhdW5jg1LeRBP0SmjHx2dqj7krtn8qzA9AjuaFlMp+tWV1IlwRkE1wFEH6jm
LoeKDW2YhiykgA1/SBwdDe2XNvixC3jDk5iBTPTEHaPCS+bpLG/p7L09btimXMeBgz+HUZTLzxil
MrWTlKYA995NqcHVM4zg4be259tzcGlmEQL1Imp1u2Q+EBJjN87QTKVspXww7cP1tRQx7vIYXNpZ
xEDTqJR8ZrLkbA/ZPqmAlw33g9Z64/RpkLfY4dfXjr4esBfEu5ZqNko1x7E0hCRD+bs0fac0LaNd
fzxwLhxCaRuYpXgGLsLhJNdzaSsBd0csf9Aqx7Xb6l4dtqp8667814y5yE6qXvIzWcaMybsqbe5L
5dG0fl7/Nmt7gHALoakO7oTs8XKrdaYlDyHEWGc5Psnfm29OFzC4//y/GVmsV9sMep9qGMm03jWH
D0oGMZ+eeJv9urVYYTKjT8WflgzUzZfeVLhT9mKWcBBbObkZARH0z4Ni3FoSY3+Z6qVZtnE3rq0g
eD8e5CpQjzekQ0ptWuMsKCutWHa55Us7OER9vINR9foqrm2H14YWx0gzB3VQs4baUpN6CY/R6CdN
iQ1vVo3QHragyScrXmpKO8bMsJwwooaw5GfPrXrcTFVXbKC4RAHF5r8Cdnf5lRoNnRe5kWGK02Na
IbeAhNyMR9L15Vr5Lgo9dcEiKHMFL3kwa0S5GcEEJZYP0qM5Fju7sYHzfd2cLxXpwiK8YUhI14AP
YaZ7sen83u5yyQJL1XajcId20EYesRJABayJIVbek5AYLM4PTDV1PJTA60BbJsxxk3t5aXRfOcGh
2SK3XPs4/7Ullu7y44yTmfSxzMfJU2c/xPtW17eZUdeNCBEa0SCEVebSSJCGSu+XJEaNabVnSGvT
g1T3MoW7Pti4fFZNEakBq1DCARZ/aSrOmQxQ+zQX5CBtm+3IwKN66zGxZgTINDP9ognEBO6lkYhx
Ja3NIcgJose2gre5bV2o0P74XUw/BdoxQcSDfs2ykN1asT4lgu0HThWdZl16a3e/rh+aVUeoVkBm
hYwLL/BLR5JYkuVSw0RUzp6EnEkmmD6NjUi2djQNUYLiegZUuexpxLmS+SklH54TqBRHGqCyRxRw
rDjaWLG1gwM3F4Aizo+grLp0x+qbSk8TNT87wQcm/BooAgQFjcz0MiS5++trt+aVcImMnw/kLANO
avF6sWoHVqEov4n12GOrKShsh/MWrnfFLVVMx1BvxS1Q0JduMesNRXjJ5MOcogLc3Sj5aZajU5Ya
kABs1C5WvLqwtdgR8mTaUihha7jVp2jXyl4DNfnWh1qzQoCjykrAhk5x4VGtNlIBFTl41DYP3EoK
Iretfszk5TtLzvyNL7WCNIS77JW5hVPzFIeJJeDy8rcmRGeh+dBk9UGnvtTWR736ZIw/6R9qk5vF
BztgahkmtWY4O/TEOCE7eTpJWyuwcvIuftIiEcuCIs5ihxUI+zsosObhXbjVrly5qDABISwdPi6T
ZediTmvNmW0xnjBlbhJ8UOqn6ydg3YffBhY3YZGiJxMKAxbiFbBq5/X7wTn8bzaEk68e7xUzwlMj
MXnQ2R/74GmwfbfJNuLTyhyh2B+/HRGOvjKidHofM6/IShlm50Go2n6EAEzQNoyBNzJO8k4rA/if
TBRB5jQpICmXlUOkt8lNOzqpG4eq4XWITH647vzWF1wckyALbCsRC2zbH/Ppp9T/+7/9/YtzEcnt
pPsoTJwp/u8do7nrUC76CxNUC0iXSDLlZf29BygRSIngkqNfpYa3Y7N1klYX6ZWFxSL1WpRb/gR5
YNHVzPzLKEMcr/uwus9JwwBLivx1mb5oc9AFpjTDZRl/j8ZbOf8GKdd1E+JHLpJKFJN+m1g4MWkj
ap01JroSXqrS69SD/HGinHPdzNpaUcNhrpNCh/OG3UWXmz6uOjG40X2X22/N5kju2lK9MrBkd5n8
blDkiCzc0cujNHT3mSnfx0Hy67ofW2aWTwozCeIBGduz3ltua90roeRtFUE31kpXL4PCNOiaNM4q
riCTq9ifVPvndSfWvjkMdmICSRUiPIvTl/edIfdirfJBPUFk9mxKD6XF8Fg7b0FoV32hfwzwkQHD
N3IZSq5bYSjjS1N+HtEwKYwt6m1xXy03sJje/Y+FxReRSsMZBcHr2Z+rXzmMiy4jCEXVfLL0L2Ny
P1vhlsUtnxbfp876ubNU4VOKXHb6lHZb14L4zW990gSdj05V31kcyi6LlUobLDFll/a7WgmfHbXe
zYnQ7TU9VIWgY9nFs/EF3agb2f+LOhpTCICqwSQjJ7cEl+RTOU8jI42kfeXg+mF4W/X6rZV/ngf9
WMu0+a/vx/UF/W1vcQvC0U7qbnIL9sZTXD73/eP1v3/10AqOfx7NqOMtoQxGB4MsxQDoc6WDAa3o
JN+lm2o34tC8+Wbi4Qf/kxDUWewKLSDhL6yAuaAp/rdKZ3dmZsxsTqmq77aKaSsAXR3ObnCnzItR
GlwWjZWkC4Y24rE5pD3DRfoUgDcM5tNsT72nGJLvyYxefbRb5htCrYgPcVM9lnH8tbel1mMEgNHD
IAiQBYidUwK2h8msEs4epxu33hCri8+L2Ba/mItmkW+OaaFbdZZzDwc+kgeiB2+44xZ1wDUrIA6W
Iz0QTutSEGKl6v6dyqe+fujqv7iMmfGFgJniG/DbRaDR86KI7bDOz77tPzBzFkF/JYdwPWwB11bD
s0PmDHqWmZjlYxKkajVLObn5oNcHZYzcPFQAFPt70LvXD8ZKGVMV7yAx2M7zeHkRyHHLRELLNrJa
gLLBwR52tv9Tmn4MdnyioztZWx2HtaP+2uJiN6T2NMxlAxuyLUtu4nz2NxUBtnxa1rD6cqgzCQsS
KJO6f19BPtWat5Wtuk191tt9En+9voprPoneDSNVNFP4Z3FfZxm8lbOen0vrWYuZFov31w2sbW4e
4HChEZRNZ9msbDrFjK2S0ALdePbVSqvaM60sPMc9Ci3XTa2QHQDxA26H/NL/s7xdOmNprd9KMwfJ
mJnKLx6bXD4EcbSX1XMpK4+z4Ig1njN7K5le8xHn6MdSc4L2UPz5q5dQFRdW2YSMMVrVtC/j0HOi
53jeGH1bMcIYKrMicE6RjCzFu6wwHkY1BL1rGan5sS6D8aCN2nhbtr2/dYev5CVc4OB/REkIUcfF
G7WM6m4IBLtuEfmHKozeaSGoI7XdzdVxtG79YiRQywN8I08qs5CW0z+C93Pzexse6jZRMld1Inok
frdB+bASXi5+mNjOr1baHHrYQBz6nIrifA3RhYlopZpRfIqtjfCyAt0EpvFqDRYftZ1yKzQ68OpJ
Nx1QYahC6BCeOhsybO2dop388myO6c6M9mMS387zFlBz3VVQRHB8c4CWfFiF0cupz0vwnOSNOwW/
1IRBTuNGTb9cPzWr+4oa/3/sLKIahewJDkZ6uNkw+e/aIctujGj6xFjsFvXDqiXILJgSFwJpSzib
bcySMZSQDGvgpQ00vlCiLkbzcN2flSFnPtwrM4uQ1lcgaksV1URz9hjwi1B4ld059w+z0v+b9Dox
oNqDA7rvA/1BLoaD5bRHXR1LN5PnvR10njxssfauJFgg3QC/i1EboHyLA4UmXDHRH+FAyXZ0gu9i
lxrjk1lXj5ncfR7tcYtkfNUgSH8ue1GhXuq3jf5QhabEhFfA0Eph7OTZLb52ybBLtmbJVmPFK0uL
c4JYNNXrCkvT9ElVPklx4iool5o2lcDpIA2fNj7vyo0FoBgGK0AplBaWnsWJE4dVTKN8iOXZk6ss
3hvlEO5STQ68dkx9d6ySdqeE/ujCrtPf5H1QnfQSNt85TP71y3bchXVpb1w+q5ubUS0x3sIA9JJA
zh7UsTeE7mWT34LNdau5dtXu43XnV2ICsG2ODopG0CMt+ZEg7erLWGHOIZ5qZ6dPj514ZQflY0i1
fn/d1so6vwgyUAkVAjtLwHLuY34siQtGrn2r6/YUds3GSNCKxgBPDnqlDBRTx8HMZTiPi76XrRxw
RTtXN+i4uH5Pum/CAZp4uUoDt/pcJJ/nrHDBVX1Vh9gLxnFnUTwclMLLJ0rO7dZvWvmQF79p8RYC
dk+R3baZME+0L3M0n1I6Yf9H2pktyW3sWvuJGMF5uCVr6IEtqVtS29YNQ7IlzkzO09P/H/XHsbtY
PMWQToT3lb0blUkkEgksrKXnMdzJ7jB+zFXDLZT+0Lfv6rrB1+SviSq+6MSZVI93LuKNU3zxW1Zh
ow0SdZJDwA1hlOn3YIEtV06n8sHqysDNZik/jfk87LwVNj88AmwLZoPgYa8+ShFH5dAOfJTKSBqv
jBqSXUWe72+711ayhqDSf2ZWaxvixsnskrXlw2eEolyVpEKuf9jhj0C2vZoJtMjS7qRqdyZje302
+E+SKZkJ30unK0VUzbMOra0UGypdtbE9ZlkM8rhsFZQsemVGFMap/0gQEL4vu1F6x3s0PUpSFXqK
FCSenTSdK5Ig2Ek5Nj1P/e+HrXbE7Jop4HwDM5ELhAWqwzR+/40RJo7cGyPL7rzJoAY91ZraZtu7
MDyGoeV2048mAmtrR78eES8sLcHsjaW2SQdGbGA5H7uHivl2M7i3sz2WrM0TQsqNRiFQJp64l0bS
rqL6ssB/2iTwjO7EIU2ab072UIivtx12023+s7SmX1Dzdua7EOAVa3iYu5ckNneOxPJbV1UYCjD/
rmXdegrzPknahLUoYJ9T5SFHdDS3PiTyp+UyWbgVGH29vajt7WMeiNls8B/rwo8pUG6PJpAsMxPg
57kJwucmD86hE7h5N8SkRV3y+bbJTS83eFZQM3O4xVbHT6h1wfciPav0v1JYBM0EZOIe1mBj4Bg3
f2NlFcVn057GfDR5LQ2Rr4+eSA5DkbmjLjM4MjKFqDeuNDcfO5KGwa4jd0gbF61LCB/G8sHJmyNk
Ue5ghJ5ejweNDnVrHIou4PHafbSUYm/2eCOL4vcu/R4w/Uxjr3alH/ulvcvvjcvINWGdGaK/Ne0h
k/9sn0xr722x+Q1MEgjEYBbszyoIxG3CUrolh7LrJ7nohnPbqQjnDc5OY3zP0PLv38SA3hrlNhdc
pvSaPMN6tlqyw3Da8eItHKoOBpXrClEFhYVdmkEr13aSGjNV8aBUhacU92nReRDAcHiK2DyE7fGj
Vewl2ZshgUf/z/FdcEfL6XqzOpHlZUO2wPiu+qxb4ZPVOztXwqZbvLGwepxlFmNsOnMRfucId9Qs
V43lL3H4iD5c5tqRP+p76c/iaFdB6I3FVUCdiiAupwW2mUXSHbweTMT1R/gwyMdCt4mcO3O4TxT5
MEfZH00VfLodHG7vKORvlzua6Gompxbrrc3iXm3zO1HtlFE2U+h/14cc8qUFpktJCRbulWrQ3G4O
PzCE+r7VTVdP9mCC224JPhA2a+qUVwocfSyJYU6xJarOq5P+3AvzEE3zPUQYKINpg0f5+mPtdB+j
OvKjbg+mtrmb8LFRi4HOxlpzb9iDZEnKgvRspqxxVfCXL0VVj99uf7MtoAh1L7pGEDItDHCr0+fA
IaFlCdNiVEy8mR7FmCuH2SBjDlVPlI+0/luEI/QHffgUt/Mx7WUUbqO7NtVcGt2nSanu60SBFyL2
h8j8evvnbW3C21+3SkPKtsiTeOTXyWiBhI3NIM7rbQtb97aCSMECQ7dJN1ZhQOtgqi0rwK15dh+i
HJvE1akfmA6/4xLkLdPfFXpyuG1z6+J+a3MVGFLTLgTT9Ox5+DXpdS9MOy8vPwVsZ9r8uG1r04+Z
gwO8RwuBGfFVYtrrWZ1YSKn4lvaaA3zIK+dehONfaW9AvGo+6f1RqSH9iowvcSr2cpQNNiqgYm/M
L1/4TZi1RRLldjhBnN67EPekZ5oy4K+rc1/JT237EkrRYTQBHNWPFZXlYoh6t+bhBJPjIerqE+CT
k0OKMQezpxfSTojefMjA18F8+SLdALDx8uelqanVwuE9IarMy4LI65sXxRBeHsovja14dRAc4YEL
oGPb+S7Lvq9j9VvLq1imZA2TzarMmNkwuzHz3NHwrmi/j+X3avyuabMrF/TFq0eJ3EYJ9GOzd/T/
l7UDJofPFVq6NdmOrIbwBjCG4Xdy6VnVs7CLBebj9dPszSpIOCd/CNvHOu7vbq990/95my5MDHTn
1wW1NjeGvg+HRb1b9XOjOOtIhXSidi27OVcMl982t5XHLE/h/zG3csFMYUItXgRXsvCFqaizFD07
vwPEpL30n5FVHJ3j2lQgWOVhqkFzUzlPtfJVyR9yh/Eu2Lxvr2hzA4H8/iR8AEyxOtO2GCpA2fiO
WjtePBxrI/ES+UtJiWGOd26IPVur3WNw2S7q5cUdF8ek4VHRfJsktyMFN/VqTztv64JH1/jfha12
sUxHIv5iLMr7k2Q92Ip6AqTkZZyF21u4HRffmFpdLVrcy6EsqTw+YTutxWOqPgYGQ+mJ8CbrG+lZ
n4DAq/yy7HeymE1/ZGyaR+8iy7qmW50lOOScgpCo2JHXIvMQV95Q7hjZvNd4IgAKJn+gC3EZ2OzM
EUrbsZPMTJ7t8KFJ8kPaE2qDU9t/6tTabRXZu72nm1/vjc3Fld7EessskRwYsOnU97n6BXkJl6GY
MzNoL79hiK2jU2hxu/yMbG8MgRK3oYCouECzcTqLqe9JUsoZRqrQcdtO7OTVmx8MLV10bpem0pry
L2rDumoHrtAMjgkmgvsY6p09epqfmdbVhQDkhoxTJ+Ncc9eZctKLdlExGZzs0NpNdx9YNFmMUvHy
zoZNLIPsCK33+e+kyWBcidxeOcEAdjdDhTLZezXxzY/pcDWiBUfa8LP8+2aP61bOus7BS+vuXdXk
s2uLztX1+aglXNG3v+fWBkOxTVFh4aukF3vpOKEBcVegLkIh6g8dU33/ud898UugWu/vWyMr74Ry
o23i0WDYLCoPaKLlgBtuL2MrVL61sMrrlCEZ1DZitncQmad2/yj92Yw0t6VBpALIv21s6/tAALfo
3dCwAF50uWeTw2syJLmipSy8qoDTaJzumwhuM07DbVObn4epew3CS3BZqnppqqQxTBJgM3RrJl6t
HorGPkDA9X8zsrrTcgsGo8hk8wznc9E3bhwfM8b7/29GVpeZHiiDFWsWc439gy0pnlk8SfXeyVk+
85WjgZ9bdORIrNbMxHOXJIYzM1DQm9UninBePaefu05/GFX53Ijy7zBydta16XkAzH5y5iBksnKG
Xu2lVOMp58dx5RsmHW3tPi5pOgDPohR2exM3DxLT0FBO0TMj3q/cQdODqmlhr1DklstStoaznWjl
zmWy6XQw2C6cO8Co107X51oRSWPOuEDqFN5Cxu/pZqdwYQ7F+faCNo8Ss7QL8c4yf7Qqm4xS4hi1
zGSCwwR2qb/WUXgau9S1kh0St+01/Wto3QJswVZZgQDdXiLLXffj0Rk+p7s8QjvLWU8fQnnNo2Zm
+t+wAvhH7W+1/SHKqmNuhsfbG7flCZAZg2yhjAYjx/r1NIms0SFe8sN2Buhg6l36tzClPYfb8m6d
u/cnow2I25WZrNf0rjO5Hoapf5wk7sAyLL9HnfKiI5HF9MzH28va2kBCKpQGDG+Bh1s5OEPcYVjJ
DM9Ude0V9vcEZftQak7F8Hzb0NYYBov6z9IqHuUW2MlBbqBnsYXtqROEsZbTGM+NbsNfLtupV051
e6+HaQ941PnemUHodZosebAc+YlUmV4DA+BvnIe3v2oVTaQ4iVHa5DyU2qtl/6PIX+nJRHn3Gycc
tbiFpprRRZTTL+OIOhQ5+k4tcQS5BrN9WML90IY70WorGjOyuIj1mki/rBNhM7OR4VKZM1AFhMA2
4tGd+GK11UOjSsekozAa74mNb/kPZwI4KFRheNHqaV8bYVvYEzht0c2aG/UfVM32lC6T3bHbC5N7
ttTLTQQq0trGgkKnUf9nER+7LDmEvNiDYD7cdtatU0iVjGE8ev0qjE+XlkhthCxNCIho6ugnhuIH
iXSEfeCcZeapzNKd9vnWAwaUCGTxYA91dZ0O60qtl3kL9nDKndw1O/NdM8Ib6zxGxqJmcOb/9eCM
5k6E3qCRBau9yBoA2oaUcv201qPMHKWI6R0jouwTtc9B3LwveMXntnbWDAqec+HlInmSq+HRnAM3
HprfCD8OupSozzDCBwXh5UarUxJPqsV4jzNVD0Nl/ZEnmlem/Z1V7bUoNr2Hwi9YQT4taJFLU/hk
KhQDHG4By8foDO8sYD/9ZDzZu8nxhqlFv0eHMxIeBuQ/Lk0VUBE5DuqTvl282vXs1ai1VIVF0/fz
bT/dNMRTDaQllA9A7y8NqUppQFjMF6yUJ3QYPhT5j2J6kEzr11+F8EqAVaRqDifrGi1tNHZK3Qq8
ry7J9yGApVxuzr8ziXVhZXXqKn2MGrsXYHypKyXWc4yGZyL2WD03guSFlVUU0eY2KqMFfNv30vse
tJUpfVSldulSFW18CKx2J/ZvnTMsMgeEfsdyB6y+UjkNgxGXC9bcMjsXLTcYNZ9N43WC7EYuj6IW
rgh7t5L/CIfQBUp+f9tLNlIxA+egIs6AMed95fnCKaR+EDLnXB/dMv/BS0AXOzWYPRur92Bj0lhQ
O2zkOjT01rNm667x63RlC3cQ7QSe6dw5axRAnGU0xEomwBP1h1VQK6ifE0jrbu/W1plSYdQnICM9
CWz/8kx1cyX3lciEP8e6OHeTWbpBrn0v5eo9DAv1zk2zaQ05doYnacBhbmUN0lUDflUg2eF8X8P3
HlbVx06LDkXR7Sxs6xOpXC9UOSi9OGtgdiWrZWkGUuGblTgWQftAXfUp7bWX2/u3ePPqSchE039m
VudLtZuxMLRE+EOfodn5o6v2SKS2FwIDxMIryKtp2dM35ZquieCR6lLBQl4xYDqf5f7H7UVs3MjL
WNa/JlZOYI2tPceM1fgKk0ZoUfS167QzfeVjGo+P1qgfpKp8lHLz9bbdrSyZQiZwdmQdwH2tcUJl
QULVWgbzrqLWzk6JNloZa50bB21B1LUJVyQn53FUjddBs5g1Ki0vLRINqnpLv6fbtgitTxD/3P5h
W37KzBW8sPyoZfjncs/LeogGh1Kkr1bTGZJ+Evj5NGlPYt4r9myBLeGjhEdkSYW41pbP/+bzjkrf
kETjp0pi3E92dZrTe62yj9bgeHbryXTvhti5YyjeCz84rXEKrOEwifjDYI+eWn809T0YypZLMyOI
1CfLpzy4upjqiUHOMBbCLyqjcu1aD71ID36deZe35Rsrq4NTD4Mqeg2fG8emJubUhqciV+LawVSe
bn/NzSuJO4l5Fw0Fd6obl3usCaHGylwICig/rErxBgA8Zbx03gaZYf/HUrkb1cepAFfpWPcQPu+E
va0jzDsF7lbGlEmRVjs6DUWVt13FjjbSIc7Ocx0conEnrd4zstpQY8yZsLRq4QtAPeQT9lS5kFXf
3spNIzye0R+Clojq8eVOOnLQaJk1YiR65o3rVfVT0f+6ujnX3TKPwPW9iMavEkpnyGfBFV76ZdgI
18qeyj75rhoMtmS/c/0BO4F+lsci9LBLIHhz+pok7My2rUqkzpBPKqRvk/q3ksePHKzbG7e42Oqe
IHrrTA0ST2A41C4NTYkcS03aouemI8rtlNJJasMH2yJVToaDkf9x29zGd7owt5zxN+uy2iCnrtMI
3+4mNxBflZTGxq7K5ZYVxPGWzoZNorIGDQZjXiEcKuPXICGLtjmHd7GR7gwXbY38IJrOG4bvozMQ
s/yKN2sJ5AiPHsvSbyT7PDj6hyj8XHbxk8kU1NyUByG+AiD0iqR2myA/gyVAE7zdcfyNoMgqf6qo
MXMKouDyR4BaLrK4a0rfFuW9qOuHYo8Fd8NDGEWRF5l4KrA0vy4tUCbvsi7JSr9G9KEK3kX6OYT/
UssjN0Bn5rZ/bCyH4itXPo0ZDVng1XIstBFsK5tKnvqKNh/w/uqLEUU8QW7b2VoUbVwEtRhVAIO0
CkqD3gXzPKnEC6fNkExQi3tzKJJTj8CgG5RMpNhztCdkvrE4cktaGqwOYkB7dahzGk1DD9eIb2Tl
MV04/ZtE/Y0JSrYOpW99GeRhtv3yc7WKbUjO6JQgth373JZS+hBHjvSgi7HZOQEbm7h8JTigyJkt
Y80DVtRyR5GS+n/Mf3AajV570Ksuds3Z1E5FgSCRJVpt5xG8tYkYpCoElSf83KtNHFunk/KgqGD/
rb9K0QLMdYLzbe/YiB9AjZmbpPLEjM4aWh0HhlyPkV7Bi/9kM/RcOyUzw79BGMGcK4yySISoDmqA
qy/VT2pjD3HNdZLc2XP9PU9+Z4gOagMmF2y+1NL8v7ShtYpRd1pZ+3FvnkNLOihVeOy64O72hi2b
fnmLsAg4v2kIkS9DpHZpphB1AylvyGvNDP1a/2KisVjnrdvHe4RLe5bWm5aUGddiJEBqf7SSv/KA
URDzfSr9dXtB117GgjhAfBpeIJzXywWV0AaEHXe9L6UoUViHIjUPty1c+xg5LGSS3O1EPBjHLi3Q
np3a0sRCHZwtBEvb9tWOdg7opg0KX4uIMB9njV6Vq4IqW2hxudfPdvwKeRp83LeXsbVRAEb/NbFy
MEOtm7AaTb68PblFv2gh3zZw/cFhVOC0L65FtF67ll7I0ZTpivDTBiWoyJQ7xDNLWpxlmXijNMw7
daI9e6svHxaFPsr0YnxTBJpn61VwP+bSX4UMKk6r83qnYnP9xF2Wx2ApAwhISKjL/r5JIvJAiopO
m3EDSRsOBcIirs6doAz1Ue3/qbT2MCpCcoNp2Dmy18F7MbyQ9HPVonGw+M4bw30wx5YWkDGDGcgR
rihCBGKfELLz4vT59ifcWuNSG10YEBkhWHMTMjyRdIXKZetYtZ9DR4IcYwBPqZ2fVPifhW255t4F
f+2XC9n5ohRBAg2aebWvIhUaF57c+Jr2vdWfmj39gY3tu/j7q+0r1MRCv5a/P4wxD8R3gZuE70Xs
pvbO5m34I7GbbeM2AqiyHmBdWI0cbVYbErx/huwdvoCiC9yue5nX5oIWM/AFcueteX7zvDGseQwa
PzKNu9Ji1PpTJwlvrvqHzNjpeSybc3ld8HGoHMLtiW7KFQZWQAM+q3Lccl3ErmBSXo/ILHdC+KYR
OHeX+tQyPr5KJWshzaGtYyRkv0Ty2nenrHn9Zc9GieA/G6vcWFKgqUDAtGVGXfbsLHmoQNahHHmY
YvkYld+1AUrzVo13stdN50YZEfrNn3nKyvnqXg/MacpbZqZfiuJ5GPZqe5tOx8tG489TC1krzWW2
YFpFNK0vVx+yMeC9Ph6ISKOqHm9v4MZK6H1ZtJyWig7Eb5dRqC4qWUMjp/NjJluPGlpL900bOzsx
feOpRqtnwdvT1QPdsb5EWqmNAqfTO38qZi9zslcR2U+9opyGtEXTbniZuvxFn4sHIz6b6YNiv5r9
l9srvQ6CQEqALiwEXrwB1oGe64qujan1THwHxTGia3pKJJXqnToEbq2m2TEKaTtC43tvjFN+f9v6
9QfFOggaRAMV6grr092WZDptZfc+Ey1e78xuJp+5bd3S3EnPNzDeNPe4T2hwwLpGOnj5RZs4qO3G
7Ae/HZIqhY4wqx5krbCPBRRgXjy3zslx8sADkVq75RgqJ0luxPn2chcjlwGGHwHCnjcJeS+tissf
ESu5mbQ4lp/PwWEMmdtNRleq9Z1zuLGrlM5oJuG/9CnW9bsxCIrJGOAqsodj8qEJlxEhPyqLHTPX
rrM8r+CVgp+WNNtYfsabq7qh9JxZaS37ilHJj6XWzU+RxHSC1mdfWwt+QXOSmzs9mz4CTtV28oQN
XUwbz6GPupScNWu9yHLuZ3sUluIbsCBMOnzs86cye8r+GZJD+ujML5OauKj/Bd3JSB/aF/7QeQo+
9T8K/WMa3Mtm7O2xrVzvu72M7zl8WK5FDvblhuRqYTBJF6l+PDblcarl2np2iqSvPCMyBKM0JQXx
nUi14djQ6EA7sICo+dTrjlTfqVnfZjOM2lbvagyL5E7HQJLtQsfl6pVzEJl1nObkWJu/HiWBQcJO
zLAQtQrmai7XGypJJppMUXwtl1BGSE3Db+K2+nT70GzsKvgDwCMk2YvU4urkVlndg4kN2dUiVu7l
3qwlVzBA43YaT7qBGdmdWHF9SrlafmYCNPpY4ZKSvPHrKplH2yon1WceSoWcx4SY41tWG3X+lIwi
tnc8+Wel6jIq0DxwfpKP0FS86p6ImtJzIhrFl81DXnm6haCAW2oHiEDRGHDe5UDzx18OvJc2VxmC
nARGPdhC+TmlXQ4fuoMwKg82xdvfbiNEQKGGVwL/YbrdVi+3Mq3I9SnGKL6V633tzUar5F4m6oLn
RJZWwgMiCEOxXbbzIYxmxlJyCZKm2z/iOoUkJVZ+ll0ZTqaVevkj4M63pVHq+RGSop6pZtiHEQKV
k5LU1r0xx6eh0+OdY7llc0mNYXjhpc4I96VNKD/nUaMp4I+T7U9m9DTRQHGF5tSQCss+Utk7i9za
aRrEDokEiJ0r6dMMIWK9hbXIL4rh7yhigAleKTUH1QXB1F2RpJ4kGrdK6x3v3Tgs3AIcf25XOu9r
iKBSR2odj8Q8gEnS0R6H9qtQc8drk6afdvKljUjAZPkifKcsSO81i6ST5+R/8LL6uhy+tD2Dp2l1
7EzoJUgZbvvMdQLIraaDWaaGvlylK59JB6mse+hr4DTVo6+VWfcnVarlnc3btkItDxwZ534NBQqN
WMwKEcgHyhm7+VR2d2k57IFTtz4Rj2r+EG5B72bZ1jfxbBhaMWRWovl2hhq0rHU/9ChsvQrw1k5U
2ba0jA+C9qN6vdq1kpOWJmmmocRtfBsH4+NktO+kfk8GbdMMtz7JB5kzDC+XC6JjSIcrQ2m+mVWY
JcbQOS9FjLuykuedUtVyha1iM2tZVEHJjrnYV+WwOZINqQlN1Tf67AEshqdVf1S17OX9B02Szvxz
2+82lkbThKihMMmAKOJqaZVlqVHHlLLfjX8Vc+Y6DLyoe3wG125HoxCPA/RFhc+yV0ZkHQ1X2DNN
6BLRXnPK6a/EHNOdgLRpBDQJtfCF8tVe3TAirvHnMcSI3nTyoaoEnZnBLu34dwzBnMkhNyj4r1H4
TpeWojAqc2Hqqjy1yMl7wrlo//nVL8Pnp6UFaTNhnVmgS6eT51pP0Jkx0eRpcvnYOFZf3fUTKZDb
FZWSvPy6OfxOpl1CDZ737qW5rg3qRkSR5WdW3bm91X/UI/vO/PXhemAL/z/5WCbItJWZuasG6CZj
y4+kyl+swKvzy1UVB3gZBS94xxcpvpW3OdkiWi2FFvKo8WceLQGNGOufKrP3pnOur4fFENSSP2uH
BO3LLdNRkZwCO7Xo+3xpUumTgKw9R0lO2Xu3bxkyaDlyM6AbZ69Feuqhk4MygqzRFI4XDnDxhYy6
ynA47n2e25au1GYGUGFyJ/N54HM5qu0XzS4PQwd3l713t14nLCQq/67pSuM7aiuHBymWtOBJEfU7
OEhKqXmnhBWP1B0+le1VERQQ9YCYc/0WHyqO8Vyxf2oSR14RqtGpLuMPIhfFY2E3Owd3IxCBzVn0
gADuUVJeHdwOitYulweyhojmqSsp4asFuPLv2+d108rSkyHPJANbT2LGqWoEhVqpMHIkZeUWmlqf
FZK/77fNLIfl8j5C1v4nUpTtI7dc+XhVKm1Y5lDBtlaWHRKHSYFMkjWvMpXxeNvU5opAnUOWAPQc
eO/lcRKxqhRD05LZ6XHvQTjYwwlg2TuNhm0ri/4Y4YEAvvz7N8kJJIGzbUc94+9J7rxAP5KczCKy
D7fXcuXd8AwStGFyRmaW/62KrtIAQ1QITYnf5aFbB/pLQ+Os0bjOLf2jJpqdrbtycMzxYIXEF0w0
WcryFd8syhBzO05B2/kpHMsZ8ccpHC9HdWbv1F7tHpjdhUnRAQ73cy7x0lAwAoZLFLVDkKx/hes2
p4gl7YlR/YxnF063WFlyVNghSIrXTtepUynCrpn9emEV9ExtykIm0Xv9WwZJaXswEqnQ3o2S3WeP
SZJ0L44W2c457c3MehKB0A1gcZo9u+Q7UXdo9NH8R2tLozwGhhV/sSHf/CQCWUGie1yAlGPT6e+0
YUi7QyUp1UteFymMvKVwXsUYaT/EJKq/jVad32eJnX4qUrV+ztpJOmZhkCc8oLXyYw+TJXUv9MbE
oZy74SWhlvp+yJO5BT3uSN2xp6z7t1qI9Fs+BfGnJIiywjWKUjwH6axnXjkb5pMGsjc6gvCMOGOQ
J/wZpSqBPugHmV5ENEwndW565wyOLjNOeS/S+JMuiki4WuZMT7VeS/opilWJmUdD+2YGidy6EfAD
+Ump4uy5z6F6flfEEu/iWZ5geIqqgMZAlg/Sp1CO0z9nqxdfBqux7hO5mv7Ey9PMlelcCU9Dn/lr
kWSMtDW56JWDFIiMadG+6z6GlC7k02hriXLIDaVKvLYteGRkUdvkbtWp5udm1sbu2BSJCFyOv/M1
ihGHuOvGKXEom83Scy8nVe52cdWKg9NECtTdVQKr2oz6z19xEYr5vmPvTKQXB629n8YwV3befD8f
dSvnoxFNgdHkXbuMF1y6eKwmUaMO4+CjZVbA2Dz1vGN1YQ7RSZ6dITsEiSW/dDX8Km6eOfHHVrRW
zIZohe72neBTKJXTN542KfnXoMxG8B9pooJVTdh0QynqhF2hvHZQUUHoj5lsG4ybmXFuuUpqtU+k
FHIOzJcZCC/QSPs8GAPlJ8qT+REi/+pvQDt1dXCUuf0uQRKeHorehgvSHgDCHJVUjR6H0gk+WnGe
S3eMmuTdyWr6ejy3Tt1NBw3keuGCZ7FexmaQ5QPDRWF27Md5EqFrNKgzuF2lWbFX1NSKdtKzjVjF
U4oSxYIqXnLNy/1Npr6MCpOa9GCWzJSeTS069dV3Kdsj1b/udgAoZdKBIRF6NzTzVq9DWyr6EaY6
ytJJqLzA/jC6DqTNpykp5WORw6ERd2ObuFVho+QjESm6wJJOwgKZyZMzPA56lezx8mxEUHvpP3A5
8BgCL3C5fLjHU7PV89Hn8TBxHUiw35jmj1+9fhjqY3vRpKApd1UpH7uuEV2szz5P2hNDLJCCtg9d
Y+aLAKsD2c6vm6OOyKOByvDCin+5pnk2e13MoewLgILvu6WnbZU4bw5WmSxrtjwtHuVfvvO4gpjU
YrSQ7oq1viQyu7GGZpRmuP8S5wjneH7X1KJ7MBpdUFw09jgGljv0Mi4s9vhkZOG8XNYI0b4ZBR81
kv0oiS0vDPXyyeml/mBMvbSTo1wVAZhYoM2BpgWlGm70dY4yaNTt1ET2ZSOY7g2z+Kq29nAeY4fL
BsDeu8JUWi9TpOp0+0NuHJkFAUvxlBsekO96tEqWijgUqjaD+q48p1KPst3fDZ3z3C3sLPBxqeOn
vk1RjL6PRTO68SIZUAbJ8+3f8fPjrTYb4BGJDASFTAWuPQocTOP0baH4OmmW1wsK5641mL2bjEV1
jOihHruyNj1C5ehNc1x6TtI3pzzukJxGSc3Nh/57FVu61ylt8Zh3svQky/P8GTaR4cS8fn2g45sh
Izc6d0UVlR+LqWrdqZiCE8xn1Ts7FO3H24u6PvkaEzwktwymUukzl6/+JkmTy1gtG6aSfG2c3pVq
9UdbanuduA0nZZ4XMK7MtwP2sTqJ5YQGARnN6M8Mbjyp6hgc8Of4m6V2zk4t8drUontj8CpF0pPm
4iqQobcci0grVV+kle46RjvdQVaSe/rYjjvnYflTl97AeriMAbBw58F5fblzlK0i1uxofi3H1aPa
NtNR7g3zpci15pHr2lymVFvPGM3Qc+ap3+PkvR5Q4BYhdCHFzD8gxFc3Se3QjdECTfOVkeYeJHWB
AzNq+k1CwdaZjo1dnvW5cUt5OPXhQrF9f9t1tn+AQ1WL48ly10NGNjOwTk6tCFAhOrNjeEy70cvk
CtL0+VWRP1eQARaWxmC6/V4eGgCHe0+Mjc+9dLJxXvrJixLR5TeoOuxPvUJMEnn/uVaY2aP+Yete
FASgHG+vd+ODL1c3L/XFl+njXBpjlAhKX72V/VyGJY78eYYFp9f1k5U2w+sgxcGxUfv0VFhJ7mmz
I4637V/nKBSOFv09NIRxuvVwmh2NUoA3yX7fKM6jMcX90RRJQ8JpZl+KQhI7oeE64GPPWMh+EA/h
zbnKiQJFkueK3gAtx8S8gyi3eAgDO0MgVO0/ZGmQv5OCQX9vC8jibq/0up2rsr/sMx1P5puuUgU1
C+zB7llqpkZeIJznKZleBbx/STd4RuI8RyL61CRQFup76JqNVWN6YZq2l9tmfc3FoR6NtsSqK7lY
bmwv6P8Sia+bqVtapRc3599a638GFx9/E4G1OKA81GHQqQZXqv5K7fTEIPF7u5QgMm0AiMcPRVUV
7mApO7Y3jg+YAfADrJN7fa1WNdOkQFmCco2Z2/lBTUPFS/OeTmRvpDumrplFGb0GFEVhaOnC4FGX
y2S41xx5Mqv+KOAQLd0CKnEbwsk5yP6R4+YdIi0HKa3uyyp+GeboqH4bhv6PxGmO8LIdAxRTIoQv
5uQH03XHcNiDxmwcLhAplEZAUiwSw6tIYlMLKxPQYL6hwfpoCi+uviQFzbV6L4zsWVr+/ZvvTY/L
lCuDSlwKAZvcP7VmewoMWtx7+o2bhmhAER8X3oD1Xci4sdOMQa0yQOa8G+ovSVuirGW4xi9LJvNp
uX7gymEgE+2kVWA0knFc8BGqnyXZoTC/itK807ThCDx7J6e/zlawRGeIoL90lbVVSHICy+oNPdR8
I2mLu9DKP3ML7/FRbtxrNKtZj8W+sZx110FJJRPW5BREByTqUIp3wz0AD3QpAY+gFhAb89E0x+au
BiBxT7uyO05kWE+D7bSf6df2O4Xi60Uz7rrEwUWPZOF4vHSYNpL0PqpT2W8aFTK0Zm7OatWnh9tx
6DoWIGYDxGQZfqEMub7dUsAymsaH9KGuv5/NADbW7j40d5Km6+hKbkag0Zh94cG9RiFA6iWlcjQr
fqo2R+jET1VpLMCsx0kevwaV+qztaddenwKaljSqllkissr1IFiuO4PTMzjl6+Dtn5Wy6Q9pEZgP
tgkcTBrM8ZddlAcCic+CbVvUK1dpoUQtwxZzTVLUqsVjJMwG4q8INtPbn+vaKZgIBEBHvYd+7NVb
BNCG0GN51H2R68ah1dPmPIjw188b3X2SXGM5cw5+cel6mVSnfdRgBUoZA70hihWiy+2dLbt2Paw4
2FjA9uSyq+LWbOVFMLaa7ttjUEE/KynfOPvOc9U02vH2ti058WXSjhtjjeoVvDVXgx1NrsxxkiWG
L5VtcjbKnLtELmSk5FXtPCX99BpJ3d7dt7U+jQcsYZICMryRl7s4BlaQF6I1/LjW+xwe4yQBBkfx
VHf1RoR7/FjXrgH+DTAcMZ8gydPg0pwopq6ch8rw57wyPBuV2FPXtNLp9k5uLYrK3cKHxVMYMPKl
FQcGmrmClBNWhuL/cXamvW0rydf/RAS4L28pSrJsKY4TJ07yhsjKfd/56f+/9gM816IEEZ4B5s6d
CeaWulldXV11zim3mB+dJLhTYnUlKl37XjxMQYlzlGB9LdpWKGW0Btrx5jGyI7CxvZ4ezFQb7my/
CO+cljo3uNl3Q0U4tewbmS/NQCjYi6UVujn2AJINBA7L3rPDcHzgfVW6k+K0K/54JdMVtgA6sDrB
aFt8LG0yklr3HeNYQa3cF9kkPaTwme4gaXXHzqqDQ56G3d0kmdpGH9T4IRsnZU324sqNR3MQ7UiF
FjXsxCVCLRr7QO79HPSAnJNTj/etHmz1/Dv6iybyL2jHuoFJUR5i6WdrNeW+4koUHiiFUoEVSAnx
528yorJ25MCfZQNtPyti5ks4eno4hS6Za7my31dN8VKlNQUWjgz/3FQwIqPfdTb4BTO05QdDg83/
MZ6iVHUdqR+1FUHxy6Nok0qCnmKIHeK0S+BMlqZhhSqQeZQK33+uU6v5W46+vJJbXy5KWCE7EBpj
giRyvqhmNiWiq2yi/2zXP9Xe0XapRifHjZKmWzmQV1dEngfXBfFbCpbntgpLMtJUSq2j04ZD7VIS
G4rdUEDIX7kUrhqiiSxEGHmjWItDqFS2kTc9X4rLOv+a+lZ2J0tyucLQvgRQCyyGKHkLsjhHcLGe
JqaXUUAKPxqBU3xDTAQIb9xIj/VQ9/fdYMgPwTgr9/koTdsYcvQuieVs32RZ96lS0oMexykzjv10
a8WVv7elXv8ht0n7EpdT+WiFg+n1dZv8seiarWQAV746CkHoBfIpBAFchM43p8Yaah7OUeODKmWi
cRFQKTQz47ORTiuf/EqM4nDiXYKwb/AqX2TdnTXSXDRU/9hyfSmuIofhN5O7Ot1SdYh+V4UQNg27
qvc0sw/znZ0Mxdc+MZS1JV+KIqs2CSrpMB5Bt3fZpyhS1APlOLSZfRzHXhnL43MthU7r2UGyA0vh
3/WM9fKSjLSuHqR6207+hyhz6ke0WZJTmthf9RrtjpTA//G99yHjaqjCUXcUCslLVWhZ6Xqn7QIb
8QRzejYDOm5FFpRPM6WKlaNxeSnymgOEBVZFDHJY8obbTtSI8jI5DU62MbPfGiqJNQKlRelAj393
cAFlyosd1VXydv567maTFjSdUVjZqbA/CFaIMiN2/eO9eyeq6dTWKBATp5alVJZC4yhRk9Oc03TM
RuWPrvTzxgxWh0ldvAbQn6L1hkII5+ZSWlpDPFYLgyI9+Vymj2kSicJlaDHrwYjvOTprU8cvaoa8
UmkGiee3kMddMh1D2cqKjsbxKc9k/fNEAcTr9Q5d/nD4O/utsRl0QN9KqDmfVAbar+RoIkaeZbtY
J3GnTEx8oPC+uBi6ym+1uu2LU58E+inO53nLxKxx34Tt30RiFnARyvUGAR3l8+0PeuGhwrAQSCeb
4K5YtqW0DhXSOXOK01gJPpOmBSVyUL4fKO6k0grZZXNb/43L8d2sBQwToKjT8tYTiq3n3hpJAK5z
JSxP3YxiOJQ4eYs7Ra6dDu3KwbgMi8IWSCrwlkRgyLPntmIjRwlWy8qTUQ2+l9elA0OBNE0pFOUj
mNnwn93H+r3fjnHqWkGkflScMb+7vdOv7/LlN+ZypyCCMgfcgsX5HOwgpEtflqdZqc3P0NgQzDNG
0Zi3NDYAOlI8TPlOlovuc2Z0COJEaTI9TUWburOTmPetZFi71nd+qeBFd7Mz7UbIJRs/acuft3/r
xY0lNkww/GhbUGxbRu8y6g2HedTlKfFjfZuq9oecLHtf5rb267ali+QBS4LQzMWoiYF4i2IjTZNE
QXi4OM2OEnkV0zbRyx2zlTh8GUzE6RK8d9tQRYfr3AEiu/GryKw0mnt+m3hVn6vUTmsze2obOR6Q
E2+NNcrK5R4CvdVAeJLAirLG4q3MW3xKOdUmI/fmYP6cV8kYush5SNVjORbxGrHq0hwkLhBcpK66
bTtLCqjRacOMxIx9ZAAkGCKLhqR9kh1AyG4kh0HzbiCCQFZxovgnONxiy1pXqddNJU22dQzURItc
xofG/Q6p0DBYycyvLYy2leDsUe+9AHzgMnOd5JF9HEGvbRDuRWsZFFTyefBDxl291x3Bd74xJtz1
TapGBS80GF1sHzugKy4vqsI1x9h+d7Tn6QY+jZIQwBJU2M6t2CCl56yXQP5WvbrX5hqRaLwI7pYe
xu4wWCQLRqsXbq2ZyQp+5jLgk4ZS8aKNIUACS3hz4zPFeDBCB6WJ0St7/yEaIxrfzfPcK/tKen73
fjLo0AQvCfQYHZDF2yBop2KIyRCPXZVOljsZciptWttMnPfm2EzT4Y2D1Dj4QlEyOt9S3a4U3iBl
ASktuYss7mu1U6Sto651nS7ccWFocVObla35uYF8Xmr2npr/K4Ynq4xW7oqLqIgRXoiwuYVkIG5y
vhrfn5owEqoShdlCcC6K51zuspUK71Ujr0giCucMBFj4eh1KqeTbyJp0fQRGzwi66IOMcEf+3jMl
FoPQG99G6PRcRCYnpWTk2EgBBpF/GDKGNtOVbVasLP2aWx2fJo0BryTTtFqE27DN7LrjafRgTptS
STZdF7s+LFJr2o/B4bZXL30AWyDQ4KK8zt6DSnb+eQZzsozS8I2HVP5ot+Om8qy29W7buEgXXo3A
/aZfTwEEhMS5kQnuBpUKx3yQY1MCnhnGX2fdyr/2PInuq8kJvrW8Ve9n4Gf7QJujjQ2l7kXuzODJ
HOt030mMBUPdsbnPyxQaX6b/LgpHQ+0/1oO1eX+vYeNtcsOvpf5MxoDIGTuzfJ2X2jzVdpbaD+SY
2abPnGCXVpWyAwhc7BGaGr18qqttO1a2F9tR8sFsmnEvtWYeUK3r/PtCtautbxXhB6tp/JMlRcVz
KxftJ4cxrXdYlg/zHPqxh1KO7LUtRE0I253RbHULVLEbKuBIV4LKMm1gUfBcBRsUpCElzcVZB9Kb
zeNs2g+Qwnmz7RW1OUjdj4TSw+2PvWZokRqW8gRgAbD6Qz8/0LPfaIPmZtFj0n/9H+xwwwncv7i0
F447q3nbRkzUe7CMiUm85tbJox+lXm3H2drdNnXlPPJy+8/UIiBPZlfIWWjbDyiNffTRlrWqXTud
WkN2VXVYCWXX9s/hGoHWSX5Ncef8rKhpF2lwm5yHtEflfUDc+9DAU76zp+6Dbk3KyjaKbVo4Owx2
MYCPXSQnWZiTey30lQJzQ+2MbmLmnVer0ZpewSuX4MwMFXuBJFbgdOODS8xMQqUodqwqPA5qVFYb
FMT9ctuHbf/SBL3FbBVrUH82cB6IQFMajpuxmbpuI49qO22SwumeO1vOQ69GiTtwqUZrSCtMRaJr
rhZM86/ezNInM5cVbZsnusqYZSPQlN9yWWtAtqeuHmyPVgmPwEgNqrVe0oU6MPcaUvk87sVAaiF9
df7RlKmLfEsZg6MTA5no7SfQ0Hd6bYRMUJSYcvajrxiQpTHDtMleZv6nGKfVu347SWu4twtnPf8p
1uIVklEPUIpoCI6tdJ/JMblDtU/VvTXYLtq9+3eejFdjCPYYAGydC7gr9NbJCNspOEbpS6RJ2376
14fPTIx96Mdvt01dXFTClOiMwM1EhXjZH5cY9gqUdw5QH6481b8fwYhPa/JoF4cPQRSe1QRJHlgi
Zzn/jo5RMA6zsKJjndmnzv/qK8l+YISx3q2krhfIFDwGS4Jnyi0Cvl78kjfZee84vh9mIxgfRXow
rGLYaiSybaUVn4dKm/bJWIzbVGHYgxkoyccxtJvdFCK9MIR2v4fLoD7JA5DfQiF3q7gaP/rkjY9d
rn0qesf6BLgTzfrbn+CiY8OPFpxFkf0KjbAll2eKAMVWWhwfq/hPGFSMd5o8ddb3EKZ2FlI11fSA
mqWXv3AYU2teKXZeNU9PDmwxTRgadAvXriAU1JNsxIh/M8i1gjvEyIP71uhdyA+wAEfiivHRML4H
9UvX6F4YAyu6vQVXThc01P9+wsJBCiVJjMQwGcs4/Qxi2Gyt60te38obbQ3gIt4Ti5BJJivQnrRX
xOvq3EPC0dJR92a1/nQ3VP9Gf3aD/kfGmFI1+GIwrvf2yi5dH/ImOysKr1w9S4b/kGtoFqtdeFSi
Ix2QTW1HXu4YWyP7ddvQ5UGmgkALl7okDXFqyefrgt4v24WuhbzuVQGsdjPpS9aswFeurUbEC/Es
pV4hi+/45njFad52fRpEx6r4K0mb4Cl3Htr65/tXAlrQBnHB5cbowHMjSTUZatw1EYew2aSllzIq
UZnWqiFXLhdApqSknDn48FCozs1IVqBZvmlEoKVfLC37KAfFvrDCT3ad7MqZ4auogdf6NycoR9du
68d5kv4JSqzUrTzlrm0qn83myUBzkR91/kPmcSodAWRAsOq+VF9nlNZV5w7jmnbJNRfBOwiNJCXk
quJovPl6aVSFkJSH+GhK8SYfIrczRjeIVwQGri0HPBD8RzCf0CyXB0wvpHDW9fgYyJ0rES0hq7k8
Q3p9Jdhf5Fh0mAE3gd6nlUUJdBE0ZKVXw8AHz9nE7cdCyQZXRFjvtjNeW81bI+r5ngGCV8x5rOOj
kEY2y/ax1Ao3cZ6C2v5fliPGlDvkPEL1/NySqlej4yRdfIytLHZrKX6UpWGtJndR6IZyAeMDWJOC
uBJFl4WVsSrKuk7xgUntx30dKsN2dGbDq4FzUUyyf0+SJlPhNtJtm4/O1h+c+N3BnssOQIbQTRZy
gYv7hjRyRLFQjo9WZISe5NgPNXy4bShr/6amNLxR56K+/RWveT7TNKnv00EhNi6OGJIn9egnwidj
Z88jYb4jk0w2MdPQVhZ3xV+IvzSlQF9ACls2LcxS7qohDxIkxP4V7B8BUkvqjWD0vHtJZ4YWHzII
u67UYyk+Gmq6BVF47w/GEWbu9raZZdMLfxGJG0hf1FYEF+PcKwPogn0WJQmzzJ1qW/p5MLjT7Pwy
46zZUDoO3dj2FZepaEMA3XBYbVhf+XRnP2Dx6WYpYmZjVSTHRpG/McN838nGYzpJd75sDu5o6x9i
U3upgupu6pgCR0EatEvMyPcsRjpsTDPZRU1H825vy7VfxduOsENTAhLR4lflBcgJaKbJMawN1xrj
bTp/skrjvY9WNp/iKD0CygyqsQQUVbEWdiAOxNqbU1X9DLVHRY3uHF4971/O6/gXiPi8tZZ0hKhs
zEh2Upaj1VtFh6dk/WqqdxfgxHJ41eBOr1aWAbvTrMFvsuTYbU06VmH+RWn+FpC9vtxejfDJ8xSP
6VOEN0BQQG3hHJz77KD1TjzUDKuWVOaL1n1ZkMkO29tGrnkAI89IUYRo8sWk+yyotaYxSsJ1801N
v8bqXR3/u23iWiwR+lewrMBJUOc7X4dSZT7M0woTwYfM/zQmh873zDXFymu7BaSIy4AWDSz/xVep
OoTTRoOIpRVz+ReQfrNh1oFZrATGC+afiCRv7Sxu0ropC1QLwuRYfkuT3JWYaqDk8M59V0a7qa7k
vZ+l92lZuQysS63wQ67oK+fp8pnBTyA3EUJY9FaWCVATFVFjDHFyLKTjFGWPY9puzOZuSEI0ZNeg
51cchPc72b8Q3qMOvMi2upohOlasJMdsnN3W/Bc0uZtaxoobXvERIMqgg+hpiMfjwkd6qQoHv57Y
VfuXnLauFOygkLOta3idq8uhFgH6nY68uVT2igO7q5pR5WLralctgs0830/5e6HQOAlhjnOr445s
3mI5Q5VHTWxZBCLbxD+CjdzU/8OO8empydObZErdwg/TgZkvzNFNGAH7O5qf+j7iQqvcpP787tMr
iAeQqnA1Up1F8cqMfR3ck8NSyBy1IYTiH2y0dI/KxsrRuvZpOLoCm0JllsEX53GCklw9AldivnaG
dJP+4kCyt94rcSO+jOiu8lfBUV5i+JK+6v2sbzCClHRgb53gUQlPVbrWPbuScIAeF51q0SQAQbRY
DKjZscmw0yRM4IySbV1Hh8SsvBbwfRHch519D9Bzf/tjXVYFXpE9pMZ8KE7S4rAmxixnWT+lx1n5
mIwu875KGv+7P3r5ctvQtfNKPOfxDN7vUl0wl8tK4hXPNvYBeK9fTD9we7nZrD7VrzmFUK4Gti1g
/8vORC/XYedMaXZs2vhPAaSzmcHIms37Mwfu8//MLA6s1MhjOEnM8i4b4y7Pw8OcTj8sPV67Pq4t
h6vwFQJFNrR0PxqovpbPTCYf4Na4HaDNXTIEoo5idCtFjisXIgp8VO1BnODry6EkNDxoqyliZrgW
mxvFh/5hWmsVryt+AJCLzBF0Ag/YZdweg9pxhhmHa5poExqWKzXqhnoondaV6HCt0AG/RECWUbsR
0zbOT5RlV3ba2WN6jLt7hgm6KBiq6UvFsMeSzsRvub+fol9Z8JN6c6UYm6ldC+pX1yqI1Tw6Bbd5
kWHEfl1o46Clx0K+s0guSwRK/WgT/A9XFOJ/0HUc8iWKU+LDvqlvKEphOD1agIg1ZvsCbQFKYFK4
Ui4VDr1ILqGT6kKIQixlSZTuzBKgXeunx0RD/nTez6myqbWn1v8qrY39uRKUuGchMTKamTrVEojR
VrR2jARHzOHqun0WxMiLxNk+m/TxUHaknBmg91ME5P39p1qAX1FpoLJCtr4Ih7y3VDXjX0dLZ27s
3+4Y9+9vqIDvBSCEyJOQr1qWO7TeL8owCMNj1/4qwT3JBtjz7j6DK+CsylddiR4UVWik0NUUeN7F
EUAPoTGleYqOc1hucgaEB0jcTU/vDu1cV6/KmqALyHbP3Q/BoExNDD1CYv8pmztPNv6ZzJv5H7op
Alj7nx2x2DduHlnhNA86hUvL+GT6ltdJP+PiEyialcBxxdMJf1RIRdTABxcJDMKUY40EVoTib7y1
yWC8yFAoyiuJO2XJj7kv3ztdnRzjjUVAGucr0xtFK8FeRch4phudF4Iaf2JyomvK6crarjrE/1/b
hYRemJZxruQ+xd/Gp7U4yCzQ/Dl21spdsmZHPV+R0zGyh52NjhnS0JMWM+iPvHaNiXnlxuKO5wWn
w9/ijb3wPADDfmLYOe2T2hj3jpLc9RpTJG6793UjNLVBR9LQXn6cZGgMGSXAWNTLZzP4ZyXTn9sW
rsQ7lvGfhcU90QdB0qUKFhK52ab6T9TANrVs3UnKCaKYR665uW3w2pJIzekzvL45loy0zonhXJgY
pCr/mENFk6f6620Tlw6gMXNIAaIlcABs3rkDQLL2RyUjhkulvSnCxG3bX+NaefNy44QRlCx4nOFO
F7leYzHkjlLXsSj9XeoYH2LtS2TqD+E4PoZZCz/Wuru9rMsrHSwVFwStVo4sMfV8WbUv6Q7InOwI
K8btuYjGj4H93K/N2Fszs4jbUem3YZ2X3IDmNk2NyI0aygNZlbq18/f2ii6jHSsSVVtK4xZEy8VJ
VR0ptWN5yOjSPfpR+bWF5luOzYe5BBgRrg0lu/bFYF1RnSL7E5Sy8/3z5U6iCkf6F8a0YiLe0dL4
tdLRsK7bf0A/199vF44ozhX1aFIwgddeaskiV9uO8lx2Rz2Na68BTOAhWlDcad24Rpu+YopbHRIb
jSYxInbxJrDodxZTqPTHJPL1Uzam38Y4UHezZXT72x/t4gDTyaCPJdiOAtW5LErUvqlKVdX3R/oV
nmSVXpgeblu4eI6eW3jtp7y5bDM/NZu6ZC2cI8ntOrnbYrHezXnS3tFQjzeSXKs73Wgcb0xG5ctt
8xdeKcwzfxHMBI0mCs7nftJXfghIXO2Ry9oFDGO21OfAq7UPTE6/bejipAlD6Mbx8KbMj5b2uaGi
jBH+sVlnYz6kKOL4zCCNLZSvft+2c9U33thZLGhuq0QJFRbUyl8T7aQHX1NthQe4ZmJxtgo/kqco
1vlk2sd+/DXYp0L7cXsV1/wOxQoIA0KgGRc83y0E2mINZZn+KEejKzMacdTKlQ+yZkJEkDeOh05j
3oQaJtr4h9o+xv2n20u4tktvlrAUYkvbYGoiKxiOaV55hVJtChrCubnS1LyIc7gVdFbCDvgHC77f
+Sqg6w1p0ybDMf9D32ETG89Ntu/7bR3t9TUczZUVwRgkNwFBQ/BcRnC7swbwa6yorJ/y+DllREX8
fHvTriznzMTiPiqKsrQSVEGOqvK9SP/wXarisQEo/1EpVr7PlQN5Zkr4x5vvr3Yl8FxkPo9Z2pCg
/tTs7yMqkspa7nDdDlVDanqvOofndiBVxEOvReyatnEGe5PbPMBQB9Wd2bu9eVdiGSv6z9LCowVV
RJksfKEt4k2CZiuDmreJtpF8Biut7N6V04M0EVMJkakVIx/V81UF8qROdpkOxwjwQa7P7sCr5fZy
rm4c+q2v6Q/E/0UkMxib3CLUj8yofJ9VwQ5tAVc37/Qxu7tt6Nq+UWiAICHoSVwG52uxq9EY9LQb
Qcd3bjQe0vLFzr+Ld5HSrdx217bNAT30qiFIGXRhSo2LYJD1ZjwidweRUovDTVfn705+YJsLwiv/
pnSIpMv5ggY7swppZEGhljyYfyQ18KLpRQ22irIHBvFOdhC1vDNrizM78epyxqQfqbjGXlYw0tF/
6teo9FfSBIyQWVF9x8eXYKJaoZzbtPV4nKoHBrMxoBW13Op7jcqC/wedNb1bK3Zd+VSUTShpQOVF
iGtZsUaIoJekaByPg3YqaMPXa6OGryzpzID48zcBSCvsVNa7AV9Ixu2QxBvKhT66gGj8pKrlxm65
Oqj5SgR/a3KZbI1DNSedhEmlIhgZp5DcmPfy7eN0CYERAgpMAKT8Tm3jYgRBjB6NXZL1HpP40E+B
O2smaXez7TvTTWJP5pRZzHyTza8rhq9/sv8ML/weqFQMkZbTZTfHtPGQ/lCHSGThP6rumxYVW3k0
3ML5pSeGO/W2a6vukKypZlzyMBbLX5xxv8hr1TY5fYGqg8+yT3qiesxzavk5sbRpYLXNludnn5AJ
18ZneKRN6dKVTZ2NnHpVt++rXdH7Bz0p6QHu7XnXOh8aZfyfPhPsAKrGYCAQxTz3P1sJOh1A7niM
aBOPaenWFKZTipGZsbFGt/c/xO2uY/b57a90JayDqP/P7MLtqWxMRhZORFv5sxMUbvoS6D5t1ZWg
fiF/QFh6Ywcq1/nyQlQs5FrHjub8tNN9+lHq99MXZh+LjxB+74MfjVf2mju3Kv8ZbYaVdV493kLC
lYobeKVl/qeWRhCnJttrRwjGRtJ2KP8xqmo3S81GjfqdNH6R/MPtvb3EAIhFvzG6KBuk3YDSSIpR
2LVPNlNvDTgJcXEPm8AwHoJ+Y6tfdSs9yLhcyPDOuVipx10CxMUv4ICjP2yJOtbC+5XZrgZ1Vjj8
Rpbvtfa505Jt6zc/lGqny/22s6ZDNVRuoHlh0qJPXj7AqO9DidnDxSEJHur5h+WcutS/z4K1ACGW
f9ZbWPy4RUox1DGT5TR+XGAaO8PPvNb56Hd7bfT8+oRoUfhJmQ6lv4ZZEyfpwiwqHAIRwe4suQ15
VmT+PAizSOTNwb7VNmkWnGrJ+TmPxta2pZVXwev76JbFxVdglkLCUGwslrkBaau7C6qNZqiucTTj
fRieGl3hj75qMlK3JG6B5NbJoZ/lfVO/G8kl9pwmHKsXXT994ZJM7pGKMlD5Kd1e7U+G+lxqK8u9
PGqA52jQo+vN3yCXd37U56nRoqlUJiGv9SzVm4a3fDZD5d0yQ4rs9Lta9n9un7TLKIYlAcBFFg0R
oaXMi+NXTW6m5nRE4M0n24E5p8ReswopvnSdczuLD5lAKZ9r3ZiO8bNsunm9l0CRvtTyUweQ+faS
LpODc1NiyW/ykSpxikTJ7Ok1DWaor282zDf/n4yAwiVI8VrVlkbGPtWCASOmvkPYtJpmNm2VuCli
+7n7i6X8Z0Vk/G+W4sxFVZoSVvT4JYdUss8ZpULcTbUfzMpzoEdqo7GysstXBOQO5GHp5NB1Rij8
3CajgqZeZaDK0Up2sfN7iPdW+6FkkEumrdwsVz4U1GS44+A2hTLk4mZrFXtykiaZj2j6sJjuETGN
Oaq2t93hYsgoI/noHqKOx8EViI3FRd2VbTsOczwfreKx+FQfSz9xs5J6JmoGj6Pttgx2Sflvt81e
OjxWmUBM85dSKjJn59toZsU8lAaLa3QI5MVDDvls3Bjac0Aht43ublu7cmGem1ssEsoW5acWc3Oy
88OTXqfuUD/3w73/KYHAa0lbXdtK+nQ3hSOPjl+3zV/6zJn1JWW3rWiXFkhtHnP073X5W2W+TN/o
sW6G4d//YokmiQ6UjTfu4twxUC8lkkgT6LLPsfRF9n+E9T/N/8tz7bah6zsKKAaIgMEXXPbKbKfv
4FeFM2gIy6viiAEwkUtslnh1NP2ONl3pI+wDQFCRnsofPbCj27/g8jZgU4V+EKhACrrLEKNmcis7
AZ90QlXedDt1r8w7XacxlG4q6179dNvclefOub1FsFGzrs1qm3MyySdp/tz8ZMzON032zMiGmnEY
IRPftii+1Xl0wyCPYXTVxUyUJS3dmsAhJjJe085QUlEYbObapcEWrorWX0aac0vq+WFUHbNVjAJL
urzXqSKY2ewZ8y6Rn4v0W+4/l6Gxrfu9KgebslQOFNg3U3Nou5VjIi65WwvWzn9G3TDibXSK+ej4
3yPnVzKufMKrx/DNhi4uWXvW4jYMqxncdFZ+sn1K5o9q5SV6uL/95S6pgMRUumCILQjFHZ4g5ysp
mzyd0mZmpmqQnhj8nW1arbHvJFlOUZuapVM2dI2rIea3Kcxym1pFdcjqLublGmi72z/m2q6ChBME
G8C6xPnz39LKvTJVkcr4leq3FT7ma52dy0gOb4h5c+iB6DwJzMW5sEPF90vV9I9Blni2xF3/0ZA+
xgkjktzhvYPFqXVx1Elh0YOgNL1MsZ1wTqwiCfxjmFeu3jJk6t0+IlTXACQhr4Dw+VJB0B5KaK82
YWtU4XVVH7KtljzpqFysSWUtnVHIUopqp4lUIejZZedXycx+rEpNOkrUSYLoT172bsooeODwm6Ja
cchrxkA+kYnR26M9tUhafMq4ZjHHwaltDvlHPPAuQ7rbpmMRzivY8KU7iHW9NbWIJe1U12qZJsFJ
8/1DNNpw1yppVzUkY0GQuTFy3TLcl9s+fhGc/59VGsFANCm1L53QZC5c3HWSBNZwdLvg2Zz3w3AX
nKLDWP4LZgWs3J/bJpfXz6tFVA2FphoOYyyO+FSovtVIbKnS7lXDq0bZlb9R93Ut/9N0sKKVB/er
Mv3b4PhqD4enyID/c+LOj3EBHTWdE/Z1jtLP6VgIaS1XaQJypoP2Jcw+q9GXwIfI80ArJRYE53LT
9Ps+D91wcvvyrzqvISKXFxQ/iT4/xXSNyjBRTlwrb9LvQseBu0EPTkG+z7rHJnwa/Y/0JlY+7jKA
vZoBdimK6fANlnPIaOlGOUEG57X7735UHwJmB93+mK+t9MXukssDzuLFArveXHhtmttVZyodL+b6
a2//4DmIqLfXTr/r73b1ZWo8I0Q8cyvVf5pjAtK4cqPsi7Gq+nvl8Jz9jMUNaDsRaixqH55S33cd
KNWO9qRLXtLda8k+XsO7X6T+7CzKJIA1dCKRpi9rVwNjcRl2MUQnZ/ysMjtW+zAE9caiFxveJY+k
NSdjTaLoQmxH2KQFA8YeQhw45MUSlREC++hM0SlrjtauGgvX2tXWfcw43ieUADVnp1ee6T+n0Z9g
l7nomsq+V9grPnWRvi5/xiIXkNIM2LM5Ryct+DnAj2YUB736xwwBlW/D+NCVz2rplfnW1LuNZLzc
drcrsQMWgOg4AFwRPJrzgzPCxEtKSC2nxHyxQ8v1DaYN+m7yo7BiN1L8bY5ywW2TyxSPux9JKF6S
kNvR71oSQuYSSmxHzfzUl88Rc7DLmprh3W0bFwdV2BAS63RuhGzwYllpGPbwiPvx1FmlO0DTSeK1
Z+PFzmECNQqhESTmaizJIHYtq/0wBdNp2s/NsyF58u8xb9yGuZjWwcnX3sYr5pYCtn1oRrEzYK6t
D+jFMQZ0+tf9lX6b3bbI3DzcqId52zzoj2n0JJWu7OXfVtvxl7HpfM3LvmVj25FCY3Q6FeVHmQr3
znLVxGXeoROiy/Qc/pH8hwJMVyM9BNSOeF5CC+vKlXv98uDCkQMVIAadk7JcTCTw+96ZkKtMT5lK
deXQNF+aIveqH1H+ojCusKEpKB8DVBmm0+DDN6LF0bht49KhcRD7vO1qV34N7ClkyMhoUd6GIH9+
hMgp8kbJQ1DbeUGBu6iCE+6deH6JlLij+u1WNYJqr0xju23ruf2t56pzyJ0i+5CIAcnplIe73FYj
mMVTth+agrlzlhls50iWV87F5dnjt+qwAkWKzDSHRawZVX22CjVuTmXxvdMar88+x+MaKRRdfBE6
zy4xkd4jPYMIAi9yPtf5noyFWlRaLY3PmmWFuptSUJzdzo/UJ70LlJ+B3se/53BM5Q08h/7kS1L7
d5psM923mY40+jBl+bEeYP97UZ0pP2qm13+YJin6V6SJabg06Z37WWM27C4txwip5cJ/nIfW+lrn
A/C+ZDAS1e3rnsFMfS31wZ3Gm2Y/0Jge9wrqs89hpzGgKjbDUXMrP6UKY8hJt59mPrGLCp+kHFKj
h1TRD3bupfCx4EUPevunQhrya11UoXYoc0nrNkrbRww5tNL5q1w1TZNsrCorpvJolM1YBW4eKXL8
L0SaIqCDbPuO1btj3AzzjqHDeXGIGJM27aLEZn6ACwc8/jV1EkLLiYY6sBcb/UzvMJokiI1Bi+Ka
O6G9WZNHJXrjKmYIkSptotj4oBd2kR0aJ6efq5RRmbi+1nWDZxrp7IP7iqkVJ32jyYwVJrBttCqx
s706m110x0+hICQxwfBPG5C7U6DXi3Rj+I1CZ0SmogipIDfcPjbbl8L2x9hLjDYyH3S0dZBPbpTw
EDL79lOVJjXjeAujPIap2fYemPLmaczk4GWOs/YXmDRVBplUGyc1TpyWEtdsf2ZUhVPtY2RwmUU9
6e3gMUPX8Iwi6ZNNUDZxsx9LOwk2cTfUf0cFzquHFlCderYtV4RDbYrj3RRpCfLi0MkPZZupfyvD
8aV9Dijl3ohzKdlGhT3OTIATn3vUOouZz2nWhpumk9pgj3JT9uxbMl3QrjWgM5uJbO6tvFYcr42s
hglDWjLom9bJ5WwrumKntHHsgPpdUj7ClEo/8/8qUjfQIw19zRqsK8zXtH4CwKbED3Oo1yysDNt9
NJS+sikkWZ3urMppH4ZRnpTNSIv0b2IWkXTQCj/j1VK3arNjVDeuMRWy8ScuGC3jtkOROltV0lLN
rUdZe6q1wY83YQ80+e7/KLqS7Th1KPhFOgcxswV6sB3Hs5O8DSejBEIICaGBr3/Vm2Thk7gbNNxb
VbdqN3sFew69JRRBjoL/VrLefzeZ83DTIpvVN5MQ0KBqqS0mXKib2lAeeGmM2T3pWJmaEcX74eRp
Xvl+9GXuGnSCuTAfQkA73GqMe8aeyG3MetOUzLXeoc2AETONXYxuRHz1zWC5ANWPeU8T4SI8IYCz
y0il8CsT4HP1iFdyhseHgsf3CAffNjvoHu890ijJYwX5Rf24kQLpTXQZlTnb4sjhglOV7meAA9s7
chrKF4/H+LIntrnMeEuxWyYX/jjI4KY2HdGCdhT5nahjkGUNH8Vx+pCw1f5gRcmHNg2IYm13x/D9
1YB11lZhL78l0ld4o7TSf7PIF99OJjvu2TRi/1tAnaLNLLhmsFd2m7tjUMq2aD4aeEhDgQuuN3jx
SXeBGfgQmfkVlhDuKJERI5ay4A9LxW+uC7VjTQeJeXn10zLhF4JGRRDlOCSdmZDf3e71Wn0nGoJ5
5Lbss0MzNw1HfwySnxJtbvecKgj0cMgqbYWQ+mNdC7lD65zOeFpiJDjXmlT+ma3XI5wxd3zQ8Sjn
urOFpGNHkC3KulwlTQSwXg/vcPbQSZsPIM+gii1QmVWIFfpTmMFv/eJ5gy9dwj2uxXQy/aigbog9
6vbyl6mQR9IemxJHxxEH/r6MMvxcvRbQGq1TtV4lv71UGHQkXxG/uG6IWkVY+W2R4VRoUmvuyWAg
6xJLiVPLpnOxnI7qSLLrlBjxaw9rg3E6NiTFKaMaZkXgKrb7RMRhuHJUf771SSZol+cRL8L5xpdQ
Hk2x6AH7e7hf5oddu2SQ2feSWpVjvGtXrm1gkgU/j8BSg7nUrUZi7YKyZhJsv1tKeG9yqStyqfZF
foMzPTF3dbOpy5GEfb3IQiva4p0QcZ6VbOpHzmH68wLhL0t7sslbGNkx+YewM3jdxQgKvjVzOT9u
BzIZLkcg9g05PeQrMGUxv/mUbNMXkuyKAsDOswsYbwZ5BI7+7xheRIBohvDuX9teIeYGaO34M4C4
eIvImMza1NXFy75XVnf1Upn3w85iarM1ICGxWfMMvHMlE3epUTodp7nZj+w8srDLuzy/6YJDzdbl
Qkb427YTZsXeYT+SJVda7qS8bEUcngLFddOV0JfTluSy+hU2uFs/HYV2toMHaJa9JYUB5JFng14f
w7bWjysGMUAeahh89gi5TwXS2rTd+9QXLD4Q6znveUJd2W4xW5bTwmxDYfaPT99RrM+1K4GS4jEi
xmN43pHU9I5yw9N2xoFxPEiuI36fyesI/ZJla0dTYAAdz8z2A5xV9Qp7P/5jkt5PuKUpHKuLZgzm
y+YHvV+FJOFFgDuYznpMAJ3PRaPKFonm5JQku4Vn1O2X9YbX0GYHURd3KbOr7zLELDefB/xXSXtL
22R9sZjdtTWxx38Mdt2hHfCg4fROPEZe3EoyaDCr7JG7VaZnvvA8xSR8MoS7QpvGdYDfxhF16h7Z
27qyRvQSU52+cxxOJTiWVDnfsyhY9eLGBqtolUllO7cmbmvZjUjrcZ4Xw22yhi9QWWBxd0OzrZ81
K5MVwkxEXp/pzJCplds1X04JM+xfKERYT3IqqieYC936JJh5iH72BKYDW+k1NugIRLofQAyanniV
7jNSNkliO5bht1x2pmHrlhLUNcEYbu/xLpInUk5xeNjoLvm12PHTSxgaV14cVfa9GjHU1Llh3ZKz
LqXQD2wcyQMZ2PpnmYr5NRYuht7yGbBtydZ9xFi69TVacZVvdw1sqDATAw9yCPDYUjVYkQF4gcpS
R88sUPcy59axN5UJbRDSuXH2Xlibfkir6qZFTj3dHkqbRofbPMISDeoInYyfC0YpVOvzAVgVyg8c
N3Ctjb7Pke43YYD2sLZN7Lp/U54m/w43r0sXQdb7K0ihkbUoqht6HqyeUfChEAWajrRjeL8jYs6d
d0FH2O8lS3NCHGu9wlzH+uLK0lSz12NpUt7XK4wS+kXsdH4bAnwS+iQO04dN4HjYs2SY8y+Vq46p
P7Z9ZZeDG1XcwRpsae7QbKDvolBELj8Jayr2NmAPyZYQKPt6v9c+QZklUEShWqgrH9+UgH3j1wWf
SvWuCtk3i9XxXzqUdD0PB/7w3DL5okY0WpAO2+R7RkngXQYNwOtG2PG7sEnNT3So5YsE/HivXI0+
wo2zeGMI69B3ZpfJKxT1AFlvly5qSyQK/EEPy//buYjxVQ6iZgjOZhrlA6bc+Dnhy7F2fKd87IpV
sQmGbU7zVqFieGxYEn7ns6vr1mNkqOmFHYftREqDd2hwiWUtEmVy/DRl8g+sWqFpQ7iH+SdnNXzo
ytHtpHE0zsiVL2rbZjX0KsAKDRtPg6wy3jrYs39J4+LkGQcZBvjHqWJfpzHdULgkOn3GHVLOrajj
8kNFlDkt8sbRWcTRYx8FcRyxlQxPua39yBs0IbOLf6mtphcqhgNiFyt/I2FhHU56czgYx0lzCMEB
7H5Ll6JEEUDgKgvyOYuPzbhxNDBJdshTOuE2WC1Honqo5Oca6HARSzo/NgiWuogjqb8xgjl6Rxb3
kphkGLo5H2h+ypyh/zU8AViA/J8Jr8PWeZ9MRS6udcYrvFC1l/xSsURb5IftYblP92R1p7HwQ9Ji
uggiV+DoiKzecmv8VzwiFOFjbYBFzY0h832jV3LPCjStpyII/TmkO5AjXqPWbzFI3RSwhQk+tJtN
6wAraNFUJ2EUlNVeS5eiGBnysS9gHKx6dDTHgvr9AKgJFArCE5jGrLwjU9Xov9FXeObZBp8s1Eij
nC4O1jYWxxaun0f0YMpczFTIu4KZUVwxaJGnfZqYdXupNn1IbEzcWTOmFAhkw9DpufNWzdncwWZ9
elIuB6CQsFulkWYzarQkwMW/qwxQM0Ss1WFscXeW3/dlKb5ldkLXseYeVvOknrRoF+v8V7IbmHv6
Et6XAM5Ad4GGdsF0UbF6bhVbj1OBk5p2qQFq35bIHUg64TVcrmBHtD+wAko5WUh8qyb36ku6Y9wC
lRWt7/W4h7Frym027VGT9WhF0gQA0WP1naUjLOw2JAsGDLhFSbsiX5qnkKl8bWfNSmSN7YUob6a6
QnT1PKbQ5+d7/D2wak5auCvNU89t6RSke+vygqQF8ifB+AVgncbJiBFhMy/dXtZLg0U5Lwql6sjf
QmHylw3hLfUp30y1tZqwgLQjibxVBD8hqSHmQBdbiO0AKmo7ohL1G/P/DPBOSFBzlz9o/OzoElfM
T9DpoHeXmZB/XerFVyo4W071arAlp3Kpx25G1cS6eRRZ1bO0KkDtTws+U5G7+JwkfDLnJMVBgxNF
V+9YefzNwQdWtfgZIz1tZsWBnaXmKQTFDDy+uA59gBEs+v9c+WfJYGN3YlqMaKFcPd1nRyqQIVau
SBsu/b583UtAiYxOiGpB4XYw9LLBFS1HYCSMGEDNf7PZPL0iN60EBgS7k/dEiQR+6DD0SFu+Jjq2
KXYD4jNyGCG3Ml3F30kammDkjOEY5K5GPnxTHvw3/M+OVzv6PPbZAJwD/2SaHvBkDfxnaKm+wiqD
WDz1irzFFPO1VGUqOSVmKiENoyIr+xTmCqyljiHzfaiD7AWbMOc2YOS87Gt0dj/qeciTk59K+STH
I8AfnMz8R0S3WrflXtii1bDAs+3M5xqWmdsCJSlyHeCuasjYvHqkkKhLPgo+91BoYJrO78V4gicg
dVcJ1B/svVEzbeEPyn7QPHfLPZoJRVES7kDvxpqgXV0QnpuiD5u1OsG7m9ETyxDqsPopVifvZ/5b
z04+K0Cg/Jpqkemrlpte39aGzbis92RTnXcLmKhZS8neFV3MiAmOw+Z9rZCbfWepNN+DUDVuxq1o
PpmU69HdrtCqzY9kRRucrGhZGGIt6fWYgxYXNRQ2O1OOerceA50R5OZ2JCYB2y66jVD6VLIJJ3dY
ku3JpFShuBYkxb6XuGPbQZGUf1GGmv2hMDsaRqRZACHOedGg1s9zdh0iAnch0ab77aRMIexbeb6g
iLUyW9sSSxDobpgGPK40R94l4hfzujMj+oAeCOkn/rtwgfYEsBNnxf7tqJUKndVGoRkjwPefJEmQ
qusQ54u7PPBjvc8KivyPXFtT9zCghfR6xEpIO4rkANpuAtqHtqqmDSZraJ81TqgNYbnllA5JrxI/
f80a2awtmiOcdkey5Bns11k+dVnF0tiKjanqNKgDgR9WLhq6yCHuFEffmJ08nQSCcbxCLbnsWdja
mA1Ed9tcArbOWQTJVKM9+Zscivw4dGHpuUR1bXFp3kzMB6x1KCzL3TZPcJtoBuDLonpa4XfeACsM
dEF1iah0lIQcSnJlWFpf56yQ/zVUH58pSSNUJY6Efyl8/tHLZDsVfZ6HuquHOLw2mmDF+1Tg/qsy
hmt8B/v1jUy1Q38B746ibYBbaezkJZ7XGkd020B7j1PvgCTujH56HbtyzrfycccMyXDZ41zNLUlH
nLG7wBs9zTB5BLEVq33r/BSSupsG6LY7Hkr7I9uWoE58YiZHpjz0GC33+/Gz9nv2Z4lZCfhmKdI3
p+PmW76hNuqqJcdmhtOtgtV7qQTu0CaTv52AWQUciVDhAyE0Egf4xm7B30btS4c0heXBz82Mc8yP
aJ4G+DQR9F3ulnSaCvU0+FgfpzoJK+vnSWawKgxIAu4EjoO/8yqapHV5oh6VWTLgg6PavqW0mLPL
khz2sa61GvuogNO0I9+S5bERouTXsnIbPafRZ+l5Ig7sDxdywSaDLY87g17w0JAXmYWeOzUJ64mj
2XR1ONufm2KaSZ+OJQAmQEnV2OmjUONTEck0PvhsQq7ERimU78arNW1FrMe8i3q3vzNu6doXayLh
c5Uq67uVyrE+OZ2nv2AKWeHdHEK7bkS1k54O5OqZzpnUf6td5b7KqBxugXRVO0yltfmP7ARpFwvC
9/beLXOBAoBPM243upbffXHDIQOUBneqIcrfrSrhulthxq9OZNmLawM0J/YS0hzaLvDkvlY7GpBT
08xyvCxRyrq9jUXiLGWk/qotQfCF5qiqVOsCjoa+guoHCsKIC5tE4DM7M/OrlmIGbuxVWV0mC5t0
TGfuICxdrAMMlwU8e84c8irVZlNeDx2VLAHCLJ3y50YbwMMafRnvZ4ZIRqELInqIJSQwPcPzhy3X
lbkyZMHCv1wEbDFMMtdDfwDQ5ICHpbEd1aHS/b6k4b8Jq0x1bp4Fit4VHtl0bfjae5dO92QvJYFa
mmQAYfAQxf0mcAOizMrXB+UEoJwAsPRrnuTedA26tqtBnszWCxUSuJUKqb5Yvif4CMUO+hAqbYxV
HGr8XfMaZyCLySdAHRF7qmKGgmmBFhGljFbw24EK0HYpIio1kCJb/6NjU2JYX7ktuaQrMn3bKfLE
9RCxJ8sVhYhUHUwOsZ/wulAVxJxXlwozaPz7npnhJyqyyDs+hRH+96te0+2qEGo3AthNJLmf6KL9
+XD4qwXLAyaqznaN2XlcE81tTqEGLBT3WPUZWjVzRq5q+SY0FfeezQjKLBDVUcxApHF6MRfE+kJm
x2jS+iMZU8ShNnBVCwICIR1CjKCT9uFhOoCqdMBXsqJNZuWO3oghrH0FiPh7HAMqJKUm/8pKOXwv
+FH81sN0LN+RubWH5w1XSPGe4tKOd8eA6e5nfMrA+yPZClxtQ7OmD0kxpMN/XpkDL2zR6xe6eum6
pZmZ6rC/HGafskqLnoWM/TAJrbEY8qV+176GHGtInERxkoRheYur8DjWpNyAsaZbZLXvZqukuKz1
drMVRc5Yrp58HjZ1x1KrKJxGkWq6vME0luJdrK5Ebso0TaRHtFyJN23U+DrPasxR59HB/YGzq60B
kIMxQJsPUheZ1SZbkHIxcPjEnRExQJoO956HfH93iEW6txOpUhzYCyc9QbXq75096AfQcfuoKzRw
F4Eqgp+YcVPxCP8e84vNtYmQDC+5/ZrNCZTmGY8SCDa6RbTejaqrbsP/JO+kcE5fbRnC3O9bFdy9
A2WFY5rQeUTlRvdHuZm4fm6xnEcgD6rk/Q2Bz/tqW/PrHPZEXpEdyQlpizrY4QJ1kKAnPQ01xaRv
Jfn9Kg68rt2R5Adq3XKCr69AoGReywKkEIZdb58px+vya4IZBqk8Pt4uy+oBgN22nVCZFgjYXnbI
8nNqIIkgCGZNO2Fdub4a9EjzaaxxjvYZE4M+FxNlwwX6u+wjr1Cl4LHVI+lHC/84jtlR1JD7Ogzu
dEB4YS/Uu3m6s82WLw+BIpcVMQQVcmNLYeX4zR84Eu+mAeXNAIwvwmKgxTVhi78ZrCzjQ3LQ8s6y
3JYwl7pNUgMA+i7JtsY/o2XV8BtIXahecL1maELiclPRGIkiiVN9f+RKVSCwxhlV7AKkBqU9J9ct
zxWALsMVsjMGQFtgBSCsiQHgmMH09BUnlUm6o1lU/GecOuQDKbj0Z75Wy9M2Ug0tCTkyVGlmO/Yv
Kzfp3I16XY5XgTrkk0wo8LpYlvM7NBmgcjpBVCT3zdi4+ts6p8dl1gdqiQMDTfMdXJkBZ651Itee
bYjbuJTSq+Kp8XTEPN8qtl90zBAU5aOfRbvSPCmv9T7bpwqWmGUbN0tPSH46Hgck1aTwekbJd8qU
PB6CSkzZsqGBlCdfzPQn5SKpHp3SewIsCkAYitQylB0OnI3fZ5kz5rVQaQDPoWTCz+MkUOwyIXNA
0qGWQDhtzdGKpCvKgkUed6mup3cO3gyqUlJCqoScAfuqYSTy6lBdj3cg9gEvLLgby3ZdFToiPiTp
Jx5m/YwOIzwK68v/XIOX1aqcu0s1HgPCWUq5/TiKxiIuqYAD/pnrMmNYBZVOIQoeLQBSb8oXChxT
Ai8oq9gOWtehBQgQVUt9Sd4FIHfSMhXg9DAtA+4CD9Q/tM0aKwlQeswNPg1SLLoKdzR2kU7jqcJp
/e7juvw0gO+eJ2dRh8EsRHX5cRR34wzs6bRGdHodFRafacxno3uZu+TfImlm23zV9PvMifqJBEWy
t6sL8jVHgZX3O5rucNpSY148JjiGFuPAx7d9RjSbXeulOB086tCpW4EJ/qIUn7w80JTLkoPqKVM+
fIp5K6BCuAH1Fo33KUCQMKKW1ZPveXCj752Yywb7ITdvDYhoYFR2jGW3AUhZuo2vzffIIUe6m1H8
fz0g5H1jowOHN1CNsN/Bu/g0EwMImkbufrKhQrnPx3kJLQVydr8tkyjPni7T3bD5CEoNnBCmGABl
4j2ikccahc3QFRRQgYJmkuVzBAbwicsh+w1pCZgh5IorcGzwd38nE253dEz7+pnhQSKeSOJOb4mR
JAJyH9Of5b7VX7dZr2AwqNaiI7V1OMSy1HzaJhleaI6xgNoezXusB5GA2nGRtHQ0APrnfQZiF0Zq
XiAbLmCIJnBfA8Jjxbc99Xy86CrwC0f43Nga8FBfgodfZUtEHO+z0FiwMyqfnOlKVIB3ocnh1XqA
nfnDKnAgLcBP+YFMmgVAGEDDV0woLP6EyZetQVBTTDCOSPmWdcWMIho9hBvwpnnM7iuM6k2tDqP7
zZPF5nAT2gHU0sJrf0UN6XKA9OCzOyjyJUizNQ/Ted2G5FkPGgGzPgDn6moV8H73PEG0rlkVIAo7
QnMbfIosgujm8CHcMP3za6OXji22Aos02fJ9IYvKvmwyU5+g/I+lbTx64G7Z5lpd8K3Tr4zn49Fu
fmwuU4aKARzEYM+bHMdXow/EpWlhsajyMaIFlnqcb5s8quuqpxnURhzEG9fbIRGsjMTdU7Fjrq1L
slj/PqYMgupdDv4VKgHxLPExn3ZWeKyI7cZqoCm23xWx6guAAfYnOr6hdUTV9hOBQMejFCkgnDqW
95LeBLDONsVbxnmRtGSZy39LONLm5Ka9XN5CBqoNazCud7vFsjJJnn5Db3GDzF0FWZNji3rQO4dZ
x1GnG+qhJL3jcxyq05YVEeKnUvCfzRzsi1iBK7QW3XI8A58MQwdzzPCT5AhWPCNTa/0OqQSqnpoV
Y9mjrCQF5AH7du/TiFFoBBA5DRhy1PpOyOjX84SS963i2aF/cA45CMTYhYLPSkagmOtkRfSZwHBU
P+xbA6a5zOJtlU3aHdfSpzy/gq9IOehyeODe7atDxHAoQ5ZduCVHep3mRn6bsNVyILWmyH4Bi7X0
Y658Zn6gtmSQWHgMXIH/zvg5JZOiHQ5u+gMA/FJebNjG5DQrpFq1aBtKxFnBsgnCCllBYrXvFNMh
0A3a4jmBLgDl4Dis+r44UMn2KRjhH+UCarwfcEYlp2UWOSQToPehv0T3MV7Rlw2+q4MfmvNxWEy3
5QLw1KWZ6Kyh344aIEXl1d+6AQEF5G2ynxWashqrvcSDdNDKiQ4bwv6e61pKKCoPaKKb3ROKEEWe
mHMmd4DgrZz08rEwkDS/a/y4eljHhIydWbMGFycUBDvoCCaz/jDjSuAqDeqj6g08tzBPEYe8eViH
bfqYd+DnOE+G6rmIZf5v1zEZTramK21ZHKv/6oVuwCKSPQEbDCb+XBYT8deJQ0MM8SMaUiiaEpgX
xC13ApSpVYAMai7Idip8wCEbCODJM9IZyu2EZQdUAFx1blsIghb4RTqCjbrAtfc5U2Icn7ZCARst
gZ5ACZFDYnOPujXfQZwqWLO4MYeMaMCVK7sZ9pZLl5k0onLVdfGW0OZwII0jWsli0wK8vay0R7PX
cEBpWSLmM2Qwc97GHLojsJ7VAqpur+mHSOmN55gx+nUXoh+qVtWupDi3m8J2M2/Q/Oyo6OuWVIBI
fQOOtwMcX//CPg4Qjay7BSMZ7IbgCYxfxI9UGNz4tfSWnKCfWqd7MyYTFubBQYs5yCjKkyvRtXY4
UKv9DLovZj2sOUY8oDhJ1QuZZuGJ+Y2C4TXg544TSbfpOO0rjEmfg2ElO9sNDNRzkUGUx3Geump/
9kDTfI/Q14Pfq9VJ8WTKhCcXl8+pv2uMB1wvtykhz9BVBX4dy7mp0G6G5RFRv8yiCCeNmz4A4Alk
xiarUa+ZiTCyAuOTr+M7HQrR3NWqAumyz6Qo8IQBM39DYDjVl4VKYPTNkfj3DO3ZLerSxJtpAt/m
PsTGx0szqAr43URmfHuyhj8QjAEOS7KpcueG65FcgFZm6izEgUy0IYJsVXn0v1xG9v1MybCoflF1
DB05zMA7nyuo9CI+FwgWdHfPkrudwXgyaXA/LX4ID1DfWdlBqAe8iMN9BcA6ICggl9IvTbcjKgJ2
QyKH79Qs0xHGLPYAIltbs66vTHIg9bho/XGiooDYWI/NTViU+BIxbrq2P9DlsJcqsFvqRzXCPnmD
jkED+cCA5smKxT0a8PzHWRLNGAaZUFh8n1xlfZuPaz2c8ZKhhltmsL+thK7Z9qtfVQNVRXo0gD6W
QSN4kI+izeF+Op1GZHLX+JBZgLLMaBW+z9ArwpPNpJv7PPAt1cs2QJ532guZ8Ve3gz3/zmoicijR
Bvh7FFTNqLnh1OieDGTCj5rI0X6jKbxUewVtHnabw+XbIYscQ/+MbrAgWJke8SiGuE7jm5RgaLoh
J34GDAxyF6AWP4bHuKgcdBGc83kLHqNc7iCYDPn9shXkOAGwHsN53RsMlLi1CfSMCrUuTwBxFtdy
vPLhLo7MPBGQWOqKpOlketsbgFmfSb3y9H7B1cP/7EtV2wcaMRYEb7ikCNfoRfmFqsryCzLj5NEt
PFJM6ZcQojwOYcYMEqSVGKHcjwPoHCf1gX4bpML4gXD7bPuSQqDWfLUNqfcf+ZpNWF058+n9gTqn
7MH2GViA4svK/rB+Ah0JwciOMcmZ4tYSQ1V/QXRX1Vz2AH7xOs+2EcBKS1Rznd2wfy5ggre9hTNv
Ts8wDkOouoYlZ4NVZisIMoot5/fIrsGq9BBZhYtWSbn8pTpBXO4xZBC62bVpJDixTQXyUedCFqdp
J8N0gUojiJ4Ujq5POJXn51VSXIOKVqt/nvH1mutiwjx8LjsJ7jWB/Qs+Oq6r4VH4AeVtkI79pgRz
T19udm+A6IFRkwewh7DamYH3+h4eyXT640OZwldoU0hnYUHlYE+Bww93iC/CDSa2I4CRwsEd5tMR
/EzPCc5m+05A6dgbbQO+D/VmDU0iQOqB3+0sZb+BRHhEZkJ0k8V+MXGAkSc4vPluBxMANrmR8DUk
S0P8uUgKuL/EdKrZfUmUTS/FQY/3Cga6x5XEKeXwdAP/3W4mH36LEhHRpx1TXTNYElzbqgUWA2AX
khc0G+iPEUEKYH7dezDjEIATZ0tcHw0ua4jTTHqTkmyVvRK1E/OAbQ4hQ33IXPxaZvRjSEKHT/nJ
Ny4t+9wh0vld03QtMc0blumhVJV7QGoKWsBoCUY/bX7AL9uFiQK8ljkZzyQKCEayQuV5l24FZL+4
JXGtJmtEW2AG1NIa2ar1RUGAHFqJose0iast6eWywKxkHxA9BsqfVKAxINDKW9xAkEBOiy6nH0LZ
5L8l104DczDQ4UF30ZjW+Kr6AYY4ry5Fregb+qMCxbWechx906bHryBNpL+EBVTP3bRkt71sk4C9
P8lQgrYqA65pk5e608KY4oEcSWLRuGGM7J4wkmIRHAXA7bQQ09EiHgr9ldnTLEK3stD6boEMPl7J
oSZQspKhICN5kd0qiA296M0mo+mXAbIJtIFzvd6l+wGjbKQDbf+kSo9/rJym8iTBrbwcqgRa0+xL
ok8oZY5PnBzlU67Rh75kDcjQix628OEJxwBdo5btFYD++tTUekSKrNvi24jxTH8Z9WKO84zm/oCa
UGd/F6ymogXMg8pmpFnMQZkiYBmj0giP6Yemtv8KssX8ysqd4ssX1SCADsHxEe1UQX6CRLEjVHdr
+bpFMG0dXH6N7IbFQlFmWOIeA67aeJejQqFXGpsG4TM2RiSABMu/JWOT/kB3tn518P407e6bRHQO
kmN6NaDd4FaWTyvU46U0XRILwXrwrsjMWatJPyoaWehq+EMisxrEwUcFIaC6VhEaoV8GcPcOaSBS
NnqIyOV4D5gi1zApkC5p96BqqMoY1vwJmjEkv6GDwIITSMYBurCV4W/l5kNjAmZbydkyB1VF4Bs9
kJF9JF8cdo/oES3pUcLeDGDbpviftPNYjhvZ0vATISJhEmZbKEuyWEUjUuIGIcrAA4mEx9PPVz0b
dUkjxr2z6WgXQsFk5jm/OzbFq25Ta0dWQ4A0oPJLa1PZYGvrHsku54xjzymTtGoSP1Mn76pdVadd
sma54ovzGC0PpOMnDNa2fYNz07OLATskM9SFuMzk1SouIs4CDi0UBlPCWNU+I+dxsCg6WGBtpTad
sJAjTi4ELi3WRT/oWoQVh2ONbglWYTRnMreYCcfQmpmGh9pITPu2zIb7BLl4BRRHBbGyigynqQZa
HjeUxtneIFhXHaHQg+cA/r/YeE5vIJZvS1eGvVEs9iFDjjrdwBywGowFWfWmZIRvDP/YVOhYM2Ch
0E3jpqSI96ZPvkt/FIJymvFudAs4/LwNdLrRbumYoVgGActX9s2jzgSFhvSI4RtdqZDUzkPk7q3e
5zdrQoPtLvd/yDoznpDkeOch0mgNFAHa9g0/BvxryqyiCJU7DkjOGx8/NW3A/K0j8L/6PGkl1Mqr
Zqtd5W4WyzNkhZ3U67Q0iJhfk15vWocCjo7PDnLZRIqP1nijRSuXT4kPfLsCgUoZ4N3ZdhLmjuqL
besu8t7k7QRhLXXa3F20NF+BxEtmpS1N2oZ2VcePUaap6Eu+rBuIEr59W9JTbpnL0z4lBM05KzlD
Ju66LjZAO1sRfWa/X/wtJegSrctIAc3plhUeeoTkimPl2fPeXtoYre3cVZTaaQe8zJ3nxmfPWzSd
Z55iaBlG24neOpig/SX8SyLU4BOed1KULUJ/nU9PhuEwuHrwgTzeqs7W9CuqweRP5IhhkprETgyU
kc8PZTRXaLxcTW6YpzCXbJnIoqebki3uGR7G/6Yl6sZD4bf9W4OGIlk30mF1WeiLx32qvRJfodfO
w0NN1N50ZyVzm7x6zpiMW54tedQUgsbL0Daeu8li9uGwKTo53Yx1HGkPbYdj341YOgbEWNrG5JUy
7HkFirAMWy+PAnc7pHl9gWXy4M1Tpv9e9dakUAFX9rNR6vaz0xgCoxLEVLap3Kifwz5d/IdW5Rnn
LTuN3hZuZhqYLWOVUCXbBF7CGuV2dI8gM23X3eAPhCNkvWyeYFPcYu3VFKKhN7pEKgmlQLSZ+yje
emdIzlmb2Mz7tWegxqKgXbu3gkXptYrTCTXMaDR6HVSdb60vdo8GBGPSL9ZYWU2IPiR6HscI1lQn
aRpzJLCRbeiMy9vS63wONScGhaauwoUBnFy8Mgmn+079nE/HOtdgNt449P7G0FadHFLewo9Oqjx/
cwSeEDApdp710I+gFbbWHKGBMpZp3co46TZu0sb5V14gk2JTOtR+PeEbJR+F07hcu7aTf1Ucjycx
iukNDW4uQ3+R6Jcac5BtuLTC/dpPdiO3HTtnSmPoNsYnM794xaCeOaWrOgrmdxsPwylXaM3etc4m
49CiihZr9Hppc5sNbDNPSwyVGaZuBqoAywsevMFJUxYH0OSo/U4Z5Iht57uTdZNPU6VOhqk1+9q0
jPaK1H74Eam1baJ0MKPcvu1m2UZrBIL4PJmTNjiPUk2OccgyNoH9wrlAaFo8pmjxlDUkO720Y75N
nLYp9rKNS+9m4Ig2DmDEEKBm3cDDM4a2M9ecjonYxpaEH49pxsA8/Lh7TNuAbl1Ip3kZE+XOK+X6
ML4mmqknN+hSJkBQfpMhYuEFRVqRQId2pd+wuS+uulezgZbchXsatkiwTX51NCOLJz1tQmC32Gwa
kOFDtWu0UTt3fI5evJk6+vgwNgHCV2TeGs6OfXDpw9KMmfQYCBMVX4cqjMebqz6MmdH9huG4eSp0
p/uHoC1sZ1OPInp3WxQnaSGLaD1WUfI9npzIXsWdnabHyZsNABl8WcmdRWjOO8hG8D7UHi1wPgnp
PxZ0+8yaqFC05bscugyJMUxh/xRhgkKKkZQt5aeUE2tx8SKxbdNuTg6jRP7LPiWScS203cxbpoz5
0Z0QkcXJNfqWOhNrl6TrXjNWERLB9Vr/zTHoFfhIi/l1ZAyiuTNNjeDdj1Rg3g3uAvszVctsHyMH
AczW9KyFQsMkPdtTmwqTRdOj8CkQuIGCVZNKdjKdpULQUJsKPIBE5j6kEpy5koHIuCoDxziaJrBs
zOo1JaN4IKLVcwnlWG1LAIElbNrIYm8Iyvx7yveWhD5ss3rR0kvdkGB3kh8zkY32Vy+3yfCNA3vE
vCZBVdbgtMkC8kwVNo6DflcwYD+C2ancnOMbcZoxzRVTf5ThFwAYatbPeUYYDuW3YRn1bSfynM2p
iNWrxvMGbTSI+suipuFZi7m3H4MpJn+yVn312dJl74RD2Y1iJavKdD8Tg6bQjKboeFdWMpV8esvY
ACJmlFFWOE5y9re2j28cl4631NtpbqdbyyFEfoVAbUlOIxiVSbOcgs30xPHU3xy1ABl3ft0x5wzf
hl1u2tFfXuYk8M8lNiVNpWxl3lEAVJY3kRN18R1jiTN/g34rzY+O0FX8MDG6ytYUTkFaomGgsJqR
TtaT/zAjbh4+QYmbX1oBN7TB8m4Um6RD5cIGnXgcsSAL4yqu+gVk3JTJM0Ej+bAfTPTVEDzTVJ7s
yLo4bbDcjbR+xNBtosLgvIiKJPsGpS4A9pAL9MHZ1UIRw+AT1xLyDXKyIKz2v3RtVj7nHuwOHpqy
BJClczW3bR64fEdR0jGbCkfqHaQvfWtbO+U9yueLj3didC9DV2f5RXtiKc8wn9RNE4lD8doz2/IN
xMrm/IKFRPXTyxrPhAnkPrgZg4Xlkrq4JaqLtFmk5ujfoUSAZCt6j7FYLu1XEcZ5mgecyArWP5L8
158Av3F8cMGP6m3qIlKi3kBiz/7Vmc0a36dZHiOzSMxNSq2L/MUvBuSQhbDL8RRTK6aH0cuWfidE
pd8yeGtz7S72PNDxm8zf8rKk+THJyX1LRKPYICozC7PBz891NPqfTUwgb56RaSSIsYm30PT8Vq6r
vsYdqs06f9Njb5i3TMvBIYGIPR02Vhy0h3zspL+KUMnJO7sb0/5zpmUfrVi8nrlCuBnptccg1nrd
Owa6XxXYxKZlVWHDgjeT/0pBzVQKFztCssIEgSMNrT9KyCCaJ96Q10fTxa3BCCUePZXWkHeyCbE/
d4LyXOp5rdrSHL/0rQ0wWJT1FO99RzlYRoOL5w4aiVI+NCCPEuyPc2nhjPP1g9SDfQSn6HrQ1aL7
Vk2+h9NGgoECNGGgWX5QKU0vEzRbv42VohDdxh7K2Yq05WJcW25SkJ9CZ0fb7eRTH/ppRHhf29SV
tY4SjcGicpLyqQ7cRCEaKV0ddkPWiE1tDkaNUiOqHrBt8rEF1iBuKNEjfy2YfvlEDJ1j3C5Waep1
NvXRfN+6SUnVq1XgrAPg/Zjiy2WvYlEg69Da7F4JP23dsPfg+iKSHQa4OX96jdI+GV+XaQGG1pab
9oi6Lp/pGOfOD4Aa3kOG8zLai75vqLpZ1rylabGtENpQ8iadgQhEB03W2mscw19N4wXaiJZLkdTE
NkbdNoDPREqfits5DaJyZZWp88z84ibCCGQhwXHjuAVJiw2jX89L3z9D+VaocQrcByD/aRStPUuP
tx3iYwBRnuSJvjw/uV2EmQgMqi5DWfdjv/GXTAyrvr2YpKUhIHNTjJ6Mvqpd6xZUpH8bcnMYV9OQ
zceSdo8JAHkUTbtquIg14Z/FwyR4KPdDB1dxgFAbFPE7bfUN2byiQWdS7D0PMJvA51C1QoCktt6a
QV7DMAyOibUIQSPuiHrR59boVbGOi5pe3wj4ERvpaP+rbfcYDQBB0Z+XjtVThMdEP5E7vWD5ZjmU
DbqEi6hzNBgmEgq/Erh3kQeGAJrBq8v06vdKZDX/DJ792hVCMGqOYjms4Zte4ohiOXTGpcY00Ef5
Q4t9zVz56BXBd4HlVgjJQVY4lFD7KgDmb+y+JLqjoccsyCuZ7O2URpO5knYxs97jgKAx6qTeO6aL
6M5xasznxDIrsYacLpudWwbTT0Y+Ge0qkx3MITno/ScYDPUJ8xHHlG8XudybLfr7Ww1n+a3MI/wK
S24PcpO4Sf5IYNVAs9/Y/b1UEPQXIUAP3dE25ZMz6cLakG6DZjJepuwmIlkXL14l8kPhKunR9pt2
VFVswakKjuzBBrKvSFo+KgLTSNWbgxKJpAv8PW32NUULiVSRL6K8MR2jGddaygDLSEwA4IMQdOBn
p6l8fcPeNfwkC4CUdlqsPtk1paxeGe9iSJRdWd0+Z8qpjW1aFf59CjLJ2ZoKXiw3gpxuEIAiq6W2
ESGozIHKo0HtnFsTN2SD0amYnHFTVmCYL0sp4/M4Qekxga4Rj7nwC32bBcxx23S2stP70Wulvo0q
+yLJ7gMz2RQTdTsWpHz5hoEY5ogOh5KGBhDKGYo4/uK3VE38H5H8aXsgurzdpPZWJpeB1O2QG+71
MvpBWBVWdCISJu03wxS0D6MxmfZBwhObnyMd2c9Ol7VfF8ccGxRKvSL7v1A0q0gVgs5DOlHmzC/r
84DkaM+L3PmgRSGWW3wwtf+As3p+sqscKcSUNbjuLyVZd9MqjxhHNnwMfvg84NGmIvONdaZ0g3Qy
He1oY4mSwwIJVbSHJBg+dVZlvwK6ZNkKDRSB/WiJfZ/hirF+W5iEjLx7ELNYYfdIv+ol6L4EVW6w
ACcHI8qE7PS7RYUEgdiC4IQIo6fhdTTyHhKvZ1fcwvnYDhPIJzpi3EQdA0NEgTkuiNmOaN/zdTDX
k8NM2BKx9AAEUXMmLJCDPdM88UtUKnG3jqDCfwjGMQjOHn4h9H3eGD8a4IXDaXLHgGwGm6amAm83
kNpi5Yy6cDIq5DQl9tQuFE2t7b1jJ2jQcroJbz1D6QVh48Ttc5XLAedcj0EIzteLNoNjC+fQtLWC
rEk8/UVpo213Q1ngYk36vlibOnVddu+oatDlkwBNuSW+KFKGYaIrVQO1Zna5N0F6LwY2XW7AJGTL
+pmWMhwyiw6ud6xkPzJBJb7BCR+hbE9zY/xMtVPaQABjld7nSGe6HzRwVbCsiqgkpAh0tPA415P5
XuEfeBmtDtls1VFLrGzLGpunmfAjlHwLalJ+ri+LF2rSPj00Kh++5wnWpBVSpYb9QXn2F1kZ830u
Zj7COq1Vvh2aXn2asql88tJiAYwYm/mt57D+PiBQcS8Wqf5cJamh1kxTmS10/QI9r+dP8klGM+pB
qX37tUjUZSuYvagMsdtVBe+DUg8FIKrKVdp0xLZ0DoKwdcDv9FYze9GLJGoCrZVO45cuSvL0yUbJ
BfPPvlo8NdaUfMpLf5pRKXb9GVxYKz7FBRtNHwt/2EMFAcHLuCvlVpgYdVcK6PGHN1Nnrlt7ye67
OcKbi9esReuCKe65ILIpQp1rEahCOPyMvYaJmG/donyslqOBUJWj8atgees18tHqzQN5J3kHF+Kw
xsZBgkE1Ci+EnB5fCVSaHVyIWXYqqyggdtoXhth1lJhHVBHJKzoktPRSLRnpbCR3vGLuGvSW8L24
2UXonWIk4m3efF04x6nBRG4/0WH6SVjaFap+kbb6AdXJlN6gWIr51+44VQeXyJf6binKft8sWvOV
QCalfLuOiwQaSuB1blEOhV7bDff5Ujtv2kJuuvKYV0A8nR4BuY0AKw9SIhe9FKBw++zQnn/D41F2
uzLS5k9iOxiLOhHQS2Is7Dw550N8eRu9laKtJ75o6eH2xCKxiSgFtdsoq7ZDL1dzsqX/qYx7Ty/1
C9AYpE8cjdUrm251P1ETiBCE1qdaalNGhHtOkn5jB+jNFXawKbibyauAKray4Aak2JZ7RLBl/uiQ
BzBwmzU4oO47nzIxyMej56DLYstTI1VGQ0m1SvOCDWcoZOt+GkzLSb5iWImTXeUO2R3CKTsAWSTZ
h48WVYYCqpz2wCpNs2+TnkAFmSGfDF0riyBdHOFZ4aK8EVeArILvF23VcYA/ELul9UdJwd7M+vaC
In9NiarIESd49qdcWgGo+TQm/qk2x7Z5hKfCXVb6l1ADI81NfV/YVZdveq+Sn7ssnrMVFufsFME5
UcsjefqszBk7y2BVC3S5kc4VcxVmWuRgyAew/zouKjCji2oD/J0PgaXArJdCDJp632tm875ql/gk
MN3c9aaLA3vFBqfzpxLDXnDvemNlUqV1GZ7vUDjCMMU9GSy0Eds6a2TkI+rtZfu+lISH6zW4LULZ
Vek73jhtSegfjP4BIb7ZmGd/7nFW7czESkvcPDgBy/gxmMlWaG59G00wnSL9lh1vXLz00sOagi88
PRA97hsMi5BmYVCn6qT56ip3EXSA6J3WeTooLOmV60XbNCJItlrX2rLqFNEx1XceNoOofqo2btBk
wleP49GoGaf3hDp98TdWPY5UXiIlQMGuOy9a9bY5/7CJbqlvloiCA3LBUdXzmEaluknYCeW6L/zq
LSBSSZxbmPyLT5tN3v9uDOUYny1vDuBsfCsPCHSb0qI/5EbpLTumQnYVKdbuAOQyxoxJXmZXl4dZ
jYm970A742MwWsK9KYKEPdNql6RcjyLzpqeONc3oiMpzXVwZZCG8NL2VLbetn8voiLcIp5VFg4p/
CzYUGYTJ6u+sFVI8DFmritUlqVsxj2xAPrTxCHiCaWfKoW5vDBLpmD1G+gurZyGdgBijAllO3AUz
fywk+rCi8x4vEF9D1PxYVojhmFR57mc/R1PfT+aCiTiAIEBxkX2Sg3a/WthnOC/UGDyaaqkYQWEB
ds5Qi9iEijKjsuHcqWjEg0iuci+az04kneEENcUZxop0PrW2T7p9zBq/H4xhIOqA1x3cGFIH36ak
id9zHsCySZCEC4AGkJ1Nr932W5mMlI+jkwKBegwOI5Bo5M9Mo2XEM+dYyxe1xEa0t3Jl6D303fQy
VN64rVzXanddG03DfTVpQld89ARPQwDEh2wCD/B+ihR+U8J/Rr4VLycscOALvF9qTtjbxEP6g2yS
3YG8oCzaQHTr/VIuXbOpu6Z+nOd/zjvbnD41NiTcWlsJLCbWmcoNE67rhckYmBMYucxxmTS9M+2j
Ok9eiRtJ6Rr6MrjDyErWCYOcakabmgz8RmmBSjWVyNBXQLd9vWd7V+xZzkDuz5IkD4Bdpl7RtgPU
tYIO7AJcmfamxYP5BIUPNW03hXGakwTIVsclpvVoCPqf4+h2tKcsILXJ0FPQqoMU18CDONLuY8yh
EZEPNeOjJjCUW3/pEE1PDIZhNgHpPdZtbysfmXXcop0QULMNC6qcsk1iq5Zbi6NuubM8YFBs6Toa
wrEFlSZXxFxoSFrHMs+Ftqd057d+cjFoNY24swZ8BVAHBrid0tMwrUVJxxXS/wq0E3OGFsurW6wk
8UDEAoxctopby67XVh6PP5DO0/tFCE6DlZl4vbOrWy/GQsJ5vauJEFw2hIPJx6QhLWFNZsfwIEYf
iruPIhon9Hl8ZwV6t09d1DiQxUHbrj0HrBnpnNAPRL+k4FlYFvSdR87Yy1yPU3RfM9Dh1Wcu7Dq3
rH74MttQ3uDoc5BR98LXs77haTHKEv2HvlEPwQpaR1QhgYBEu5gZUOQGzQkaV5twAQQXtGYmXk0t
X9Wl7VlH0mtifrGrykPgLNEnLTz8zhC38slTYl5jKh9OzaCL7YLQNUZH73bfse+j3cEZAv5OTh3N
xgLsKzZ08eJE0ExwcSrDk65AIHO86pi3zY2Bv4nQDnTIaAjRTGArVQtEu1Xq4jUvxyK69YvCmNB4
F2JdZi5BAYHp8/eBkoScjXJcjg1N+7camwEmdWPMHpNFSwsTHbaYFQrk3oanRFu8zQjRt/nOgva2
FmZkKVAmXT0qJwZHqUTV/qzMQb3XQMP8Al35NOkgBvP7IEvtbfygmU4l0Na4SqvIDn64woBCsuHm
d7GZB2WI1qh7Ij7CVXjG/ZKuqFMV06Ldxr6ZHA2H0lYyiQ+12/rLOoCCUhu/t0i19lHd35qXiKHN
XCfDiY11yDcQTajQTLYDY2eXtWffq7Kfx1ucABgmRrJHzEOT4g0LaKrRAYq2fXc9L2DqVyUC9wx+
HTj4YrF0eFNAlNRgMLM2x2WYGNneLXtMYKnjJV9xDGQogttg7E5JPLnt0e6niy5tMNPjMk1KnTp4
tfEohmiCMMHKkuZbdAw+H+6YYwk0cf9+S8GAvzLbTJ3RDaH2pqAYPAKCAryO/L1VHz2sDcaBrmWw
8AV3dbFpYKFqsiCw0ABKpGjUVhG1lBEGJJjnW13QOLGyUljBMNW2wWioIvKjG3Y5YiOlbVxERGTr
kUMzLGN/RpBPvC0fvvIJM4kXFH9dKFOnt09xa1RIWHASpyOHWoI3Q4cmm3X5CAa04M0k2Fxux44x
S/tA5hgTIdt6e7sQBOncziOk2wUJtvh4OX7XtKZLEqaF2X0f+8Y+lw4xsEUY9KA8x5nEfUKoKlcw
fY3AoK65RWRTOp9NoiQggaVhjA9AVIl+QS2ZYKX2UBE46wy5C2oYC3oQbJBEleol9Qb3W8FGg/rD
hqPwlsGB7xldIhmRtHnFetTI0FGDQ7xuS5V30aEY3cHbkdKj210wUrBwIKLhYGRWpnOF1tkNSJSc
dNbf1FWJGzkZtH2cpljEASh1YtrvS+XoO6sC3f/sIegyzx3SQwK+lrnzHzPVNdFdgEkS9EIZBmm+
C5fZNRhujc+m0w4101D4054KD7x/HzQaMh/3i4X8Dnt47pRrK4qbh87oKuvQgy34hC9Z1lNmpXGw
XoRFcd3kI8oe42KFrCAjxA01b5wdppgVu094K4+dNukyA90RMlB6fvJGgzm1O8Is+/NgeU27SUe3
H5Apd0Z8wFMci1AN9YybCxOCadz6gPfEdUVBEj1EubK+ZcqIm4PyG+Zju3ZAF4K1131jS+lIFuog
68hxiv0hB2zwbB/yrEUS03yuFw5AhX+uTPKbJMlE9+YL6m2wARzwmzqdG/tekkuX7OsMJQKRaORG
rSRAHuNViizOX4loGeOLRleKx7ppVX1iggoJ1dp22vbcBg1yt4VXJg74hGJqdsuQdvPs9MqFou5b
QI9hJOttXbaJU56BzafpxnaR/RiD7eIE8Jw6wsbWDw6VIlMcj4TLLt8df5Apstwue/8gXPT3IFuL
BENUJFIwCVxaV3Hp+VCaPsqn7ohuuE+frKLclGjwuCDiJrFajPg5XoptX5sHf9+FIW/qo+TZS37p
dZanb1sE3ZP3jXPwKjPU4BpD4cX9cSyaeTNo0sw1eijI2VHtacmBAqnk7V0+Nf3WcL0vFf6xgxgS
6xTjF4g+yFv9LerbtJjQi5UN/vqSYXoJmP8l6lv2hNokdd0f4SI2w7zPyh9B/Jm0rA+e/G9B9f9c
h3E3CKuI4PGvnjzTs3oLo1B/9B+m7rkO5+ngHaWx6ULPfE6ro17b8a4kFSGsGdxwKj9KWf/j9cH1
LrPELX7B9fW91LNq0fVHXNPh0t8vREhQ/8dihx0/4OyQCpH9TzoxkNiNuqhwu8Ns/7RGY6vq/IOv
4PfgWDApIS4PnRE5v00A0R2ex4EYryOExylutrBKx6x5/Psz/+NFTOK/+co817x+tdCW9lSg6T+a
TvmAvO3W7h8z5+m/uAjdG8g4xYrlXEXT5lVsd64TDUfiXV8C1/yBkfvBT+wPQoqv74WPk1MZh5wX
ALXJ66hk1wha4UtFsFD6qs1Hy/vkNx9c4nolcAlToLcgX1dSRplXXwjFnux86odTph66/DGPflrB
u+5P/9nzur7KZXv4Zb2lpGgvhTazU6vfrfS7H5yWjwY1/OFZ/etGrnYYZUxRMqV2dvLST5G8j5zv
Tv1B8PFHz+ryE365C1K8JicYuIsxOsv4nmclsse5/Q+/retndfkVv1wlGWxcOoKrEEIXFiY5C/5n
x334/72Qqw0wRWjuoCDMTjbehdz4Qf4czr0P3vr1ufO/d0JlYl8GSQrz6k4gmJWhhJudLjFWK5iX
G9Hh5Pz7nfzxpfiwuZKN3EUm9e/HRSeAIJYA+lOiTj5hpBlplWb6XY8fTV43rzfTy+1YkuVoe3Ti
tn31EXtDZYpkzotT2t3RHqftnd8TB4wAbVFfZgnsA1FCwOJ2sU6R9zknINpmzt4EtJ8g3gvIkfr7
rV8C6H89VK9/kP3vW5+6xZmNiB+ULNamID8rlRZcYbzWhsKTNa7y179f8E/P+tcncLXGjKGO3BZU
4TQEO+trRTRh6UOMffikrwfhXd/Y1UJbvAbUrYmLU04AZonoFasW8hLywoIdeWwB3r182nqI5/9+
f/98kddP1Lc9zgjbRCd8/cX2fm4KjAXFKaiME847JFln0tmQkpP8Zjzlj947rcZwV964dyV5P+Co
H4X0/+kZ+44PqXMpUBz36hlndiL7GfHXSa2TfpMYcoUJj4zvj271srH/dqvSdC0k6pJZJFfPeDb9
CNVaV5ya7hHMcEXcVkGVb36JVt6DsyWRCS1YEX7wgK8nEHgWkzI4/F1BOeJa7tWWkKMR0iAU89ki
CULQCLXECjhrlQ2P7vhs1rcgSxkdf+/tfOt9aorz5V2goJjJl1J72uatHMoPftVvC/vqR11thl2a
zhOZYfO5x7k3T88pTvqAbKqe9test39/BL9tipeLUQ/aJLMEFsMH/r1oFfGRsox4Al78CHSw0vrH
f34Blz//MoqDBB/n6kQH80KjItV8HqGBbJuMZ+PL36/w23iiy1v89RJX92AMk/Tp7eazAtZy/bvE
+c493zv5ZiT3GV71QIbE0AQfvKf/47p0D54nKVeCq7UBaEh4XjXM57y6H9QX8vTWxsX3FZwMnxyd
96knr7D5YKX8tiC5WR6jx2ggJkVQ8P37hbV4IRpI4eVskEbclWjrWZNIH47OR7Pb/3QlJpuZdEgO
8Jm42s/9Jor0GDfi7MRkd5NJFGUHgqdR2hz//gI/utD1cwyqKXfiQpx77On3BMUa4F1Er7Jwi0M3
B/76v7ieZwHw/lP6+1dn9Ex3Shc3ibPV5quiewqon4hXb8rD36/z24FoMU5Xuo5lga95lnX1qmSM
uAXhhMBB7Z06me+65jluNJk8Dvi+dR5q8fT3K1q/7x1c0qO2IXOBEv16QysxR7fOOIuzVxPMWTjG
exu5/qdygSsoCYy6lY5d37TwPjdOu5jfgYuavQOMtiZstL0vMziRxcRguorirLydOmTSxH/JG6Io
Vn2n3josE3h7ZbcfSDZYdWDnoTEa96UvswOhkMkXPMrJByvtTw/Svsw9Nn2+eEtefYmoMWocDJY4
m+NT9SXL2QfDZVh3+l598Cn+YU3TCRIyCDbAdmheDwIDzzfqVgUsL2Knc2Vuletu0uXG9qdQEc8y
YfIYF4KBlnnz93f3+6u7bCMB0dZskh6F3b8Xdt3mFmMfpuXsucYW+zzxEcZ2KG8SBFCt/fb3i/3T
SP3rvLW4mmP7jPyT/MW6rMlfyvqcZBlElt5yjlvyb7Cn3Cau3DtZ+dksoc+IyiVeq3uvMZtiu1l3
9vL5v/kFAVgVb9ayaSr//QsmSyIoJrrh3LYGn5d+Afo6RNN6zOQBr+8bTlPkzK6fr3oqu79f/E/P
mjOfuYCSSZIUV/++dp/GS9ZCnJ7tqn32b1ovDKrqqVx++mr3/7rS9RCwBOIS7b/7z1utVw62YyjN
m3IpDsaIScSvXv5+vd/30gvMQFUMPCU5IK7ea2WjHAnyWJy5w5vejbbk6GKrV4/+8MGV/rhUXGA8
vloGFtHt/PshgtsliyNKVuWpcWu089+y9pk5Thl+ISNiLHUhNk3tfbRC/3iHv1z26rshns0uc81l
Da/d6mGXdjo0XHUssug5iixkuZskbo+x0sTsrglK6o3xJg3yjQLg1B/NRrzUpdfriP0WRMuT5Fu5
V1/SZNVDTcSlOFdjke6CYfrJwJZxP+V4rP/+Zv/0zdIDSBGYjIKR119SaVUSQSD37UBh5AsZt3u0
Z2r8JDGA/v1S/wy/vb6rX691VbQtelKNU+TiPMoeywxjOUIYvL1jVJ/gpe9HyzbCzJnulkY/wAvc
lovzVBZMKyYQKCSkN9u0JXpSSUL5ygsIPKpMGz+MOMUk7SZL9xCnJhFwhl7WNYgT8QBg25H5PfHl
zkIhFjZWtHGHEV2r1X609f1e8sJ2ERzgB8ICLQuubs5jnDIKPs2xbElCYe3uvs/7VyGXLCyLikE5
dvVOmuyhbpw36JVj6ic3ha4tTJj2Hmnr8sHp9sffY0vpAq7JgF/173VE8QViGvXi3HGarkZpZSHy
ROeDq/y+bHxOSMnkEKYdg8FeNVgaY7Jh27F19jWicGXdld79wtgo5Khi//fP54+XkkyttQQlViCu
LoXuckl7UD6+HroWQtsSAhrhM1H8//1Cvy8+7olCh90uAMu/rgvILikWd+ZCS98SC2E1y65jfM4u
ru34g1ruj5dyBfxcQC6Da11KlF/OS8OcS9VTJp81NNtPnClp+D+cnddu3ErTta+IAHM45WTJooIl
y/IJ4cicM6/+e2j8/35nOMQQe59YgAWo2N3V3dVVq9bygi79qQf6z9uDut7nDGoKGkEUyajlzs43
Bd5bzfKwlFL3pTK8ids7qrYJVD1ZvJJulabI6XKjYwzRXxMVZRTj56+JKFajCl0EmdpsDuco4B7j
DfWao2q81sa3hFplEHyhzQpGx2NEI5nir2iDXjs/1TmdWJUjzaT4MfOV1KdRqehQIjAHELOEAQlF
vUT/D45CrG+oXPcSELGZFTiUJCpgnfxE6CdSgFeBLcnpRn65vXRLjn9uZvr9mZOoJR2/KEHKT1nM
QXEnBM/QRgI5uW1lIXZjzqZrnhHh9/PqVV6NueDCefUUKr8HIFhC9FrD2Jgmxyj+DS7CVpP3OgVK
+nzb8NIeOLc7m8UhJ0urGIP85FGaUhP13uiOUl7vb1uR5AWfPDczm0VFz5VuTCT5Kc1onTZdZZsh
drSrSnLEE/gMyYC6PRErlw5swcEdDHfJQ2REwaeBHuiVr5mMzTaIyfGrqpzPnJ1z6WO1Tukr7jzj
aQAgwIuU9xE0HrZXGsoOjtNmd3vwU7gwM2cZvOAszmhWdm7OJdmuRyosY234TYG2mIzKxuuf5RyP
rWkg8Jp7v6hW9uC1UUuko1dTTZ0kEKH4pduC2G/plomMp6CQjkJqj59j5akbpE9R+GLqd5a+Ym9h
hWmJVy3CJeSNTTQbLw0qbtgD3eqsJ1lqdgUUA1XwXEQnmKLhvCrtoqW63bypirQxaC3k8FiZ5b+x
0uU0g4U06fyaTj5it8kFzzaqBVLfDNXBf06a75r1SGecrYYHCeRN1G8aUAQ9NG9MOTTqQvIMTGoc
HgyaM2CcKWAnavQE5btfllasZCaWZsYwidwtBbnCSY758sMyGjRBDEjuUwSyH8SGWBFj3YF/bcHf
+ug3kj6gp/Grvg9WJUinWZ9NCqsxFd00onnTmF1x7ajUAPw877lr5C95ecqRZW/2pKGg2X4wmn5n
wQBZCrDcWOMhSx604EkSjl5QrWy5hUuJ0jSBLg8YxFR4qF5OAiB/ejGkyHumNWuraF/Ekbd3+Tn7
KVOVfgAnKGbeBjKPbZd/GN7K9TuNcj4L58Zns5CnGu3rAe2wUWruiwEeZbq6LfUbrNKbHHCR5GYr
i74075Q8FYX7SYTSeLYbAtQS6FpRvGc4YuhvCgDPwFdnHWFlWMvmL+z0Kbhg2wFgUo15Nh+BoHEw
BsN71h9gr1ODU9o7RmfZsR7tsuJDMNc22lUwo1BfB9hAjoFnojhPgYHikXW4D8LncXC8Y6yeBu9B
Df+0zGkUvjYq5VG4sPP9oHtO3JH720j9z3ALH4uwkYWDJdxXEKG6cCcWubApugM9Qj4sxnEYrMTH
V4HI5Zf+fRKdHQkd4o2oh3Xhc9V9KMjdNr9vn+xXF8ns78+OHMidjEp3+ftqS9O/WWxo1yuC723z
8e/tmLJOqkzn+lDmEZ3ZlnU6jEP4XHfvalk5Zs6OTfThOfA6YWXOllbXVHEn4iquLXH2ckkLrauF
yGVMRpIexD6LoQAseEaNeXashqY90X21EoRI1wtFhYhI1aJUZGmqNpvIuuK6r6tIekgSsKM+T239
WQu33texe9a8uyp5lsmbKa9ofiDrKNiGoK8Me+ELZEmcPkI3iNPnh3QVRLVs9YVM+0fjJEX5hkTB
4d+uIn8XZWqiAIudI06fcOaNDZINTSOV8kOoI/UI4Yj4YSR/dGOt7rY0FFnk2OdEUABDzc4ehe5q
gQZ2GYplMOfRvtJW3P7vX7g4T4HnnVuY3Wg0InuGGmFBAOI3wewnlu970aXjN9ulrVO1hzL/0aTC
KdfezWKLPKSxEm8sDpIzfULyGqIyx63IqmAESaDJDxqMtqOIqHC4vb1c17mwaZTkFFCJFXUJhMrl
eikx+MJMC5WHJHT3rf+JG9tqU4TnMnq7f1mBY6JKoeTJylV5dZ5PZrkhKT/JSM/PSzQVwmjmqCQ0
BSWbMEhBcP+m57c2T4X/SQjvi+z99jivLkeeagCZdFJdIkeMNtvwfjdGKEqa1gOqa5swojstzndy
jkA7fCkFVBzFygCvYwFFt0xVVanPoslt/H0LnW2EqAhzU6LQ/6DRyi+USOa4MMRJMEIPzTZFIsNI
7+g0sQWo8qSSCpIAtYIa2LfHPW2DSye+/IrZmcMR2nhQ47sPhvx7QEIpfSyMlR2/ZkK59CBBNuir
GmL3gW7NfRifrO6ugzvtP4xjIsRi/cibzMtDRP8DKZvWfai8Co7Np7r41FgrKL9rnzSkaTNo05NC
AmhzORAV5RopHkffMaM77av0mCs7MfxVWY9xiihq+a/39qW12dtlQKxjSpf6joew0aZJaJkXKhDc
t+dNunb8KTQmIlcUnSHNc3R+5ydhbgT0dY7pKck+BwjAuxt0sYdioPH5S4LECv3wO7pny/HUKWgp
GfnUDPhIf9su1NudO5grH3UdUVx+02zohZwLddR5oROq1h3KIUpnnbz4uYW9fGX0k+9dur9JUyXj
Vg2uCWLHyyWNIZY21S4KHTOot4XxniOW59vuo+dvrWcCMgcytf63pT3dtqssjFAywHeDzuCZwVPg
0u5ohTUaVW3sxDB9+vDL2Qhv2DpEGGlz30o/pCjdpL8U7RCiQgI9HVSathAfoR+SBejJ7egbXVpm
cy8Iuw4mvPA9psjj0+1Cz84jKgZh8UgfbvxNKak4bUzx3YL/4/YYru8esDNTDlSBa50M22w3hGQo
5KLUY6eIs18m8A2VlrvbJq5PjksTMz9Afs9Sa/S4HA+QTNaeen07lCuJwjUbk4ecHcNKG2iDPGBD
g+tRvK+CnSyvwPOu01rczGDnDbqg0J9U5weHCOeh5laINAhlsa+MJ6n8rPIgolmd9s1trJ1oLbG7
Kjr4a3jQ6zj20vJsBt2ub5Qxq9EeND9/UzIKRzHarseKhpDbS7UQJ1xamnl0RSE2zb0mc+h/N6St
Z6JuYweUlM1D/QCNtr9yfy6OjGelaRKmTvvoct1yJUlCi745J1E/hLq0W+iE5fyjoD0tgMH29ugW
tqtKfPCPsdkxIfZqMgleMDh6K+gmVprvRnYAXL8WbU2zNDuPMETrgCqRubqCbcFhOpZRw3r5HVIJ
0kn37+joNmpAceED/Gu9/oT6AQX8rHVuD3F5AcmNgJcioqSR4XJCEY9opEwoMgdW+NKHafcNsdEy
o7HzzRCfSvdTH66cgkt3D4kQINHUc4mGrGmNz/aeWAWQm4VG7gzNd/V3gqih7yK+V+0q4dOYHfVu
5/6UkcE2H7rHIbKgZ9/0/YfR7nTd290e/sI1yEfo1Otl7nZDnI0+RP9GNNI0d7Kc7gGt3USDtwH7
GMpH2cttTxlWXGrRoK4aAD+IVwxtZrAbas8nYZk7lfYVBP9G7B5C19uGulNlHVjMFXMLHgx0l1iT
Ry24iHlrSmGMAnwxco44ng+gGvl4Ul4QFYXNGnhs4V7Q8F4derupHjdP9ELfTZm8SAqHpmb40cJN
V62EB0sWiL/IJ+GsZFun35+5jZw3NJQraeFUQSLd97RB7SDUWDtglq2QruTIJqZUZ3t+0gLMU9iQ
nNysSkhxcumJtuM1bMyiFeAakwuQ0lBmYwGjmcRVNBRQSsDdmdxP/Om3PXtpY5P2JO1qaVOFT5zt
sgC298q3gsJBrMdWgNU9Qs4o1gfrkHoPEjeriWrobZtXlyqcX5RjNRJxbG7eVZcrhB54k1cpPkCn
TLYpISs76oiw7ErVaLe3TcnTBX1xZM5szTYS4uEwIXtR4ST9axL++o18Wbupt0J9P6AHaqqPFQ3+
+bObbhG51urH8Bs/hx+Q0bZv3qmCK9KTV4Z/nRqYfdP0kjjz0A5KKakw+SZd+dp7ENSdfOmz4H8g
FkCy24bUJDrQy+9BGTIcxo4mpf3tWbkOOS6+gEfR5RcoltIDtOQL6u6Pe3TdPxPDTfE4KrC4jHvN
+JKNX6TCWjlFry7lKZrV8Dbid5mTbbbuSi7WKFA1jWN2yS7Xn1vpTjbSTdxPeju/bg/xyscotBic
MyCBqLmQALkcYWAoTVHoeukUSfw1j7x9miNB0TRfbpu5Ojineo71F3REtyaZgUszKW2DGrX40kHq
cJcpnwMtP3TZQ4eY521DS+M5NzQ7b6KKqU0aDIGTeEXYmyZp62FUs5VpWxiPRsaBRwedcrz9ZxEh
vC457d0B44EsFglH038z8n0GCei/Hg6OwMnJ5cWzfH6h5lBrm2hilI5BkakKn4LdyCv5to1rL9fw
NnpSrCkDzxNEvlycOoTzS5OAd0q6MDxkbaFQ45NKGkUGBD1CqJaiykVdqI2gYYRSZgI50mcOu+f+
9pcsOD5IcKpb1K/5Zw6WEhM6LXOaUx3RaG1Ueg5i8DNS041rBFvVWnu2Xp95jJsOHHXq7yN5NL/N
wzScBAI8ysT5x+j9zAp6NfytIpMa24yflC47CvkT6ulvfb63vnW1d0CFFuIaXzxqcrsh+6IbjQ2E
PG4fLURgV9blugr59/t4HE5oXSpuMyeLygjWY0oBTlNaxxpRPP2nj2yDonyT7uBMjF5zw4a+RRDv
4gjdb+WU9w+VTysC5B/qQ2nZfvzl9gJN9+jFLTF9EeQRkgqkhhLCzFMa9IJrWDO5zYfina6XDS3Z
K+mhhQ0M9JrGS10FIcRle+mMdLr4fdoVtZNLI7rHdz30XJG+sn0XHG1qCgBJq+hkt68u86YyijGq
aieL7qTxT2FZ2zC0NrI/aYusgWgWzooLY7OrNYZsT0/1snagI9vIDZ1fP9v8d6Cv4NauQmFNYU24
MBTavSzujsuJI6fUt8h4No5e/xAQAzLpN5JA5pPXlsU3jeTTbV+Qp8WeOYNJExvPOYUcDA5xaVDp
vFxR9a5xfPOg1OGO5yqcN9XXGvIfxXKqUwoxjLEbfmav4n10yl6t9s2K7vBUR7+v1OPtz7n2m6ky
TYRJMy0QHm1y3bNgIU4Qxo3VgIJL+lTrv83kUwj31L+3wZtSwmWg5b0qLflqFguwhzVOiQpU4D2m
Wbyp25U8x/UeU8HnsgPIC4Hx+jvtZwPxlU7NSWw1TqPADVpL/aOMnMXKSP7ity8XT5V5pZqc9tCJ
UkW6nK7AsLKyUVCniNXkoXvVOyK4Go2vYuMHb4n/PDb5V7GHIapy79APG1yEkFTUF1Tgjzvv1c93
Hfx18UOGkFrxGcK+Tyhz7hHNEtyX25O+MB98KbU8+q84eeZ+DXmXRHBatI5rVsKpjls0Fqrh920j
f2ty1/PxPyuzszYvS/QqoLJykvGhgZBHRbuNW0D97j+pCYrUyKkhZm1lT72Yfsn/6P4ePTVPjle8
eGGwdDHgXVMimXbw2We0me4ifFoNTigj8ttCebQy0IVtgs4RoYQyXfXaPGUq+JBjCJU8OBXC8ToE
wzSxxVW9vT2d10ceCqE6MR/Eixyvf2/eMx/WIRnPxh4SYyntjxBQ2ho6y2n6Lucrhv7e0ZfrxtUN
WQA5ALoxcI9LPx7N0UBrPJMdxPeiTWoEtiu8h6iXqr81cZcg0QT823A7O37J5C9ltYehbx+l3WPg
Aj3mmQih27GFsnDYyWuI7OsTmcrUxB9AzoAgcV6bKv0k0AHrqM4IA98mGyV1O8IhjZJ1jlaCmuhQ
R4igVULI6W7P/7Jl7lGDsJtrYfaCMMyMN3KF5ZLMe0d2HM0cW4QN8ZRVXwO0em+bu/Za0v4KqAIq
IMQH1uwwMQ0xFMYwVJ2gBDgi5PtaCFZOxYXbBsATkB96TTkbuesuF1pCo5gcl6U6tb/Ln0LaPuvT
iE7iIfkdO8mn3IHvP5Lt7hMIUUXd15DDSU/SPthKGxjGb4934bS4/JiZ14WulUJ1bKrO8CxCia3f
S+qG2jug36A/VSi/7JPidfxC58xQH+W91ZxWPuA6gJngX8DTgBzzKpgnPDKz6AbAUaoDPzdl3I0i
PQf3rpG+5aFs681d7D/IzV1k3mkS7LYmrND7UPsRNi/dj9tfokxhxWwD8iUcnDKqdbRfTQfO2VYX
tMIodLjgHeOnGVPCttUa4e9HYRM8acEjMnONcEiKh+JevvPvVCd81h/Lu/hl/E0fhmzL75JxpCBl
0eqyydkjK+fD5Hnzr+NtQ3bU4kiltn/5dVFZyVke8nVD/bOBXL+2nhPlzx+13ZZwLGf5+8psyEv2
pqYXOEyAhWqz89ujh05Gd0NzlMduIiO266d+3HsvwS7S9nCcxQcYi7r+hVokYlXeffHFkvbyQ/sx
Quf6IOxHdSfX+9F41vRjCoNZ7o07dG8PgbrWw3F9EUw9sf/70mkkZ+tWRyWy0XqiUdNobR2SZigu
NHUtNz2N92r+ycmpOgUb6jez9ILsS71nVB0EF1AalXCOqUQ0L4GMeDWqE7Skqmpto6m213e3V+Ia
KTn1/BI3mKBWVLLRM8sWIgNDIrSaExQ/tXvB3abSFibIFnn04VgHjwMcs434MgYrQ16c1zO701l5
Nq/a4EqNVtUa59GXMnhNWfH8P62dCQKI4ZFQ/7snz2yUdQcPazZqDiJUzmhEx9asDxC8rzzFlg4Z
ktz/mJk5M0lUNCj7XnO0WDtoXaxvjCH/WZLoiCeZQOhF85WLZOHemq4P8lCsnQzO9XLyJBj3Yko6
mhPnH1F5HyCxHWkIlblQfAagboUVL1kaoU63BhkAXjIgti7tZXqEZIqnaw7cxYCn3zW5O4Tu50mO
vYeJ+LZLLt2SEziAxzMh0XXvbVD2gUhPkWOSVULJzTJ2WUoX420rC1kNCvCkC8hRc+4R5V+OyW+E
SV1cVh0d7u3U7DZa9JLEX1QoU0R1p+MoIHVFu9918BcaiN/+iNJ9YZ3qSc5ibykfcL3ZtajZTbIz
yxWXWrzG/wLlKTZaytWMa+gZNHKkq04axneIL9suMD1o/Tt0GHxdtqGO32iusHFdyNXH7zF4+qY6
JNJGUV496wgGzFJt9zNyFm3zCW2aFYe4zjlzbND9ZJDZM7hZ5/0m5TDWCsz5qiMBNNcUhDXtrqyO
7haKwe/uFhhHo70ET51gbgfxDR6326u36JBn5mcO2as8tXF3QsY+QZvMH7pdEBYFYnlBYjObBS/r
QVkZ9JJjgpIxwOBanNFzYDdUa0ZnDFxargy5PMWvcIukVLz/90MDqchlzNNgQgBd+iV4/raukAoH
IgMlfvhmDPedUexb6VEKwpVpvAaBsoznxmanv5t4Y2UOqurAzL/LyztqvbLxpqZ76Qc68qq6S96U
O/NTmN+7UEjeHuh0SM3vvHPbsxuA/KZSoXuK7fhDhbq1K7fNf4lr4CRj1ah3wR42fcPZDRDBTIn2
BgelN3zL+mM7XTSoYY2PQXUvavsSAtHbg1ryEdJxgAk5vias9qXBojYLSOGpqxYuUlXRneevpK+u
n4zke6kdk5QjbiUxcWkASW64kdvJgHY/OJAmE01/oyS1cjwuLY4FNJFOSiC6V/3PY+GbaQA7vtMi
qNYMd61yzFCzuj1Zi2M5MzI7ggWtLi1frnSnx+9MqsSSCZOhbWTfb9tZXJQzO7PotjLIjCBAoDvo
+6aQ0FQAn4poWLm3lqfMmMBdSG/zpL1cGbE0EX1oe91RNESa1E8QEErK2pNq6ean00a0LO4uHTzn
pREkIloPcQbdGSAwzb4A7cnfjB4JN55y2Y/b07a4PGe2ZoeDTJu0WiKA4HjW/fhTpJ2ArhmpWgtm
lt4e9Gj+TeJPPYWzPSq1Dby1fqE7eQ5tqHKqKpEW12Lb989cckh925b1cntkC9cH68Szg/OVrs15
td3M09BDDlN3LORN703JL5CSkw5jrj9UvKnpow5WLC64IG3DiC6hNcAGngMw0MUzEk9g2yql9C6F
vIfb6vX2oBaW68LELLtgBJmcik2sO1Kk2jDmCbBvquM+Sf51ow3MOcB2CM4gMpRBxV36YDwiFRhJ
GCqKX9Ta/IKW2n4Fj7qwmS5szJxirEXDM0ps1NE3xtIYR6lfYUBYnC9SPyq9ayzqHDpi6UMbo4fK
6RPrKXqWw6uu8/RShSq2I9BQt1dnyeUALwJS0HRDJKS7nDTZS5OsGjvdEZA83bUTtb80QsrhVr54
0JLAP0BTtbKBF20CAqS1Fbgt5eRLmwkKISmIehbKql/roDc3kdkgMkuGUbUGu9Voh7w9yqVlY4j/
WJQvLcJZrUsAKXXHBEdbvoQIFwcr0LFFE+xcumVwQabz0kSX9gkMmpLuqONj530eAf515spWWtqt
1K3/sTG5zlnYYHlVKQS1ypE0dj97qf4Jmc3u9kwtrQ2ihdOjCnUtYHiXJtoKicUhM5gpzVP3shfr
By/JvuYIr8mNnDzqQOS2t00uOTyZDJjaKMbTTTYzSZgUSZ0RG45mvA3xiagvC8ONnEX//iKktYGu
KQhxQGXM05zJAI16KQUG1y04KTGF1D9uqYh0aK2s+NviLP5jihT65SzGqVYWmibgDFX5OVTbL2ov
vxuBVKOrN2gI1PXt/vYkLrkfVy8Nr+RqrqF7KfIGfayWhmMJd4L+LIq/LW7G2zYWR0Vha2ow5J6f
0+oIRqQNrZcZTuFDpkE++anKGh5UGpkg5WkMD7fNLQ7JnEpcCiRC5EkuJ5EyyygHbg3TW4JI54CM
kvm9Ht9uG1mopIHPI/sJT5ACbEGfHUbG4KvI3zSGU7qD7Xf3aN63nOrDn75+QoW3NfeWCQJVfCpQ
x6nRBG42CBSkY2Wnx0B46dvILjr0ROFSGNzuwUM50o23VfMkroFwrjFsXHCAVQh9ZArsV43cXV+X
VVkPhuP6CaApZe/X93CoIEOK9gNSnXo1gJeVrf+wDgaLoMKaBbHIPMtSdopJX5BiOFI36ZIa9bMg
pMnBJUWwUiVYWnFaZem/AC8nw1t4ueIklFItpvvHCUb9lcvnVS+NAqUjWVzx5L+R1OyR95eyDf47
cBBX5HdSgR5c7lmGEyMurTZb6+uQ/RK6g1Yf3PReT5zQRx9T56VrgRL8IUiAqjK7rE5DtlM7edOO
/T6oTFsqgPQI95ZyAvOyzfX7oToq4b0Z8nCgvxo9P4UmGf8uQfq1iR6rZl8JkPoQ50M2YItOoJND
Taptp7s2pCZaPmzQ0r7t4ku3xkRP9//HOv3+7NYQwr7ux97Aw1vJDgO6yNYKSEsnOCUE6hhT9EqK
4NJCFUU5/uqZjtE/1UjBxsGrqaSbrFk55BZeGXD7SBxwpIZ1RZ89mNpCrg0FXWNH8b6Lw/dJgQ4t
pCL9Tqv+TjWT3e2Ju25QYcOd25uFrmHRF0qdY88wf4jeg0tLb3zUq84xfFDaeWGLxSZBMSPeWvdB
2CFfsXfTk48ECQ25tYzoRtlDqrxTBlQb83vi+41LY0DyuSq2sfQxQHPnepsEOZbiJW6/mO3nyEUl
JzpG0DTcHsvi4THN2wR6owo3p0Xqmy7zCi0xnfhk9h/Q/9k+icSTemyj+1F1+pU8+lIKxzi3Nwu5
fCPSLb/AXlvXmzFL3jXrXWz8jf4Iw6xnPedmYWf0KYzBTo+eEaNxtbXmnL8X0nyXn3/D/Abx6RmY
MGI0nj+KPro9nw0ZtSB04SQoVw9g8mT1mXtuo0CjjJRL1+8M8bsYlC+lf8x915ZWYdsLr0pqGqD0
KKqA+jemrXS2GWtIjcogwqU61t9RCl6R2c883+hod3lHmqtXln3aeldTgDmqjUQFZEwu7SEogR6Z
l5tOogF73mlP2ujQq99/oCieVDZUh1W28qS4bupk20w96v/P5vxNMehIsFdeZjpav68r/b6FI0dP
2g2wW706+EO1qSuowIGT38OvXGVrwOulOOXc/sz1mt4La63DfmHld4rwFQEgQzyJ6BJr/hpH1eJ6
Ep+geEDulczX5fyGqo+iu1uyrQbJpotwY1XbmLghNO4F/UlWik20ljxc3spnNmcHeqzkSqkANHEU
ZaceOiPZGEwuSXaqSkgqvOdvkvvnth8t3czUNQid6XIDLTYbJuyfhSKYHXK6mrit068ilc4ser1t
ZHHdyLfA2QZ3DAWky7mkJ15Ss9I0nDBMNoF8dLt4i4pqrVYbwVvpeFtcN+JYnjqYu4rQfQG5trTj
eNL8FGFC/GKI7qNmSwS2j4b+W1QiS5l+vT3ApfuLxLZMyW8C8GjTBJxtflHKGjL4GDUrBZHrxIbb
+9BYNLZmaB9Kb7etLa7ZmbXZbVnUZRQWGm6is9Fz+Ycq/xqIVG8bWYyfuSUBOaNxgnfMPGOwkiiV
BZ8DTfiSNOgL6T/a6tR0r573Na6PyOc0AATEgDP2IUydRDr26M4lIuwAxo/Qehimlo9mpBsh35VK
/l579aEMDrl5yLvj7W9d3DhTYZ9GTYkX7py5zpPGGp6R1nQkb+druyw7JC8QH2u8L3zQRtJLtXb+
Lq34ucXZcW8kqheGkKA5QUDI7o3Ch5fCxYIgT2D8LKPua8edc3uUayZnTta4WRPGAyaHKNrB2Q+d
1msfP2bA9r2426mCtrKV1gxOvz/zahQTzbFq+8ngnXuXVMGnyP1VeC9GoG/ToD3eHt7SxiUtS6RJ
3WTiDri0pjWyUsHOBfBB5w1U3kvmsRNsHQhCZkvwcq+RoEwrNLtATV6HFqaActMHdWlP8trBkiUS
IjjPzvB+yHl1rA0TTd9qZSstHH8XlmbzGAs5WnAFlmL3Wy2W9hRgopC2jSMepsLKNC4OC+CPBdqY
E/1v+Ha2aF6LWFvY+gZKrRSE/HCvyoha6XD0iWvJkCWQnzmdDbxYJ9oAazqozmxFyFl7RUHihWpX
EJ7As43GSc9+jttW+Ij6XeTn2+itEez6B6xkQYV+qLyR67vmpPSvg36Qo7VU8dJJwCdRK+axSSz8
95PPPqmIEAEUEjgyE6R91fGtlF5UE837b7mQnIzsSfGyL4ryftt1Fxf4zOgsLolIpul9ilE0dtGb
/k2pf1tnvxvgjiSWV7xp2gdXfst5TCacC4ekzeWki4iap0GDMTFI5E0cU3IX4mKt8WzRjc6szHZH
MwZIAo85L3bpDgpNiM8Ds6Xho4vsAB3Y2/O3aIzBTAJFlLLmYgajVIRxGlbkuMIPs+YoU39U1bss
rNX/lqZO54qmxjgB8a/iEEirlDYhz9Kbr8HomPWv2+NY8oMJJEKoA/erOm/DKI3WrYHdGQ7UJ7ZW
fPRqbFvpFzTkoYf9ftvWdGjM3QAA5zRdYDyv+jEKpQvDUJRJdKi7US7tTP4cj4LdPlfkcuKVq+dv
3fqGtTkdAsnBWAYCZCAObZ6U7EHMpI0afpTCSUq/+8o+cjelxlnjx/dh7G/zUtrF4njXx+UOPijU
ZN77qtuI1cn0vxh9YrvWo9s9+9mudTfoIAQ9GrzBfVTcSeJpQtWP1R1NTyeocUz44rMXEPc0jdmp
ACQx/QRnTDPYQvJiICsoD9vbM7twEYH0+Gdm54lDmFbcgM4rw0GE/KWrD6YubEB1AdG9B0vanWpp
Lf+65JcmDfhT4xpVqHlWubPQs41I3DuJEW7CVHwwhfx0e1BLWwyXBIk96VBAfH15asBT3Aw0xhtO
lKkIC8aytUF9UbbFhIdz7nnGyjV03f1OSpEeFFKvpPvIvs6OKR/qFaWTXZK8/U5pbMjpE/0+8o96
cxLHU9tHm86pK9hs7kSK8SN8YMAjqCMOdr3WsLW0LSfmbfBdUwP8XNspUpXR7waic68abL3/UN0X
mthQtH4qkaO+Pc9LEGRqEHRuTChHeoPnd6JlDBnrybuRvCHJmOLo+4fROA4MDt11oPDcCdE2alDX
tfuR/4SVNHzVuteVD5kMzbfs+YfMFsAyEU6XzMJ0hOKo18FRKHY6Ax9eMpgrrAMP2DT84yqbktD+
Nz1zw1pZZildcDEVszukkPo+RuLUdPz4W2bsq6o5tQhWC9re0Oy2e56AkuPvHPXbJDv1a3W7pQfM
hLUD4k8+BtefrYTZxK2QtbUJyw2NT6W8b5Lxs0oxtI4/h8qj7D7IqB2HP+vkj6YgDX4afo7QK2kk
+cMPMRg2fW5LSmWXskYloLIl+Vf9kXzujZXDdcllSIyD3yGXKwKPmu3NRkXV0isq03GtrzyhvMTd
tqDlTTjMtQE5YTVCg/ke5Vv/SbHSTe4eh3EL2HQrrc3ZwkEEuTpBL/8AL9Vnb77Wk5Ig7yTefGg4
wtAVrxGRLfS0/qVvn3SLpjvy76KdxWe+p2S5XmmmU5uHxthaR6F+lrSHqW2yeM511S6q+2AN3biw
FSbO+H+Mzhyxa4KqcFPVdKz0VbN+TDn5Wtmv7Ldpbmb7bWLG5YUCWo++l2luz0aGl7S5mQmcMmJY
bPUESim4lou9XmZvae0am9bvw30P1opSSx8e4V0oH8SwMZ91qA5tKbf+Q7qMExhMFQuK1tyc+7yS
izSRalazFh6k4uA+Cdp9TE40ebk99IVQhMQOOBOorSmQz7s2q7oI1SJieiPyESIxvxzdwztODtgb
PUpvKyfb0mqem5s+52yiB0S83apUSLYED7X8PQ9gtI1WjvG1Ic22pCVEeTMODClsSKdmtpnvUd62
5WJnfAr/Q6xNjxTLhK4RL985aaSJFnHUqJnlJHTERNKr0uh2Lnxt5DWHWALfX1iaHYkqXdxZlKY0
gcr5ewxgdojttFQPlbs3OoTULdsovlcNz7htvYYkWzzmoCiGPBrZDUpKs2KSlCmV1QSF5cgHdTxE
0VNsvKTobinyYyRZlEpOWvNSW3e58ipAFRO+KfQKNStxyUIc9PdVTyISdksQ7ZfOow6qElRaZTkt
bWk1HYUjmnhm6W0qcyV7shB1UJkDgTO1zuvgvi8tpZkc1OEoWKB3063mfRqSxq7DkxQ8m92X2xtw
aUf8z9QVHUYK3VpvtZ7rJCJS6vTY0fVEDfO2kYWIjnNNJqKhuYH2pjmCJHODcBBCnCeIPxfaNo03
WvNVqnh6BA9ed4opmganLvlmCFTKC1inj25zAOxRC8c1ZtDrVSS9IRFa8oOLZJ7kiEGV1K3Ojolz
8SOTiq9CqEAzaXT7WKnWHtwLOQWalGiWIbkIhxKA7MuVFAsJbE4nsZKStqGJOi+ngE7jMWAG+WaI
96Kt5rvbs329pNgE1stbFeFfWZcvbXYRaea+Dl2nJhz26n0j+5tupSq/PLAzI7PrvqrlQUQlxXWq
+E8Yvlj7NLVhbNFP5fhTUMRtOq69wK/PVXjioKuk+ZF8OYT5l8OiF2wQXbL3jq8A1nI/skB3Sk89
tP6vOP1ECf3fz+K0avRtQ0+HHt6luVbNffoWQ8sRaWoYxrtikh9YaZ1YnMVzI7NDtVJo5CsV33JU
rdlJyidEJCrDsuVaPqThc2+96+6vQchX9vxCJMVUcl+AzkY7jrfj5dhS7uMqGtkDXepkcnjnWsUW
vj+7PDUTosHYdz4UvV4AafXKBbzQjHFpejatVpLVlimUllNSl+qjt+ce+aZjj9Ko7YaHdGv+suB7
NNu9ke0Ebc36deVzsk7fGpVWxj0/hwwVXrXYn+ZbShs77X6HgC8eFPmYjtxmI4nOjeJ5b9WqFM+S
85JVJTU9EVhfcfKERaK0Xsrdob9pnbrj8pD1XUueUZI/VlWiFzpyUKiEOwv+PwrKhJWX6ws/f5Pp
Zo3vmjDFBbw/Au1QiF8719qXpb8xy72rcjZI5qZ0eVoOdq88GP3Ia0qrNkOwFZtfYrk3YpJCkKhU
B2OtpW5a5suId/pCKLBoRYPfTpxO6bNAzJSUyNP90XJSXX/yBd+zy9JbiS2vb1FsQLEPvQNdzFcE
zZkU1xWSFpZjwddX0Rsa9i9V1toFT8lVYqvFBSZJMJUg6OE1ZhEKzWiZCZklfl0pm0g68QDzgI2Z
ZmZXcmqH9BopwqMYHQLEWgS535j6Ab1GYOPRrjL/j7Pz2o1bC7btFxFgDq8kO0nqbsvZeiEcmXPm
159B33sO1BTRhLcBGxtbgIor1apVNWtOZD7Mj/64RaW3cteBvFcsGunp8wCsdTvLalIFqhF63D7K
XtcePTJmknwK62bDV27ZWbjmVq7qqRSJV4RWPddhdqRV4kHlpRRtAGpXt82rAS0Co1DK08KquXX0
Lv5uBjEctLAw3nf8a9sGwoYZh4z88ZumpkQd1BkU410MLbAz4gLaPJTsi1jLdtBt4LrXrurXthaO
mOYpSejSjKu6PxjqS5k+l9qGibWNOdNDGMQC5LGWKcmw9hLPahhOMIB0ca0ILZPh0VNOkvKgG/v7
czfP//JYg9rFEkB1tM0W66OXGZDqqfYuyIs+cXE5QHhdIRB+66RjK1N+kvufVb8RLW8YXbKJNGET
FjpKRZd2zADfkSe0HiuRVwHUXc2UpPZoWE4gB1sByeriwXYNEztca5D2356uVs2KNBIZrJ/9KeKP
pvqrFP5LgDAzav+vjcUJTr3aF9So8i4aogDpg3yqdiqKpONLFJ9hK8l9bStUn6PDN0v4yuLiLCtK
A4+MjEXdG65dg3SHYYsmomDD2c/fF+QAYf7RpaehT/eVHBzvb6CVxB+vBAjyZOjJ5nL8YgflqV5M
Y4p5kxqFLem7Mf1RSN+RSrGKD1J6tBrFFhU7iR/iUXGz/3BlvLL+N157dS1N01wlLxoP4IJkl+AR
tME4Gr2bnnnXbDjN1W1LpxfgfUuHZGOBBx85PVqrcfZD7mvHaGp3CDXDyTvv0HW74Wszi65Lh435
XXPV2vyrAdTyzcsroe5LyyxSieUNGydPD6TNYuE4TG4Cvatafm3MPVqMof8SgkvfR7lTll9aaZNc
fc2Rv/6MxS4TxRwsYM9nxK0C2yrySh+mYufvxr12GFzYLzwq99B/lMyKsLHIax4RKTWgr2Ae57v6
9tzWZugPeYhHHKNjE3+DhRYUnF0gqVlLTq5ttVmubum/TKnGHO2QRLm1hxg5rHQiC00d3Bn09FOn
nlAmVz3dybOnpgmR/SX2FpErJbktqqdsS217dcS0csk0b0A/tSQXyIoxEoUJD0nLhSNFe6s4AEv2
SleWn8wtUak1tzj3jf2vsUUkZCIo1WvSbGz6NCPRqzOEvv/FS702MnuxVwfVTKbRTwV8L3e0V1Vu
LL8kCiRe0pfQSx2p948pvT122097JNqzIdk6R/OiLd0km4f5FA1CheVN57VKnQSp4V0ikkGJ6oBm
cEHpAgEhg5E+Nt2+TX6YxTkLraMc7g3h8/2DvOY9XtlfXnrwC9HxkegezOm7pOY5MSTvS2cU94XW
fRB5TYWbaOG1M0tlmqMD8AVU42JhRzGKhE62ODe9fkjjiyb/nKovlfco5snBU3tcl+HGiSM1P0o/
2kHXc9atzVTg2hOOJAD3LQ2YpKYXN6LciE0Bi5mA2wSrPH4I2pNZQnkA5YnfQDczdLZBV1ypRJc8
lz7cn/W1B7vJZUxKjpZpnhaLOQjavq5iWRXmfacnsRuE+1R93+3iqxXbKD7IW5Dp+RZY7DMMwvhE
8wOqdcsX6+AZaRInsnCpDdFpSmEHPKAdEX+pkUk8GMUf0eodZXN7r8zyjdnZo7w6X1IqqQXTJ1zy
5MMAvzM6QbGB7Dv8gwkcV4NDtFW7VbBFYrc+wcBwqLai3fMmPScFYaBMReuh/4AyaWgDpU+nXWMC
xbSbx1aFCmmLxGPlSoSVd5ZEh54PztCFLwnZ64NZYXIUoINTnCiAkNPXHmlyPN3fPit+2CSqoREQ
fj6dztTbWW3yttcjgVuvy82TyUPQDB/T1DyaeuhIyhcDIqH7BlfQ7nCM0oFNCyxEisg93VosoqEu
R1XGTwokdkmVwz4Bhn3QT6GZ0mnwjDSMA8viTsqhwTDgVQOlo/JIJu50I/lr5n+Q/U/K1hW8Uk3g
u5ANgKmYyXjTHRL4WigrWSRcugTyZ2GnZfx9ihQ8By8VKbOREjv49UFOewTF/72qf2t9sQ6a5Ptt
3QbCxfCm1K5roBnaRUe+vNPgdtgClq2uOh2a5DvA90B5eLsGYVLJML4WWIM1P4jY1ml7HBWU+Frg
vkkB1bC0mVlccdZ0OcDpSq50zkksHidZ0wot6ylQwR4BusgoJ12tZp971wyddjDHMFmRmgggUMof
5fKapY/5sHFHrQ5cn7lx0Mci67+YZkTRk1YIM+Ey6AezbPZGGboGRTBOc6X8gv96Y7evRB7Q40B9
DxMP7Lrq4u1Q65DyDQjlorShi65VkJIOBSlzOyPfah5e9VMSk4vGC+eYJMvtojaD6PmxX2OLF7bD
Xj4KgTicuiCm+p7kZ9+i+S9Ocu2hz4PRCSR96yZcnV2yt7wdqJ2S8r/9AmEMkrENROHisXOthLdu
QBL+saVbOmq+BcmXDVeydhNhDYU6SPlB/S9cyWT14+ClrGadPnpR7NZ/VN3RGu0KiaahxTYPVHGr
fjKH4svb77XNxYrGsBS0ioTNtLL1qbCLXQvyJfnhOfcHtzaXCHvMrHKUwNTl2Pqq6xpBs4RLpXvf
sjLfFwmMOXTYJy/Av9XG36AMWLNHeY+iN48/LrvF2y+PJblNY9auNZyoCQ/CtT5IreyI5cchPd4f
25oneG1rsU/iMBS9fN4n/TDZYQt+eMudrl2gry0sznmJTHHWFKNw+Rw08k5H2lfYzeJs98exEvGa
szjszAdM8LWktdcrvZFSi9BLL/XzYB794aPpnYoSUkip5ALZBc/3Da4OC1wNLUskj0nr3h4wDc3A
ei7DXrIJLmnBQpwXbl1FPIhbihprjosSIUByuA8UqMtvLZWtVMhZSpBXaJ97/SkzvgZbzTqrN+5r
G4ujVCbsxop048WDvs7b1Z8n82iggOWdMttwQ+W39ds09/dncGNcxmKbD2aTeFOHTUv+k7R/TOta
dN/um1h1xK/GtXSDuiKQydDZ3go+SEweJfjPlIvoHclyVr/9L1O1RQa1dqDo6gJ0CUKGtqdF/sAq
+yZsTdG/GkkvupOijfaUZVu6fWu7j6wfNP482OU3HdZl7RWepFAyR7gJsrRdZ/3oKgmqRWtjm6+V
5EzauAFbkrkFc7AYj1kEjWmGOrUpq3VjuibC6Xv5QEt/1gMHLtBaPAfWfsLljxJZXO9Jj76l0/uN
dVxz9a+/YnEGtDywJiEwgHikv1v6ah+ar5X1iccA6N3BhptQhFoX9dfLEDqe/MSXCO3TFG8h6tam
fWa+gUhZlwFALY5JIkLy18uDd4EcwC5iYGbRuZwsu4ubDX+2lhciTfJ/ppaXgO5PZpqYEyV0BDRM
1UYW2XzI9OhIh9a1tzqyM+/jDFo/Uzpr6vtqSwJtbR/DoTq38M/E1MunZR0VtZZlvEZq8TwKAb2/
G2dzZUk5JjOKZcawcN3durVON3LDnDL/Wltwd4Q+x5MbKH4JSh5Y9VZINq/MTayAlsZMCTvL2cNE
scwc+2MSKWVnBCiTUs5053KnisY70jbhU2Hsy37jDt+w99cxvXoil+OU9U2OPSnMUGZ4CWQUusar
VX+G0N+tsodqSxbszXwyQoOcE+OzUCJWF0eklRo/7z3Vv3Z1sisz9Vj1hyR+Li31kye498/jm3Mw
2wIfMCsV/YU+365dWhb/3xZoC0rihxJWj8YQDpvF6i1Di4eKOaStH8Wmf229d2WvQDKEJE4q2+VW
J+mqIR4hMntjJnNdGiJvUxFH+9ehU9yIrgNTfRdN1imXf9yfurcHe547iwXCbYugx+eD92pnJJEI
71kfBFc4I6oeFYVodHn6u2qaPwxK+JgkYFiQt6Q5gD0i5i+bY13bm6+/YDHWudE0b4c4uFL4Hbz4
JHQPtR6eTDV14zp2uiR1Jf/3/WGvzS+kGYbEw4uk+rKeYShFnShWGlxFnly0A6sI9eneabMmtm7H
gHISYA5nYf75q9ntapoZtaEIrmpyFP3fc8c6XcfBP/OusYg8Wv/PzMJ5RSXtcHqDmc4fd0UIbX+s
2X1cO3Upbrc5vw1jZnMzrJCyMxnWZX9RUSI+xNsEc83oSPiwb1HY2x4it2a30z6Nwtc4kjbO+Owv
lh7TnGXVaXWGYslY7NOyaLohkPoA+jUA4k8+m/PshZ8E+RBsbY75V70xNS8X/eIzGm7esK8WLVam
UOnyIbj6fsRNp7c617q/dQW8ldeZZxEMNdA3AnfC6Vsz8NzoVQyT01XSIlvPv3fIQgcx4JLxJ5I6
kxo6cjockOclJ1L2x2aqHMiXHDH+WOnvM7iPeyGnvUBxgTQc7h+P1RmAIonHBNrWwDtvP00XhiSM
pCm4xnDJxAmdnBsR1JoBGqJUEbYVuNGXGZ+2j9Wuzy1WM9E44iVbNhhRvL0/jLUpBqk952ehJCZo
WD4nvZB0RGMG17nhaApSyDClndFcyXfaxvF3YXw0JVcPPwtpAiGePahuMdpxcRKlP0GS4N7/A5iI
KurrT1pMbde0WmmOjLzrUvVqFpp0Urz+5f7A104oKVQSqYyPhk1rYSXosi4kR49PjQPQ3JCOH5ET
iZRnhHlimzB1q7XxbRfKPK5XFucVf3VoaKFu4kDxgqsSP4nmQAhFlywJkDlPXSY6KLmzOkZugmKV
0ZqPkhIchgbw0aNg/mqQF9TGH4X8LfA/9gMtK4cuclsNFoogdNjhnJ5392doxZ3cfO7i0onSvu98
XWBnlNDaiG4EcKalZ9lKvuRJSd9evrtvcCUeujG4uAni1K/FVGV+KA28CyzPrcVHywtcId9Y+5Xr
FEMIEJGppj94SZii9LUcBm0Mw7z4rewaW81cRRrZy26qwKCufdOmr/eH9pYqZ157NtrMBjyDwBdP
Z1WvsqjKk/CqVF8lE68kNQjsBvJBFnJH8KwTzBs7SxhOevhJFQSnbd5NMhX9fosgYcWtAHhHDQLi
7Bm9vdiEdViJde4z9sGQAhiKRtiI0uKf+9zn4b6ystg7TSaOWQMj9rWLXtRDpB3a4HOT7WDKuz+v
aytJ+y7WQPTSvL8IocOWqK1BWvfaTODdL7n/4HUZnEzdjywNbIvOG4fI8L7NtXPx2ubi7vN0LxRS
AZvWsX+m/Wen7vz2nAeaA2fov5sCT0YbFjoCNIUtgha9HENi6Dy6So3TzfJPu4aqhvrOa87C5gP2
b2/14lIHUkZLKL2KVHOWl3rXdRLNoQ3WUnEnoPzQRXNNof8oFAfPl85hh5AKsjj6sxDsy/hgVmDE
rfDjEDHlfX8pu9+9oPxMf6hP6LdXw3fkesrwS0uBYuDijupToB8Nuv+bUyS/ROoWCcGa/0Agk/ki
BiK4WviPUJ/aSYjK6BpOzYEEOggUPX1KJWiQtip/a6cIYgHE6aBTpQNisTBeE8aJYCXRVQ5/kZiK
ttJ7a/tap9QDpubvg37x++syHDUrZiksgiqhm07RdC6TJ6ixbcBEfdODKf9nyQpOEQ9u2g6paxEJ
LC7EyKjhFYHf+5rpgKeVzo6iB1I4G6dndeZeWVmEdCrxKbnknpnTI8tOG/MXGb4tjYDV6XtlZOHk
mLRMl6w2uor5nyE9a5YrZZ9F8xjoiO7l36KtPrSVNwzMW+LfMvAsbboYlNQrI3EUUyf5bhA/JSJS
5ir8D9kW3dnaFn9taDGwZtBq9CkwJBsfRK3eSQb3/zU06n2muvd9z6op0tcELHOyZwkyol9qCIWp
5jQ1lSt3762WApHgWNXnSNh4ar5tYCAnQUKeiZsFwkjU3UZGYmwZCH0Q58u+9i4ds6NZifZMVe3F
4y72JlfR4MxzTOFTGG4hJFfWDtszeSIxwcx+dWtbTdQ+EWRsd8r7ojhmMJ3i0rfkvlZm88bKwjfp
/iBY5ByDa2tKuV0AGdOjJwX1qWHS38fq6f7avc0Bz227DGcmi6VvwFqYG+VQRWwxCK9tJIuPXpyU
rpgYo4PSd7vzxSTZaX0/HQapLOyqMLxHow6jc6Ab3h7Ue0Z5JM8/jz2vpsZow42dtXI64fAmTYmP
nh8eC0dT677kEQoTfln+oablF56OX42a2kNKU5ziuVLdvKCN9v3+pMwLubje5L/0GFze1GWWUEld
QJxMHbhM+6H4GMfphwxaHEXZimLXHhYK77YZoU0pWVkmEjW59pvIiJMr8nvjYUyt0m6nCKkS/4Jq
rSo3PgFfbkPK3RJ5FluCOSvDRGyCM/T/6E2Wt2CHknxapl1yrSAojQdH/zahc3V/Kld2MzbovaEp
BRKF5bs8ErPQ88BiX6vKjHcsnXiuTckC+JIFXw2pLt/5arrFp7A0SjoFDNHMqUgJmatq4SQCXfTS
kHbcay93wOEOhn/RgJKUunGIlC2g9uyxX2+W2RgwbdiqafKbAWK3XkERAn1qFIz54reiHfaiJNhy
gVgcXffm1TLcTvrWVm6firZnSE6sbzTkLVdxtq9BBIzE7izmu1RFG3TPGrLKS66Kl9hk3waKvbH2
X4zMXeEsI6yhyxJsSrLWigFeXiuttnXty1A1trCp9LI6lFdWFneWP6Xc1HGYXkfyzT3zl889xTBE
3t+Tb55Y85TxFwTn/BRg+W6XbFD7OuobKbnGsbSvTZQpAsT24o+qd5QeDOkgatlJSs29KjR2YNVw
/qAn9Y8HY/6GmbyWsG1uSl3WgCiM+KmZsGx5E7yH9YbkFTvF20vJLhe3KuhvEtN/rc0XJ+hQ6nzL
4pYRy4GoVKxfOkE7XLgdYQdpornMlfBYr+PhFFqDXRKrT7DaFsGfFBK++9O+dipJU81nRYFRZfmW
hsvZKyvIqq8ivtUxe64bn7BhNxq0S3lF7dlJPoTH+0bfNJAzcjQ7eRCRfKQZaplepVd08noTqxr9
2oL3kk9Heci/JbJj9XT/QrTau/B9KdYPUUtdJB4jWldw9tpGJuHN6OdCGGCCWcnD5O0x//xVSkds
cy8JwH49m4og7kRPdHSEXpxpnHwSNxo0WXlaH+4Pfj4vN64Jm+gbk8kG3Ui5cRFsClogDLFihc95
MwZuHcgSOFV52t238nZzzWbgAeIeQeX7TVlcrWbKDiTdn2ntbvrfTVE6yijtsybc64Xl9v2XsnkM
wg6mLgT8Lk3SbHinN6lJOHNuvmDh8AcQIlrfmOGzntDLnrjC+NjFT5pafCOP3naSTWEiGVLo0H8O
O4H3fvbQFtCh6HYjnwXvCF5c2fqmN/fC3+c4dx5xC8qtS5x4MQmdkbYseJ9K+SnMo/4QJ5L0oHg0
rpV+pdhTVEuAxNABiHtNP8dF3rhNHcp7EUGbd2pgzh1bTdM/TI2E2mLsJY5QoGUico26Rdp8DjT1
h9AitoZ6e7QLApJE95d2GfHOLex8P5UJnAaUfYtNi4ZPmYx60pyRbW53mSrqaC6awyEaIt9Nkf7Z
ikZXDQKwQIYcbD375vaUaFMQCEJTNufAv6hZ+t5s3sslIiDV+64abKN7qXrpJGT9wftSn/rgsdV+
4L6mwNi4Iv7mS14fnXnkdApbVGypXeA7bj/EtzrU9vK6OcNsfPKlh6b/Aoc54l9l4Ph+uFNLSH+8
R6sz7FKA0rp75wc7713S/vC1bl/450zVj3n1jWaagP/hA0zv6uv4WRekQ79FPvb3IL/5WiRb+Bgi
eNgGbr92CMllNcnQnEl1PAy5bbUqxIqGPSboADYf/bhFEum3DoibtOmDkk27utFc6JZT/dQXD2k1
055eglpzMhjuNOuDNg4zv9pG4fzvS3D5nWB//0IsCHiXtONiVTWwzyXtOTHSYrKrXiueM2nWUpKn
oAUF4Yuh6iaVnlh26xvBozwmoWeXA7puYkiNzKRJC2IjFSnkj2UBLNHWW9V8iEpvyHZtWkmXKG5p
Wiq9KAPXIJjpzynygYMWfhv9LEut92HRrIrzQKD9EsSVSFJTrqLBVbPGnPaZEivUFqd0i65l9kBv
Rk4eiNsejDtNQbcrpKohxBQa2bgaJrXCC12t+5NJL4gC0v/8ZP4r8pi7hrseqAD8trwvluwwujTA
IRnkwtkPvXOaeGyM6sHQpsdYOKtxQ7jvSV/+0VdgkuqQRIhmKJCILi6bYPKVigKacNajB0prp745
D7xqQvXTv9ohzUCLAiod+CQehrcz2Q4WrKgjIb0wIcFrVseqfIDJftcV40bssAxH5zvltaVFwSst
+qyqE92/IEzuyMIk2kLf/BIac6N8MnvRm72xsLM4vUlddj4FCOyo7RNxmltk/qPmp7SGRT+T6l+z
0gxrjsFmNh2CIygubiewU3KlDVomMEi8h/69Uu689hynL0Qt3Igbu+LNvl8YW7yOBCk3VEpUjC0L
H0zYnWF/tYtUo/MNZEQ92VB33d8fK7P5enjLbJTutxMUJFhU0w9hTDbc9NyJJlI6pAL/z31bb66r
29EtG6M6vRXUuLD8i0gBOewdtXvKiJ5HfSMPsrITb8a02CFDWBudmmBnyr9RgoVZUt5Lxf7+YN4A
RRcbY3mCiQ8HNYux0gtfQt380nnp58yTH+WPyXOpuoIfvpcz+iS0qUWiZKOXexmrLo0v3n5TXlhK
JXnsSuOT1f8e03+Mv//+/hmORvMJ0dhfoqJX8beee16fToJ/SSz6awdJCz+0utw7vlQV+64s8kvZ
DlsZw7V1o/OT0jHgI9i6Fr6qS4Vp7MMmuPSJ2NsReMuH1Bgzrhlxy9QyVTaPj8f5HLDwPqeycXuq
UYULCXTr4NKoZSTsaCAmQsvrFBQcD4R3SZ36FaxKZT4cyqlsd57od1vMOSvHYX4BoNFFc4RKf+Tt
N6QJrsUfw/ji9334VQktUKSt1++koRGcsajqjaLXmwQag0YLCglQ1CXolFtW5nMjsabBauLL0KHe
IXswHpHGQmbFr/pdPMXoP3tOq4cXGe6TjdMyr93Ca8NsBR8RuQRE3pYkAGU9qtqkSfEFVr/kc2Tl
4mFUSkQsLCV2hqSQaOiVhF1pCV8bqe/dssz9jQtqxbkSmpLrIkMKd/eyDtMYRSQLgxJfcqsr0/0w
TdqHuqsAW5hWkJf7QFfFxFGyMgtdL4yDLZT3mn3uLliz+Qy6bxbr3RheJujZFF3EUUF6IiqTg9bW
3SdR9gsn5s35KAZCc0CZXt6CYq9sNRDS1O/mKFJlA9xutXISRylu2xQ6WMm/5hCpHKymQhg+N/dd
VaqH+6u9Zo6XHIeLBlRoNxena4xauTaqMrv4UwbzCE+0PG0dhHQdMOhbAkpv8lNsa/pskDRifeaW
m3neX/mqrBPNqg+m/CI3pmv4rd0n+skLw2MsnxFDdiBnQLPabiXdSSXhqlJXrFPlsUXM/f6wVxYY
amqNP9QIiPsXsxzXQROoellcSrImhUHjaZAfrNh8KKqhdaKofS8L4e6+zTclHkb/t9WYFv2Z2HSZ
GYvm124tt+Wlys1j538Xyucy/WJ4VwvdLarDWtQcw/GDL29xz654a9ChBtlUmZV+ExiZY05ropSV
F0nN/jSGv4u0nu6jaEs8e80OVfM5Hw7fBeCK2+XtYy/uPNMqLnGMh1STVLf1z16i6RurN/+ehYfi
BT03bnNEFNq3bu1EFBeRrMrLy1iHu7Si25Bck9aHezX5qGjv7i/byv1t8mqnHw7RL4rD8wl6tWf9
sPUEeu5I76AQ+SwJWXbwIaLaCITWhkRKC1HcuWpB+H9rJQfz6RlWWF0KxcE7H81ROpSRf+7qT724
BcNaOYfswFl5jut0vsYX1tiogtUjT3pB9A8xE4HWyYex5fHUXLVDutOLF296ylCQSo2XyNrajm/H
yjOKRlkKGPNRWIKJRbHPR12JikvS0Wfnv4iKT17txGXgWqFi/+vy3Rqb9+yr5WvjXBjjIi4uWQOz
egXgdYsdYp6s292owEhGslulwYJ36cKFxqbew6dsxhdJTHYDhBsxPQFR7T2lRrHR2PL2gN2aWjxF
W+R8ZpLt+FLAyhyi4vM+TrYgJFs2FvGqUEVCBcVWQq9MRgNkV4QJlLKp6ep503y+vzgrO+Fm6haL
Q52gTwvRii+pX9pTfioTdoL5KCq5M5kbrFFbthZ7nlyuloUGyyQ+5/peGz43PxDvcpJ0q99m5blx
u0rzl7zachr17CJKsUTjSz45A833VkLyalSCD0FQuYXwIY2e+gQBXXBBvbQVvayOlOsNXB8IN0VZ
rKDVeG1AXpkN2WdO5ldforrfi2NgJ76HfMCn+2v4Nj4nIcO1wr7j8U0P0e1oG2Oc9EGMk0tSonx0
bouDGruNdhTis1c/q+Kv++ZWbtEbe+ri6panOrGqmIaDxt+J+WMaIGGKutToQHzoV3DS1Y1tkRAs
hi2FybV5JfcEQmieVTohbkcaV6OpTAog4GoQ3ND21YtpkuXKfsZb3ZNvwAt0/Mxprv8ztdisQVwa
apVjapi+IEI7SZ4ty93eyxFgPObxeFAM1596aPdQGUdZLvT2ej3YNZJs96d7dXVffchidWFbL320
vJKL6n+VHtXpK/wwcGW0H9OfYrbxUt6yNf/81bnxEsKG3iySi+EfMgRmSSGqwr4s7fQXtG5at9WK
/aaE9neWZ1w9BW7aBZbUJ3NfuCcZbXKZhP20r1HdEH6kAJbS6ShN74X2l/LQTedQR/ErdadqN7Z7
fStptfLU44RyfCDm5xSxsW5HXQlCnBpNksLeWymSzatw8O0sgmXX8aNOmjMSRtlQImjzPykpXwQK
RBFoX4lo7H9wx+DAiS/mt9ebPpQ6GoZGLPPkoqn1XkyPMtt7TB7T/Dokw8bGWrtmXttaOMlSjHTf
4J69kCn360+J8E6wNrLyb4N8ZhYGeUqy3Iq8I29nNlb0om1rPJMV9y5ae7xT3cCEdwWal+GbGW1l
KtbsQX3G/MFaDinVIhDQG1Gdsq5MLt509mdFot+6fvK7x1F/6a3j/XO5esnAhmxAhamAV12+YMIg
NPNRFDBWfx4jO0VlDy6UqBtgdpRsUbAzX3eEUtvJ089xK6e1NlIokxQKHgiMkz+9ndlcqbIw6OL0
IqA3mqbBWfD3qYGuTxs7grlD4+7+aNfsza8K6r1ca9oyHVn5ihIO0kDvWSg+aMKjVAmO5733VdfI
aGJvoQC4b3DNFUFlMJ8DphZ65tsBqkknlm2qppfYLvTIbrzn32PAf3/264++sgUgWBueOfMWs3d4
aCy7lgajnWi+tlL8kGf7dP/rPl3KmaOFPImzD3ngbbxp3tSVWTsSZahCwjhFb9Gyjd1IfEmqaiG7
TBO1ZTJZba5cxvKT0j42ysfO6p8T0zvTu1hoyg4guyM/+VQCATkVU0e/mOZO4U8hfGi/3J/3N+w+
fz+MlDAniJYqOu9uJ97yC7SCvSS/mFl0CjvtsWrKH4pV/NJARMJQ1bPhNFoA1Vo8lILsVLxYAtsP
CK9Q1dx7le6I1fROiA4kQze+beX+VxEWhpqEr5sF4m+/TdGrXtEHIb8Y+u/BG6+THNkmfML55PrC
+4xu8upZn2K37QJ78I6q2ToCaUqhO03eYE8kSu9/0Gxv8fCglZWECk+oGXey+J4orVRP6P304pme
o6n0eqlGdg77SHYL/8N9W6tjf2Vr4a6rLhN1b1Lnu9kV2gNlLKdk4uvETY0tGsmtcS0OX+qHiUne
i6tBCXYKnW3yB0Fs9lm/8Zpau3rZ/nTBmARbXMCLgCMiuWDmFm6s6mEnj9WCKnKOHBC0ALHotLHo
Bomyn+i/MdKt3t2V+w/bqEKB0yKvvEwp03Q6RmkXphcfac48NE7xWH2yNilG3mBY5gM1i5aSqIcw
Gf9yu2mluBOM2qvTiwK6taqHnRj2T63/oTV+JL7lNro96arbe+HRr/vvqvop2VRemc/scp9CQyPO
gFC6+JYiUGVbKdPkZbg3XU0c2cwRhLH03/c36NqFSBg1UzQCbNCpxd8OFJRAHGgVAw2zP2bin9Ig
3WmD/mvMhgcNyJ0RGo7mZ09ar51N0a3bwb3/BWvblguRSxEslPqG104uOk0tkzKlBQdrDUAF+Od9
Gglqf9zw32ubhz0Lkf/cukdN4nascqawWH0zIxtEyTZbS4Ax0ZJ3kofY+v1RrZr6e0sg5Ed6Y1Er
roGs63SKzaay3eArRIR1/RTyqP1PhuYVRNsNyrrFmHjUlU1o9KyfosJ7+CnsgUjGG4WVtdGA5Aet
Rr8qvFqLx6NCS0+aWwQSAgRmu86Qf/VVLtp6o29BV9Y2/Vy5Ih8KFBMQ7e0SeWleiIVHBFEJPcmM
5zwcNiZsJUbR5lNN26qIVIS62PBa15nWUObZpZq6HEXaoSFh75HlPxTC2HinQFB4NgreaEWuQKnp
wEUlprt/3h6kLMlrIwQwV4sWHwEn5VgFTZcBT0Fa1NoD6LaQr7tvZC1fCasU9U2U3U0O12LZrMJM
1Sgt80tcVy5EszBiD1DLj3m9q6JTYzlDB6vJzlOPRfy5Ch8EiAjvf8JKiKbJkI2rMjBHWVyOs8sT
Og2UOLuArNH3Rhh4uwooPWSOdEqYSrGvdEQmJqXYSpauOXDooWiymgH7wD0X5yINh1wO+OfCJVJ8
L8WmR1R2UB0Ih/tT2Jjz4krRoRhDhN/TUnd6i+pvKEXpMx1AgpMoWb3/98mgNobqBBqNAGIWgceA
vkxSwKl9KYXYfKxyS9rVhCgPclGKD35p+buqL0ZXUwPx/X3LK+cXkO2sU0winvWYf/4qRSAGYwe7
ZFZcBG3ae0V3zCJnLMXDfSsrwQ6Z/hm8woTzkFtsN9EKpqGZ8vzSeruy/C53xy+99mczc7ZmBsQy
Yhb4PPIPi5Wl0jbUuVgxjUXMKiYRUdwgnvpJuebdpLnkA7aaUld8Bnl/Ao75pcGpXUQ8UxoMaRbn
Bez8yoOU0eYINUlinHNFcrXk2B1EGObvT+ba4X1tc4kQywqlgZaBWlvTfzD9cyi+dOb7NhFPaTaw
O68qcne1/G4CIJdmHys/PxRbKdkVZzyXO+ZOAnhR8ca328aSPKGir6/giTM5wvBS51uh5OznFjEO
7Ns0/FJU5OpfunsRGESclT0FxfgoRTsRdHDB+23XdZ/75LM0traffEzi3ZZq0UrQAYSVa5kEEm54
2eXUjfrgeQoPuTaR612qNt8V+Med2AhFOy3Mwr2/mGv7Bz6GuQmF/CcByO1EikKct+k45sQ47VTa
eigWtg8X37PUUSrorFOJcuup6qIS6TZB3Ah7Vpww8SMhFnhcGECXHSk56VYjCgUKRxYg1TpwUAyI
k32lHHshm13xBtR5ZdvQaUhIArIdZaRlLV7xxrhTioraUftFahs72tJ5WBkQiUdp7qIFZA5453Y6
owQAQQdC6BIpanX0R4hTc20Y39VKEl+sXAbpIsg+TKO+sVENWXGkc9IIDRmTotUbPHKvDH1tVlNx
geyH1JHVPHXteIym/1B+w9fMvGNEQrQ2Lt6NoHpbqR9jSrXT4AS+bvvK7v6WXAv8KW2D+6P6MFcU
F7cRze5pLluU1f1MePgfzs5rR3JkCbJfRIBavJJMUYJZ1Vq8EK2GWmt+/R7WArudTCKJvsDgzlw0
0JERDOFubm6GYfaHfm6dynBNv7aDvngfGg1yFvjPDpVp+216bLM9S82tjSKTaOFZSPcm7crX33HS
1QAzPwrsfhJRcfnYdH/uT3JvgNUy9o050wuSVpcmfxrFL2Ph79zSG28R7kVExpDigX/X7bt5WGVx
NAXVJVsUIUPRM5BEVQ+Fgj7d8d/nQi/F0rnBVyMav16sbC5Fsyya6lIYGGMXzSw6QRrt1BK25kOg
ICE9pJL2rr+ILiZy0ZRqdVHL2ulm2RVRg9ab2EZG5R2Z4k4svnENk9pCqlXx4uJaXEUMSGKN5tQX
Nd5x2GwE46PRqSeF69IOdya2dXBZOxKKBX7lyVmtXhaKRPtJfUliszqoVvUyJF1xzqOdHbe1gIun
xkJ7WPoFlgfvr0hrRol3bDq1JtJKj4MQXqTyREMT5dny/a5a6Mb2Rtuf0B6KymL9udreelmHSayn
DQ4txefZGjFjrnaKAVtDEPLAeUCABAx5Ffkk2TAN1LIg3zQ9vf2GHx/6Lt0rAWzsA5MYg1kAuBAG
rC4Cy+cySiWYKXJtPvVGbAszeiZ65vbR6f4p2hiJyBGTHnpw3ooA199H0Is0VWisuaAf4KrR77b4
LKJDtatNdrtukHkWuW24NsA3a66NLGRlrvawSPVZNF9GzRy+486cuvdncxtXMAplOHgUgFXcC9ez
ESM5HqSAuCIP+2d1yHPa7X3JVYLWevBj2oXH0SxxO2uEg9lO1uH+6LdrSUhDgAjDkwsDVuv16PR8
lgXPV3FphhKd9jTW3qm+kbp+MYIdjUa4M9uNGvbCfwN2pEIP0reO2kYZzdNQLcuLMgTwKWehlZ4b
MTbtVBKM57HJ45e54V026wyep974+le9L/FJyGksOd6f/O1B5+Ny4/OL2Eh8huvJR3o2hLpPShVJ
02dkuJ4V8RuGCF1TOYaxdy1vZLOMhqwHeoWLsOXbY/7XtdI2STggHr9QxOQic5umrL5xw2iDrfap
/G4sCjBfIa/Qq8iFSP2KJowqPw80VeL4mdRImSm9UOGJMRvlPz+BhJSL/BcStQtgulqIuA60uM98
QqKm0c9TUPgnzY+kQ5rEmiv40QeEVeSdMGxr5y0IHocLVrG5zo36ScxjNSY8auvwKApCtrj1PBpV
XDqV3vy4/6Vvo80FLqTGTJhCPLtu/ZKyVitymcGaYrIXBN9C4GuenMnHWTixDmC0O8/i1rEmqkUE
gASFK3H1LBZEmbzOXIdN8kEWv5fSITQelcBuHxv1d6zv3b63byMT/Gu41RccusYSEXCpLkPcvuIU
cB71b1BC9hw9tk4M2imL8p8JIXyNvqpxUFZGTlrAH5+GNDg24+SNPWG0nMIYjv+HfanzEpOFcAPf
QE/dKERdOYnlxUykUxRCk52t7s+smD/F6VdIQ/79XbK1iNQFF6SeuiBkzuv7IEk6oekbtYTORmNi
AxOXFnFr2hM23Nr5CPsg1cKFz1qu4osw8CvL6CZCZqyG8kYs3UkLvo2z+kFQ9c/3p7RB9KA5j4ZP
6NRQ+GkjuJ6T1Bh+KCQyg4Ef4tJwDofiOMoOnU+Rguk1qUl5lKfPhvVBTFSsM4hzhhfR8Kbof7ht
Oea0NC6OQzd4ad6OhZJWZnWppoOsX5roqak/GsFZE3cG2ihuMWegUsAy2tYQEr6ec9TOScmTV11m
PLokUEMkux7SengQfc1OLYm61vgpLtNPc7mX1m7Ql4CCsQUhE1oIpms0pM4QH0rjubr08JYIiKHp
15XX1t8yQ7WL2Eul95r8Q6RTsvWfkgIVv0x4xfrhn2NlTsxC8F60nJZC9/USoNU8p6EvVJdONi6t
GNmR/ITF1cf7u2tZyGvo53qU1YGZimqWI5pQLnGaPuq6g1abTVZ9aPOdT7pxMt8STJ5q6oa8ntfT
GYIi0rSoqi9m3x1EM6XVW35olfH3/flsDmPoSPUt7cpwWq+HEbqgGv2Z+aSCYtE4J8NordL2FAKN
79w1G+/DElT+v6FWcb8gYu2FEF99CfvBNhNPiwMnjIUPUYs8YGXFdlKhleHvVU42vxiUK5BrRNKo
/V7PUPMLIqwqXHKb2IaNfCgIdNTYOiTFzg7cGolSFh4cJGsc+mWt/wp3uqpppimu60tAcTlKdVdJ
HmkYPFbtn/sfbeu4Y4xOKAmJHFbAurJlNXgLjsFQX6RC6t4lxVQfpXKaf+aa3J7qsojtUlKf+siY
j7MoP7ZRsae9u/EsLm0rmC4sfuZEGtdzjdGeq+kHqi8I/7h6hnHc+DEQjpGgHqvueH+6W+tKGQCn
EUaiVWb1eggFgk1+MteXPPkUpEh4f4c95kuf7o+yETDRhgXnQ6ZjH8HKVTyhW42gtwlvFFo42UvI
7/iWCcWjGPP/KjMyD2mLDzNmTv/eFkllBVSXCiUtG3Q6XC9l0DfCqA/0HKTdobS+aeE7s9nBUreO
3t9DrHZm3addHmpidUlSwNocaRCRIlI+vVet9iCKr6l4kKvT/fXc2iELaEFsbYA9rtP8rgEo5M+q
Cxuw13q3xx/Ysue+c9Q62OmW3TwQyHsSwxB+UlBebUexDyKpN/X6UpfyDyESpWNvmIFTq1rlwtmX
jhh2L36hQe42AZSZLh2snYB7a75YsFECJtWjXrb6CVbWB+hJgKG0zWMZWc8ElB+CKDpJgfTS6jsA
x/LB1s8QTT4gQwi0s3VWRyIG4637KGrxGksPXKWIgaS+tHNhb527vwdZ3ZxBk0O9k8P20mLGOMSn
2XoVBruc/4drEyNKKjaA4tS4V8MINBGFflcSr1mj6MlS5mST8djEluqGhRK797fl1qQsuHf6Io6O
8eXyGf+6pP02h0KNq9yFbVDRmo4cbivVg5tq1dnX23ZnuI0PRbFmKSe8VczX+KcYG5TgUr+51G3L
3tPNygHBTuDghHuWB1vpNrVFi3Y7NgVGgOvAV/ETK6y79mKEZQmV+r8c21Q7ClTFnUa86lu4+0dz
FtRz2onKsZGz/GXA3fUYZqEJk67sd77sxuSBZBE4gDHAUq+lBqvInBpjjBseCYgrgWkrfefqys5F
s3X4gbJpNFwyXeLfVeJpyWPVhXXYXfSTVT365iGqnlqjoR7wUBTFUTYiTv7D/W20MTXgEZEUA8sZ
Iu/Vac/9bOQOaPq3YKbT3peSYsed6NwfZWOzXo2y2qxNGlRKPdf9ZZjtcvrctW4hvQ5U3+4PszUZ
YqOFOUbGxBJenwl5jP20zaPhohe/h/AxlByl/XV/iI2ZgH5RbVi2AjH66sKiJ74QgUiHSzZ7cfSp
hDXpJ/LBQp7x/kBvu3x1NYLqUdEHYVxSgVXg3EziiORqM1y6GHbtFJbPdfUFfA/tKGXIaM6BUw/a
pljnIpPe1watzt/6wOlkBPR/Dvr3WX8p8tiu+KC1Sg75muYvev9Jj3QnGmCetMlZj6t393/11vLA
6gENxxoFwezVj44yOqNnXxouRhS7ueWiB2832qdIj3buo+2B2LSoNS6w1yrKmaa0THWjGy5NmZ1Q
Regr5X0QFa9TgBvs/Tktu+bmQ5CIIakF3IU65/WuGmdxHJNEGS7TKYgfBl07ATnF+mDXu31/t7Eb
TiWcQ40udeoy61gj6tNxFGN6UfWe2juXefsUu1H4q5L+K4X/7k9LvZkWjcQILi+figLauu9VwY1x
BsImA9RGe+SCHfeaUG+PI6ZZcDZMcCAwp/VmqOdKD5psge6w3nQBOOxBxVxJUv/VAoi9RkMMZguo
VFGyXb+FcTPrRGYxdcBUb20xxJO3M09ihOZTgrtqKl6Glz5Jd4K1jQUEKMD/GBYu980aBvVHI23m
iYRMUisPlaTvkpXvXAIbmDsl4sW8SVlW8aanfxQbU08i4sEOOQE3nSWM6Y3sRW/D1LUq1PFw1sB1
uwZwl0MTk/Y5c3xap3eOwNZU3/hy9H/zPlmrY92VaWkWIkk8jomHRMgPqv/z/m5c/obrQ0b5iZYX
EEP2Psyi60MGyuz3YWNUl7Is7SxSsKJP+syRa98rVal1A1P9z5fhiYnVztt0e7yJs8H3l4lBKlgL
6wu9pgH9GDVG1ulZI6XXQy9YCDFJ8KyoH+5P8/bags9D7z56alRt6O+5nqasQnikM63Hu3tWHkoF
9WfZDGM3bNvpwVAKcefDbUyO5YQ2BW+KuEJbhVLIIxdS1heMV7RneChfSh/xBwE3AVud+kc1UY/3
J3h7gzHBvwZc7ZQ6mbKglKv+klvGWaYlI6xcA8bGzA5NfPlEs8jp/oirJeWxh1dDtkm2i4nOTQoh
qYEyjJjoelUsobGmj/mDNqSmo0rx/JS22l7dbXWrvY0HOAj9XeL5h7Z9/Qkx6jE1XyxKz6CBR6UG
FAG+Vsb3+7NaE0TehkGZjNYsBHtBmpdp/xXfG2pjplRZGCaGeo6lj/aI6h+asnFZOrMxKL/aKU3e
9wPiXtI0GU++pI6unA/D4xT52U6ettpHy6+B8wBTC4MBop41KGmVFHciWW48QZ2aozRHn3Ij/qhr
NOFbQaY+CD4SL/dXYGOdeW4pblI+YJ3XcEKeNQFmRUrjKexgeguFENm/cCDMmcOdLbRu4HmbHi8g
+CQyxbwjq8VWi0xBgVLGnSGUEuOIhr8Pn6+jP81KIoEIPNKTCvJWXX8Ji6Q3D4KEILddKELwy8eQ
6mvX9MK7pJtq0866uUYID8M9BVXXtKgPNRowo43unRjaNBCWO6DIulDw9uvxy1AWjyze25uYdODd
MCqz8WopLQc7CeLqHBhz5haFgfVP0w8CkHWQH5tOL06JMIo/oFG1sh12lXAUqhgJJFHoHuMI0zzV
R4qzL/1653Ous5u3X7lA64s6DnDK+nsmyRxOYW40nkFbOX3Xcf2uEQI4LmM6O4GZVkeh6VJH00ML
5B+b5gBHo50P/XZq/npm+BFLBgvY8NYkR/v39akqJr80ApAqb/YT/JEy2dcCVx7npf/PN0bEK4uo
+cz59rtjCIGpO9bwzVo7n8bg59D7CjyZoa2IzKS+ejGzSXNqTYsf0QTIA5B6cypJEEckDs0w1POf
0TT2rZMjtkue0AfKRw2hJsEWFX+eD+nY+Q26MaP48V+PzmIzjxaTggHcQnm8nmUdzZOeDFPrFbJU
HPK6keg6JHXoNWsXwl0C7fWK8q4QH3MDg7uvVrSrDCOm3MhYKKy6fpDKitM2Me4/lm+6ReD7n0aj
8F1VCKdzrXQcBHn+hkNdvLPBloHWP4TbAv2ARRwVOZLrSQdFHZWCxv4qjNFCJj/66OtpcsY8FRwm
xussbv7tcX3bTKC5tLIthnG4xV2PaDSqVifq3Hr6XKLyaRB2tbOKYnGnBwf22XCC0dM+3P+2q0Dp
/w4KXYvkQF8ExleBUtQHWGzFUuthg1W/gxYSoaqRF65RddOBaLA5dVKonsJpCh1/1vP/ZXjCbc7x
0n62LiOLKHhkXcfn1ku9dlQtG74hJC0hzK3+TrIme9BVoXGSvpYdgNO90vy6RrfMnlIBsRov4sJw
XaV9mkgp0vSF3tPFJvqQ6g02CKqIbqGJt32EstZBGaPpMHZF5wRE78emrQSHMOe9AkvCaSu5cot8
CL4YfbtXF1qFPm+/jUwdMh3MI/nGGFvsRto9pKH0ggDkwWxhhvcqvuLNLNkVqNo7szf81zK1lJ0I
9val5I0EraVrjraWGwUj6iRlT1Gq9noMfUa7Dhp6uSxB78QTLqWqsbMFbgMuegwQGAOlAnHmU1xv
+9nowiGGm+4VFKffpSp9JKreTI6plTDGk1KLvtzf8stfuDrZULe5Gd+kwxGWux4wCuIwniOr9gQ5
no/CsvEApvcqQZvTWsAjsBZA1XVvIxWVobH6oPG60dczDJ57pU4cYKtSeI38dCbSE3xlmHeyyI1h
KfYiRbvoniDesFpNPZqhMi2Tk6fvkgZnBw5rJvToO7Y7KdbG/iSM0pbdCWsKPPN6GY1Ssmqyycar
MIZpU80x9PagY1zXQW4pjeLU5HvNvhtRLEEJCAMVEhpfAE+uxyyHOk/6rus9bibrS6ClX0Y9LQ5l
mmluqGESY41K6vSErXaCd4kDHkbRL1I1rKd6f0+Ca2MjofVODyKpNPf1uiNrjIvSb5Aj9ejWU9+H
YzAf077Zg8o3bmigQTTasCeE6LXu6SxB/6soknsvUbOXzvKPiSG6k4AYyPxQ1CjaGMrHQQ13IvSN
fQRqRCMiRDVWe30xjxLe58ZQ914ddL0dFgNOddl3sQnPlXq+fx43wmVo64tsDu4TvLVrLaysIAtv
fK33RKmNPii+0OnnTIh7y4lbP37R4y5/n/hmadmhwj3timUD/a2tq+y3EqjJcRALw054xl6CMhpf
qfh9q5JGOhPjNg91IkivvYIt2/1fvbVA+HIBqWI8sLCsr7diAHenG8tg8FqY9oNm9fAd+h/KWJVO
Waen+4NtnDWQzkX7m5h8gfOuByv1QcnqfHmnxrp3pno27DRNf7eB/D3sW7cpYbCp7V7ctzXqYv1L
Iy9fhYz/etS40zujK6PBq3XtQ5M9z9WvPj0lPnFIe1hMbe9PcmOjc2ctkNtbF9E6KTSHuBTGthi8
ptfPY2AgMfc5R5+vTA6Wkp/y3/4w7SD869rQ8shSqHh776iQAvtdT9Gc6CJIxHTwjNlE2iKbzIc+
1ZF0RzTx1Kpif0KUsDgH0ZS4mWZ+Jc5sDxJYp51Z4UmbzL02z41ttTyCXHPLPzckYCkw/CDOmsHD
1iJ+QievPU0g0yeZi+FBSOe9RoSt8RD2g7DA+eNNXPbAX7jA3I2S0PHMe5I6uwVkX5uT9yNQiq/E
ou2/nxmYZ0QzQHKgEOJqQ2Wt1epYII0e3uDfKiAca/6v1KZPgV7tcErfdGZWjzzYG81gFKHI+Nf6
XzGPUCxaUedNujx9RM7tU9fE38SqL10xnuenQE4tN6wV4yN0+8JJh6Z+wbAkORhiFGEZGWlxZk9l
/gdP46mCem2VHxomdvRBcO0w9mU7LpLxhDiCfBxAHXZO/Lpew87kjYPXsRCkyULW8UNTCIZZN8ng
xaoR01AsdOkDqYP5IQiUY9L38TnI2vpdGpnBOTQQ6pRkKLqDnpPpRplxLENlRG1NV9yWqsmprmLr
2Flaey76fMIbRmpxwNF9W0zN92EWC25odeQ5CCw7GbeQm5TpY9T3MAP7dq/NfePr4DtKrcUk+oIM
seZXjrSlWHXWDl6V4FcDaSb6EPdN8DGi5nYYhr7O7LBRPtGuODntrAzH3JjGgzzVsdt3w3zoJr+z
x6ZvH5FS9R9NLiinpsB1srRAP+WT5tu5GGG2o+DqHXeFurORb19+fv8i4Lr00HNnLSH0X6emFuWk
8zVt8Py59GmJE0pEWLARu38h3p5NRiGA5NHnWkQN+XoUkz5VMcm5C9RWaN08kebnQC6GY2qIvWuM
nbwzq9v7Hjge9smCERLOrNscJL1RmnkOR0/PetlJTGN4Rp9mttVQ6Q9GUoRu25oFctfanurZ1siI
yYCiIJoKd2oV1yU9Wpl+yS3UjKV/iuTgUzyjGDj0Gkqgojw9t61yKptxD8++fXIouChL0yHYDcYV
q++oZ52O4W49e317IgJzEQAZ32l68ygJp6l0mj2RowU0uL6VlvGQH3gDIjVz+fO/9o1BUWnK42j2
hnI4yVFkKxJ2RMG7SlKdOdd39s/m7KiASPRJMbmboma3LLjWzR4d451bWxUkC0tQOOmaZUuTcREg
B7pTtaBOuj7v7KaN3QuQTgJEZyfSLmt6WlsqaZFPaMfVUvu9kTI3Sr8P+p8QU5X7x2RjURnIQvwH
DWMoB6s3nNYYQxrEZvZoWwjrFzG+aN0nMZkctHnuj7SRfyz0QibDwiykTfn6+4WjL+hiak1eUJNW
KJBQD1HoxonTgA+oTvulbVO7lk+9rrk7Qy9HYLV1FhfOpRGJBI9mieuhfb/oWzmYZ48iaO+AoLWD
w/NgHvmQ2pM1hpUtaBG4mRZm7mQgTRJWfbSTFWwtNb1WMCxZAqLeVRwaNF1oVio/ootmV03tGQxE
etTS0OFG3lnsjTuBpBJQBSSQfHatdzZLozyOhSp6oBTPwOXmQBSk8W8FBaz2q1zWO/HnLe4BCsFN
sFBxCUHXPCGQ6rFIqgmDYy19EIixP2LNGNllLuzxDm+XkZEQ5seuDXIDy3n9LfUyLJtm8CWvQWdR
fmdWv3v9EVELm+7TnVXcmhRXGwgbMRCFj1V8J9dKbVhpJHs4HrVPeW2GWAYIyrErW+Hb/S16+yii
0f9/Hw5A+RuvxLaSaiPQJsWL+7w8UBvpnHE29yZ0e61AmQKJJjxazuGaVj8aeZ6Jgyh7Xa9+kFEs
F2vLjnCFrdM9XfjlM1wfOYbilCvcKzJp8Or9JQ7X9SkyZA9JoVdFdCXxGWn6YzCJJ1qdTzUYBy2u
OwDO7Qdb2HckQkBwEETNVV6J8sqQWG2voDfso+8H9C8g6t0jCrezMzZyH0ZapCG5mwkc10SUvJ6D
NM6YXqm3kqf17fe+pU+oy/XymBXBq6Ti71YJyKf0Bn4TiVTNNihuaM9z9VJF7T+qBRHxAvlDVqEi
SBwAbnZ9KgDG+kHxRcUrk9yusz+K//n+Bt2Ae9+KCkvEyRLfiM+bWlCbcyMp+DSJcWxLndKgK+Cj
JqtO3F9iI9efoyoacpeonCxA0eoUUix8s9ZpIqEbD0PXjoITyloROqkYorxidW22c5A2alvoPBL9
L24fNG+sGfNWNYZlPOqKZ5SNaqdJapy6pO6fisCq3AlKv6PN7HpF8bH+qsyfndBNO9tw45gh88MW
pBizFEBWV9SgJUY31J3qxeYPpVsEbc65lR0zX965dTcOGYokuJtxqOkYXoM/k4+pSNw1KqLJE0SQ
Hi+11BB07IjT4qSJZXwoqzE9CmkbnvpR2ZWevb21iK0BMVGCwMKdBtjrXRcIZVxL/ah6NJY8qQX+
9GL8OrXNeRSjpyCha1l5UKMfkRSBuiNHq0m48732uOTc35wb5x6SFpESEYbBaqxDQ18bO/J01eO6
pldAymyk8J/oHv14f5ytD7u4tyyhtga7cRXCWGLS1rFcap6FGqzVzKcJxfahD7Bg2xlpc0Z/jbS6
PuWoNovALDQvqWuoZ1+iLHpsxB/3p3P7lJJ90RFEvYKKBcHm9eery5KSK37onqaCDGrDODgYk31C
6oJG4o5OpEnCn/f+mFsTQ7cBBi/ex7e8UDX3G94RU/PGATB0mAyIEmaqHsu22nOT2PhaVCqoy5EG
0sW2LlCloaI3/I/qBWX5qluwz0LxWat/VwjN3p/UbbiFWzR9clBEqMORhF0v5FRGoVXgoedhVfEo
GI+lErmhiMSy9FOp/+Ty8f5wGxAA4wHRIIhGVZGhr8eDoNaXXTtpXqbNIu64RA4yW16aTlI3j7Uz
VqH1FKBM+dXMclR9W0p4J0PI6Qqe1KpozoM0aZdKsiLR7vU+mZ1UUxYbDNq20MHR2vC3KmchlHIj
HQpbCGbxeTKMUreV2Ih+3p/NRmLAbIiKmRJxMVDtaja+pOMGKmsePhVyFdmGP9mpkJxK2jlN0Ykl
FO/Flw6+9zSMNjPf+XprZt/yeHJXg64xOv+xhtZUhehrgUE8I8BcvPDfDyndTs0XJYwv7RdDfMy6
wW7bYxrKe4y3recK/JDvSMzMDb4ulY9VAj0NbRZPHn9Es+bAsvueNK+oVFJYo39WiR1dHksaaU/3
l33j7SDRAS6Fnk08veZOZclCo9cq3fN7iCn+GPSHMGuFc95bqJfLYnEwa1NKbKEcEROmNnS4P/7G
RYA3NzQxBNLol1/DQBWSnsRXPbEo8p5uMBapq0G3dapI2bO1fpvLKhjlbUCQje51+qLWxAg/nDVl
ConW4jk+oOHoxta3KvJfEgiOvuJMYUPnHmZCQX/U64+Bumjunqf8XGqXMviTTicrjGwJDd4GyCEN
aTqQjkZL+7vycH9RtrYDeRt164V0jEzL6iXzDbAWRU8VT5W++VXkVo31m7qda8rPCwzQlf2xHpVz
k+xJ8m0wl5Z63FtjKPrYLNX1KfTnQjBjAici2uAsK8HJx/1X1b6a5ejgn66bzyL+12qinQyldf3u
HEbt2c/HY62F5zTU399fidu3iZ/DLgcsoGhzixIayayFSCV62D8WDp7B0WMS1+qBtJIsAvYqsIH5
z4/uIuwJmXCx0OF2XaUPkxKbpe9HqNk1M0a6jV+6sSxndtZP8fn+9G5P3yIjQxQtomJEcrl632ux
1PW6VfE2ri2nTJV3ddQ4Q1Zc5lE5mkFHRqbz7rev94e9fRIZVoHYvsSlnL3lUP6FoZWhFsLI0nVP
yD9O9Ws4/koDcMO993Bzdn8Ns7rRZSFPJzEwdU+JiyN49R8J3oWSdy/xQPsDMSJCXu4g7LQGbWwZ
JocgMpEeVPo1wNKHXV0ZOmKEVb3AHaEePIVjWT2kaZ65plC2B7NE8+3+it5eY8uK/v9BVyvahrNu
hAnyaj3taC6lCCDfvvgaVH57uD/Sxt3AULQHkG0CZt1AknnrT9qQsGdy60eEer1hnTnPjpyK51x+
SurHPjyH5d633JwgESLKaHD6b6Rm9FKFUNLjwk1OYadYJkufdX9PomJvkNW1J6d1kwvdsmFGya0N
3fZj7blU/zn2ZAGhS1FCw/3XXENHgRXryB5Z3ClWEBwa4Cqny/LfwE39ToS2XJbXDw4j8bwR0fDF
yJGuz1nQl2MlC6HhxRq8N12KK6eklv4/jIKC11IMIttFkeV6FLMS62QR4fCGHCN1c5Coz5kEDPf3
3W1wi3oh9VRCzYVlpqx2eKLP8ED91vRyMUMuN6tEJ7VSE68Tq3lEpWK2h6L6mYbGnofC1sAw+ihy
oaEIZrXcMn9dVujCT5MgjqbnDzNOLnqmH2n5yvD9i+bDGBvpWWrl5qQlebFz1N6MW1bfj+YfZHV4
EnmL13ofijJAEBYG09PKj7P4GbO/YxYN5zlD+Sv6PkKYTKSzqgmHXnvsFyCB+hWtwnasTrbVFGf6
Px5NxF0iMXo0moVztlsGXB6j9U9kiy0xAmAe+kvXqxNkaVwakaB7epvGf9B2KD92gugTKfjViyqo
hWNWSuKSt6unUp9B35BpR/ItdBDGElwzVLpjJQ3aC2Uq0alj1fwUW4MOVU+v3E4Sfo7ZnLyPRGHY
2bUbjwOUfVTaiLaJu9fenGVXqmY6cY0Zs+TEk+aKuVv0X0LxYS5+tdWrpH27v4E3DiMPLS87TEW4
82ua5hRNVjn5OWIsmtAdpNT47rdwnu4PslFzJvnjqC+WkJyTtYqkUfUFmoS+7qVT5RXWITOeQI5b
VOTtZLYDKzzO00/d/5PHoZ2FLwF9IH77FOgXhdKLlA/HyByeGuLv2k6GQ21+7MxzJT8XDb17hySk
3tXr9U448GZDstpELApFfphhNG2tdW0FFSzd51b0xFkq2Nt4an+Q9Nr6GLV6mzljoognuTP6DPsb
lQOuyqEVQN3Mp/86NaIxrqLWMx9R+omoOodV8c2vrSiwDdkXUXc10hwS6oCAS2gkcuvKGVoqoZa1
v8ZZm7GYGZJIcaVkVn/F1NdDV1aiXHSaMMVip4/8nn6qou3Sg6Chv+eWYdxl0ADjxVghn6zvWtUY
pq0JWeUttpEJfEufDmw51dA9aEt5TqnXTc0joZD/HmMo6asaJj45byOTMBdaInXcZb5g2F0qJbGD
+J51Ss1B/RLMSj3Y1qjVn9owE2O77pv8S4oqf2sHTREQJWtWh9xaUCYu1Drq7b4sBI5gRTyOTTY1
nTsNaDs96r1BQlPXoIIHrSv06ITUi14+NG3TfRd7QZIPAmIa6knXpup7Afj6TQ/6LMe0VvMDx+jy
eThjNGcodjrLWnlAtS//IHbUJnby4HX8BFEdTXvavXkil56oVdSGlbbVzo0ANBOJ5amQkM6TyjF2
raL3n6JBbg9+KO5x5bYHhQhI+q9JmrEKhMVaisSij3RvSs7dZ7NQ3bk4SM2xjf414VymhxIlryXx
L30Pq+nVYkgHkVIS+1qK7Yf6Z6vqHsjsd6LQ5a/5+0hRYuSuIb6mV3DpH109yllUqqWYiST0AidA
c2UfRZ/hpCh7lPcb2GIZiTPL/UzOQuejfP0CpHnpz33fat4U/x6b5kWJq9PQP0d5Zre99jKayknM
37WJ9SMZ9iTM1pc4Y0OxgVS37BVmuhpbq6xZmH1CKX9ahH3iI7UyO8+1RyOubYmWNgl/2G4nEllH
icug7EymjOgb/7HaK6mlNwnEJN3rqtgO29it4bcHiOjvXOXrp5Vx8LiF2oYYDnngulLddaEvybVk
elKRm6e0MWlahcnq0CIjHeWuld0g1QMHjYDmIQ7N+WujN+XR7K2viSF3T1M2SN7kExakNWqLk9Yq
nqDjAiW0Sfyg9qgH+1quH30p3BOGXPsy0RGGoA31NuQY6flmX1zviWjGh0ltYt+L0sBWEjyZQyH7
1AfiUfSfffNUqU9WbTjiImXgC8/DVB/ycoLw0zll5mrCB2MIDnUg2TVF8Njc+303WB/gGiAMsmH8
NPgTN8bYdRKIoJW+J0l/Qj5iXB2l5l1yUKvAzcUZ3X+gBoWLXGqei3rvy64jgWV0iEcYHSzJt7am
A8sthgZKk/peRvuNXUSCaIe+vhNubM4RcTaQ2eV8UKa+/gaCFBolWpA8qkP1n2JQzo3ls/9H8B1F
8CK/+agFw1ELpCNqkVj07TFPb0+Jgry6ggsK6AL6rqt4PSxkoHXiNs9UczsQs6NIU2sDf/7+Kdkb
ZnWdKrofBmY/CZ4cTXarnYTyt4RDzv1BbnJevtgbjxphaVI3IqzrtWxSlLET3xK82kxO8tDbqCTq
A8Vd7Vvdo7WaNr5jlq2TTukOXeOGWb0MvThFkPVAUab/83roLG4FyPBxcPEl9K8MV1CNM6Nr+qsv
tWhe1vasaD9Tpf8gdO0rZm+/BoQpW5V4ZHyUcx148DVKHXN6f39NbiLNtx8GjwV4lMWhAnf9w0IA
yESvsuDSNwekEFAndxQ9ulTFMdUeDPpuaVkI8vcZ1p5IL7eooMnF+8UkAcMXV8rOEgzB7v+Qdh7L
cSvL1n4iRMCbKYB2JNVNiZS2pAlCFt57PP3/gXfws9GIRuhexYmzNVI2qrKq0qxcK/oc5TvL+tRW
eznKdsVwjKKOKl/lhMWDWasbujm37wWxMRkVLxZrecOmAP4mUjy54DcL+xFsKZZoLLQh1GmR4Zgi
S1eYDHUwtHl/tW6f49nwTN3Bk09zcLlYQaRqTJP6ZyuUz73R2yOD7eg/7eI0OP2rqbcuGmxNiKFz
v823z7t8NZEMX0pQNTyXnmm6jRHta1Wadn72HdD5/r6tN/qJ6zBjNgZsiyAArMMS8A3ERhEEkkC0
ZKOpsfXYrxLbqxn8cWQ5kgY7bmmzKvDgDbYgEIeogZU8GwI603YwWeNjXkKdIU6mvFc60OO21En9
b6tK/C9pmtcbh+l2FyCFQJOJaAF6KaoJi6WhqiCl6pSgVEKPmmbP0c+8Bxo/89jaxvm4dbVrW4sq
riEnRck8CKKsYzIP/3q9m4+jazHFvc8C82skqNM+EOPw5ItRfby/L6sfahH3AcWkVr+MoUsP76eq
kJyF6En093r+lFSha7VbLY2V4A8w5FzIksC7zyNL1ytKAbVKrTRKz+RNTuvDill9LtS/FAV2E22/
pLP74FBmgqvlxkaEe/uKarCGv00azPnuUspIMYfEsxCzP/PLmpekVKXHVIuVj/dXcln9gdzFInrm
HYU3D2rjxcEtYSkwjQFtPa3zwoeBdo0D/LEAXTLIIR8nKp9Tanxo7laVt3G61mzP7KNcF8gx0J66
XtwEYqFsEJCC8yBB61FjUcvYCQQoPmD7iWXlY6EUX//9cwF7UnLCd2Y9j2uTpdTKgtUqyPmhOxlO
+KxyMKKvrPM+rhumOL/ct3ebdwFgoP3G7APXFWTO1/ZMecwzZdDSc9YxM0xJog98wS3yoc+eqyGP
5IMVm1N1BHoSm7/v215zoJkpCJE9vJfq3rXtZsyTsq4n9PxSRrCmsaGVpqiZ++9WZkQi0xlcCKDN
r63ISM0AUBGRYG2ylKtYlC5WIY27+1ZWoj2ADKAsGfOC/5yn7dqMn/ZiGjdeeqaZZRta4DQ9Uyfd
UQR+HQTDXtD8HSKJQWq+CF77ITG3ArGVmJ+xCZCexNQzHenSW0XDTzlKI8J3INxtUY+afWmkZ9FI
f8ha6+3hqwnsODe4jobGczJ1+mGUzTGqxHHvQVV+yJrkFV6l1InJ6+wZsOb4jdzuDCVV96H0v3ko
gUpQHifnB427HP8qJ9R/Y9hJzo0l7OHUuQwEJHX1XHlbOuhr1zGAjHncEboMGs3Xm8NoiNyKYpee
5daLv6Bz6LkIsQ3PfWKpeIMmb3jD2qkiGeZcwYQio6x6bc9oFSvTUzxbTP5YVmwDzkiJB/qHzN/S
VXwTSVtEAJYFvpKMj3T4Zvxbh2UPOLHAtqNo9DHu4OOQfUk8aggBPwWMH7tdw3SOmArVzkoFbk4Y
O10AQdEh0qt8ryip9USyEDkgQhXH6MPOTfxK+Jj6PrPDUm0eR6sx3LoOtEdfK+MDXbyLXxbCTo2y
4tBHiv8gKr1uy03Z/VFN5NaFJk8cJMlKKB2V6jTKNblybph7qmAek2Bxs/Hert3UhEEM63LGiYYX
G9wlAA4pwSFfJUx/yB9eA9GzJSne49eOWvvOKAK6vH/kV52KLuM8FgA74LKenAqmJ1dDlZ0ZfH6s
pBH5hSc1yD4Yzbf7hm69iVuFO5J0lVk7/Pfam+KmCQUEGxAEJZBBwDaVErfhQMeTcUm76fW+tdu4
iYcWWklGHqjoQGJybc2bSEstvcjOiv6rM47zwENa2VX/V/WTR8DEn9B2vW/xDQR87cKYhA6JHjgg
RiQMrk36QxP2ogQRvhagSQOmdGxyOxZC63cDt8tk50wLkuspVpU7lC0Aeffo41wU1Jr/E+Nc+yzD
tTLaRldMrW3kutLahRgrp6nJ5G956xUvVqCVP3zABJ0rpqnPVJdWaN9rRM/2Kgi7jQ9a2zCw28Ai
3mALyyen87MS4FKfnYWGkZRCtKkfAyQaX2Ozd7Q22iJZXNsyEkF6YywhfxbXzRD4dUz2ltNT108j
o6Yf/GzcJ0jwBZ54tJSYqbUtOb7bE8elCXAPZimTsZHlaMrY6Sifjn521mFAKqx9pn8vzfyBDngd
BDuLfPy+k6xEuhich2gZLpjRdfNxfJdWmakcGkBoEZAVhYbaPePOX1MQ1A9+X3ifGUgwOydVYvMl
AA6sEzclVDuHLoftKtAGQKn3f8/q98NNwAFhXAb89/XPmabEItcqM56UOHbUiK5akHXIXHVxRsvN
yj/6KmRFKAZaG5bnu2x5Wii5kkEgtDXHpteWW7oKohhzQM1BdTtdcOL4oATiP2fqLDPBN40blo53
5dqKJw3oNnljdu6lI8PhdhJ96miN9PnkGGIPcD/eURnZQEzfRoSzUYgAYG8BEbOsWclW3CXiOHH3
9NAuqBcS7I1ocG3xYF6bx7kY1KU8ev1ZZeZbnm/NYrfMvOfEY/GHZLNVvnb+lRlOS0OevuwyzQ0M
T1KIo7Kzj0xkDAi+FD4N3osHBNOfNtLc21doHviGgmVGuZNWL+LOxh9KZRwUlkxJdlOnEnS2jpJN
O7mrtwjQ5j1feh6wIEiFSOnmc7hYvHCsmqCc5XOF/NHzX8Tis6jaqo8gAqHNj9H8XltbJFVrLgFI
CSdkmhcG/IVNpihr4GpoqNL58/a1oU1uBNfB/v5pXikwMsMOtxtHiilu4ujrTxu7oWbEo87PUlAg
U0CX9TnISscbX7MjerluYWp2vBVBrDkjs3AcYaYDeG4XV1qnNLExoWN+Vo3HIn1NtIdK3KoQrN1T
720s3gZqK1kXdGjs1tEID+dpKpjthb8YNiyFibMNb1zz/PfW5l/z7pKG9bMylMpH0kZLdm0sO5lR
2ErxJaqbo6ZsqSKs+QZwFMA1kP/yNiwOs9i3USR05FyaBrgiaojzoILearCtnDAGmOBCtQhSQG4t
vikZpLKZsrg4+3qW7erJUEqwya18GIc0PGaw7Wws4spn8U1krEyAMVywnJmarCgpsqRFnDgvgr1P
n9iGvOQfFTVpEdHSAt855w0mXf/FwRpMM4xGs6vO6iB7l66FecYsBMPdOFgrHjGPBjOTDNEHlhZm
BFDHMazos8IChd3+tRiCp1h8VauepLN4TmgsN8p4mv8LpdBOgawhQGkCtns7T7s93QDXC9SN0tUb
8OrqJqPyR4WFGhw/isnexZ6WMG1qNd987ox2+JaMcRg5RcR0qNuPan5sSiUUnZbOQuQqYSy4XaTp
B1VhxsmV2rTUbNRyjR8xWIIfzeihQuCXjWzjhVXtjNGofoQdqQJEXlnBzkMZxNipTdAPTlnVIANH
rWxAsMOB+ltoZdXfCwzg6g5z9/2fqDWHYZ/oXt9+yjO96Y9VUcWKXULHUttGb8nhzje6uZqYeTF/
9Ucd/EEBh+jGzs1X3s0aUfaiYo7T36jeyLFV9FYR6ESxpXLS0+LkiSmF87oXTxkoQMeYGmO0wyCo
ZbuuoFToLHEWlerDJzMvkw06itsAkFd7HhcBogIQjVLG9d2C0Aq5KCiVM9vU2HminPK0cRXrICUK
bJz+A1y8+4lpHD+OPk69txEQ3VzWb+YpQJFeAr5c8raGWSKZrZHo577291mpS+QpoRN4ebgR6d7c
2LMhqgazlhvNu+UsdllGbdRNhX7OzQzwCBQaSUUGkdpVw6By89R7G2d0w+CShcoqLQVYVK6fgeLb
LfSEFhSndeFKmmob8R/B+rLhWXNMsvAsHnSw7SCPeWyXnavQNIKmFzl94IO7HTdV/qiE6t+pBXif
Bgk6YWE+qa91CaS8y5R8X/S9fhBmlZH7v2RtTwEIs6nchdhZuFSaBmqHxA3gq0pyW+ugSjsKaBv7
uW4EZAubSlC7DC0I0FIdjjz93AAErGmS0lbn3t84rltWFllBalGy8b0MK/VDQ6HRyA6qthEA3joK
rk9xml4j9Q7+en0C4atkHj5XFeSJU5dhLVk6evEJqiZHQZs8NDf88q1Lcu0nnDTw/3Q25tOwLHwE
IuoglRapZ0Ko1AE3O0G0O2riLg0/yvHzqH4T5S8iZWNRzZyGulXVjXv0RT/4KvMdydaLufb5737O
MiVqdH9Q/JqfoyhPqgdrof7UWF8aeT9Ej3220fe4jUhBIRF0gESY2ftZ7evFxvfjyNAEA2FWUX8a
4syw/QL4oEc0twedWZ3l1Oct4En52GnF6JRo0e7vn4+bSITfgN4LvBB05uDnWhRmZCWIQVIaxjnh
faT75Mbp13+3QFWeNxioGYxG85q/CxjNmZnHmmrzXIiC6sQcdldMii2xi5Wdo0QBHJN6DJQzyyu1
zus2R+iQK7Xt94LyB8DskxB+UE9ymLik6f98rVARoasB9gMkm7KkKOlCNAI7IWbZTPFBkylrZ0gD
qrm+JX54e+jpvJG48P8gTcGcXq8eIpyFJMPRjlpk95jVTUiLP/woedbGSbwJgcHKv7ezPPhyTfNA
xE7cT7YJVUUcfgG8uyv6f3/kZ0ugVmgI8Le3Nss7fwhxcbObeVUyLoW92daKLfp+Yrdgd10v8YRT
10zeEY5ViJq8Qdi3baZx/WTm7r5j3gy6k06rSHaRX2jKHIQvAlcR3jzB8D20FUfB7pF4StMvgbzL
UvXVYx6wPBiTWxbDJdKyl2IYXunZzQDRJC43fslNdW8eEOKxnEMPLsHlEIHulyBIa9k6k6PQ45Wy
+lQmRn8clSzeEXh3TAd60r5sfOPkjbJ0ur8Qa+aZ1IXIlB1RKDNc+1igl0VkZZgXeguGSL92C4Mw
MIsMFH6t0wR3sp6hzqhtfPZN4kBqQn+ZtiQqlxQbFvdfxEsD3l9rz+p48cKvGlW2cPpjZidP28gG
br9QpeAEmQZwMChZlmA0bxRiGH6q4TxZ0F0KLToHgyN4/1EzLHuVYp7gwG278V7fHimMzmgmxKJQ
tF1ONYy9EvSaLw9nSfsEhornFBbu50wfN6KPlWUkuZttMUY3M7dfb1/disjWBMZwLpkqg1/Ebs2M
wWCw2dKLFJYbEcJ84Vy/2CoDZcwtzoBQvGZ+UN4d38IX29rro/HMLMhTT4O+EJBoybZIh9c+irIX
oxMI9d6mAoMZVQJdrfFc10ym9s9BAEw6sxtYaP99LHhOFd8bW1x+rQnWHQmD8WxMAY7giHnlWqL/
QUnSv5n6o6qfOqF4yotjKGzs3dpq8l7N8/Ez+Gw5iCgKotp5cTOeA/0UGsIpi20dQMn98726lu+M
LM7ZlOVMIYrleKbwdzDU0E768bF98oPdJGzt24rTI1jA/yilwB6yZEcbGCGzjLiazkoE5DL8ptSy
I4o/DWXjvVoJnpiJ5wGBfR/wDV3/az+sDDw809vpLFSgm4yD+VVsGB1yc8JDiHZ3WbLx5N/2/6GW
fW9xcU3GvRwz/49Fo532ppp/ap8niJYcShkoZA75E8Lzx2yw5e5/ZZl2ADVz8hhO3/W3RnE16Lrf
T2ft4mXprioOKfn5noKlHv+oPoL/qadP6b9W6uf+FgNhQIyZkb15lGAG7sdSQsYniij0hcIuLuJ/
v5YZ1aHky3g4Meay4SONURwaUi7SRFd2mlAQvCGzGlZNzeUc7uoxPCs14+mquHEiVryUAQieOoI3
8N9LXIJE704alUo8G1373OXHLD3V5s9Ybb/dP3m3786bshQTULOnQk58vXEAmqqxinzpDBVh3TxZ
RWenBRqh7ih3TiYpO6P+fd/iyrlggk9R4KnHXZmBWGaJk5o0UqxLZ0hw1Cm1o1py5Ohvn0CVkj3q
7UPc9Se4L5837M6fcv0uzJODgPWpJc1MZAsfVbTWJPrVpHP2JJjHSZUoq8EJP/6C8pe5ryZ7KfVs
Jxn/HEPMZnmKgH1QYl8W2KOk5di0pnSOaib848dY+N6gyhheQmEjj7nNMK4tLZ7ZrpAbKRoM9rKJ
7PaH6L/K4pesjN3gwYMAbWM55+vrdjlpMMPARHYoLrImsTMayFX5rnrcTReLS5vRfE9D/yySIFvz
YBz57XPj3Te79o2sF20mGkAqwfG1v4YWFDeamsln02CSydoHzbOBnp/ntOEPQdxY0DVXxUXpoM00
5VARzI/ju1CiEsN4isxcPqdgWfveDWsb7WOomnZpaYflB6GL7QRtj/vfeHv25ynXmRyC8obCbXpt
tWgCfZyiRD6X4gcQXG1c77Lx1W/7jad9ZS2xM3/ejM4nWrq2U3qJEpZ6JZ+HonbM/EeAUFIUFmBo
UJeztAe44O9/2I3OCnnMlcXF7iXZ0E2aUbN7eWzHCXzkuZ11X2mPC4pTDuWhE1y1thAtM2zydVsI
LEDjbs5fm+FXrZWPnnVoUrsvEZPAzerQOGS+fkhkw9EU0O5boK1VDwCrxXUx83fhdddrlEep3Opt
KZ8LYR95sS1HlZvtgXpKJQRype0ZDLduUSaulJmhDSBqINPhqgTgcG01GKWC3nSH3wXab8RTnMEK
d6LiFiQG4m8idoiNK7s14M1NreP9TZr/7cW55knA2ylyAx1eDo1JWtVPbdXKxEemBh9Ene8nL4n3
962svDvo0BArQDUDQYK1eHf6qpzMNPDwhCh78YbpXE6Kk4etK+gZA8Ei26lQ06o3LuO1lZ25N0ms
ATKxnYv91IOqrwTqXee8+wUDXI+FUUAd11YGdzRtlICVP7Ugu/e/dtXsTB7ydszo+y8C3KAr5aKu
BKqIoN2RM6+F0R301DaHky59LeLisy7s5fAJVq9/DpLgjHxnefHa5oCTYyP2tXM+lBVTrz2RS4M0
yv0PXNtOngHm45GeQbBvsaxKEipZ5AXaOfLoo8WMqzZ/x/IkwNjsd92u/1hGxuG+ybWjSdN6JmkC
e8hcxSK+FieNXg9H9uzXtrhrxhcZer8yOvT5ZzEx9v0U29JGDHF7NojjCebmotpM67dYzJHZXwGC
+emcyJGya9tQP9WCUZ3uf9maFTrKhEYzp9bNCRwDdVLyoJjO8kRAO4bo1UCX+6+qF8QjPKNkr5QI
QU4vI7/Kg5M6LsvprAtTujdDmFfMQQk3bpPbt+zaysLx89TSaVmTGHSImD4ZiLbs0KFroEs1hZPl
qf3G2q3Y490k+6fXy9DUEvY2WJOceHEsnb1I0b/nmjXupc4kPNC8oLLBBmwJbt/mx8SxbwRy/xPR
Li6yWZesIg8h6KLZDXzZawImr6DLEvKy6TaO2XyMru9muIoRgQYPJXPMlkXdIBvAeyGoda5S0TZG
3w6GkSfpk+b/mcxHJdo4YreLeW1ucaqHUuhTC4QnQKXI0ZLR4cA56PZW/15xvTY0Xy/v4iyZ+rHa
+KIBCCX/hYTvUxBGk93KtmwEtmA8CoI2M3S2F9X71qMMc/+8zVHHzarOVU3mzUm1lvQVhlnoVkyc
e04ZpP09+if9W5H8ieHmum/n9lyD/5/HKma6YLhRF1+Z1GFQCgjMnafK/5mCPOeh89KNF+7WHzHC
zBcdTfJVym7XSykhczaYeWqerSQNHeB5fBMdI0D3Tf+/+Z53phbRnJ5mpl5Av0ITyMxsQy2yXThA
+fm/WLV3VhZO2PtT1OUjH2R66b5pJrT4tniF1hzg/ZotNgY25TrrfDYmNdxMKDInpZ/XGq+mnsBG
En2+/0Frp+qdtWVRfybByHWPZZO0pN5brde6/tS8jJb/FFfjtOEPb//c0rspYZA0wTo3F9CvHUKd
6irslNI8j2PmypBdeU39obaknRiZ7tQ9WE17QJjtpMqtIz7EY2KHrXSQ8va7FXlfi09xZ/yxYs9W
poMikfxQ8A9i6ZIquj16rgHRD15wGIHU56rdxR0h6af7C3a7PbMfyxRgCCx4ERdvyFSF0PqCiYGQ
bJhAwPG2y24zuKp3ylRz645dqaKZ6ApzTKkgU/xfzq2rQ1KgXB0rBN//RdaRUdQ0RzNEsIMKDsKw
HR1vaP4qwnOQynabCv88Gc683szBSFBDqAHG8XrDamEGjgqFcu4g9XPpdCm2GolbCI+V8AnctIkt
YoeZpHgRy/ilIDD9EurnUinsrEaJcUfOZ3xBHK967S9ZUG1cs7d+T/EfDiUTOgNYa9+GSN5d8lbO
3IbvVQAdOhi4BbP8r0gpOonxN6G0uo2w93YoFXAtqQXj5/TPWMXFtaG2MTQyoQ5yKJZ3ZTbRn5Oz
A/AN8ltL/gkEKkKH1WRctUtOqce5aJr4oBV/Bi88KXKhwJiQVA+q1I0PY6X9vO/SK7ACsL/IABB5
gYEjnrzeZLOVGI3xAuPsm9JjL+hPVeO9MEpt59YXmTQIoVhXr9ujVyd76CBT9UlTHmrJ3EndRd7C
gL7Frdd3xPxr5hE8cKxzr//61/TC0FueR7NY/jIQWJjMRH+z4Kh1GOLS2p/hL6l3rGejPd5fhZuD
DWEY4ArWm9cVrojFvdvqsVzDoGOdpy7bjcFX9HYdIX82pldYRu+bmrf76gtnU5SL4YCno0s39foL
ASeraRY1FrgJfVfnL9B/2wLarAl8SPlX9dN9azeuvrC2eIQVqfML7lPrnOl/m7G2mZxi+vfbLBZ4
39DNa48hdNAYX5tnVPGk68+SKn0UEivwzok+2iUPoxx8t9otNp41K9SjaPKDUqQRutgnMWpRnBYi
j6C6giXClbKfSrpxIm6CIwpQMwoZjjhCI3Kf6y+RwSDrYuELZ01Pa7fXcsFWejk93V+v21tPZoaX
yob0hmxjAPzaDED5SsgUUTiL1VNEy27UNLuOv6Ps2DWZrXquXADGkDa26dbRyURMjjtpGqDaJZUq
ki1CqBWKf2EK0e6m31ZT213705C+IvWxYevW06niUznEyYHVsmfXX1hGXRQL2RRc+uzPEEqvZvtB
jFsXZAZUWKrbb8n+3TBA81RR1qOZBuAEbO3yvWyroK4mFDYuKmcqrX+0Tixe0CwBkM/g+/TUaL96
CL3a9hPIefTWQBILzSPUNYdwbjZ8RSPBKGA2tRLHr6jFb/E9rCw+EBjKBPObTta0OIzTOOmeFfbh
xfSe4sKnzKKhKf2n8L6ixbUREt+w9bEY1AnxK6Y8cePlKASI3r734Ny+ZN1LlH3z+s/T+DRqne3p
9a6XDpP2uxTskCiW4cTsV1ZdZKjM1P+6QoG5ZBJtBcb4Zsba+lvovNsTRkyB3880htxy6sIxROSX
xzFVoosUAp2rM+qvyeBZG6/8DcExK4CLc5iplwM3XFZMp9GjXMiQ+kWTfZt5ajcR49OcixTwMPnC
c5OXp7YQXeM/b8ht8nE5oKUM5ir1aQAl/zEb5whEqWOxG6N98wbsG6Dn0Nw03DqX88V1/SqALZsJ
t9/E6+UlrgQEj2cEoxhf2sCpsxc1r/blTL6s/2zl/uilaDNsXEArzggWi3SG9gVdvSXONchkKZkM
M75U1kNQvUrtc+g/NPUTAM2Ne+A2jqV7MP9hAhB9Nh6/64sg8NMSgkwvuwR5twdCZ4fxaFd8aS9r
duFXF1JR3NBz4/GL5GUfyqH7549lbRmEpZEBgg9E8fUvaMPYKHqv1M6CYDnhOO4gfkmoWkhycjA3
WtC3Cwvl4dw1AVM/R5eLgMrXx7iSzZD3I9OafZgKgT0Omvzk5RKofrVWL2q7yea9bhSCNajLaUDf
qC4mwZSGZiycw0KCu1sNetPJLF/aTQkoUHGsa6cB2v7l/iN2e8ODaqFiR0ua43xzwqRc76RCHgTq
CGY1OVkRajqqvRDmcMPntWfXo2fRgwvFWtwB4Ei3BOZWXOuNt5k+/0xjB/v/9cZS5UhVqZ/4BZ4f
5PaQMKEPCCx4yigwO13GQe2SNHMFqBDtLI3hcdGrI+GXfNAayHXur8dteGKCXULqAGkFmlnLUB+d
ZDRuTTG5BOIg7TJBHhxs0lgu2q0O1oopSm+MSr2J+JpL/H/WUyetAiu+1IOiuPEMyxoqxh7KYdzi
m7rlUuCbYB0BdAfXMZfq7Hzv8qVcAJ8VtlF6KRB7apgvMMsassDK6R51YhXuDXn4zDl+4hLpRjer
jGOTpIei3htablfVsB/T8mfNBJm8cdZu84WZwJ7YAhIlkEE3Ky4pXRIETZpeRM9C55GnXjp0Y+p6
BZjo71LVOoa2V5AZag6N8Zikwj/vOCRK5jyahFwD98visHO7qo2cG+nFEx/UTOXMJW661WC4OdyA
jeHeg8/AnAU830LJd+vvqy30QShVENeoD4EqO2390YKioNUu9DH39334NjBdWFt8kqYKbeuPfn6Z
zO5klr0teqdicD9H0OdBZqCdZWUrUnwjcrl6/mabEHaQDs3HxljYJByrO2uo8ksNc4EdSF2+i+Ts
IzNHPyp1rPc8VuFj1IWw87bp6CpjHT0wDAz5pmjlbuFFwo8gE7a6n2vrTi0WlhT4iYD4LN4tv1PG
ZuzG/EL/BS8KDQYGm84A/xp9D/qk3E3qNsOazGFaLgVdAzj5KLsQpC+MVmak132t55esR01Bq1X5
5KvMDZZ96lMQqf2j6fu8XoIguHqceo8ItH7LJaM89WVj/t1whnnhb34NvwItY+TlgKxcH/1ChO3W
KNX8Mkz5sZR02/9YjYVbdzXq1KEd6w+thQSIi8zLfcuraz8nKgzxi+hULC52KxyZNp/84iK2zee6
HaOdVzKaLGuTeogy0YDwbsp+3rd5c6fOoH5u7vn1pji0vL41AQiUME35JaTQBzI+QpiraAWnApa/
u2/qJgSeTdEvBFVFEEY2cL2u+jTWBD1ScTG874r8Wbc+3//3Zy9Z7BtzBDNUmhyMlsb8qe+ujF5C
gCKxlOKiWRfDPOWd28TOUH8aXwTNRan3vrWVzbqypl9bC+VJ75PEKC5q8qIhHKx9DH746SvKLfft
3MQbJJJzxgBb/f/899pOiVJJrJljAT23O0I72P8teeVF/wV6MyceSve+uZVNujK3cH7TEkYCF8xN
SJZFr+1WE3dtk8ArASBg7JLAYVH4tATTzEKKnpdErmyhftXHh9j765UnqXR0BAg7Zsn//YtQLYBN
i/EPuK4WFmWKNAwusFFm9hgI/k5FteT/ZmFe03eOVwcixDMmFphMEHZp7MNdMlJGvG9ldqile9Mh
0yF05UGkxnBtRY+S0YrDvLz4+j6Akjb5KKeZPRgb2Mc1B3hvZrFcHZQ2eV3PZpAxbLKHQD7e/441
A8DQwf5CkICK4Ozw71ZraPSxIIItL6ZZO1L6IdsO3lbek5lWHoFL0gJACIuzmSB1pVF4qC5G+wAv
eKva+ql3Y2I2xdiL4bMkH9HEHnbD0ao/h4G6Q4c8tnunal1N2lNtTbdmaVc27+oXLY9VFpVpPRjV
ZRCaoxiLs4PYWfC3E7eKkiv3EmHZHDwxODoPbVwvb5S2DSyOBizQ/eiI3V/dfAwJH6TIh2X94/2t
nP+thUsyF0IWRF8BWqKlOsIg6klZpEVzaeGXdCjtIGFbR8kxiWh8/rspXAbJSOb86WEsHo9e7yjl
B3VzmXrJUVETjcjzxsN9Iyu7xBToHPjQquOILVwTu6M5GU1zSeGKjFMG0eP4h5GPD2VfbLz1t1nc
XKCyZsZ9igOUrRbhX9TX3EpwSF/QlHiU6sNo4Jrqi2K8GLHupGq0j2HF9AT1WAv6IUi2qA1vv5XR
PoqhDFGAxIJe6tpPVJgaoeku6ws/BBDdn0R+9QR3QMzz/pre+ghpCnC6NzY0HHLhj3BohxFqePVF
EiCSznL4KeWDkG8VXG6fSeA0fBDFllmFcsl918CzLGfd1FwyNbJ76TWPTohxjwrszmPmlOrp/let
mKPggNIKIFj+LJsnQ6MoTR8rDWGT/kVo9yBrutoR29fKmUpxq3+ykp/AifP/zS3rKxJMiXBxj81F
z36NUYc09WNVfpMQG/LcMDRPkafaTfT7/jeu7BzKW28UNhQaGKS49hAvTqq0QgPtEiK8pXaPczLr
FRvucXtdzQQUHDUqKhRHl/GnlKRFMeZec0kKZjGZXO6poHgZINOPnlFs3FcrPj+TfiP4QyuU/HFx
vpuOQpEZ9u1ljLLfE8P7EdiMapKQvNyK5VcWDwTZDO6ij823zT/l3Ssn9WJUNIrYXhr1s+WXPycr
/j74/947JEejJ08lijSSisjCTKvp6MNHZXvpow9edNEU/6XSdoLwoFd/9Z5haZ/CviUdowmdUiX/
lPnH+05yOyU5/wJmy6ACY1gT3oLrD51ED9bBNm8vlplAvWb3omIH/qOc7z3teZrcKckcFCrGANrB
54ZMt7CetjBEK6fx6jfMTvZusWU598Zp6FoOPwWR5qlVkicT9dka/kGEuL5N4hYp+Nr20pMjZaWD
yvlf3N55K9c9yLr2Io/HYPyTFYFd5PuNpZ2v4OvnlaV9Z2QR8XUZLKJmPLSXpH/sDNAwkjNojN+K
n5ThkPinSv8vfLlvc96tG5MApPApmvc3kVMuI9edwvyF24aOgn4Q8iPZf562VcRctQOdG8w95PzA
sq53bNKtIE10pb2EkfWjR+TFDISfafTfqG7N7K88tKyijgY5VDf46LJcNXWRNIkFpqwofwrjD02b
7UomOylcun1i7PqJ5k/b21LnQTMxfBazekOd+Tbivf4Fi30U6qHSQ2SWLklXPUdy81kLttZz1R/f
feRiPdvItPqMpvcF5tddLQW21T2p+v/xO+Yf8e6YKV4Q5n6rcn3KmdtJO6Pf+ozbsut8m8DLA/oe
rBFzl9cm2j4UEfSy5ttEfU3KD6HPuKoTBk7RPFCyOWmJ/pCFjgq8GcjzOTa1J1/3bW2oT2JBY0Xt
bFUYbQ2RFbPfyIxuU9fr37Z4PZKS97A3+fxyh0gx6cRH/aMUf2YMwh7057GSN2KMVc8FtEOKhLgX
xGezX71b76CO21oR/O7SNp/Ekc6kFX7wwrlFLn+Yhk8ZBZtpKj6kYn2oNPGI3vnWGOXaMeVpAZ0C
PJP3bBEk6hAxjLo89Rehr2ykQGu5t5Xql7pFXbzmvjN3PfzJ4IYRa77+0qxmfDm2pJ4HjLSoOBU/
p3K0719ta48E4izM0jLlPZNqXNtQIBquZCMaLuVU7iLxyZB3Q/M8DJ5bDLstFbA1X2G6h+kRojZq
mosjn1qt4Ml6OlyEuHP6IDpojNlwyZRN9thFhl1C2SiO7v0vXIul3htdXAKVQB8kSeOBKPFPEO8N
g6b2Vz0/ETDeN3TbZn5D8cDiP8M5QC0t9qvvoLfMdSwZue/MiqWZWR1bsXllCs714p9q9i1r7DKs
LyETLEjKHXTpWxH+yIXuux6ahwlGBb3KdoOUOIXi7UsUB9qXpoR5WkwP93/sLdqLHwsknQrnzCID
tP964yUtCCC9Zi9S8djmrv4VyRd/2Flj4qTJz2aX/goZZfsDgcTg/QpKu9tI9eZ/f/GmXtlfXJsQ
0g01XX98IZJPpSG8mEO+FYXNzntjg0FZkSuKGuiy4mFUoZRoZTlcpiFwURz6bipnXWs+pPklmEy7
Bradt39Bve2MSdta4NmZl8ZhaJw7BmC8yM+vFzhptVZVvH68JK3VO7I5HkUUkRgIU7xXIex+igp0
AH4jHMJSLneBiJhba0TuMEn9xjqsnHGNMXk2nCoZPZX5Pnt3Y3YCAXHz/0g7rx65kWBL/yIC9OaV
LNu2SmpppHkhNDL0JunJX78fG9i9XaxCEboLzIMwAhSVyczIMCfOyWJ+iS5/F8Vv2WlPqIB5vQSA
/V/ZWcM53vBbwE1ok1BgJBFcZi+wkRl633Tjq2qVnhIMB73cdlbvDWHqTiEsRcED2Iqx/JHp/1TC
ea1+tIH/kMZrrAs3zzizinCNUvhm6Yt3085rOw3qaXxt8tcYHos2dFXt0er2trUdm11nOfuSqX7o
AI/zaI4c7WSIopTfuRGsnPZbrxYzIDTu6J1A7S4vXF+HjmbQyuP4WhePbenFv8uN07kTyJcXtdta
z5P9zQpWJsVvGmUeiWofCDNQnYs75kvTCENLNr2WyCwNKIGFLcTV0K5PlPZAt9iUHFQ3CSa3RMnQ
t5zVFP36qQRHSU8e/A28MYTQl0fPjIqhsgxtehXxP5AMPdU/2KJHETvCE72Ah7n0JNlDYgvUayUd
grZ2leBXl+e/wuS/+x7v2uHAmEJFCQoivgOTL5c/xdZGJF9UeXptB/BMppiODAj/NX0JTUJgfExm
MszNc7p4bMKuN7SqqeRXIw68wlJdJsj/pN3b3y+FWSJ2FPgUL+l84T9caDtGqceQhPyKBOxjr1qR
q2X2SlXgRnWFuTLyZ/IRgNHO8sRKFegShg7k17B98AdUeh8i6bmJX1K/didiKg2py1Bfm7u59ZXe
dc1xH7TfliSfahnDZ+1jFQWX0YXpJtmiZb0GZLh1LOFSYpoUOPbMAnO5gWFiGSk+Q34t+PerxN+D
bPiMdN6PMoy2f/+tPppanIjJyVO5SQ35VdGnbTc+w/rp/f9ZWNwxG6UxTQgdC/II6kIUrqOlK1H3
tUsn8X3HEFJl5swtQt4wjlSrMjJ57lIm6FDIiLgq018vhMReJyGFhYGm6LIVaoV1p2BFfQ3gE22q
fYog1/2tul4G/zRPMnUhumxAZi6/u1NLUh3XqfYqI6MZp9W2B9Oe0cK+b+b6eBF0kJvMvRyc/TJf
GyoKXUUz6a8joquJfGymyJ2MhyhZa4PeMMTlBKM8T0wSwS8eOEvK1K5PFP01b8QuNqNT6dt/tBrc
a5P9c39N1xcTdkNarkDaZlDtstVAqpNn0P1arzwqbij/W+LZ7lu4nkiecVvgt6i90ziBBPPy6zSj
buRTU9ivluYN2VMjxnPtK7jR3nHruM0BrEo/jKivAYk+O/Ber/yA692kG4pLAJo739hl+ToC+D9M
euS8hvVz28qw0j6bFRoP0QpWacXOctpqGLugDrvQeZXC2POj2O3AJanOsUv/u7+j14HfvCB0ZNhN
elHLQGwYZbUau8R5LZ3nUX0gp3Z9eLXa/IcSKEdGsD7dt3c94TIfjzlXBVAKnt1afMHCNPKEkXLp
1QgbHSmoQ608yEV/qmyZsaTOY/QbhgympJ6d6TyloVtLv8pe481nXhq4T7QSAd3YALrqs9wjA7E0
uxcPpQZP3dzpCU9WIW0m6UfSaodKEtvIh6C3BwqxCgO7+rYYYiphlp2jD0LP5fIM20aPxnIgZtLY
z84IEa8UVM2ms6Q/PSJ+97f7tq3ZxxDV84HVS1tN1VZZaPfmS2sb40NU11/sGtWJSlTWLja0dHff
3OxMLhKaeagYNidwdoR0BLKX5qoSvaOmMmBV7DZlCzWlue+q7rNu+l/NLlmzdlUrmGdjZjwpXQkQ
OPLCtQVlqTc1c9IvrfXNtP7pRPCIWkiDynaOhi6exNPbtQ29XiE2dYj8yVlQBl2OgyHvXVBJYOiy
6iZIsURzIvjaV50v3CwdDc9wAKjf39TrKzOvk1szg9OpmC/9ap/kStkmjf0iKvjgsHkoLLPeF4Gs
HGhUPmqtHz+FidTskyL/XpAtexChoF0ZTubnwhHIi9QnGt/+q28i6C26VYKKq0dzllHkbZm/O8w6
y/6v1aPazfy3/RJLqHtnkGIEbcagXPZ5ZSvmUOjygGEI8j9CP9wHA42XByyTlA4xnQBGx2fW+3Vq
9pDXdSgzNV+A07rRZ+3PeKQcpqOnet/01ePGEmfmD3Izpn2YCby0XFeOHnZtCZljnPY7pWLogYkB
eyWIugY3YoYskPiJwJrtXIQfhhOUfpXqzoslV+a/Y9Di+5VQd75Z6lT/J5oMpzn2gfNtYkZSuK0f
JYEr4WvK3TD2zMa2UWilh3Aqun1W2f0aH+ytbYCIGak2OGdp4cx//zGvCGo5a2eK8GoKpic41As3
VMd+ZbNvbQOy2DOmEfAW9ezFNpgFk5C16vsvoArKx4no2HGVKqFJjCaRa05msU+s0d7qSW+8KBqQ
tdwsA6/ps3Yr2bG1LVs1RbQrWWMfuvI5YIhmVry5MDUzhiw8XC2GMpHjJHvNVDU961Go7AM/bc5+
oNReGDEnAaoYFilbjGC6mc28fwqvLtq7eVRzZr0SYGDL7Q/bSG7LEAizlTmbvJOjbTL5EfU48dfI
GxNvYxPJGbS0VCiGL7/0KKIUMgo7PEEy3P9KMwLuLlKqw1inMtDbsP1xf2nX2SQG582dkY5zXrd4
iRMzN9o0CqKTWf/Uh7cerS4onnbRl1KF+D8UO1/yJH2NCePqhUQ6C5fFIQNAioddnLQgRBBAJHZ0
yjUdsUahBrtqavRtYtalG435murcVbyxsLd4kXuUCUryWlZpPYr+E/o2CbhVg/Kil0HOf39PZ6d0
4S559udAg7iOURpU/C6/oaSgHtIy1XTKDAo5OfpKcceErG78B43Wfwn60ysBwI3dJJaCcXDm3JyP
zaVBtdV1SbRpetKiJ2VCc206fRnrtVnzW0flwsziFiqi1qGKzlLoS4M9UG4rDx6VINoXybYIfC+l
iddq9qFU7JX88+r6s6Ef1zev/4P7g9o9HaxESk4y6oDG8Binr2KAROVE38KFGtNEPfbvP+FHi4t3
p5eSRudWpKdqfJGcaoMaTPAslbsKscD7lm58O6qgSAFSBrbI4habaknIeKiRmp10hJCnLtpn0Vct
618mdU0X5sb3w7vDKjXPkBPcLCdL7Sp2mklNitNYWNBWGB77GA0eHO1xFkNR7eVF4xoxSPb7S7wu
dwIHngX63qd2CVgW36+vikjtrYlp7br5VwzeOLk1pV5np4bbJjsqqXArea9E6cFcJVK53t9L24sv
6aQNRBCygu3hcwhDTJofshZ9xX9W1niFfnhfIxJglGPoMi0pDvO4aOw4EcVJUk41GqpFHewH/yl2
HtG/oFrHeOPJkH7et3rt1ubF/T+j71/8w8XI5oy1aevipDTSRkocLofuZdVRkSEXnioPUZbv9y1e
X8VLiwvHXYVDHMgTy+zqcyCnG2V6zuudiDZR/4KcA+DV/X2DV28vwQiddY7sXLhlUvby7jdZmXc8
zMWpkk2vU6RNYKuHLF/hgb4uccwxD98OxQtqHKCDLs34wZCTM4biJPmoMlEq7jY96jCuptXathH8
v3pI5E0xoCOTakP2D/jmzKsDqzzeX++N80pHiClMhpXeI/vLH5KPfsTTaZSnSO9JGmbplgewszBl
rk1c3thZUlT6b/AH0mdcYr6KkkYXtZryVLSjm8vDCW12NwaKe39B885dvoa8SlTcqbkRHNNwu1yQ
o2eJMXWZONl52u1EKMPX105rgmg3ziWDGjS1oO+gULS0UoeTSKpoFCfafjvD7x+YtTzHj1I0flck
+8eYTnsRrNyFW37twuj8oz5cv7APxrawa3EapeKYxF9FRamkesikzs2rwbWMFiDicSi9XJK+BFV0
ur+ztz4gwymzSAvtK8QiLs13qjWEWaeIk98YqCU3Xte120YqNv8LM3OiT72U1sLSe/sThRWn1MUp
lGiICV0gl2vvxtL8dd/ODWcGKPB/7Cw8tR1GRk+/WJwM66iKimmuNyWHufKpSF8ZLFuBx8z/2vJY
2jO/xzypAr5/8e2Cts2S0Kiq01DnzVkvYvNrWySOR28HgvRCLbexEv+9KCghGl1vbhuTEdf8B1ZK
/U3oWXUy4vCANG5O189QflJwS7RP0EsQ5LdTvpfSNQqfG5sL7SHNLwAe9KeWHVeFFq9dMtZ/mowC
UQj7rUP9dDPkydlguiVqbMtzJPpV9z/p9d2fK8YqRhl6JpFfBDcJTdwsler6NFoVHWclDb/Wphmf
71u5EdjMmi8ENwYpMvXExRuRi0yWokxncdmYHOpwNB8M4UQbDRFzZsnl+lMh+uFrLLX2RpittEtI
wg4rP2J++S4PFD+CIgWiBVCh0i65vI1mYjdJqjj1SauE6iLkRuGncn4osKodpxFkmNXNA7C+kXlF
2hZbNKsdSoLxXw+szHUMSmSkdBTsgbxc/o6ihrGTzL0+taTDW5rvzWGKM7HyLN/6sh+tLOKAzq7o
ZERUuGDi6rfE77CGjHWzvb+p15d0XgsP78zCz4DjworPaFcdZeyp0opHrfFjuAjMn7Ea7oMgMLzQ
bFcgEtcuFYNcUUwCwuS+XG6eKqJMkxwMGvKIUFuo/FQVHzHyoFoTGrx+50kOTTpE8zDt3DO+tESZ
zWIopGpOdfWrG75q7Q+Rfan8FZ96YwMvrCxS0Zzy46CJojlRP4KoGe5qN0R3Cboc+MhyPQFxnVtr
E9fLs0E4QqdwbrgjrgG7wmJpY8UMhdMa1QncQe+Vpaio0ob6SlJ4FbItzSzWpjZlPg3CBqNqIzSo
Ms2PyFf/2++YQa3PVvh7HOsjIPLiL8/I0u7i2Z36ckipV1Ynx/zax/tm/DLEX++f+9lXfPQl7ybm
PSQSpd69dGiBTrswrYP6ZCX/qjVKesDxEJbbghSH0hDgum64iFCteOvlYVHBN+M36FtSuZiL+5dH
ckSAwvd9iutR6ho/8z48xra5EShamrqzErtcQWeXxhbuskxDNcwCpTk5KRWNnZzrsnDrfJQfqg7S
f8Tpk/FhGHAPBz0fLHMrqXkdek1bwfZkWIYf7dEn7uZxuVJND76oLdtLk4jxCDNC/mtTdrU8HVQz
BQ6hlWademLqpj/3P9TyFrMKEGyzQgFVLHCv85Z+iABJuwKzSafupI1dvJdoAuyTMXwEYB8f/LHK
1x6ZG59ovlm8dVSW6CsvznxUFr2WpWl/YjREfY6yRvpSj5l1NKMe4U6pq7nf5ZSA3ak7T0tKaVOW
GuxlZtx5tMVUr5jUQ1yWimdIknqMMUbsk9Vrv3OZDbMvM6UPkrAzJgFferkvgTTqA+Ii/Slufcc1
1eLRcKr6O4qX1RP61Zo7ULPaCrOIjgDhlYcKouQVZNf1HZpBMnPTE5QMz9zCC+V9rpVFofanqNf7
B2oQLxKzm9/0qmy2kTQUr23kf7EC7UUpuzVeyPeG1OUFnhsJuF5qqqSVS/Ruqo5pivzJcIoDVbxW
qT/sDFUbaSKEk0eQIO8SjXGXVpG6J2dC6cjMOrQjhVNus6Dsf8RpnL8kjaZ6cS9B8JQaPfk9yhMa
us9u0qObgrYhjq6srAfEOsRjXHbJCwQ6vdc4uu+SkUBTVviGZ8rjJzOanF0nd8FB6szPVSE6rxnl
rUSA5vZZAxt+nhcred8N/0xPDiI2COvmIHuJU8qDpEpDORpOofNfW6ibYESfJ/wKnf/BTtTT4ANa
UXdEYp/5hfev5Y1rcmF64aJpFcKLPSK0lKvGi5H4nytT+TY4yUvdPSRSH684zqsAdD7uNGDnUT76
onBkXh73uoQ9ZZDT4aTEMeoI+iaGFg6In5eqmltIjac1xVEqARME+u7+Uq+aNkvbi3Ou511rVVY+
nDprROVAMFkwqZsu3bfSj8y3PNXxN2POwLBeJ/s+2lmy7YH51NI1hNitTX9PL+AzAxq/jJ2cWJ46
hJP53nHrMmEl8xB3SA+M9R/67iuv/3WMAZMSHpfRci45lHKXO26NTq3V3cQFiyU6UL6hHIzKqf7+
HEEUNBdJNBIYwP6XVmwtzBw7toeTmRnnLkSMSWfo5pfuMGv+ZeU73tg+WjE62Df8Fb5z/vsPT0lh
BQ1kh+Z4ihpxiELDreyvYjzqTBaMveQqzvRg1M5rjpZJSPeRtY5O6BbWobZ+5iBX8yrd3/9Jy2AY
302mSNYPJpPK2HKPx6HyjVJE0ynwddLDdqjhXUubh2jkIb5v6vpzYgoj8+J5vJfpqYOskJZP2XRK
ZlWYiOh76xdavrlv5UbQwVOEO2LYHqQvWfhijzsjl4KoUk5J0DXbNI2aYynrhVvaer/vR0k9j7Rv
oRUMgl0gNGtj9rq1gZ/N3hjd1KHc7FtPiVPkuyDMxHNTpMreknvLC6sWFZtQabWzAxXcSsT5rlt6
+ZxQqcC1GFRCgYkvx4W7MkX53I610xhkG0oG+jZE/veP3rpmuTMstxq92EXrhMneaANFT/5tmu9d
5ZZr1bwbZ2KeIabZhBgMNPXz3384pVNbyIGp5NqpIRTNy69IIFXOGtzjOqp6pxueIYF8KMAUl0ag
o+rCOs60U5V8gaJlF4/1Nu2RgAnX4pT5Ai83lqlo8q8ZXwIy6tJSpEF23ZiFdkq/m9LB2or9GO/z
akf5R3qYCq8/GIqbrRH73TjtlOygEwTqCNpgSSAU9xGfM5qMU2WYD6MYdc8wEmd7/7Df+FJ4rFmv
Z0Y1oMt7uTRN7SN9SCr71ChdtbGSJnXHqnqammhNke+mJZwFfSX4Doj5Li3papeqQ6Dap9iQoo1h
Rc1Gb/Vs4xTMtN9f1I2dY7hMBgEMNQqTIwu3L2t1k4WxZZ8koaMZTfUJfZ1hTcvg5oJmrwfLEIij
pRVLqrWmHCT7lNVadeyI1yL8bRv/00BCfL6/oitbRIgzmzJtYjJ+KvGXm2dJQZmWUeqcalUuzokf
FNpOUu2BS80czpqg4dX883zoQPyDopinQEAzXJqLmHSxS8uSiIpT14Hg2vH/tbQeMa5932aulkyn
Uez0tmPgSbhB5e/5X9tOQu4mWEFbXn1LfsosYfpOJwEKcvEtFeRZo7pLg/NYMPw81dWfZArWCF3f
M42LG07jQeYaMPUFlAuC78sFW01bZAwDhecx+oc7eTT0V+kbeql5DXFKOu00/Wgkb2X4kgejp1bP
gSo/DqZX2c5KoHbl1PghgI7ZeKJhcI+LDy0rWV3HuLVzo8eHMErBt1dNyTyZlbtJpK1clBvWKL7w
H8kH/cjlvIPkK1LKhG18Ft3kcsSBM3UbGY3MdHv//N40BNEzkR+uGHTM5f7ivcqkrfz4bNvS4zT1
Byeb/ovtxLOCtXHbK0gehxeM+AzG0SACIbu6tGVkqW4zmRafozg8DeX3bNrL3ec23XfDfwbBiWy6
sQLlOaDuiUIJODXqwm6FImL825TS0/2VXzEbvv8ciIIp4lFpJXi5/Dl51ipjLXfJeSTg2Ed1nGuu
4/SlW/bhg4MI8adhQGFPdShVxkrBwJ6RhMe+M/pHtjL0AqNenR68etBwwApIyXmmZyZKm93Nh/eZ
SSEEwQY9Oft9+oakzWtit9tR7lz1rag0Tyv2Ob1EIpbOlkMYIic3XQvNr7OhmYyGoohMo4F+31I1
FSrVNGxgxD8X5iNp00ucnEWyD/VjYR1rlWMo0eiXk5Uk7NqRUh+eqyIM9QFWfG/WfVg59B+BTSaf
nInZ3GjmNy3/tOEaMOSG05pFNqmtA5vieVhEkF0YyJUBSOscKfbgiVwm1elsabNytGZnsPBaiGPj
GWkozILsC2dRxpbuG3afnn01Q+FuVxnUbMPmmBt7Tcohbxi9tGPMvBhcpYk2lf3Ypb/AeW0qEDG6
9Jz5yco9v2p2ctqpb/HKQ03An/TFys3QKA2/AX6Xhulnx7ePXVH9NPqdkTs/Rdl5o++70ojK92/E
appk3N3fklsbT0A4s/7NfcjlDIok9bnZFWF2zgcQiMowjjsjgIXtvpUb3oyh7hkfg6IHhavFlY5j
Pe+VrMnOWZd6moiO4/Q2ZfFnKftfrQfAAZOfQO+oFl1e1I6GVRfqJtuZF0i8HZtgWDlEty4EdS9m
1OmgsJZFWBYpU6+pUZSdKzDLXt2bP/2hhaRRytemd27deNBnTLuwebwEywgwSUGEtKLMz+Nehv2g
N3fJeBjMsx99atWTNL4J+e9vOxw8IBdYHgCRJU2epdlTlgHMPSedaiC00kmuI2lHWf1y/0BcVRG5
5cjF8WRDnqyoywNROkUwFnqcn3XtrTlCCi1TxHK+NO1TXH2qVLGyrBv3/sLcIjzzq9ia0jHPz7JR
MBI/at2mLZvf0TggHto51YNmB2uq3TfOPDZJvKn7owO1VO02u1rxlQmbsfJ7atOdoZeeMZ2jvwZh
4kFg9ta5VwQLEN8vnZrvZ5Ke1vk5iLwmdnYKirpfGDzJyVxl0sn7X+6do37hQzHHf/Bt0/C2Fx0G
P7djSLaz4hynU/CkRXq09ZukO6l1Pmzkya73fSAPmyagdVSVqr4Tlap6lmTCjxwkw06nYOoVBiIP
laTVOwj3NaZTdccb4tI8imGQZ27bcKP2puHGYVw8ylmtHBy/h0IoQKUgN5t2V+GvdpEzjNuyHJNj
FZfxUy0iw+3ALX9JlcnyfDYFAFyPEw/C/FOCTvW+ytDY61o6TJJoNoGkhg+UU8sHlZLqaz1V0Ehb
bbu/v2WzC1/umEandZapJ/FeSolWKq8Nf1mcRz3L9pqv5DsJvRfPsChrDlmq7LrKqr44abt27q+L
xZwN5J2JxOmcz47k0h2Gk6PVmU4G1DLrrCtep6h7ezr20Xkw9kkVb4Q8P3flrsva4/1V3zr/DFEQ
JmOXbvPCdCnZky2auDj3ts3gxtcuKs/W7JNX3pZbruSjncUDqhqtWqAsWJx9sdOSL/mrrEuu5X+z
Z17M7r9mjRpz/t3Lr/nR3uL8N4yeBiAuinMV/Wt3n3qoSp2HJKXaxem5v4U3nhqKKCDoZjJb/jQ/
3h9irwLRUCAkTn4WaqQfOzui2m+jItanze/7lm5uIvRuVGvgi7zSzPC7rEjzjEXp3VMxGJ5Nd9SM
Q2iSflJa/QeoUL1WfXtn4l1uJCVgZi+I+eACXXw4yekIPDsJBxlulBK58dC1qx+R/tarrWuk8TbI
DraR7OzCK/xw0xNwx65xICt1E+khaD2ibDXaNM7TKKcPZodChQGmwH77+62hXkH0z6eYm0+XH8Fq
JzvyjaQ4543tlZO5q8tkM1H0l+x+V/piK4vwK1MwK8f61jFjIgXSOAInqnWLY2aLTAm1uCzONuDs
usu8MP8TOT/N9C12Pt1f4S3/9MHUMgZsyyKvKhWPblRahX+GWUlJ+2fbBGKnTWq1ZXockbo0+1uW
0vnl+mh48SwPNBtyqS5wjEP+eTJbd1SeSlFuhuhbmvy6v8hbJ5wpaHvmJlGYH17sZ6Ll7WR2VXEO
/cgtxWvBQGbyKtvxVnWilz59lqu/Li+zPFRxaWXP0FJkby5PDumOWpptUp4nxaoh/RGH3MgyV9GE
7qXIhj46nYHiazJJ+3CYhkMThsVOODk8ANoE5ZoZ/Zp6p93UQm8OttKlh9wvu4PKO+srYba5v0G3
/DXkIdTv6U7zWC0jZ0f2qY/xVPiD0zGDk2VHO2UsMCikwB3Cag1aeivz4drPVX5YQSmqLC7WlKZo
3fpZedbseqf0n5Pse2ocfR8uiVca/m3xo7ODTWkDaV8pDr5PbixdD1oViFUAS0ZubZGPtGXujJzz
8txM5dZPHsnvPzea4+mRvRVq+7lNfsH4YA4PQ/VJpK3rnKb0cTRSj5SSqLh/DOW9lKD10D90aQof
5kMQu5m0Rttwe4vmcit1dIrpy3neUB9qx5EHfmcXdPuwGkhVUyYKkAiYvLhS04cQb+0O6iAOjWGM
L2o8ZvtIa50NjRN1Zbr4ZjRhcXsYdZirq0v4gd4KpU2ksjzrZbAVyqFGfD045tZDLnnTJ80aURt5
SX7eP5fX3SWuEZoiskqvhoH8pQOmrjM2k52XZzlSdmCAC4asg19pWLp2YPyuyiHzxGD/m+S7JEfz
1w6e+773+nLizZK+BTDw6CI4lNKfWktce5X84JZjYXiT7jQ5mgK8/PKWl5Dnm/LQlue+7P8lvnI8
qWbcWrez5qiWjPJriQ2QppP0rdQW9e7+7ry/ksujzJegdg/Hy8wAemm+sdtcsnNRQkI3wQ4nhoxK
WWwH7XeHKP2pF6Y/A+8nlGA43YeuE/DiOJ1WH5s4Vkt3tILyUdbr4J8yb2mIcqC6p0HVy37unsAi
mmnJ95XfPPv1q98842XxNiDLl3PHZiwHotRlzpE6PhQGAuzCd+OcYK0PttlnzXwMfW+qdA8+lJVn
9eYZ5klFkB22Y/zz4h1okiGxYkctz2b2x/KfQ3umV/6Ult+nyvbowG4d01Xs+sVZixuvgzlO70xQ
OlMuzJqTlx9KpLXIrYxjHAGogsvBCn9lq0DoNSOLF9UeUodqKD5VPQdT4XZvtf8c9LbbVeUmjg9Z
+kX7bhlPCWVCoDCboiQHWnn25lft8uOSawBUoMMPhB7vvlinIXy9GfvyPOjpTsu6t05eY2e5URgh
r4C6l4oSyhRcuksbMIrK3VBl4qyMoZcAnU8RvgWNfoyypzCAY8kaPSF/LfyVtd3aXko/MzoN/CXD
25d2s0KzUazMxbk2HALksPU9ydAEU1/BKg5zPg/LfTR4o/Ae5PVoWVzaqgaphTywEuccfaGo0Z9L
FAstRnKlAO8uykMZS4+qD7Gfk59WLuj81l/ZxtHzPJN4UAq6tC38aRQDYx9nBxweg6u8kpYcmoCa
YtdhFmoQY7GpTSgM47pOt/kQVZ499vWxqCt4G9GXc+//ousQlQ8+R1PUwGnXL/NYH+dgjL0szlqu
fgZ298nscvbf+lkYIwrE+cEa1hzF/C2XezCXbTAKwyFn+nIPDLVjFLovxLmr460VwpxslsexP1Mr
VcWIPGbgUm33ErgO8xGVGn9aWfOtw8ZwyFyLm6dR9MUP0FqQ4LQYOGxmS1iUmm6Ymjy06H+srfU6
9mNK+YOp+ad8SDTjJiumRIFtuyumf4ch5mX9E/Tpn6BUHiar8iqtf4pMx5P10R2S7LHudC8ILZ57
eT8ah6Fcg5TcWjvdAEQ0CdflK1qsNhGOSKxUnJnMd+VURrETZoR8ZYdvLRu2vLlEB+yJmPdy2Yme
wqtMQn82/W5fl6pby87vUi8PzORu7x/gWy6LQgzYmPmD6vqSbEcXshYNrVOdbV/aCrn05M4+p03l
DhklmKmT3opCgkJTJM9muLtv/IZLBtQ6a9MCgSJ2Wzw9lJYLC2KuChDNW2H+HK2VB/3GPpLIM6KB
kjCjYkt3UapyPshTW52ZXJRUGuDTs5o+B2v4jhuHAqQOOJ33gghNy8vPVdWj1k7tVJ1T8O9yuh1h
VUWt4P5e3TRCKEVNlT4f0ItLI7VsRWkJ3u486ZUnQtjhaYT2a9MkN3fsf6ws699y1DWm3rJjcdbt
rFTyZO2PUH/Y4f/my3yws4wHAjkSaY+dqTnaPuQaQeU68b5M1pzVja4tfpn2qApzMw5zWeSU8jbu
40LlfKf0iSE40DoqrRlCs8AeXAciSMgB8z2RVfil6+z9/a92ez//x/riaKRRnvQCMaEzDPCeplUu
iD9ifcZa4bm8b2oOEBfvwsyyz8g3MwQz3OPygOSDHvlFndYcEFPeaUJK95LaQfpJYz7tlRL+LFWe
dQmzZxMQzfa+9VvHU4Mvg149bxKaCZfWwZgUSgFk/zxWn0DC79IudqexWLFyI/Gcp5CAkbwT+oOM
vzQjKXndqmZZn0WkMB0kul2hqTtkFR4Ntd05gfRUZgdoLI6O2W7iSdsZhnS4v9IbEJP5N9CVfKeH
p9Nw+RtUC8oRxa7qM/Sk30v72QB1i5TmdnRSFz2blpS7zCVUG1RXtercFYp4kibtEFbBrjPelHAt
HZ8NXn15gnfiPshcrvinggLpXjh76rMkTfsRoXh7fNGqH3bwSZGZtl/5Bje/9Adrc4z24U22w1iV
UiA8Z6kpGSxqE3c0z5larJ3nW1dnTkn+76qWYUYqSzGxZn1ufFfP3xx7chv1W77qIa4LmnxOmpjU
szVI75bxbCeXetgyNHgmOIdqX90G4RHiDrdW9O1orGze7UX9j7HF2YmywsiMAGOovzvO98D+QutN
o/h2/4ze8gVzx43JcqBzqFtffqNBFDyKw9icBfG/nP/sjG8deKd+2MvJmxo8JsW3+wavL+YMt5rz
Zod8HymixVMead2kGoFUEJUKL+rzTW0IV4BYBpnqyIfkKW7F3kgi1wAu8LdjfBAhzl31eUwGCIy6
HK6zxyCIkoJSR+p8IWCJq8atO/Vv9xSIO5S1zKcQLsETtvh0QTMa8mSa5Mntp+EYHFtzZ/l7RXrU
0g4V4RW03NUtW1ibv/CHW5YmUpuMslECNjorfuv1euQKdQ1feY0PnM0QYc9gY76eszgoVu74se/Y
5RkV+nlOwBReaomHIZAllxxDP/VaDPqYROqQ2XmxVyVV2tppq+2qsXnkIRMulYV+E84tw/tH6upe
zj8NSMyc1QIqWhbGxzRGmCNGNraOyGbKfKfhzVLD7Wv5WQtWjF2XXy6tLQOfVhhB1dZYS0smq+AK
1ePGQ7fCSwr7WS46t6IU1MShy90VlnK4v9arQHhhffEZpKaf0mayyrMh+XB9mZPvRVa51pGcT+jF
O4EV0CFUtnEMBjwil2fKJjqwO5812tl+Kg+xcegkBoKOGY0Na+W23LRFIW0mRFSg1lm8EvIUm0UY
S5SzrBEBMeEN/rPdPdWyfBBF/Abidy1puvkJme9HCsIkQqCmdbk8rRzj1hkScTYYCGeE8pdVfRa9
si0TlJQ2laVs67Fv5h7GljHs8/0veJ1HzZuL4ACvCESC9JYvrecjzC1ZxScMddjNiz9AojeF3ryF
RnEeYum5s1AK7oNP5rTGlnb1prxbngcGGL6jvrUIvaaiyBQjCcS5EfK+gZ5F+lHVzh6aoeP9Nd7y
SSAFFLQ2EECBQe9yiXFYwatRkfjLKVqEgbA1L7Qrer90Z1bu4/WF4DaDlYe/aKYtXxavu3bsdLtQ
xDmd0skbLGESZTRrOmk3jgzlsnfiJ/Iqmj6LGyGlqcl7ZIlz+Fa3sVsMttune5hnx1DzTH83iJ2d
vaTS1/sb+c6ydnkTsctBAa3Pm8JUwOVODg36tUodkRZUKg36kAjSGAhwIrmU9tAKqHTfzJj51qTf
9AzKM1SGboFjM1Utd+kX0IIQYQVV+UnTw2Fb5fLbBBvn4f9wdl47ciNLt34iAvTmlizTTq1mSy13
Q0gaid57Pv35qP9gTxc7UYQGGMwMIEBRmYyMjIxYsdaM1JU3ymN+yqX6VAcyWYwuP5d6GL1LZ0uD
ziMb4STQh1Pc2IorWVKz8+HeZB5QbDDaszbsyNPfNOyXpR5sLYt40mvNMWmiI9j0Uwnz6hP1qB5V
Olfth+P17RQ5C61Bx4RZjo7UNiE3wDyndl7x/l4ckK4yA7HdItc7XaY/lOfbjwadLNB9Ot8k/5v4
IhVNCblF2fiqcR9G2edpbj3AmStnLmWGc1clB1NyoNQZDzKadGG4PEYLczrIO9jxT83M+YpMl5Re
RV0wzd5XI8Ow9Ouq+sv1/XgbEDSQuExYQUVNVru9y1Itr+hg5o2fpx+W6T58CRh4UXbmPd9ezxjh
bqfOjabGG94J+qbT4tjUbtTgqe6WhyQevD7S76hNHpxoZ7j3beTBGAMTAFKZjofR+/K8FIHD7H/a
UMixZE9N6xs5CUhS9oinhWbovzABuFbvt2X0qOPoqK3c+B1UF4eltGMq9pp8w3jvHsekcPt4rK0S
BdD7bx+yjQZZyKQrjd+qd7EjQ81yg4C5m4Wfw25n80RHkt4Ag+vMT1Ky3wS5OK7rMIGRxe9j6Z98
JXiO3AgR+YYOtkJNVa4+y/UetkxolDYBMwkAKZnEuPxi5VKGIJ4pfFj9OQjg8BtiF4Kf0tPIN3Lr
nPb/XHd60YZyJf1/g0A4Lw0Go9lV+SKxoVIgfTCc+nukdIeqqXPXyseCOWvN3mlHCE3CaU05gnBA
anVpsrHqsEjWQkCd3urHjADXKcCkz2G+O8ez/lXb2AMTGzSTMCCsDnNpCjJ0hSYPT/x5+haTnHqJ
flJT86AYt5FtnGr52Wn2SO1FYRVsEc8qcka4yzfLsyO105Sybn26uzT1u4Pyt+xydM6Zz1wHe9eS
Jn3Xy1Wh31kWujK15EzPSfFtam8ykMNOdGTi8BiFhadHe9WLt3kpJqFi+TNOzBW8ftNX7ypbShN9
brTWj0PjzvqSlP1Zec6gfIQa4BNvkZ3rcM/c+uevzLVh1ltBoLe+3M5uAMP6UEN+kRbfG+2dot5X
PJCvHwOhQXpS9E2AML9BZmRhaUl9pbSU843lFNqpTXphp2fkdPMbZ5y6Y9nRUAgQm9kJM6LgSSqz
VgBoSvFqu1yq3WgJZE8mO9v2a+YUtafQSvJDGXbZ4foiRZ65jiSsg+D0wLaPiyGqp7kJ4s7P5rI+
dqNauFZIEL1uRXSNvray/opX305TFiWVnaTzzSxw48Q46tFzGL7o8Nv8B0PcOSuGBGa+bZvC7AbD
6YK+8xu59lQpOmjDS6x87pw9Q4J9QxXNWccpQIoCXrlcUVw5TdpZ0YA2e7Ic5bQvHq0gTP+2Gc2o
1jqUY6A9tcIEN7FqyIIxCgfomgm5L2Aa/CVC0MmIztd3TeBvVHvWEREoEZjb3Lww86xwGq2yOn+I
C5d+pMuuacoetYcgxgPOYw4NsRKcYTtgNch6MDtx3vuRiSym1BeJV43t7wFQ1SlnROehGs12J2gI
V0ZFhmSGugeMWpefKU1yVamlCJvxjy56r+WPUrzzAhH4Ng8smmIwbTFfbm9MwObXTjbAGr+VaX5k
o6EepArUWI8iz6EF+rLj4gLP0+iO826kSwbr38YngEM4sxoZvV+0Tn2aO3OBtwJmuusuIfpYnCEY
IeFRouG3cQkjWKzATMeeAge0K0HzUC6Gpz0rdXWys+L5ujHR45ERCkLaHxQYsxSXn6mtBjkKY2P0
HTRpH6MuNw6O1Kg+s0rGjcTDy4tqB7K0WlJPmRyrd4NqDqcmhRvl+i8RLRsgO/N/5CErG8flD6n1
hP6jlYy+0pnFWZcArDbKdDC74qNqpu9n3HvHQwXlXiBDlJEYhGTiAp7BS5NOW7Wto0uDby4xdydI
uEOjxPHJqdKO/lZVPvZdIR/ILaRH7pvqPg8d3tYykGrZkvYEOgXJ5sWv2Vw9ElWJaRjNwZ86uTpo
CHYfB9ORPOg8isOUavFdX2lMufRtf6cM4R4kQ3DnAscgmQBluXKgbcw7dReXeZ6PfsFFazX2N6t9
1+Wmt3S/l3q5iQJ5T/lUuOBXFjeBnDElB91GLGYREhXD1/olDZqbdc4AqiXrYY4+X/cwQbigYshs
IuUlunvbC7cEClwEZjn5CwyHhT86kxvMFCn2NEIFkU+n2MPQHyOtbydSNGswDGirJz+BMbavoZxI
l7tC+XJ9NQIrtO9QkQa6SpFp+8yzASw1mTrOPiIqD0jYTodQz45S1+5xMgiiHrctunBgwhiX21bm
5LELF/h6Fj8ZTOkOGu72UFdqvZN4vbWyNrdRwSUCaPx3cxZrc5xr+PcGX4pLAGeNq+/hcN5uGBZo
kvGWAzPO0/7ytNdRKIVhgLu1c310avDQlpV4CN/thZX1kXb5zFkNkQPRSia32yq3pqSlgzJ1oy/P
7yQteqhLqLKW5HntIKlutXwtol/B+BMh5p37SbTCFYFvUt5kL43NgdLCIVKYB5v8Zq7RY+yYviu9
zv593fEEXwosLqV3qAFgm9yqPbSDhPokQpi+HL6vqsTtlx/XDbyNRHwloOP87ZDL8wK4/FDKMCSN
WYSy31jleKwSWee1b05PIJYORb7qBaGdcZxGI9+5DEWGbepvPKxAEnEnXBq2WkPJ0iWWQfva0NOc
zAn9EMmbZC8e6Edne0yhgu9Fz48vxSAXNbltcyi2g3TUh2jx66l35fHGTAd3ms/Xd3M9OBtvZACA
6hZneJ3P2ByslGIKxzVf/HK+ydsfkaYjAPx+LQsb5Y6ptwGWyXge9lTT0Dx7w143V8U0ak6zANa2
T1M2PC+jeRjR17Gk5fb6qgROqKMdRaGUDYS5c5MtULls7FgeZH/IM8ezejk6NE1d7RxlwQeiB8N8
H9QGvLe3dDSBlUHy7kyyH+ajV2T+EtaetUfcsrrz5gMBtoUeEZ+Hh2arhpjGjdQFkib7dX6cF9Ss
EWMPM9Qwz5oG5V0eHFX5+/XdE3wosF6w7cJLA9HGlmYQfGuQpoYk+/1kIKTQ5pAvJuPipmZ926WO
vPOxBC5Iow5KH+hpYG/fTloHSq3rtVkrfv7YGIVXW9YpUO5t4CVTsTeiLrIFi4RqEAJ5xm+BEGWv
OlUbmIpPzTiOp0M7xV6cRu8r9X78cH0X31J7MKnOlC7UyTpCs/SuLuOFNit90mSt6leSfg6md5EU
QvnUuCasZpX8Y25dGH9hNlBOelG+y4bgKEfFcRmr2z5SHqtwOMmB8/n6jxLEsNe/act/1hsMnJVT
pfppFR+X+DAFJ8m86/Rzbr/0erdzQAQNw7XyReELFClfdzvXNEX2QusulX3JvMnC3A20j3GTHaDj
sfLHVHqhkcd00+n6GgWHn+sBOZBV7OyttGNcNvrYWYXid/kcuaM1TIyZBdpONBN40oWV9RC9qpxY
uT5YS5so/rqu0mB4Q+mgyF+8UJ1dLdmBSoisrVqRBAIeJQzlXFrLqUZFaT0ofoueMLzjavCOUbqp
O+TtjocIDv/65Fk1lCkwG9vKhmqklRyEuuLHjXU0kiGFXTkZoKQFUVhke0VfgT9S1VCJNijwalx2
l+uqjbEYjTlQfGdsD4EZPjJonhgfleGbIqFOM/rXXUPwpiO1Y3wBZir6dtSHLu2NjZVmRUZnXKXW
VQ8fl/K3VnReocy3hnGcSulkBzB7pg9O6jwMwbTjNG9Z74hva58CDaU1md1eGYnVZaYd1py//J85
CT/PsH1B9X4rdeZdZWnuDPQkbbQzmdMpUeTv7TR7oTnc1qUPw9VLfIoeqmemNK9vy9sxr/VnGcR7
zs2aA29CVZ8hZlFbvOvLrjloGTb1p8b2lfGU2V+TJDpGFFtpqaS/esdFwntoQM1mLwP0n638Czba
h4RxlsDZ+2GiAMIPA3MJnMyBWWTzvbICuntgQuwX74oZLYoknA9JXLmW1R/D3nZnHWaCbD63uyot
gjBikapQgl1l3SHzunQVpR4zvbNH1e97NOMGaagBCkt7iiWi48aQCWwmsBSsc2SXVsbRUApAMaqv
15+mMTkY7UKVQTsFxR7NjyCErH8/OF0QR29jcZvEWoTKtuoXi3ZI8/AAogGOitCNYY2o7ON1lxJb
I0u2VVJm3qGX68rDSWNQnw+XJ7Z1qo3YOYZMw50mOOjciWrCb2mMir/PJBBgg4GGNtIfIPSl0dg0
08iyZpXG/CejsA6gVY+99G7s+rNZ7BVkBLgybhdei6TP63tnO0OvN1HfIfqq+oq0HEsEoHrID8xQ
Oy7yfGD42AvM6saMH8P4u1Mld/34T6XcjBqz8/O4c4BFXkTNgmlensbMuW12ezJHpV7URfXt+dZp
P4/Dx8T6MO9RdQut6FQTLCBP3DibKKEMs2NNHYyicpI9KcP0Tmvy8mzY3Y/AMfcAD28hyMSkdVoD
rihaBm/GUGYzycuUiOXnLUXp5uykJ1DAJ6NN7ya5/RDGz8Xws3KOXa+7iyMf1aw7ZLnF/1sHq97j
QxasnROqr68JmVf7VoxnKcapSIpM98v87Ewj7Ba5a0wfIWC5fm7eYvnBAr02tNnkMDC0IptSDOn3
0giWIkwPc48aqjM9aEX6Ybaf4QJolNtCRXpjyT7lrbSjIyN41zClSaLBvczrZvvwTKxhqQCv6f5S
BOEx7srhJkga2St10N3XlysIsq9NbWEcKHHGcp1Mup+X8oM0ZR9T6L+umxB9uXVUAEwXoEDenZug
ANtwlce67stFZzy3Kt3XfCyl2wmZ05O+X6AX2eMTUuThVcjM3MZegTqMMXJ6/GEujo3RHUzrpTL0
Q9jt9KBEe/fa0PpDXmWgSi+nCfGAvathVShid7T961sncgSOOng4IhzA8fUXvLJg9002TGpr+PRp
avQ7LaCyOxAb0TGnNv+vjc12IWhRWXLeGBiYjnPlRe2tI6X3StCeZvm2UkGoLtWjkx366ckxhru+
eV/1L6N8aphBuL5c0Zd7/VM2GyqvDLY5GANuyOxYqq23bmoMf72zd+sLN5ZLikQeKmoQXZcbOxvt
zJuRjc0ySGwKFLZe1GSnZCrKdakxk9XRRF7H0zdGHLOumTW2DD/IuyxzU6Ulz6wMqo5WMxzKQAsf
VGV4HvTcykA4x7dawBhC2VvVg61He9By4eZyMTPtB7UmCPPLJcOGFMw1FFp+qequtdwH0VMWJN5/
29pXdjZVurgHqCUPjuE3aeXmyTcdFq5B2kk0REePruL/FrM5GGUfFmHUYISFtPrP0d4D+op2i51C
XwpyUCYXN7dA4IAakZ3G9CPnZ6MsAP6+LlrPa+/3X7s8vYE/YRGmNEqql18lgJhliPUCOxE0KS2S
CUdUnppjmcb1O8Zs9tYlKoqsVUbaK0ysgdXafB6rarsmkWPTH+WvaguDv/VojfdFWzxmUeiZsB+m
s/kUm+fEdHPDurG72+FFTyH+OBZ7rJ6CTUY67/8uWzT2tqW1Xi+XpIBfyA949eTls9QEB6t5dOY9
5L3AXS4MbXy/b3q7ArOAu5ihSzMR/ta/v7JxFIod62w+meCm4JnSk5aXYP2O6uRWCeXo1jeC5+vO
IohaOAlvROo5QGC2nQvIKjs7qHoT+oYzPWE3jp6hkd0JwoKWs0HHmbxapodgvuEuG6ouMmZe736d
JfPDaAQvEiQ2h6EGWWRlhQydsRNBhaob1a0y2PY5XVJ4XwEApae/Xy9lELARBM8V5Hd5ODSQknM5
ZJavOC+WgXCmear/S1cGcAdjPXA2rKwc2/svHqextjqLIvItJCaaeh+0Oxg+kZ+/NrFdRx9WqVJi
wtGoGUXK97760mcg9pUd+PCeofVR+CpfiJRoYgSgtnyt+ZpG9mEZXsLeH/q9nuOene3NJgWmbPc9
dtrbZTQ+5OH8WMXxr0HeSbFEHv965zZh2CjsbGiC0sLjGdCb3DayYez//R/c7F8P2ObA8ThmgVJW
lp/I9DURqhriuzw4XDeybsllG4FqHt1GUnqaErjz5aex+i4ws9mh0Ia+2ZGIpHpmOmvHplwcLwbL
HsVhdBPZ3V6F7+0WrjP+oCBhfSEZ3Va8Fq3LetQlNB91PS9K3ls0OREu/PvVMZAHMyZpN5Rtm/Cn
JZNmBXqj+fb43QKMNVJbjx/S4LYbj0O5B5p7W9vg8cPdxQQydP1kVpd7KbdNPVjqpPl0AxkhS+Kj
2mftUY+tQwUR9tINO9Xft/6OQeIt/6yvw61moDNNDQ0YRfPH6Zj0fgPMvsjuQmdPUfPtPbXaoT1C
C5xq1JYPWQshVyzpdPkNaBuPJ6DtaqGyB5sWr+ZfK5tDVcWjAZBe1WDzGFyjPa+F8ymER2beCUci
16OvSRca8irKmptrN2vzOkkgBvJ1Sfbysnfj0nADc8eKeDn/WtlkNOFU10besRzaQacxfWw0hAaU
xq3NnYR+bzkbJ5ci3uwlQ+M+3uf2xXNUf7Ktb9cPksgDzJVwnMc/N942H1zmJTY6jYOENLR+n+Tx
8H5l6tjpC4mCES9xBsx5JpMibD5M6fRjpi6d7vfOBzt8bzB7+OxAZ1Kpw4dQ0mo3VqdpJ2UXHVqY
zNa3B7FI3uJUtLrqkwFVAR++xaPd/IJ4asmhDx3mA4KWp+vbKPKJ18Y2EcIOpjZLKgmfUN9V8Ve9
uo1QLjd2HEK0JLj61xckRDlU5S7jkDR03YLcnO6rY/LJmI6Lg3rag2JGNx1thOsrEtn6U4BHUIbZ
oO0n07I67olBOlNk8fDNLHM31P7Ju+GYVDt7J3BBXA+cAHmmDFn8egxeJRGqHs66PSWmHwZLcztm
yIYkWdr8/XrWKMfACKglQt3m1DaMhjV9mJJ2FT0gr8HwB6XxShMCSClIfhhx+OX6BgpcAuAzBC1r
N5hq/+ZjGYuemqBeLb/i9MHUkhueVRv3Ga12z5jlm/9gDRDbH3pX6ngbB+zSEWrPFmtzZ0CfNIR0
Kg+IGEy9N6mL/cMEErGnz7GuYJNirFSSCClBmMRB28T1vo+1WV+4paSa4WXNW3JXKm6Twn4sg+R9
E+71eQXxUCWKAPFlRAuexs0aa0TYnbw1ND9QxoNZfs+jyVumPaCy8Lu9srL5boXWLXVdEjfU5UYb
FLfoQ6bGB4g/du6RveVsti+Rp9RImMDxFX3pT7lSfjfHjEZXUO8pkwke4WA7+FRQCRDjFXm7c9oY
lX0S6tDqTmd98aU5fqrD4b6gVpJ1j47mqXPp1mlx09gD3JvvNaQaQw+tqiXPPKOutZ1H37q2N67D
uAoTfSv76XbssFDzRg6qQAN7+a5zgt9zpnrxY2Sel8CvWurd6Rj+hxMCPGBtFkHoAr/ZZZiBPoLZ
oryiBKepriUXpyH9kM+/IshMrh9FwXelgAPp1MqgSbFljXev4hn6r5bcSZRyZunRlnw6BoO58/oX
+OiFifUnvDKRLHOVtFrH639Z4rNdmLcU/oZDkEAlQLQpd1YkiNArcnXF6kAwzi1+aS4cRvhR7IB7
p4zDe4fyuqsVwR4PjmjfVIWyvQXdC/Fkcx5sNF/ibkgNP+wSsvmEpjP0ELuc+oKLjVYHWfWKPlgV
Zi4X05ok8fNQUOPWjwnz81kBn4dU0sx7kafmfN0XBH6+wvYZhwYWRFNrs3M5QNlMz6gwB85wZmjI
G4dD1/wo5pc2i04yGuvpp/9g8Q8F/CpjAang5fIqZwwHvcTiHKovWhSld32uvbRNZ3lMR3AHZXF0
O8ySxCgoHLLXjYv8EtYS6vtsMPoyG+M1yUsgSx1nDMHXXP029ZGbBa2XOv51Q8KPyMwPils8y5jK
vlylydCXqS9U8qQuO3byr077bjXPXT+exnFnQwWQBJNzTOUelwGZaW4OW2dbSaaklNrsYT4lY/0S
mi1Sar/KIveoXXmtNJ3bMHii375z7kTbSSedNi865IzUboYVe/CTYeksMBGZBWLZaDmqY+AZnfPe
VuLf13f0rQYrikuvjW2+XYemJPP20B6Z8FzGaKCYsnzMjax6sAbF+akA3ryJtdh8ctLhbsiX6p3U
9um3GV21U6TYS+8GpK6h16bqHohNuA+0YlX6w0BKtz6dRKMyTnaGFktd/py7b2rYwxSQf8uD3W7s
usrNxUTNAiQU1MuIKW7H1pKgrv8vspYzwgbLQVIOQWHddB1ckIobFbULrfCvbspPqvL9+hcQxT+i
nwza3QTAv5WD6eylncHcWL5dPoYRNODq3X957mkQCgHRo1VJCXyTCGRG1lFRpb4V5PclYMR+by5b
eFqIOkzIIQoEcmD9lq+uplkpcnsa0M2RpfAM1vg2c9AssSUvhfy9Dr1mkm/jZvQS2C6v75/IS5j9
IueGGo1PtwnsFNV4Ya6npQyOzFsclNZyO/0OaoadKLcG7a2PvDL0ZwteLdHJBikdYGzzzQiWhMFT
jAdJoXIiwYSHZrKj7VSDRI4BHgKgFjTgK7T0ckt7rZltpXJMv6oMV3ZKJmADN23+Q+EOyrD/mdlO
fivdoo3Jgpmosez3eauMN9M4/YSpaOdSFKUTcGczA0g6D/ZhE2kkGGNqqoSW31mhm3eJNzbZ6e99
gZlTsOc8lWGwUS+3bF40hmmXkLMkgZ0cWw+oTK7CW1FIfx+jcTe6F4yo8XG2gLW5miKJdM/0LfnT
SGK0NPeB4i7FnhSQ4Ma7sLNxgqCblj5PWFHW3Fr2sw1rU2/lB0v1Z6vfKdcIHO5fW4wTbe4dZ+zR
/1kdTu40V51uJBtFcP3mrz8RTB4rLo0HHRMWmwUtczQ4MF78CRSwCmkFTOrR0nhKA1C6Ua09VmOB
1wFlUnA3+p/MP2xSMadT7MBWeSHX3c9SMYGAfri+IOGuvTKwWVASLosc0FtHVu9rmj22WsQldXvd
hiDGsQj6+9QVYJjdVvVTuK/bai4s3+huFeN3tTygq9Cmzk6EW3/qJsJdmNkEcX3QFKnpWUpmxsHR
aMr07OQUb4tSib22nb/3ZW/c1mbpfIiyaifcCRqCwGiYPaRgyCrfKNFrTh8FSzHZvpG0njrMN8Xg
6ssLTwPX1pqbKPqg5t97AyDDngaQAEJxaXoTmtRaqpfYwrSGTUXr7ppmOStRemA0bPxZ6JkXBtMx
1PSbwkGmJ8h2KnzitSP3RWcQDhqoVC4D15gmsloPqQ2WvTz1U3g3Z9Edr9VjR2tUD+5VM7pP1jGr
xC6fy/TLdfcSnREuGXIfaqbrVPOl9TrTUxQRZ9tXB+SCs0xNvViW95Iswf1Jz8ZZ5WGg+wZze2mF
CYGszGvgxisHwdR8TcrsNEKWkcDzFJ/G/vf1RYkyWyrAkCmSWzEjsH3xGYmZSlMgA28GAzt9SO1D
WSIheAPu/QZ21UNnNofF/igN00tVuw1yaIOzVwEXhW9wHUB/eJQ5XOWXa04N5GDDmSKnNJrH0Rlu
QrLrPjxWpnkb7s1Oi6IEWEoeYFik0byJRFZfm2k70lHPpmo82QUdnazVjNtcrcyTaud7d5Mo8vHe
A+JBFXCdqbxc3DxLoYT8L+8UB6yDbFSaS1UU4blE3WlXCFeGOiyvoRX1YGxuJnvI0IMdWNk8dDdd
a4EFH0vFrcOHKDZ3LigBSB73fGVscxaNDmBTS6rpT0psJO44Z+ZNZZR26gIcKQ+LvAxQn+jtQQvj
8qhM+dFQk9LVOnRqg1J2iwX46qhBsTAGlvJkt1V9nLJauyPNL26kOUlQ9Gt3smDREV63ht6QDHvY
lmQuouUlN7kJmqKcX2RNvWW3dgK02AQZjwOvxzp3c/m506guZrqlph9n5q9Kqb/N8rzH6iE6L2sf
GZj1SpW5HSRSw7Sdus5g743Ro11+pv1/P9mBFyrNuVOjnb6/yK+oCq6vB1oQSB1fLgkqrDwuIYHx
l3xU3hlaRrtjdsazrkbzj2yaBv96TBLag95tlYLmjnM24cDp59YcHLLGSDNdY15OcVu6bfmudYrT
dUuij8V5YaqPhZFrbZw4l6B6Av1KfjpY8QmczeCZZr3HSC5cD9m2toLFGQ3fRICqNebSrNbcpxjP
qVredoPqLRXPo8zZSYGEC3plapPH2UYcK5NJIweC0eEQw5jj2rm5R5EiCmlkiTyIDNByxvaNp64N
6zCKgdAEMAtJJnIgkbUMJ9sJ9t4qe6Y2Xwg0yEBfas22S/M85qbt9jFyMtm07CSoorc5c/sMQ9IF
gCpgy6YeVN2UmnrCq6h4SobfkgVWOTtn0ym2Uhex1qMTP4V7QBSha1ABpWNJ3ooW9OZoKU6dOAlG
jaq8y/t1zqh80iP93jDb5//g61zzK7/uKoezcY2oDsZ5yIAjyXr2qEU0VeRy51IQrYZnK1kpWDWG
PTdXa5eFZuPkk+UPdXc7Os0pCcJPVSQ/oEn34/pqRCHwlSlzs3HZaKf1YmMq1ds7w/wVa5/Vvj45
DJ4k+Y4t0bJg1oJumocf86vrn78qaTCsq1RKTpRQ+/whju/UkNG0qfYkECHXVyWwRCl8HSkh/SP/
21gKESqF8J4Mu6qWwuMF8UVhMtXuoAu3nXrvJSvYQ7IuKlGUpPhq29IJsFpt1prI8ac2PheLw60N
B6w3S6U3pf2vXAuyHQcRhCcUnVcyKo0qor69uAowRHU/lY5vmNmvOs5jL58kx7u+iYKQwUgjdyNt
LO7HPxnvq8+VK1yOdtw7vgJW3pUTNXRbM/5Y6cb5uiHR/lGogf8F7DOchxsfDJyoXiKtcVZd5ba4
cxrpZGIsKxEZ1j5ftyVclEMReiV5598bzyCzrGanmR0/7J9BuxTKu7TfyVxEzsc74H8m1uW+2rc0
iWJG+wf2zdE9yr8ntIohkygO8bjHWSfaOXL6NQ2nbkemeGlKneK8HmtWM1g/hkS7K1+arHGX6ju5
zn84UjSsaTRBUk/xc/ORRtS9IWGVHd+KH5r2Xq0fps+m/M/1ryMoCcB9BlM8sQAcxbaixsCm1NoM
Mfjj+K2NPyn6S+4cxha1kfC9qqcwEu18K+EGvjK4SZEGYzTsUF0c8BPodprZUVa+pMsTY0ND3e4c
WpHrQRlGAgjg7i3ZVDnIymwEhuObut+OH4fyaaz3ZuNFvkcatnq2DAR9K2W/mFDr5vDI+YM6evAN
GSXKovpvVf1+/UOJ1sJo9Qr5dHgCbsndijhrO6VVHD+IuvQA9KqCRlPO3xVqcb5uSbgiRtRJKyFo
YS7y0sXDjhr0ogf4nfZJ1hW3jJ9zh4x2xxEEM9SgwumIUPNSaT6/iXZ5h0SuLAdwFBvJiaW3t7bS
tV6jQ1zX1VHxoGTJZwj1miPVhsUbrVG6K0qrOPe5Ir1PZmU46Eu0nPNIk4/akAIz0CDjUdH4dDtD
MY/X92VNMzbVsz/dT0YzmYY1tsifWrfmqWOqwmcw5V3QhE+F9FAEH7JhOBsU72fn63V7orzutcEt
yYMssRDFCAI/MtR/nECx3JWjsuFtSaPWjVOF5C6A1yN1G33v5SRyN0AOa1+CwtEbd7OXLJ1TzXb8
ePwOo5MrdT/sau81KPI0uApXMDNpJF3AS0+zxszW4i4J/Hy2spXgPz0rqfa1Q6vXpfZe7QRUQeiB
ZXRlroRdGOau9ee8uiaUEfqILuKoGsazGv+ue3RQ42czgm8o2fEVQVglX12bmvgJrI+b2O1UC8iz
KpN8ht4Pepmco3z2lOFhHhgaSTw9RZuz3LswBN+M1JUl0qRj0H0bIupGgrx/1iU/GdXzALg4KNST
k+4s7a2VFSpCyYsb6Y8I5+UuhkptTFPFR1OdFv0Z3dWcwVX1nYrQ23zr0srm9VTpgeLQlg58sxi9
QC8P0d5g8lvnWy3QTYKJnZLaNmMN5BWWMhYBAnJMc3+BCPQgde/y4en6KRZv179mVqd85XT9KOeB
Fpf4eCE197GjL3dKUNyUBePN1y29dW9Ky/RdeAfCPY6HX1rK45bLblCdFTyfB7YnyyeLxn3SJm6q
7dysgoK2BW0lthipYRBhy97VaFOXK1XF9+lOef9engfP0B/mMfek7GSmT5n6MRylU+aUO4UwwbWx
Wl6ZLP9QXWzhgqSSVVsZfLey/aEkL43mFtbiVvmpMs+q9rxEp7YGyBHb74OnojnJ0lGyGLp+L0fp
Fz2wPzb53hzB28POL2IzZKiM2f7teG0UDIYWUzsEbv+tGCY3Nr2hvCNkTy9qH3nhzncWHA26OH+E
9UDycgYvvzNFi6Yjmwv8MCOUNAMkvLB27GmnCvx2TQnhEWGkBRLv9c9f+e0oyeEyji3bjCJykB5J
PxBG/nTdZQU7B0CYiEweYYCQWJf6ykhpxekoSYTJpZ5OTutlw6cI/BT3TTUf5vlnbv1z3aDgTkV0
ibqZRSsKlqptrUTRRr0rukbyrbKdmmMtKasaLCBmZK2XbvqBvH2iuiBx848SBe/eqwFWIdHUds7f
dy5XB4avbS3po2q0WbzRDjWq04bkK7lBN66uv0/oqe88KQU8BFhZQzVvFRolb14R8zA5c6mxYDtz
VTW/1a3iwMCqq82253SnrDi23TtbS98DJj31Ekj68Xh900WuBKskmFcQ+DAmbhZaNXNqBI4l+VL1
pbWftLmAHvGvk1ael0yImJRC0WDZvsuWsVfGRcnD5ySEP9w8pNU7Z0m8Pt1JykRreW1nE2QtdGTb
zszC5ygBGjLXd/U6hlDthFdBKL9YzebSiJe6DQ0zZTXJQpXybmVuMEy3QI5v2Ns5oYdYKws2YZzy
2nYctJ4YqUCtO3xeyq+Zdsz0Q6LYN6j0PRn6bVRlh6R5MrLanXxIF277qd5DqAhuYgPmUZJNah7o
c2wC2igZahksevi8Pt8lDWY17dHKovPu5I0o3CDPBQ4LtPSawlyGGycvbCuKm+i5e5rjuzb+NTX3
XYUGXPgdOoJAjvfavmuad/lkgGH3X4PbNLBYjEZv5C56LkwT+d1ftZQci3WBAXK18kOpIL8UP1dZ
0u6kum/fKhimuIOsDS9f8uvLla6Fe6tfMJw21Sm1De7DzyN9iFmnKPzORj/o+hEXfcLX9jZvxrLL
CZBWGz07veK2s7+kgYus7LyL2hSdDO4+nqaEb/5ns7DaULWpLcboWU1vjPlz1d5H5s/RLt3GegBM
QM5Thu/Udp2rUpZvU/GhlSDmGs5xvRNwRIHg9Q/ZrNiKIxm0qho9N8N9Fn5r1U/RtOM+YhMoZq0S
XZaqrn/+6nbMnGRaIlWLniv8pAtUT05Ltxv2SrciX6FADIUF7xQmTTYrmXpVSxwTHp4uOijlt6mq
Pyn5TfLcWd331P74947y2tjmrKMK1aRjZ0fkaTb5hH6fKk9MgavtHuuqyCNfG9pcOnWu0Lpureg5
jtNDNf9S4LzTW4V35R6T+3b/AIFz76y4S97DDp/r8jNZHadZC6A0r4ujk8inVjlU9QlAyiFajk6w
czW8yby35jZ3Q6/oCUj3dPR1IjVFb7U4KNGPxfoZms+qqRzs+Z85PhnxTit1e/BoOjNATz74Z1wA
1d7LVaqVERtGoMn+/yPtS3vkhJmtfxES+/IV6HW2DJ2ZZPIFJZkM2Bgwq4Fffw+j977pdvM0ynMV
JRkpUgpv5XLVqXOmutoyxaS+6YqoHpQ8KJvs0BL14/ZOWTKIsBpP6Ll0Aaj2pcFcq+veznINmCjP
rwoQT6qvTpv5sUWCniQrDmzJGqJq5CBmEljc8JfWdFE6ICbg2vOQkSKwGudXXKjbuHa/d/0IARZz
LfqT7yIHx3ruJQGBOB7rgLFcGoQGWNlwgFufJzULwCV+XxjTq6qUR7TrBpBi+WJU8aat1nSA5mU6
v5Eks3L1aSROYo8ZzCKb+eGlWeCpzevthVszIbloirZTvCfS+Flk+jFn7Ralhs1tE7JnnOtngBgi
MYhjhHY8abVqnqS8c0gSeUm+nRwPHLrantTfblu5XqJLK/OeOfO/oJcnfcwQU6oD2N2hG1gYXpBr
J8ayQ4rHZ+s9oARwum10bWiztzkzykge630Lo0aHtpIEUKISNObaymmeJ+hyG2BoM1sncETARjhS
fmrMzIkPFqyYReMbNfiOGxGI7sjoWl1/cTxgrwefH1J8gO5ejkdYRTc0vEgiC3SFhYem5ypcvSmv
nnXYEMjizIVbHCikLCUrlcJV1xyMJBKDAyhjoviNg84c9qXZFln62RCUaTYL0VD5fHu9rnc7LGN7
IaBEQgL8V5fjA5Wq2RSdh5lM9RxhB1QjBmo629tWFmYRD0XEc4gC0Jopp/bswkxAdxwjvtKLAxoM
/VZLDpm9QuK1sCsurEjHKlFSPUtRHIw014WQ7gu3j2nLt0q10ud29eSYlwuZUTw58PrHy38e7tkm
HwxODTNHyGHEP7Mu37ogGbGKZz58VPVj3vzoVM0frYMYAIXtd03+r13Dn/aR/gNIB5OK1oJL+wAw
AuOUFAT3lxamFgmL4WU8ARW5FhcvrduMupzxkCB8kCm49SR3Gy9FjE/jaVf0zoPaK3vH/HJ7dyyt
GzozXGR+UaJGBupyOANgIS5LBxJpFkHbswNa4adGBbSNryTfFg25Kp4VaLVDB5PknCDZUjudO5LI
cncNsw+DuklVHjhDvJK2WDpVEDlFIhNcIDNpjzSipEqyoldJFBvpjzjJM19TQaB4e9quQqmZht36
rG5g9rALpZsKHXyFUhQ8i/LuJR+fwZgWTlp7YObWzcqtWyfBBAJKPC7WgNifKY9L/ztD7PALKryf
J/pyfHo3qm5iGDSahdwtMMdN7k610X72NCjTvnLIzuFBR+5Mp9mqbRXW7HtNzbXxXy8ngPrzuxsF
uM+dc/kVhSm4Qp2ERUkOJOnBKw9ZHA1dd0/6bA8qzgxIDvLoZHznpjuvGJ68dF+C4xZOYWW9r8/J
LM0DkkVoaWAXyxystUnQHN6PeTSy3wZ/9/pNJVacjhzhYbHRXj4DRoDxgbCT5HPSlFmlXpd5FFuW
r1R33Ncgc2c9UGQbb++rpcGA+wpVe8jMo4YqvXFGGrd5J6o8Et1wEPHeLsGKZq5x1y0s3jwShKoo
1AL5JV089dTWIEvW8iiFhLSJJK3Ofqlx9SUf328PZ+FyBfkvJmx+deOBKCcTHMLVZIz1PAILfkCg
dNN9bwv08WbHsmsCbaSBbSJAitewFleckvOSnRuWXqZTYrujQmHY5lEqKr8vX4h55IO5YzkPsl4J
Of7KAnAtG3Dd3fiBsMxudq0X3Z4C+Yn3+SFIFs/cS8B+GNKKgvMACLfJzqOq7/yEJn4ivpbiYOPw
mg749fKVHbRo7zO2BcAT2C1p4E7KXAcPfhwHbXwxeWvWPuNFHeTVYB+EoVF0LRZsS0uz398e6dIp
wYPLmykucEnLWDtW9sqARm2w0pjd0WaIcp3QVUPimt8GZVgxtuQGQTXh4SqZ0zkgM7h0QBWz6qqG
7hBOSo7rHhXnJ5NyEnY8DqkieJC3pN1auQnJLi9VdqXrsPu4EvVBK/N0n7RjFrpDwVagCUvTjwrT
TFiMSxUqP5efJdCuUYwVL6LaK+7N2HrJbXYwWHwYefxYFU81Vdaqqot73UFnCLqr8bRBWe3SpqU1
6dARu4gc7XH4nopdb8D7DtUO1asq2fVV6pf9F9s56lrjz/Xx7JUd+RrhzXyvSvcSahFAZs8qHsA5
SBu9BFm6m8RFGdUJ0P6TUbkbrafjf+HtoRxjz4JTkF78bNc5C/8MC1LikworKa5Yor9DG8dcWcLP
rSONBCmLWTp1xusBqXU5n41odYHEQhFNqucjn20q3yGxIn6bO3eEwAMPzXivp6oPud3aPjL2EwQZ
4i4Gt1n+MZbfi0e0fE7DRrQ7gReFpW871f/Xgj3cCiYAwiIA4aEryJSOeat0tBg0dPzYdNyNbfPO
TRBOpfVahu+q/+nT0Cd5G34CXYi0oafc6rTC7As8Kk1oDHM3JFQNgALcdNZR/cXJK0cBjltBFofK
an104aZCuQ0dOiAGma3P/3623NDDnkSRIiOrgqzAfZzEo6IdM/LztudauHWBfkY07yEbNwshXVoh
tpeNgATh0MYKAvnMb6sspOlaRP+ZzpM2FpKk8yMTTahodpKCRrXwYkVJcVCTad/w1FeSpx5Z58YD
Y3m2EfSh5js6CbzQysBzo4Jsm+QnODCgBZ77xD3SF0KekmHbDoHGO595w65w76EAeVTESri+cJoR
+SMvidZzhFcysRRphZPB6RYRK0FoYLlo5+h4NqyEkUvLCyAIWuuhpotei/krzpaXe8M09LZZRJX4
mUBcnoCur5xA5Plxe4Gv0zGAtMwcTwBog/FF7uFXodrlZi0ro8o5eYCIkeYD0lrBCBSK90uwZxHb
K9fwwmV4YVHyyXRoGU2RdI9ckIlURVjRIuTZh17lYa+sybotHlIQFACsCBwhEErSBtZSIzcmU5TR
OAa0FFiq19L54jUNNK/aICH2a9Yd6t7Em9x8rsjK23/pMYT7fiYogPcHFlT2EQxwG6QZEGmV3AdN
vq+S9CF2+23lKF8EH38UJVSOuv5rPjR+PDXTyqWwtFlxqpB/RQUQAYjksNORxH06Mh4Vaqxsm7Yq
vo2Noq48lReszHRkoL7FYwNXnXR6PTtllFUZj4aqcTbCnYZDTmttJbBZ2Kp49SO0wcvVRQgnzWWj
2JXn9CaPOvM7Sx5JoexiVdtrRIPqqBM4ArXj/h8RU/CtQOIA0gS8MK48WzqGdVXadaeVVZRnrQsG
5tII+t5c45xaOBIwgN2B7nskoz7FNM4OO5vSIlGUporQdP1VZRuS9HsnEQGx/+TVivta8OgXtqR7
g5vUrUq8fiNrROFrMu/SZjxanljZ+deLhU2vIiUE6D0QPDJuyoLYIGmqoo5Uc9t1g7E39crc1gM9
UsofdVL/aFtV3zpuutZ1ch1nwjIYz+ZACEhYGbTAcBBGSDfU0ZgfS4oHjPeITIdCs9DwIjVea4O+
ns/ZHGrfc68Qsr7yDul1gFscu45yO2z6O6V8BMxgxWUuTCa+GPgYvOZRR5E7xmrY1jxWtJEmqjtg
bJ7c5kdG7ghFPsV2f5RkY6yGN9dn2vsUuULYjPcimjMuLyBRC71yGtpiyri1HQWdxa+BAbt9/SzM
HhoIZ3Uf9PbNiYRLK71dF0xjdhfVzm8F2gJWCVr677dtLM0ekOSg+p/J93BnX9rwRFYRh1tdRA0t
VAnUQpC9PvYNC44QMfvIOJTnzGZ32+hCNhbM1ZAKA9AXz3v8vrRaisJusqxtIys3nsrWAyDKOHh9
4qPsUKXW/USIn2X0e5eloR2TsKePlDUrjnkhyzB/xaxKPBcZ8fa4/Ip8YoTGXdlGoMUN7WGDi9Lv
2KYZ30zjUVNUvyz7oAJYd2X0C+t6YXdekzOPBiHGSggoGUXdh3BD1/QzJeIgAphC6zF9dTZjuhlQ
FzF8rwictWfKwq17MWqZuz5PJguXLqyrRP1Z9+9C7JLE9Aet2cCLj80eBB3oqw9NXLq3B37tyec6
CTSGgIDFc1NmXxqAxXFoX8Ny8W5ZB10cMo5aWudPTbO5beozfXcZM1/a0i/nGLRWWYYXAHbYzPOw
4/FTa74WAh2YYEAGLeBYKT7/9WaIp6JJkG+4z73fKH/VYjOsbLO1UUsPXHNERblJ+jbS0/4APTBo
9OyY9TPX3fvRJCvGFt4K87iR6oVbwnzKj1Aw8DogTsrbiNtMf3cNoR6RzfFGfyrV+qObOlEHZIzb
aZOhL7Xz3Ziq2iGr66Lcmr3oNlNMc/6lalGCSXLL/NUUlDOfDMw5lXmhc/SUZsLaTLZOnk1a600I
ftJM2Wkq4/kuLa1OPQyNTY07VynSJ2KIYo0udNF9IFGCTB1otJEykZwWARYYep9TG7XfoXZn+smz
vsmzu2H4Pal7WnW+c6irMNNW4sXrZwfmFtZm2BpK9rKMr8sFzbp0xLklHQu4Hcd+pxf5fnDi/puT
x0m0solVbNKrTXxmUN46WVHWHggKIjpUfk6qvQ4AhqMfMqcMW6Tk8uE1N6dAWWtbWLjekJ4HrBh/
Iv0o0z7gmDCXa3obkVw3gizJhG/105qC05IbBCYW/hc8mnheSZeAYrV1qzqsi6r8riVvsf5H/2eN
IKAMkQX4a0Ny8U6cOGoCHvnItr6rfVSxY19vxKas7gUaN5s7ICCaF9vv7vTmoa5+JoTtVtZw3ovy
Gp5/geTsC11MSSeyDkHyMU26h7qBhl79J83QYbdp71yjvatF97XN1jpWlxYRCRBs17lNEQwLlx6Q
p43uKXXVRcrkqqeSInoA9jd+uT2+RSt40SNNPQsme9Lw0N2eQAW67iLLKtUD0+vqYKEvbQWXps87
XZ5FNI2i8RtMPhBnlgaTGn3bcaJ3kSBo2rLIkIGZbeh+mMJOw4nT7p7XyvSEnhcnSA2tuDPsGHkR
zYVmHnEgWDslbYg3vvqI7jyKimXuHthQQCg3ncS2UdDJZepx9VplHnss1anbi4SsofavAw5AhWfE
K3LdqARfEZOOeAqYDXH7KFd4+m5ULA0KUWtfSpFo91MD8WTQVzF0d4K4Fr30fGqPGhjbft9esqtz
h6/AswNpShAEgrlPeuR0htM3I2UiMjPjQNAuXafJoW3XiA+udsZsBvsCOSsDok1yqVNJR0Bm9E7g
6Fnse+K29hDwUgAtfXs4V1750w7SreAinJM1kpM0lCJLxFiLqAKLbsiM/KPowbpjshGU/aQMb1tb
nDzw0/yvtXnUZ7GbTl2rSBBARLZXxIFnM2UzMfB31kgcbP8bUyiKzO1wSFlLt1yRVfUQV42IkCD3
Kz0+srwPHTKtVCmX1+mvGSlSqgDyoAYoMKLUtb6iOTI+6r2Xrrx4F6cN/Z0g69Nnnyy5CaJ2gpO0
x7TReldow8au6qNwtc3tKVvcC3/NyKCczjMzt0ePVdTqf9r+KLwx6Omp0ocVOyvDMaSlcbKJW4qF
pXHRUucgu0/Rv2y3a8pns1e78HrIq+AMIT0HNAf6faQbknuZTrJ4EJFKq/StdGKwhqV13PtChWqm
CbRuGBN9DKGzsPaqXhghmC9Qi0KnMeAqssNlHPy0Ts6GqFOawGV4GNn1BsrKK0+CpRGCpAyeQp3b
zmWUUaoRzJpWDkjubLgZ6c3oEzZoQZ1iaJ0LwG7+r9h/APEhhQ0/AUggSr1yBVDnDeiA9GkABMHI
/aruSt9R6R+SlkDJD+24/+cteWFOurnc2jB6aoshEkJsPWdq/BaNrj6P8yG0Ynflolw4zOAswYZB
tgBtcldwmVavCyNVh6hg+d5U+x2KPf8K5Jvn78yEdJTNThegftGHyGbfzEaEjfKQmT/jeI0rfHEH
/rXzeZmeedqi7oCP1Y0hytg3cEFvtAwKb974744J/hWRBcQpADSQGcm9jrpO0zrYgODUNtp3rXmJ
p5U4fmkk5zakGeNdOoiiVIZoaMYgrbKgq5EpjV9vb7TZGcjOApyUn7AaJNVlZ1EoHCDbOh0jPO7U
U9qCmBshGd1XXMs3Sk30RzsexUoKeOn8ovEXaVmUwIA4m4d+tkiV13YdOsEG1FVNW4QoVOU4s2k1
jtuJmPVvyyHmt7Ic+FakStwcbg95KaACVgHgMECUVQSg831wbl6ZJiVXMLMCeVN32ivGvcWQt+kP
fT/5QqdRZ+09Edw2uzTTKJcgmf+Za5fzRrYFtgIq6BiZXWQqEIpGH2/3Q9hHkX69bWnhPkObBFKo
Mx+sjVa2y/GRDFWT1EuHyPEQK7pxvY3LzPadMlcDIzbXqsNLq+nM7VAewtQ5MXdpzsmzURSKMUZj
YjSR14iB+Bat7X7rpeMEebHaNQZ/TEawV8d2mawVZJYmFjcOOEEAv8eqSteqyaZMK3p9iiZe34uK
hG7u7dH2+4cpwxv86JqLubKHh7xpgTnYBAQCxXBpenvVRKMOADZRCu3DEbqEYNAK6v6Xkv4uip//
uJSzLaQaoXuASgaC4su51YwJWCbFxUuUiG0BGEU6QHSkTw66vrI9r08FTKEwA/kDyH8CVCINq8xE
7zRG3Ue23W1s8YDtujPjYdvF78zhftIhiZOSr529RmE8j+HCBZlIw885A+BYkE++gm3luO0ygSYN
xpNgIL/c9IimpYDhDn/rY2vX/XO8h14zXBHodwO4A/waUuzPQAg2lQVRo1q75yDQjlP+rA90W7K1
pvqrk/hpCZTnoMKExJU8NBdNfHVWUhU0Dt/A41aNO5roPl8NiBamEDy1QK3reLGjOCodgUQjwwDF
WxVtdM4j19uNnVMk4vzKqf0WPI98oL/KfCVqWBrcuVHpCaAlACSjIVONkgZQ9vSgJu84/6Px65+P
AHouUWCbuTDwjJdCIVq0aQciIzVK31W183X6autVMBort8KVF4MDA8gHCmEQG0UALV0KHMzGQssa
LeJp+qaPpt+WYW5qj2ba32d60KVrNC3XKXUABNA1BJE9vEURR0gDS3otUY3BNCOcxu3UjoFRWjuX
eUGhM58qOvgmh0Dt+KlSkaUkv29P6zWQC5Ths9YkZnWmgZQfV9CZVErLntyobbpdmz4WYFkuaqBD
8k2pnjzywYc3Oj0Xu8rYU5JtbPuH8sX9V9UVXBeoK7rwb+j4wbdIZ9EbC0i5MDuOmFKDsNoulDuB
PATmQltL61377bn1GvON5mtEPJ9J8LNrn7jjXBfT01Ouggzk3lOeUHsbEx7E2cvK3M5ffenSMKvY
SdiwuICvHuECHQq5M3bkZDTMOiZJ9V0Ioj1mI4hOrELJv3lM18JRNVjQMHU6VJr91EBD65gVLZJQ
yhpv7ey7L74HoFhkA4DXwJsQcEnJt1vcQLlOw/f07lPTfxWF2GSOsV0Z9VXieYbeAo8JYCCAPOD4
uLysuK7FiLx7chrAUdtNX538BCF3MMVtMv2j5PVG13sfGqC3zV49XmarUAD77DrB7SXtIFVPnFJn
GFtWJRtrNIPWKsL/mwnJN5iWkpVK15ITiGv82Hgn6ZoK8dXe/EQt45JHhIh6tCxIRaCWa2c6LFB4
7hlvFaYOSGCr1o0ggPAj15OV/M2V85YMSjuCsRTwtASzBmVxP/eSI9V/1fZ3m/crhpa2Hu51QNCQ
Z8P1Li1PQ2qW6dZATgQNoWFvx4rPEGEEwlX/Ga75Oaa/puadcnbAgUbWlbyEqZGdRsWFVkXsIzpd
ST5c++3ZDEJNpK1nlyVf6naeZMOkxzhM6p+k1HZ22j43ufFAUH5l/GD8FKAfAFnIY+as1UKva1iS
benOZbFR6+D2IifTCSYWEDfkW60L6vhXpTxUEBbLDknvD5aPMPj2GVjYMODwQ0PVjBNC+Uxax6S2
iK31ONyqg/aLaow8c/B8VmjPaABcAy8ubBoAMwCLhRMBMlA2BhigkgmClawNlgR4XUSKxYpd7xor
o1o4d0iuz0gGpDLnVpfLLVMIl+FDsJbak9WdKnMDESVSb/Jpxc7igAAYQBcE6laYv0s7zHJSoyAK
OSGC2yveCwQaqKutZCWuokAEs6DuR0wG1AxQOtL+75KuTrua0RP06yd6T6Ayr2gR1QBHz/yBt6Gx
1tuxbHFmhsHTBK8UaVM01KpAapjTU98dvW+cPQOojLZks9ro1k55v70D14xJwyvqUWkpOvJONPU2
PEYcnbiBM4SOcso99OC5CNKS4LbNpcOOOf07QslP9lZNO0YxwiQG0tH8Wqn+gD59A6zgxrDJ4j+J
2NZ49VprbUDXMMvP1fxrWbp0mM0MdRixmtpviCceemDDlZcqGU+0ve+HBK7UCdw+DTz62DX9SjQ8
z6UUMFwMez43Z67UZH2l5jXmGjRtxYbxftqQErwBK7O7EDEg9IVbQUMgikpyxFDnHIL3tKAncCia
tq87O1YeiA7d800NpevpTqw478U9dGZQWk6etlaeKTBYxw8z6NA6CYT6Gh7VoOoov1JKtreHuOQ2
gTMDBht8rmhLkgwqWl+ChAD7R/DHQWy14oP9qMsVI/N/crVaZ0akrVIZCR2TsqGnuNLzbTfZv1K9
1oDYAADg9nCWLiCs2Cw/hXTBDJW/3BgFOk6aCofi1KIgqjnHcRsfjPuuebHsY0J/V/V+/Fpn0AcZ
1JWj+Fm5uh7lX9PSKJ1GtwqDt/TkDk8x+9PYd0YbNBWajRJ/VO8aPayr3/bX7iftArN5TczUj38z
PvpN9Wx530x3S/ma2Oby8v79Jumc5DmIWiE6AfdAlTi0qgyk36jKhYpnnpRpjaBqdQqkawQ5GugE
OCVcYJNua1PAz7Me0PxfidV/aVsCd4hmqIDz4/CRUu0g3P2gbWm2h8IrLwHtn+Cenw3j0LE0vL0z
Fj3G340h95dbyIZbdjl/mlWjKXqsSdiYKHHetnKN0Jq9ItiX5nzRzCM/H/Azx6SkndImLcpzdr5R
vcd4ZLuy/1oatT/q28p7YQdav0Bw646/u83d2IEC5AA2Fe3t9ncsr8Tf75A9F5o4hk41ceRA+FFO
gbXtCijbPjB7xKl4yu1Hm4Ytb3zdCiEk4Q8lNMD6ZGM691nzrMT7TvmJbjwzWvmsqyzG5fTI8Qzt
J24wG9PT9+kblBGLZj+me1Y9IUhsWPlsdlUw2fxY833m/dbpG1SViBYhMTUaoHzqTD+N93zcFlXI
LAJkxkOSg7S8du4M4TN33ORkLf236LzOZlKKIZgxAsXt6ii4xsm0HRt38M0qroPWEWvyVVecjCg1
zE5rLk/CfUFi6HL3sLxG3dCBCymMxKdlHpA8OQDhY3ghV/dtOiHf8tWYtnYbTG7vx/nXMZnbb808
aBDZOK2fJys76TrvKn2T5EKAT7EU3laI2lxl10xvJphqCCVhqUxbo/2dMdfn/Q+kvra398qiKz+f
DMmZCEOfzKrFFk6Tu7I4GSX1DfLkVBCOeSrJFknt+Ch4yJ17stY2vxR2n5uWTjEXleHQCaa5qnzD
Uig0uc85BC6/u/pa9/ySYzqzJVcEbV57tMWvUw2lHlMl/rC2g5cugXML0iPCNCmaIjusYK6Pezbq
hxwM4RM46lUnXWk1WN4t4PEAtfPcmCi3JE6T09ZVL+ipAZU0AxVK2Dv8jm9ivfazbq9M30d7TTDr
uv113qJnRqUjqtgoQzQoSJ/0PvdHDgnYfa0H9VcIwY7HMiE+3hjATFXls6O8NvnKRl1yEOfW5wU+
c/nF0DBHb4Y5unHLXYLXWugNJjw7tI3Wrpf5/SzHGOe2pPAmRfNyUabzfV7e2VOQqw+aik7HHFR0
vjLc94IESf2EHgF1JbCad/wtw5Jn0gZnmLIRhlNnPxgfFZ5QXjD4WRvviPPufL199peuifNhSj4n
Uzyr5oi8T6R4rKHuRjsRJMaPuOdBmkyIq8Lb9pZHB7w83vLwvLIqVD8ouoImaPjdg1UdgJ3rzYCL
Xd6G7smo17IkiyceL22kXtEdjJzT5YYBKrnL69ilJ7Rie74hyORPFp4Ut8f02UJ0tWRnZiT/qZMC
MByCi4uyp9TwtWnrVE9dd8Rx8c3BF9YfM94aysYu/HJMfQOaFWtC7NdJ/Plknn2D5EgH7rHJovgG
AbHknXGnab4KZeiAN9/qd+MLD+3skWlfXX5slAIljTUCgE/Klv88CeCpuZzrJO2JwjoNt5eK5PUx
eekL33JfOvS757uKb81s32ZRJu7d5/IbCDo85UgYuEpAxtDrdJc7xG/0L6R6E25E83H3f1ojwIUu
P69gXVfFHj4vV3eMbvvuMW13XftryrZghqjd7RQ/K9l9q/YHVZlCOvW+W60hwBeTCOBdQj8oNuVM
zHD5FUyHcI6a6OTk3WUUWTt93JjkPXfui/YHrTt0UGph7W6s/u328JcuJgOALLA9A5SNS+PSLm/H
NK+KBglRi6Jv+0nNX8DXGoDUaMV7LZ24c0PSUSBsagEuqpC+HoTPiQgs9/X2UJY81rkFaaPHfWU5
bYOhZBYUdQF7nsR9xp4E/VUVW6tfg6EumgORBuT38GhHh+TlzOUaMRVLjOTUalUAhoUwzpifN2MY
OxYNSvCZhAatVy66peVC/7kKuyBWAJbh0qhG8kLYAslIyuLA7u8guN4mz7a34vwXYwhzbq4DjAES
yHIHLSpTZj8ayEnYWaci1FOGkOikfKlJfa+DOukZRMijn1eVd29orP1iZhY93F7Oef5kt3H+CfNU
nN3pXuMaSt5RenK00KxbP+0OfTH6hXunmP/F3gTCANU4E+l6cJ9fmurUdijUCg/TxK3cY85ry8fT
WFm54RYfpg7CMiycA6EauYXGafoSFwKCQGc89clRVK/YlMb0Uf0pAKkwn7Uu88n7ZG3pr1gNhbeP
+UY8ub9uz+vSQTz/CumYlKMG5GWDwDpJVHtnl9DfLFS2hr9czE0CJ4JSKoANYEOW5nTq7D5uKEIy
lm4MRwmGXt9YCjo1v8R4vlluULkPEMpp3wd1LVD6rEvLW+fctrR12mkQTu3NGYDhqYBWWNwqx67M
DzlY7NVjr9oBzyi6NN50/pv0LBi1bQZBCwV5/UPf/Bot9AXuLe3QlOD/78Ik/qlwesg0ujdJHiS5
cqDoEyD97vbK/Ic5QxQNdA0wWfKc2TYr6nZEDCTyTdL+KtWHabL2Coh5Yn96TbMD6cGrxbfO623D
81pczxeQnSa6yGf96cv9306e16i4a09NajY+Zx56rIy02o2KYW9vm1rcfbPgwf8zpV+asplAOkpM
9DQA4bcB+9a055q24r7mLXxrPNJjpIeMtuO1Kh4jXNujO6YeAzvJ/DSJT3HyMxbuxknctVhvnqRb
RueRn/mrHnh3Xc2xeC74DJPYCiwQOzgGHiEdCRMDsh9AL9jTPbofVTqGt6d1aQVdEy3zCPRQ/5Oj
Z2YD3iYE4llzGLqNXlrFVslSJcyoXfwXfhkRCsiEQGSLm08apwK8dem13pwTyEHh3B1JH4KxcqP2
9iYpnv+LcaH9B44ZHb1I/19OKjJLlT3SNDsZcdr4KKOOARENWJWKae1JsDiFZ6Ykv2gWIwqIeZ6d
qpbZuwyPnE2WJWSr5u64ct8sOigU3/53WDJ1rdplSqxTm51UXoOnvnXrlvmJ1zjdtib9VD3Ekyby
8ahYSBoEqjBM7gsiQIUIZQBrk6GUQDYcnZLG3qBxph3yyUm6u9bTBz3UCcXPiVEYVdAJR8mfnaQk
9YemphUSNrY+7Eb0KpW+VdT2eOcKHYQviT001b5WeVODa0GFQsY0puUsqwDeGGdl/Es3IYIYxNpA
awHfJDfsVlPGcAJbdqrdd82uj6DI38QmWNeGTD0p5Z8G8uGpgqQbm+67sXgQZGNmXwsRQ6z4z6Cc
YuvdI8377b22ENAZePGiZQDAFOuKT6PwBGsHnuQnc2bxRpd2oRZbm40bj28h/OFz8Xbb4MKOQ0UL
wRxwmxCeksVWyhT69XpP8lMLqtwgdZ0/KU9/Wlq+dmQX5/vc0vwlZ77JEnEMkUZYGo8i23flDqnK
eHwxyjKEynipPBQbBQ8OaxOD1+fVVb9ZYk/7kPKX2yP+Dx8C9CGaJSAqLN80uVtwh+dVfhrqh0Hf
ZEPA1GHjQVT9Rf9eR1W1KZ4hdkjRlaqOPiNRofvpAFGy6PaHLASXczHx/3+HdA3VTjXRSinzEzqa
fW8MteoOhY9pCJI1YoylMsAM85p782alRRmf2zITTYZ2i7mPv9QH233kXTCEKnR9Or9+q/tAE7/b
12Q4FmjPMzZl96XqfW3n1NvpR7EGU1rKSOBrPml+Z9lRWeMvL6ae6RW+pjsOjAdT/NYrd7mLNO7I
961yh0JQar2Z9tPQQQ2pb3ymkKOVrlCaLSWW0eoGvnCgwdHyJhch2ikbFM3o8xNkGn9OBTpI3dp3
+g2zwEQR6tAI0U6m8ob+D2GseZ/5gpIu6pmfDzclSOoAK5TyEWra1wU3p/zE3QylqOYuB63a7e21
FMnhIkYfEO4skM/JPGEWGxsIAqlY9Olo8wA0rA0yg/epHViv9YsHDQRnU1srqclrBwZcB67mGaeC
3K+cydCbyqGmOdYnBrYNQ818L90ic95hn+XEBwH8ZmWU17V5kBshzWzM/ChgKpPiRkuYbg7cZ3ty
ySFF/aMDp/O9EKbvDDxUsgMa5kdrBcEyx+6XqwebIFaaX8Az37cU2zUg86jKsmxPJrXuNAocupe+
172x7XX+cXt81xsFLFIgkcIjGNGq/unMzrxmPOQmcS3enpJGvQe3JeIPshLyX/uhSxNS0OFSUXB7
rNqTg75c1nDkO/dVBY5KDRW1lUO3MhyZvrwYM7uzCGwNrRklLNsa8RoiZc2EtCFUbtNS6+bhgJ/N
SiyfJt9ur8n1HsfiI8BFTx/+RAPw5U2WNnFZ9RbDmvAx9nWtCxsQbk9ox7VYuaGV+PDUegXFvmZT
uixQDjTRvZq3pzymgWFXhxF9s0X+pQVQv+tRCjT3twe5NI1oAUJ7zizBBjngy0FSgzqFWWAarWn8
H9K+bMdxXNn2iwRoHl41eMjZaWdlVr0IlTVQ80RJFPn1dzEv7jm2LFiovthAY6OrUWFSwWAwYsVa
dsSdzPI7W/24bWTJ9f7XCMacLo1oDH8l6XGQLGpGijha3ojr4FiOwbAmwLZ0Zs9NzT4ayxs0dwUO
kkt/NaCWp8XmTVklXl624qDlDyEKnNlZZNDMNqFpCitiUsKy2aaasemM7LMf1kgo1yzJ73cWGDwv
yaZa7/tjXXmVH+vkNQUzAHp835S2XpmKvE4S5YAucIGYIYQ23xy7bPX9lGcW74+8JWGVoPOtfQpc
ILedYeHCkmbwGcC3IKETM5djzBKNJmAm6R4JZBY1vYsUr9o3buo7SaQ75CmJjaAmxofViGgi0z8n
w/gBchwNeHhMGc61EFNSYo6qUvtjkX+vPSyzeCDJGgJlcTPPjMiTfvbh7AHEcmWiYZWesklYcl8o
7KVUVsWyZNi+vKTAzIe7H6Mi8EOU+y7txMRTBseM4SDlnxhvGYCFA7RiVeCouwx8t6VfiD8QakH5
rwS0LMrGMhpqlKTq7NnK60BPedCmp0YkK5HlK8jf+mWzHUDjq02HzkH8RMoZKl0Yv3bAQv2NRVQ+
OTumARATOm/OkzVu7N/u0Y2pb5nHYcWrr4MPNgg9B2TEoOtCLftyg4berNx4GoGnzb0g0V8mXbsv
yjtQf1v2at1Vxuf5msF2BhoRjIWgpj1bs6IoFqdmM0ggjkh9Xu67/GftRdYP0v5ERuwDVaGUfzDw
ubLK6ziOdibGHr+kz8HsM7/dmwlzXA5Qw4nzw7Lvu/xz5dReJ2AwIEdITFR0MRkwu5k6MHnXhZmN
x56yEZz7Ta5qj2OOTshDObheusX/9z41xR2M0Cxd4fh23jo7XUEDNrz9W66PFiYsJIssEk8AsucM
CWouSO7GyXREnUJLQwxKgTGJ22oTgkh3bSToOgDDGPRDwGeN2WoAvWbuo5Qa0dtqOipFsTdLToNG
Q8yYson7U7WWBy4uDUKtGCBB7wVh8tJaPIl6cGkzHdGVU++4HdtPk6kae5DXZC//YRcxOAohJaCQ
kOjOTKW2moPdGAvjmC4GHLzY6VZt3BsxUMy3TS3uIYadpOKXzKRnR7BzUxBxx/p0zOqU+kTfJXlj
AZU3gUiZi+i2sQV8iBz9xYMfrTKJhZztIZovDKlhw4/qpHgvHrEpFKstguFjzHx6IiAOb/IXFB0L
0EKRbuOUvdPdpa1TfDbDCLyvU8fFBH1cbTz1rCzKb7d/4PVRxe/DcxDjnmArxKPtcuO7YahFBazx
MQZQ5750zEqCf9f01a73HCMzUsUQLzQ5sThLURxBHKU1FH5sgfm9x+ALv7PBwAySYZqeVJOtqtNc
x1kYtDG3iCYlRhe+6I/OLjyrzIwhN0wOnMND0d8XdKu9Z/aPqdtOwBa65usE/oPeV/dNlgQoRvps
OnTJ79Zcmw1ZePFf/pLZkRWNbZFmMoBNJ5Ex3Ns/7eZRx/u4/ZltIMOpVpZfbL3h+eft77rQyby0
O3NzsHgpAgU4fhy8jwbqI/mOik0Zb1CTfye/1li5lj4wENwSVgKFT/AgXbqRMUJAvaSVOKa5ji5D
nXIgg+JnL21jf9TrbuXFvwAbQEaImwUpBnSUIedwaS+lfcFxB4jjYOihnf7JU789xfvvQtsNoxuA
1Nbd3N7QhYOCFilmbZHaYELSm12m3NNoajBVIPe16SZTs2bDnX4NLSD/lssrGxOtZ1Zm+9gWXgJ6
mlEc3a4OOi3e1s12eMwN4LXvXS9beeAtnRKotYB0FY8tXGKza7ToiyrTGk8cPZeUTyqSYb/onXav
KdTYUrM+jllW7//DPp7ZnH25UesYQySCTXXM0Axtpm3Z1u7uv1hBqwElDKBLrjDISCihfZmiqK6b
/WPhig+GnuyKkSWnlyQHHl6rSHLmUW3KocAwqKjc6/1EHonmbPTYeC0ctwp5CuHd20u6vo3hGhhl
B9mT7NjPbxIUnJQ6bkr1KBDHfeYO/S9sc/UEdbZ27da6zq+kLbB4o2wLJoc5MSMZTWHS2BVHAQ6w
/QR5DnQoaB1AApsHVa6Sb2OPOrXDGhAQdwW/c5hnr6QEi7uLlgT0o6ARiIz58ohLWKXmMDzQBSpd
d1nu9n5qDBxcfxZSZ+H+vr29i+fbBRRHXoWwNvNLkeslaCcx3u2ME92IUlN9t2uUlcC1ZAW4O0dK
YuK9bsyiiFUqemuxBPSBDjtUed6CMHp4/feVnNuYbVzrDYqTFvD9vFQ0Px17EozeKs5hKVIhAwdp
iwFqCqRul5/HyZ3KNcoJVkYwj2G+gd47Lvf28ST5PFUIsuUu9aKOOBiFNDvgaAi3fS0mPGoFyyMr
VbwNo6zztZaLcFDs9EQaswiSAsLOt3dk6ehgthDVYeDboUk2uwvRemkrr9RV4FziOATZJwZUewwS
D1mRH/+LKVA/o3ELwpU5fw+kjipCc0+FaPHAA71IxreagpHY4miw3Ta16EuQmwHVkpy6tWep22RZ
aVpQA76kDuRJQGc8MvVe/S/edGZldkf0XWk4KSL2UXcHc5MMTb23i8Hc3l7L4heS+uVojcqaz8xn
Xb2Yxtwm2lEroaOSgZwyaoSePaHuYq8cwYVWEFAm/2vLksHvLDdsTPQ2M8VVjyWezajZu101PmgT
r9mOGEIdHkaeGtxXqBg7sLi3Jd8ZqYfGlQayMXSxCmtAHQjM75BXsCjx+87CaEttZmrv/5ddcUAB
o4K2HAzzl790UOtB6bVYBbw7b+603rE+uMroARzb3kqRXG7wPPEADSgAC0jSgQSbHRG0/p2m93IN
KA79bRLWZ9fqr4l1JBpAmcieZS+yX0mplj46hpjlHeOBwmSuWt0lpmgnCpuskyIsVjsEjZIkG/QT
16hxlzIdkJJJkV4bdBrzq5ojHRi1utGOSVb56X1vh1McjXTTsZWcYOlQnhuSf37mXHEc56C0rKUj
Vy9lkgYFKVeqKwsXI64n9DJR1AGtzZxkiZnyPSm9glByV/V0m2HK0bdYGTj1220HXMqzQY6BkIk5
VMOBd1wuh49d4k0jlqOCcy3QyRjafQIB+qmbnlyzU4I+rdlD35lmEFvuow1lyfdSMZqVXV0Ac6Mm
AHQwclX4CnRaL39HU2AYh0yZhr6l7ZO6eJxMzF7p3zq38AHmDNo7s8d4LNFD1uAZy+0nWgzRUIzP
ZV3vlYpMK0dz4bxc/KDZ9dd0tacwXZ6XBNJ56UYv6vsYuzBw5ueMg8/owVwDOy34luwBYvUIB3hj
zUKxOzWmmqQUNkkZmtmLCsLU2997eVX/a8G43OYJTy4PmoToQXdJvCnQg/Gm48DSt27s8GJPIe8a
P7TeGhvxUpXkYmUzNxOoXTZF12tHXv2283fliXgokwh+ylRzW2epX/cQgE8Dz2gjzIM8QUsk9VaY
9xZaAdhc0LyD7h1ptjcna6tEhZxaQYwAUMGIwSipsCB3LDAKa8DAVCUqbPFdZvebWJtsv8qMB2Na
49+SbjMLwxe/YeZWDsWN4nHcgx0Yrn+qioqXXzWOw/s0IlMSIB17YPmoh6Ks6Eo0XgwrZ8ufXcE2
cystlct3gLpU3F/IXgPT+RTFv1dM5T5DpR1NDwPZy8yNuzgFcS0Ee452/2AaR4VuTL7CrLIQ7i9M
zPx4HPWi4KxFuLB/FbEPOgm9/EmYi/tlf/vELO/a/y5m5rl9ySxm2/DcUgSjKHeWW/q1XT9Dk+C2
oQUI0eW2zW5oJIG8ISrO5oCqYJvvu3JjUzMwzD86umNKwkJNC5TMeBF5uZncbTOyZ5SzOpNv+Gi/
m6Xxx0rV37d/1WLAOPuWcnvOrjsNjyWttLDRrvY9SUOot/imuGPpD6o8V9qzkRxv21sqa6Ffhrqe
DcImjALMDFZDlmYoGuAiH/0u9jGuwZuf9u9S913d75pXuoZjWg4LZxZnV09ZC5VPct9pEkdN2/qO
8LZNfkg52ZrKzzp/YIO+bWq19un4zepXajSLQf/M/CwiDGXLEzseJCzI67aJq2U+JW0W3d7XxQOD
PiSqC6BJwU17+R17BRxcigs3NkHzyUGYPrh6pGjfyyYJe/Fx25j8y66C3Jmx2TckQ9+kwsOONnXz
gw5FFbiZpvllUeT/5T47szT7dszhDuMTLAmrj0rrkLtRZ+yo/QAe66YRAWo1KxYX48GZxdnn8kpW
ZsyBRWestm684+MHLYGdHze391D+Pbf2cBatzU7XCuvrg3WlnxxZtlV76HaYxM/TNtTKfxaeApU+
0vT/5yDzglo8mVneW1gX1GspqBPNGILX6kpmu+IYc1xVqdVpzFN4oc68CGiM3BN+rL7d3rmFL4Qe
rKHLSg/emvP0uWSeMcTgOTzWXWc9eECIvsa1pX4mU5eFhHnWv9exZFMcmGdk654xR+6YmeH2SQt7
o7Pl1v2EUWtFrzZccXa3F7YUGy8szS5W5ql1h4KZhgndCGq3raf5VfWYhWb7nRbPANOg8vrvaTBq
Zo4FMl35gpuP0UG/QptqKKAdm0qwvdo1xStQhtXGwzss6gdVvILutsDElGlOOzKZa9SUCx4jpXkw
vQRKLBCXzkKJMha9XaNAcqRpAzxjFxU95CR5H61s7ZqdWSApPadujBp20G4OrYQ8D60bElfctcZd
02tBDnoIq7QUH6Mszw3z9m6e36lJvs3xJNH42sTMwrV7sexZlCmhyEESZmHZRJyIeafV4jEFnTfX
jPu0MANaqZGSrWlALZ6cs82exZwsT9H6qGGVFcOmt8kmxrx5Dt7GfuQrG76y31+ufpZXTEqdeQ7T
NAwZpj4zxYdDn4QJAoaV7yoTwVkYPd/Ir/fvmZ1xzBj0FbAktfxbOh9jV9yBt9UXWg1SJ6RZhbJL
EFfRr9jUGL9DYTew82ZlsStf8ysDOfsRFq3HGiV37aiUjZ8y686duiczs++tfgRxzrCHgknUG2t7
vPS4x+LRmpZSu+iSzg5Pm412i44DNjlxwWyCF08KHDaAcBM02XGoAiEgkGc5wWSoAfXW+J+WCnFg
zIOOoSmxT1eYbM/Lrb4dXe1YDQyiD9kjw+izaoxPgtooWbMt+vF4UNv3VDyYND/yzPRFurMV4Q9r
DKiL3+Dst0hHOfsG3aT1k5bBEYxiw9QsoKC+Ch0eZaDaAi9G/l8uBYnmRfsNPInzp7xKlLagtoIH
7/S9NQImNprpV8NK7qjLiH/l3mdmZquimksrBg7QY1VQ4OrLFKq3TdcnIPvIRgXD1RDlCjKGORgM
RsZBaU2NT/uGRYZbeyF1RX4Heol4C2qhKRp1/j11JmhCejS+K4fSjIQuehAr1iJMqTk+kRLjgrdP
6EL6K8tpkv0TlJKaNYs5DIUA2zSJfszj9rnv6iMZ3DWSkqVgA0o3iQeReKL5cEbqZsPoaBl2yeZ8
lxrE2bsU0s9oB60hKJfgAKigAsALsgfUIeeDXTU41aiWNvrRyY0fmFLDoM2W6U+6kfmWd8xTPSzU
n0mLumFOI2uqSVABsXV7T6+SfRBVogqKeh5uTIkkuvR1gNRFnDqUnlSr8VXMgZppHMbG38YmIdFf
bxu7SlRdQJZQvca4A9qJELq4NKakCjc1ZaSnMW+OSqsf0qnekKYf/Absvopo4PcqU7e3rV7HFmkW
I+qSe1HS+86K/KRVmCiNiZ6o4Bu3H7dN8dDlBxw01PU3Pf/oiodGPZE+GrVxyyiYN7amtUbu8cXG
eXEA8TOA1Qd4SuoNYULxcvU5zRLGXY+eRPomniHcBwGAYtw6gx9bvhnxLVEip3oY/kKYmTf3qb0p
tWg4NE2UWHeQTlGZ3z4k2hbcm0P+AEkQrQyH6V4r/EF5psc1AtcFz8CkDlpJyKVQ8J03HMpBtMQD
GPUEJNtk18GgvzuQOdNqxApEjZVvdHX5yn4cBFnBRmJp+FyzzWkpZzFgvvSUjc3OqbpTlX/HmC9m
EPttT8hDnWMaQLMwPcr+9sqfwX1nhRau/IirECl/hAnUCibRXPxv5p9Z3Ouj0tj0lAMHDpjs3miz
AzlYdZiZesB7kE1BLMobo7hljg+c4cfKD1g4IBI5g3kcdL9A4j5LLeMUdPtulfYnM3uPWe+z+g+Y
8PdGWfmDo/pO89zkyX76Rrs9ax6bguy6BOR+RmiRj1TLg0Y3V0ZNrsux2BP0nAxMu+LdAsbUS69F
Ydsa2tLoTwb44TrjAfgdhWwn5EUgea498LYNf9Npa2cvrTr5btlEuaGvvAXlvs9OjgE9WxWAdnmG
5irfNgPdEIhqhhOpW83PPG74mNicgpXdl0u5MoM5REMyUBpQO7tcKvobXFW1cTiB8ZKSoMyj3P2W
Gk9OCxKlU1yHah0Ow+8Vq9dO533xyuOzw/UgGTez6mVDrmZor0FiRZQb/sSnwJxG37LuoSyKu9C3
/WnaidW8+uqAS51sF28lEJHjxM1HL8HC0OtTOnrHpD65+mOrgE6/+542jwWK7LcXefUBIZmDAq8c
8YQ6HwYBL9cotEQYg9UqR0dP/Db7LNdEj6/XgkOLmS+Q5OPLAXZ2acBq0a7oujE9GX3jGxb13Wbj
el6ACBdoZE39cckaWrBgTcK8OSohs2TZVDAdgLcCrLkAY6HhVn/X303wKK7xBi0akt4IKB08fx6D
C5OPddUb6Ul3W6k4UJ4aPDXbXZuuHPOrlBcy3og4aCSi4oen++yUD3i4W46SZifnCNpxPzGLqI57
v1WCAu0VVY+mduW0LS3NRi9HMj0A//J1aZ8l2XYG+LKtFrDocxSHncDEuHNzn3fH2653FVKxMkfG
L8ADETvmnkFNbttV3mcnCw8qt0p8GqDt7Tvage2LtTtz0RgcHSOVoHl2HXnWzxY1sR5+nprZaRw8
P3N3/SDCvtV24LaSbELlGiDj6hWOxaFLD7Q58lXQ4c/s6W7ulcrY5qea2vsKTOd1vLcV50FZez1c
vw9nluT9fbaybmhxX06wBKiXsSHtph02sXNftFszVJCwfKhr4MC1tc2OdNJ5jaFUDdY2CD9LXobp
aUwnf62mft1Oxm2PcpyKj4ZcGBMZlytLy7zS6lzJTroTdsN9WZwIC5GOJkbuG2MKNmvd5+J+VHZs
mx9Rcm/+UC+87aTXa8VvkLNHOIEIybZ8lZztripYYmlKmp9svuuc5zi9j9tHXfu8beX6yCH8wjEB
e0Iiip7JpZWiIAwiA1N+SpRN/Gg+0XzHYykL/6/4EUn4j/48Mn1QuOPJeWmnaca0A/9udVIwgyvc
g1E8WvzZHAKve5OM4NnK7l292Wb2ZrvXKKMzWSbsqfGTPhah0d6nq/Jd8kdfJAe4XwCFAUQF1Q4k
qbOjltqEG06nJifafarae7OWfSwsAiPSiE/QS8BdPOdfGiuvHgGmTk6W83vqX5Rqm8ZrhfvrZA4B
F8gNF5BDIPXQwL/8MkjmKiVu6uykkdd6Knw3e9GKR5Vva+u3q2/qk0nuzQfrpzeWAWo+t91vvoM4
XEjw8f7B3DnGdK5Y8AVLKXTN6hMBy1BuATOyxks538P/awG0QVgerMyvy7ye2mbiWX2qRRFO/UOR
4Hoev91expIRxFxQZKDILQcmLvew9XL4gq3WJ8dK0fr43dr7LN/+sw1wH0FeGsJpeJ3PE15SKXlb
K0p3wihTVni+iq4RWSPtX1iITC3QxkEFAHO2M2fIjaLURihZn1Jtn2EAIk+2wDD7t1dy/dFxM8m8
D2k1BuTnu2UVXtcCcYn6ggPi2qywFdDCFUX0/2dlthR1UCpWq7BiJkB5136NGajbFq6KCNgmLESi
BZE0AyI/C55W7aYZjWFi0O6ECTiGt7H1wLaFT15Ans43fTDWARRiFMNvq31VrcAYFjdSzlGCsgNx
dZ6ta7mdWwYp6Wkae88vnbaE0iXX1pa5bAbNPTRwoHY1r5WAayfmnKBE02mhaoGAMgBtN8TfdOqj
7K1/qPmPUfwYaJiMobZG3jC/BuUeo1IjwdAY2EEx+vJoQW4S5eEYFZKGdztLfY/tLOL6N5qteeW1
618akrtwdt9qKINy2Zo99RXeeabmj82LtXaIl7ZSzudJeBYGzOZzKYmorbLUmv4EGozkFWODXihE
Qne3HfOqrPS1aehRgoUCrBdI3i/XIlg5MRUa0yfIfNT9p/M+0bvY+eiTjfOemYGWIMzTTd76VNtW
igC7ghcZoVr95kaLAsMDCPdsp35IcyWENkKAWRNMn5Ye/q14Hci2nv5YHKLI0Hard96aDPfSHiHy
4H0jWbvw7S9/fDOAN7hV1OGkDj9H6LFobG3oasmnUFCxJEYErG62/POzTw2KcNOZsnw4JTQr7qa+
rvZd5XZgMPc8DC1obbjyPWQicJ4oyO+BTFLKUKKjjOrZpUG1o8LyhnJALufn7n3moFL0qiYbD5mz
4isolB/KN7G1mxNYDoePKvdrPA585oQtSOhDk0b9m5Hda397kO/pn16og/ngIeZhspY3fT27b/3U
2d7o06gqelwPJ1Zueb5Fc6NWP1H5IF0g5XcO1LrzykPJnttG+Aa7h2xTqn42kE6AZjXSY4AZDOVD
uEH+6HShZ4fcex3RM8kjE8gR847pm5IFCvvb7Dvma5WvKdsuf67zCCo0Xh5p4JmF3kf8klGfNTSI
MRWA/7Cg/vgnL7fDg9tEwt4Y+/RXRtJ7F8hWsHRN8VrQmxd+8MkkiBJZCWI7SLnmr9+uKzHwwRFb
nX2hqr9Se3g037OfjrKzvU3V9Sd3+Jb9M5Hpl1lTR90C9wliuoxSZ65p1GkRSzTyiVlA2lDR/jAz
70PNyKOXCnXFL68QAdIapENBZgpmL/nSn1nLurQabARX3SiAij1Ri4aNaoYOMnL7IzOeoXFA10l9
ZfiZ+RiYG2RKK5ONK8k25qSNqYyo3YF1MvU9d6NnJOzfMP4JpjMgtrQI+c2z2axkUAuBBQ+dL31f
SDxhRvpyteAgLM1OJcNJsR5rnYA9ea02c9W+kRt6bmJ2epSkdXUxxf2p1bYNNjGpMN6YbEeyyZW7
JqghBOuzz3FL2LfbIearCXy1pzL5REUWXZT5vA2I2MCYZibDqTEipwjiLS2eyl2u3pfQ3dP9+Flt
I5X9XrEqk6hrqxAgksO0UBeZXTSuosaVQRHYtF/T3gb0gfjmDzUyjU1K9nkQqy8afwAB/HA0i9NA
fSXUgz5feVsu3NyyifM/P2IWXRmFBHViw53cYmBRgqmwgKVGHYx28357vYseJOe/UCN0MTk8s+SR
ydPrxkL/AzQV9aPa9cFtA1esaHAgmevIsSng968EtrMKLe8KJM2nvn3EfZzY3dbK3jrzrWvFrp+i
uj41re8VKMNhpF/dAVIOAXo/QS+mvuvKGNN31a6uNhBNuf3Lllz74pfJSsJZZBpYZ2jQjEElPNvp
7b2Fgv/4kujfqzw0xVOsbNrv/aO4K7LP24avXExDkw5lVYk8RDyeFwU7N2H90BrtAc0vL980dqCb
5HXgL1A6iTQWA86zVpq+TuxRGJRTlPgCAK/ii1yuNSXUnEy7oYdEeSb8EHtKOJnPVe/4mGXj76Ar
M+yHetgYDEqJISaS1OHP7VVfteZd/AQ8+U3MNoKODkWgy59QN26SpF5PD4MDjIOv9AFXfxTQJ05q
daNZSmA7uJSfUr4v2r2ThG35oit/BQcmfmyfPejR/iaKb0DZTVn5IPOC5tcvQ9MHfFNoXRpXyaXV
Dx2a1PRg0CQczYdW+dvTE+Mfve3tjHhtkuLqdMuNsE2olKN6imr+7CIG8b4CsB6mmkBVG5jJvTel
gU1fbm/3tXfPrMgM7sy7a+CyCw6uzwMr/zr96Pe9E3pjG0IrxFYgDp1vMn1XxWXQDrtKvE1punK+
lj/42TpnoRQDNJZFgLU4gNk0S6qto/Tg7aoCR+F7KupQSwMzb6BO6Jf59+9T+2DmP/r+DaDLKE7C
uL4zoZnpZS9o92mkWnlRLH4EKf2DHqQFwtnZgajBQJTamaAHgQLNQHZTTINiTTlvyQiycvTZMJUN
KveZkcF10653YnoYXeUThPXdLndEgWk/bw3Xdf1AwueGTjsKX/JwoQ9w+bmpMSQ9pAP6w6j2P+w0
jsj0KFIa9uZWJ9CbMpHL3mvGripDaryOw6sx3VnDLn1p77OYb5uyfxDFMYGoPBojP9Igixia72A0
GNt9PW5rx2cA/YH/vl2rZy36ibxsZWEYSqpziqB6ym1XeE5/yBXtPmdWpDBIAyf8NSW2b9ZmULov
Cv0b40MlmD4snU/kmj5NX1iKjkNZ+Hmx0T8GEnp9ExamGirw6tunaSFkywFKqI6jpAwyhFns6rWM
WHbH+kMSjOXjgMKhMr0a/DDagVb9ZKvtUukYF1kIvqas2KMfgfrYFcdOimCFZwIZDsPfvgcqBow/
r2X8yl/Y1PnIAnap9Y8Tw4iBqGFrmIcEIa4smF36z2SgbF5ZIAXB60GAVI0lkUf0PKDrukUyZZwt
TkZaB08RwJuQvl6aUmuvSzQupgMAEmGjQyTNI0Hd7gayMuC0cPwuDMk/PwuB2qiTrunV6TD2W6do
/D67G/gaIPgqg5Ibd7aaWYLsUor7jmI1LH8n2WcTr+TB17sFNJE82ioGYm1YulyEqQ9F7oBu6VDX
ab1NrCa/75nKQ1fwGq0cnYS3Xf36MkSBAugDvNaAQwDl86U9AcLoMde76UBSZ9c/FwDYxzGNSrCF
gcu180m2hki53kGUgCFdg/lxyEDgkF1aHE3AqUdVnw6F65EIrA+A9IP+Z2VdX1Rsl26naxpeMyg1
S12GeYTkmGJO3NTCRo6ts++K0t2gEqwHTG3ycID86G5SlHxXdDb1Ka/+ju7Ao3RyRp+UE4mAbSb+
2OXjBpV9Ern5VGwNgomc29svF3v1K+Wkq3xMgsdj5k7paKVeayT84DXM97w0UEsQxzE3dNkmW2UD
XNp6hJj/sTbbego5AEvnSAjHtg4JtXYmrVaa7ksLAvUbKIAd0MeCDfry63K8jAdm5vxgoJkQv6UW
3OjRNr6p2uvtnfuiOJpvHQiQQO0CpgkAjGYhLC9icJCUAz8kTb1Jih9qt3GVxs/6YHruXhwybTz3
PXFZ2E5akPAfafZakm0GHR4thHxAMf6yvlep47sSGTet5JjXsQhouK8aKSayUYiZbQNznNLjLeOH
NicPqYViutdiaDapipWraumToiHp4sUF2lQc4cv9tuvB0ZnS84Nw+ydidju9TN5u7/SiCUAlsM0o
JsHQpQlHMQdqMqwl0RLk8pVmYTGqWFnIdQFAAgjRQsMNITEv8/FUXtta29kWP9QxqPtixIUtcbQ+
7DCYHyRy8NpK6birlKQLSs5pZE9Wedd3HQ3KPtNX4sfSB8TDxdEh6wIAzpwhpihY3XSZxg8WdZ4t
OE4xlM8AGW9v7+1CuMeTENB0YNSBk543xYrCgW/YKj+kECGugNDLRRV13U++hsFfOpeSUQqXC1Sh
7HkCDBE0W2+NXBzomP3pci+s8A8fRcJQF94JWpBrtbnrHAqP3TODsxPQ9zoxXEZgcOi3TMsCrfll
VqdC3aeNr7u/jDG6vZWLDgS6IniRjVYzgv6lnwoMIpUlWj2HMrvTQIyoa3cxdEn8sfcJ3pvE/M3B
8MEFeQa/355WZHf7ByydEzCiYPQH1Ugw0MsdOcs/WKa1BmauxMFxChF0Bmm2im6sac9dMX0CXq05
6NhJTisHT43ZceRdopRt6uBV7+Q7rQlHHnapr/dhXNp+djScLaaZgIXfNgrmOIc2NIR+D3wtRXE7
zX8we5eV7V3XG8fby78uxsofBmgERs404P6uBs902neVhR82Kc9284r6RJAokQ4B2jej2aTWD7ZW
zlo6pNgItIkAWpMsIpc7rpsgQchNQ+D0kEiJjQ26IvuqWOMlWDqkEm+FYS9QM4DWdGZGr7ypUIU4
TNNYAEeWaahLtB1owwFjZsnv2/u4kJEhEwaiGqUbOPKcGLhPmtybeqIetLpXt3Wav7mFYoFj1ugf
yiort2WnOdEIQZiVCLywmzCMSTcTCECQYs2yg1ItDa3JYNiDUEVr2Ruo+20S7rz8+/pQbZVDAhIW
9HWMz44JB62SGdc1P3T5xrP/oGkZdOohB5JNdU90bY50IQyBwEk6iAEWs6tZAJI0Ksu8jh8ctYic
hKARCP02N+SYY1fV16pBPTs+/fsKkcDLxq8k+57DavROYMwSgrCHDuq65oErGLeIrAojTpsxW4ER
L4UDDB8AUwGtPwmzmTknaEGc0m1NfuCeEzlD/VyzKrSmbBNn9j4vHjIl6tCJYi9WyraV6L8peMTG
vz37SbWCFNXXA3d/D+LX7S1YODIXv2qW10IEgilKist8IgC6ueNez1jIgLgH5/VKCr10Xs43YOa2
sQunVQe8zoluFj6tBl/XyW8U0X0PPpUxbH63YnLhMpXsvxjpMjCcc3Vr84pAy1GkiDu9eojJtonV
yEv2Y/Fp2dHtjVw6lHJoR0foQQSaC0DFmsjHzqjFAU3eYcdil28UEw+azBDt/raphaoxWvtYEzQP
sS5Q1V7GuZrbNFFFIw45BHz0b2X+p3B+9c9uFqbiqe++Fcp71dz3ZYhuO7vvs+1t+0tLxfWJjjmA
dmhwzaK56iqUgRwNu2pO+RYEIL/cVJBIUOgv3ra0FBRQO0OMk48u1OUvF6onTutxDfcGm4Ly1TjW
/Nm4F3oKXOuGJGsOuriuM2szB+0m0RCltsXBapnfY0pauGnUDmTl5aUvnTm84DGjiSY9ilaz/KPn
SDMJWFEP5hiCrQOEXl5z8LzvVddAvzL1RRNl1m5UuoBlvzsaxnjj5y+x4Wf5XUv3rZ752QOBeIwu
nqzplDYumH6cR3tNq2bpwKK6Bt0NoA7xPJ9953hqzcm1YnEAmkT1jc54GTB7H4x5pwVeAtUxikHn
oHb7/1DrANYIdQeU2kCp+rWBZzdPy2lDHUyjHJyPHBP+Og1dAvgKNLunsHy/7WILHx25AmgzkREB
JzOH0+fK/yHtunYbR6LsFxFgDq9VDKKSJVkO3S+EI1MxZ379HhrYHYsSRMwsJjQG3eMiixVuOKHx
B6Qw/BGKFoYlBAk0duostMqGLYlH/eTUs0wYXQxFxinxY38zTfiv94oio+tUrROOuuafVcYnZuYh
/mO9INJxKHn4MwJB2pdcZI+jmlijMgp2U/LJysdBdirDPt3Gagj9nUaNNzpiOFtr286WwtAnJTOa
XSTKqakzodzmcaZbadnkjIyqJ7xKLXzpUMCULDQvkwMb+ODUB75OeNZmJmv8YOGUurHKAWme0jJU
4tBXma3yvKmLKGhS6Zg126Qud8lw0OE7gRR5IQO8dRz+Hml+HkHcLCvgqiQdE80eyxRAkhExSmkF
abYSwr3GwC1pQxoH0Mbz7ejv4G0aGJlqPffn/lq6kVhMjEZkNjykWFHuv/y+DVo7pWHgQXghNSsZ
NdslZMEVYBx74mKIaTn/WkI1l4y9kcbSMVY2arbXyoxwiCUm5Reth7XhXuNNAaVBNmxrFbqPJWHR
ZELvRaf/8q4I6hHS4NKbYyuFuIqrWi2ko8JzW4lrqRaHC4nK7en8vyHm31VsgXpkCYYI24YqcFAC
KOn+S9xIhSQAg42p8QuLsKtFKvVlPuopJx+r3u3V70p+qYk8fDWenXwUEJ6x7493fdhgOCA5UWCf
DoG5SkRVi2MZKKlyxEKxw/ShT1Y8W9LPup422EjzmgRoBmqIwFFeLhH4e1RqDJrasQvUmgxpDcI1
+gbm/VeZtu/lWQYMN86yqVuAf81FP7kqgakhpyrH2laLmrTjlqPQZSuV1ychWqK23Jg3cLcma2BA
P6CDMLuZWdxCyzT0laNaJNsC0AvOTKV2gaR+ozULoiEqEqh1A4h1VXope43vJK3CK3l5aVdCXUI0
pAbNkR/ibdoHoaXKo24XcSesulxLKGu0YK9JdeYUInzrOiWOFhbM9GLzWQYYFlUK3MG4oWY3RjlG
4Ie0uXKsLF17hSViIX90ykrhnPtf8/qwBuwVK0MFZBBUrCsuTz2qYJtXwnEMTIWXSPah9rYyLIH+
rr8j3DiQUyJIBo4YJcrLpRlMJJQhUQWkWgVzwMDKiFhKhoUiTbm6/0Y38q1prGlfS+j0ANhwOZaB
G41XKkU4CuNLWBkvUh9ZMDmJYzg7V1arhbTRKgIkca2PALk4oSquYplApTHkAIc5l7IZA+3Qft5/
riv5NHRTgK7HQp5mGlHt9Cl+neCFCkZ/iIbIsQOVqfZI1XSHvHitivG9hYBLgUIYa8HG9HkqRQ/w
hkA36aEsXjK+O0N9laip+CmN+kIeeL2dgT6RMVE4DVE+nh8aQtt1JVS8xaPArbUkI92QkbSiehnY
2fjccyQfXhcm4tZiQOAFjUNMxXSrXU5E3/mpEOF3jslpaOFJVXhmlLGI+HxMuRrXOB/ppN0XBjxT
pIegs3jYunut5vpls7DNfkqOl/sMrhMgwE5YYFBE5+tfL7K47YZAPnalZ8BsCcp1BdQVV+1QVMdM
znmSZ5wHbI7cEk/P1BUn+yng4V37vTAr0+l89STY7oKCyAnAr1luF5dVovpcKB81AS7dgaVxf2oQ
IyodllCxVbN9TflNEdm5Zt0f+XoFYAp+DTxdK7/WJV/HmlTJmILYgC2lOYBqXydILGlirLn4UAUL
adCNMrACUum0G1DCwoaY1sevAT2dEwA5KdVjsM2CM/RKwXB3uGOEghrXkbROISVLKkOy+XyhqX7j
bMDQOO6g5TERDeZowlhKPM5vG/UISWkSJhIx5L+dV0LNkDehbEpDxhHRLnNLgjHLB46JrLRytjK8
fDXIuzByfZ9Zht4vPNf1aT89Fg57cIj0yVznckZgEFunkdypR04RV1Ll5j4436Ngppliwwbq/ve+
cd3BgBRKI2DIyFhqc150GwhyJymDdmwY8YptCZ7tVHaLBjuKHoeAJA9lt8tkN4iGjSYsxHY3Allo
WmP3o5CB7w9I5+W7Nl2KurvRasdasjowY1UPJg/bqHlk7ScrTtpzb9Uk7SNnnODZL8DJDP0Cq2W6
bWZb7eIRZoESH0BloQ877QiDUIGzxfgZSD9UGXd6vYlAgr8/39fH3eULzza2pAtjynGjdkQ2qtIu
hzqWlg9gtujZUv5889Oi64A4EFEmKpyzye3SegzqRNaOfZDTIX8O0M9RN8JI2o2c1S6KBRG6+ZrJ
vF3cHO6/53Uogff8NfZsViHbFNV8LWlHQ3PC/JB5sLrcdguHx88OnX07wAUkbBNQV0FAmR0e6Isr
acWk6CRzPFZIwTxIjPqa14KelFZRYRqRgO5kXUgACoR1HGe7ohL6lzD38wJqnVztrXq+Ct8KaBG9
cIYBwSBU7tN9lPQgWbXZABkqA38Ynn88A665DYPUW9VxxEO8dWSjDh0UICfN1u+0r6ZtwpyCbZ4l
NOyF8kmHCvarHAyQ5Ryn5By7YNScSEpwuyvdqKnruPG5xpblHFU7IQQCi3KpPP3QmmO0i2v2Vo8V
ZKdAxEvXveRBAYuVioBeRty/dHzjdWYaqi3YE5KQUIgAw8guqwstpbGaZK+R1jeeyZSMg71eJ4qk
QtdNoQN0DfVDXyJ2/xKqDOoB8D1FQQF42+G9TLoqJX3iKel+xFn30kATcyQyYM/bWGCsoHnpJaaa
RV1sKo0OO6iuqLntyEt+TDoUvCpTxdzEJswMu3dVDSp40iYtul6NKGaGw42K7L8lBqTrCd8oWWGH
mQyW85BkrfQEizi2HTxgkBZK7zd23uRKAOmmSeEdmJ3LowY3UBWIsC05gfR/iFDT8+M3TusXArvp
cJ6tSBT18fMhMqQCvTjbc4mSgJ3pG9GJU5QXzqv3eheqC2fIjb2FXsxkbwRKEbb29Pu/r0xJaH25
51AKSiLaQl+8W+tGb5bt+V/vYTDCIMk2ndAGmBuX43CSV4P8zuJTHaEe5Qe2Hm5kD/DfcOHT3Jy0
XwNNQcmvF+p7xIDwZwRHqX730qexfLr/Igs/X57FmG2YgyQ5ZPHJ0OJ3g+eIoTb/Gs0Gy6J/XmEe
sPkq16pYufGpB9ONh8MPqcPG7g0I0tx/lxvLGANNIEBU0ybT58u58kMZ8SZXxKdGzrfDWKzyRCxI
3Hju/XFuXIuotCM8QqqN95or0XhFjn6pp+lHHHuHUYyJlyvQuVPXQ32skz+Q+ll4sVsfCQ3NKf1A
GAJn+ssXA0su9VCANI5S9yjoa+hl/5cB8CJYzcAESvNMQ+RbgCr8FpwyYyvrD6MfLQxwa8omMRtk
MeokpTNbxo1S96zUPO+Y1SL1hAduHEhYJXYjQbLvSS74pVLFjUhxarygPg5GPSzHZwMKUDmVxCLg
ptgtGSD2KZtN+Fx2z3k7uNDc7QuzaR6NzNaHZx4FUTkhnmErRU6jJWuG62WJqsxUpp+IyWgUzLZY
lrVxBuY7dwTkgkplD0giqFbRAvVmeqHL0xXCqj99CB1tE/4n4vl1UGjykMqBwsKTWiMvh9RwMTrp
gX0HoWD7qR3yC1/0RmVQw9mH3uFPUUSaH+cax8NtKsalAXEaWgWJIxsvxoeC8ohAG4GtRy3YjUgT
7u+9W8NCQQBpCaIaESCg2QkfaVKWqfBbPFXQGzABwE7sBFGy5UlldwIeJHU1o+sRmXSBC4Fl4cmI
0yWHuesvOjmToEAJgAygrXM9Hq5NUL+pxvCUh4MOkqWGxVxnnJsr3hJh9fqzTrJ4k4sE1EFg8DW7
NKHL5LG0jdKTJsAEFkK9BPU3kurHcWQbKIyBUmjdn+FbI07JDtgFyDtwxl0eNq0fJnrIs/RUiugq
kdEgqbT1DTNraCvDYV5b+KJL402//2vhSkoqSLGC8WTdTPgRMkOWqFjQs8QxqrOzeLr/ejeaIdCo
/Of9flLfX+N5LB/DOMR4nED1+k2FDXyzCQBWq/NVAqqaR9vQrYsMW1WmwbEOKVTT7j/DjfQa4CIF
nDLYpaGyM2d7JhXjW4Cj09NUGVa25bBvuTfP3wnNOck2Tf5R5e8G3C+/ewHtcrSpMoFWISNSH27i
DIGun6zHconufeNL4KlwgWrKVBifFx+jmgmFpkbZSYA+Ug2nL5xUTp/jfou3BdtpC9nldayGSZjs
cdDABPprnuCmTROpJUSETgHQdPFJ1HFnJ09+vsT0vwGgRtBpIJMFzxy6IHPhwKoq6yGC7cupq99k
GWgKb9OZWNmJ9ee7sIzv0IPv4LlStlqYAWu/KRZiuOvimYhzAtQHCIZMDOY5nkzR+75AUVc+QZWZ
tNVjWIQEBj25oOGXgwaXCDV6MIaUqK23sNSuz8tpbHBTIOmJVBD1q8vt1QHfGnA+xlaFnZy/yeJa
4jIi8S5K5FJ2qhUb+c3Clr66fEEcwmU3KYvA1RUtlssxY4BRY5/FxkmEOHzrMm5TyBTMOWkJkHBz
ICCGgc6cLr35xMYDAzbLY8ZpCL69I6jsvV8ScCaC0r6/Y69PjemVfo00u3aSpvQrOGAZpxyG5NkL
xECVVaGS5lTy216mxvAsBn8DRcbMrpoEPIAl7Y+r3TJRUPGXoQMziTmdHZNqFqfhyMUxvKRi0n9m
7eMA/aZhUevzKtaU0XhANwDVtUmqXRIvv13QA1rb+XH3qHNB9NCABmeKBXqm9+fz6sPBiBBARPQT
p7FQ5JqNwtdc0QWpDOdDs1UsBQfeps4Oo3y8P87VTT2Ng5bwhMVGDDanCcvKwFjENTJEfLdCjTSb
o6H+5/4Y10zhn0FAowcSBLP2s3Z+3SgpevyQcRzlx9ru47/y37QlOMgN6SPxDnHsKnlPWLzpEgrg
MhGOAHWRchIJNRSionC9XRTcuTm7KJL97wPNFiuKC0I0MEF+LJ6TwcqgXxHJ246JNizB77/71WpB
6UzFvhNQhwd5b54Hy3Hdo20kq/CPhzxI/oJK1v0BrhIHBYg49PVQhAXDFeDyy4UCpTL0taGhf67Q
JTmXGQ7JsuuhtRxoka1DVJKCtSCfWiNYMvi92nDTyNgLsM7EFYVu8eXIgRT67QgCzVnLXL1Z8cXO
OPwHwtzPKLiUcCsgkp5vN88DrjOK8H5KEQCmYsH0nNRoK0WOXI2uqsUmc4Tad/79rE5WDMByITcC
kujy3SQUL2qgNPwzijJ0VCFmJ9E8hWJs4AjRh4Sa1v3xrrYhxFNR8wTBE71waIvNElhODOuhqqG8
mCrbKjoMyqc3/OskGWPgtsEeB8oQrYHZoh+M2pfgssnOKqArvdSSeMmj5notXo4wbbtf+5w1UVRE
YsnOrR5DA3qf6CmF7is3KRGe0ORemLTrRijeSJs8dcG7ASrCmH2lSNSiplLk+FxJx76hNYeczvK7
Eydt5VSwFAQTXsK7GaAtpWJH1UBSuTGz8tjnWzWAbk1m//vPiB0BZDWeC1qks89YiknTiYikzqoH
T1acpyBcwgrIArDz7f5IV1p4qBEgLAZxEHQo7Pu5VmceR3Veh0VyRiV5gLpz5udfcteEHG0CLvvS
aqCFzUCrx62kadXrIPaDCgdHr9upQg0/CJ0zIuymimMf4Dk2xcIGum4gzJ5vNhWgYA++X9TJOc42
fTrAnYYjwSi7Ph+aIvvMBBsY7pQMPlgLT0GPiKtbuNquj17MkApAOMo1ICDPazYKH3JdMrJJdBZC
QH0LezZ5Sfj7xhgA76PyBOA57ETmgVwOFooPZ6/krPN57iCI9imEEI2FZXXrYyMO0CbvSgF55zwd
MrxeS4cyT88eev0PBleKr4BWlEcubxoaTM9HBL5VdSL2Wo6ZzSshICKSe6i0qzg+nVpP4H5awXwS
1aXAqIKFJ7y+4qHrBhAPukUoOqDqNx1wv7Z+7WmDn+tae+ZzqiPGDMqwo8V4LPyvOrK7zBaNU9e6
kRg+coFBiiYwh+rsNwGFo4zvmRJnwcyI5OgiLtnN/XyEi8rP9Gy4fhEfipi8eamLH/kCwn1ld+Yg
PewLdu69w48WqlUnOM9Qb1wNaWXFSgECuh1yoeu1zIHaX5oUhMto8tobr+hRIHTNmK0qVpCsWPDd
wMxFf4CRsIU/3ZQ7GHqEaEQYAA7CXlQdapLlFqdZHI/4MH/lZLtSdkVewVjuI+UzK9iHX0kLPal3
NXo10KZGge3+EXF9GgNhPeFXgBGZgKmz0xFHQR21gtKdk6JLSaq2qsU3jLflKPyu5GJywdA/24aL
FzKqn4tkNt9Ik6FHMt2cCPhm14AQeirQ8np3VvoXTwEsjrcz383S05Cd+PAgaST0no3+OeQkivA8
NwQrf5DeVVfk1smWf4w0M9Jh5rHvYW3mU0V4CCqk2668kXVbUU1hN4SaKfRHmJrkVngQDVuLapKX
pN9lqgOgZiE9GV+iYd6f0OuqBG4a1LWwDXWwzqBpfbnIU6XqNK/kujMfQy4A+qal/GDIMGGjmuwE
464pAK4JTe2oUDje+I+qtivKnmiRo++TgATxUrFPmu7s+VT/fqJZ0tOXwM8PgdedWygmCHZXQCnv
EBvQf69pbkAWTd0OvimjfrtVXTV4a5+9gJTcQeHBpHzlWlPLqKevsBh3Q2CNmikmu1TG5WDCNETy
VjErsHLgHbCB6lWw0Oe9CnpQIQSRDHI5aOyBGznLvGNRC+U87eJz5HGK2wMFTMux180OaJ+FvXB1
Tk9DAZ2CYBKwKXAeLr9cpcMfHRW9GNYIKNPhVmyoqNcRvb9AfoLRi8+BYbDRJlrFlL7NwziIvOeJ
JlYZVHZ7bpX6cibSnA+92BEKNVNoNmiopbNaLp2RNU1JmcxCHc3aASj1tgB4kHBjqOc0BTd3oKk3
wKXAC7SuNfs8rCInapoWSjocvKVJj5I56GmSJz4WuWTgQ0JcqqWJOlSM5M04pBTU9g5nEhBJoQ0s
Z/fGDC7y7GZMA4kCTND+DbMIKul8OWjcwjFwHQFMhy7amICi4BTAr5dz3gxlnEt+MAVD+9ruKhtl
la4jjV21Vp0+y5vqE0AZ4GgWvvWPROHsKwBSjNI7ChKoH87lqH1ETHyvomaWBJR9lmZoVrnVmmXg
JJYvr5pykxW0BTZlDQ9oSAL0ZitR3oJWqE/6P1lCtMlYe4TS+ney1qxiLdmAGeolSXb6TlwD4ud/
FTEpIW/zXkpA+5LotdumcJzxIHUBUcEdSwwirPg3T3dgSyC/6DEN+jdcGWF5rkenTa2IubVKWn8B
/3Nr0tE/njB4mH0om0wb4dc9rHAgjwVFDUY+4F5K19qS9DXIRwOY/pQ3SygZlqbarrraMZq3Im8X
stHpvJlN/XQ2TqxuaOZe8S6wDPuMhz35WdKdqnrOm4NeO8oTz574xk6WWiw3R4OcNY4PaDwBgXT5
sgPqPamRythusOVb+ZBiJF7z0FUrv9svUZZ+oFOXr4bDA/1/ABwB8oNe/eVgaZzUoeErUOKk6qkC
xC97OrJTbTMoxW0/t81Kp8NmKz3XCtV2ATwYQbGJFtf2jQ988RjzzLQTjVHroHhxLohrGsTtTe49
Jp+xldFqxRG3tFvTBpCjIDLaXPudGRDF5Sw3sDfuQH0TtRXp/UHZv9YpbcTNuTdJa2erxNophIea
uuXn1mpcNc5r5TzovCV9qEcB6YIj+2vPMbYSsiYS6CSkutmvC2eHJsROOAU0IT5kfA7MRUOxPqjf
UKU1XWwm/AF4am16AuM1Ujhs+/INh6je1PelKTxWqRkdWs8t9qd0m9dW9qzZGa3xuNyH/qZEBPZp
BEb3nSPZw6mvaLb11hpJHMEJ7N0h052Afu14t7ad3P4yiGJmxMUqp/y6sHbQPKNhvOrNqAEgkXpU
eeetcdM/FKR9fNCtgJqpbRlUpYGZ2wCLvroFgSsogRYttCVg5WajhujaigMBWgOi4gTwWgL/lret
s8LOPgGgZFkaSp3xzjj6mzwlPjnq68SKyd/OzklLQRRESgY9URPaFMaXthFdGS2NhOTO/hCYWU9c
NUTPChEDlJ+PwGaeOs/8VGhHdFJ0dPvGvyfO+qXY7AtTeX4QW6slj76FHZ2cUyq5nHn01vmTdoYD
ltWRz87G/W1xR89yOgJtYBiw7NvOhAGT5TbrpwzuJVRxApPqjRu6oa3tGaFWDSgZDQDogl8GwRqJ
INUymi31XCtfPXZEcnmSfn92pviw+nzqXhSJkGBtoqXv6qfe8tcyCVak/FI74qxVIpIR4M8dJfB1
9+GNQaUPREtnTSJ2aXtO9KVRw432MsQeifUIiolVmLG5zeyWSvSlhR4i1dax+d0IsK1blcRdSzs6
HvehzRPhVD4FhJFzgu8r0Ha/d/E/2x2BqH1HCEoOeBbTp5j9lfq5V0hOqI4fipng6Gtgpu+jY6tk
n+I/BWuTEBthzwvHrNWnZ2XvnY1qJEmITDozzC2DWfvVC2VfsvOQbfYNxZsWjGqUmU5YWdo5d4yD
IGxgY2XGT18uBK6w8rfeltbrfPfprEAHycknvwKAajVq9tph64ycjE8/JcF3aA6vnv2kHd4yO39q
MjNdZzWJTGw0nvRWT4cVkZy1y6UmrA50GlgNTXd7kThU+XyL6QnUrRMAW2TdmFVFyYoRTO2HDfyz
u2cofz9UG2aVMSEr14LGl2mYlkZ9SzyAa2HGDzlZDdTD3Hx/BSR2EGZvnj5fk4dn+G4fg130Zqa9
Pa54bIaG7dYq3v9+yPRzXs2P1anfOKkmTmJIswtrgNCGUEl6exbQpx7MTLNEj/7xXb6yjOfBM7Vp
7d0f8yoxwk0BngBqAiKKR9pcJJyBeSJ6MpBvA62emuYZUYCfm2pgtd73/ZF+Up3Z2wFjCCYX2Kcg
1MxzsDRoxZwFfnfWezMMX0IJqxRuw1pnZ+0qUJ0GRAnJDBEOKiQSHsKBjAoNICnBU5ZYXoSvDNge
JEKiwIzGdZkfq8Lh88eFx5xCsfljTtYGKAVByQYB8uXd1sZolpdxhowNTFCpsiSI+YF9luQSafm3
XrdVzoCjAgTiYZ+S7T32J+FWg/YWBYA15usMfDEpbVuigi4X+KbOL62S6QHuPeAsz1GjtJVQVujO
0iP3UKxZhT1UQX4X8bL3qqruftwZKYWCXYvpq01+KZe+BhvrYDSAeYm/0ZOBfNvlDKkhi5OsEuGj
5dSfoMkFe1Fzq8zGX4UVrNiuf1Kc0RpIt4SGvbVD0DQBowZCJ/hn3tiSYhXqVRqyTrhEYSfrDdeO
ICfG44OaKDLyhiYzahOJxyAhKS3CgtSsFMB6HfRGtbxGrL+BwBA+7q8Z6Tr4wowg8oJojgJDS3H2
Sfgx5jKhi/szEyELToUGNcY1k0jfoIEcADcE40dINcXmREOI9FM0fkCrvZCOcIDN2StcOhguJaV4
Z+j4pEQcXowxs6pyl0nfgKVRsJND8R10lRjUiR4NQwqB2aFyIyTU6kLYeuNEwLuggIcuA6Lm+btk
SsRrnRT155zRSP1qH9MsINJb/Cg93Z+12x/zn5HmZ0+hCX4pihgpcg2ZoiQe+O9Dv45FyuPr/Q0D
Jxpp3i2ceNKt/QME0tRjh+rHlWCNjpZ2jLCxR6+GxNBPIepgDVYJyefHcD1ue4O0LtyeZaq8ioHL
AsfLEc8phKEj2K+QSlRUhOo+0L59t+MbaDvgI48Ahru673BrJJmtume62eQrYwkad10mwKKfiEUC
+ILwepsF3jUX58nQyt1Zbj2GkjaOoj6sGeVGZDT3P8+tNf17qNk52A0eTPwaVK54R3oFjKjQTA0x
EJdAGtse5YXRrgtlOFTQ85msWkF/BZvk8lApi66SOAlvxiA7OdZUkAOTQbMjcJoR8G4zT5nFPvtk
B4VA2jRmbXXjawR8aBcfonQtyTsDUhseI+k6rFzF9wkQ1qA2efAq+tsYZ5ZtPBX1yY86eK3ynRF8
jvFKSldDbAfxQfbhkNyR0lO2nfzAV/uoX3lsAWd4rd02vSO6TYB1TE2RK2MgppQFr6NCNTxJAak5
V11zIZwFKOgRKv+aHWDNFv6pn+vvYgB3BCmybZxHyNfvodOf0nJJo/m6iPfzQFAfh+0SKsLzu65U
1cSAmDz2uskplqfxyMJb0ouuoCHCfeyDVVqQfA1zAGgiFojBYZAT0nLtR7a21C+6lc1hdqAHDhFt
lCvmFUV1bHhNLvAwfWnqb32zKQ8AVRUlrS31nB0VGz4YstguLLzbw05tW5Tf4J/zc1z8qhJAl1Vq
qxjrPI5XlX/U6sfoM/ElR0qsFEQ6fqsEaHJSWcndpa7MraN2shP536FnNVQ9T8NSHrAeOmPPNejj
kn4wDWUz5KawRBa9xvZM3xooDcR58DzCsXu5weIGUMhxKtji4pYi2se0fpAHp07Ww7DVsifA9+4f
ILfOWQDr4QaCwBIafdLlgEPAx1471WNr5RM6DU/533Sk7ZNRFwsh261DEcpKWDFATMF7ezaNnVBX
kjzEw7nmW8mKea802xAyom3eGQvvJEwh+Dz4UmVc81C1RpQ4F3pU1AHs1zzpz022kce/zMO1YA7w
crd0z4z5gwqB5didYDAmLzv3J/TW2OjtoqeK5hK6nPMooxSkBt8QuzU4SZOcI27K+yNM18f87dDl
x9UCcAFmc3a9+Fmcy1EPR4m0Ayey6aiCrNtXV1C+WJjIGyUkNMjg0atCKEAEhnD20YSuKiUPNMWz
6ig88dYggAI8+jia2GsGMd5hQguFeppvUwMpCanf/I8UUJiKyMWufY6WyII3gpHL55lNLlePNc9G
BCNZbCgtcq/CcIVGgeEJnyNprQQNfdlSKIqzMbT6fuK2g1PbNWJIPBkOeaSTEyj63/8eNzYtyAno
04FuY0zOmrM9pAw8kNptOZzR9uzXaS4BMhQXMnqD4KuUEWjXnp4EdssnpSPnubzyunhJovLGLXH5
ENO6/HVCQlk1bP1C75FwRIbLUgqh9Vamrd0o4ETZ3h9toOBaMZo/JyY8DmJb0dHao8qS0rhwHZNc
Psl0Evx6kgYAHLQKNIRuhclt5Z5mkqNlKzmmqsn3612EFuqw13w3rDeMig5Ph3dNWroxro/ty6eY
LV14PXRFLBiYD5EgyBeFnHStFbqVRgdUS5KYyONBMF4a4zNqbTU8wQUa8POiPiZKs0Dd+9n0l1sW
DwMULjJrxGNIyC6nhOuGuAFhH1OCAqGGsqex0h619G9tQN4Vir+2wuy2dTg7icGGh8yNLemkFJ8k
Yc1FREpeEGYElY2uKz9utBxlyXpXx25eUn/hmL4xbYB+IaMAmBmayz/I218fLxakQSmHfjg34jHl
KsKMvVwKpKnRHII7cr7AJLqxVi6Gm32lovKRCkYYTsLEcLpG5PTYTK1UIUP58sUzGpqHz/f36/UJ
Df2Of15xHsQCZJkYLO6Gc+CXAHsEZjkEq//fELPkW4a29yAyDJE0IU3LdzRP/sMAyC8QEAKLiM91
uaAMLav8ZvpMeoxaLHKkKlvYQNf3NWbp1wizJcskvZGABBzOofiXE2MTuS4JUQ69/x7X4cflKLOz
ouKa3NemiVLgUqo3yKo9hDypQQ32oVQL23DplWbJkseJfRaFwnDmR1gvSR9dq4At6y1czzeX16+J
my3piimpWjB+OCMYQj7qozyriu/3p+3mGBNEesLg4VSZfX45TBp0tPAmHjJiXfoMmqXO8M25+jXC
7POjDVsokYa3MMpXpXhJU2vRQ/zmUYPHn4gwMDuZR4QwDlVghx6OZ1EcPsQoNBujp35ffTYFX1tC
jBze64aFr3PzvQCpgXoPNACgOHy5ceQCAm9gi4znsth58b6sDwK3JMG4NMZsBTRZLYRZxcZzpL9n
TUsMcc0t8u+WBpmFQrLBPMYb0XhmQMxKktvmglWAEH1/od38RpNKFLAGSILm30gfOa5v+HI8t/lR
9h+7tNjy+ZOngNHT4lbwlqhKNxc2+rEo+EwOTXM5iFru/CAZUownfmXcqZTP999n6edPs/rrevPD
TubyNsOnSf7G+pPKLRBDbv18mCQgo4J2IG/Mq65lJIJxX6vjWVOzVykoX43sX0vhgm8Jeg04IAAM
AAQ/iza7uB3HAlqYZ1ROiTG4jfKcDeb9aboVaEPSACkhLNeAIJqHAbwWJWLW4IDpInCvaWdA1ByW
uAbqf3InFx6oNlXo0UQaG2GjDoYBhRBBQx+1b2WPQBmA2QXLxiXKxPV1AUIrWvVoagM+iwLz5eeD
hFjNGjGFD1NDmfenJuXwgEJXIC1QL2/UG6aB8Obo74BFO8/ihtwIpZzPEAYlJg92HoSplRXrt8x4
lApT3hWyk9aAhxH0sBam/npjY2gwbSQQIuHKNYfkdhHruBhH4TlioHnCSa+Flp/iiK0ro5UorENT
Ujde/frEjQeo9nb6QmhxTa4C3fT3A8wmeUzgJQF5w/4sh67OA6UV08YRP8rnBqATgAYL0jtr8bPf
jJYSvEJvbWECpgV8GSxfjD8vMSGjZbAwRiZTmo1mDlAxPAGtVnpWizLXs7GrAtKssqWT5/qkw6ga
wKCovEB5bL60WI/UsBPZcIYbGFOsIrMUJA6RG+WbZMmJ7tYy1gAzBC5jQp7K0yny6xTCh+cyr5OH
cyE5Ye1wnjW4/ItRL5Qyb9RBQHWY0GrwUYba5xxAr0WxX4Koxp+944D8J5k6st53YqIyGGRvnUf8
0UR+ASSesR7khdD+xkuqkLdWUcWa2DrzMgXXcA3QhxicDbZBWLdXvTd+o/1rDSc4IYGAB+Xz/+Hs
vHYbx4J1/UQEmMMtqSxnS+5wQ7h7uplz5tOfj97Y2BYlmOgzmIQZQIsr16r6A2EQ5PDZWFIoSMoi
NsRTyetWWg8vQf9cy+/ehBHbWksMx2sE/9QcPBwGlJoaU3g5dUUuymWH2uipcTpcrHb5U544eQFy
1lr5ybEf1y0Zasz0VmxROWdalXCdLZXYbixWxGnRK5g4p0ztbIsatSQOPcv1VDaHbhvImxqx2q0Z
3ZnGAib9xk1gIKpImRXo/geB7LLDmZBUWeKO8kmr12L5FoVbo7d9wSkBrQJ/xA9zJa/y/vT1IXCd
40INjOsfSOJU4ZrHAZ6aDhDRS+VkSQjLrzNgIZ34WiwBZG+kboD8kshGDBduEKWmy97h0mF5bjuK
p8GtxnXM0ffDi+rct8NctOxuDOS7zLSGXWDhboQLiPxQVUO5cNtcn/h8BBEp9GyUFAizLj+ijLEt
EQRZPGGKGMZTZXptZt++HtBpG1weqiYXGQcc+xExjbnghIEIjphVhXzqoxPidHbQqAsX180WQMWC
G6AucMU1jjI50NIml/GEh0XJLalVS6DYGwNF5RbOEVnAqTIzi3k9U/bUppSVk6ICQ2h3LfCqxZfP
jRVPfDHhYqfq41TDvpyOUBPrcRAT9aSU+9DaNZ3uiHdR5YQvIGf0u2ZwGsOWlyLt6+MSETRehPhB
TaG2ODtYpEbtxRi5idPQrlJ/FcTH/qjuA20h+TEN0WwdXDQzW2thrSZeg28f5dxmXFsNcAkUmd/r
fsKaLWziG2kveKDo0ONVAwxBnWcphAqyTta51klZKXa6Te+SfjVuR8c7C4/1vv2mbatziG6xZhva
PQ6UerqB4uU1TrMfX/KfsV3WOOqdPG3r/vl6O1wfoKh8I/pJbDep06qzORbr3ksy33dPYwGi9q42
kn2mAoFFK6CJ442hr75u73pz0B75cyo6kGHYhJdrKgERGo2l5Z5UsNKhzpN64Qy5nlekJDjBgO2o
ogh56LIB1UXsuq1E9RTZwBNTKh+OZtjoa0f6o75Em7teqzQ2KXWIaIWYFOQuGysHBb0fQCenyH+W
k7u2WQ2Cown2wlq9ZtmzJT63M43qpzgpqbNMbl1NPdXYAeWP5t82OSMpZ/fpujoNx8Y8LIqgXF88
l03OblbLHNq0Ivo9BX+/V/FbJhwac+FKvbEWCBy42aCxAtD9OH8+9coTixxvI0U7qTpasBpyOd3u
69V2Y3VD0odbPj1fIPfNzkkRffoaFzntBGvALB4S9zC++/HWWi2JO9+IMC1uLk5LLi4AcXMRUR57
muzCizsNoPLek3wjn9qd6Dte8q6CwdPtLLRfh2KrBNuvu3gD33TZ8mxtmGHn6bGvaaf8NyqO5UmV
9zp3Z4NnQAro84f5w7Ic0T0igW4BYHztFp4pHziAy5MU92LKcBacW16iH3CjT9NYZYbZW10lnEwM
yHvgl8bJ/FUK2zJ40jLblfJDp/zIRsOmPJVkm6h5xmYksHo7EHM7l8Gy32thaYcMU3yo1F0U3oFK
SdLH1nTafo/BDYyPUyk8+OMa7/b4D/pnC2M47dMvuqDOTqUhz4Y610vhBKz5r1LvZVz9kn1j3ZPX
yZ+FPbnRtjktNDr96FeNzg6P2E8MP7ZoNG048F+jWFx5T7ryQj09K0o7F17kdIlkcGNDfJ6rec6k
wBIJX4dcOGmyU1Qb13RAiFvNn/YImW2t/CnKffPbtX8bmj2qdrQqsFFa6PZ0o1x0m3VCjElNGlIP
SfvZAa2JWa/rruyeijcrsE0kH9pfolP/KpJVab0KYmMvK+dfDfW0NiGyECthb0p4eXl+Dmi9C27D
Eq3inVZ/60X0Go/dqyfZYNK6O2H/dR+vrgUeRRTbeZnoVCQQ175sLhFRUbZ0weWpQI3tLU+Pgslt
/mAtLaEbY2mRHCS04G9ITkwZhE9bLzMLzITSSDgVuPI+hNZBd9ey05v4ef+uHbTA8u6fn9JT36an
H1R3bog5KkiSsqhpC004xd66yd8y/Sh6j3lt+9amsbZm7Oj9Q/CDBHbXbqslOu3VjTE1zl8gypBv
Anp12d80RCUEM0XhlEmPrYSQZJYuHAXX5WN+HiVHCDCQBclfzpaKlLtePzSNf5bNB64/Jwn3SvSc
C991FUuFdCM4yRoLb8f13lLlh3lURofODvlBk49auEY7c+GAvw4epw5rLF1CcUL+jzLzp0nGsr7M
Atfwz6Pw7Nf7vnhWu3Pff6u4VKDsZo5cvMmwVpXqeyuDNcZ3bLTHt7B7NwynBQeI4Cf+cnYe/xE6
J8C/dMw2nX5PqbnteL4u5q2uQofpgycHUx5zGB3Mhb08I3chx7XeGa83dyVt4u+q4Rg2os5jg3m0
YyqYk2wLzxk4crAj8f5+vf0+kvGzIwaTLRhkE/SFAucsqDXqDhmqQvPPyMHa+RMuYvXKh0i7795R
kOvexxpiS/U25vdS8aPOcxvoHqH3ryyDWmejhLDSNolqpxuzdsB5Q4BR15nwPr4U58RygEyL+gtB
crBGIkHU1pCPgYBKW/fOMh0LoZS9/i0fnfEh2DcuwhOYKa+yg69v3HgT/Odyt53qe9gVPK4TWxHI
Eq/8985bhe5/Xw/ENQIBATfGXwaCjNQ1tLrL/ZLIvmp4g8piHu/JewUAVJ8acHNa6e0KkCn3AfDF
2M5eTfgLwk5zXyG9ti+17jRLcKBrCM30LcB0gO9ZBElzMOhALTgdhzA41zwr8v0greJ3hrL4o4Wb
IertPDqVniNLYPsO06kMsTqcPMft3AvWcrwREJVx0mgttd+6pWrFjV0P05E/WLQc2cSKs4HKwwIQ
fRKc/b3wHdl796kKd+JfrM29B5dsKy8i4LfC7/FPEv0MxXugssIzzJCFx8t1MMcgTYBS6vKTsPFc
Eybre72suzI4x8OT9co61e6SM2FkMzwLE2993EDUIbgbV6K5LV6NduF4v6Y98AF4nE5cAnESsp0N
RIDHTCn5QnjGCbdvnWp0MsPJ/lTut2wtDMeuSFH1ae2yeeDyFMqXPtsU3roz7eyX9xhp967Ajbep
MC94qUtHe/p6QV897mZfNzv/y96vRmX6OsovUAZCME0ZZx0UguzFBQ5ar75u77oEALMFP0IFlotO
SmJu3FeUYzOgp52cQ/ku91f6u+ium3BViMfs3nU37OXgJJY7SbH9cxY6Y4GDwULANPXp8jCbbO55
0+IdTEb+amnqed27YZSeU/GvxTHP83Khk1Oged0CeePpOkeVZDaqkhuEke6V6bk1981zf1Q29dE6
EJJ75S5bqUehWVhl0x06bxDVDWp2AHmhXc/OZyRWakFR/Ozsln+Byfb1W5v9Ky8AWTx8OT9Enymt
W7M+uVbiyXVbZ2euHDzD5dFOw5NaraU3YQm6cZ0nm7U1Cxnytghjbayys/G7Q8kAutrR9++i8E2o
H/XvVeNgmBln669n7eNNMh9ESjRkvdHtkNCLuDyywqZQUisw8rMP6W7knsEwLd23wiZvHV+5a6tV
Eq3FJ+VvgeYRYXwdIdqxE549607QfgZSCBTMLpDZzGwdYfIQAQEnTneGgWTGW1PtR2xnqn0bQKA8
DFxguIUNhBOhkzWv7pK31fWKIFnK0TstQqKuuS1ejqOPH3RdcfaDlab9zNJ7dcnn4/rsoAk4Y+R9
gXBemb3FaeUKrjUWZ6+q7b5/LWE6Bi8ijjrDPn3WX76enuv6COod7Ft9UrCZVPxmiwI6hDKIYlWc
FReej43Ge7v3y63fPMBSXZUv0ou2zm0righL/tOLrbCwAW5115oCMPYA1bX5Bsir1lWkri7O2rjK
XbvrzW3UK6vYwlX6PagdrVqiemnXryy6TKGWtw8SG+TwL1dkbCm1WzRDcW5XSr/JeN2naAVK8tr8
W7w1JFZh4q5TwXHFVZyupWDTICugOuNLLON6fETlaJJ+ei9Cu17LQMtD2JyRU5q4tzll7IyeUz31
f9Lc6dGaa/Z5/gumUjPeA/wvk53+S66cVthRgsoJ556yhVzSNROH2BtcKw9JinjkxKfuf4rDpV4O
zLHVoLAqtgiLJS6/hYnjFZsyGhylQ5BhK6KO4m+iH4P20qsrtXtV/hjkPbRVFzqpZVcjcMa1lexC
HEQq01bLPaXcUV6JRO+yExo7BN1949hIq8za8B+1euk2+UAqXx4bl72Ynb1SEedIaurlGYGBwFoZ
46ti3CNVbY131d/xF1loHuHuNv2Txbb3YzT3YbiRjK07OIa5q0K8zw+yuB1Wg74K612Xbq3xKRbv
VAExvk3pOv6LpjxmT8bP4EVB4kX55nU+gYIdDmvvUf1du2sju4txHfjWC8dyi7S4bj0bxMF/inCL
07kQvEXWtooeI2kzCjs32siaUz5kPFPyhyHMUeQqHNSgxi1ZT59f8Q8CDEzdwb66vKsKanMbqXWG
7sn/hVRRYcm8RPnzqSPH6C+pdF5nZlkUcAamC3oyEZpnM4YyU6JKMMqzCBE8rf7iWmTrr+mLtuUb
IessPAZvBIgX7c1ZaEoq6gnrsDzLz9Gbd2y1l/GHet+ZTlWhuPhjHPac69kKt9BM430hv359rH3U
fObLR59gUFR+JyzULLWhxXLaJQn9tY7Fu/5cOf0xXZXjRtaJCY/oLkHgRFlhD1e2+St+yyEJrQoe
6g/1f2LoWL+NXZIktob8QNau8YpzbbC1VuFA1LKwxGDMokfknqRtN965Tr1CQ/PBk+3mV/jcsiBg
lrtLKs3Xtc9pDpF8wWoNTA2SvbON3Q2xlRhBdcaGyO+5FP/qmeWYabxr5DtRLByEVh5K459jWVrl
biDSx4+diP+yVVNsEy3Q3PIsqWuIYM1b38Pi/+kfvfZVX8JiXuenpz6ak+qjSSh75R5RqDJJTiGs
zj5vruqPX8sbvb4vs2+kWtV8N4a/tRZ5RmAY3gGWYBovkTWuMo+zD5hyZp9OT+xA/U7MouqsRvtY
mnQokH6I8H0+LqqG8UtXS/RTV2dLlGKJMiQqXRWjvYTwdYiyd79wvd94MHLD8awmlKD2c7UP9FQX
Xb32PtZMWP0otFOs7bTHJKIiapz14Vg0WyHfGIMNAIPXd4GqmL+u+x89xbxhKwYLkN4bL5Xpgwyi
QT6H9NzsdipMLx5anfE1OPAa/6HfYKUgccdAf4jxackdAekoEwBKCfP6KYafHh9Szfn6fLg1ywSl
lBKRTiXumAWljVvreaHVzLJKRbrYuP7bmP12qwMJj3+2cGJFUXMzwCqR0lXnD6MijyIsdf36HCLp
/ZtjXyCFwiOZBBepla/7dSPGpzGyglSpcAsmL3i5fH2javtsLOqz0h1N6bv5V2hl8OYbiSy5t1U0
dE29dVFFBzlaeCzdiiQvmp7tHEnPkzxA1fRc/pZ+RYriKMNKRZGqNm1suJ3KbtRV9qpr2/6hUkHZ
BxGWZUdzKUS/eYR8HoLZvmpVHJFEqarPLgot3SqS7wuBtE1Iiu25xsG9cZC1FyXHaHfGyWoXVtbN
m9ZChvdDbJwjczYDljK6mVA39bnBDTbJj7m6VgvH7e/zWluXVuhUkj0g9uLqp4W5v85nknT91PJs
AoYUykpFJfEcVohgTX5lRuIk6JWKpH7/RNVqrN/T4ncyvFbNUbb23vANpFz/Y+Ezpmbm5xovTUkl
D6AA+phdU34UNEqRca610c/hvkW8YNOb08Ni6A7penwXsmOk7g3fCb5LjyaOevlSBDxdSVdfQOGe
NwXoLzbe5SaQ9ShQ5CqpztJ3UIFPHe/pWkYlS1yLwTFcp+rWrbYU+qp+Mxxdu9y6Mco04Z+aAO1Q
lra4Cr4L2/4eqzmtd4xgS82n/WeaKsfChC7434+cjqhPF03uFrIVagwT9sgDDGWoQcmxyEmGe86i
usTNpYGO6CQJzxKZq4Q0Rhr5GvCOM+ZgTkbc6bsPabgKjYW469a5CtQOuDMa5pN74WWn4jRujbxp
q7N5kB47L0Zub506YfMYLwH7phP6ao4/tTQLS6Sxy63Yp6U6Be/TpYK28ari28JantbqV63M1rKn
hFKrgtM48yo9C7/0v2GxS7uNrNzpqS1me/++cldft3kjxQCGGF1L+GUaptWz86PpAk81Wg2gTe2v
QzZolP/QlH+fJ6ZoUhFGDHoyOL2cJ6vUki4Jheocd98CA72h9hmRUTT8FOLzru3/f/r0qbnZZHWB
Hxej4FbnIv3TYCWYmb/yKFg4eW8OHHhS7j6eOnDhLvtEDBSOtU6fGsuJQM0iBhBH/wzmZ8viOcWx
JoKx5D6/bCSX+kYYwrA5ey5Kf5rd12CklvQobl2l5BstUkATTPaq9mxEo9WkatqcDekl0J0sPgrd
AcuUFWR2T0U4C5KKUG0S5HiV7jB+l7e6E2ze9GEhOXNjk4EIhhWB5Sxwx3la2VUKs43ErDn3pItH
6b6Grfv1ar9xWUy6BFMlDmoUqNXL8RxGtcqTsWnOCqJhXJJ1fnSbXVw9qe7m65bmRxMZESQ+yKwB
EOR9MdfobePGxblXbk6ox8ldcsg78d4PLWTs6+cQQ6poCWszH7z/aRCI11QowXZrtlT0QJTDujSb
kyDz0m6NU6tWC/vqZhMTWGCiHlDoni95cYzTyApa5D3Ijso+MIV/3FQfnUBYapIlmhLVs2BKt3wh
TYIS8axR3wjWU6FENqrbC/34yDJ+PmenZhAzwGyapBU6JbNmpNGsRu6V9kQaJNjp6sosbDT4hHUk
HX1xJ97J2b75lR2r9WLEPD82aBr3iylVAH1mcni7XIGNGIdmaaEypJMZCdbDfSY6WfjQvETqq1ad
1Gbfyve6/KQhqflQonj29bKcb4CP5il+onvAkQV6dda8lftFmBX9KQh8p4DL0JhnckWVCvF5ITJT
FH5rNsoA9CBrmRM0HDWCy7ZMuFSd5zW0RW21dHFAe1ZbLGlsC9/oqUBFbspokxX68sSO20RF7ar+
z63WulLaQ/nNrw5R/tYh+AZmTDlG0jZLkRCz89rRpQO4glepPugZVEAZGJu6cBhdRdb/M1T/9/mz
mdJKtxNKg6Gqjb08EFHa5OO8l8j6G0e2pUB9duIFTsSthcmQgRJAaxSk9PzUCHzVjXy/7U+Ruaqr
HcJlzTE/tgdZXeffMul1iJ3G2rfRg/ajoQr79dq43TpQXOJYbgKwApcTFpZ9bYhjjS5G+aLiP1BW
R39wUWI3bJfysiLZcr5LJ93YfC+Ea+TTsu5NMpdcHa+PGVxDea+TkUFMGbTC5WdAM7SIG3sR6fVI
cHIZIfE4GtKFQ2Aeo1LJpWoIAoCsNRfCPGVYZLIw9JoJ/wRvByW+H4ZNJz5J4frrQb26Bz6amfzT
saSansiXnWmNVgRoYokn7c7r74NunQc/WkmxtQ/gwbjQ2lUi9KNX0LOAaOO+QaX6srmh0XtiH5qT
8lMh7YxiV0HNVRIH/nyAtkE95jtfHZ0qye/DpnkPiuodVLkTDttF9sTNEaY+jCTRVM+cJ0WVMcLF
bPqWHoUAr4+3Y3iPVHekLPZ6GsSLk4ZBpg4M3R0ZBY7X2SCPWqGSAg6kk1at1eE5PampYwovyYs8
Zb99IqZyWHnN46QvTblrFUXJQjri1jRP3vTEtzxD1A8AwafnlW66uYGBtXSKu7+jta3jZ7mhSTFe
qzFOL0vGbbeGlmFF9xFKE1tl1uFEqWTLwyfhFPcPTfVWHguAPAgxf712r2iO02pie0wcMeSu+NfL
1ZR21Pn7qJJORrWuzgko1lgvHYWUQoimlIxLvMxV/dyOPxIjPVhPC83fmlaDciHnIChlbq3L5hFJ
8+DDlNJJ8ZEtBTlR7ko/poD0bLU/+y6xec72WAfWGgZZ0UpBUTCZGAJff8YUDMwX1wRll9lQWMrN
C1wG0LrIV3vpJOubDF3XjtT0e/4mR5u2OwfcX18395FXn7cHyoV9A7OJhOEsOCkbzazySJJOevYQ
SbvJ7x05O7d9GP1V3QGuGbWdggexu7HcVZWfwzcCUVuPtr1+guCte3e65vRpYIfjGvl0eBNJ+Yti
W7zP+vsRO+shWefZwiBdndnk63nvW2w/UukcQJdTVXRGqeTFqHLutLkzQQkd2GL50g01zfhsbDDh
hfkNARya0hyHU1boM4ymMZ7yqrC14VtYvw7htlC17bc+DhxxUolMlxbAVSWEpUeOkxMMZz3+ac5m
JFbrvJWLVjyF2l/vHZGv1twa4ybu/xv+q93KMfyl4bxKrBJfs9wmaAv3H1TQWagdJW1sKCMrOh8p
CsbKxhrfKp9zjNS1lzp5W77ybK5UNPLPvrzwdrnR4cvWZx3O66Lpi1ZCNrBdjSRuCojEbhbYubrP
a9XRjV0ZyUdgPV8v/ats/Uev0d8ECQ3rRpyTNbt4aMzBzAi5hk3cHgSjssds3EnUN9XowR/+ltYm
9ICg9UdNq6hiGi+8W7c1VgHtf3WzsBNvTwKIzan+NYFNZwGs6nmyEVklsjy/EY8dy+di3GXCz/av
3lLwfUXEs9n1S4fe9U3C2H9qdNppn26SQAVCIKmEnQIqF6ZUrZHtavu7woDjEu6G4btQA9bZm1n3
K1sN4WMngSFFgXBM3wf1vk7PC3Myz25+zMmn75ntbLFou4DV309UqCE9GpFkW9laTymcPHvS02DL
YbZajAGvcJH/0+zEwuLlAEh9NvZj3GWF1Hb9STzgQWSoL0bVbz0ZSlj+MzR/KMam0JOHEGMI4dUi
t99n93m1j8a90t6jPpYUT73U2bV/Uoatrj6aQbFw4l1fTtM8/d8Hzuap9UG6VCKvm7BTvueW4G+D
xj8KqTwu7Marotp8KGYzYGCIIoC97k8e/Fr31cC7QZJrqsZRvhH0k0Hif1gphJQMQXIoC0d274Xq
JZSey/hVwgPQ+7GwJuSrY1ib9KqmtCEXFSnlyzWqBWNuKp7UnyzcPvp1muTQ8tRIfbcGc9ykWvGn
JgvzWGqFuxal/iggFWPD93zvYjNZeKdd3zzTt0xpd5YJj5fZSRlaQp+GFYJ6cZQy21qqIuGqxwtn
wa1d+bmV2YlIPjsOlJgea9/DbtviJyvZosKj/V3ovi+M7q2V9amtec1SD0slEdAJOUXCnZD8MJM/
o/tT/ymnd4HieBQu/WgXPmT9qzw8oEqvLXT1RgDCiEJBkYhn4RTMo+mW/6lXmtyfTPFHbD7WYmFn
abvOwh2slC48Gjqq0FLw2ET1qsx+6PX7gP3TmO5FAg+Tcov/Bw1pPdmo/bHOqfCOL2O6jSrtwRTc
XWV2Ti48VXWBYYh06NQOm4mvR/AqycHlScRGzgFgLCrls0dQPlhapMkCIqSANdRVnhXh2gTwDVI4
r0OgEgPWRuNQLgycfHNbfGp3+v+fju6+8GpdjfT+VOF84LargNy9liuO6j4ZsROpaPoL36R867X3
vOI7D79n4PJ4AXfayte/J1GGRDFcBLZvelwS7LrOZ0yjAhWNvALppytrt9hkA44tunuligtF8F+c
P2jxKiapG+6xKTU6wS4PLoK7X0+GfOsCmaRDSetBzuYTLkclFtROCz1mQ/PbTagDyNHNo+4Odm5i
AoAAu+fFCEYi4nwsIftK93l+CquVhOzESN06GZWj4W1S/WnIyKIuhpQ3Po9MrYp67pSwJZ9/+Xmt
3qUgb8mblv0DVQo7D15k3+kpGUctdhTDyUMZcLjT9l8Py401iuMh5UoAKBxa83RtbBRpbFZCexrF
t0rKtqO+rbJi06fJWukWpmA6nC6jZpgFiFKQcoRUCqf0souWlZidp2JJoPZIYvt2272Rftblu9Y8
AidUX77u2q3wkdfLhFelfEG8PLu7W1VIMaRV2hOyhtlr33vyOqfdDasE1Q0yRwrdfw6YzFfZ64xD
nKZLAfSN89pEcRPZWj4Cr9pZl3M1juUysNrTi4mkf9OotphtM+G/eMSjaslK58MZdj7AOvIQuDBM
dJI5qjSmfkLeWkd+WB/Sh1HVhJfYqJFOKSKPaiFOoYe+YcUr+ZSHqLEsS2FwpIPVrINhlO+E0Sz+
CLoyOIPbJGQ9AQ02Rmg6DZH4sQnMcyT7ysqQAYOORqTvWjfHHQBpxBVVo3qtlOY7rhP5Vmh8aSN0
cUAapFbthhTwRhUHrbCrRuG80ZRi/PfDFpFZmAAITkEsUmfbu/fFwguSqDu1cfpNk+tnVfhldM9t
8VAp54WFdeOANXkVTwLcJHuuFlZs1oDS/Kw7qe7aUvdh5u4tspCpD2O2+9vG2apKkm9D1TmJIdjD
GNsLH3CddyExCUWfkIxtBCHkciflbeONBkbWp0LduGCHGzx8Ze7HHCpZNx7LcZ8Gh0QAC6H+FpvX
rIEsVegoQn9PQ2/hpXBriePXTa5JQ04QWNHlt2jpqLWqlgMLdH8Wze/BesRboNRtI3vI0oWO3zpB
KLPzLlPhe1CMvGxrMCjg+mnTneQ6/DUi5BUZui2NwaP+uxVybFidRl6Cbt2c7E9tzsYaaSI5h9+P
0LUr/MZ+K3S3Wc4V6h2yuNoKI2Dbpt8EmDG46biS8fpemOwbcRgdZohZ16gZfORaP13nY17XTSzV
+E1i1Bjui+ZOi++j5lG8l+p1gG4txlFlfpRCjtBxld6PSxSKmzP86QNmW6tskkIdptUGuWetxYnd
a+nGfUJfbdsE0YORqguh51KPpw/61GOucD0MdaY5HKSHXqr2RWLdaY2+xOe6ded+HtlZNC2An8is
kJEdhGonRchsF1y8+j4AOZUakAaH0TZbfxNqdqJtv57W24OKvAK3L6mquZqO4Jam0Fb00Uh+FOKu
jl5TwxaGFwWQ+kJAeCvkQo2PRIYytcYL5XI8A98DHS+W3alL/3TBve4bjjv5bsNBuYsrO3M3f7P6
79f9u5W1mCQAsf2gfxOf/LLRNqtTsW7ZNyjRDGa3Vjaauo0xj2ocAVsMbWc29R7BXv/P1w1/5Liv
bsFPDc+u/bywzDjTOvbLuJf8l8Dtz6MY2ROTtORo8vUcf5DQFgNkM7xjDO+0A6Vm7izirQ7vyjHI
96F68ounQnyVcSPt5S3Yud4lzyLj7q3uzPbt62++eZ5/+uRZmFAVXd03GWOlt+RHTVhRXrerhaWy
9q2hoSoxsU0hpU8O85dz4vdd1oxKRbLAutc2/hptA6VCce3N1bYQF2NsMjw2QPIc/6rOVnkSEFQF
2WdnlvskC/e89fTsHu7MoXzQm6d+3HbKrucl+PVo3Nga8PIpYnDAo8k2l2SDmuZLuTCNxjYZD737
rCn7IsDVRn0stCXx+NuNAVwEFsQFJs7OGjcY+0hINPYhFOR05yl4n2HtFv0W8fBI2yUxi4XmPmLW
T0db2GtaPhYiCdW4cgpRXw/pu3fwthrU5hhbya9H8lYmc5I4+N/ezQMFNVfqKG1VLszw1cX6Szaq
LTap+xQwQ6nWq6p+xIjPqPcmi83tReD1lDmN8rF0y4Mc1Pc4qC7M7q2wnG/CXZf6MqCHeSFDS1sZ
b2++SRezJ8twczKqMea4bS0bjokGOYVJDSNQzzgAFEQ5WAPVuRC03Hj28AJhhX2AIMQ53Rm0bGP5
CrOeF8++/CI6nYv9pIelnrzwwLp1Dl40Nbs9w6LPrFLRWWCF8Viku/p7MSkRBdWdKByC36W2CkFf
w7VYqixPh8bsHJxeWaSNpwuT0/9ysyuR65alhEkHKhSmLVidalt9uCQSOVvQ6FJRVDYxX6AoZRIK
z1pBn8qoLb+T74zHlB3k20Qk3fcsX0EG/3oxzw7Jq5Zmh1cvjdQxlVZGBusRA5l9G6/cRRDaVSMa
ZMCJ9DGR5Cgjza7KYfRKMZKhsMvyczIc2nICOojaQpn2RitTAzyKsE8nYTg7dFh9ZiT6mn8nfdf7
dwT/1QJV/5d/HC/e82AoYBgqxI+o/1zOf9areoicjH+nGLgabANHMo7xEkhitpHQBkX4AmayNNXB
qEvNemJimFywnoO7fKXK96m8LoSdOfyppIXcwWwx046KnQ5vO2xZplLsrJ3OH5I49wr/zhruGnEl
LSmLzELO6ffRTZmcD0z+BsTxcrCUGBcGxfCDu7BeDzp8OyKyhYPvVhPQFOAyYe5mgRS4bEIqXOid
QRXcgSxCOnHYLNVIbowRmsOw3aYa+YR6vmzAkoLcpw4V3KXtFl5m/+9zDWqWhx5GfZOly3xvxLEV
NeVQB3dUgPvo/ZSaq6I69f8onzhNBaeJzN0PUIVX5awbtWrGoynk4R2wMNW7F833RfXiG1MxIRaY
CS4BnWf8bKT60FJiJQvvKqq1wlsBb9VcqAdcbwzienVi/cA8JJCZnVZZ2GZphVjJXW/u0/bQ9YcY
ha+HsN58vctvdoWkoQJYlTNlPlq63DZxXybhnWFH5HGspoH8sJBbWWpj1pdaVENdr2hDcQ9m9y4B
XMn/fX8rCkZ0k2GpNMFXLmcki4KoNwjLAQ1sAsM2xYW33q0ufP792aNAoX7N5uD3m/JhgOWrrzph
KTtxqw11SqOCveFOtGZtJG4UikLUhXe++NC/SMmKp/K/TzbZHlGesExwqmaxRGWNbh6GZXSnHiTX
SX/+o/zqx9ZDRZzkIUVFLo7Z7Ve2QlZrnhXepcljGTxW/vqfvx+tXKqVoLsJS+c8LXfozMILXb5/
ONe7WDuF568bmNOgph7w2Qbn03SiA5aYraM+8TtPK+K7yG5weyu3f/LKGWSQdfbwauQI763+uu8L
jV5d5zRLORxwEOmv6XS/bDROPT8aDIMy03f10N0LuBgHZ+8c3atP4YNwKDGHrn4NL1+3eqNRJDpI
9AIfBGk9l+nIk4rdlCrjEWnGZD2663obLomPXK1oSiVcJCBBgdQwbbP1kIRVCuy5GY/dQXwe/nMX
lvM8MUHkA6KFxAT6hBNT80Oz4NNrqCsbUJVpOx7Vg/G9eOuDSdUJ62bYatl+yY3kujMk4BmtKRdB
pnIOKx29wtRDHWciN3vohL/ILS5qZk4T/Snkpj+UKfntid1EA/NTrG7A0kZegMKI4EwuxGS9cT96
ADGgP389+0stzS5JNWoCaWhpKRQOf6jCe4qjDetc2H7dzFVIMXUImV8Vfgk3zLyE0olpTS3RGo+o
ke3Khc16vYIvf3zWh0SVK280+fFaOETZS+7fj4hMtOuvu3B1EU9dIDSdmEXSVBm43JyyJ/h9Hrjj
MS13LnKzwhGtgZC4vtt83dCt7hCvUNaUkCOCxXTZUGr5dVH4uXgM0rXWIk13DNN1Gr193cosBf6x
xLjseTmQsKDEM9uSnhUpAN1L8ejtYumBgqk+/D/SrmzHcVzJ/tAI0L68avWizLRzz3wRMiurtO+7
vn4OfWdu27TGRN1Bdxe60YDCJINBMuLEOe7gBJxdeMy+2rURGWhWRkYHDg0Y4OWIIAaboZjB83so
EM+Qd+StoAe8hHE00wkBMiQQTqJZhJCPyTJ99+bntjUmNRj25dewzezHxZvdD2hlftyeuevRgDeL
vIPRo0mYv6nDM6qQYJPUfNx/ytuDdLj98WsvQ8YK92409OBdh0BzOVVFlRRKWU7jfpwc8HWgY2lS
vFlxBtYl/HrjE0No3SCPejSaUiWQINODHA/hcR8DB2GVv3DQbFGevj2aayeDEXBIgL7ydAJQN5lC
zpeqjGAk20KWWLX0hxZIe8jhtoyb5craX1oiQfvsBOjbTM01fRn30nvu9b+Dj9yS/sibWDdbFrsq
le2Hm12aIv5xZioTlw4PAphKDs1B4k3O6d3cVl1I0BamZt+ewRVnu5hBytkWxLVKm2BstvJHObHH
h5FFFkPDoq8GRF07EsieBVpD5u4hOgyd2X0Pb70d7Xi334JAqn+7PaSV0/pyAonXnE0gemmbtixg
r3Ob2AXboid5vA/+mC1Q/cHC8EG6HZAeHs0TGQ99Z8S8MO7RulbHVr5BcgkVtmUvQr54h2AHmJun
u7xpa4MTfbI8k/j45VmO0ZIXIjALJ2TX5WiNJM9jjsMeCPeLZJe/u9KeSphyh9E10CM919jlkTND
XmJze6KvLyqXlql11TgRtbwUluXU0RMvUjx9mVmzu+qgOKeA6wXGG9w4l8Or8j5MukFENCy2soen
3R6UQqqVPIDMXu3NEiq0PNotj3Jj3R7dKc9BTywgxf8iokAihDrBEjGOugai8PvEV9SNHlluto/u
UZ3ecHfSUX0yx63k3ba5FjSRpcLlHGhIAs+7HKyGrGHdG9m0D17AaLXpTON+2kWs0EwTep48FtgW
0rYEnAuQa5dmxGrMi0WEmcxXnXITOi1kNO/rO2VnWM1m2E077RB/L67qhQ/S9vYQ19bz3Da1nlpe
6MqyFNNe9QbQY0PObae+3DZx/bhCBEViBoB3CCYgg0/ZyDPA9OQWNhpbMJeNvo29bpN6mlV58iNU
QV2dcTUgp+aVq5wZpM6hnE/lqatgcLTAZcHYAuLqlJ19nfKKqQnmYBrwde7JrR+r59YJv0pz2Q6m
vl028a620526rbeTl23E9+Re+wju5317YB1Ma5EGKS/CDoNSDRLql26jq0tbSWSUhhu/dE/yTnfS
zbCJ/ea+3fZ/WxP6l5eemaPCi5SoaVkW1bRv/7Qb46mDr0pu7Aj7ajMexvfoPvt6yp9YBG00KpE2
ezpdzk6PeSHsmVo57YcaLFO27lVbtTbNwtZt1RZ27ZNsoscgPUDUypKOw07Y6f9BXD212gERhvQJ
zVESLbjrlG037evF0wcLd+aZdxhbhGyBK48l7Xz/Y4Oa3DKuhmTWYSM/guGn+FCgzlXcFcMjhIx/
q7wJbdyYJeRII7P/Z2r/MUodzKoWqkLWtTCqmtDl+V78+Uv3mg1nAux2x//C6aH+SjY76QOnJleZ
JeusvD1qPOgvPVju+ik12gY/YH4AsHLXWuoPGmzbEbdgE7jwr75ibBqyN//veb5GArXNwMfgXkX2
w9E5L46dtmMEn9X7DlwScEVNg29e6VME9dgGbT3t01dwuGwBsdpWm2BTWY2Xugy/IXv8ajw4ooAf
Rw70qpMOsk4RrwJcvwdJ+IM0oN/ElN7H++XNCE3V13bjj9pbwS/CHWcWIetIXo1AZ9ZJpDzbm2GA
ugG6XHAk55YGesM/hPt/G/5ORVPMLP2p/kG/Fgt6SjeJ/sttz6xSblvGyJguwoD5DRwIMQkIRbW1
HfbNfkxMgJCLjV/ldvxsMI7K9XPsH8P0zbLnjDgC7mfa88fgjtDkaY5hVc5o62ZtT7vGZDFHr94/
zgxSJw2iHtCP2QgtQrdLLeM+cPUNyIJrxg2dTBjtRAoRUwFXNnRbaC76sRmR3hJEKDKlpg79p8Lh
KkettzXqNaUFbajbTrt2OqPgAOw6UoR4KlJek1St0AslzKEN2yoYkXRtg59/nDoUp0hJ0PGIj6cb
sIe+c4z3+uot9Pz7VKAm92JoDuL74l1uHqeHyQY2qT4mX8IxfO6sP/gP1h5feYBCDFWDUADoDIFs
oa5PtSJXQO9K4r4vvLl1ay96bT+MxYxBAPujfjPXZ+2BeGGQbPuzbd11vNCLAQziqWiGuSN8c6mZ
falPUOOWvsJDKNmEAp81zpVoAh55wFIVkN2hhEddg+Uq1YRm0MT9GBwGQIoe0jvVH2QX4iHCveIZ
r/2hYXGBr7g+oHSo26JlD3RzIrXDpKaM9K7hhL3Q7uZXiBkQtMOb6qvdLm69236/krQgxXtgqAyU
EIGdp3xzaVTFWPD/9z2UE56G2RV4a5C247BB20Je2U3y9wcsfAapZaK5BkpuGkc+cILad5Wu7KfQ
Dh9BfYBOpwrkNKHZzWadW83nHzDJ3B7m9fY+EZOAnwOkboRE9dJ7lDie+zGf9T0vgzftdWaxpV4H
RRnoAfgJ8kx4LNFjmvqxkbmO1/cTt5jBz3DsH6TF6yrgBBnJmGvngKVTSh7veZAsUA5Z5KmSg8EI
XQblR1CAR8jqQzubHauAkoHy1zcT1GOQX0RgBMIJTeuX04Yaw9J0YovrdPxYqTs0wSkJ62ZC7lOX
gR4pCWyuE2M2gXZe2hBHHgB/ZB5wnjT+Av5GaRNlppc+85HJkmddWSY0U6PaeCoMyrS2tlD1ah01
sNUINlq2JxcFNfmnxhNQZTzIVpbp3BJd0QqncUzbAZYUUwfG2us1575brP5nzBj4m6vDBTQCpHyK
/nZADVCwvZy/uS+EoUYvgx/z2yh2QjTt6+9/uXsoE2R3ncVerjb4Ih3nyFd3hds83v749e9HnZlc
SfFsBHiNljCKoq7EwzWOfSPyK0Uz1darF8amIaf3hY/pMsqogEef8iZXiBsBwtkj12elnwOTDGDe
+9g2EAlj7JY1K2DlgEYtbi24aBOfOJsmIQ1aIW3K0m9NCCNlvBlFG23Y3p4uEo8vh3ICwUkSemOQ
mqEf2GoQkP7eJPeNyQ35u9mCXgMEqXkW0Jq2g0ITiMPIy488GiA3dzmYUVL6cQYFtE9kfTa4uU/g
22zMkfmWpvc/AGpohQYSB8tD5C+oGLOodcWJXJD7qmbLULmxuIfeQWYS1M7RQd8NW+mxBFJ5MNvM
rcr7JTVrFmDj6hCkfwO1hyqpbeIm5HK/s99HJ7JSx+zfu3vWWE++fL54tB3qGIqbjuPyzsj92ukd
wR38bis7wrPhlrscf6XHeLfsh3230ZwDivwu56kbMPnv0N/48GeTP4Hc3NQ3gwcNHSd3Y5eV6acV
9lDsOdEUAZ8G+I0C8Stq1dWuNupCh2zoI3i1tw8hmBJe1dL63ZiCVZi6CaVuR0T66u0jtBortUVT
sSow10GQD/+e2oYdOIFz2+XpqE0EKcHAhjokQJnod6RnrdbbIuDH0h+PWrerrQqScZEVvKcRI2hf
+/ylIcrndbEuEm2GIYhfyr3NVd6gusozz0ob04fDaUCn+QXdDFEyuJzlpG84OdCn0p81K0SyeHBB
Ug1tG/SxOdPfMk9gTTEqFXQvuMLiMUXTUeahMXDBaCD43cd78J+jNeMlPfRP0NNdWC+RtRkkJElo
5uJxf9WpjcQvchVIHHj3x90DNBhM8g+INsz30nRFqC3sqq/4nfVUvEp+khHCN9CZCCVkGZfKy/kU
UkNVGy2ufWIs3HTbcBNumu2ILRa2JiQGttVW34X7bptuQO8Bxpu7MPN5e3JGP2JB/k7d8ZebHN2R
aBNBRxv2EVLol7/GCLVO5tSq9vcamYHXzh9sBQLl5UbBf39+I91sRnYIUt1//ZVavwdrsWZbcCAP
bykWIKHW5MzYT5AYZ6wQfUZhqtBlpwpYI+AHACq6/HGJNorVMCwt0IKm6KEClYN5jLGNrvYr1K1Q
MABpOaAWgMBR7h3IbT+B/D7yI3RlKA76VTTDDVw5+wxZRMFX/kaZIj/l7MgtxT7vkUOIABM1Q7S+
voc/wbDT/5Lijyh2QdkEIREwaiTQaIzl0HaNpnBC5JeaXbYunvF3GnfgGPcHEl4uHAdWgOHEvV5H
vRUzdzkYHWsjZu0S+7EZ2CylyOszjvo6tfK45UeFOpCvN+byBkW5zS/dzRzV3NyO1nSTwGmy0E8K
LBQ50rElL4exiHKtVCGgu9GBw5aTwSfylO1nG3c7AfKj5sBqTD49Q+iJw0YDJRphdgVq8dJi2hRt
U7d87ItHFT2Uex5M0S+hA9CSk+7zT+Uou5mJDrwvbZeE5rZOXFb73VVEx+RCw52IDBN2vSuwVJAK
apAYsQ9pAw4hKHQWXz+AOiuzbs/uVX6cuCK02FHzwNlB0rmXY+V0I2snJP382Zme5NfiqKMI1z+G
x/FR3cqutlm8zE794diAnP6bSUp1Vfqg7VOrG4MpyuAk2AdlCp6DtvJrOkw2aCCOSFTEn4K37A2H
c9BwNAT3qCzvi222YVXv1rY9fAt8KaQlBPHschKMeETVOk0Sf97Fm+SpFzHpzKoyGQntVZBkA2sq
edHjj0sjZRU2QdtAI3gmWo3psUzs4il5Xzpz9MZDE7rxA2jZP8on7oP7GFn376uM/WmiVR5pIBCM
X9N/aWKPJhEFQGX1OG1jqJG8QsGpfg8OgVkX7z+33WrVf0m2HrOJuwLN+q21Iop2xgBI8Ze26V9S
q3wAmrzdsy6Yq1GIiG/9ryHqqFbFnivB4ZHgpv1nkq3nwO795X64H1kh++qgI/sE0DJg7sH2BVHT
y9UruGUMKgJgdqdvyQOo8Pv2jNHP1tPy/PN9nfKOQZiAbM4xY5Kb+juVceVd32Znn6fOgrKIE5Rr
8PMHd3aCr86VcQPftq/cu4FyY7hDigQPzPlX8KF9yoKJh6CbKaZYe7dHeVVeOA0T1UwCZMfNgR4m
l0TwQrJeix3uPrTNbCn77i22QCxyjJ9qh8X7sO72ZwYpB1G4ZjAkfU58exFNyHLmR9lbKrv2tdRS
qkPDlBkm597VNj8zSJ2LaJ5LeDnECMFw4MxHww13rf+zWHjxOu02YMTv1Y12Zo16YpSSOmD3naxV
vmjJwAIMfxTrz+1lW3X+MyvUgSj10GLVmynx841+gIbHnvWSvap30X5BRWAQjRdFJMFC/4Wyhtnf
oV7qVE5iS6gndl5vT978mLK6Ek7JgFuLRe3qJS+gmhbBO2QPEgjpJ6Rz7dZuzRRX53RnOGgArp9n
O7LfOI/fSB8gZPbKDb/HRWADQiAzsGaXlVRc/VGgoUWjBBq6CMjqMtTgYlLJaYxOA80dOBwOwM1D
dWr4ybzMn57CfeEbuH+0gM20fuV1f8r31sufJadz+m1vV/fhr8pjXUhWb2HnP4o44tnNWArEOMwm
/CjuoXFBFmO3Vgcd4eiLvNdl97a/XVVniDucWaOZf2cxroB+DEi4kq3YivHw+1WYOVIGmTebnH3b
HE2DfbpinpujouMizliLHIPrncIeN9P7j+BGcIToYfySHnin+17eGiffKZ6wCR4qBMfkDgzTojlu
Qq970Qk+y8vxImP8rrUb/PnvooJXnEE4JeDxu2z+jnvgtrIlbSU0MUGJCWCc53iToqAjbYovzhF2
KjiYTO0YOcAc/QavZ4tL1HP4S7L4A+8DhHjPKlKsBvPzn0eFunbJFa5MsUoSHqKvNflbsz4WXMt3
v1PGGrEckG6m1cMqq+UExvgdGLlMyXPfBVM2E+eLeVNbC3fn46KCUc/xiZzqxPsQCqIHzhyQJ4vc
2Q3tCTkqyUy81z+3l3o1AJ7bpDY9lNsTo51h03hK8byfHWnTO7kHiWuLswYHeJz3YlexJpXcKuj4
d26V2tU9hEujcYGD8V78uGx6Kz7Kdu7Wdvd5e3xr59SZIRqaDwr3QOV7DG90FB89LabhJc5oRsfb
ZlZuUYQyn5QBARbD3fMySgnAaWhCOca+PNqd+pUG3wFrU668FdDrQchm8FgAewDZs2eBUIialuMy
OfaFzuKjO5BAob7ggmv59khWXgsoLgIyr+ENKgMfcWlGLVtxrDsVz2thC9AXb9VgJVlQeGcq2LIs
UXPGyeostRDk9SG7KIQvTWhCzCZx5m5fMG5/q1N3NiYqnOkQMyh7QT9ZSgunjXd6YQXpy/iXijkk
nqPFkHDygkUPKTzqWAex1hirQgqUoHGXpr8b8W+bv04G0OoLoisJCQL6Lde09dwNah37qTRZmDG2
hZXQj8IPivXoYkMbOYXDue1LK/MOkQegKpBGRabuhCY/c1kpNLo8k+BLHGfHi6Ps6+E5l+yIFaNX
4ua5HfrVx6NfQRl7LfbBNTtCICuwg2BXs2rvLCuUv7aaVuVzBC/KTT44vKfaayAxDt51E6c2Tyzw
VVGsjrQoHTJsCbTbTtAA8Y3UqVk9CiuxiqwHAAuEvQq7nNrhaCucsyZGSKystjq0HyOr43PdAjDs
KAkgnU33XkZ6nS4VyJghAD/aVTTYXMhIMa69vzEItHWBWU6U0M1NDaLPtKTkkdRQd7nhZBBFVaxA
vu970HdwW4mFn1ndFWfmyMKdeXK5JLoRaUjURAezZ3Slry762bepoIGe2U4M0F3gl8h+yQ/Nbvm4
vQ1ZBqjDtsgkCbTdmKsg26H7Vp+8uL3jxZf/lxW6lbMve17IJQwjeOnv9UP8PDEAAivnxfmSU5Hp
vzRuKLMa2TJcloXYhBi3Hm6i77FzjOT19lBW49Y/K2LQ54UWSeKSw5KQuQB99rqDUAuKWJ6V9l/d
KOjrBp4HRUF02166VcuFRVmAo9iXeS/TcbmEjELNysGszhtedbicgD/9CoZl1EGQlyUScG3uJLGD
Kl0JIa/cmiOnYmUhVvfJmS1qQPE4jAnXwxbgUAC0RYxtvzZfIroeAcnDAxXtdpfzlSgtKWuU6IVf
fpLweWIVF9amCtloAS2DkKfGglx+PxL0vNJ4co176VNw75r6D/8RJA8pK6u3ci0FtdU/hqizZBok
BQwtM87xP80HTKWT+bhwjhrYrET72pThPkeqtKBsvgI46nFLplKI/Yfmqd+ODBDc9dcJBTuWREGf
BHDS1HovQJu2VYLsYf6qZqhmm5Lo3d6L5AuXLwXSTQ9I0In6/uoOweXiqC5Lm/iJ8SIodyn6kRwm
eGNtGIQkApce5Kiv1I3KUNKDluTOCmQDM6+AjgfLda9a53ANQjOqqp9KuwAiUo9WNavGumm7xE9f
fwOLv2tsxf8OPiK3ejV2tcvt1EP+pD2H9u35W0lEXtolW/bs6KrrWZgV0J744WuI3mfZkmUTtHv8
thJ3kBFAbqtgseqsPCphk9QzgLojhE1kvs9sqk03LLmAsZYmV5oPg+pFtnyoXybeHFSze6x1aJGA
q9wc3+bv2+Nd8xdYBY8ZWsrQkU0NF6pcS5T0It6zDxhl8SAVDgupdh3k0KCEqzGK4+CTwYpejq5G
H27KdXHqa28Cstl/X3ZG1RQETkQ5mJRtqNigqCVoK2J8vv8joV4zmfNoQskHecjbM7Xm9Od2qFOO
b7U0nvUo9UXngzcZ+eGVHA04dqA2jXOH8FHRcn1NqFZqLE2EVsQELhEpE8t4E561t/Q3/yv/ETQb
/f7t3yrT4wUGs1h/2MYSgZfqcm30IZFrTpZSf0a51te+Q8EVfw1fvNlDiaI1b8/g9T0BxqCnCNJf
qNhd9X23c6sUVdPDEcxv5L+tXcYIfuuzeGaBWqO5b3o0w8FC/ooO9vzYbRar2kjOTwRdB87WkRm6
PaTrE/BySJRvZ2GvzBMZ0ogcuG4XW5CUgXaTMXEnFUU6qp/PHBUgwFybB0kLMxNpW1SAbQFpgheb
4SfCg+m2/m60Y/stdKAtgLRrvQ0fBufl98LEZK1tAkgOofUV9yPU2ajxzk1eGDiJM19oj1O1k/Wt
0TJSUCsmQMYGSiuAgiH3edXo2i5ZVpcjgDqO8oa2WpYQ7IoXgtsAfbQgFASF/qmr4izYIrr3VVxO
GYCzHvS9h0093GFviSxmmNVxoHcB9wXSSksDnKPQ4PisVzN/FDylvRsTR2PRQbBMUKEv1DN9ahKY
mBqnLXYwwbEydSv5XBFXO7TLEgA1kF2UjSVVOy7rcSEKPGUfuIkLDn/AAefNzwvrHJRWDqMLW9SZ
H4d9wdXEFmi/jV86oJD78H7w+ZfFVZBgzfbfwqazwVHkxG5v90+JlW1qu3zpvcKW9rMrbxpnIGUI
lPCeZrdi7sPrPOzlZFDuX6hNBblb/MBXweadCY22UD1FMl01Gyuw38oDj2Tcq2GySKdOapVUALiY
GeLUZ047xXopQwgA2Uy7N+v7fie4+la1JBwTpRVZyVbYpPeVu9jaXrVrS7j/bHfNNkJO2pNsVPRt
3pbd0gUS/YkvTdHNjgKwZ9EGXZX4sRIQnDF6n1k5WDId9K9GIgsqxBqupNjPl7+6MoK5FuUI9xqg
RjczC969tpNFATRiOEzA3UknNea2SThRwuupOkxYh9BKx00qmV31dTvIr7klSPwIJQ46xHBJuxyG
xE31nEJ5w69SP1K2gIABjayzkB9rk0WIGoBZR0IcF5pLK+mcp0FYa6hm+MY3xHpvj2Ht66BLJllW
QGcQVi+/rmSpIJY1jywWLkhP4+b219dWAk10QF0QEjFQTlx+fcjzYRbTGif77KbNlyb7RWgjZWcz
G8LWQt65JWoHjgOAwpyIhRBbcxtFJkBdt4eyttgyHjZ45aF6gPf/5VDUjON7vi9Tv2qdIHXKcKcV
3jIwkjNrVtDxa6AdCrxk0Gi9tJIuZYC6spL6TeTI050RWIZ8TEXn9ljWJuvMylX6W6gqAPVgZRx8
ofagFiqoh9sm1vwKyWqkFZEdFUHodDmQBgo4E1TVkS1xNIdV4Vu5XaG+jMsG+uGAfqPZCKNYVUc1
wZbQC48H+IQzJcExWjeZLWg53h7I2oqgQIDuNPQl4E1LDSQBY3mjC1j3ujH70Q7AR6fsOmF728ra
dEGQHbS5eAvx2ImX0xVNbYHEODbKEpuG1T/f/vra/RfxENED2DHAn+iIuHRcsCgLcd7FxY3+Xb+b
zSG0xGXTxFD+fVQ2fJ5YfO8pLwzLJDrRoV5TEYlxTOGVd4W74kcQUocDBmaYwnAPiZV61xSOyu16
1eveNwZjqGuujdyAgZob4JAY6uVEgvu07PBySf0O5PaRhzwHi053zSHwDoNLnGQr6FJoWsWk6Kql
vi7s6q8s2AuZw3o+rNogrIRgJkPyX6HiZtlDXqpLc9x1P5Gv6e+BDEhllhj12lRBTUcFpBCbHUfA
5VTJkJ1McgNPS/SjIZldN3da/Hp7+Vc2Khg9wUlIMmaoLlCny1jyUtaHHFa//EAGA7QRCnLnvJVl
9p/bllYGA2IKWEDOAtd3lczo2UUo5Ms6T4su89ESAt4EcNJGA+MBsrIoJKMAAxre41cA0Al9sdw0
403c9VbxU3X70NiErJL+2jgEIKV1QEyRu6BhEkqC+neYlZmfa/vqGwTdrO6ZlUiDvfiPAfIDziZK
HatZhmp05ksA7ErmyJJyXZslAVwv6HwDLvmKk1BVAyGSjeL09lj6nVLuimyH+tvfLzfQ1UQ0WUKF
nfZdTpOTJlzAhQoTwXjkYGI83jaxPpB/m6AxTKlmcCGvN6BbLciBn4/WUrsGS4BmzQruqpgq0JmT
nuvL5aiGTi+VTMp82UFNKUWqXLJijTGUNaci9NnopsN0gf3u0kgmlE0XopnAX+C8w2vLI4fDyGCv
VBKRizXAAY7mUNxQ6FafKNRiUS6yjNzwgnA3A/p3VF5U0ZyBAZvtZmRcXMlvpg4W8HaSZDNeoOgv
oU7MepaLqNcxpuFd/ZM9Fbh6b8Dj1zZv/8GRQrgCkX0DjyMaPyhL09hUgxEWOQpmQW19N7p929HW
Vuf8+9SOrIqB05s8y31e2/elj2tlODBuY2smVDRhIM6jp1KhU61drCiQQsMQuN7Tyh2oLofpr2tK
WPYzE8TRz+NKLSXhxOc5yQAh4ZDFd9rEuIqxRkGdJmoWBUajwwRGgfs3RiGX/8ko8B4C8ARHFk8n
Z6osVhNFq9F9yn9iFAC3/Gej0DXIIqHigw5k6iGRBciizbmSk7jSiamJ2KWxcmVr564mAzmMUwrB
hS6SxMViaC0nnWxwoinXZvSkPw/R3cgiK1qri+ANjBwQKRSAHokKYKOoZDIcDqb+gGVv8VsRhLoH
sBzPgZl9qiyacLLG1LbHA0wkgAhcW4CyvXQzsPrVZSRIp36ThtvXW0iq/K4SRnA5lTdoM+iKA6Ee
mtBRYKRcTUiySgxzgDtqR/YGn9ugPw5SmtvqUFqjVyTgokL7Esk9mTn69lLn4+WtsaTdy+Aom/CA
lDzApVvNK6wUKaB0m9qvKBBZiZdth9+3w8dalQh9Vf/+rTRsJxjTsJB7ZFPEo/auxWa/mO0nKBzT
F/1h+Areu6/pvgal5BHhkWF6bTWw8hCh1MDhAWaUy9VQqzgUOAF1y3KxRvA7mTgk27vQjCGz+tz9
MSZb+EzMOTTn5/ZZt25bXzkBcJjhwQQCD7Be0/AYFPkVvRfD1DdEW+/c5avLzHCw4l867DGOt5UN
RfrJkOYk8ikCne1s03HJww6ojElxxOkY1Y70VUZ+r5s9q/ayNqfnpqj4kKhiWiWgwkcDQvkq+NlT
hYsma+FWnmUX46F2rVxGS4puGGDURfuzH80qR90lWSBUC0AfE9a55qJoGUFxAE9QvJ1oTaIxjKtZ
UXD7qNTH2Iyt0k6f0y1vBg+lX1mDq+w4sKKzYAgrM3lhldrEyzQlXM7D6oxUqGb+1jwWYm7lRALr
Hk80BdBoeK1DxKnpGCZ4ElSS2X4MtdUlzm0nX7UAoVeCiUU5jsaR9nUFPdUKr02QLw8lIeGp/v5Z
g3vUPxaoPaxLVdiiQRnv2dn6Njo32Ocsl2YNgnLpYOnrPowwiED8gJBoM3wt/9FKnI2CcuhhmYso
b2BiqdD2qBiOsbm9EGvOBKyoSDp+CRkpVRFVqzky5hiv5RCI0b4yg/ouDbajfvy5bYfcJqmTRyZ5
WBTGQT4GudvLkKoHilFqk4gMoGBroFKTXm9/f6U9BfwwBJuKpxNa+3TqBK2CpSwrUcd634G/xec3
+p1kd66yHzairRxTtD2pT/Fd97B8I61tA+WAXnTOC11I1gBbrnmQkKu82z9qLUF1/qPogwTFgi5o
ZTgh95BvONQs8l3gCm/BhvdFP/H6bfx02+JKQJfRww14Md70aIKnXDIn8GMuwixMw5NYW3HpYH+l
m3BbdY+3La05Dt4NaKgmvUAynaxEbrTrJhXo3WirbxWUU6zmyBQQW/OacyNkB57dvpdowN1MVWLf
ZfVvn+jFaIc8/zR1se8rABwq8unZyezcTPeSl6A75VO2O5//3R6Lw7IX3iU3QXtLbqHkgt4OYXrp
gA4XGMFwpdFHhBTXP3NJbQ6DbxBsDfwWA4wJ++gnspR3BbXHCYdl5gQ7yRfcPIfSBogcuv3kQYk7
Pcj7/GNyyofgV/7Q3acu9C5fDFwVGM+406X61kQRlztbgyFa+CAKsdDwXgd5TniVEyJx58xg+A5N
fVd9GJ0JeKJhzdt4O3H34w8qlmhD2Gjb/5/PUXtcQ0NUvBCfy3GwZq+xnWyjv69UnC3FFS8qx1dd
BCBb7INo7w5M83eM6bzt0VcsqLECdQaFw1LzjsMiBb29JZE8uFypQg7GUiErpS4WeEcXUGyw3kUn
orz/2xuulD4F0K6Ggw4bNjRZROsPOD8/Eju9F53ncD++xLX5G5zAopsexP0MalIvfR9esg1LXG7t
fXaxTpRXLgIfNnWPfhcZ7xdS0BVeOy+96x+40YSuISOQr530/2xQkL5czuwIMUWpydBCUKDR+q1n
CVYzPk/fhiQ1apuQDKb7me85a3pKvQw3r9kUreppzMx401T3Y3k3s56dqzfYs4Gdpvlsc4tRU85C
jYGVZmUb+MNHM3K4ET9asGiPnnFfqOboMwXjyHzd8KJTo+WZ2VqbwNNfwGxjI1PwPmzSbWgJFgtH
sGoGEh8EvINqHQ3YzbTeqKQFPRkN4ir4pXJTcgCwgdD7PmC8pNaAI4ST59+2qJuaJs9jwAfYGMFd
Zi9gqOBdydd9xMUYLF+snNHqVj+zRsLM2QTqszSp6ARDmALuC4/vrYZWCs29HW5Z00ftsTJTE74l
Q8r/QJveq0A4zr3IPDr0b9tZu7QAZgCeN7x3dfTqXA4mGvC6wjUKywT6nAknSlOZTigeppFhaHXW
UH4G9YyA5ha6ClHGqLDqE8Curobi6uSJopPIZsjKS5/S9LR7I32PBBFSRHjcUKsT91E5zER9TzxO
/rxRd5E33oWf46M2mv0xP0Kv3Iy/0f61gMG9OM5uibto/1T3JoTHbKjQmLcn+Io6F7hHkEH+84Oo
e1Q3Jnoakh80W5prOCmacUuv2Sdu+iK76YP0kRwXZhaFLNutWaBuWFE2SyOaC0hrbOQlh+/AbhzO
WyzB/5UfWBF6bWnPR0j+/9mG0Jou1xruNOWF+xsMbiaL3niFrOJyEqntsLQyCFZHmKjs8t4AFuPe
aC1fttO9eGgea7CM9yCOSF1hF3yE22bXb/k3xjquALIu1pHs2LNRZjmgByppoMi2ii176a4zQV2H
05UVOddOpLPppM+FNo8XcQwyZMAcoLIliyV8etI9vOEcp3B6NpIhXBpdLTAS6aFGS/GEp1pgVR/y
DvIb5b28BbXQbvKkJ8Ua3dmOvawwZaf4Ttzlfran+8gHNhzE3yDj+442hcVkOl/JJJ3P9Olld/b7
pjZU/9UWI1qjxZuJpaE7WLfzrWjqzu1VXQt/53NNbc6lGOo8rzAVvaNsmwPOf3Cbz4zQxwoBp5vA
2YBCuZMGnqiO3k0/h3Q7ma05OAOW9jcK5FvjIWdcalijojbkIHRzHUew19mqYwC/SMbFalYkIeSW
F1FbUuYrPTYGGFkEk7tfdils3F6cFSaqi11PM7QrQyxgGGjCQgUez53qAc+ecic6qq28Vg881D6s
4a64n15LhLf+50tjxdG1FwMaFTTUBlA3B73h5Z4HlWY9tVMBqLyIAieklEubMcQVC8pJqhnatwC1
0VA8aEQLXaoA1ESadCC8+RF4AUQvNpBufqqeQ6TePf0oRA5nmHxtgXRdiRyePxRBbm0KM/xgsf2v
BB8iySgQSio099DHp1QYaJ/oI8DaTdBzAs/DCKPXTIrgrj03QO24UOJGYSrRQ6ECLpp/gZPSE97z
jeZGvzre9J5L5Iyd2Ve86FGxJMmsnfQ+2aZIDzxkjMrc2r3x4rdQ+2RaBq4AtiD170hPwvvd0tjz
4hSxPR66NjXbiPx9e8HX0lKwCcpzUtwipOiXLlU2nKSmEekhsSJ3AjsLJA4EXCXdGERjBjge2sCM
55hhdm1ZUUpF+xxYinmQDF5a5QAbH+KUgBtiJObdYvqUO0ZBmHyCigcoOYOWWAMFsngFplf0Ua61
EnCZrjzW5hTYQgIi+9In7b8MRm+yLpQp6IKjPnVqnAQN5OVoxrIt6kiocr+pbaTZUrC1vvHdDqgp
xmKtBFJCJYYoBIUI4E+oRHacycHQBCgPt8mmiE3xT3UIkKSKLB1CNY8hFu9t8aY/agyO2k2W2BNj
TldiLLgaUQqA4KMCnAW1WVIVOolDMOf+Z1laRm6GiZmx6N5XJvPCBhXj1AIVt3qCDTShogqZA5dS
WNAy5lnNWSxD1IHBt8OcByUModaOhg7SuAvlqBKJUsa+ZhminD0Q1ZobZRgaZ2/hoZBYfY6zrS6M
PbWyOETAFAAFgGAg9UWNp+IadaoFI/fDOjGBdf5v0r6zSXJb5/oXqUo5fFXqpA6Td/eLamZnRjln
/fr3sP0+d7vZqmZ5bfuW7euqhkiCAAgcHBTNtqv3zDzskhjggwXg9sAuYtDhYBkIZR6DO8+rhH0x
PEiaDT1nUn4s2UKAA0XCYkJ4ZWm4qNaGSqjrqGzBQoixrb5zYOPGeCTe1NEhASI4zszTVQWKzft3
bOGKXcml1G9qZz/gfT7xmhBlcOSvVLQQNBsWtmfBz16JITpzEYKBkjCNw0BA0WvrsnAqy78NBkV0
JmPwBF3+KIyxAcZ6Sjx0BIoeCyt0BgZQ1g6f/r+fp9v3i0btBT9F+SbdTC/yKvvKtoaVPoFt+Vg7
24KzJsfYtBYLlLoEv7qSK15vWWY0aZ1mkNuY6HSwR5MwD8lm6rAaoRc8BzQOiF4gV5CGoLlZuJxv
hSABdtzfN7nNkXHQSWOjHVU/sEQtHtUfUXTJLRBDDncAWF50SiXtihus+9q8lNQDdAFEhvAa4MKm
jQLG5jZ+7qN8q0mW4T2Wu2TLOdpHsWrM31KFBlt+LbuRfV/qgne/EkoZPD3H6IFeg9AapM+PLWNN
CwaIzLYF5haJIBWFxGs98LVQEMIYiFsNDVDRaH5UuKVy5t5fw60UDGcQJQItQtyJHbyWIouR2uk5
IpReMMDkjamlUmyzKgy3x49kMcE/K2CaxNwByp/rtVhinl+NRrnoU8/2/sQ4iFtjht/HsAzw8wBw
fwNKmOWhyDCWDEjY3oyCDYyl8NjYrVUNX/d369bFXQuizFkfc5gbpKBzsR6/etlSPQzPbjozxYPh
vwmiDj/OprGbW6woRj98OKG3NbJnlqlZOnsgSdGkooHSFBDl67PXC8wcNzIALxuHA6WfYLHecYvb
dSGA6MWF9e+RTkhGglYtN4KNJDsIBHlGEvoM3r020ziSCxlUrMbxWjoWEmQUW9V8kUEWiUax7clw
yjVmG6SWb3Zm49TWZw5LYFm6hQJn5WB6M8f4kvNVufcllHIkZVHHTYEvqT1xMptdtUvew9/SdzOi
W7F2Sre3FMxEeuSedPQ0sioqCxXV642gVKZL9DATMNgVORUNnMngNjazLcifstIiNG8cmhgLN/MQ
XMSvpVObEVQKvcbHyBVW+fv8Kn5kH4IjINvDspOL11ODmhlkRtNN70CXJVLccUBGg8PRVhC0e8Ja
3WjR+v6dWfCcZE4OCCLhSoCJohGF5LHlN6EGwPrv7hfed8WqrNDCKTzOr0xc5tLduZBFt9UXbSxH
iaife3/zioDjFWHDK4zS7ELND0vCetAmjc4bDFO6vkEFUOVzLyQZErD8ZKZe+CyCNaD/CDD1eLB7
VvvrrUcj4tByAyeKTaQfPqJeyUVAoL9ZusbTZyLwm/uHtCQBIQemVqCUg/HKlM0p8xRYb0nIvCnZ
FrJZ85voLzzapQTK6LRd3qJWJGZe2OyLxOlrK/M3OYtva8G04QEMHZNAeI3OGKIfF6YtSJVRkTi8
QoD97Wpr6vc66sKVl7OmTiwoGpq9gPaGDPIaoeybKE4ZF/scXlXCCs0LcbHtdfsvuhWlKynUcrRS
SYRmhpRM2Cq5iZSQiDGDLPVa2DTM2gPEE8dPmgkpCxmMch0aJZIwRbrlR5OT3gm8Szt1DO+5sGfA
8AFjh/YFCOOpWxPIc6TLZZ14P1pjNVSHUv0xsdLlCzENMKQwAcB3kRZPytzmfKm0oorgb1qVa0bo
t7RP6LbE7VBB23IzCkAR+mZufTwB2maLVzvobo1dre++71/FpV1SkNwAZgpZUORarlVYGuvMr/oE
NAmP6LOaZFOst6yiytJKFBldVgAVI2tEU+txSVmLkw8Zwg9N/6gete6lCjw0qN9fyoIYA9QFpFkF
jGhA/V8vJU+Nvhk7Hwnj3MaICAlUXnZm/OsoE6MGSacSjgZkCSr1MONScZ7FGlolriKMfw7Aii1Y
6df9ldw+yiCE0BBixgrJPlFqlfnpyMdBiC4iYE1mknzi3mPOIexkzzIrCcAQRncPZ7Ve6AAQp54P
8oXZnJFuGEw/tZDvqoGODxindGv7QcqB3ne8aTAEBaDF61OSg0zF/Msq92yuWX8Iyeb+1i3+PHJ2
qBwggQ5ejuuf740BaE4MDScd1yDGQvfNXzSVYAWkGQOmBXEG/VpSUwB4m0DIvalwDJmI6PP3+6u4
tSuYmocXmYE+fsLMT9n7TuDKOejU3BPMn6xszO2Nv/5t8t8vnFakZrMcllru4b5z8h7Zxibbg1nk
/goWzkEEGBN0qRj6R+AA11JmrknUjo9zb2xX/RMnbB/u//7CKoBuQcIH5H0wX3RZrxG7uVBJS4wr
fss/fjJ+fenr0YQB2mI0QWFWHuWjMhX8RVWbYI96xWy+Yr7DAFOGpi6uAHkXxFloervpRDfaTsrQ
Ypd7ZWC3wyqSD3P9ov++v03LC/lHCOl6p65DjE7eCf2COanitYYbDU9tzBBxbx1EBOVBeDVGx0qG
dSAIQmo5l/clegBYN4K1EMpsKDEnacNApIgPsFKGsJ1n5/5e3foPZFnIWYAg7Txe5Fpl0yDGHEwD
ezXyngAmKXQDgerpl+w/35eztGFkdhYqUaAYhBu5liMNxayVVZ17s74u42O662Y3SRhCFvYLYHOE
11As8DacmWYubnmtqnOlDciLRn1rihsfbSAxo9NgUQTCBkwYRsYNxI3UOqauw/gQ+NvG1HxbRmxq
3d+oBQEIePEAQcoI6Ci6B5UPxlLvAgPJr3BlxEe12eT+630RC2cBEch4oSKItiO6mpV0Yp13QwRP
y6/UDE3m7+0Lz6JIXrDmV0KomCFtijAfipikWPoT9/3fVkCdAp+3RphzcN8zJoaK+3ndgwVCYlR1
Fk8C+UHU/RBhoRByfdRqgBr9JOIk7Jw/CP2pYI18Wtwi0m+Kcg6ammnK11AsuD5VkedM+HViqd3q
/iYt/zx5bCCcQhsodQJd2I1GIgSIcmE69t3Tf/t1yjZ1GA09pyOUqAJ0h5HPWNp5dMYT8j4BMRPN
rSSE7RBmSoPYGWi56JA9J6xW76W9QXUaJU6Q26P7nlKgPJlkv6yRxOAHCzkpFtR2wari+YXiNMoL
4IfUqK3nFcSykRwUXmi81L45Z5sYozGGtcTKMy7sFJmvR6YeorP7ZnT2GOO9KUoJ5vPOFvyplpnG
wMD2LFgLBbgBMgAAwT+SpdfXoAyyWM3yugAYZTuJ2+xXAzJNxn1eWAZmJgCoieAfbT03Fknx47zQ
4tqTEMFq80vfv9Scc19hWTKo64zObrGR4qTGlDfJWlXonhAShsW41SpUlDDG7lxWAnUEFUE1saa2
k9QXILkSJrNlHTbr58mj5sK9yZUaBWGHnx+cxuoYkdlCwg1xmYGMMjhuMJOWLoqV45CNKvy0V/eW
jqc9xuu89BXorsFHG+V74d9OfUa36zn3jlZ+wtxOs7MKvZ77ga/1XgKoQ+oOpTso1hzsOZXhUcm2
XGWnMSEBZIjwdhgTSh7j1LaFDRD3YI/w0tRVqvWvKVn560ayBtmJWOW+GyVDKQa8NvDdCEPAHE1d
Fj5Xi3hsZskzFEcdrMZfDSzbcqMFqIqBThfXHecFdaO0YIqisJOqXPTcGW1t9+/Ijd0iv03GPRCW
MBW6cL1V3Rxkfj60IoIPp+TsGHN1T2G6e7kvhWzC5YHgIFSFEKXqQGATVuBrKWXM+6CkytVd8KqV
jouJRk6/73/eF0IvBUKQzRVg/eC7AaQjZu3isnBa0nVioem7BMOaAnvP1Y/rlsV8crMS9KzjvYTE
PpL7hAzhWkgmyeOsxAqHYVxN9dJj0vuaFywuXvksftmbFD8a+BU4Epji84hIOh9eNoDm6IgMCZ16
61aHysw/ptreZkcWfc9NSRmiCEU8XuAIovHcpzRMBp4liwYQB4S+KcgbIUDH+IaXzexkbAVMBnpv
Pn3fdv2H/EtITvePjb6s/8hGCgBGlEzGpmSruR82goym7i6zOd9qCm9+KATTiFfjYFaswhV5CV5p
ImglYIQI94p2Jnq/Pj/djwIx1tAEj/Zt9N9U+9SsrFBFewwr4Lgxr1APCRYP60NGELQclD7GSDLX
Qx1EMN6j529V61GVwbnFoRLFons7lxLoZeFZp+MQwS6A8OZ6WWo8NVGRNxgeu6oepR+8E4emWWvu
Q/WRIvl8YgG8bw+NxCB/5BGTdXHXEmVqYq6BPEx2iRw3UzD3uX4wvmTGeIwbzBDZRLhV0ACB2w86
SgmqMBmz1DJAgLWjcFRf9U/VRu8bv66tAH/e18QbEDURhuQwcYX447ZtfVD4IG9mAmrWH+KTug1Q
V3zMHvtnwatAiVqAL31adyydJHEIfXjIwICCCHSTqBZQ2QstJoMNSCMOukLVCV0jwylFY2izkRxW
H8Xifl7KomKico5HIeUga7AMMsi7Md/w+kebQWuxMnC02yK7eSmK0smm5sW2Jb2EjaNg6tb9s6Ld
Ln5chjtEehIDJ5BioNYxKW2JaJtHlTC1JEfMmRTmC4YCTp0QzZEJ8DiWaw0vmrTDNAgAd/XEzD8r
3Va/9J8lShN2WDj/mpcYyyEkh6RPAOl29LdfS0uzrp7mQcByCB+KZ3Qmv8qPev4u2t1nn5gTC1p/
68euBVJWt+TjWu4TIvBZRIc09wJQsiNt7h/SggvDdAgyP548JsgsqOtlxbFeVGqPariumpmj54+J
iwmG2uv8FSQWCFYY4siZUBfpShxlLOYiEEKFkwm/2m7W0vX4KwBobXBajDxJrD7ZRbHblHZXbRP3
vuib2APnd7lQKowqwZSWjQYACeq+DD0QNn8CKqN//DchlENBU80cBRp2c2xWv+L35CeQrf7jfRkL
oQDCQHgtuEkko5AivD6yEG1kM/6XoWVUwhjM2f7ItqP5hU6SwModBZMIWYMwb/DqUP4rkZSWzEkw
JfIQZXBevctvB4d3MD2mNU+gqtyMYCNS7PuLJBt1rSd476iAXWvgdgFrBSVQ7oy05boCfFmTJbSO
1h3m8qB2DAj5ra3FAwTJdbzS8cAl6T1qK/VCyDFIovf637L4IFsbQTODTf5Y9CZ4vcG2xLhuN3f6
LA9qiDcp6ip0MULPCjWpdKGHfljFF+iEzcIuO3vmzPvbd+snKUGUIkqdHIu+AUFFalevmSVvoi/D
QbOaE1kv37yduIz3w831ogRSUXcQRGHV8xC4n3+fQlvYslz/jUYQAZhYgWoaIoobBDSvykEzVGLv
zb+LCFzihWg7jE27cYeUCMqh8AVeJ5Ui9V4YPcaNHdUnWTbbtef3Zpma/WvwNmLssPLJuf9RMGUV
S6UK5jSAYOUoGpj9gpa7sLLeBlfi18r2Z/2OdlyGyBvnSa2VOq8CoW+Wke1MQkzky2wjtOQfJSYc
2+2jka98kaGR5CZdXWjIk5BPRSkRtQ1cuuub1oQA/sVBNHgiZgBu1B0L1XVroigBlLsMJYFrKjkc
PH/clOWmGJ0qPEjvwzOwMAd+9xIdwd7/cH8XFxeFzAzQKnicy3ThoYxyMUtzLMofLdFEiFOz4t0l
lUTvB+BjpDRwU5sL89QXeyTtvUn4xZMMhitYtRma3ymwg/IvLIkhkWzTzTn9n0BSRbs+p7BPxrbW
iECrxIjgyNI+Ws2c0dw+oyjPsPJL5vB/q4MwypPxapcMelwM8GTTt2Ga4/c7w8IvSACADEGiBmQU
ng3UlU6LeIgiqRjxOOmfG3QvCE5ZWQ3m9mQM034bSRnAkRmIQxEbol2IngvEhfD8StSPXouJrGAX
8YsVz61H1ZzRMbEpWDPKmfIoo1GP42BMUjt6Yn0QMJbO0gyrP/DZPmxMDpOBWW+gBQt/tT5yGS4e
lIMvqMOgdCM6knu3seJj8aIdKttHp7dARvaanxmg2v+WHosUQQkjNjgteaTX6GzOXNVJ2uUDdtWu
9qX5vmUp/O3D/FrCOUlwsa4pAHNmKePcAD91JeBx2w9P2U4/Wsx6963i7b7JuKE9+mdB50YOoBLA
uXC9jW0tt5k8YBsHKzwNq36DK4151cqqQdJNtkHts2tWtVN4h3mEHnE7ZZPZhft5/zMW7gW29f++
AgCS66+YUr5Ogh5fkW7K58Hxf3Zeia6E+0IWzOOVEOry+cg0VgqQ8N7zyWKB6ha0Eb8N9D4pKoNb
hApwUEXtp9aAXnT8qhlt0LY2htmCUZnFDcUSRP77hXrUaqzX5TBBPdyBMzfbbs3C7i25rqu1kMO6
EMGNYj8k4Uh0XLRiqIPgomfADt/7FJSJmPodM4z8beKL6DzQz0ANwTjin64lSlMo1nMnjJ7yxK2f
fYTx6OQ/VbaxiRj6vry4C1FUJC9mURpWI0Shs1Bwn30bfdurgwOzuEoPHouFfMkqXq2M0rm8ivIY
sffocQLaeC1htlWP++Yyu3zILdak+9tbhNIbQBpIouAJDft0vY1FU45SUAiT9yN1W8cCtwgjaloU
AFARAl+0q+DFcC3An3ggrgNp8qQf6C0cYwt581N3jFnTWm44xtDpDdLbP4IohRD5VuanCYLgvESr
/QjAtraeXiVM/4q2Gjjsok3jftWOppoVwhzbOA0fT+q/dtbkI3QF6GLA8cCGer1aA/Tyo1JjO0UV
T9naknec7TNU/4am8LxSQJhJKQU/KFNujBPSqGx5bfJGELbpTuu2hMfDHLa6NR3M2VIcgIDB/1A7
OXoUEpDuqOY2N7c1+lE0fM5fHDEp8SG1CAwnuu0pHZqETJbKpkL+GYy+zz56e3c+hgwbp/u2+KaB
ENUvAJABwwEMDm0P9MAMbRBnLcmTGfSMnHnMN63LO4Uzw9pwzlfnSqE1eQKzq2/Bu16JpUskQaJy
Q95ms9f+1l8G1YqLNae569aqCfPjaEYcpoUwbs1thoSsFc95UupHzGJQzmFOZ7Gc2nQGNWLhtKFd
hOsScbPjP4WPxta3nrqn/CH8Sli27vaNeu6bBWAWbaBIWlCGvNSkrNDKYkbpondVZ18fEzQZ4c+N
bPrmJyahMNkBby3EtUhKffROAlPKUM4ebwk72da2mBdlslK5N8w7Z+XBRv7/hdEzC2otSEBDCCmd
kx9F63k2Q2teHx8/evNnYAtWvpKsdFWgh0eyGJHKDf8HkY0KMakSY64XTwOd81rx0YMK2aOLN+rr
vB7Nct2uU1tzj7kpbQVMQ1PdfKuApP+NZeEXDOO1dMqfDEHX9FwM6eoWqX+rAhVl6Eb7eq0hkzJa
+ADLt2pb3sd7biPvwFRtsgJvcoTXTzJ8AopTcFuYggB+kGuzmIGdogiaClfIRWvccXR1J3AVu3HK
DTq7BBs1bTzREP6IqNibOTKODsN2LCkZMK4oJgkA2OEhf/0FiSJNTR/2s1e8YkZJ8lg/5yfxXevt
/DC8ibvWkqwe5jLfDUdm3yn57dvV/5FNPXM0JdVzme9mMKZX5rQSVzUoesaN/917zQPcu2yXIAYN
rPefpfWqwER31udkxs7L6vDyooMT2rAeU/M9sH6unjHCC5PJ0XzWWM67F4CrxjvUB9FVrHb19DLs
1EeWdV+yCJc7R3mbbk41sciwcxn6zNpd5qWsjhxy+tf7A9ABWnEwCos8cGlbl2LSqi+Hiu61snUC
oYiXb1mcDQu+A8VfMk0XGoA45zxH8SJAjcRGTrUh9j39pXrlnRB0aY2VuqPFu+IGpAqmE6IjfGCY
04WbD7EAJQBtBlAFkt3XaqeEfJ83Yu17bhk681tWmZv+Q36GKU8ba1Wa00Z+m1qT921wp3EnFu/G
gtWDfPQGoP8Bw0HBB38tn8sCaeiy1vd2RoqJ0OIrd0h+5Z/o798Yv4z9YBfP1aldxetmDZaaE39g
tcSeiX+owwXIEdyJpOCJfaccitCWglEomo/HIuasHqN3kOa5xlFcDY7iRo+NmbrJSkVX/mxG5vOj
agfm6fCmmm8HwcpOwwaET7bo9qBWjs3ZEXE7GJbh9omH7AoZx4OmQNAd0w+JiC9Tvx05w5NXnKv8
aFbFS+kAo/QGjN2heMpXwilkBasLMf61UCpOBBWLjxb0wPeax3Y3r6AbDpmHkFss1MWSBhpoSMLp
a1gcmreuNcAv2qFF5zvnZZPp78NTv5F2IF3Yl7wpb/iNvw4PYCl6kXfB0T9wHgsLQVt+pMTwtAB/
ABGPNwBld8cpKGtQtAX7+vmox3a0VzcJNB2L/WCc47IklO9JkZuM9rheaIkOhrwMOSwBiW4PrKdu
asd2vUP4C/ZTeFj0DJto2D0ap2bNkE1bsPMq0VOKFCc0CYbsWnYqjDVGQGCVoPRDcHr0t90+eUHv
j7xBb54XH9JDtyn3EW8yc1q0YyOiAa8zyDQO0p5HuVZgWnPQXJXBXjGFeh//Lt/8n+URs2ws4Gu2
s+SC+onzpJfJ5TYsRMiZN+jyctPC6cs9VN2klxBeOZ2TORgze8zeUQe1kn3kKSFGgLxPu97hnw7c
qedMJmiN9k2Qjy4DAHokJC7xLKLOXMoHMM92crBvvvvtbDFwlzet8OTnJWTFSW8apnjQ9f8QfQcI
2zAbJt7oq9LVt7OdbZu9st5zjvqJblhMCNwa9rwvH2IMbPAROq7XeAPhQZbuDaQi7qvZTSSH7yGT
+9AbCWwjYAnUcuss1KqgGKN9iIFxFvi23lpgRQDmCM1IBhwYeczSkY+jg0jue9rxNsZqFzu/sRj6
flaqq3PHcx75aNQbQVaLbaeUTlDEqkzSatxnZoFopLFAdgPCGxGYfNWaf+D//vVx+jnZCT5yNt9q
1GRCgD9GB4T5eKCq5hdn9ebbjCIYUpTrzjTsAfbdsnkYwV1gl4hKwUVkMu3uefYV/eWIQHn0nGHw
PTA/1ze1a7khNcJw2k/Wr/2ut9fWj9qef3dOsEZsLlqYsv4Wmb9A5m7+kB3z6Ob2St0o6P4/Ph8x
p9E0N7+eN797M7TfetQinx4eJNPeer318zszt4Mrm6p5yqwWDiy11iSjchBW+Mfa/u6t9+/OSUwF
LAqD9a0e0SHqSvjXT4IT2w5W7T7p5mjpZrJJzQNCQeWI58jKk1Zvg/0zN1+81HQ6675WncGjd7aE
ft9yfTF0shZM+93+1563wKb8Wpib/eevzepxb++Pm9rBX56z3b6vvK969WPNcMFnMpl7X0BFSVk0
xtkg4AvUX61de6q1+XV0v1z35Ngo+Jbmk9ObK9Vcmc7aOXjW69pzTPNkbs3Vu60z0xk3xhzKfaEi
dKuMOslyoM34mgSkfT800Djd3/Az5PnecqmIOu99H2OJIMB9zaFa+x/HAgXTXWLuDejZM4pIloV1
/3DdxxZX2ls5p+3Ke3oD28bu5QF68MmK8c+dotQnAT8AtBMZ60SI766vhcZp8aBwc7r/wZm9bbeb
YAcGo0N6HO1cN5U16NmtyhZW9Vrf4JPalR6YPi6JXSMdULnf8b59yUdGEuTGtQHRcwbu85j9CqI8
KnaoNAMFeSNu9moCUP2zgYZasKzppspir7zBGgCOikYBBRPn0fKMYJlafqXmWjkaZbvHk3SCFQic
xNJt38722QZO1Qpcli1fEokyMqwopAoaBvVd77hSzqGocUW3z96RMStbZFcUB0HZ9KnsB9c3+bUR
m6HghgZjV2n1Rp4e+APER+jLQ/PFOTS9eAkJmNjXcr0YH3v4tNapO7NT13W6bjuGnrMEUcenhEk6
AvSNrjzZarqjhNa2yalFV60Z6YWbGBe1USR+8dJBXw/QjfSkyGwKhTrv+/lU/zbAtfBz/hSe+K2B
6RfopduImz4w+cE03kFx99w9g7LPvX+jb5hqzh8AWCzZT4WgBq8PU+bmcJL1cT4N2+BRRhoL7pg7
KHjNzKvy9RCdMkRfxqZZx/tMYZzn+cAu7y6SdKgsot0BjU0AjNOInLIzxoxPOOFUwGlV22FVDE58
xMSvuHJTJiyHhLI30lDIV9G7AywEncqRJiGUytkXTkJtD6ob29ovvCBSl/f6l5EljY7pyYhRoCPR
8AAOGoyupSwlBmXX4ZwbwUMJ0oYAPhe97p2dAbhY2jIzOKBfguhaRIIOyCYURM4dN9enqBiRz+tJ
Fz8Ur+HPojL1U/VVvYxOt0m3+rp98QnTO0NzbrYTaTGU/wBMxxR7BHVUJMVPONBKUud9Z3XOABJZ
JJM3AsiEjhnjltzsJSQR5DYZng7YsUbtZaYUmRb1Ab+XzNEeN9whsnSXX7NQLHRIjgaVKzFUjDoZ
GgibOQ4L2o52sk7AwsiIPm/qcf+IMAiqDsPFkNy4Picj0jKekyN+325wx5Ew0M3G/h2crC1IqL3P
+ye0vJ7/CaOjo9CQoriYsW3JOrQNS/RYkwtuzOR5w/4IoHxP6sejNPHncxkcMLJ6os0i2rip2FM7
RjubijfmZhhCfq89tYWZVRYZCPI4eti+N/+IMfFY2WBHp3AXHobfxoMPgBMGOboa2H3vbyft0+kv
oZxCqwRilQ0xv29A6E3EGtvIZuZ0yJ5dGSlqTyl7PKSK3mRE11t7QM5VcXVb/m2KaGxirWf5Vv05
PepWFYGfdX2M9UxWsItBUK49iGsOGdz723Zr5KkVUdeKSxs5r3OcIPqe7dkOkcYXN/l7v2Kp47nx
8t7eURYJeO2hVHpI8h+MM6t+shbM4CF5KXfGQdxIVuWKbz6PJxur7Yl1E6i3WVA2YRSJkCxiKGG5
k9DHwtxHlv5RtmMGP0+VjTiv2TXcbFxLH/4psXLwuRFUWm2pB+MkN5bR2QFzfTeYhbPyk+c70t0k
YqHSRFUOjjMlTIlaYmDyNrXFTWVrKx1EmsxjJPHjzTFeyKLMiij6U5PrCQ84U+dMTrLW1r6dr8O1
5BQ2i2D61nPC6F8IIx9zEVPmYDWYmxgL2zyuHxiaz1oIZTFqOWkqKcBv93AnkZNB7wd7dIBWDGwm
1GPJHSPe0JAuRcYcfAzXCzGkPuO4vOL3GCqE+hwoiXbJqdz7FhO/wpJEmSiZ6xE0SpBEvGRj+jZw
itsclV3WrVo2HRdrokyUEGcSX5E1DU6/aUzAs/YdKCbqVfE3EcaFIMpGlT4vpsFUEhs12rJF3KW2
bf/71tEWKu+mQlewoN7uN+MmtgHf+7YwkvqRoXqsM6IMkjH2hgDKamiDW5gVEl3GAUk3S16zEHyL
XuRi5yir1KVqmvsJVtTBK6Z4eCIGtNoHnrGgReP3RwzdA+aXXIe5l1jPaBPnK27wFLJYlmfBigt4
B+kq2q81FenT6ytU6j1mrRtnxQ6tGEImL3v79wdzJYM6mDmWlaDTzyrdmLGNjIRJZuSyvMXCfl2J
oY6lNBIFkztqciwNOjh5OL9hzbQE5KZTlvpSCo2QCvh0iuao4fcVgc1bLWoXAioX+TqyJhF5AIKT
ZuwfMWP3RFLOoUtqcOp0WJh0VB+IXeWsfJ2mZmfz9vabZReW/B7YsA28blDiRbKe2kfBb4O46DXi
94BsR4PbiFukvUd2yozHbnMBaHC8kEWXYgYjTrSyPcvKDn1vBY/ojLUbvB0BhfLEJ/8oWMUnxh5s
+Z3/yDS2i4f5Z6l0JinLmtqQgrN4YtZTu9n/c5srt9/XVoh3HuMsF2JdUl5TSGM16eGm7gIqfkIa
9zo2NzJlhE2oACCBKAF8llqsN+QNLAkRDHmtAiCOpzlINCn/KIRVlERqLMCXiFZqY7bfh1iaw08y
P6q0dBQQgTf+4HnGIm8KTbRcylvOo8Ll0gC5BD5iGIDvRcj8zt5wgFPzxFcyRnQ1dBiB5h/bdwJz
axjFoNscD1k6wW8TLD5CA0qJe0HELJUJwwu6rXIsQzt8jh6jR2LiNKcBD/BUmBHKAo/5gZQ7WFZi
Ua8vxNO2m2vSIGyTRNiHaLFp7X3tydvWi9auKxxWoxW+C5bwPePcmd28SyqN2hoK+Cg5Sfj7tUEX
lKEQ+anBmT9gutS62YdwuP6a3GHRFFGtYan0Td3tfNoXEqmt5tV+CqSoxZyI0FJhfAdLexpWJJ7I
1w3GBOBVh2yJYEq7EQMmySvSX4PaUTX93/5vJL4ql/04uYFSUB9FU+7HXBS23IxtMNbKUX9A9uuh
286uCBxJaKc8eBOa35Pdr0qUt3q8pismPf5Nzpj+BMpsD34Ud4WMTxjt1A4RJhR7/yRuZgtUJ3sO
F4J7Znnzm/5CWiYV2uOt1Kjc1EHtHRD0JGvp/Mpt7MlW0Ab1xGqWWIpWydCm/9M22sJotaQMkl4L
+1/SLkRQTNqSSgvF1DXDbi68K64EUSalnTFdMeWxMAnXqTg0FoeiHQaYpyY6hZhR0VLS6kocFYXX
XWb4M1nXgFL5iLOLUUvusbzs5MNeAIK4+Y8LpMJxPHI0zGojJ4fLQt6AALBb2mO+nmwMf2aFsExF
oeI+Qxt9mfOhnKC9sLOD4f5zegPaa7gti1Hmpo5LqyVllMZWmrhOg4no4Ij6Taybhjvbrc2ZgQOK
vrUPI8A9KIhvS0uD8gR2ikQTc4+JJaIDqUttpSyVHohRUKs41W7bnpMyPgpl/ZEYK9nm9oLVnIgd
MGyOmUm7qdlRW0DHjSq6EoyM3Ez9wd9WB5hCRzLVQ/DWoguoxK4fkWM7ouqyNiz06fbb9FVFrdtq
nao3tW1np4ClBFb5lwm4S22nkRNZNeiG0kMZCue1Aa2Ub59WygOZgchQ8qXohzQVCmBHwswuGuBW
YnxEjBY8Ya+ia1c7W4x+2wNUEK+ZWVSWLErDa64b1CbqSRDS28LT6JLep94m9j9fB6fW1NAPQtxi
jAutMdNHRKVvde3PUimV1+aii6IA4rutAcgFsrZwevG/Jcj/R6v+SKE0OlYlP8pzbOhgIWy28mP0
QMwiWA6Of/UMuTg82qXC1gtjDkYKZFtIUrN/9u2eeE8cn2jKf/fSwmwocOmCcw58xpT/TKUU2Z1J
+Oe2xmgjmNEcEjg4vE2P+6C7LLbuxagNISPo8sCtBZnUmWWDBjrXgROAIJq+R1t8ldrNMymkVx43
OVFprst94Yb7Aq88bqWwYtYljYUvBUYHFUJkHKmEYzf5hpGVobg3cDN0aCghWIjgbBClM5I/i477
Uha1uVWn82mrgjZzWuG5vDesEegFIHnZjxByz+iLcCmJCknEKBsbOcaqQNfjNu/9swZ8go+5lu13
/Z4fKhezSLDCiZE9WQy/LuVSjx/Ymbjqeqywtv2H4tAjJlV2mEj8rYEqQPrizRZQgb+wbyAcI924
KrhCaSPv+76Q1Eonws8BmXEstgGQIdJqHk1+x3q8LhmYS1nUCQpq0UbV3EJb1qQSGX01m37Fqg8u
ecxLIdTh9Qrao5IKCyJ3nphOhPUrBQHe/Y1jiaHOSqmbwQ+K874lSHz328EWTd9RnftiFlMbl8uh
osh6KkUty3sRVdX+2DxIu8ApkCbqV/JbxGDMZC2JiiBbcRC1OR2IKMT/mG2I8XIjtJ11Qsw1UYFj
BB+nK0BuwKeSeD9wiFkeMfhH2Fd/k8m73D/KpyYZVxVCgEXV9mgPh8gJkdsP1wje/qNCUJa4yOcG
bU1YFIjRPJIQInYfi2KZQXIKN8bp4sJS/rMALQV4PrCgbkt8WrKW36cDeaS2KFJ3eDbNxcr4ZGjh
QqIa8Jf/WQma6FTqfaFtQggl9U4eiZnMmreTXaOx576kpbgbuFMMBwMnAYjgdOq8tGzuwlSeRNTo
hkOyBpLAk+zfLUrwQCj65vsLLppTPT0F9sMDa2sX7NOVbOoIGw6zMHllFve7H+VJdJId+BwAMAX0
Etgp8AbFTuamK9beEktBHeiVVOpAW62SSnHEitG/Y4kJ3hk+zrHxstN4UBFkSs/3t3gpx3YpkM70
NK3eiwr6//aauRfsYFe6x83JKQ/N6WX9ydjTBZtyJYsy+fGsY6ZqjMV1joxMVoQUaWyiP5xx+Zbi
oCs5lNU3xjFq5Rpr+lGZ5U/e4lCTnzebL4LL//lTdAv7TD3i/z/SvqvXeRvY9hcJUC+vlOS63b3r
i7Creu/69WfR9yDXpnwsBMGXBAkCeERyOJyyZg3gvxO7eccFwtQBMIOhDQYwP5YP1gciRkDvF72P
HSI0ABk32bra0vr1JOxAvqMq17IYC62UoZQIGZVlXvKjaAYIgCKqMG2umaNaaRncdARErTGrnyCW
QPst2mJBv868dHVch7EQyOJGnjcIf1F3Q0ZqeQwR54kzJOgsHu/exKbeu4nXMulGXNV7lVBOZJgB
cSPsnEN8rIFj5W3JOjfk0nX8EoFcu9pKdruYEHxPX68FM+bHwQhRtOIKInDKzipcf4W2a/Mbau8a
ghFwVmt5i27rtYAOTGrS1KIZ89OINY+BaJJ4aXYIt2ikwUgRbgueLUwU7ehIQXUmYTAers+USZgS
zdggWcjEpNKo5fvafEkWbZSaz/dINHfzE1r2p4z8vTtztcuX23x1vKD4SuUswS73pjoHOVtOdh+R
tUSrM4ytCktf0Phs3ZKf/7rJl0LAlWivkrRGwLQxtLP0KLpxZFjuzvM9jao/U0tBMvAwFYZO6NQl
8XslUi5ErUMtjFoIMGCTAA2BNbK3Ux7pqAURkbUIFkkKVKX0qTpja7WC8/M0Uaj+RCkJ0GG9m+18
8gtOgsJWBdrg+TdxXahZHdmGK5GM2ZUqQQp8F7uJwhtq5ekqR9qgWhVHdZGZkxWSe+bveoGMJeqE
vqq9HAv0PGQ4Z5uze7ka4hv/raw4a6q17e5DeS2PMbdGA+bH1PlfXZFN8G7bqYndpPoZgbz1rwbj
7uMdvXsRAbQ1BEwpA4iasT8cAuq84lRxk7y5GGPeWNkrEI65ZKtTPJN3tfJKEmNtwjptDSmHJEkg
MVpmFES4Poz5d/3jTxEx3X1CrmQx5oVXi6IQE13c+Gg7fjq2GZqZ/tO+sQ5qWbqDrPpYTVabnUj6
kMg/ukHnwGdTJmRi49h+TsV3I0XzNBq9+DEpNxjClfVEcs1+IU4d0uVxHV0w0F6gcRnd7WDsvn0I
1bJNjFgPpE2Zoxqp5iR2zdwn/EzHHyQKd+3rlAreS7RjLoPB8xq60kB+w1wzhW+jTAg9adP2drxo
YY9lPLvldw6ORBExmvE+JfLulsoGJpZQ2kI02t2usgzyQq6DUNoYuaVHhJetRCH+T38OnrupaQT3
ok8w66MvAl1k4HRl2aVSv9RBl5VJm/rPPcaLZsFtpW33Ep7DmaxNeId3F/aPLMC/bxfWNvWgtEaC
rUT3ZEqEsyoR9+z+pNa/pVW9GP8rSYzx51xQ72stJOm6qYB87Lv7y3ISibPH9+xejupq9wDQv11R
KBeqGFI5HOE3/gf8TxV3LEZFMtz3i+K5/NKWLQjlnx/LndpIxiH0QC6UORHEpgVxCsDzZxqq4Pvg
WKy4/X8TxVw53jfQeBhAP7hTeAyRD3MSkp7BXZza/00QtZpXfoHDgQzUrdLLmvQX4dXhiO8T7iC4
pjCVertT8qYjIynIl3JMgijpVpgEAFAF9k70Cdv9vDdjm6BSZwUzd+7agsXZpaVbKE6SYh7DpUe/
51ydgehy9iz86BMcRneMGpgaYWAwBBodrmDcuf0WWWtcNSq1aMvPle96PoCfILC7ZCFtBttQzBpD
sDK7n7qLd/wj2DLal0TnTcKiMvutlWHW6p6abf3PYZbsvziz3ctoj7R1rFhcw6+OnjVr6pTvZDRu
xTIPbdW5lQxq5WzLLXhTQs9Q+Cwu/Xm3NuwwMqsAHtOA3JeH7nHakgpCacBbdDt9lcsJa3QHYnL7
KYydHfrM7fkMOxAsB8xiwGw2vP3APDQm/2Zs8qdg8bdITG6vY6r0Y12/k71HLwXY1ND7gkraCN0y
SHwMpJufb0HWjhomaPzQburuxIny0j09v5bDJjdcVcKcswBymll0rs4D8gECCXacnVsNyH84Gwq/
8YDXd8DN8dkT9+TZ+iKeJfP6yz0Zy6nWrYt3f/uCg60L6o5mZh3t1SyZloGJ0EKRV5hpu8SkBtBR
hwvelm1l3RHQq6iLwY6OmfncAqf9HE3SM9yx17fiGYdSVtq4qAuIF1fJmXvzgbXnUCa15oCZPgEY
HpD0fSLncweKAJki7WjXKI5JYiyo4iq5XoVdvjUW4ir47nPivKtWYZdgz3LW6pdrxV8T6kWXMdrl
K5HM3QZsRvbTss+33lL5lt6w3BdwM3wla3/Z+8RYBUdafAPKYypyHmdGKRkbJdcHSSAIEti1JqWn
h3BgtuBIQ3/6bB8hal5N9c/etV24OFSBMIgZAwNuTWaEWbmc1GMyMirwcyDHZ5wNSJCHSSNPEsrB
9Vr6ofyif8FUh9w9Y43S0D+SLxf76pUq4qTHlHpIVtCrWyBGV47RWt4N5qdh1WttYj9H56hIIE/C
RcGwERSjeEZdBV8OA7nti23/ImMusFnsc9mujQkvZiwFJUughAEhUFDz0hhvIkt4tQzqDIzpM7Qr
SQlxEduhJuxNyBlFczBF13IY5QBdiVLKFeToPSw/b+vBPIjnzUD0qRbVO5LwtKPvlnIcjXmAytx1
B8ALm21izWjGOiDyxKs98sDAB3gtgXm0azU3Ak+BBHiysxwUHP5Snx2m/JQxEBMWksf8SKoAmKfL
eucNUJh8Fjc9LnIiEuktPAbn+gW8n/vSjMHjExF37+91lPUGzBYRyc9kxe3OViIwwGQdzPJGHMQm
dNsqUfmqLIZtj7kBHdhsshOF/HSA3CV2v+6Jv0ciJZgPp8c2jCrDjQnDyq/lMsrix36d8Fw+bN+s
/UTCbRzzML/NmEdZDNAnXeC3DSLPv5p1hYyiYh5C8Ds+XsSIQgTE8zerYC5wX2gcRmdBUm9+xfMA
CEJ9KS+TxTAv30rrs1z0YEFSt3huwTCCOredLh5/wfj1QW/NZTgb2gMoKx5jKjk5yVs1DpRt18y1
Vfu0BZ0hef7cnn6sx5I0umu3JwbWAIV2RisIzpF7uzXKWiapWthK8rY6hx2xgYs+GubT0SWzD4PM
vuc+QRp5if/Utpxl2vbT6tX+JZ9Pn8+neg2ikh+PrBYne/70vlgcFou389/hBGoMa22527c1WnXW
h37qfMbaffvNjJa5Dp9lVafJ2/VbCqIsRAJoChislIjzCLSIOUHdy+6IDjT73iVitSqfoCaapUzm
uy9Tj9jtw5hHNCALAlgT2dxGb7gJCCMidTtbLjlzCcbEX9WSybdma+avY/3ufVBCgDgNNAXktNCW
0dsLKOJIf/yZii4vTtijT2G0tlRdr080fEpM+lVM3t4M8rX7Qj8OKZ7evmbnpW79xiYoKQAF3n+3
bwnYFDICOwv06OyTUs+Es8M6tev1Sz056OPSUsB8Ha4VHfMhSzBJbBahzhyvFmJe3XazmKBqp5GX
YP4CgLBNu4aQHjR3LvnV7Plxv3/f69aR9LOEPAE+bZktMumLv2mmm0uQNvoosOHSucigMdKYLask
vqh90Ahty1W/AgavRhdJhe9TwPBbgyigeFuDOmX1JoGuCKp2/k1RlMPHY3IOQQyQmsffJVgHw6WK
CMw3ZeT+NdPxAAWTQXsTLoMXzDMjr41ZzghPUDE8TNqqsRsAPgPQVAh0bCAd2Xp7f91IV4rcj7Xt
G01fF1D/Fx9p+QgdZQiCUeeKgG4EKgZ0Szow4m8iIOFgl1jEiv3Yksg0pcZuJsZKgugfARIcSmYz
i7bOSi6QtG1tNrMOfxRYxx6EdriXCBqA/D8my87CmFQc+A6n3ZEQ/FuNTRmOIrJ357+uTZ58sxSJ
BzTm6nCoTWNijJlE7dnoK0FjR8esIxfJ5n68IcqiPjY0uAAaiZYhmFyEGa2igF/GXQgWLTY05Dsi
T+kyQ8We4uxa+PyK6RF8z8Sejd9LMPRKYI4E9z2iK3bPwKqFgSoJvqbAvqTkDTkoS4P6xUQiODAk
OQxEW6qJrzo6T679+62T729Kn5Rj48BFzX9TDevBcHwIrQQ0P2iqmCrZjsM/TD/E/DAeIx0xRg/v
0a2OAXaVOaqb6ri7IBMGMapndgsOo4E6stfJa4IvoO0c4M7bIhi1phpqRlxA6DQFtw0vg5MF/aZo
ob2Vr3IN5hWXgb7N6MS+ZbDkQT9TggzRBXccB5N2NrB5nojNS8mA+u6Xi3ku6tMe41op4OL50yHx
8ukZtbjIBD047iIycOCVev55fJ7ivdtI+TkRavC6Dp6M2y9tizbB66QqW1p81VFMx5yhRbaXZkhP
kQ8ZbfYq6mdIopIzpQxuyLk0B83iKzuZaje+4y9Ruh6M+MQscOSoWMKXVgqMKuZTbRu9Vbz1NbhE
chC6AtJ5dF+ij8crHwOtced1yqOJlDR4vVk7RAe0xXXlaNvNm0KsAUZUnIOcSyNvH5uvwPpKodVv
+KdLYC5NerNk/Jmrkdk8T3wKNXm3VxxrRhsS2vPQfjViDVKVrCr8pDS2aPY6nj1TgKH+1kwV2UHO
pByaSJfbLvkYCP4TpzAvjla/puxqCeofZqhPRFBjFwvfA2AiOu5EOjiRUV+/8BQhKDhj23e2gukF
8dzzpgGfoyAeBMpXUlgYqzz0cjhkkDI4poOZgvLclczw+VsD+Ue977WJRd1xkiFP1wArh1ga6dyq
uqIFfCT0sbMNCXfiYae8M7C7uJZnxNcVzlYDGxnMqLbaNvBbH5/xOJAzUPsAoQ8a7XDIBnPPHKw0
DYvCgUVAh1eGPSVDbzoCOtqUesIZp7/FqhMG2uIvcOGBYYeRhfF8CUa5B8428jCV15qinh4nNGHQ
YFqBtkZWGxeI+X1Rb/NS5QVuGzzRpG6HNmqOCIsSRTITvdRzfenbXGyL7Swx88WUcR0n1yAe24iU
BR08i8TF7TnGviO6RZYZ28bKQfddwjb5RLMz+/05g0fIL6YevXFJGnB2FHLw4oFlC4AjxlFAYa50
aynydvGfDLZIbhct9VVsh5vuCLJI5+TCU0U9ZrLsM3r6kYuhST0kNGiow6bsk77Pq6iH3NQGje2i
PWDK7tIrt9JcnRroZIycISpLEzE0CoqK+IBZo8spOgaXNN5u/fYB0m57txMIqBF/ZsCpzWAcgWog
R/uIwIocj4E1+wUOIIWX5FnnX3t//gC9728FZMATXtTV1nzf2vvB3Hr2z9/hxVge1r250OCiruAg
vy9Ohx+EFgfzdDDtlfX4po1eNGYhjPGK0gxJYboQdyvvMVhuAQ7NqfzcyAu6yDAwKhrEtCD9YG9A
nqhNyBXejl8JVvI5kcodmV9cHmRhoNzo6keijPFe1BQjDQVHh7odyZ6CYx5v0GWG+Y19oL+PIIKX
MRgXVW6qClfJxRYZ5EhwDG83fONpIWfdOn/twJcSAmIGpkDq5zakWr0+vdudaf/o5op8LqRu/vgz
xhVvAE5lWEMA3JBhBX3V7WeEg6ZxlVFHu7YneQ8PUsYYrC3ItANggspXcbJvY0SCA5JwEaYDqwYO
CpM8mBdAEAquqXU33gFBoFuVA1CyZFZ422kz2+nn5y/etZNU1Kw+Ih+CaZESrbGDwFi5pHqvdlsY
+lp1NafagMHYAWsRhmGTWF0+3kyqcNdHivSjBKIzsMVhWApcCapS10Jqt2nCIXDBZEH+LZIKXUN4
t4CDuLCsIx6+/e0+k0PNzTR3mz2Jg73pAHqO58qzjtsuTLzRI9tuoGSDkdeYKofkPuqljG3nCr+K
tUYPkcgyZukKkyOW+S+6kyn5MNxmjL8UvFU+WaRkHTAqFihLXGUklqCWTPZKi8S0j5Uwoq4B4e3E
2h2/MxCTo0I1EUCNUq0XUZgho4K8HTLZAMpz5KFW1DTaJsuctrlbnIDACe2jx2Tn7cR3d9PuK3sA
HsMnIbIdSWfm8YQFEFjXi34EnDu040IvUQ1mLkLJF34fqDEAnQA/S6iKxm+xSGK0V/6gB8WdZOJk
vR/IQzXuMs0XRHUAWt2qUJxGnq7mebr1Y+vVsBsasSLVtX1+tXvkJl5qFGHVqUWyryeEwslDLKFR
n2uMqMk4T4rBv7JNolnSYDyDAd5IKy0XmKsQWwKYAKf2lTXcGEOCmI+uD9RIeEoZw10aDcj4ch4D
YTF22T1UwaHwzaKdqLaO4iQqBlEtAiWElhLYWG53U0BXGJg+hGxbPIXhXw0ifYyWDr9LjA0GXcDz
RHRyMVC3tgXhEWgCVLjOOmYdMeJCJXJSx9PybVgQVUPXcUqib8UniUeWaUucmvilNUzNyhmZTTR+
4olC/VYENzYi6dtFin6EoZkxpMa9ioQHCKJaLE+yJrwF9iXHXgogapXxiFOKeZb/wW80B73pQbE1
+hclWvjfzlQ56p4EmBbM6MZZ0XEJtwtRudjBrIam2OrzBoPAd1rz9W9tP01zYGgeZoDrmPXJCAAw
LmtLSSi2QzVPs7kkvT/+/TtajSoUhqVD3aAHLHtWqWmBlOZRvfXJAJpefxulnxOnwIjAdBAka1D2
AdwOs77h9dzuUSfVna8NxbBpxVkP7idv0xQfU+8Ye28uUpBVEAzKOixirvatlEiui67UhmGTiJb0
6pxlK0amW7R0YgZTU4EZ9YUshF9IlanIP+H2sA+Zj7FmsRf16ibw7RZh/HYr9q9pZv+ro6FScPYK
CI7BbYonk9k3TZaTuEa6dSMYIHHotI220r2JBCSjv/9PBpxRShQCURc37sq1yLNGibtKVjceEJAG
b3ZKQ9xhwuVl/Jf/FYKaDmAqSIWw864zQeU8N1bUjQrLPCwmXzxWwQRoF4+RW3gJBI3WPW6PXlJc
NYxAA7ORvE8veuY8U/E98/FhMI8cJuEhMMW0CLw5F1gC88iBjjM0cjQzbf1ipgqrEhgvv10FyTyx
U37icWPVS0CFG28MZCFzRYP82/WURcorAV6Hbf2ZhwBuEWfdyWQq1B6tiJHC7JovxzFw5pDCH3iz
2dfPTYBhZcZvLkxsHatj7HKoelzpmNCJlRwPECSlRLa8l+j38dGwACXUumQKPUUsjf3CSTEvs9F5
TpjxYY+cQW9n73pOOuDPEL/KpJZJqIImBGT07ygRvhZzbhV9gAqzmvszDzO9frvf7JCtaK768Vdd
CFqvXlb6VSBdQtUbRlVWFZbAVeHi2ufFFsXnt41PZhsUs8gHMueIu+NLjQmUMD2NsZFYce1lCP5y
/AvxZl9flLdOoAlle398fTqnb5gv0Ng0dewhuS4CUZjOMkygQUaE+GiSPWCCBYfeqJNNjvOnp9Xf
YQ3gys/f4xVdQEaPVsRoTGHonQZO2gHFihQpg/W6mYngKAnQE2zMgNpeV4tgZ9jOk2oZH+VTNVcU
099VB3PRAr+DMv9CIhOmhY366C6jv1uEVcHzDn+CUS6n0vnQUVIew4hTlMdRzTEAxfJRwXl9RhWR
J1v5OLENI3PDiKT6fqXPsS83Q2tApCy9qyblnKQ0NLF5Rr0kJx8+jg7kUm/SPF5uzT99Ky09gBBV
u6aNXTMhAhk+EcGxPHtvqwmlY31/oKUQ/mIwEvBMqB+C7fv22/IBhEP1EOKuobXqxfkrdh3CbcsT
57mOucKPd2K0ERAmQbMR3tM6CE///9VGqK0bAIDuO1tNtELDQoow9tb6FJL97pqABsCzjswkSnnM
ERdwK9pIg5gBddnDsKgwwCAGfxKKZZHpnh6vicU60B2EpafAHITcGlCtt4uqgkgO0S/LbZ3nYi+c
ZWGmAz/7i3pF389W6lFpbAFIFWViL9k0JLxbOmgPjHAYoICBg+xm8nrbamUmpjvlpFHGpsyqaMat
+5PMDrd8mWKEw0yYilhpvuzmSkMq0p+I4DS0jUps54XAeYoKittsJ2LK6EtQmYJGitxMMFZxSjdH
7w01haBhAw0dnPIR4X4EDzBwIi3bhX/ZMtuHmINq5eA5OnuTDO3UEDGrgksO9wyPJwj22BgqTN2m
ckOsqsToGsxwys0M1cEnn6g/zjnpSaovA1QDpsDAdzYTFS6UVXCGoMBnNxMNlnyE9Fu2UwAAP0fy
UgKbYLgIwK5Rzx6r6ehNBc4buQxEg/B7ECcyd8LlUgxNFLQScxkD/Tlqn7KpnPHICUGPLWwqKO5h
SFAVZi1J53SDFwjVLv9zD6W81bzZcwO+ycfrGJkQKgWOFfaMvpVs/NSmZWdwsVzt5Llkacf6KXh+
LGCsdbcCmIQxfDkDHCAQIKJ6raL4pmI6D0aGTpwHG0fj+iIZgVAAEF3M1cVgRMZs9Lzayq5Y77wl
cmnL5ptfFWd3Xq1CUJw4b8388bLGRpGRxzxCfOxwoMQW6h1GCS/dlXiWl5kt2cqyaieO6O7SABzF
7AjktYDtYJZWD1rUeqVc77KZhHqhVekkA7tuOquBj40sHx0OAHu8l4vHS7zMrb29xYCTqrBJBp4Z
DPVi5MZ13vshhy2VFv5HiSb0ny8P1SAbc5pldG3B/K+bRQQjid6YN9El5SL7Tb+QUlPxGmMsq04w
yz749acM2f0N0RAQYDz2Bepye9bCMBhaKmFDArTUgl2AdB6gLt9iN6sb5LfDpTjhcty5JRiS8v8F
0v9/9dD6Ui0kvgqB/SpaAvVgttLE8zOWgCwwcmkYUK0bFPR6K0EIE8XTlGHYRdUKaYY42wgYrelY
j490FKRjoiztRUOIpmlIPKvsQtImrjOt4HcJaDdNAx0yNWbpilayqjbJxxTj3CV6vdUgFLt45GFB
eoFE/QVteLVvhl6JGkaVcjvxgPw896ZUZOlUpntOVmB23XCzx8tji9B0wpsMinhYfgy0gfPF7GJZ
VV5UloK/b4FNbhaGHYEwR7AklPoj0FZxcPE5c9ZCN9/F73hfC6aSmO3U2zCOh4DAQlKC9kgoCNp5
Jlbte7/TkjRN9w3Ehs/FSfkKDxgehGYNOpo2natm/JTO+HUM6tX+Cb0rdjQf9vxRPPbzaqYsp5Iz
o9eKwn7xkmCY6SXZRN/r63Moc+BX0wHIExDS4CA+pu8ka+fxDtJQGVRhSLxjoiNjLPIhRtUY/Pn7
Xp4FO/9ZfFfP/qZZOU/JH+YqrgCVAwoOk8GWkbsKJstd9DW81jQUCtFFAII8GvVh6A0jHhkKjVPi
QNqrK9VMwKO4L0Bp68/yCaM4UmkqiJLGYMg4+hOB67ndSslowZwnJdJeQqwR2zlKlMHsW1o5a8zn
PD3WZ/rRN4uiOozsHfKamBSAUtetLD0PuJYzdO+wsyeWMfXL4u0v85yB8Zsogh4ALTCnQkJW25DN
Qh0QtgyMpMC5sIXAytMNLzDi9JBZbgkorqiStDD5EOE0vwRkOiNpTTx0PJJ6YsPuScZzhVwdhsDT
Ut3tshp9yKKBi7NDNwO4fYoZbqRjWBemIV86R+BqsMR0QuSWadiJ2UF4C9cRIEs6uOECLOPxqbOO
HzyxS9IRmRSoGP6+XQSQU20mSHF+UNX1UKw6YS4b80Azpam24fFu4bpQnCsCVhrxMII8ua4zRaiL
Q/EmWfK+Pj9ex1jH8POURwaFYTqqibGCee3qQl93+HlLJhN7dO/TaSeWgrQjSAJZXgjPUfW0c+vy
4EdkQLWkiTziDRMHPhKCxxiBvCjTxD9qv4zrauR6GXqNkx0wgD78KYYz/Jp/uUXIx6O5Ba4FyjAw
zoxdThNOaSpfzQ+daKFVNs+tx79Pv/DGgOD36SuP7iMEYqNJWZLTGn00uMWBe42fww8DpcDYUiYd
1JHthxg0VAHpR7HHQG8wGjvwqcglanEQMVon4ixMXZRnPXptG6DLU4DqCoKheXPppE8PqR9pGS1p
gMaHzkkGudbFT7962jK3hBb6XnlQBCv9yJ/T5/452DnAgWrAV/RvIvJyzfLxtrLOGg4LASZNhiBo
UtHye7te2Y9E2YnK7tB9+6i3Iv9UW8JU29AdIcioqbBmtL8UMc2tEAUt9inGXiqHrp4n9bopMXG6
1Q+PVzJWcRSdroQwCoiEbuyHBYSo8VzsFr53bMKJJqs760B6CqQL1KrREJNZR+Xrpefm6qEQn3rt
SYvXLYjPpIkjGWs6iJxwEgKF7qO1jy70Sg2SPnTB9J1iIfJMcT4lpAT5etHWq6CacDJH5hnXFBYa
5gDpGgPc7reSjFKQtFCN1YNAwg2yUgh3pmhvxjqNGSCIveBngP5mNENZ9pNezXxHPbShPY9a+/GZ
jw/k9teZt19xFE5QI/y6S1Nq89CMhnn0/O9loBYEpxDxI9LDjOn0+87VhDzXDoVnK43ZA/UsbPx6
QrXG2otf1xDrw+unwFPm0HvVScOy76Ba6tyDr3eavB93DhtuJV4aFeA9QA7oXl6pVVbWjVxXsXHY
uNXM4RdNYeqcFUXWv94uoEVosIC6Exwn5q5HXdY4Q6Vrhza1XX5dx6bR2BE3/29SGO9oEPg2AG5G
Owighx+OGcgjHTNLJ+7H+DFAqxqQnICGUEQD+zSXcaHEbVsZh6I2xYgUS4hySntA/uBjskR7Txgg
5pSQDm4/AoDb84mKVDWaRjAOjU98zfRyexusgJ1qT+5UPWkUO6Nxi86d/UcW/ZYrXehDvXD7gjcO
Avh5V8OXUBHj6C8xwMLmQlufmuR7R7mRG0O4jnQ0Eo0Gc1qZXIHNiC+cQwFuAWTAUbXSzo8V4o52
oyyGmwPoBDAULHDICTw3bVLOObSdbZS2A2tTup/uVAHhzkrgFSAov/hSOKnbjXMSHTDbTHMO1QBS
oZB4nDtJMjVeCnBtwE+oaH/GikagerAbo+6SOActIQrqLZYyN+Zd96/vqYaoHr4UzA7iv0ti6koF
lERTXQQI3KEFCUDx6tRzvTSVqWB2/JZBCjKZABtSzAYLwa65qhAKN3SPbn30o/lca5+D1OpPqTrh
4I5qHpgPizYxoBsBaKJck4wBVWPPhQNVuccXH31DYHIgamvFh3rta8QLkbTHjTILx3wy43xC9p0D
owG0TFnd4INcbtvVVuZipHtO07hHJPAc1DDLeQV+wnre9RNWb6x9WCOa0JBaw57iX261b+BEQedU
yT1GxS7LbL2ee+3743vEvqhAbfLIQ1KycoS9GBR9K8Ix+oQL+8Q9VtwKl6jj7S6dh8rEQug1uXbm
gT9CupM+R6j1IcZl3qLCdzCMzHfCY3pIjlOcHuwu4cdp6URDtCDoFBN/uwRfHITGANf7sXjL652w
kae+frxHsDQwoOhghneGLPatgEqQYxH7lB71eWDWLxG6nCa8ARb8iZLPpWUBQRvFaiE5cyuirA1E
50pfHRWgTNN5h2K4REc4rng7W4KISCRtPVfXp/QLzHPK0tImsDyj3BD9AJWCy2naZgxGc4omcLJQ
qo+9KczkTx15vhSjF7MX4KC3yWSVjbUTsBLAJNMJVhhYRf9xu95QiGXB62v/JKHJ7k/bNdYX1vzn
m+17CvIhzJYikY1BHgHp9s4UgnD0HF6ko8oNmDsuF5y8W+mi1CVN70F689ahmA6WWMP2U9L8ZSR7
ntxaenY3yk/XeiWNsVScHyViw1f+CZONMKqbQ/sWxo2aQm2hoUm3H99nFigNw0ulwcdHEU8F/ofR
JMkx4tptG/9UkmwZrt0DorxVHQADwlvFpl1w58pSsolkwKjyDamUIATdU3haEPYxawwlT3T7xAtO
6V+bmR76PxNLf/8VfwR0qxHRIOqinALVjnX2IhQYeoTJuJoKYx6FZEALAcZPnwbJjP/SbYy2xHY+
LFUzC5dxY+oT2UHWY7ssUoMhA2QfASHrHsbwgUuDhzzVHBaBB9CISsKE9K8/j89wbA3owq4EMQvL
HcBSRQGC/Jf+Lztpa/03/qxd0trRTohpS6+0en8S0SHamcmRQnsff8D9nb36ACa2Lnm5C/oqwnGi
C/bYdwSUeTN+hilX52quLa0JcVQ7mBtys17mPiYtqkdNB3GgbJbND/F3L+9QkURv7vzJ2FvB7xRB
9f2TBMgFQEg8rKz3WMqFXqC3Mjjx8VpE1r2Ll+Ayfnb3/FRG9P/Yyn9EsXndVDY8PWshyjCeRc0O
nxo0GEvIZemvwcr7ndhJejCjnYSvgN5MsGBgWvqtZWsjOQoTsQtO8nP6EZ3CQ76J553dnuVX7xCe
uKlMzz1TCiwg0glIKuOFZN9G11cxEoHH8srEHlBg5T41M8NQtG7TbKbYMv4PYSq4AZC9gvVm1NKV
wjJu9QZ7GT3BH3I3wlEzlZ6owG7Jln/qp0rzd54peBXwztF3gsIcz2zn4HRy04pqcOrnhmfF6PA9
nKIp1D79EfbMJOB3VKRLwDKrMIHg0IaAc7a9f3LCl9r7i89bTiUrviJu/8OBTOrrMKEkI38G5oVy
D8qI2mFoRCYaDAROyzjB8E+ox39zp7Sz0Hu0j5GKXuRW+CNh2HJjLob9hNg77+C1WDb1GHbZwA85
xNZmBBqKnfshHfnZ8MG/clNtePfeIzQ9XTLfUBSEibf3wOjjyM9FKYSs3P4aQBb+ixFK5Ns1Qetn
hlMGjLorzBEihYdwB140NSeMf9uqbVb2nB+fgKgQSGI1nEl+pc/huT7FHpnYx3vCKF71Au9Fpo25
BUEdawivIaxYNqd4XuekeYlWZrwLVvnEi0cNL7suPHTI8iM7jWw/I0rNErUFXDE+JTP/kE7xELP9
wtRXoe/oPz/P2H3N9fs+cfL45PemllpBMQ/CcxCRfp385l8phpj9DgHOi3/tF8mzvm3Bbe9ObOe9
xxZuEpplLr1lI4qrLnfyQte7+ARi+6Nsgx5p+MrnPhCY2qGxn415ZfJfBlz+dFGu64kNHtXb6RZQ
GCQCWORngPC6VVSllEDGzA/xKUO5v0WDmR+SaAZMk+n0aLesrXDPrST7fVntlKfuPE+OzRaM9wvl
D2E1kY/+12PtYrl3Lmdy/UGMNfJQsyr1FB+kEHFVfmazLzpgIPjBuGJAkzDIXsEQyNZ0fvPFIV0D
v0KKNXf8LjEW1Z0bzzoKJ/6yWribiLxLdjVHO1U2oIO+PgeTQwgvziyrn9cfy1zzKs0rV2zwsRHc
+IjEB181o1Nlcpb4agtHxa4XzpZ/rZeVuXi8T2MPgk79RXcFko7wIQzm3DIpTJq8yKqT/gzBzfIb
IVrxEk9OgbvjP6C7CjwUKm0cQ66YEdS6hRzlAgQB2P08oKs6fELyhgwrNCpY3YSNHr93t8KYw/er
JAXYPqlOvdmDWe3T+Kh6MJO9PN67sbt3K4U5tdgosEwHUrqZd/ZepuCwY6MFShyoKYoPtPGViYD+
7afe/hYbp/KxCL4YuT+pB+kL5Eivj3/+jkdz+/vUN7hKJami5zqcj98XPTP8CNfeaWmUJARnwHMM
Nqapsvk9eSj+Ic2AYpZKs/a38vIiD1zNTYWTcIowNDHAQItBI8FLfm538tekOzo+aXSHIeGDfDqi
Q8Rot+K0tEPMlNTCSdVN8XkpQxIFQz+JmJ0WwT80+ePEhtINu7UINxJZB1jkvD5oi0o48YfyM7Hy
+dH5KRbfwTYPTWdK2PglpoVUWilCfgjpQLr8q9MTXS+oKB/GKX4JfvKSdGdl277Fe/4JOZOppPod
S0CloVkcjY8GFJuR5uahzGk+J5yy964iSOE3ZDBXzTw5gFS/Jc374628uIE3W0lzCEB0INyl/LFs
9hGNnVIZ5k55zpbaV/zr2w2aTGJ7wHy1as3vC1uC8HJRzKpZu6ifCjs+tevKGnb8tl8E9uOvGfsK
zNcwrgiXyiGn+0Z5FjFvMLdLtJu6YL0JANCgfM3fvz2YNv5ca8LOjwCbGhC5SC+iSxh9QmPuIS7o
gH3MRf1kcYvZ8ssHHx823zTV9YQklncIVflbScxliUSlUoQCkvp59lQsE6sjvwmA7gOIV2WzQsPP
TECLTwV+aG/R2P5ct1SQhAu2b3mrGJA8dzbspyJllhZw9FWM1qWKVNNUiA5PuseI0OBHXyXLBNNM
KJOztBZAfhsBKPFLwKgB2vIWf3hMxuHm4kybY/QDieYhGo6iiRz86P1lNovxuIdI4pGLwWa1JsAT
AExQ6i7axzShdqMXkZHDPL9CmRr/Q9p17TiuK9svEqAcXpWcQ9vu+CL0hFbOWV9/F/tcnLFpHROz
NxqYlwG8RLJYLBar1srz6BsnfyHcQCS8B8PJz9dPQrxVbz0UUf16DHof1hBQlLzgSvHdWE1ZgsFz
fapkin6eXCLLKi2V5bQMLWEd7Ue0plZgxDuACM9eY14Xj7Fn5hUeG3pvSEQjHqW1H3qpU4MqKjiE
5GZeWgNv+sjfFSbSTuiN51nva+Kdv4bABEQt8NaKKIpQAdy6UD2O8yKK/ejSgLqu3f2Q16P1Bdms
Q4o2LB8v/Ohd4+1mgZwCmtZY1Qp3pfCoJEYHC+EAQJkvXn7J5115cF1u+GaQkuiiPkPRAyzkxbJ2
rZZxzItkk9y4UgqGcl69UEZVhEzlJTW9hQL+sBH8aYGFi6m4qhA3y2awb8EIF4LtUDIJXZEPis/H
KyveXfupj6CmOkHVhlaH+IjizV9y4LOAkjYuGLmFvA2aKwfw8qATDWroZrHQTZh3YikHCN1bj7/j
O8agJwNMBMhQQVWH1HTfznnZtmHee3V0qT9jBykV1wDTnQeOfRFceJqbOvgqtwC54wBBxR+nBmS1
EAm2wkW+VawKOpiQVnxXzXYF7rsFv8B5YH3hVg8RWNzsofM2EF1wZh3yd/PW3Wfr6FQjz5rYmNRn
B1HUVbEoR5fOlUBev0KLJSEueprQyCiC+mC0eIiCF6tyARmHp1Pr9i6KR1e8K4HexfxMUag+DOY5
tLkjk3jrfmlR18WjWA6NZ6gip9MdgzjkasXH8WVwjYP0XjrpV3GMbBGdodqiWVYOWENATsq4Ldy9
weKN/woWpZK3K9mjdt7PR8A223YhP+VPkLx0DWdat0gWF2vNxtoexB+P7eeutwOoiCV5xPfkRU6l
X2/4EImRwueTy7Stn94ISS78cehE7oTL6Glx3G5fF7+Pv397b/0hPnCF2bHCaOL0b02BhHzoR8CT
GcgP6PRxmhoRnm3L7OJ9ZC73KTgxc7fexzsYJaq1kOdB5IFppi5JYyGUXlcN2WVcyy/tB1irPgKi
QLzkTuOvxunP3itMahdDCKWwmbLgxCHdjRDUAaS+VkQrMnXvqXqpSctAyi4FFD9lZ9r4i1cBj3IZ
3AECd1boQwzlERzlhoUx7pIY3YQINdNl+jQIVmrxK2NfbdQV2hCWkl0+K/vabRykYxbhOXs2Lp4D
QrdXDYqLe+49eWa5y5nADwtwNQWUz+aNMOIKg3yTjUdYMJeWi8BVoDYm2rnrgTL7sVnP2BROINI0
B4MiLcm3e2lQUmOQ1Ty6HFDQ7JxEs2Zoct21O2PfXCHc7VZlyFNRHIEgf/il1b/EvyHKuUl+9La/
M6XlGDnyKkR75TNKKVjC1jMOCuNCuQbSXOQySHkKOcukVsLl85KmZo+jb1k9MSuS77YMdApQtwcU
ZPNIkwN1wGWtpzV+6ueXbNt/cT8B9lK+iJ/pOjjjYdlW1rFnTl/gNjr2F55hwne3s/+Ao9aO1HKJ
SA7drl9X9VWujxHAL+Cofw2s4KxuE4c7ZoswMFkblA5LCRqoWaH1h4QdKiuowyjqjKlsZT6Hceqq
Wz7HqTVMyJv2jPzkXYBEA1HDKvsmTYtyyi8SSl0sf5M/JxthXez1JcsJMKHIDrmKxdSJL3QR9dgX
buPtilVygDbMNjghbfi3Ly7fg8LzGHhl4L5ROHKLBE4RKfYEIb/0a9kJkGb+UbwazxERHDoqEZMt
4y7rAjwkCJBgRmCNJ2mZmsQKl6yCONSLdECysD/VT/ohvgQb6Ss8sHbajGXcYFGz2Exc6wdcUl7i
TbhuTA/a2u0ri9Wfdlb0gChnFaj6AEIFgASr5Cgt+QPqoxkbanYcSKmgDwNxK0jJbtco9LpYjIuy
vEw/+09pH/yQKlN89T4fe9277D9GgicIpDlA/0HyuZRjEsHthibgvLwkb3hu3pwWrjtsTJxze898
tZ6WRB75MeTM3H0XD6CtCzy6aD64HViKLqzW5+vykp588PsfGlQws2pO7m7tyLih9IM0X4HPCASD
FAinCLka5Gp9IbzFP0CwMfzwf2e1pUL7QcboeHB/FIul1kN0oLKfRHMdmK2p2ORuQpSLz4Q1/vG4
765639+koxyU9ITf5x61aZwCXecaXIJ0EPilJxvdqJkrbKAwsEAmK1mqG2QLwJJvrBhuTCSu/zrA
oLGpeKYtO7SxGMAGI+0ryFMiSDtVK3XdHWoX4bmbrz5zN7VfeFt3E4fF8Xt3/6PhKYeTdIUktL7f
XiYXnBALdPkjauUXxcpLTFx4XAUVX5rVo8CiOInbYZ+tWfmSGe+KcAa5StJhikdKWnFO6SM1CNuu
vfiFFRbb2ndUbsMt69dsZ2xZNj7j8Qhnmo6nLbTSocSLGnA9xlrCJWmL80kxd9FZ2S2hEb/8emxS
31Tc9LJew1AxGrrLtYyLADMuoq24Vs7KT2HjutBRV4/V0tsulA9zAV7azjytDCf6dLjV0xOEmj6e
WmSmzgVUP77+9ppN1vr6m6itV6V1kzV10l7EeFN3O6mwlkDxQRhpEP2HHlw2XyM0NCII2FcLSzzZ
TwmLLvP7dkBNDKgycLtGFyMiSvpmVht1F0xqW1/ePg4/kCvizGZVmtkRhPKhWeO+T+78uC1xEBfx
wcJD/tDt9E3xyiGXtt+vnTVvrj+T5bPkQKEMHgPSbAFyjSOuAP/564k63erp8ZrObVXSAI2YBtW1
/F0gVUolX4kk0WscXgyzOMrQzTxD+PFZtXukFCUHQhomt+JtATEdt6o32aJcBowQYeZcgLwH7l0o
y0Y5G5Jht15aLSLRQIlxe0ETtltB7hzZ/W85BagUoGMK+tQVLMi3oWFms5Qw7u7VMKEbcOp4FWU/
m9ogaC/yTl535wKKWI6/Bmc3WoMd8Q3p/mFRuqPG8tD0NYzGpe6cPSgPfZ3zmkvtVEiiBIT0ApnH
eKsg1y6lODc8M3cz6DMYF80UGUWwd0UbFDx9Fhup53e5BHhuU2y5vbY3TsOrttd2w6L9YRyDHYvG
7H+sMhEdQ+COAmtqlSs8Hqv+ELUXbzDTl/hUnAN3WhpW/hO89mpgoiaGe5cu59rhfZRseXtWueZ9
lIOVJn14cMiExodyFoZUtFqk8c1l2IJiYKnEJhpnn1XWzM4u7BUMFYAKU5WhxEiAMNKX9JN7i3/j
oX4rn8tDljOyezP3oNsRUVM6jVkxhRKgJnBWfUyYw10CmjKkqzf8dtgZvdm8P/YYtBofkT7B2wz+
UUkDHepJbveqxk9CWqawGzD1VO/eSn1P14qy7m3ICIMvAap46aufmSqLs+cuRUAB032Ocs1zRHGx
ucg4yqutujDejE25E0aT+0rd8MisMyLH5o1bR8oULQ9gCSD0IQjtbkcqj2NUpkrfPJW9HQhIjOQZ
VGYSz0FRYXnWfiHbNjLOs/ujHHz+KLBF1ACePOOe5dkT1DDypwFdqqagLbvWCkYXiVqolqg2lMW6
l45hrmS9bkdJVJXQJkAIhNCETY0SIbsuj3XAPwlnEUw4/ULsrQk0H19CyzCdOSTEx8jj4UEVyTwq
LJTTZDJQ8zA+6bvEqkAR9nLKFQuFp0xexruNTmoy0VuGsJwUc9Aq3omv615iCCP4ElFJhBunHpji
JmfEuTOLJWI7YKej+QYBgExthahqeaFpCulptDLJTtRFauWJpS2qdVw5pWcnb4y9dxdYwyaQjAVp
Ad6kCUPnrUUWypjjMSmFNLOp7yq8TOJP2ASu2iOBN0BMyiplhAkM1Dt/RqFS4aVXKgkncXl8Uj8g
mvbbO8qreNtuvdfprw2EDA/aByiXkFHjSg2PdEw0SMNC9jDB4wTktcXerEBIv80WqExjjIo4+1u7
vwWjRtUFShZNEcAK/ZB+9nv0mtWlnRjQ5lXWDUpqs8Vo2sxYnQTJt7AQJELKCt2oCNTxFHe7hAlX
aqWXRf5p82M8RW+Kup4WyuDkq/CnDEXTAqCPB3p3AybV+uBDRYMwavfvODe1buw7gY+yk3b2a9Md
IAdbs/pZZjCwC9DPj7oTUgNEHaxtlcShLhvZCbyxnL9V9W36LnxKVqCZPJSF0YxQLZRdv6pdcctU
gbiPK0BRjz0ImmqgSxjm7ZSOrcSHKqroT6VTbPN9spKf1Cf03YFtS19NT8ZHcOovysJzZTzmGiuW
aObdUx+hyL/GpzxoVfjZgBWQT6KVrQo3XqeLZpMtwbGJ7AZ65Rf+SnWjpX9QVuKTdIzd3BWXkBxc
sN5378MBomljgPwcPBpwe3R7cKkWxVCGpXJCOeFXkePxPN3523TrHxFKHliv1/f+D230uMlDEA2u
CBXilC3zo67WrcippzekDz9kULOCP/5Q7PTJnCJm29Z95AFBS9Sl4LZCXB+Ab9e57sq6avPEOHVL
EIq9ZudyJ757br/Vl/EhWtROsM1+M4XD784SeCPc4XFDAqElaQ28RfUKPtJGafBOrWKG4HuEAIK/
2KvPj3fpnTeiUChvJCRekfbgBD2lpvv61w6c+nHik65yvXqbczw/4sfb/YgU1eHSH1HUWJgoDFs8
HsZ9kEagQGeKplecwOCiu4Uqk0gcuF7yTuAqrkzup+FmZ++dX0mKGYWW92ocmZXuZHvdeFR026P7
Cq10hPsZChK3kN7I+3KrCP6ZW/qbsLMhLm84A2p0zu2S/1Ht9H3+ilwbK1K7OxUBC3sAmwQaPwj5
0i2s0pfKFMhBcE5lN+HM2gJbmIQHcxTbO6VbM2KNGSsEbRYopbC5ISdFpxhRNG2UfRYG5wyPvxqe
dSQ8WXnQL/342wUkPRFgkYTcJjwpNvftsKrcU0u/DpKzD+Kihfq7QgLnNXjl4FG2IGL+rfwaGE9l
d0OjEKmJHETPh8iCn5yFnxmej18hyFVvM5AGsuhn7k4pCogyFLkfSp/3MbSQaOsoJwTVorR8PH93
+5jCoHzUKHYQ9YkxmO5oOEgdPP71++1F/Tx10IIAHlxfEn4+uOR7FIrb2j5Wl+0b6pQUZJ0iFCqy
nAf54pvtRUFSp1vnSZ5fT4DsnR/9cyKioVJ5cvQGEr2/njyJ4UDu7ggUGlnDK1dl8N2kVWSAoAHU
kSs+Rq2LYu9pZxxllhTdHBbov3B0o6WZ9FHeYglia5RCLWKtoDWK8kaQQv8cIeW65CA/xGy/IBvn
dh5xNiM4gmPEYYleoFu0NJ3ksuwH+fwWf2Jw4Slwk9fsRf3Zfcavj83kPvmPZiOUERAWChTLglvj
FksqprbmY0U+b3oLcr7+Er2aEzooA/BtD9Z7ffn8RFYUzw6sDrX7vXwLTN2IwN6TxU0gySjUj1VU
U0af/ipgbLH7KOdmdHjlvh0dL2fQrJpEgOyKc7H64a3ihbHmViA/c1g9ad+O9W7Z/juVKBW8BUM7
QhAKAaayq5Z8bnUH7ST5SHM363CrQo+926ue/fedfoiWr1YQtZW3sEk+GRMfYSLjF+kioiI1dIQn
bcftUO7pPLaWu/OTgqLcolGUiRDBaM92+bTqXjjW5YD1+5RL1IShjRtPkM/iE3SOItEOjmNqt5Pl
Qy6whpQU+jjW6s9pdOSQ5S9nNh22N7hf8RpD9LMoeywkrh/8LFDO1ZYztY23bRzvADtZ1BsWfcR9
NExSi3+w6KqLCJ1bpap48plfDNvINn9CNK5y8i2rbeSutAS2cQNEmWQdhJPMhZp81s7VxZVAN77h
3+VjtkFBGHhDJat6RvEmCnSPNat/a+YAusWm7LIrB2mUU0M+g6/J33jHozktuA9lMYH93A9MJuCM
Q7kZK2WcZWD4MXjHZDRITRARBlXrgkgGP94B97lwakYpE00L6I6VAyejvjlaZcdyh7diz64woZLV
PQfr9pXFmXwfi9zOI3UaoNCuQi8eDFNf5OZ2cBh7+t5HKriLo9YCFDeCAqJ8ap1CI0lJqKydizf+
S3PRe6I5XA1t9ASxDyroAlZocjcg5F6/qQkJIQ2KI6mFaiQpqKRRDFBBx+P5xF8Jzt+XxxAM3Clw
3zRAEUTTp6TcEBphJ6ONaSWvh+2AerV6CxZZh1UOcf8mRCFR0+dJ5ajFshJcKpdbcktoH6/LXbUE
043jLYWncIXq8HXFzEmRn705bChYahJjPgrbfgJsvw6O4VK2sqPw9I52mpXuciuG0d9dYCgwyuiz
oJ04DoULl3h/8WNTPk8gY4x25ZJVvzJjjLfrRhl7KfK+B+2P4MIt9YXm+mvvl+IoawE1hQGT23nW
EK+MhIpX+1SXgiTDsML9QXjNUGnAGs9d3Pg9cYQ8XkOxJvixb8/mTDISJeal4AJ6b0dd+8thKS28
A64sjBW6c34AIgWhpPQVYSNt78jx5GqsVuEld1D3jIr5xFY23Ua149VkEUZZQo/fo2bmhQF8bxpE
kxC1+miRB5kQHRm3ObS7vEKMvs3fPynIYSVf2kLesOqn7gsllFskarXkAQRWSQekxu5Q5I2WAOdV
cupNznKIxJpvt9YtEDGbq4tF0OehN5EhgRnf3390x5+ubiu70Q1O/jvSgqyohzWFZG2v8Ioxmrii
Ad4IT0U4Rlu3tZGUEP5+G2NgeOsAPS9pw6QJDcIklUtoVEWow2xJx6qw1w+CE+CFiqWnc19YQxbr
Cooy/DxECQiy2tGldKpt4pZWYn90ECVOl6EzLPvCHI/iQT+UK8XiISw8noafv0o8Y1uPzZP1HSp1
AYhSlPaWDb6jB8u+gJ3RbPUnpDt5a3QyF6/3i3DVu+1bvEpeor2xIOqysautmEZ1F9reTohKRWKB
XuoIHfAh0ICx8URXW9ypef35HpnVroJuled4DqsY9T4NClCUqsP/QPYYhJPUlolTMe+UHpbVuWpl
StvAmjbQbtdt/lBum8+1FT0Vu/JVYNEO3TvWW1xqB6UgVkLxG3D9TxkVZaKAbDqro/Tetd5iULtm
KIKQlNmRXcOhauaHanvn1P1r+n9kciH1BWIh0I+jdJnmoC88oajaEd0l/EJeewt+DYE4vBbUbogn
inbhLepFtRTWE0rlVDdHBXq/ZPHQ3l8X8A1oCSYRGsrz8D23DqKfdD1X+yK9tF/1HgV61tZflT+F
52gnHB/vl/vwllAofZNFgZyatNPcQuElEU2nU5pdKtAeTLaAA0tfqVBhzUxjjazwklkCQT6e8rag
c5fBhIrMLEi/qBM/A+MY6PSy7FKbJa6uvmNYR+eT1EAeWUfIjGMHFBhjcMsjAtZUGKNoXVk0Xp5d
YuvIuhrfLxJo3EFNjqpYUj2KB8jbmYv7uBgmcYhR2WmDfHCEcIjtnNGlj/qYx4t0Z/kECalzMBwg
sEBnwi1S6eldUk5TfIlNWxvdzkLGtSKcE49h7m0BOKAXwUM/4YQDs9YtDi9XWZ8aQoLmJRSp7SW7
RqMF5HGdaP8pLxOQYLCimDtboBAp61O7tps6X0zQdFhsd6G0TnsLbKhWObmEO8I7MZ/B7s5eIoWE
oxCP/2h7A1Pt7RiFQvdGIUxTVFZpprzeobpo1TjjxX48l3cOkYKhBpZowZg2bYIdbKXP7+cvVr76
PjiiACiPWxtFkPgFALyFtmnM7V5yItP6+5cMCoZyurzWTUVRk3GgTzKC6enmPkB2kHFs3+cOKBwq
fFDCyauNFMvSuIOLIbmub8or3fQtbR2hvu/x6sztXQhiobiR9NfihZbaUV3F61UoEThQvTQr8Xdt
g7sH4sksBrm7MJ2M6wqIMrdgmKKxL8L08laa6N1CrWnqMkzt/gpFMEDwiwcuXAZg1bcmjRIXXEjH
HBjuAdO22sbb8xMzlpzZqjco4i1KpJclKgiAAk5BwXSFJcpWked8Rovs19Pj5ZmbNCSy8MIE142K
FsoYBkFHL0DoZxcuMN/yAVUzkW8ul49BZpwq4e6DqgFpPgGVw+148sqQSllqcTaY3od0yMA7xzcL
q2a0x89u1GscMq9XwT4KvTmOy4DzNnmmsTP9S5OY6zOT6nlu0q5xKJPOE2mQjBA43pMIniD1gEug
wzA14rVujm5Y2jUGZc1yGUDtQ22yy8Yj6qHJr4HVfDe7M68hKL/G1VreGW2N6UpW4oK3OIf7kKwz
48l07qi7GQmZzatV4adGUkIBI4nQe+BWW8XM9JVWneQM1dXPrNv63GlwPSjKoAUB7OJjjUGlZvwZ
h6bFqnUnE/9gYej6x0TOBLUCSdilWcl2tGYs+6x3vvp+ugm1yGRSZ4+fV9deYSqOau4ra/lrRIt8
+fp4W7IMgH471yrV76oALb2j1Vqama45q7TTrYAOAWbwOxcMXI+L2pvGwHdd3lVkXRAIuGJkxm7o
cjbD2hhbkw5Do14duGqCsUFh79yRIkArtH3WIrFsgNqceTKM/Rhj4sqvyJVXv43NygBXhBOfx6W4
ETe+/fJ4qVjDomKcPuIUvxgBaIen3+l2vWQNibFtaMat3Et4T+IB8Caj/F3+CUqG1eMhsBAoN9AX
JddOPDamvttM7mCi9IW19xnnDH2YBbI/oaMai9+jbrFcVA4avAKTcWLOxgB/LBlFXrf+bGwTTtTq
jljyaHXb0hx/9e56qaMt5NfjKWM4A7S+3kJV/iSnlYRNg7aEyHjaOs/gau1N+bUO0JDCKm5hnJ8Q
hLiFa6XaF3iOuDbXVnQ8VBdgcEjWhcWawrkA53oKKWfgi77g+cW3M1BA6aJblTvZyrLayNDLtKzE
Yswjmaf/7bNRvHM7ML/W5bySyPaJzQ9oBYNDaPscH1ib6PGZfSdq03hl1Dcj5g/qFvKqBlfHkjGQ
x14UNdW3A+F7fhDDCraH+2Jz1o/BxnIsndUTwzQEspevjuysqJueEzAQ/suENvdkWURHneVFH3sE
KI7donSZJEA4B2FUbyH9o1t4jj4EVgjZwe4zAx2K9tVuuUXmsC5087jkZQ4pBahgUZMY+9Xgc1wA
742On11NGl5eHq/TvCP6g0DNX6qEPc/nSXYRzvkJYudrCQmsaPEYhDUMavqEUukr3gMIbNo49e5S
Ov47ACqU4tUhRPICAOlkJuiD0n9Gz48R/oeh/Xei6BQypIanfhwBsetB7GVNe0fKnDX0hxi3UDIX
9w7gDw7lSL2gQ1yVxRlyBPwLCOgPz4nD2JuMNae7P2Frulw2sKoehFno/HkdnHWxY4D8j5Dtz0Ao
zxkVnTJWWgQXg5baFI/xnBkvajvaJ0vW9iTe/tGcUU4z6atUShtcDaPtBgyori6BkOh92mXWkpWc
mnecf0ZFxVNC2XR9pITIU67fIDp+Zgzl/qXi+zL15/epHZ8ZdShULdZGqNeaKYi2oJjCntvXNm+m
bmWCKiiwT6f4d2hpgykiumI4hHlDB+E1uinwXMDTlLei0ilF0JL0KBiohpVgaks8kKCvwmKddcQC
7pbtColyCygmbZNCQZZZ/F2C+RkpnQD8UJthh55cRrA9f7W7wqI8hJZmSRp2GNWIGizf6reflpMs
118vEqIUkWH7s0H3HzC6qh65sX7KOIAFq+Bsle5jVzTrTa9+nfIQemnkHhxEdnkh/Xun9Of58e/P
ugekQklXANSvaIW1EpUMCliGcXIPtp0uIXqYmoisHoOQtb1b+ysQaj2KAuy8woA4R1/gIF08owDp
3yFIVPBbcaiHC3yE2MEbKBphWs2CXzLCw9mF/jMKWo8W7aH/H/WeFk8Mi51d5aufpiJccQzx9lxj
gsQX0EqtIUe+ZKwzC0HCEl2FTkVTGDFqZ+HK8B7YOGfv9C+HQLllDy9zOmcAIDl2aAZ3mFfoeV91
NUmUN0bjVD8GGky1ddLTj9w6gt1yW1mMcTBs9Zt67mqiEqOSgASU8enth/GJCPPXv9oMtMsNwHwh
tCIAggvauRcQ8K4WjxFmj62riaJc7Tg2aa7gJeeSrPxnsIsw082z95YrAGo/63nBlQm5J8mLl8qW
NuifhM8IweTxrwZCu1ZN7qcoLrEtyr1vxhcoY/99/IUaaNC+yxI6WTX6uSstPVwoGilH2IKbeW6N
rpn5LIuaC45uUKhjvkDFuoF/cjw4Se4PwVzFqwFPNSMrvJ/Z4zc45P+vTFfIy2zgyWhw/1+RCRtZ
tjtjWeg+hsQwOHpwRaErf2JZygIQteW4ibtgTwLJX8lY8vuKatQJXkNQkzVBwkQXOEB4H9BoejkU
bv1cQC9JeLHiX4HJ2O0zx98NGjVlRpELU1Oo+eXN27l8aclonOkQ/VS/H1syC4fakmAS7pukJjio
i4GEz97y9qyLFwuD2pU4QzhF7TBzo6UuoJKIEx31PmhGvzwey8w5eD1ndKY5brReiwmOXXVm3jGT
CTPeBQQMuACj+gEFAjw1V0bTCwI3Ya7Clx5UH/oqXEFjKUJmibX95xJZN1DUlHlcr0a5CCgFJdka
Li1uALZDWEDgjCb/ykr4zK7Qn5F9n3BXG7SOpDaOyMgU03A5q7P2sfvFOF7mvc0VCBUxgrBkaNsB
ILEZrTajM+2RJ3lmxEJMFCpiGZXG0AIeKKUjL3bxprT8Z+HreXxlALGmjIpboFMTo1rhe8raT2Gp
np3s4+uxPYsz2Sv0wxIWU9S/gBqOCl3yXuirXpPJFdnbxftiNa7Tvbe4eHa4C3eoSNi+Dy/jNrdR
juA8xp6JNiCbDc4zdH2j3ofeS12WoWu/EnADFOxiMynmc2jb/w6CsodOw/VOMnqSFxYtV91+nlkF
U3OR2c0oKGOQOFEdxYbPLnllvpXgDpZ8M1OQD35idRDN7dgbKMoe2kbOdbXCaGonWhWJ9YYe7soq
E4u8PWgrFivNjK+7gaNMwwhEofNTwG34331oCu+P12ZuG938PsG/8ggg3UiaCa2bl+mAl26tssDP
kpnLl3wpnh5DzQQHN0jUuVri9V7yBSCNC9Ha1Qv95/LfAVBHqRwrVSSpE3lI4a0f4PxiDGDGE9wM
gDoWBtC/Z1mErYL06Ep2qsT8XH4xwgHWdiTfcLUcZR+KfRvDkEPUyrpj64zSkpVzebwQYEW4xahi
r1JzDRjt1y5fyHbx4v0tZwtpAfqvU4Ho8y1CLEED3OOxEt4z2E0uvWFauW0xzhnWMKg975VqJ+gl
hrHpkKx+7v+27ZcaA7XPE6EeQD6GF4Xc3IVmZJ8MJ2apd7GGQG3uVi4yf6hH5D54PMwldml3jLK9
mXj5ZiWo7e1x0OwSEuI+wrVhgd+CqbtJ1pJKrdwgUNt6iMNa9DwgcBt+vSMvB+hWHdxnsKExatYf
7w2oi95aFY889VRrWJGyNHXT8vEaXy6Z/n3mLL4ZD7XLixxi1nGDNXnD/UK0eEezyq32smaEFY/9
OijMbwcDGYJcymQM5rJqTFYgzpgpOszDzpSNKMGP850NInTIteyakplQZczU99Fy5avyNJXrPoA/
7C3J/SD10KoZHiPWle+x2wVb5e1MebIWKF4OA1NM1+XP1q/cYTjdWQRoD4DAHqxv8l28r+roa+ok
bBINFUX5ZCpPZv+LEQVJ5DvvNsoVCrXidSZNoW+I2ChLzbTrZFniBu42IEEBHU0OMr3G6hY86ltz
BBbxXl0sG7TQtK9fzid/WLNyibOu58/X0CYCPphQ4niMOTbzj9J+R6MOY1ZnjfAKgToEcjHP/dID
QtOYhsUdNz226+MTf9a7XUFQphF3VZGJGSBesGwqUHLPfIzAGgR1CkR4IOHkBjaeVLYbmvo2gL68
xTANhv19vyZcbaSkDUqx7wGimEFn1k5nGwc30uz88ngwLBzqMJBbvQ7LBtM1Wh/V5BpWNVmO8vwY
hDVj1HlQDXpYq1iVy6bauqjPs6uXynoMwbJd6iAIu36I8x4Q2sHtNtGS5dlYZkWGeLUetarlRllj
PZocsiMNeHXOjwfAAqBcgZFNeNuF/79M5zcF4iDM2uJZ1/xnY3xfOK9GIEdDEKcBLpRgtloZ5lu8
H0w87SVr3308EsZSfHNfXQG1g1Q02CHZJfuZmwfs9PAXY4/fE/mTQOxqLNQmr7m2VVsBq106DehX
eUvB2wq4ZvHYGqJTpKss7cmpzPMvVkE4w5JFau8rctCCeQmrlJqCXUfm67o3lV+P54+xJWnOqHEq
i7EogRGtekd/+SkswH79+9/5l+9X4KtFGvTWKED5SQ5qJUejNRhr36v9vwSh9r3klWOCdkns+/IF
DmyfrsCKa7FKVOZeVm+sgdr7MJRm7IjB2YOxaFuksFbNpXyLXfnHRl6y4L7X+MGhTb9ORrXX9V0N
43vrtoLqhNvdZXSKYzygZ2hYSy+WNQw2xinEzheXW/8ws3Fl/ZSriFo/UcQIH4DyUH/pr+Wzbp41
W/8nN7Y/MPTzpdwNfRaQw/qNX2zG70KN0bfzH4+tfT5PcwVDxQRToGVF6WH1BhwNqAX79elZ2YKx
p+Yy+Nc28h2JXdk7hL2yUQswZ6in7B0lsD3dRioNjyuBuIOaJrwHq+eTOTLKWYReqOUj2WN2k5l5
ZH4ijxa6S1AL/ssplG8Pp6CPylEOMYW4labP4eL1M7O0IyujxvB99LtUwnOelgrKd9kriMBXncNq
pWTOGOUw0GY2pMoAiF26dN3oVwatNRYj6ewwwFNLqkugjfJNVXJlCZCILAcosSBSAG/Sew7SB3UZ
/hPHd4VB7dAiDlVOSIBRiXYM+iJhLb+NG1YSdfag+INyd6KX0K1oRZXEbtG79IRadFLwqjHGMp8O
vIKhNqiq9+mkIX672KMVHA2ITULfct3sGYf6nWwXGghBMPLfhflmiLpaGJAW6n6TAycuFlB8+ID8
LNgCTMsBqclqva8vm2jFufq6NqGqhh2LniV2wTLZk3fO/eojqD2bg7xFLUIyWDHf+E+tgQornCGv
gcktUpt1lswb/BUctXOnwCsGboShbHZihepeoSOFIuKCkVlg4lBhfpjmfZrXGrnapZi+t87219PX
12M/xNhZNPl0lXZJ6PMAQStW+bIRexM3IzRkPEYhPuDRClGnfTgYgQc2LZSlEP3zHoyh/yjWv1oU
Ms4rQxyzNBjLjhiiCtlDPmRlL1gjoLxDKDZo8enx+wP6IfYZ82mfRL8PZog+uEW9GcdYwQx9P1W6
P3wnXFmfEVsckwVEeYagF5EV4zAQ8rYvWoeJ6OJkp4pZA8+wLPr07gbVyz0fI0pNMHFZrRk8vbRo
lOUOwRHE6vyiw8soWle0y2NbY3hYmqeT0/uMPMWSW7hx5g7dRYfEhBqwNIRnhweSAFLvhkJruogL
PVgV/KsBp9O+NJt49RyzdWpnr39XGGQtr426D2Ou74GxURfZll8LUA8eJevzn90zdfSwgmcGHAF0
V7ioRXHoh2GOtXqBBKPLv0B8UQG7B8t5zt4zr4Aon6Z2aVuXPATV4NFAZYoOOVap7Vz7Cvhk/oyF
ikf8TJiEZIpJKY6A6HSEqvTvwcJZbgcmK8s8a2tXWJRfG5phBBUy5q2LrT3YOHCDCKEdwjrN5+3g
z5Ao52ZM+lRoEWDeJnvaHtVDu31isszPOgaDB7+1AWuWVcrD1d00JhGXkef+zs0/+0/EpdBlHXNT
dkUIxDzepfMRyh84jYz5yrbrCKzOHF9Ars2a3PEF7CLmEZrfb4LDOOHmz9ErJMrjlUZmdJECJB40
9ofAlkFJnGJALGOYte0rHGq3DkPWclJTopwFXJgczjnuH/T/GhqqFEAiStq06Uf+tpe7uE8rmBtY
YFSLxB0k3cyu5p477a6BqCnLPG9Qob1Btmm8D0EW3UE6ZvtjMEtb/AmLqLflpbH+yUJdo1ITyHON
J08jJlAyp7cU98oGrH8dckIsoDlTvwaiAsZB6LhhTNv8oiEvmLzLVm2eMnNyqn2xPjPsnIVFRYtJ
xPtZU2LNGhcR3OgIZFe5NQSZ4Svcx2Bz7uh6XJR3VcYWRqhi2TrCcgVJ+ffcBn8iyx2xrIP8/9XW
1WrJKNQAMBBR/WYLAx/RAdShMPnOahwQcPtwg0yyFxYs5WxRJypojVETBzVBvQlsNrb8KTuo322c
ZD98CC8qW5RiblNfTynleuMEJbxx870TptxsX0ZHczXXeOs/A8vHQ5mmW7zipEdmu83sOXaNTPnj
sJOG/yPtSnsbR3r0H1oBuo+vpcu3k9g5vwhJp6Nblizr/PX7VBY7LVe0rn17ZoDpBgYwRRaLZPF4
aGpnsHuGlDHEZZdroJkA86n0uYAMVAnZ6PMPrR9Qt0qe6XKmUsXxZIp4uPGkjW7nmkuGA0975pzZ
lBZjW/DMToQLRkWgpNmn7IbkV+c0y2B9f/suzDqYKR3GmnRd2V30DHTqjHzkbuT9vrjFTgaq53+8
cJ6+gqekGHtijWkZdieQGj0V5f8e02TYqozOP25wMy88VdUAf4mtwmy5OTPi+BzVA238M1CTwVZh
4pZ4cfOWscyr/T90vn3q5Ioj4tWEsPmmU791nuQW/l/0MFrYZSfDjwF7EMsWrq2IYKrCJTN6qgeY
v6MyE7baOx9An+oTq9sm4D9QK8fCVuzPvKYTdpZQhwp0+4J75BU4nTvNf0y9T46+zRn6KR2GH02q
h6g1QAf4k79q0pJ4OXiWL6H4GzrchtM5RZhQYw+oj1U1D2RQwyoS8tGvf41PKx5iz3fV4obo2M6A
MejOVUTNQgcU9pxgy9i+dXRsyMMTe/8wOh5ej3fhUlXd/itZrKwlD752tkwwZZO5xFksynkr4gvG
dqWd1o/r+3DXYG3hrlsi7DHt22c452Gm1Jh7HIxNaggjqGmYfEcioXm5vN+mMHevphSoIZ7cq14d
eigpjHr4jt62NrKN5W0CP7fEwBZNKTAxgCEP4kWrwcPZkSmwyugU6EU2iLbMycs2vMdmMdJ5d2ro
9I+u874q7C+elZp7Gk8/gYkPGsGwxlCjIQ9m3lMkUmXyxcNE5NFgggEjzrEtg4Y6zdOydC/ue+jw
2JhtEZ3ywViOqi4ug6l9q4OBxRvHmMRu4LTo9ngU19bd7YPjMcSYjygTpVNOzYey9yiZ3h5QeLhN
g/7GjfvMJp8v4Smohwv8FBIx8rtKcmDZA5OU4+E5Os7WkuVhlOM+BpUOatdDAyN79/XvGGHMQqH2
tSkIEJYTI9gkqT3aKTqWeH19s/YAS1BMHSh2qsY+ia2klE6nFsvL3xRvXKZ36uI2Gz8xNull/UOA
fQSXQlpIMV3E7hSR6+kr3e4BRICFZCdyhlffFWebix9PTcwPJZjQZOKvRMnCxKjgd1MYuRPRMTBM
o0vdaW3Rs6v9v+WROSu5OpXnNIcQET+rtoAtEfJj5qW2fmzt9wjLe0U6ZNn6HC389oA/+aSzH7jD
WNFOPejE1LYd1jNXOvbBI9PoJK+1HYnkdFwlPeFFmrO+GHsA/5cSI1FBhTEaFFDSsEGRXDwsR+5P
zug3MnekhUeKEWZn6KdeimTqobzESbebFd3cy62C0p+5JTvGEWJhZGzmCs6sThdI12LtkErUX5Jr
d6PH0w8eLcYlIqAtyiQDS6PXAscziQBrptj1/j7GmAQvRzNbUzYnZ8W4x7rTihxojhg3AQqQ4uYb
64yH+MWnrwK07K1PC5Sr7MjnXHSqAj8FSpHrDSxn0b8jrYkypqUhCmKqIOOwX3poQOu2mx79VH9T
w0Q68h8yDHeiqpQAvFNp3sYijUqkdfmmf/BuFo8Zxr+nF0CkSiGYQZdbRaIXOiK4CYjxBMy723Kb
dVgTfhgv34gXYawtPENEN3d/Z2RDH1W8qG/2pTiVGnXNk8M5W2UTVvRwnGyzLRwgycL3Ki5P0ee9
yZ/DYT18YKiCHoFMced4vdO49WO1FA/9e0cS++w0f9G3OeGKrSgJ2eVknALcq5exIOWuRL9jwUUe
+raiPxRbxeIsQFPS3UaMlZUEQFJGFTSOAqxJ3kvs2E9NbKcLZRF58hG96sv2IXMDnhLOasaELmNz
0RCg6mUGumfk+N+qx7vq7v627tFTv8UZY2pL9PUlWg0K62CLkTQblpZzQjweGMunFedwqERQULzM
kR5EUvj3vLkweuOvudCwYw3TvNhZB2hmNmWsquElO1lqc3SWPGdEP+/WT18fwW1h/4wZrz+TEbY2
NkMUjkoD7Ivay7edZ/PKgjxBMC6tA1hvF6oQxMfDHa97kvfbzEHq/SXXGwO/ndtcFPqZV8i1aFib
HlpCI2n4ccV5qB0Aq7ibEC7q8Hl4un0GM53t15QYu17COgktFVFKlsCX7cgal/igO8SzDw+Fv35z
cAdcx8WAnMvpW/sul95SJsbSB5j7S88tFGDrvXWP8aPp5vZvwARvnXb/EDkCoJztRXxw7cY5LHbY
2m6HnrX8vC0B3jkyjgDbbBKxPeMjvAdk8Di+7Kf5v5YuY/6b1hywyRQ/3pPfvFs+kyye/viPWTCz
0bQ6DLXm+JS6wi73y4+MAPQ6eXQEHj7/7WvPDoX9G4H/WOMpS8F41mQq8DvOUfK+krnulVAHQVxB
l//1L1PKk2ihHRvFCqipAsovL/C+rYA6u7xvEMQ87gZ8tUYI4Yxd/dzWZ17rCHPFOikYDJNqN7ZP
2QpJsU3D29C8a02KReW9PA7EX7hf//IgmDs1GEbRCiJY6onN+WmFd8jMlepLNAamOn4bj4a0Iun9
yV+5+81AHmznviGbxbv9eWjWtu9Q/KuVkjgVL6rjfAKTh719G74zI/+3EfyxuT6OJLT7j+Bn/dYQ
VEATx9sGyzORifsbSOm3qfG+/PqG/LvforQmd6JXTnLSlvhw54ETNf+Mka6U9vs9N/nlKKylsxHj
l9HNQ1JX22nAPO0Ib9eSzKPD+D6gN5yEOgOdFw9YFIRs94L9tj2GropSzgI49U9rVySHpwUPmoZz
5b9TRBMGw7SupJyaE+RgeOaEd0HYvlnD7MtOoPbkad16XuQcE5Q/CvJ8XGJF+wNZuEvNXz1FxAbK
5udgr0KHV+X5bh26pdPMHQ1UOasuPfh7cZztw+d+v6jI67Ei3vpEche1d88D+OvJxsKpwAFKP6Az
QuKMyOnZX/59b7sHd6WuD9l2Re5i5+ErIYvl6vfi904kvv2skO02wkKehene1mj5dkSqs+kjwWpr
zPnBo0rePnC2y63T4VPfPG1Rw5qgxzn3FLLBlo7Tnpd45txMNoGajFKNjRM4tdx2eer2DXV04zzY
jl29i4q+ojbGOYZku6SS9m3344hKTkTQuFtguaPzGcNFDAiyMLxGNMf+1aDUDYvKeQB9I6De+phr
G/RfSqlnQirjYwBZ6yxfHp7De3X54m+dZWWbdxfiLnybHPAnGi6RDdddFx9o+4tD4puYrlzwtJVz
Gdk0jRAZpt7SQwcYDSe6no3jLbyRsVZbRiuXyvAqR0OYX3KjRW5me5awTLN7MReYLhCcmrvvbM6a
TWkx9liLUA4Ve72F1YyxzPJXQA70LG9fkZm8iaZMqVBpTkzXEMR52usagAHsbfrwkdvZO5rguOCZ
M5Nj13QY22xlZn2yNNAx0G3duW/KxxloygAKK4D5KKCTK0K23H38Onu3GeRJkQmYmjpBYjL7liJ2
Tb4Z8D0Ho/sLVO9r9pgIKUqsYYxLsOdkAVFyEvzKoRQZbuBtdmYDQPR3KtjXaX3vrbk+Ly0y0lPQ
m+3xZSuh5xf+4LwQgEYcoaZ1XlzQFBdiA5WxzH7TwbyKc9nnDOqUOqP/UqmUQ1xR6s3DQ70s3M/b
7M2+gegkgkhXGGoG6+zEMUiFwcIF21qYMNdXCV6NF3d07eLxX1JifJpgKEqjJGDFCZ6S0amdVeqk
TrOg2+i4e42pXFgbOWGLdURAQizObQy2SkcjHVbnSCRYimg2BRKpgcFywmHuZ4mBquM/YmS9T6r2
Y5hLYC57HRfazrdlZA6jVXi4TWemueCaDpPykYKoDtTYao/hujwtVEdpPcEt18jGy+scewaybQAf
b5dkhcWrRN9VBuFd8Jka0fU3MDoZAcS6juhBDuhjS93LwtxI7qH6+NdCZQxykAgCBoxwiAOgwNEC
CERw79Hc/cUw1jVDjElOZLmy2uGbIQpEkmNWrvOwJMDnckSt0i21ZIxyjJWeQ9aDI7r2yAL6QYsJ
IzRA72gDNNYRwnylJEZPPJcyT0EZs1yIwhnbiOk994A+dKc7gh+ConR3W0Hnrf+fe8CY5USNCiEK
ww7+unlK/QzQce8xtyA1M5l6fWKMLWkU0wJyPE5Mve8iG1M4UA1/i+xbiSDTsgMvBlqU3wb26yrb
CstwXy94JeEZTgEcpquyjNAE6GGMQPNuKM8nAZ/Qei810BfOaCk78LyPRBWCUZgrKow89cYaxxDr
545PFonstCc9oLBCUjsyai2ZG3vhYfjgUp2xnldUGfGqeaaouQplab3vqAuvOckltumtuLC+Mzdi
QupHE2UdyHFY0RuRExFDB5orOwdeb4XCI3KddP8vLKCvwhDoOeias9bFa+HFq8tCdat762G8z0w6
G4JCpl3ClZ8WX+d7ebGBTS3I6rH0MZiA3n4HY8GOuLC43VNzcdqVAFiLfsqHoqAnDFmLpl3ZFkpC
H8Hm7ne5fi5R2iX6YiDCcgiQfrp9WecsuSahym+p6Io0sIntOrYpNDFMkwS3dbDRZB1sNu8lN4D6
Hh36ocITIoy7yLukQ6EfRCo331k7dd88hit9WfmaG9+nGJagnmpXuIt173Xkq0Fd76u4Fxz8bUAH
He95PxeAXzHNeBUr1fqqNvA9Z28ru6JK/N5tdxfU+XhzO1z5Mo4lF4yy0WuQcgKfptoALvd4sF55
b4pZUzSRMONVRDRSZFoEMtuPcHVnQmU6wtu2OXuFJjQYcyc3lVipA2iUd8Hm7KrePV65nGCXxwdj
7FJdSkLxEsBHJXex+0vwz3ik/I0nvDp/xrihP1NOziI4qdzaPbmNi+4aON2cv61tLriekmI7lbJQ
6jW4ww4wapjlXSvr0DXc3cm7PJZbHl9zaYErYoyRs0Y0uagCpCftpRcRhmS7NIjpS46HLu43dTVs
w1Xm6LAnzmuztIt3bXGyBXvjKiqBaQuIXS1X0VZBa4yMsY7A260W7ettizP3mrr6SMYYJPhE/XIR
WowVBSvtOVz3F6LlxHfFNSDNFtigCcofnxVGOGPviUN8Xod1Q0FbGrbfmoyEel0ftFMECQ129/4S
rTDlfHFoFBavum1mYjBotMuRuPFR3cMlNPi/KenWlsNbgjqXswYMGRrCET+Y8o8lN6IsKKGAfTCI
A5MWOVqJVH7h5L+r5V2/iNH8+Yrc/CEh6hp9ww6vDXTeBKI5z1AVFcBfImMCC+UcWFGLV4TS2Olv
rAvKl9B+3tDC7HWeUGGsX5iWulSEELdonz8FO31FQpiH5DVvYidEGNuXYYhdNhMQgYt+0tHWGOPx
0x1Fcn9beWYe4howkf8RGWP/GrESz2oJOkBJe5APCh48i9sU5q3FhARj/sZzbuYXqp7wFu3+92u2
ODlfHBozz4ArNhjjp2gYhjgXoDHY2ae0KNftqv60E5+H3Dp71f7w8n1skyxXGLWAbPjWMGh3vxQe
dK9FeuQ2N3Ov4Sk333o+oaJHiSEIMbjpPcXzToD2fot3dNgocy45Mfe6R9f8WUtbclcxbjsnecKl
z8RP0lgr50zFPXp6k3JbWsfHI0JLwW48GNC707JEvV25szBDW2w5xox3h78zp1Pe8ygRCxO0q4G8
HS0gdMZ2QNAByFNLeoN+xG+To2SMhSiGBqAOYbJfnNjdbuWVsqteECtpWDH//3ioUiN8ixxrNcxL
NupnnGlZkudX6Skha8lb8JtC6e/8pKNgZS4yy/rPzHLZRnIbwDdbBJM0hehVjgaYyNMdcBwS4J1X
d9wNAf+HsfpDkxFlWiVNHpqgieJNEcFUYXdv7H11nCObK8PgXhiKit3KcC7fFa6JbsSqGBdNmXbI
ZGNKOHiyUltZn+wL3nGmly3sV/osl4ngqEgWaU9n/9O5fTPnXzWTL2BOUcVu7MuoRN3xpS8IQIHC
Vbu23Oq7QT8h4rrYmjsgSmGPYOFzn6/02v082j/sMz5hsBRV6FMQ7xuMey0LEmxc0rru4TaTc60/
6BEzdE3FGi8soWeYjJOoUSLt3MH3qCtg/cawdRiLtfsCm0W28UJdVUQbnctzk5D6iJ0467KCOxcT
wD7pz+kB/12UvPr+rNedfBTDPKpvxqhnLQJ1bCDIUls9PgK6t36+zfu8KpuSgsZcSVUkFrU91Mwi
zgAFfhxWI4p7r/Yjt/Yze0NNhEeiqKNLkl3cGQDeuI+CnnJSvOhva/U+2+vL/qHPSYHNc2/3vGaj
ubSShuE6BceJXK5qMAd6wiScJgRZd4y/0ie6RY0m+2N74z3/2qGwFhJjK92PNtYhR36Z8F7jNPZl
1RbwYCh2mTJ2hrOraYaTeOoTMe8QYgzoCz0fUxfoUxsRq8h6/8CbeZqZEtPA7B9yTLgRn6QyNtOq
w+A4UJ6rndcDjDcgg2MLvsYDNpmNeGVZF3XNMHBd2JbKsDh3VWFCX85O7yXHS26Hhq2DWrZw7c3r
64jXx+lVxGwVx0nPNK+DzwllJuq/BGNwitu6+x+A28BPNjSVhoVun7InkwqJXk6oOHcDpwSZqCAc
lOAkNGA1CshW2WREy4joXTjBzzxfyN0ohkGPUWfOr5ZPsVJSZYWmGl66Ckm4/R1gtvU1tMVFVv0N
PhYkiRsvWrpuabrBBI9RLCjGkIAxDbhKmwcLbYW9vRO4yer5e/iHkEmj2In/MrvzMF6oBJ+AQIpW
5ZeUqK7lFQcJGJsrFUtund27vC7tpiDJyrq7bHkpw9mH6oRX9q2otHKbihU+YU1xN9tl97vals/F
evTz5TumLbCKdOEm7iLxgx0vL0dP7ochUHUdMw+SIf8AbhuzQM6yckCGoqJJyMhtuA00M0NUOMsJ
DeYsVTPDKt4TaGwvd0Vq09TUCm7Zf0Sal6BnR3B4GaR5hf1Dkq3JBVJVdkM3dqh8a+scb+9FurXc
OwCLRlvBkZbVB2+79HcQfEOSbFkuCNJyCBK4EIeu36jvsV0R2BgYyYHW8IemZw24pmChlaarlmoy
MhXHrAWatgqHtfRi0S4cjOnr+25zeUtWAydXNhv/o/Twv8RYgxo0OeaMaxB7MpC6QjFawpoBGQP0
GS/OmZfihBRj0KwmG/Qul5Gt8AyyT2QXULfojsjuL+jE0BJu0+9scDHljQp6cv/zospTgFvTvFki
IW0KKwNMDiLgLcAJY+ZiDFnT6fYXxTRknYmWUjyHh9zSaIyBuVs0UdEwtbd/yc4icvndBPOcYdQY
UQam6zHAf80ZNeahYSY9usUldEWhbqTYqws38zyXraA7wlDQt7CMyGB8Q9Iroyig0niMsbVn3NV3
3BTSXIwNlVBERZXQRqKxOqF0YpqXuMxnJ//atoKtL0tgE7t2+bvdilzgzzmTOCXHaMRYqN1ZUDuq
gjQ22h4LjO8b7jNNdZvu1wHpOu4zYk6IU5rMa20ItL7Gy7fDnj1ksPaY3D8BC1lf5hi026TOyYH/
WWi88dlZ5zclywShRdnk8TiC7Am4b5gU22O4SgHUg9rBwasOtc7iokMXV7U+rc9Osj25KFxxHnBz
MQx91qDxRTewbo4xZSetCXKzFmkd9yNzDHe03zOfhzE9+0qcUPm+LZN7XiQIk8JK6XAbKvKxFwiy
4jbWWlzI5ZBukrVR8VI2s05oSpK5gKeLnGGcG4wNrvp7PDrem9NuVCe8a311kf6KXI6BmfMJU3rM
PemFQkT7GuhtS2CRx6X9e9ylWAyHHDsN0T55ibfZLKIG1A7VAB6ZiZL+tYUJL3ocRCr8ggMvVD+c
VoGDrPaDvk64vUNzxnNKirEyTTsIEjY00/IhXV88VCRwUFdF7qtwnfogLFEu5cmTng/r0ac0GcUU
q7GP0fxIY1DRbnah+6txRhSNC27hctbt0SDJVGTTNCDOa0lqdWOerCRACIhqSkiaXYQuZ9kL7cg9
3/f+121NmWs7pnb0H3KMplzEUSz0CuQ6OmDek62ekRy9Ia5iS0/ixpVfd2dskjgTe2PY7iPNG2FN
deqgRnr7S757vn7IePIljLE9nU6F1g0CdNY0nDfzd3pveX1AHoxybT9+Xd6Hjf3/qMvNmvgJVcbc
WllzafMSVJ3wwctJvaB4IrIbFaT9Ikpiyy1G/aKtwZnwmLV0E7JMBIAUcpTWNcgCqqUgvuiZyMmU
PKhSlX79LZky17LG/ru6PYNM66SjXSzFldGQcIf05nvrUkBHbd+h1vNAL9JIDNt4i/18K7/sRM9/
td4xb+2jQme3X6LXObtX0VPsex50zWx0Ah1ETkDWERXpzMEHWZ6mhRjS6KRFihJgXW6Ld3nIBVzh
UmIOOw6A0lsOoDR6To8G+4ykdxc79Xjx3ay5mHDEOFNDxUaOIIn7Y3Mmb+2yXKukjgk6Dxd/AS4E
0U1IMYqkDHVTahlY0rHFsNk123Fn+WjggN8kty/obDIFlBD809S1ydp4q8AUjGxAmcrN1hwBD1E/
SCgYbu+MgZy8L3OBKmq9TNbnbbfgBAazt1TXZXSLmqqIXABjFEPEtX0L0hevWY1OdiHVMnc+bzPI
I8JYXtUKgBF6himUV4FvrTOCOkDOYYQex48LOWGE0fXROmOqvAGNyi0/lZVkKzxXNVdrwyX6R1SM
jl9GSz5nF1DQiFM9oJMHWt67vZ96t6U1H9NMCDFKHpRKrWYKCJm+JqN3fSiQGLFfZTSBNk7zTCNk
Xqp0NnuIdxNsBAoNeOsy3ioHHEQKxEvqrQAvH3xpMYleU/cuey/Kde783SN0SpCRZmSpSlq0UX98
+Qh7AvxC1UGFtFvUi/7utjxn4/4Ja4w4rQKJfTOx4Ii05xi7qR4Cu/7PQUlhKiY0WGOBAXb1Qi2t
+JU+RtiDBVTnZh06AucmzaYJpoQYv5MnZ/kyDhBb/PWSu4W3rIDuizzBmnOd5i26AShkSaT6YDAc
DegKDorg1OMlne7Cxd6wn/MjBhtun8286ZuQYfhplVC9JCbINBoxI1vLkKU/+frxOf28uPlLLRB9
s8Gu0NYXVl9WRKr1f77fEUc3+QJqvCaPlnY8y+FZwxckCNOQR649yTcJoLRuczp/chM6TKSLvrzy
YlYlFWhkJ15wZzrq8jW77xZ/0bQ75Yi16QA/SZSgBqWTG+4i+yFYpJif5IWVs4HWH37YjOp4ypKk
OYOKcoiOOlJWlSN6XGj+ecM0IcMYJjEKEmwtBpngt7IH+Kif/7ZcrEDxhPvMLbfINnLOiTqKH45k
QpBxJKe8rEM9B8GWZsdO28si9JXVDi2lyzUPc5QnQ8YIiqnYSU0IWtYiBZZqTzR3o76IHJZ4VBgD
qMXY02zQqyxvhQY1zZCIB2NrAluLI7o5P6+rmqwBewdVt+/50slVKrSxzcQo71HxCtftXbm3SidB
BcPwJRfb7AKiozqzNgM7evurcG1Cm0V6MUwN04IZaHvZPtoH0V3rNs8ifbEG3GQZPRZWRaa0GJ28
BEaRWTXScaevYLt2dLvzUUsEpmDvXtB9at1z5DoX20zpMSo5iNh/iSbunhbbQvcldgVbXGr3xToL
8J5EfejrFNi8aeDZMESn9VMUL0UR0em1YazMIG6SjJrmh62HFb6q/YCdmK2Nju7Dl8DTnbnoakqN
8TexkqcSEBv7Y+YMuxJ9xH6IF9JqHHiueu5+TwkxHud8CpNU14v+6Cijc3Zlgl6UxVfg6sDU5Jwb
1YMfejKRIONasBjmLMU1eHopNgZAxNV3JUfCr3V5CsLjifEtqR5HnUSFtwbMZftsrOPl5W2B0dWG
m8yfMyYT8X2P1k7veBhKQzmAVPgUVsBAFxxuvXA2jzilwbwXhjrK4qwDjafOflmnuzcFTa9O/AiM
6ZLYB7yun26f1Hfu58ZJqcyNHkMTKMktrMd6X9up+/FRkSVAWJTIPapOMrjNxhbXh9BZ2P3WBsD2
vbb85Cao6YW69RHMNQ+iPFUCiZ7itvTS0A6X/UDsxSL0Phctr9luNh6ZCpnxPefqrJybESwP9gtg
lPe6o6PmlKDMzCu+8lSGMSRakF3EqgKllDjxDslZTLh/8oqsM1uYEIEbtDiCPim8ZRkDYnZlllVn
Cfdafb/sM9ltXtsPncgbvJceFDTQL5xDvT/Y3RpPa29AoQFy5eUnZo9w8hGMcbn0Z+lkRPiIJ2d7
3kR3kuc17xVplw/POVokeFB3sznNKdOMhUlP7bk2EtArnScg61d29Wtn2/c8vmYdu6kAPQuzJZrG
yjYfhlopseAMiwqPhtstAZbAG3qYdzcTGozoyjSJh1NGaeTvuYGBbcvVnY30uMLE/faU2Lxn4WwK
DztS/mGKkZ11sc69GIOg+PZmEHmVhqgXPjw8jKSyw1Xu75fHyKlCp1xVh6/F/enjHjVE+9EGznPr
hmiQsg/3sH08RaZ8/rACk89ibHmWmpWeVSqchu7362F529LN1hMmXLM1miw6aUZe4uflMwl99bDC
Nub7e443n73xf3j4tj0TJ5G3hlSdTRBx8spWnTNwmKCVHE7mBIUpZ0MyLE1VACl5HZ+gW880Myyx
OL6s30TdPnVEce17y/kq7ey3wx0QnPURU3rMwQSicqpbJQBTLwMmkC0EtE+YM3CWD8sHw75zn1+R
rrM1O1usLv5A8oIswj0wOT5v8/0dybIKYmDCC/PJsqIZKvMdpzSo9MLshuPLC1ppRuDfA5Z5XGAg
qQd8CtkQ9z3BzFDrH5D49r9CFBOBYsaRPu8rWMzDVq6aWkdZAUNKiu7HxMDo/O+H3I48y1XvfMBp
HMTnr/Nb+ss+Y+PdV4eV2WPr8jpTZ3tjJ9LQmFihuURtU7U9pOFssb2N7NMVIKpVgk8RRBvwKNim
Czhh/PuVbTvSty5PFNLP8FxHd58MYEFDpSOkjN/uEj1q1eDSHYWIZBt51W5yV8WKinW8ubgWHgQX
X8bMHy9n9/OSXZNlHHign9ux00BWIwEOwFxuTJLxd6X9vGYgY+qaiNS0rgNX4Pqa5UYiB6KBiift
KxSAP7Q6i0TZyXs0bX0V9mO7PaBm/XxbyX86nGuijEhFRWn1wJCQMfarx9oL9geEJYvbNObkp8qq
bKF/2DR/oHZiIUMn6JVB5Te4qRs5mo+ZJUyO3iYzE2ihHX1Ch9HQLL/EdVWCTmNfvBjdfednCRuF
Sywt4iUvvluUr23DNS3msKR0MBLrBFrdqtgcrZzsK1QfDSdKXWX5gouxAqYhdmfbzdq0L46+krEE
yj09LP0wcpL3EYOAWKMebyw3CRzjvgOMmIbxdViTrcN9slMFvfWxzCE3fapmQ4N6s0KyZeVusaTO
cOWlTlalH9icY5jTqOkpMLflLI5ahuYIetrUZm6xaZbL0M/33rX0mUA3SJrRElRIn55zh/HnEGgK
hi1sBeC0/Of5t2tiTLxbGUMVdd239Oi28nXgYclRzQlo50zbVGrUOEwcOTzNCc1PIFJtJR9lQ16J
cv4OohiPoXvZwC9d/34WdpduyL+rtfvwt/v+Va+fbl8/HgVGTE2NNaVpDwrownYTp1yYFOLF4UVt
M5E4PY4/nDCSGhrdOAuAVz1q3v4ls+GaPfO1fco9bqBM7cXPa/OHEhP3hAFmFPrsm6N97CfAt0Ck
gWlnflPp/AX9Q4nKdnL6tSgmilWBUu0mQCtDYNwR9aADjwQjZqFTrXmDlDNVhyspslm8ocpLLbEg
xaf6vkJvjb3L96Fj31aJmRj4mgpjkZNITVtLR7VGwxKtj8gRXwPsIEYLhuGkHEfG5YixyNjIG4kB
PS0gaLhYajF80g7rxd9JDi9fCvwjqrLIGFNdFMJaw84JvATfwnv45xLTQYKTioTXYTHzUoP4JqQY
U9oVvVGl0jcpZA4wpxc9B07iCbsQY8h+XqPli3Ngsyo/ociYiVoP5bAsUPVKlr3zkW771YiWldAD
GtttSrPWYkKIsRZGUBe1miLTWrkvvUGwJyuzeV3M1BL8uL8TGqylENpznFhpj1LrS4bblK044uIx
wRgI7SSfjaBEhnOd0QV4JF2iesHr3JoB4bjWAsY4SMqoNUIDURUvZzRxvkWHbW2jGwbRBrA/VqIt
YdnOGdB5JRpg5E/1lc6HqJ7pua96g79gq+Zdulxpyy7kHCLl74aA2SduI+nRqaqgLVt1NeKRix0y
XEjHGazMK/bZJ67VX5pLroLIU1uQ7VtgZ4hZMEPpbM27QMUghUgid7d6IBjk9EXsNvmd+dxLzznp
b0M3MdAABQ2y1Po2ZBYRt8D8AvRBuXjNl7tH+7QEWOADLzKfIYkMEMDTUBI2sLOMUS4r62tsc2ww
CTgCTNO+YFjsdOBEHXMWhpaQ8I+mSKbI8mX0YRYHtAMiR1u15JReu4YvwCBT5kbkK+DN2M0knFFe
wTAYRRJQMEPPOIQqLVRhKKDL6xob//CY2qI3uHUQkIYxNh1Jdu4UvvmQXwgPrEqdMW1XpBn/IMhF
rBUqjGn11ToCUk/9xkwc+gUv0Ra2HIsYiLCrAO9vR45hd558px56+z099Dt1jQHXDVaOUc0Lvcw3
7jjR00zv4LVkGLcia+1Zy2npiSJQSHg6pPgaze2AueYdzJ27C3baklcWnekKoFQ1tKMgpMLUDONh
Cq0+V0UMC6aAIt2Xne4wAx66aBs0gNVnrA4dKVaCowGVbeD2FM+EPVfUGW+j5ZLRnwPkq0Vf9oEp
Iy0Qxbv9qiTGW+Gfnnk4KXPxCBw3bbVAFKxaOtOElQZl2wQq2NXIeSk5jY93A9FWAlB+Q4/3bpCp
D2PMo6pLdLuxbMGGaYzhPmdN36YGygx4chlrD6P2MtYfJfvzGoCnO8EvXXdxj9ZM4tqvgJV85IbK
VH43PoBlF0HlKbrQOscFb08JkQOg2tfpFgm83aqoiAK0mx23N53eI5aoIaIXku5/ECU2T9SPeh6V
ionsnbwaXMALIGW1u0OFMfx1O4SYKUTo6pQSc6NrzRCTmOYJ00WPfoUMLnD0KqTmFIpmER4L9EaO
NhBxXOEtwQI/OSRAubYXxlHiz3XMBBtXH8MENOeLnDaYxoUvBNMO9lu5ZEPXt7W2voazuudl1efc
w5R5Jrgp8rOamIVBz/YE5/v82iIV6nAkzGOK0eBURLU/K+hZYp3WNidjYwMoIllui2WyPH9SVJ7S
cOKl4TdOQV41X3ZcM7e5E2Lyz6I1jhq5Z4BuibKksYBbQnARAy0OBww2vryZ2zdUKS0MVuwcgliH
xjsUpeI28zOTftc0GYtcBgnmDxLQFO81qI10oJPpLiBT7yJ063eYQ0BfecBtn5+VuSZqJnqrMfDE
4uPVoo40axUP2NOCBWa2tdrxHrY8CkxkMZY1kvldNBzzReJYdrazrc/bspuzfMaEB0ZvJLEZLPFM
eSDKh937vLOZVf5/fh9NE7BBk3AsSMSTfBnAgUN34Jb7C3m1g4/bPHz7PsaQYYkNhuhlA6lm6Tt2
mhDJKgoWYMrDsV7JvupqoPSQbiz7t44Gm/aea61njuWKHmNBRvWCeRgB9KwDTWAioVij2Utfhn6H
za4GOuxFVHOPHC5nzLVGOw/RfIJpDfM7YptwGWJrXYRy7oDn7Omp8ZttjlDzV71RMKLIe8rM+CMN
y7qAl4f6poEpvutjM4UYG4WDYTiGaD2MnI5zYjOTIPrV7zMSzCRMJY65NBzX6+13jQKplGP263iy
yZL82rTuJt2QV4wB2MV/k/advY0jS9e/SABz+NoMokQFS3KQ/YUYj22KpJjEJPLXv6f13Lumezjq
F3t3sMAsFlCxqqurK55ylofLOgOm8wdSERzLIU/KdMQno/6xGWGZMfavoL9g7Xb7CGAaITE3VxIf
9nu5wuO0wtQwOUQZSbeHL2P/5ZuPHz4PaXMqJTKSh8FeE31WJ+01RclG2J0erot0325FL/0IkbHI
OTxPPcYAKBNRK4OnQ+30z7NVYyPS0h6yv7h0Eex6OyweM/fx6iNMms+dVWcXaACq4e0czMXXxzNH
jSdcSUCKmMBIEFTseL4dyUiNB70YGnHIh1umyTfmM0CDzYBnmpHZPAdoNy9/MeXcqaIOvxnrb/Ae
aYzv2iVDTxceDDBx6xaujkna1eVRen7f5juXlPZKv5DXyz59uJB+ccgsHoDXtMBHH8Aou6Je6zI9
V8Ojf7xGJMS8xEPvrN8L102tfWSVttPYRQm4OmcpAXEIqDlbJC55LXq3xDFrJcdyoFZtJPhKGUJN
rsrh8fl5XazeKvLe51ZI5jNrjubs8AE70FvsO6RrNGK8A5xz5x4Dc9WughlgBTHI+yg39M7b1nTf
q/WVLD4ja+7EiJsuVn44ABZzx73mk+bs+wRYlEK1SZpUMilt/2jM3+KPN+VpgGVbAJavdTr7dfnr
sOy8ryWApV8Bo/MUE24AP/VoYNsoUCUwCKVLt96LkfgHxaziWB0gftXVLOGMzurL4fEllTCZWTsd
IFAOTUp0zqsxgfKACqUCiAURhViMLDCnHmndJUNeV8R1m0nWCXUlt1yna+x1iLezJ+SBYrI0lxi+
Wnpe4z17nNs+YWCBiCJjVgfTVoLGAgbIRpSmITZXoENgrVjRsrRh0L92HOWaKiiOybBQAaWRXAx1
AJdAYCUoNKRvFyd85af/J9yZH3SYrEignk992oHOzIPlXG/fr5gZtIa5A+0lh53Hu7RTrg3y18gt
UxNmAkD+56WVw7Ds21IVH/UMtvq0XcxxWwCY4yyt+yf1Z4ZQh3agTxnT0KbwB2CicdakMmoSOGpu
RfrXlTVw0X/+DA1+kmAMcWD02bW7nPHILQefOKvl5tBzHrcJRfhJg7G1YRkNs1IHGxRUpbQWZNXb
DkdUE8mJn0SYOyVFsOenGoz4M6K8bpDXvO2V4pmtCa/gJx3G/Z8JqJzmFeg8r2U0smV73kgL79AZ
mxz0dV40F3ro1a4/HrS9/T8p1Y3Bkc0zsWpkGHL8fgWXKiPYp3u4T2CixvhDRGzOOZJbpClbUFCB
eBS7kXXyPO+DdxIcObHJ17AY0rJVcRDJL/MXxpJ5zWET2d2fbDDX/BTP0npAqwL8UGDWziGqJbSq
JzvecOMEoONPStQ9Gx2JGueI+BRQGrbrY2Mdj28ny9vm1vt27Rbo9ruiHXuLZ3jHOag/H4KfdJnL
LxThpVLp5RePbw8tttg5TkyeODfzT/NMiaDpyESMBGvJXJgs1uoouOTowEKGGIYZHh0ZXu9zMoFe
8ZMIc2kGs5RmlZjdLOXTfkt3Z3n7fbhuanu/2iWDbRaAwAspbAyHMoc9hQmmT8BrCi4SKJ9WzR6J
+FUF8Aw3mmM/BUQq7lfkxckX6N9/QvFbf/0KBzRjGpbMvQ8TWZ4fMril8EdaVMwk3bwIEPSz8fSM
fQvEXZAH3QJs9ouzsXhK+xdD+M+5sr3olVGZ4SkDuRJLwrAdu/N39r8yVd8kmBt4VTS0vtLo2gaK
eW69ACw9VjgHOFFU+Sk25vKZNWDxuhoHuLZd1/2UHuYPK4f2gcbWMw8mg3tGzI276idd7wsIDbHt
4G5dEYc0v3iZt0JWBEuSsCqL13/3p5/9kz/m9W2F86UrVAhx8BvXMh/v6/9frOT3GTHvrtpmctan
FTg6Jps1xhIekVEkJ6/YYLUBhxb91J/R0k9WGFOSoOAXSzmkZ6+vmNiKXXRiWcQ5RCh7mTbvAZjo
2fxJjjEqeaxUgaBAM3w/JfYax7VYPLTW/LP29vAul5hAMNF1xnvY/uIv/SNStme1FyolzWZgMw0t
9W0JVTRQvao8Tvly+gH9JsP4zTl2M6iY40DOISfCQtvaXsdNgf9ZNvwhQhavqU/76GKeqL7bR7ey
UGJHcIstxVgOdyjmaOnmBR08phiTofanLunLsn/UnlREc+4Cq4kVe46eU2CFWjwRco+KMR6yJtZ6
rkJFMmCG2eG6Oi4xfrPbcY5qor75U46M3RBPcoGVwaADNYTNQD4M5fo5Nux5JuBuuINGvPdUZYxG
rJeDKQAM8PEZG/Debm/J4yf5jUwUYioLS6V52Au850Rl7IgJ8KBIC0ExIVjfuK5cvClbznvCs/Uq
Y0DiALmvpoB2HG0U1h7JAtk19PxjuMA3HN49nsiu/Dw0xn5USSV1ogGWfJB7A72Tu8c+aXfuZCha
4l5/7T4+BM527klzL0kG8nkAsFVuwevIC0BnZwX/HpqiNyQ/Arzlvg2WJm/06PcZTQSWYhaoLW60
TJ7RVvX2tl0gY4N1Jg1GBi2MgfFuNL2xfxj9EUFGFa8YYxLFCAQpsCHG+2lgb7mGw1sSQa/qPTqM
Ap5VSVDbBoJTseCse7kvtolyGHRhxAWjeYV2SfXZ+SY22/iFyYOVuAQGn2c+AB+ep3mTRnBEjFG8
Ru8rrZ2lqBSckTZAspyXmJi2R98Ubn7OSMvCJpzlegx2CuSQtjDrn9QcIXmAmUOe7ZtMUYxoMe9U
K/dAAgxwMKYbbwsPWX9g537wnAvOvbnl7EYc1ef/Hr98iObq/P7xT6Sbfxz/zd6Ofj2shLY5U2f5
Gat0aZn9LfHcx3K+mCPTuhqsznY2m9ROXQ9RHo+1iXzjT+rMK6UbfV1LJiToo5NiWJxFDH1cMGsC
dGCregfOiPfhHZ4En9unyFHEm4UcsW1msywJgbj0qG+NhYpsJkc3pv3pkW4wl/YiDrOkzilnNpLI
8D63iHlqZJA721r23r9IGP+UJHONLy1wqgBWRVNZgIN03f8zfrajWkt7d19npjNaI96YW6yamaJn
Bm4xDJ+jW+L81VrudvUrhwznerG9zBdV0YuEijC6EuG1RqUhwCYsS9J5gRbHkLPAdp1Z1ueGRsq+
LTiqFyy35fGpfUPPI8/+8R4ptp51jcRcTEtKKiXPJalXrrrCa68jTYvJbCc5Lrnh8GQu5fu02KRw
D8glAO/gtJAtInaFjXmXg7kWWlLx+kanvZgRKeY6V6XUpGqMW4WohAYln4AhgFPhWN6Xv+ONH00n
p0bUmAdfMOJBUgMwZiOHv3ZTBwXhxb6y569LZ9mTg4ewwf+4r5TT/ieyRZgcVAzAfjM2X2qvWl2I
iCplAIFsi8PjAnGDtCDYdmh5mCH4+upumTgO2elH4JssPeSRvSpO8qwwpBvZ43GLYU3A/zlwti3s
VoWzbX2ZHSnQKSR4KJfMOMZsoq5Ajcs3dSZ2iZpGP0uXukfHdb2KH9/WC3K1QP9xs+GN1f/lhnzT
YnQolpM6VAfQ8p8BNU7r/RG2zM+xvnsF2+nAIb4v2r8o7TdBRo3KUMEqIxrU0kgQZhO4Qpo9R15q
p204tLjaw7iMcmpWmqbT11aYH9EAvKZOauC+zJ3NLwdeqmN7HO7oL/7pPH5zx7xDrdHG8ZV6xXhh
SQqVQQ17/usy5+L9/eUt/6bEvEBlKlRFMYNpe65/60TG7VjMM2+AB/4CgM4Bu2ox781h7y/P7DdR
5inST9V/kpyVU9v+CaV6Y0XmaIxvLOtDXexC++OZizNBVfDvMkUn0c/LWNcnpTWpj3mxbWyWW+ve
Fh1ElX2dNxz+/uKd/5c/XWDNzUlP05TGGG/mNrAXREEu3LpFurxWC5mK6h5XjImpow5zUScaFNqu
vaWu8z6du5H/huQjMiPgb7VyPNGyDp4NgAQvsnfnJ15qazpr94+p0dkxHJh0Pb3ot7cYTTaPEUGe
hAxLxPVc2VLZ3WOYsTTtTMf+hgtVWIwxoSs78xD4GhvOi6HxyDD2xZBDubt0IGMkxDyhVfXYW/Lv
FMv0zhH+i/bJw+2uyCIz8BmL3/P56nW5RLxycByyOLmB/fv3C/ohj+hyMnf5yvoIEMwulw7C2ibn
hdHTiaPRATAmaqYFVRzQrLMNPIxigZGIGdyGHccsTft233rNmKUILdvXgCYDcvTnW7M3wbV2Hm+2
nVqcewfMWCRdzHIjpKHtsCjtgFCQovtsTCdSRsJizE8bSrVUXcFGQpDU2x3Rq0FBL/boEyY1rurG
saIHYMIcdj4XXmraa/1HhGy5NC7UwBRo5LYG1coyHeG3tQxrjnPMMev6TV9GnkdiVEl8pbkiILJQ
Hwve6rylIAnOxTpggoxXWuGYdJ0tn+b9FRFpjFSY/1bSuQ04WPsHoOkTiXwtgeF5iDkxME/lb2Xj
EYtNcT0Jw61Gpy2Djog72AG1Q7xh31cXLiHG4tQnoehrGu7m8+AVzz3gOr0DVzHu+4o62+AaC9fE
kK9QjGe/wMCkuRFeo8PZ2t18w/scTbSJjT1DjJr8fArbmRRG6oxqx/N6LeLJTwHCN8f2FA8124Pl
yVjuy5Ei551ie5QS1ehEM4MQ/RNWhWL1Tfi445mn+14ToH1/shUCmrHGOgdaeouwFPKyTY9f5QtA
XBFScHGrbous7tipm4c60r9TLXeZmEHjr6795qMNf719XOyj9efjebtHz1Avk89PQqwKTZaAHTBX
/iE59J7HkyzHFdbZ5FlcITrN6NW72P7xbes+PrQpzhGpH31xtjjOMO823CKBEdu9HA3nkrI989zi
RAIP8DMUVIpzmJxXgM2fqVEcqgBjpRGbhsV0a6Mgw9kWOFr5l8TjP+aYTaTFTfCfQoiLPSYocJvW
nli/lqit4+7xXFDOHbiFxiPRDeF/DYm/RgU6eAC6xP2LzXM8bxd/RKGtkeWpNNyyfm4jobRdxG7t
/4bVp62+vKZXjsVis3HXc6EOxhWaEC0/Sz7mL08DGGdDLVI5LGlt20YfK31O0Ec7d+jJoCL2/D8K
jjEdp+u5w2sJXjC29PaIfCbWyN/KD376zksncRhjM2RZm4hCK4KW331Jr5fNF+fqTAzp/jDvbGas
aaJznFHfNf21Ru9tYs0X7lqZu9CHfThHbZZsHHS7Y009uo84KsglzgQkxQy9sZcK3OXOEbn8xzfX
9pW1WNqdNRRO0OyMrdW/2Dvv63Bexzlsh/8/mig2d1Y3sTYYaCOA7bABaQZXFb0QZ/zh8DpdZPx2
JG8jEKPrdslkEct16ElGv9BjpVvSES1dHCo8dWEiEYRWcX6lwWSZW4Wnkfyx7zkkOIZJZvyB/qQb
kZCgpwOhcbTU5x7PVHByUTq7FVLMzFgNK1A4rtONYL2RAokhwOnNZwvOTeZYJbY/rJGVutFaUOos
4MauQpLM9/OHzWWPsjaHlHg/UrnF5qPjD5Mm6TrY9Efb7jQyoMGa/EI68cTxdDkKoDCJi/OsbOpo
AEeI6HIAUSFiUDhVXk6KC4BeP10neSYUxrlHprKzMIpqb7GvJCSfCGoJBnQ2WGiPGn0FDH4exOJ0
3CADft/EekvJuCnOSIZSKAZ6SN9503t2E+dRsz+RLXFQ0qYpiwaD1/cPbdJHHNFjblNwnZ2qOMOZ
qcS/euZT8n7/96cjrxEB5i7VWHN5xgwXNB0zEO7bOyIvlOTOhLxuULDa+f9OC0cEmXcyk/XEaAIq
QbJYzAMXLUUkcPr9fb4mr9WICvNAGkWaXfOI+taDDWQHnsmezCyMfp5aqJEanMLz+WSW9Cppu2h+
Jre8PMfK8XSNdZSBx/ofj/3oY66edo5/IiZeWRfLOyA9w+NpMtT/5on1lLtBNk4dTVGfVu84Gh1b
kHwN87mmLb5WvHLYpAkfEZN+ClAVzEyS/o+YvT67wm/P5vEzae5GJJh6wllLTDO6pRoVS9y/INWO
KJHnI0/ACsJ5GVFRfjLSnNsqjWRI7Wy/AQz784qBdeJEC/S3hIVzX6m5xBhrUIZd38sGiNnH42WV
Er+zFLRNusqrYGzLhVc1Loci/fw/osYRe6x5KDMJwBegSJfF5XOCFC1B1cJTFzxt5x0XYxcAWA9/
lna7opKNKRb0C81V1H1XqFggNjQXHcbwnu9zx1NCxkjM0FmR5TW9xcqFzBIMZnDrPjz5MYZCjsyi
NakSZotoffVN64rm2i/q3MX4l6Py04mS79NiXfVmuGqlaYLa8xrJdYgQqE/2HjgC+IPyDx1eBcRl
Q7AqkiPK6TrpiDTzIidSMot7E4qC1ZRIOGPTFpKVnWUeim1I+offndsuh6W8DhO40J53/yCnmwVG
1FlzkpR5m9JmTv8t/axcFRq6M5xn7pg1R0lZV10Z+lDKBwhYJgFAKDdYqCutlt4h4mVEp7MkI44Y
uxJJtdnFCtXNNe2dA/ZjgruwRHELYLUc6U16bCNajFlRUjlVhRN8gIt9bBzUmvAw1wSwqJghQx2G
Q41z6/7w3vMQa4Wo6bfRF/gewnFb7FGNQP0eC+C49pnzUrOevKqpwazuQa2x1iUJHXEOeGjOvZuu
J40EyBgSHQw1JU1fN8vzCkClX7KvpiTEtt4NEKi/uD4UjynGqlybQBAiHfRus6Nn23ybPdw/JZ5f
yHrxQyJTpkDC3aYOMk0t+Y3+V4NskG/defLjfXIcnWD9ecMAVrIcUIYA1SxuMqLteZ4075DYiY0m
6nqppkJDCxrZf9I+fQdhgrO7cB5Nel3uvJks0nCumZWuFyC0xl6kRbS9LyrerzOGoYhlSTZo1tjX
gEBULe7/Os+S3rBrR57tWTKLrJLw843VLe0r3TX3e1iWC8vnuejTVkdDJKWYdJsZY7MjFW1KZYwY
zvhsbKzRBvoqb18J9Rn+PIlvEowLGMw0KTcykHBFX3o4E4lrXnhMMKdRDRiGTQN4LegHXq+bt9iW
C0d66bE1E3sM0JKEfBHnhKbfoG+mGGttGEl3kXuQlN7OWE61enBel5Z3n8h07KEIAgWgAtQVO4Qh
DsZJbIuG+n0pNoKu4Y+haaUmGA7CkByeIY7/MGkARvQY90Hs5LSmc4CPw29sPrbkJezmfZamX9QR
CUbf5Esbla3Z0qPCUDt6ubYYJFgg24h8Gx7WhFcSmPbGgMgtm7IJeDSTIahWvZIPFGWpsVISVWTw
KLgB9creTrYR+cHv5QEDDJGbreXY3/G6yCZVc0SeUf5eC7K2OYH8NtzBRQHE/H2BTidhRgQY3Z+d
NKMVA6BWyeS0Wp+srRvbzdOC7IUPtONd5wdMJp2feCmY6SzmiCyj/xC2HvaDdn282gNJn6I5ml2r
Gl4th79JlRzR0X5Gdpl5nQmpgc0Tz886Ts2w+235cl+EXF6YoIf2+dV6CV58O1jOQvSgoPasvn5w
yNCT+MMOjlihqjIy6thudDkpdGtHuY8Ar7y/NRKibnToeQxRnb5HiQp1RAk1o+6sp2AobgFcU1cW
cZPPcB6qC15odavX/J2UxDZISapxKrUB6uejM1P7TCQg1CnR/BIie56fCLCWKS7fyRU2H/ZOjzG4
7KscFZn2Kf4RrMR2TmVRXVW9SNeh2OeCEHTZZSTbHw5cgGyOpkgCY0yKpB0SM8CyDr9ofZSvUtgO
T1/s/idN+RNzQa5PQxZToa4Fq3itos0Z2Bi9jhRd4OgFL2ycfKBH8mPumNnpgdYpwIhLv6KERA/L
kPeSTZv9EQnmioXY/KVXMY4IM6fAeEl8vGQEqMv68pfsHGzuwA6PJeauJWoWCvqZStDufmFBFc0O
d/bVuRDP4txriUeLuW1tCJRnIwKtZ5sCk+YOwIrtfLN+awbLOJB8sVoVTuNqW/WCwXbsX+a8qRz6
N6Ud3fbooqVqU0EpM7t+3ziwwvfVkccg2xfUpGXRmQm1wcdjsFxEDsyXKy1Qt6IRvp17vrfUXM+y
uZE+1bw71oVtELoCvy/KTbocZ118LK7ksfkMiVt4gWIBLdBTH+9zOu13f6sp2x6EbaDocrne6OWk
c04Ack1WmpshS8ShdP9dk9gSRhGpWPrTQGmoW9Jb2F+0KrzfZ0K7Pje/cmxPsznO3XQTxog55snO
cy0vlAjXPHeela96WZzJkjvnc9/fkW7J05Eyns2oapQB/g6mo2e/Feu6TFssFbsvvcnoa8QJY02u
rTEUMb3d7v7r/i9zNYC5zEY5y7O2xvefTnA2yBx2A41ASDDxJig4qs3WFRr5cr0mVFDJr/gw/Prf
bAJbRpAzLZKFHhJaB3NXd1OOzeOcMttoY+hJGSlUSmgCS1BgfgVC1f2D4Bwx22Oj9jMxLHIwECww
ClBxNltyogIgCf/0kMS2aXu9o2p6XHdL2ppbr7LIrc4WYNbQd7g7WJbzutnPC5V38ycjx2/lZdtt
AGAtmWpNb/7yaOzgsRed/cEbWJwOHUdUqPqN7qFStJgFSsEggBRF941Ooc+Bm4g0PpCSLW47GZXX
HUN9e0JG5IDvEHVRQuV5ti81sSQCOSJriQIZ193jCZAq54iWOAsxlDODHWsuBHu90kPhxc9DcDjx
Yg+exWSX9CYzrb401M5c3GodIOi+zPloAZNpxO+TYssFkpgHodxAdD0gul/KddkSC2vmeNafc2XZ
/p7sWklGIyEm6JZrzTIeEqtFHQnDPb0NyfnyA7fZkeeXsxNwQiIL51QBSd1D5tIhaG33LGyS5LUP
TYM9jUTIBNmmKsRYiItz6lQ7xwKmzeFD/UBhh9areL45xzCx7TtqJwtDWUP7EhRWoucW+xxauwUI
fQ8grgsx6qUjuPdt4c0ZuHO7ZOblTqIkD4MzaMoNEB72Z/K7Bp4O8GE4rwaPN8Zo5I0sKbMYcNxm
TaKAVDyjPt1qqKKbAeiihqmwIx9l1LaZZFIQaIwNZu5sn6xfLWwMWB4i1+aC5E2nz0fkGCvf6LnR
YOsdTWjT8bJd4j8aC+V3hCUXpu0tY+IdvB3nafzLYX3zyBxWUwiimVJs5mHruwt3Zg17LPj74lp4
qtR/KsU3Heawqj5t5XZGZekDQXG7CGz0D1PYoAtw/gF2xiVIg9t7BBmvqwbeYHEKQPCCtjw6DIVp
PYpySF1WvCt4VjBbbXNUfzq4+eaSMfYCBlQa2YBKPvsg6a67DltaHoKDZAvkHFq70uftnPmL1f8m
ybiApVDWp07AAQIFpCLGw4rikQGJicPZ9JP5Dxk2bDsB9my40Ajg+bxa99bgIm+Rr/uILqjizgZy
lOXG8+jNNKuZrEoxFoDKB9d9yx6VX0lCAvdX3jgcvniXjo3ZwkSoM4XC6GOIJPRV18UcsrcgS9S8
D0+bZiHDM+C1mVBdv6OabNw2K8RAMXJoSarbARaXnSIOVzzLxcZreoClZXpLTQm29EjkqMxRYXzu
jLnmIq1rc14Znm4wNiQ3k7BDEQiG2MfcV/RyX/Vub/09cTGmow3kMEvUm4myj9IS+9ewnuad4iJd
MX4QWTVmjVfpAj0mZ2Ak2ec5d0syV56MMSlqpYiSKzgsVunmPbNhQ6rV6mWF58DjtXdOxto6VsBi
ugMrclhnv8SCHqkoYvQpVgCZypwUK60phOJ9qU42MasatpsCYxBbFVg8aYyKlyetp+PMNuxG+55b
wH2CTTY3n5r9gNbV0G380NU2HyGQIg2HU5KaugNj8syhZmppoAYC8tiIk6Nr5/TJ4W/KhowJMEcm
BlE/lCdUh/y1++5+aovao82eKHtlUJCP55l7n+BktnVMkLH9op5mWpeiVgSAF19xCi968Hg7D+lv
sFdhTIMx9tdrrZhCBBrHo2tfAewTl5xIdjKlMCLBgkwn9aWLZXow2FV/iF/K36jdh5X1wV1xNfVW
jgnRwGlk5NtGbI2IztOjhT1YBvYDmkfOZEX9RE9znu+fDkfd2F23xrW5ytEVxCoH87QOz6JPBg/Y
dalKSA2j9slmMMSwEYHXK9ASuI6RWbEmBhCrLuBlNyuwlZWXHptShDE96v2MhSehxbeLQE+OSPxy
JqddBkDJ+zKbLNaNidArNiISipfu2kogcnGPPjyoxnnLXiNHeq1MEi1qFRnxDrx9eYGAtZEld3L/
ln5j1X38AfThGX1AF9aRps4GGIkEOY/1ezknCM3EORkczxM57SvcM2Sesaqbqcj6g10Qc9Y2QLG1
R5pQ68Elx/pNut26IqHuKGq6LBk0zB5xJkvibCg7en5g7Cj+xwjGG9K/8GzGLST/Q4ojWsxF69F8
ngYVaD37WOr4VjzoXry9hqSyL8C5sg+Bgwaxg6W5AFjDQ8NNsk4LdvQBjLImCUacOhEfYB/fAgDI
wev34KHqPD9k6pKPhcroqxamuZwWoOMDnKN4CQ/378PknRuxwWhjnsyuwfWCnz8jdhEWje14Fy44
7lR+ZcwDo4TNKc+BdiBCVugEeluQaN5air16yTDuaDVEXHQc520yHTGmSKU6UsUhzPMyyEGRpgiO
rjtzKpccDtz5GB5nzIN8jZROwu4EisGDgVwTVKylsr9/RJOv15gZ5hFW9P4qnpFLpl4NZuqwXlAh
0gvHME66g2MqzDPcFeIQorgMKgU6VweoA1b1+nPnaemFLs9U0Nvxx/WFj4aGGsPACAlDTMszzOCo
MojVdPuAI6Iq6MEgciRHFesOGTaxZwZmrAiiAjK01+V4tfWNQtB5jMLVvxLfN0dscq+6ntXAGHTK
kbvO7Ks/XKwHi5zg5n5c/z96tqet7YggY4DCk5RIaijR0R+MFx3fZVuxz+hK/OKxNtnSrI8oMSYo
PQtYAJtAirhKyACcHiqMnQ9oL/AfBJR1YV+jg+CD7ofm8C4yR1HYXF9uFJWBvd7AJreDh2G+Oiy9
L3VhWLzjo+/FPU1hTBSgu81kaEHH75bmbUnwsBOtnYp2tvs6Oe2AjKTJmKYokpKqNCHN5wS5czRf
uVfMupnWfD7f4K597Twe9DNXVRgrVWh1fi0TqIp9sdVb09fVlW1pkT1L9pInyUmTOOKPsVbySQqN
U42LYLd00Fze5MeZCivPbf7lXW7GhiiDVmaxARsvIBHQLmabs1/93nx1yCeW3PUivGNTGOemnYlF
nF4hw/JNfsFMkCKT2iFPDhZQnvE3NKEYynyH5DdMTcnN2k4+099CZfuCi2usROIF1J8rBysEw427
buZySsqIDLtX4WX3zOtKnX51RiQZ+xIAszETRGqijzmM5v4VVvML+PnP3IPk3HG2T/icYo6wrFSI
1qG4mEVNZo7y4n3cv3iTjhSabLGMTsa+VoG5d/BYDWOQDLSLzoeNx5/nm+bi+/eZS5bUgqS1Gn6/
dGwg4lL4/8btbQwP3udj2vMcMcJcsAjj+21gghA6ky072YfLcD0IltaQy3qHMvlGfbxyeq3/YkG+
mWPumt5ezrEog6YKOGEiONhvh4rtb4MsTyX5+OCOgk/F0bomQ78EEXIzGGEqSde3AVUJbKievWfb
9ElFM3yNvGX9VGALaffCn5OjPPzxBGimYaANG4mqG7TUyGeU0Etem0E00Al4IBrPiOqdREtaXC9Y
+dGTxPV2Z0sSLM5xKhyyzD07XYbWjKR4gAsJ5Rdj6+XJ8hrfk7kWU6UP9T0OmYdcrrFdRIpBytbe
ciK7mY11Cu4ene0vn6hGPjgvr3R9dECelssl2gSPNOaAb4FS0ccHULCszSuCnB0sAOdRnNavkeyp
kEayD5EdT4wcX7aWPRWmZoOdX8A44K1q5tJhnvlGAECVQM8YrK3ztSSTcGEV1pf8kPuawznZyQdq
xBRjcTql1UrpDKbgEh6xxwVR/kaEAM8Wrxd4Ek4OS6j+0V3mvgTDqTW0npICfogxP8pA2Q8TJ1h5
FBPF8yzAgtZE6zCdjfls6rBhVQ568hsfgTI3cTRpakdfw1oo/RSqZyGBlO23wZcb17Ru7/LpSQkJ
d8zk5gPeU2vGONUzvRYlGeRoSXOwT+5ivzhtjcxCuiqKbQ9GMbAMySsAJQA1PizpDp3dM89VnXyj
v7lmk4xCJ5/EJIJu4Qg65w17R91gJc8xEo1iIN1M9PHv4psRSerVjq7NUMVGf+7BeZAQt1wKMZnB
OZg7EfYPeOprwy29c06WTTmGwQkzEjMQ9JU5vAIxRYFiKfgRduoAZOCDl+aZjuNHDDIWS4kvsTS0
lB56m+NDv/U8wCByrA/H8OuM8UmK6JqrOoig2pgCfBE1TW5imGN6dcbwIIcuxU0d0k2Xvmu6qmA5
eMiAmMkDMuCZOJ2xOs0Mb+esAjfPcBSxJeJKQiCL00lljthu+d87905njE7a6S16UgNaZu+seKVj
mARWB6lUcSMA9LhafO1QYwkszeG6jJxHU2csjBo0lTC7QJwJ1g/Y0U7e02E5zAxY2Yz8b2ZcZ8xL
rGghLjaldSH+cS1llvBRoB6NpYxEtf9dsPat8mwWtciyWs8S+ki/VfPkKVwDuu4AzJ2OzFa8NMy0
m/XPs2Ew9iPKTmnR5TBZa9gs9z1DKJr5QIeMDp7/Lz3kEWeMp4NByj6ZARKFdvydtgNiXUiQN+3D
03+DMRnXqykZeUjNsJ3srjoKFugmtBHI8/D0uZQYu9F0kiE1F+g/5mJu+T+A1qyQxfe5dn4ythhJ
jrEeehImcqycBlR60GgCPCEKXwy/hddgwrO3BmM8pKw4z2IZuu4fq3VLMq8gAJGRuEOoky0KI4eF
dfADJc+ytIXs+vkpJ3DGImfm6KYVrLKaFL1dXIhGqhW8pQ//FG3M1rp/q2+db3eMl8FYkJlu5kHc
Q02QhcFcn2bJ/gxQBHbkAPtqEZRWAJhYt0MXpRQ5oWV4eFFD+BI03uHD23B1iTEyjSiliVbi1vdL
1y0ts8e2YaDSzhYoXWBP3H3mp3O93/rE7mRNBmx5lgXoEzKHa6zAWQAbd71/MQi2MZmLDw41qjSs
qA0FCwQ02ZCwBJ7R3rKR1HbQz3AHZTtfy5jumnvRNrM+4vUHwhwOtam7MqbGqPCA7FremqCGWRCS
2ZH10sM74UaoUwnDMRnm8RvOeYsWjvTmNMxIAiQ9r3/nFX8m1WJMhdHS7JRFWafe/B90w0cA3gKs
N8pM3Mr1ZLfymBKjgH0Zi0kbgJ8L6nb1gCVWGEa2aFcg4ocvxCwmFijyzmoqQhoRvX3UyH89q1nQ
n1R6Vke7FehK9xMFt0OA9MFTQh4p5qlTjSEDLgZI0azr0TaRvuhIdVRSUHv+OB//Ny1k2/N1EdmL
Cz24YH46yAPRUhRcaRkg5oEuTLYSjYXIPHgX4EeHRgXO+nmJwSffxTiogZ0BaAwMiWraJVrOLcGn
5PWFjn7c4JaN5YKCTPqD4w9h3sPkJLWnmt48e23XNQF1LF7GP1/IGSAz+vHMcUAnu1MMxTAR3anY
280Cx57SmRrNCmxvlzH2Cm39LzwO5yzpd/9pv77JMFcjNOtmZrQZ7BcmkjAlDYyzJ1pn4XljHDrs
bVDEQawNegURh4S7EIteIiDUEQjuPkOTj+9IbreDHF07/YRKfSiDIby7LoXHuXpXIGgjm0ffHKQF
fF7ydXL6cEySWu0RyULFBiDjDJLoAgb+yNtadtOlum4WAkpkEd5V+z6Pky2kY4LMrZDbdmZ0HeXx
vC0BQOvt+jmHBO+86P8f8dT1ynBumgI8HYdVUhJzF8Nbok2W9gdv/4o4/Yj+o4TszMpZ0RJBaKHr
z0eYLFtDqR6YNB7G5TlcUW2+o+23ceMRV6ohhJoUlTR+tAVre7Lyklw85VFffh30V7rp8v9j1yWP
O+Y1namSBvAdEB22z0DCpynm2C78ZJU8AgyD1yc4CR88Vg7mWQ3rPMrOItXGo9se4sCGm4dlRyjW
vnx8fXEhz6ddku+zYwyIUIUoDSsgR0EkjjZ8TU+3ukeuAZn0SQxZApa0CX9LYBSyr9KrdlEMpJIB
OdXtVEddWrHknufc+HuSoxElxqVrpEQJDTAFAaovMaaNMGk0W2C4nGOqpqpQKtpFRUVH/5mB5Xs/
75h0SrM6qBVcY2X+WLyb++71UqKfxw/f7+v9VIHvByXGQbhetNksM1RQ8o9b9/2xftmbzudvgkgf
8N9nqyMq1zOeuGuYmREF0TA1WlxhDiwQTnmZh+bwqCFX8zwjuVV2lgEEVKe0nw7Fupj/Z/Dxg2e8
pvw91MBEwM3osiKgw++nYKO+T8VEyQXaIx4sH+nCXvLa25tf2J/ABWS74YExRuUHNcb8h0WG/eLX
RrilaHMsc8IN/2W6FXkPSezuAT5yvm1re/112Rgu5uMKC6AZno9Q6/4xT4U+mgTGJUAHiLp2U4OR
eYtatWiy7iSgeuavJadUUKGGVy2AovdlLugKGw5FakwY3n9QZA65Fvro+v9Y+5LlxpFk2y+iGTED
28DEQRAlkqIobWCpVAkgJmKevv6d4H1dgiJRjGvVt2vRizST0wMeJ3w83mPpwTF5QsVW00CSiXQw
mpGG12f41Sd+omXG1/0hkbmdQ7uIgtGPlrQU6UmWf6R0VUi3cNe1znkSPyRRXJ+cZpakI5hZY1hR
i/zsbhwt8fN1ZTYr4/iJd1CkrHAm2jh5r5Q882CooiAaYDkBLw9M+Kfg8ipKCPMSGJRCeqeFEY8P
4ECxsbxbI3ghI5NWR5GVQVt94epvOsr1H8mr4ZpRb3bbFdaEgMfYDE/53kx3B6vlpQ3netF//ELm
I7Rh2pVYJoRf2GxQmADJvwd7G0u3tkHwhqMxiak/pDJR6JZC/QM0ei2vIX0OPn/8COb7FLEcp+ES
xwQOYoVg0hU1CUcnEdfdouf9h5FPvgfzgEdRYFxLI4O2iLrbg/iWHu2Xr+KDF97PVbp+aMQ83d04
wrULoVGzsayVUYMtGtVa/9nbKkQiIaYAcyf2DLT7w6N1sZTWw4YHGMTipMUrk1s1ngt6fvwe5m0X
Y7zEaks/s2V9yG/jh2plRABFYU1azAfSnNHWNzgJnLmYbyqV7UZZVL5YJQKVuvWGx8uzWIDLLbSe
5LUbPPRIE2CnUWgPBJT76Kurtp+BNWybDx60zQLN91dn21IiLQh7Q8fPGFBERBYEO+x9p8d+Sqxh
/+TAKHXY71gYS5PWBdfEUJNiifcZ192PrHa/QmKCOxU2j2kTpZjIQWxCuVw0N0EO0uKJRIQAafHe
XGDOApMWJpQLMu6Wptth3VOQgbQYDDrLa5tDwSsZ7HhzNcdVQD52TpgTBT0xj0lCrhac1Nw9bHrX
fATRjtlcwGFEEZYG9SjZ62b8+m+KVz+sjYGyvLqORqjizgFPz6heYSAKW8n479aMV/lDDgMi19yQ
26WPE0A6aGkuLo78KV/QQDleHZ7lct4PmYERzMclmaDRw7bo0kM7wHD5Aw2omlXo8kBrHoYlSV0a
uiAq2pJRTOsFH2rBpE6O5UcECYQl+l3pJ/s3l2QiiFGrk/rOCKuSqkXfvnjTOG8hgPK+mLmOUHhO
3/owoIdkWq34PsQ0Zm05w6O09UFW90B+rwG6GVnV3i2oTzxuHmHWRL4lsyObkawHbdtAco9dS6/Y
oh58RmTszQR3k7vbafZRmwhjfORGBaeCYFAkEO3KvADSfdxAbGQ5cAvdM6Hb9ERvFjRxpJK8DbEu
AnpJxNsKaL5W7LfS5cX2vNNjoE3RfEWRc0hZ7OB4vGGqFq0g6EzgPE9z2Z4f2rBQZpRgtKT2rmqm
Jf7lW+AHlnNMuzbrhbX6pF0gl93z832rnGuM+yGVgSldzIqku9AzbM1kpz80jniuH6385WthfYYu
dyfuXHb+h0DGu0r1VChzDQIx3C5Yldc05PDVfABEuLuMhVnAmtgiAyFVlS31VKGysOnmvSDOOiAJ
yLsO3NTZHKHcD7UYEFmOERrnU4jKrdqhqxMvhYkBVYOoZmwv9ullO5rl89f4sjpk7pdGu2o48Ewl
/PEUTpRl8AVbU0LDoPZDQ7Srqf4+8Zqz5uLfqZK3f59cOB1sDmlRQ0Rj3taKIhBdjBiR/lqBD9D8
5FGmzHsVSMnoCDqXgqAzVyKNlUXVYb7iqG7KnHTe9a/YS19+h6tNHVuHZodwcEtrfZyTnL8UE7nM
pei1JhLyGnLDh+25PCJXI20Q45sH9NdxLuBMNkMVJ6KY67AM+vJSLSAqJslReEQl/PDJueKziDwR
wdyC2A/KXNchIre8Xfuq2RjvOqwSl5dKm4/eJoKYO6AXy0Rp5AFBe7lCzi4l8RcKJpg1o+11ol3q
RNiXdmPFR9vOMcvsLJ47RMDkhdfuO3cVJEFdahJsBrtWmATYRQuXvqKONE+Tx6ZUEIvrndBDY2+b
JIoIVAT8n8xSg1dxHFTLWqe3zdn7re2j37V0za/nDv0ZGFvlfEOeOOZoJeUaDcMV4mJivb+PZOeC
TTchjy8rbjPNbHQ2VY0BksWwwCNeUdUQHnrn3dEBfa/rr2QwZSCvzPW/Zr/W91GycVmCnKiuJP9z
lKrZp3CGEIQeA7e3NxdwTIW8NMMt7Lnz8dgQLJH8MYoDDff7QqSPeNwsBPuCBdAbfbuxXYyk/UUe
fPK4IZStRlU3zxayXJ/qHvRavwKwXFicrzsHApMTZ8M0US8XhUBPfJnaZbV13X0IPtLfb+aALsEv
sxadfzV4qk5lMm7NYpAiJalwBtvzOUT+lLw+bsSVz10oPuekTeUwWKpJahCgHQx38RgQumrJNiJz
7boE/coLuPVm9BdQteAysMy9/ZKI7glBoJlLldGvReEMmwl8hA8LcLeSM+jEMDN37UlfmKgj8D7h
nJc4FUdBePI0pi3ei6qCOLg17UMfmdHKfPYxDLW+byvzl+VbLeY4fe16bStqKtr+gG46zB3e//uz
b99UEeZBEv3kAiqlBRSxetEMD4KrnjfyB9Zbr4Idd0Ro1uudimMep6AW1Uinlx+7LxPLyuXV4ASm
PThvxXpTv6+4Q8hzHHow/O8TZKA0jTod/fxQEFXVzMKCEWw5oWSA7hNlJzdpKbcjut0Q1ead7fxd
+BbNIOsgxoGoJ6FwPA0uHkish4s7ovJMn2MibE91edUr6ZrjSOtDZ4HiANVwTkw0G8tOzlCjik6s
vai6fBixSAIuBSUhBIWySUfy9voDKAiw/evXARtZP7nfbq5APf12bCu11F6GHhuzcYBWYy/w5ZBi
cnmO9Fyl84cUBjqyUVTKNoOFnKz3JCJYxxo8LcnLkqDQH1h0/w7P4aR/8c8H6W/DYGtavd7nUmng
PJuSCMRfjyltLEC6GwXCL87Hm02sSGDmRxFARhsIS/gSjaVa9EoqHJvBtJYvAi2uPF6fTN3hEbPN
tUaqU1EMmLR1LbaqkQj0kbGWwfqC0Tu72W0Gweb2Rc0i8EQtBkl0ManB0J/BNs5WbJcrybTASMVx
12f9sIkQBjzUru/EqoEQSy/I8re6OqSvHACmL8UftjARwYBEK+djEpf4PB1sYRXYx4oUpr7W3gVz
U6tcApGbp3pHHnuXswx0+BISe8dtZWNSOW9xnenAaxOQk++iE55kH/s9So5W5ChgB1KPlzMmjdYb
u1irV9Ks4fByOzdmkfL7ENiLrqZZ3ihDJBxzncTdahxNZF0G8qWmnPeUZ6Iac9mNQoGNLmCimWiF
BoYPV+HzavOyKXLCpTOjn+7eUTNOgpI0WnoZcNQ0ReB56wj8US1xHx7eNhsu8d1cp9f08rHjE5fF
mCKrCWlefyFYYxeZ8tl/5bFyzQbpkqJJCNNBTaCK7JVoglpqoivs1QweJatw/bW0z1b9Xqb7NEvE
d6iqIMsufcZEfbl/WeYfoolw5rJcolb15awQ4D6AMdbbqeYObua+RpqntHuT1nBXlrz/V3j9LZbl
SMgToaix6EY4KvkqWz2afWDKWxTf6d6Af1UmnBzwra41eWx7X6glH3vPUUk4ea1zJdisY7QWUuFb
LnfVrIWqMvItoBxDawdznooE7gB/KClgO6Ktmoj99tipXa03hy9wT97/evMv0bc09hgvop836VAJ
yLPQ0k2w6T/oIGOcW6g2c2TNIvdEFuOyGKmRj4oEzTwvCiy1s2URrZaF81K/H2JsfHB5T8Vs1wSm
pv9zliyPbFT6mTKW0E4irZOJ5sMGjKF2b4sG6hjW53i4ryHn093aSSZmEpW5fx2lTjg6nZutZOew
5CzO5X4uBr4uaTwukg4SyoU1PNWg7IyxHGO95c2WzWPy5OSYICcLI1lqMpychYzVxUYpEcNy6Knm
801TcPoDkSeSGAelrjDhrlS9gLzK2aIh4lEgx+Llaq71B/eXaca71SGxD3D7eN0Y87g5Ec36K43S
xWJXQ8ntu/fuHIeCYEkaMZNVSJa3deUrHmzx7gAD1WOc5r5cQ1ucqyKYy4JcXrItnRE/DDU5RJvm
4/px3ypnc/DTW8AgSihooZQbkLl0ERqjiamzL55RmgvXrPJNYvLzSbOO4PfBsvmkRuoyLVRgpidw
r4QmuqpHt1hXHzovnrtdqTvWw+aRovI/56lcwV2AZL9D0fnUvqF3xcscY6/s/9ofsTCueelXixBt
JNe12qGQwwssqZne+yH0SCZ3X7zWctkL1JYw+1/uEicDI9v59lEpayQq/pyvyrk3LP2EFpTlNYlw
Q2v0dzvv9dogFTLY2w6ehrNRP1Cw4kicDZEmX5UBn6RsLobUN/SmCjvsrh1ujUryEavIeeGtxDtO
Bn/EKjSW+ghZhV06lGf/nD0Mpg662yvBqJXggoPrrbftV1cGIwwmMLDrElUQw7K2vIPmGTMDUIoo
q2oY4PpkD9TGPipT3ZW4sNxQjep0z4QYOBLQKJ36BnQGN7jsgvUOpFnRa443MrPN/9ZeGSCqfUHA
Lm8IixLT2zofhWLmuas/WuhdjMzLvyEtVicgJDMgdKXUe+oS5rqFd4iA6kIMEy/kykea576d3tzd
O+fILr/Lq0FWrhf6opys6ybcVRFmg9brXYYl3AuF1K4JJ3GbmKEHwsTE++T2Tt6WFtz7BYynE6R+
pKrNgGfa8bZYpOHtKvPjQuLNmvJs28lqkxPReXs5cGeTOC6IwsBQkPZ61gaAIc9C12b1ynvA5sg4
pt/x9u8TnPNbAVsZhRbfsXU8dDRJTu5cXzrDNmz01yBqO3QfmWm27gaNgu7v1nzaP6Vug77FlxBM
L+BxcEd3uXtsbSwzTszVqe/c/um+BcymNLFhUaXRENq9l8yVvVS1tiiGJUWqxQpjrsm6t6rYUi7O
IiHd2jhtSmxS3j7zEjuz5dmpYOYK921o1EJwE7x8Vkh2IRgLOHvLASP6m+ZtWXgYwOaB5axXOJXK
3OUiSAyhACXNESm5885L93FgCil6rmTO1Zp1C6eSmFucXmoVfDpUkoFuaNnMarPFWW4kW/C0t/tf
cbZbcCKMbZoBLXIjX2MI22JQJSic+D3cqcc0tJq1edXw5hT2CuuOUuvRfpTMTWavcLFVjfDePVqr
ZG/z9Hcwt3kZIvC+llTpMrQW+2QgZr6hXDf39Z2NpKdymLsrBFnRp8YIfTFstNsV5h6LhFzNtMkG
bxud4o1MXhV1Di+mMpncS1Nf27AYoVvfmB9OhCw82no3aW3e141noreelAlsFHL8/010Wx8k9w2M
cc+6yXupqQNy70MxTkMajYGKj4UDNHaeF2NiF32doUGbHz/55Tv6Oe5JY0Amaq+FGvqQ5mP7fGRu
Nq37K988c6xvzs2bfiAGUYxLW2d1IAhHMV4v9ijNjqHpL3hzwXNjJOpUDAMhSmOIbaZT2zuhS2eH
Lp31njy9YoU4hmkPWz6fMO9bMUgy9kJURQn9VtvashTQA7ygC3dXOKGCLk1uVmXOd53ox/Yj9F2S
YE4Y4sC1YzjZFo30WOGBPgGOnc/5cKqK2RhVkUVBYX0PYVRCQQIB3fE6rjSaxo3M8aMLrZcNqtkR
fA9uBmfOU55KZNCpFq6L8CpI8Bq3pU+CBWr3CCaRCXt+Xjzc127WFifKsQCVh2PTdNRIcIpyZio4
xNN9EbN4NBHB4FGptguQxYvCcdGQwlNewcvSmBcHjcv35cy/ZBNB1D4ngJSNyyS6tNClM63k6WqW
JaHTllsudxfPIhhQqoNQa/0Lvs+29Qm87M0jFrfGu+cD5ZjhlmBm7XyiFgNKC2lRR/1Cxlul/c7f
BPD5p4IVLy0kT7jsejzLY6ApDNta1m7msHXedyMpYA4o3WIInhs98NRi4KlYXg2MweMQcwtcNqN1
dbWXxQYwwavM0dvyB6hPzo+BpSX4fa96rdCModcehf1GtF7oy3vf+mYzT5NLqzLtUdf8UuqXDGKQ
UJbds/f+vlujWR9rHB9slAJfzG3o3hc521UwFcngRBsvsnYZwzLAE+iVCGVFOyyd6HGbRwTB0H95
kCqDFZ1eNpKxhLjTeUHkNcr6aJW4rxIHjtj+klAr+lqIICKMSPfXEu0KZivyLGL+ZUSpVqOTt5pi
MIgUDGknxiBsRUTlu3gb1876r6eL6eJhBEWPiR2P/PzZrMc5kcmAE5biyXUYqLjFGBJ6bx+GxwUY
2nm+383p+tPYv1VjoKmvezEsKiqGblTv7JHkTiOhgw5tM7yuFgoG92QxwJSWXauniB6O4FIX9j7Z
cIO+eXP41oaBo4tYKkJYaBT6EJucvcL2+hCcrJInn9Nd7n6t+F7MPLh/y2RwCWtjStCPQyukG8+l
SOqQaHbyK8jJAflqzts4j7ffwhhsGsVaDesEClJh3mV9/zbNponVv41OZRdy900XRbEEXTTnA13F
+/06W9FsOFrgrliZZXLEzbrPE3EMHuW63PmjAnELeBPnzs4PybY8gfHD4giag3QNxVFKoSujj5Gx
i2UXZsmANggMe1r+21NqgaoF020cKXMv1FQKYwk9GurjtIEUlBIMJPVlYks2VoxxtJltDZ3KYYwg
SopOGgrIua0BASXFcY3WUEyF/vqFJdG8vsjZPs2JOPahisURLOopxIGhxXIC+BNHZ6eRBs0j3vCM
ZgWN7GhXP9lXb8NTrpAne3gosYcSg6OrzHsuXsGKc/+oZ5Ms09/EWE6KLbtFWNEP2lveEXPYBBs2
0a0DRAZl5afxwLl38hx2TQUyb5nSa7GEGrsI70N044HI7/AO0i9UGDrb25GLt7+aiXNc7/dgQ+/N
6IQcn2KCYDs10NNpC7adkUcTtTMel9scIkx/GPM25Uq/EMsrftipRBuIwWelm8O3qQDmIRqy5tr0
OT1qx6vMZEkk93/474Q33ms0m/6YymJeo9bos2pJ7ym6RTHchgxIZq2PoEVdvv2OXlWsQ88xlH0q
fF7vF+8U6b9PQgG57nqlpTYuYZ+28ZjY9+11Nhs5VYwBIDFNwmq4faXt+T3EPt29Zj/AWiNs0ean
JeY/mWGIBraJYcic0aZdNvWQYWbjuAU/3Pt7ZoGRxDbc1MLUKQf05l5cTfsWxSgG2tiwVzKIWron
70M+xg4H7WYbaKYSGFQdlRojwwkk5IfWRus7JQPgfJ154P5WggFUg5KrawFEWPQ2YzPlGm0z/JbQ
WZd/ogrbE9qPuSxFRkutzHEG7xju/iK/ad8Rhiq/htUqcnmf5x+A8m/V2L6yEfwt/XJs8FacPQd8
eUAo9wmOK50s4+UhZqsuU/0YkPRFvVV7AfqB1OB4fQ5IsElC9JoTVOhc7LAzD3lBvkBavXiizb2f
HFuczTBO5TNYSMdQolGE/MFFHwGgCr2b8M15LyI1B9aPnYphEFFTas0fa5gLBjMqEng1rWJwbPIf
oPD7wzFQmOhgCogK6ILkBNYDk7gBIWBEUsfK3drcfGHO6/nrAmZ3zl2Y88mmyjHYkcODLpsr5MJc
gLz6W7taflQfPDG8M2RwY+j/A4hbS38+G8RrftUruUavWISvBtZYl/a0cHSbi6mmujFQkgp9mIgX
6AbCeg8b1K4k/MVTjHd+DJaoqh/nOX3CriR5klGXuE1W8axj3h352zpYql2lLONGl2CCsHPFWX/E
GzTRjw9wwgwT1zvcP27MZitvxS1GBjinyNGQpd5VM2UBxAekbB1hG2wMs3AuzhY0eRw582/yt44M
mqCAKzbCiJPcor7Y16Rb0NYGCxkm0B9+pDVq1Pwld7ODCRMbYUl4R6NfLo0G2lHGK3QE3UjmsFAK
0wm/n9yHNzu0b7MJFTd84FwJds5ymSsDCsb0XPvRctZo+ANjwmHxRNvdwTbMrZHzviODMHE3DtpV
wvmiYQJLOaUVFk5XJpre3yjPfuCg3wrLdu9/VN57xNL0JqKWI+cAJTG8Cgo/vLXHv1zQnTzYmBnn
HemsNF1Y6ookC4gzVZlx64woXfgxVdEbHSRu0ANACutVcTfQEM2whKPd3JFO5f1xpLUuJzQsAYvZ
Bim9ihzRsG0NElHMx6WzMTFJZ6A9hZdZmfPCMJ6riYpEPT6FCYfEJA/bActrYbRO866hbTznXfs5
65yKYG6jEhUXQaoEWKdl7T4658AB51nnaCqAfbxHIxCVBAKQiaKuP5olENViHMjGCAZ20XDkzSHo
VBxjGotrW9SLC45ML0kboAP8L46A2c7TqQTGGBol7DENAQmo5aKe9kFS6gGBAO6+0XHlMC82qKRa
v2khB/H2GayHoXl0tWe4Phiw54iiP5n1fKYqMa92eBkSJJ9uKlkAxsQRXDCe4Srx8lyzAdNUEvNU
N2URYlnnSMEJPXxCBXptuabIH5INWFktPlP5nHMwlcg83LrWXkukOvC5CiIf4dDxXzTONWUzKdc6
D2Olg4iGts3Bd4Q3jjzyKzoXnr9O978Vx77ZnUBZXkiRdulxgIMdXhxd4G7Z5SACm3u/loORdVQb
8DpE4PbZrEweJf5sqmvyUVgAT7K0LGDgNCFwPqumbB4JMOHBvhwfsXOWa3azmf6pPObOyk0c6y1F
BessnJdfV1Kud2jkTF25M0dM36w2V4G8FCF5PnxybX7+9fgbxdmwXalGeewGKtzqsACH0t7xLvCc
TzXVj73AfTEk4hLXCpMF1b7CqvaMpE+PKyzKRBMwxwR5yKQyl7gd/EFMQmohZ68Hv51z1K29S3r3
5ZPjV8xmCaaKMbe3yjPs5JRg7qDIllbVb+Xt8/59mnUMJxLY4H1swTuPzblQxsMDKK0uBEOrhz0d
zEBVH41t7qHDKsktr/DJwVw2gs+UfhyFCId4cZ+5vYI8nGVHvASpjYtlg79+spTf23CNdC6Kde1R
VswkAWcY8i3cotM/uGV/Gzo77RUmvq4sghu4I0GFvRBg0/wI7Dewe/yyzWrNeyI5WMgOdkrgb+61
iLoW5dPl6cAj5eWhFDvjFQtamaCPhdr5FQ99bKerinjkEhApIHIL0u0mxmvMu83cc2Re/jyOewnk
AdQkscN3XIUWXUv8C6tUV89obPkvrzO7NWfZ9qk65rgBcDQ8R7COBbapKtiDvAZUffKgivNYsoty
fKVTiki83TfF8d7Dz+A5foqP1zWw6v/gIjAAkqtikBY9FWfBWzt7p6V7NpxIMIMr8feoF12wuu8+
pPAuHxvFa6U/gmfzhsZIgTi7vSsfXXuzuc2vcTnBOM8LG7cX+kUaMg0adug5OXuejyrs1V4Zkf3M
WyLAcQ10Jlgo0roeZen27fyn6wPidF7ZY7ZwPYFjNk5v9Ssq8jQeAeU2olbQUr+h9HNANp33tsym
NaeimFAhTot8kDNcM7Q8gcIKQTLyqAE2ST7pD4Q8vGHZBFaeYOEJ3a7CI53hgYvOuCRotg0DUYCi
ICpwEqtcua5po4EIoQRtPOBEEzf62TsuPhugt0rUKvEAcY2JjDFy1Nh/2xNMID655PUh+wW/6zC8
HpLnnNKbcweyZskFpofNeChJqqm9pkF+TDI0qMiWfyFf8MY5evIcBnaLDthQLouFRLETpefUDtGK
zssTc22UwZRBXWhYVUNtFL7+uJLcFzRWWNxHnOeasEtxBOQcL0IBOaVzRm8FAsBjgkKtb+3XNZEt
gtqjaZureGHysgI8czGYzEML1sgxliD6TNtUnI81NknhVehXdD2n2z/7jquSHosnHsxHzAWQart4
+Ew6wk29zNVwJnZjMJAD9rK4TNqb3SCx1K4xpbM+0mwPeBXeHhWM6lBz5QA4J2ZkG4MWkpAb4hVC
w3VtWZdN+bUB8/d9IRyX3WDQp9dVOZLohbDeX1f3//RswWR6aAy2CLV2iX2ac3G8fr0L0KKFbibf
5ojhQZjB+CntQvQrQ4GYk6cgt7PrEcT9fnoA+RAacC3OefESSQaDILU/lqVGP8oWQZzz7nX73XqP
oc6F+1ibvQtGII4ZcO8fE+cMeqzGxS11heHVcj1aKPGiJYPkKxutuK0tmS+Yv6fsVZzvR2/XHbA2
GIAZ5eUQL0tqG63Vvo4wcuwQ52l3X4jGNgX56n+02yYPeAGdI243SBP2T79fB8c0F2/cB3fWU8HI
NnBeR96WbRzUq74BPcoCoFKjkliR3R7sQC4CrZzQHb9gAjvxusPnbXQik0k/NkOX+X7ki8dsvRzd
x+HhDbQF9tWqdtQdOxzAO8NrdJ6Pjycy5Z/p6UvS9ZLRQKYVrr28NUcifwqbK3hh6cY2yqnIsZdZ
vJoIZO673zU49NGgLmAgExEVYB+7zMz7UmYD1okQ5rZHgQRuJxFCZHP55O//VRQy+fPM9dauahbp
Kv48ZT2y4tFuj/3HED1QLsUXs3yhiwnuKzRLRaRPRDL3W+rSxaWWIBKjpwlpxvNv08w8bQ2KErPM
nWeuNVId/rjXE4HMvY6NpgzFSyBh3fXn6uv0rxrSJwqxuQxtHEp5eYHhbeEuVFjLeDXdN9FCLndl
8cxh3n3+VoZNYJRxsMQWPdzmmHQmtoWgq2eHxKeKHton+CW/fkHshi6L4nXC8+40m9wIF2ElLQRI
3p7RJkbbbtZP5EEnbwFmEHmEVfPR+ERPBkEwqlb1yhIfDXyloIfEQllsMntSj26NaTFsgww+uEc7
C80TkQyAlKUEIrqlCgW3mHnftYfEqtzQEiMiIGIFfUdMK3kW+kp4jwLnkrMpj1K/SgkKbiJIdE6e
Fz558cqBy4nGGct90NwHE/vnsQhyxUsLcG6GxoBLEMfqNU5xFT+ONAFXe/evOvcjMugiX+oyyejT
46Gz0HHAGuA+EVqDwi44nqcy735NPh+DK5qeXoKsg8Vs36tnw7w+Yd0jb2T/Hy4BvESwjBny8jYU
MGltGy+REElCLEGjd8SPI4xy/YS3dBNhccwzFtzxXPH5sEf+lsh8I6ECucVAJW6T9Xu7xpQQHK/W
o2UiXhpg3tmbyGK+V3lpMJZfQxamKKx35KScPZDlN4gtExuz1c+fn/cNZJaoC2MAfx8n8818WciC
Qo0AzdZHs8fIS9pYAbjBih57LNZEXJMH0tu/sMd8dUD9/CskyTMNPVbjU0zwRnHiWCruz5fi++cw
L4XR5bIQV9DfildDR9J1erB42Zx/sNO/hdwuzcSE6iLz0XELna/xKn9VSoesML15QlPC/cPlKHMz
5Ykc7CTW6vEKZZQPbE+jSwYUDm7NznxNPt/NniYicrkM0iANJeS7d2pEB103VkdWLdJG93WZT2R8
G8qt1DSRlCZZOOYZDg3Ff/yH9nbEWEJnWTzvZN5b/v468k8vssXa7SjMIWi7OIQHvwEL8io4PF+W
hMf1/w9P+bcoxn/M+0SMLxE1fu/W9z2YUAspsaX9nr4k2+CIrFCHcYHkET0kEQ+bqSJ3bF1kcKVr
9NRfVhd69c7Ou7MGpwuNJAk63zeUmY5ShvLsZf6d+9aYwZdWC6pRozIb86RuKjR0beCuLJ62n9xJ
kn94e75lMdByHZoiinPY5pb27ToLNImuXTDT2QggwZbPUY132Rjk6IquGCID0qzQJ8JzfVp98Rww
HnCw1GKKoDdigOH545Y2xKC5Fsva8m0CNhOZhx1cWUwmSrkux74X6M32HNUsI+xUDZzFkRdD8d5T
llBsqH01V29fCdu3Vdd7/yBHjEm/vXUWqKp4X4mrFuNVGkOWhmpMjV6Ai6cjNkQTEe1OuA9Xs3wl
E2C8JfomcNUYYZItbw/J2cvX7x8LghgfDh2GmVwMVqA0B/KO3BzQTsvLOc/6dIqONYJLZQn6QkZF
RQIeS/JVQoBQ2SN6OzjPCrXkP3Bj8vcZgFSlXkqrIYFjbiACASVHTZafA28sZz6jPBHDgKMMDPYV
qsYJzrDmIVGO4Pr+V5qd4NQnMhgIbPWLX8UGVMFyC4fWTtFB1271C9j8Iy90c4s7UjcLgBOJDAD2
ceBjWXhGP47o1hbqVEaMhO5tlpP3ktEPce9DMQB4aWotio1UQh67tOiX6h/KBOskV2Bp4Z0kPal7
shj408cg7WQZJ9lAjuWElorSKcI03pvJMb6b1UzuFd06McpYEXuMcqs6HtA7ytv/yTO8mycyEaHk
mdblKUScUEovXlqSDGahO1w053yeG1RN5Ihx0elRADmDuz2r7nu6WfQkQ/NIwTu0eefp2+pubtxE
lKGX6dVX8HXAE4kFlza8io7Qbl9u3m82JTaRRJWeSEr8RZE2OiQV9tna3fizb0PYNjxcc3viVWHn
n4+JPAYlxsofhTbHIUq3jboeZk32mvlUY5PEG8YIsAWNl/Sb9Q8nEhnMiIuxr7EyRjpeTuoCs2lo
nHo2julrTP7d2zgRxYDFNcGWgUrCYcbU49WwxwstnJilQRUGk3l05zMHD2edmIlABjGKq38ZFioE
Ll31fevtHBS8xsfqNzai/i96BP48SR18HqJsYKWJKMpsHNT6hq9gLBvuTBqvRkcj8nNYWK24qVNL
f+Wo9idw/BTG+DNd2cqtEBe41aDt7i0kdrCvwXhGzQT/47yQM5non8Ko5pNbYCzaIsXmKwij7Hrj
QxmS0Fqjs6lqaEmIJ+5P8P0pjnnxi0ou27GDuKp8qK3BFDcF3SBsad7DxUT3dE83uVicA/3Tzfgp
lLl5YXZJkx4kWejtQ8jSGViLVg0OOKOwO29ccP3RP4Hlpzjm2gnRwhC6poSxgPxLJdmvJTr6Vvd1
4tkIc9+ysr0EXdYAvDrLAcum/LTEXjvTvC9lJqHzUxXmlg0l6P5lDapgAnhpxpl9DTARMezkxmwE
eAI886Cf/+fb/FMe8zZrelSriwryLGnnlcd4QUYPiSoufHDMkA1PhhHkPaV4+0TpX+ULz+D+BKcf
arCU0Tne/lEt8HUwL4zxuyVuFlya36CDk+003GsceRz7ZgOTBSZpxpyemne6/Aqd7injoS3nu9yY
WCco0QZxJeQNFMLY9zY6yp2lLpzklCPi5zGhzXi6Pw+PeZcXykVLRx2yTp61QDOdv24x/nZb/sU5
txn/6acoBhi0EKwKuo+DWxgEW8aapxByeGmamcThTykMHoTpVa6vOqScvHNzeh9sg4z5prFKlUZ0
B9tUyRvWdjwu3rbedrHztpZZ7Ci3yMr6Fy7Bz9/C4IZ6uXboDaeGf1FJ4/4Vr6WEgEmPVyaYSbf9
FMQgR7xM9GYc8GLSjdZWF60109DMTCUWtxWFg4W39csT42yEKKjqoEXykGytvCX6w/A75k2p8B5K
maL+RMpYCbLUddQsMfxp6a6BlYa7I3HdSEUP8IkDvH8GXz+Oj6U2zkofG8qX+E7nPrAVUj6AczFA
45WtPLehxy9I0Et1B3jZFViViBGI8IozRItzWGweUObUTEt4MjCAxrl1M5n7n7oxPsCyEKtlQk8S
j4r/jiYsUBiDAWnvYkHJ+gFNO9zXkveOyQymaI1fB0UH9SzA8c4jqdetTa5PysFhmYGToCp0vx4h
BXvcN+lAkI2qU0IWL4oLpEQFgAfLHE9DZpClGgYjaSVYybg76c8FakgNN0czE5H9/FwMZJThtfa7
rqKe9tkakYrqwYXkxaF93+R5h8cAxpiJQd0ZFCVBc7jNOH+dB/UsBXGah+WybaFFerqqRN9ccrPS
11jVfHWMN2N1XxeeNJYJMMNebEMpb2fWWsuT4YifjUjEVcXf4MW5uewEILZ3aYYkQRRdCo06mLP0
Kqd4w0vGy9bNTKb/sASWX7gZyosCun7pqKKYf1ZLMC0ZZIfyU0XWwWZ5KDO7dwtcX7AtcTxDHmiw
1MNFplbSkOM9kVB/8LAcA41WF4QqqaeB4KJBq71IXswG1FWZxwFjzvuiMOAhZnETp/QpS2pbHs3j
wkx0Sxm5YQrvSzLwIfhwSZsSciiJwRhaiIsSB8lEuFgcjQQKDHfgXmGAQ6jGIZWw9AqtNCfPwNTo
Xnkc35EFC1AT42bCeM4Ay8Iktj3CTBqAoVvByz90cqBSuOVnnlYMhOianKZLBWI683TWdo4l2l1j
o0o02vaqVnjBEf1z9w6RCVZK8TrEKo1lT4oA/3475mTpgrShx3atcmWCz2C10rj7QXl4zM4SBomc
toNIDzNsSe6boBCJrS+MRlj3QWwekMF5J4ngzVqy3X/xtY/KLh7gHDeU/GfxLFcm51b/gy7fMphU
R2sIzRDWHQWvbf9qI/dA+KNv8/f3WwiT4ij0tOxHH0LOtD2zMtepiW6gR7QCbTJs4eVhP72mf5rF
tzjGvdHiTlpWA7yArYcVg97/I+3LlhtXcm2/iBGch1eOokbbkmzZLwy7XOZMSpzJr78rfW6cklI8
yr7n9u69e3dUhMDMBJBIYGHBqm0y7pe1dSwplFNS1UJSJ9CBHV7PvBlgVtjjw5+pPhFf/28VlDPq
GlFPhQq/n2LqkWQLW7S6AdTDEPNbuX20WZQjupTdEAzDrwLUn4Y7ob0I/wH6s/k2rGJ7ic1+bY0Y
yULG4/0kR8Yq5wOof6ukYptRywO5aiHe3WHKrofhyMy0L+ugKKcUFyCKlhWywhMuaCCEdwewtj2F
YNd7x57ul5hb8cOyq9n3OmaB8YoI81VpH8Glct802oQnUWQm63SbvfN/5V3rF06KpqZ9smABC6WZ
ZQLyoIsCCPdlETBPWMXV80hXAFcXL5WIUBQ9RpmPFPBHWFm7DAWrcLvzhdULZ2Ew0vpNxVyys5mF
GILQruv11jl23p61ATNXgcLLPC/wmoI5iwq161mu8FrYhAgXGus02UlkGiC5PGOYHeZeY9pbvxgS
W90GrDthZuMVAbtuyKKCISU09qMZuiy8lAZOe3f56N6CNbdc/kiJqTwxvPPcnXojiXIAaCcPp3ME
SZWLEd/JwXBSkP2C27A1datyHxvKXOgHmL5iCNhR9Bxp1F1XZhcZlwG0OEWn0+ZSOJ1oTiEewRKg
Ci+dJQPuXk9bbjOoZucdUWdg9u3M3EeADfAgccRYB1lSqE8Yw2Go5IBDeLQUt1/DoonNeIFgTOO9
3AdNNKZNTrue5c3JDUQ5KCxaF3kJ3DC88NvJd6XXfJ/mnBYIxgHZSKdbif7Fj0zx7ZllQDPT23VD
wNA3bC7Pw/FSrijnErUYLhIE2SMGg14+eVJtrV4zc6eit2YyOTP/7PBv0kaIrLckRtZcWvKEg0HX
TOGJ5bhmsM+3H0SZUCIYRZNxonGonXC7ydx4WVsf4YIztW2Wmd02cUp0w7NwWuRX7/b7ahuoUw76
KFBCHtuQxabxkq6h0XvWmc44h6utVnkq6tBbo66FUDEOq8RvndGwut41trJZH8DbWNhkYv0yKVmu
4fHKVBrsUISpIl/OKjlgcdl/SnZfm4mbW4qKUeeS5ain0mYmklhCKS8R9RmXTDmWalc+h4mMW8Ip
9Ng33IdXBg+Uhi6rsgxLockLBvRHNuUlDQ4n3jkcIgsJxRML7/xL93CrFrdCKOtQAZEyzhWEvJ52
f113pVukew+tyEJn5ovS27joTAZsd+ejByxcRLsnzPREb9/ndruVlvkTguRnjBI2l8vYxbQGDJJn
val+s+yPPpEcxZWnCGMMoAgUfKINROrXF2nr7dA1eurRVXzwtkuADKblUrAmBx3ayxAUT4/PYSZk
wx4pum7ocNQK2KpvP2CKQ0WsqiBAkn5yu85UFtOifz+PZrYod9w7q+Y784i8kUcTjYQXqSn7zghw
AxV+XJugWeKdy/JiGVa0Dd/P5vBaWSLDeGciRoM3wKipSQrG1mOtt6uML2d9KMpCJk1eZCSXbIGP
BjSwIAd5X+O0jygAs852BqCHSwC3OsC/gCohMr4VGtZZkNRxLx8Q1gg28FGoNl/sYLf97M3SaR0N
t+L+8/F5znRY3gqlYmO1iAIB/KQyHAaUGvPAMIfxb2D77ua0ApnU93e5sPtuccHkpeUSY5ee1dw0
zubz6+PvmDvnm8VTtqdzQsc1F3yHTAhMy2Vmx8/hc/Dkm+OpcNQ3+Ys7PBZ577VuV06ZkgherzG5
tPIBM5Q+zhhN71ehywoRiaJQ9nqzLMpcwkSss1KBENvYfah/X6YM/CRIPT8/Xst92HKzFho6ENWF
NlRiJx90L9q9PElL7vuxAJZy0uDpMT5rAW9AwrTjPxo8nyQbAFnAY2V7PSz7UwYaip7hbGYAwVgW
xrRrom6IvEYza6RjXnJTNmL30PkISC4ZlL05mBzpfVm9YHCRZynWnl+BPqHAAETJZyx6dluv5FMW
ycmgr8+VgRhHTvj6SHv+xQIhdL7xU+vpjbQMbo/7aBk5yDUxznSGv+F29ZRp5mFbxEmK1Xen+FNd
wjKHxWC+wOc6T2/r0t+i7zhiFe/mXN/NnlOGiAcN/pjsOemnst2dsjj4KgcoNDiFCVf78mf8IjsO
5kdm7nfWWq72mzJJaazVogUbAilihkigv2Z735yeHSd/+pTXhAbHMv43VcTbfaZsVJa0Tps0nHLt
uIV9gPMDoazpvGssfZ4p70GSxgsyAhnkuuiOMdWIkyLUBZwozOdLWPkexnGgrxYsnovYHk1WzX6G
cOpWIHlJXoULZRxqjTBBIGhHQBfoQ4deQJKk2uBzRy678AoLTzlmjnTWtV6tkwoISxT5gFWFWFRl
N2dXkP1sK66/tcPqOfsgGH5WGnEuLrrZWcpStSkvNQyglVEVA4t8urh43WJ4Ky3j5S9q7qCANJ3P
47HapNhlw39WdpqvO5kjbxkOf958rpZOGa3YRJgRkeNDUtSJN27nDxiZBD8Zr9drCUMZl6WNejz/
H1Qv5q/QK9GU5V4SNReUFKIvzitQIIAJl141Ih7lwdfD8hMzqYFb1aKsRsQgoPJ85rHQyeoKuCZ+
/76sgdd5Jul9RvjPWhvNZaNEYHQKggmKvEFArpsdUsXAjBPEOHrSGZ53BkV5szaay0avMHRDquCH
9M1lCR4B0/SAV0e7BGFNLZzY1hg3zUwt71YiFXCWUZrGaQOJCjKhH66X+ovHdxnL99CMNvXU5HrW
Q8LZdpVFaApbMtAWDwQEI6xMzvzV9U8VdcoBxJJSSUqB4+psfVmbomUffq/sJ4wb5Lxskbuczdks
ntL5eOFKLOUFIiNPRCGFWMLATJi/EKK4vm6b5h9z3dt4HGHKofu9YMG9WVZP09pkkqZnYwnBrycy
WcB1BRh9eeTATf5n7eAdttxzdmFlVmKxdPU+GXirOZTVJ01W93IP0aCbflItgdCawr+vgfdxQHe2
R/rkWWdNiSde7C6svdpo6qLORz1Bog5CeQLax9keQGHse6Bj2YqABzBUl7VEytUkUZoZcgtXs1qp
vQUypAUpqTCJbubetteXCE100yiVnka6KB+i92gvfqsoBnDvmJ/AJNT9xfE82D+a12YwMOOWTyXo
S7RWdukW3Xub9rVaC/aXD9qzxnx5wZW13opo9tyqJiLstaN574FZxaS3PP36/9thmt4mCXthaom9
io4A8ikTLDvgTJasyJFfHouaqbHf6CtNatNgJpkKhmbiycEOwH+6/mCaZmxBXY+gboS6/rBM5L4A
cyuS8kYdgAsZXyh4RpzdbKc0W95HYW4BhinD7lcgg0dF2njn1nVuPl7sL+Tn0TlTDilJQqXKGiw2
xQRzzeSthrNf3INkt94lMAFUAwCPJLsB94IdrezVfrG33t/fEC1M1jsmurBMiQh89EFUeBLJlyo6
87gFVEyv+uLwmPAFr8PAhsVPa34/Xj0rKKOzzTp/rqOxxr6noDptHaSoXLCt+LEn5Kb45500xGhr
5BcwYvcTaUM4yscfwFos5aXUKG2LMZFxqX79SZnzHQXGVlJeqZZKqcdUD/mQwGxNMACBNs15vABG
/I757Lfx+zA1MeZrwPMp4crFlIYJrP+RBXw0h5oIZ/ath3dR84LZ1xdjwZvFkWE6ZIfu1MXgNZVH
1Q3U42QPrt4PfNCGcWIYMNZirXzJf8BLwpAwH9ldiaCeKFwXaJE0QUl4S7V4x3t6exNAtkfmPNrM
oHX2QX8ljFL/KkrqQMh1Ge0xJ0IVQnp8X46YmM2k22XtHHUt80MTqvWIZa3iwp5Wsj3pts2Ms1jr
oTS8wNzALBI0EvCcAPseMEXta3DQQhzbP/3CAOHDq2491sn5QNLQ8ExXJYw7+60xXetEYsCZypEC
+Lyd7WDKcKU//Qph+OKbWY8jce+9Av63MBpDXykdV/ZpoiAutjd2piPdpJsW+nuZkmYviX/LouH0
Fx2shGEYK79oJQBhyxOT62r+zXQlg6z2auvGypBBsB/8vos/Osyu8QyPsM9zdua9Mo6JtXOUXZVT
I+hjAFnGYmNLqNC7oj84+fu2ZbXTSbPR4NWyqPsVFdviwoscefPaG1KO+NhtWufs27XlHl4ws8zA
0O81plu06y06fZc/P2BRYkJ+599QV59BXbaDEURhUEExMX6ZdNoFvtv64oqF55jhY0M4cSWHciJp
LLdtEoQwgFVnX+CKkZhEJ3OxQpIBBQlQZxbW87PNIiOZ6Vm4lUu5FKHvskAasb7X0+akue1met4e
ifpYzPh+znuRKryqq7wsinS7dtd2FynoM+VQL1ECK011xAOfe419+YRQAeHSN2uIIrktaUOXMFBM
FVFykXiDOjylCINS44lE8yyYmO/3KfzlGeHY7HV6LYQ6ua6NMk7vSuV3vPRH/ZluwUe9yn82pxgg
A6QS7HH9HxD4zZnitVjq4GS5VIPzRMRuGjuKSesiSF6d4NCYte2BzsLByCWoDCP+mn2FX8ulbge5
bCeuH3Pi0jQT9DyE7gGsWGvnCGYe5t06F239k3YXqzS10gWiSFZ5ApZLekvXy+4IWiOWoNnszLUg
Kijp8lSJWiKIzNABNaGLzCZoAzHMwwTcR2GTJJAf/J91E9iUW7edyHojt2QfMf8kIyg16+eb3d46
a9/X66I8dmWcu6zGOwViKvukexoKjxoQEedV9BImpm2zdvK3aeXRwijHPSVhq0giJCJretooSBqe
uAV/MSfDVv9Y9uKVkOCNS/ztPaNT6HhcOpP1VmQAlVnom2d9z+z9eL0DlBOQpMvQjRK+B/l/N3dK
b3jBUD6pN1mX49yJymiQU0guHqVe6kQrEM20Q95DEFeYG+MkgqfODZGp3bNscC5Cu5ZEHarccbqR
tJA07RFzcpmF0cFuBwcAaBO8HMlfmlAmxuU/57+vpVIHa4hjrg2XQTkkhjmmdu7xDTImE+biPROa
DRFJv29W5pv8Jq1Mskqm4AHJK4h0N1HXov+lGhUFXL0CeBxKYIdMwYxcxbDPi0tlByZGlmIUidUu
8gBEZKP3eNGz3v36A6itTqqB44YMH1DU9uUVFSv+3bDW6xZ5P9ySpua9WTyAPtHzlLD2e+6UNQIX
w8oFTaBHDvBGAblTpCEJB8qM3ea1fAmfo8w8Hvu3CGUWhlbN0KkYiOr/yaPON88Bymw1yFslZ0R2
kWCpdgdG5tI6vwGnhtzf6K6XvWmsFfCClU7kjcBvL6T/BTwdY0AlUZYxFsoQNfqJH/Z8SqhxtEMG
8DEvm5H23LvKsiF55XHRfz0/y5NJhlIxznpGwW/kUldbXmlRAIi6hoccWB/R+XrCoGLh8DVB4V5k
Xz78KcCrt5w+ls1mwfk/GG7++AtmkGu3K6ee/xiQDPIcEV8QLpQ39BJ9oTHl+fUkL0+revkduuOC
cehzL2UC+dQUgEPwJP/Nfl+/Hs5ojs2BWjn06VN8EG0ks8dV7pKX8nO9ijzl/fESfxtuKYu+EUgt
ccyKOMw6DloGrKCQY/TTbrDjBd853DH3P5f7YLtfOmb0+ptbRw0TFcwGdJApwKGPP2XuzpdFqLyh
osFCRO3w9goeJ1Xo9fzCHTjernARusk3JzjKasLd5FqmvrOEDX848igRPzMxSDORzY1wytqmjDPw
GoZwSbQS0fr7siN59rMzcA7A/aDvXTBWS66fm43HMlVJ0gVgewUgnam0j97qPMdXQ3AIdcvdlNvz
XnYSV9PMDMnvrWN1DirGVr5j7PJ9WpqSS+1yddYTJRIhtxb85q1aYcQqODdrS1rgTWUfNjyyw5lr
erXrHQrb9UIvQVCQRP4+cwwV4KDCyyzp6fFu3L/rfr8K0+ewEWiZpxMOetcERSRLwLxpf6SV8axY
yyOr9es+V3kr5C7RUIL2SOchBG/XfAGPopmn1dnuIkd9Sj0gY/UnLXCU0eTROO3CvSF7/INGO3Fi
3SV32ka+BChHURUUScD/uVV14zJ2mVioWK4UoJK0+9qRGehJbRcB4LDLaGCc+n1ChxJImTl/Uaoo
75TgMFSLpgGwrvtuN9pmcqrtNj9MDgZw4tEuLhhy7y+xW7k0TXDRnYsAOx4cVunP6pRuSxODEgoz
/QjctzQmwAiUr0h8ZDw9YyLEnuXBZ63s30ZrlLbrWZlh5qAeHErF5Guz4c3G4Z7zJ1wZ8CKPlfge
eU0Wq8qaLIC3VtDoCmEbtkbDyxF3WMle8Jw8FevAGc3EQbHckpdgOASmCHy+oTcBI/yed6TwA+D1
/ufxd9xfItR3UG9RAej3shS4AA1XXnoxS80R11Zqx3bs/iROgwHKK9aMkfu2DUompdF6xGHAiB5y
BzsrQYY1rN3sz8GNUwyo25j9hyyZn6q7EFfL8e15scgc7fNztD+PCCFYYQNRZdqxaooMKJkkkGCN
8uRGeAnrYKw5dKC7ryFe/9Oh20WnfCtb6VL3+k0vmMvMqRGsygtj2XwkmL2yvAimzYKgC0QU9SkG
WH4QqJFvAcj01szPet+AyRxWR4ZqbuHXnAGcuUjdRsijskKHmXUbSKwIAgZ4Slg9JayJk7a6aAlH
0qj5S/vRpcg/qDvl51O0M6c7LpCx0phtSffvOQNM6f/E0qiNLtXKpspTDgkIO8Ua5cRcX1zVReTA
YlGfMzBDVMD8LuEfIi7N2/1Mh94okxKyOlJce+4WrrToj+nHgdiViWoq2P2dvfxW7pBuRV3zC+rV
r1qLhbm6f1STRV99CKVj6XnkhynFh7yuMJbu/O26Hx+b1Wq1OIOkot4VUD3V2o1/D/XFbI9OfhDI
O+HyjjulYOcuiG3dqRk8D97xKOKgx+R2WzBBRI7atoftaWawKQBjjq0wsXtXBIvVd0lYcFmkfrM7
YEiGrKNmZCgG/SiI6jZQ+ECNjlxiRbuLmZxES19GVma7IHWzMtyhDgq+hfm0k+1skdrO+WWZup/a
50LzFbtxjUUfMmPI+/K+geYaiTRr8XimCrSGBEWV8J2UFsfWw+wf/Sl4R/FCtntM3mr97MiHjJv8
fuuJPBlWB8S8qtCImyEvBC00iuKIDvYQ0zp++q//AGt3V7fAqiRD10AYhtwpoLK3B1zGZMbDJSqP
Z//UiCafrNQD5/GrasT7j3F5SHfKpCNXIgOiruKVf9fxlyR5nwvxcDmGZAYP+t1ChKUobvVmtwlq
y3hqF2fZfiz0vivMuBVKXdPa0PMoMEDoZjiIxy/3K9lnk52tBG+ylg2q565jaR56L/aKbyXdgiGe
5IRvDQhIfHTZaQr6k0WBnhYSN7WkVrpcHcVl4m+406718ouZNRaSKvbkZJGpxiZvTn/P4ARHmcUp
vMrDRFRGtPRLsUB/h4qKGxQY0HThN5q6ev1dOi5CS5FeHaVd/6P9KbeXbeNHrgBYbnjI1y4mbcKr
WJObbkNT2yhesgVFMy7RY2a+WeiABOcZD5JDQE146xVk4ceF4oluvEsYeZj7l7GBsSpXX0pdNpfz
IElViC8VdpVbI8ohFNUTgNO6HbmBH7jCVt5lICtvWWc1o5/XkukaXp+qwQVZiupoLEQrDq0BVwAS
BCcM2RPN2EUkaUt+uSos5T2w6mXplCvJJ+/Vxzoz4wCxA6Cahf+TNBXo9VubVKeiiiQ9qY/8csPt
ksPk8p87AMdVK180pOYM39cQhJj11gLInfswWDOzCqtxPs/mxf3J/AXYJhRgnUKXic6d2yWdJG3w
xNCg19TXlUVfgkq2bo7gc/UPyV4Jzfpd8/Y6nns7zRZfHu/GPSoP+mBAbSUVlsxLv3m7K81NhWhQ
Mq1tjiM08wkdsbItFtZlMyamcTx//OjbZwVuP3YF66j4+Up3Eqc164XiiwyO7/sUO/kUQ9SRpOQN
AXOtbg9GEXLw9NVVfRyt4tCqJoYpldbktfZ4Sg+jHzmGXTJizvsqDCWTHMfV8qs2KUE6+yvTAALo
vG5RtpBs3AgOUnakx2ctEdJlpwAn/eOt/321Uk4DTaWyIKiCoYiCTEX7bTDoMTCR9bFfjpbstH8v
Jq+YZ7tdXJzGzp7ClfQ1mJkpWLzbWTH+KVm93zm8P6AsNWzTPSuZMvtJiEWQI8WEbVGnx3xylSpz
klK3x8rO/MEWbPlvhD6DCQWPCgl4R/djK/f1Xer3oF55QaMfIMyWtEMo4cgLTP0wGU+imcgRaRbc
aTyALOh2pj2r0Qe6cSnL9igU5sW7HIUvHkMXHMOq3QZeU7POZoFSlswDVWEr6xWymZorW6sO2dbB
vKwylpbeR+v4IMlAihd3rIoW81uNGYSh0ruuao+rfDInYAD9bocRlC/jbkR5awpx0eRmt7bPS2FT
sR6qxASuVcZAPzsybQIa0BAx4l9uhcedoGutHPbHsLeb0+jwiSN55d+6APB5gzz6uA6BY9Gt3l4I
zDw6HczgnpWR5kHQSPr7NfrBMA2lPJ2zS3coE/80QRuar2CH3rN+Xe4fm8YdZJeIQhio4MSRS+Vp
HGKrtkI3xVWH3h7Vq9a6py/1Zf+qL8OFYBc252hOjD7siy9Yhlf6523rRwsRU28MVoBzt+OotJNc
PjpDRAmOkrovFXRTpjH++DDsjH1ZmfVy8GvrYsmHYK1zZhWa3TJfr997f1xFy1hgOIk7/wxUAW5N
TccTAY0pKg3WbsuxSIdA4wEiQtnGBCEsQXDsMN+wA3B6/dbaE0xgHyETwxyJfpdy/BWuK2juFQQZ
WAMSfl15xzbJ477RCuGwgVRgsmTvJKLyKZguhkahb8PzUiCL/YNgps5kAkNylBz895Nkekfzh1mD
vPNP//VB0A2UBYFvogcidlqQZBc14DH0DlDc0jp8bD7A55Zak9W6vXexs23lrRb7/XYLztD07bFa
3qUFiHjSWsvrvCzACVDh/Dg0paZX2A+9MqPTtIq9YSsvBNRd9+AcZqgenWqEMA3UFXg+4EZEaEtF
Agh404xTasDhTngKAZD69/FqaEdG/z6l2ZMaXgopbgCo/tZBT4H8it+tdMVjxH3kFrtxWbfLoHO3
Ritdkm7EMj6EVWSPdss4FMY20WFlro3h5cLh9wU7sI2N8P54l+4Iiqht+s1NX9lAo4yYstXh9wnU
RsPf/VZedr4ZxVbJkEW/ZmhRVDBiSP1ZOxsQFWy+YkfZJIzrg7VV1NV1jgNFGsnviz+RqxumyOo8
YAkgf361V/GYtq1CVIpwgGvgktYx9dVu18iVkplk+OuVcToMJf5Fv11JnIKo6HkNS6qdGl3YIKPD
MHT8FZp/8LJyRnfYsmebEMt7pNJU4JZMmlTlOZaJThbV4j4X+ss3Y13kqCkR8DG4bxFjSKpMU0Wk
nFqnA2lu3fCbYi9Y5bIDOW2CJu9Vz4iBZwz0RhSlFUkcD5pcAHVevKcrzQEhorhiYdZYMijFMDpN
x7gZyOAvoN8yo23L2rC74ATEEyi9aiT3IeEhQ9lOlGl8w2UCUT28Jy28ljyg/UaTJWcmHriRQ+0W
2kJEmVMBLA/xXpI//dCXvPSpMoMtKzNPfulOBa5WRO0Zl56DqoixIkDzA8YjePY8rn6butjjaVIw
Qx2/ndcmMiX9mklFwdonykbkUqnONel3POSD/YKWFdmV0JBdvLDe8zMe4OZAqGtSLQqhmiIIWoUv
7ldqSRjsxQjCZuz9RgT5hCsnEyrIqiUcgP7qchOuArtzep9nXJMzvv9axm8odiUjAWZOxQha+RC/
tF72atgs2oxZAYibUKpF4KTRBT0tCcWAB3PXQTIFO0Qa7LHHYv080Yer70cD47mUc/x8/ZM8ld40
ggTqsYS56Evnr1ZARV96IIhNAAdAsuWEg/blZTD/Lg2PcOs9FsVaDOVMtLEsugFsNwdbGd2+tcrD
49+fCyqAElEMWUauA2gC4s2uditL86jDPF4oLaGEi82/tS0y+65nbuMbIdSRNMV46bIeQiL77Bjr
/88lUKfBaxflMrb49RIPE9FyUSJV0LHKioLvCgMIim5WQZ1FmMRdWheAygPt+Pr8WviKKywwS481
DWbWj1wdCeXY+0nq4bSwHhK75KDcOpw9m7Fns273Sgbl0nEefBknWMvrqwYZvIV4BfxPDZjw1s//
wTTOWcd1JY/o+ZWaGWrcgFsRa4oX/kZ7ASwUDZOr09ZeH38eL40liXL35XSu+jhFL5L4nLmyv56A
gWHlRlm7R77hajVylJaJ3mA1iV+b8XrJakVkWiXl58dqakFzg+PZrMJt4R8O6POUS/P58VbNK5oB
wAqwUmBmpKRMqV5UjaIQ5pAiMMu/bWQfSxZKaU4I4AIK2KBQUUOTwO1edWWrJXqJdoTR0r3REfAy
CgG0rBhxxJyjvBZDG825HeEE0Fyie/EicA0v3D3erDm9uhZAWUxQhxrXTBCAHOnP5Sie/iTLkWWW
c7HKtRDKTIKyb8aBhxA+M5On2pSeS1/dCcvQrhcsUj3WjlGGklxQd1cHyBI9YR0sSp8Vzs8LAIWJ
hjwlsqaU10cNHljfAa1SE4ZMxKbsJxNiosencpc2J04ZNJ+onuKFgqo+tYpG7ZK0CiQyi+4k2dVb
sVKswTpjhtrrswQX0/5vHnqgFgXsTkIiCplPShEmPhybEsOZDuBr35jhshy8YdltrQWfEwrCb85t
rWHHOq27dqLfhV6JpVRjLIMk4BIdJLsnW+HNZI8BgmcgkuyfZ2Byfn4y0AZkVr3QURRRgENhRbf3
mVCy01cfQO00mPWiTivxAdjpycUV+Pra2Ckoz82np5cXYbv/iZzI+WHhWe86wX8XTvLcKCmTWhll
2UUX9Dl/Tsh1CMlJbuVHFSDSM7DKy63lCDju4JBsFbTgtyZz1XOvud8s+/+VTp220olx0oiQ/opZ
AKeVK6RW4IME03tfomi6v5AeysJjlT9mY41rsdRpowVJaNQaYgNAVPTvYgn2EtIM99h65nzztRTq
SIf4LPNhBSm8au8IihOTbEMflJ6PxdwBfOgjpO5LrW5aLusgp8acYwwg2vQv7UbJbNRFnr8ZPvS3
WEW/Vq8XRd1qaZM2nJJBmIzJAEiSZaa0CJ6Mly8AbD56J3kLbITrBJkwYMXdKlefSoGAks9WfEY/
bIPBusVfwDZDe/+zPH4ekT9mXLwKufTuvhHUsRgah3y6QtMVYoiFqqR6/18h3umXolhDmkr3CIZz
WJCjADGz/DQKqH1i2FXumH/+pEDvg6anWpydBsW42k4cHeq/XHwD2t2bIVhnf87ez8830+fNOx8U
QSQw3soKbvLbS1wSw6wccySBakd8Pq8H9BUeSi9yo7fKd2uvNkM/+FN4krWMd8DE2aUN1LXP0CJi
anebdvURlBYlQ16mU4aPkHbZWgK0Idvnm/RobC6QFrrR6vLEsWTOXciSIPGIjtBzC9DY7cLPvV7q
fHdBe+yptgp/8nvZHCt7ee4dhk7c4SGIkVyLokxe7DlJzbVSPqCaNvnKW+FHlnDxjI8fDWyhCJkC
5C51NwRV9OONnYtsrgVTh9vpgLdK0xn0devYgV2gLyRZslzNjBBgCSQRuGwUkKBHtxtZDPKYdE3H
H1aG4tRe8CfA9bljMDnMOBpFJlEmTgw9AMAS3EqJYv0iTYUygGJWNIXJzjvHNCpT8ZPNaMq6+/p4
52buplt59N2kFlosKPJwkL2s2SuT3S3G0YUREso0YP4X4xf+XsRo8xjRX5J5Nis3d4dVMPD7Gkow
ugwEHTIqlIYGjaq2baQB9BRZvBV45K/Kl1zyv5E1VO4getGS4WRn7icAuyQEXKiFk0wOlTYIBlED
SVTbH5rM3agqGreNyNJPznTc1wuGMKL4t3aPniGoDLAYhJKahsCqQiHkZSv3BwOzpwLP1UbGNUhO
6YGA39fY1XPuwp17uR4hYKWYHevuu/da+HqJPH115Ix4+nzqoTgnox70B35c6PHodvWqtIZzZbbv
YetV7a5d6eDrALxixBi24pNJ5n1vebcfQPmV5iwkVaZEwwE4Crc7tCmyPKnTerXVPO0UV3I/MNnQ
JhNuR3vbZYvGGjzSmKWWLPrRuxYC6CrCKFlWf2lCkEC7Nc8wGPN21FLoKlAjjZXViF9HkwPEozol
iacmiVnLL5dTUzemNFnBtDXal8Zqg3eG3c6e+NWHUE+TS1qWUx6Xw0HZdagnY/+FlxqgK7QzCF6O
5HCGE3nREqsLwUHTr6f0RajcZrLqtLWbizshvt5FQmgBtvn402bVBRatyaSLSVApc66TBPAoFEIO
Ulei3fzyPTarKP98LIR49DuFVxDNw3IJ8pRSCV1qRkVIcA7FIHBmWcSWHvCxraI3rQyatZGwmkdm
9xsQFR1QMoD4efLnVxZWDGnX520yYERokSyleko/xygpGO5/du+upFB7NxhSkGnCBXuXtvI66OVw
dZaiyC2Vxtg/3kH5PoKDKmuKZPCICoBbo2TpLV9UcYMtVDu7czEGfSl6osd7wZFzMQL9BG1xhz92
4vNLYBvHXemF67fUH13jo3VD/+y0ruD1bvETfSqaVbc+/tk5+9gl5G+Pv3Umm3T7rdRxS/IgyeoZ
HiARI7MER4OgmkOwCc/PqSia+mURhC/NhkXhddeQ9WvtV1tExRXBJZFiFcxEB+68ifmPMth3kq8X
OwWM/fnTWYCXebzQ2fO/EkjFGGWqCyBmy4aD1sUj3uVD5ZRtV/mqHiuMK+PXRO5MSAN0HVwUKuyU
WlwlFk0extVwKJ1+2biiVzwJNvdH3ZPTLX7KteoWXr14vMBZu70SSi2w4wYV7b4F/CfXB6skkGLr
XJXyuqojxYxKKTTTFE3jj4XO3fVQ9X9LpR5UeVnUehFhqWJfOsNCaTD/YdhVi750qwLPOEcMzK53
uJzlNebP878F04UioR0UJZDgpXml2YmY0jKWjs71DGf4P5jHPzH0ZQBsS9Y25+GgG09j+ZQautXx
yzgwRe07fO+KyNSEPccKDETys3cahOE0KjoWgfw3KKvMAzEV2hBiY34R5oalNbLZxJ54iW04Y18Z
JqsJ3JZHkFCENvDDtiw81cW7UX9eNJ/7DLkfcVjJJWepMitan4sqgX/993GUegsV1xWpBFPKAydM
vLp9bpKDLttj7+eO1lp66pa2kq6SVjcbzLEx/p+hAHBZV/IpTedio+gbDkd/LkL0IOXlOtWc5lxZ
2pnF0Eb2+f4cAPMFqg2Fz19Pf3U3cVLRdXKFWyOQT+K4UNt3lcvMyHtsRf/Dcf8TQ12BgRoWYGir
4YQ5V5bf0G+DB8m+yXe1gkkFia0g5AH6fNDtDLqmQCF0GdBvxB+5tuDL3cBhUFG8EtLOEmPh/3B2
Zbtx68r2iwRopvRKSurZY8tDXgQ7dqh5nr/+LAW4Z7vVQuvuAwSJkQcXSZE1rlq18sbXzmBmzQJB
LQy5rftziyhCjXyWeo4mZI9Nv5ZQW1acmObyf8c9u/Y9+HtaSWxgFaLMCYNjZN4VRfiemw9muE15
fhjFd2V8SsR9WG+9prFCodoLxrEwhf9h0ypouzWACkWdzEdIBoZf91o2QL2Qov9Qg3aSo/ZWn+vS
sU0STNK7fQemSzu/aT8FTj7Fj5tW1aYa+gWiU35X6Q+KWNMIs8sDJ8j2iRyvCFuyFQDJoocJUbd0
1ctnYEik3GceXvAHzz4rfyd2Bm0Ksuk+b+9qSRDCzym4BziaqLMP6glaZ8h5N5z7orCQRqC10Lgo
wm3HLLg31DVtfZ2QxTwiAxM3UIBXAUWdaYYhimvVa5XhPGZkEzVu1ydOMrbMaPaKeTBzaa8Ef8y0
sm/vcskW/RQ7M4JcqhXwCZHhHMiPpNoHxVsUObdFLF2PHyLmg1pHrUe1X9CHc1u9de19WQL27jtB
rFIjOpfRmnVd+m6AkEpAD0z1E2325oXAK8DNLQzn2geMOELYRx7lZmt0zdYv1ypb18J0oJbhK0tw
lmUyxy6izacPfV9EogSZkNJp5Q/lVyZTEq3YjWtFdiln/sQMMB0GHHIEtOWSXyN5yzM2PN3+UNfR
zKWQmSqv21iLh1CG76/KBZNVT9wL2SCuXIcFwDXEYNKZSIC5nRg2LtWFGUmD2IYKgtQeRQ7jE95P
D2R5b4+CxSsqjO0ue5ODL2F4SbQDGb4GZBByX7A0ju4gNdz69W8/+Fa9qckvNfKtrO7kzOKwNF3T
sWLtWK7v7+V6Z2efdUGgkW6ExskehvGx3lZWq9NMtnT+rzOWl5JmHyDhWld1BSSVZOcbu0gr7Ii/
ogTJxFB0Un0FYbKQ5oM8GAik6wlu8Lw7FpsS/Kg3sbMoPimtv61yu2yfewV9HV3znIqb1HC6SqQd
qFdN9OurIuMciRZvU4u7pmVS+hGmH77S0QTtSv5KafpaN6FnF2lA9PBg4pL514H/YVe61jD0vpKH
czNInm2UBVh8cjTVtlH4ffvmLxQBJ22BsXBTlxBaxGdqUMkkoyKgAjyrJUx0z6Te4ZlNhmdTexp1
Oy/uW92nkfBcco1hYo6WPebCIxpO9eBPqB1CP/ydGF9EflTTd7150xUmNNzJ6pULsqAGfi5z3iDC
JYzYHjxVPrdqJDuSPto1KYK9qRnRgz/UgXX7WP5iOi8tO+wfgPjouBRhlOaTAEpYpSQiKkjt0BMh
gJAN1C+fn58q+3w4vr6+vr+/39197N1pQh5qNTH7ui1/4bNAPvI40vQuoNSn8/hxA3Jf1ztTGrWz
f0wAGtI3vaM5FUtOfBNs6oMCynXlKdmMW30n2dm9bosbFBXifeg229tLWYj6DUxgm0r+UFkiALCX
SwlMbuixGevgEMhBc1UXtsft1Bbeq+1q7vvaFzAUtKwhBpfRBgSgwaUsyQ9JUDZEP4t7/x0TW7co
id9hDNS2XMksLMAMIAntaOgFJCq6NmfGchCVUMHYNx0YM3TPNmCTekPB9FvF5C3M+gIdwyqgfKGO
CZEKDhAPGv7bvOuCNKTLc2AxwR96Kh/O95hsBGpbNjAzoJ/ObmrRp2eHQq08VQ/b7ZZt97a9oSE2
j5E7K3Z1ISC8XM3s4ftjlwpilutnQgM7a63KBUtDcA63jBXgnY+RTdqvtghfK7YLoXNwIm60ZPY9
jgAB5wv7NXwWsa28KsfxLkXl9qUGwvqZP9++wAuZvUuhs3SAGIQIwf0C5w4q4V+ne+f+HiRG9z4T
pqlyn9OhAylnKDTblXcWzv0ZJEsfMqpZ20ftoaH/euCbKU0LQvMNohQTYw1nd69MY50PfaWjGaN5
OjnlMQ6c46vsmPZmBMJY+gYyIPoz7Em+EkJM33Su1X4KnmkVH1gkSZAheJQsmWUn87lsN0WE+N+p
lbfbx76QZcIuQSMLWgywAorzMKI3myILxBovLEG7Rmu63Ug9/aHnJ++VBCx88g/R8HJb6LVXiqoZ
OLsmyBX+zFs6SR8KXdBz45xPsy9tN9+swXaW3s2FiMlp+qGZ08Ds087zCEZgqHsTbyd0AltgLX19
5Uzdgj5mxRatSpy91FGMGiXmoGPrQXraMUxJvSsPkSs9yVbm4IJu09NaA/Ff9Te7KaoJXABqgUii
oCZ4uUtdKgZABCrsEkDS9uAz0y7Yp2/51sTjkdPEycA88IS22X2xqU4dpj1NZ5BsOBWdJwzx24YW
aI20TQlmhBDkkyGQPNPqG/yUb9D2jGlur4PFWXfQdvFJ2NVoefeYvytsEKsJqzwKizfjx4ZmV19P
yiQQSEmmWRD80c3u14DdV2xHeNUTQx/QlyBIR+/3zFsmqGrWYCYk59pSmXLwHoSn3AFHI1pKx230
y7fGLd9XG+m1ckpqHDLgG3xab+pNhI/oPck4BxHUCN5dt25XJ9mzzzmBwdFmiXzYRFV5+TlDow1S
Iw4MIPQH9DL9KnfEGY+yTTlG4TLv9fYrXEiN4Sh+iJu9EYhL4jENjXNjt8cKVWuH2MgDUdP+yNDv
H278iQNrdezZAoz/Uu7spXCv8tVSwTZ1dPXWu+wuACyopaX9WuzaTXvn2bc3uqBPJwQNQgjEEkhg
zFyjsQyMKox74+xtQkvZ1gd8WEfcFisu2JqYmQFTjEJC1hRi4AZu+x1/NMG/lzPyfns3C9VcYJd+
bGcWn8YG4oSi64zzW4oWYN+JHr2d+cRP+nGiSkgpgYlEUvN9tRFy+sXz66mYqLuAKsI0kUu8vJ46
XPks1gbjXB+LvY6Zh7FV2qpFNsNz9Ft7uL3N6fLNhYFpHNkLFZBPMm90F0OvAKW6b56Vwg5UCg2F
IhpP6bhKm7PgzU6c5v+VNDtPXit+NvLQPJuYE8k0nzPMpFesqHnW7U5i8opLN6mw643poF5SJvp2
Y3b7K/CN1WOSmuf0GD7rz7I1/k8n918B82p/nQ3S4E0C9JOwlRzhiR9FR1257EvxhqYi0ACCSTOh
RGZ6VOfcJK1emID7iR/FXv4q/4RPqS0/rfaULn0feAnAohADQd6cvbdJPLUhdYeh2Zj1+xT+JjVF
ljymnU/HD7JyeIvK6ae0WY6jjvQ20LzGRHqOSiKVC5ph0i2YHA7kToxY+UsJqZzQtQh/wfBNrtB/
Nzmz5GEjGJ4sQax5X9+Hz+qX9N2sEewvKaifMmbG1cxyIgVRa8Kh9VvafWh3xn35J3PqNYaMpSuO
IdR/AeigLJjDDqTAQ4dmkoIjM6owEqdzd/LDYGEYbHWUbEAVY/e2rlhIFAGfiLo3WMNABYVY/FIz
xWKbCkYNgeIetOwASI5b7dDAfvqoCgMeDeL5BBgABaSsOWsO3eda79BSoHqxgtnZpnXN+wGMmeCr
yCh/pMT2HeWz2ui71zvZSjDAKnbDTfGvdQlwEFPxDJgS8LXMewYHo0ykkYClkIij48m7opT24x+h
7pzbB3z9Qc1p0C/O1gCFGWo2l+db6kVVNTmIGUUz38MP/V2MnGyTFDi/XO7FFVd6+m0XGhLMH6aE
LAYiBAm3aOYGDUqkB2IeyedYgBKOujK1Mk8rbVlpFHZ7Y+rVm0AaXociUxDow4ueF6MwQLgJh1HR
zsJ4JxV7MT8Y4S43KcHIYk949byvINia4UkEzIQ/j/2DBjZr2YWXxoiy6b9E/tFsifecx2x0JVSw
8e93+ZFlW9N47komFo8BPwx9QBvP8bjVVFaN2SdA0peVHSe0eY1iWre2XsAxT1ADc/vooPAVhM6V
McUuYULhV4K/X7myOWpT1kk6RZSpb3h2UQ2YjEKQRgzzRrDjICy2vpxzu2gGb+XmLEkGWwcAhGgX
maj9Lm+OqvWK5oFV6IyWF2kj9xFIhBQ531U9Dhm0KsmGVFH6qJnDWqF/6dNqEwAQbp8JmuY5KLUT
yoKHyIoBfgOchEQFz6NitNdSVwE99CnxnSbbc6C7w9PI96Fxn5oRK0BU3TFR2voCG32qfZrDYRyd
qqRcf5Aan+n5L5lvI8NW2gBTCYTsJf4TFKek9hjSzk38zhPWarSJmHGQ39K9pj6Kxjhx9HqdUxpH
BT/dvsPXfvzfGwzOOUynVzWQml2esa4GGlwKpONCUX5A/FQCqhljiF2R821e1YNVgrLYikoFlCla
9VjHumhFQ/HM9aSxZMkzmGZ6Vpekf5JphyrPMlYrCQEPgJIotDA1lbYYYb67ve5rAMiEtTOBTIM/
O6G8Z/6k4sudPnIjdkHzG+9MWUruZEHf+XFcYGJ4w9oelPmK1ztmjrcGlzh3tCSsVo7v2pMBjlcD
5SyCwSmTPFdubaZUeViO3jkPk4zWUvYY4smqZUcxQZcW+JKRXj/45GWV2+c6+QLRBiJ3jJtWwXI0
9wVVT1cKsRS5m2QbrwORdyc5rbjpaitwu3oPOKbmfavySt3iGq49icWeJbCtAd8757DWo0wR0VLL
3bAxDVsUUC7qPBGMx1nrb6oAZDNFW1XbEST+e9kXWkf3CW3CMbcMxfdssyvqNXfyKrZQ0bcNjDoY
tWUV2fTZHVbbOg30sOJuGanItIUVwwROjWnE1JxSyQanAaTQiurC2JhcHFkYVqkD4txwZwwYD3L7
Zl4nCbAaE3cStgckXxhEcvmieCgGeQP4jys9Gz5LotPwR6ww34+J2SZEnAVa0s5OA1vx7iXVrrgD
aE6mFlRM7uPst3yUFabm2yS0Y/QTojr2NbQbLdxnmk2kg6ZYpvlCXK4yIqyd4+SeXtpOrByzuzHr
AfkN5DkuV55oWsuzpMONevF06nPEu8oxeWzIXaGatKrfsu57OITjJtHXqNH/Eu1cyUb0iQoV/gbL
7qXsQenklo85d2XjDsrDs/jTIAAaR/1836CTot1G6kOtOaJngSjuI34Un7oX1R56SwsPEgPziEyV
B+2cGFYHjgVhIq1fg2VfO2rTp/2xyLlBagqN+EXG3R565V6oNr1iK2TPTxrqhvW9ZKuH5HV8U/iW
PArQ+qUF9j1t5TP9LQzNjgpNA3iFE4h1wm9cHpWSYqZroxncrbrIzh6H4iUt7J5vvIzp3nctHNt8
UzTvKWahKOrRH36XoqVLGwJcUK9RKd0gxwASivBYIBwRcztuLVXYjMNeC+/i2A69hwyEG6UtRNvG
pFJsa4/KFyqk3rP5VIe7soqAeWOh8K3qj+iqpo10avZj/U5M2nPGg13wHA0NFdM9GpVXXpe+cEcv
Nj/T+6qQtGoSqNzVT5XuDEJBq/4p4CezBc13EL4WBU23SfTaZQ2MNs2D9/QhzLaRZo3+kdeOrr3K
vTV86XzHhScVyPBsT8ArBY1tVve6h86z8gnahqa9y2UbzVyFyoLugeiOolLyy1N3pHXjaFek90AZ
+lB3w1EHaeB4SvNDDFxpQFthh+kOOQrH2UtaWjmxi/4A5ljymL/xYsXhXbDgKDTpAOjDRUNuRZt7
vOjU46Kgc7eOHL1gwMYXfAf+zdYCWCumcrAxajacsnojRXYHzhaWWjHf6wbTh5NarSxnySxdLGdy
6n4kz+PUzHhXedwdTolKI+JUkdWhiO6LNPNfanBVqrYqRpYhlyuir93xy4OYqa8mlvsxUQXuYvBT
kqDzssyZWRGq6U6V0jIFsWKcrsi8DvnhG8P7h7JHk8vEQn253YaPilqW3Hdr8U6A5QnH/uRzg1Y5
8BQp7ZXcjqqBghZuL8Fpbg08R3/YmcYaJfU1SA8rUf7it+UpvzYf6JqEuVyojeK7maF1VEYV405r
5H5TtERi3VClx4rExjmTugdei/UhNXlvZcnQU92X5LdMb0w2iHFkyYWUfeWCtwb1XlwhOifBnC2L
IIshs6vReT4JksoP3MZTtmUQWiYpGaDsFdnkleM3rV0JuzRsLT97CoWXuDyapRMRwJU/b9vo63oL
it1Te/LUTQH4lj5T5HquKoOO1kRX30SANEmvxBlOUFaRymRvJ2tbZAzfo3v0oLm3JV8DhCbJJoTD
wgLCqM18lRZYDLky/djVi7vUdEp+IPo2izCBxFX03yE5gVPJQ7uFeFfrdmVMo0HEt1w+93lm+anE
4M8AaPrWgdJ8iD1m5MEeolIq1EzRvnxjw1t/JQC8Si/NlqxeXnFJjVUBflfkynqiuD3UkBN2VQUU
TyzbSRmmTO0zf8XBn77AzMihzgdPBI2rSOLOsxNCCoxvIJaxWwIScayylXc7XbVbv35mRgK5K4FT
x6+XhjsyvHRfRNnnd63B1hL7C/4yshDo1wEYaeJim3fdkTLxMgVj7t0hHvc8PKnDXirJyWuOhVuM
qt1l7/mwbRl8C0tQvfPt+7YQoCB2BvgB8zen3L4x86sSzG5tPN/z3VKa+itDDCUfaNw5bXwCaT5N
yo241rtyfV8uRc4eVzwYgie1pu+Ofs4iuaGxIqEB6x20Yd8Ckky3dzht4PJLAnIOqkuViGjXw8SN
y9uJBuMe1WkSuIrfxZbfjBUVM5EJHYnYbUl/P9WVKER6fzkrkCqcnWVWVLyXSBi6WXoY9EfejqxX
0WsmfyOjo320rR2nGKkD7tzuqBv3Zu2Mpx5mp6loKh+itQrugjs6kXQg8Qt1Dzbf+WBVUudhKAtx
6NbCqetZlsssEZ60R88RRpqnu+TeQElyoNWD4pr6Q4km9Rxpvp6SdOVorutKyCKCvA6pWSB9kTeZ
vadc7JMyy+vQLdWvPD+35WMlPCiJxgbf5gHVvXrXhK7WWwpqxereM+GdRVu5kamc2bc/09L1mxQG
8Jeo/cDYXF6IKCv6ThI7wKQwdJK1ZgPWfiWsgcvNxm1IitiCk7AWvywJBdEvWJUnmDyofi+FalHl
g4A8iNzYN4yt2lbirmvepbo9AIU0IsQLzRVPeCEDAtDYBIQAkFvEVmfPbCi8AANvcKqj+lsddgMB
d2WCeEOtaPLcwxmvAltqbGMNFrz04DQNoyJQDJ2yYzM3S+6aPEQQHrpEb8eTFJ+iKEGvS12OK7pr
sivz50akyaWBi4V/ZxtUmk4ciOFHSHD4VFQCKK8VI7OknOWfIqbP+sNZ9aCbhUQLI9evJCoZmPwK
PuTuC8zkwouYvg8KxXTWKjqGaLFfgTsu3ZifomfOkM4VE+5QEblGrpE7kvYCC2MJkKScINwFaQuL
wyTZ/Pu3gTlVU+8SKIFhDi73O/q+NIpmFbn1EKJh9uwpheUrnIV9jveYrF3RayuLlD9adFD4BU7o
ioLCy9rIHzPsEe2qkpOh54DWGPexH6XxSQhKgTYNiSwOX3UrNTmQYSFadTHUJrBqoUTnuDGmdgSM
vdNU+hcJB+XQBEIA6nRZXrsJk4K6umwoNyHRjQ4qtMhfnkwNIoQ8GSV8juTQaEi7olWPGspdlaGr
eY/WVLHaRGucZIv3D0cEroppDAnSaZdSxUwbFHXQItdMKosP1dYsnoWRJekZuW6ldBpE6L1xqEQL
Pb8iX/OCpqc63zR66KbaqClikoB8Kb4WPTkf5RwDcrI2OAmZgRZqI44fQtV3Iy8Q79MxGzea4SVs
yLv3f30Xkb9A3Q0ITRCU/PXRf7w9TeFR3ud17DZBhG7bg6JZXWGrGJ+R/7ot6S/d0GyfF6JmmkTo
U9OLlCp25RN6LndvJHZqz35t3gKmArESO2jC3OcRIyDCT+7DiA5bfq+vVqMnMfNlTGMRYCn/Tm6Y
vb7WS5QxCuLERXq6sjJZosMY0Zj8ewMIOPM/Yqav/uNgCyOLk7CLEjcZQ3Qp79XR8uXDiGlQa7nO
hTgKGOZ/RM2dW7ngvtgYEKU8y5sRDNevxjtmjhiWQDDwBCmwwOnBcvM8Pq980elmXh0lvB40chMQ
E/xNivzYo68IYVsGeeICbmYj4f4xuNUpdL7DewwMDy0D4JLOqh70A0fu4wD7seZ8LRgngKX/WcDs
6WiDHgBDmCZuKaYYxKybsc2jIXVu73Mhm4ID/iFm5ldwNQNyP88SDHTRvYemswqay7aR0txwBHlb
neVyr6fbFakLtulC6kwZ6kZVaqqJzZH7r/I36OM3TWSpbz1DJnhXMmXP7OHz8bbQBVsBmZjDKQGV
j/moM5kilzk4DOrEFSJElH3BP2E00o3XTAPt2kDYNJ3cMzXN1gCl140AMFC4xcBCisBBIji/fC+o
4HAUiprYjZvCvw/rPpdgirnaMJ4LEsBYWjEaz1Pu7YWL0VDTPs5K7ZhnWZ0xsJYnLz4P269IMKv2
q8ctaO6DIBc+8QQ1vlXaRgA5h2mUPhpJChBkl5Kal5YY6mQ8cW0Eo0hQVrmOskRn/hYUeM1OH2Wg
jvQT8O5Ice9/Kn3AA6vpwzI6tVXcpyxLddgGVavTzrr9IRYfNUBTEx/2NG1vDnmTs1bTiryIXeQU
aqG1jIpKHEQJ3iMxWXfUULo2GKZ4xn7H0OmLHtfbC7ia2oI4Tvm5gFkwAeRQGsYgQHGHcNtoIsCk
TaDTJNpXnCoKiwpKfhuy0zuYPJCjSOL4FdUOQgMSn/pPKbz5LzjluH4CM2qiBdRMngv9hLrL/7BM
gJ41lB/h8oMJ6vLedGiBHfJwjN1R/A4+xG14FHyVBnLpBI3Vdo5e0tagCJdYwRtWam+Cd5cAk90y
s4xZDzc92nmejYJlJLMy2rX9rsSAHEyqIZj1dl5Z7dKbVlFIB9oXuE3EaJerbZAqF8Zeit1s2Bb6
oSkwXg0T3DvUCADdVb6bLrBrZPnbUKJt9DZgWqu3D+Qei6M6SpnFzlBezIHpHfraXofwaQDQIbHK
QqDdWvl9SRcgmkJIj8h+CuIu1yr4ZdANoRm7qO+3Fm/03CqSwaMmjtxGYVWncZxk27IU1miFFoKb
CTMIxMrUmgPim0vJcZl5RaSrOCVd5NuqV0CTpgzjnZYU+YqZXvIGUIIkqByDvx5G9FJUTgqulWMA
1a5IKkifmsEOzewFBZ+9GBVrhZNFSwL3Vga2D8kg0NRcihPgaQYNGF1cMUHDk2Q6YUPrinn1WR/A
kGgHr9FoDf6aAbsC4OEt/xQ7s5Oe4QdeWDSJW+hULx6IdmrEg+HggQrRIe83wxqV+DWea5I4WRFA
yHTAwWefsNeKSvL9MXGHFtkIYIyoV33KgK1XtJFfURYxHnz4RaEtDFZbMeKIsKmA95vhTh7/SMPe
U1eirgU3GytC3VwnANGgVn159GIhCUEjCPCSfLPddwNAC1KtPctCpZ1AwuofpKzgTBSSgDXA7q4E
mkuJAsyGBd+NjsQVUhSzEkVEPD/SZAzHFKqC6uEbGVDnU7cC2SvKJu3rTcwfS6Oyg3pNkU8bm3tp
EAr6qGkWE2aeX25clRLgiVpI7jTaF4+VmFrmCLhAaEdtwkoxY5X+2tZHdPVTnjiajkGTU1SY22i4
HyWU9HwnNu+L9K4PXozYEj1G/jWVBOZk4LpMeRvEYUg1XK5RGGotlBIpdWsvZoKy41ULdoyTuYa0
WagUQRBib3NKVOqAi1wKKopGN/JISd34WD4LOwyMZRN5J2hYn36XVK7YbYW/lB28kDe7dd2YtjVm
FaYuuDt9R/0ztW88fY93D9FRp685VZhbhf8P673w4i/kzgwNJipUxhjKqdv+RkQQqYfU/0jJRsty
kGcEG7U0qKedwNYl9s+VcPCwnNyKI7tHE1FzyHI7W5u6tvD+LlY0aeIfwYIwqrqHADR1US6f+gUw
+11McOt7KvnfVb9KG7IoD6A1UcP0rWn+1qW8YYgDUuWQN/RopNxO3KA7MG8+9/jmwNgzkbIcc8hD
arcFY9uOWl/Jwavoy+0bcM0AOl3tH+uYPb+kRfOxb+IGHEBIAp59BaVhWmE0Jbogm/dNZR1TgFsx
6MR97j4fH9cSsUtJ4Qv5MzNepa1SSMV07hTAVs9n5RHxSxaCeznzsH3w8DqB9cg/b+97qebxU+6c
gygYGvBNBNh3wwaNot0e4TaLPdsfNxgSelvY9C1nKu5C1tysql0QGz72aJBDK0U0rB+84aXn36sQ
maVk0YWomSlNjEjNBgXbUu4xPNBETgY9wu2h6hDk0lK9C391ACuevLXc9rLm+ucezUssGudwKny8
6EHaZphsnTHxJL6I4z76BkZnjCwBBCyZXTzL+krmZsFHutjyTIfh+nRdPOJ0ReVRlwCqC52+Z/Kq
c7yos6akNugqAaGY82qUnS6oOge6UxMOE/pRcxIJbQ8yhhEIGNtHpipP5JQf8quoNUw0HDO8Q6Yy
QbnQLNcQdtOVub5S/yxmpq7SRor9XsJ3DvNT69s94hqBRYKDhvgYCJ5DYglrGbLlW/yPyJnGmsJf
0MzgnBXtKIVOPURUfQPCWFolFVlw7fFF/5E000myPJahmeIuOamFBkewn96z0dvefpRLlToQVqI2
MrHLA1Q2O8JOjHMpytXUfXEyGt77VnUKelonlO0ntTMxu3bbZ9YBDbVidhfgOFC6P0TPjtIUCOcx
mZSu5TTfqL+hfzR1Rmq0u3Sbjoz9iU/ZZ5eD/TiqmHV748tG/4f02fHqTddFaY2Nl78rO8eUVQ1G
9cyUF9Ham41dOo8dfUTK3VojfF1WEqjWAxGKPA4a7y+NXqAIPuY9IpyJQfOMrLWSWTqY1kNMEQie
DOOlAsNiHaNFagctVcbgUg1XHs4CtsJAyAgmA+BhUWqfA+OIGndDKpaJ27c0NDaA3dTVidtAceH5
suE7iZwhtMRoM6o7cxOdyvuyAOOv6ujGLj1K32NiI6VWH8Jgm661pC1pMvAQIMMERYrywuxadCFv
5S4SE9eUavSLZshfFEMK0WEOzo96Daq4EMeqYPjFO1PBySbOAS4DckyFbmrIAffDdkzilAKl9Ih2
9c3tC/d3VsNcWeHU8aQhC4Da2UtTBmSqWr1OXR3dip9tTjPhIeHURCHyRXr3Cip+V3nPqo7m+T7a
lb4DiPkYsPp332/E3CKhBcs8Jlas7jnKQPI+epWPIJSVH0Cs50HZ/+GJDRvjd4+3l75oT38uffZJ
vE6J6sZvYLp1C4xUrOiYngEbcRJL9PkI4S4taLbt7tfGRl8zf8AvM6bLQDC/GbpiZtWCaCAeJ9CB
ns7I0ZQoqj1W0FoPGVOZBrbPTU2R0iq+gk3leiEdWlsGmpv9jitaHQN112grn3EpaL5Y0sxphw/r
+22PJdWONdjA1X47O/1hk6K19nf+R92iFzVxMJh10zD56fZ3UKbtXl2hH8cxu0KYmgBQrTTC3u30
x+jjTf1zHzyRg75LjgErD6AyrO0/rLLYPgHXqra7kxi/ZwrD/zuyFaxokaVwWYX+MqcpwuiI+Jud
/BEtiKCFqociyVzVH6JiF5IG3H61pyRvLUjwXupg6oBRgqEomScH6XMzJuLLUBvJW6aYMV+xJ0t6
AzQSGsjRNQB5/n64H6sZACfQEE9lblP7mDVfZSmL1OR3VYvac1uKPb39MaY7P/sWKOujIqgiX4HG
1pnLbvYkbLSKZC5RiLozAgnxAfIXFhFMjSmFkdC4jNfyI9c0+gDugK5/mh0OhBS00KXtkAcpkvKm
zlw5tnSNlhiSoFtltlWeSvRrbqThSbWKU6kfFGlLchqV8M2MlYNeilYw2w4AeIATQXY2bxpWBn+Q
tbzJXGGrSye5pB2YYo4FWvcH0C2zxhJ3lWqnhi03zpjT/DdZCSWWbh6UqEyAfkdhCyD8y2NQfS4T
Xysy9/MzAhdD8is716xwgs/b33gBh2lAjonxCMh8kCvjkKeyMoo+dgoAHMVGq/Fc+AWtcZsKpKLV
giY6elk0FnEkY0rOxtHWXiKzYYUWrB37gqUCSRfS5yBhIpp0tWmdtKi1pPj2oF/O9u7+WbD2gK1T
OClfLys9j0s6H5QhgMuA5UgnsI6XR1y2PrhDtCFDSArHBC7AoUyonjLtrvAwioak8LXpmlO2EF2g
uwodOvBE0Wk5jy6QAROkRhQztxNzjJ4rBkLlRlK3ueaBST1LB0pahduADp07k3ubsV3F5P2lRZk9
bDwufGy4HgbGX8+MXSsVoYeXjzV4nviKcpLwlfbAMVmp7KGQJJWZb1I4UGDs77ogp2YG0rA7L9JM
f1N4bRRZgHKkQG31MR/BQ9c04dFUAoC7xSGSX9NcUV9Jj2njTPSrrqIqhizAZpBMOvIuFk1qyp3/
4uWy9lKmVVs5CRFUV2nT3LBvX+8lWwYoxTTpSZYAsp2zTcYYN1J6Zp67mc9C3ZZyHO9oZehayFMm
FJ/yO5Yj7GVQHTx0mEDfSEz/7N4KRweeFlDpEGRc4Pm8vaol/xgNU1gPShpwA9WZZp2w6SUmBHHX
VPMNsTH0HCRndzrZ9D6r93zXWR3xwGBvj8pKAvhvvuny22PcA9on4ZyDox7lhstLXzRcNaI+DVzr
7ddgp7vTaNU7MCOB9wwHQe+nifTTPPT/kHZdva0jTfYXEWAOr82kLCvQkv1CODLnzF+/h17sXoni
isC3uDMwMBfjYqfq6qpT57iaDFKIL0LUExSqDurKJo222QyEWTUoYd6Qq4LO4AGyO6dTrJ5SCA7E
kO1arVbqae498Xjv4cAMAlIoxuDbx/ceuJ2jjFNs+8xkb3HjoPtoGbgvbjsT+Dzed/dmuPupce1E
kFEas88VLehOuCuAiQWPqRr1ay6a07ubSMjdWxt5HyfJcPEEsOY0WqemSwl8OcVvutlut9DmUZc/
XyiqtatWJZv+N3gRZqCyEyfj3v4oymOQEG7owb4mmqVHtsbnkINGdpJ/ebnQyASKCKjQ+qJWpJrx
849u/t70KMiT2UCWgsG0ZBt8+ssE+0AQZ2w8BpL3Nkb73HFSJ4Jbsc+A12cV+kDnKAonbk5YQGMw
qtNDuUAYLSDVtDakPhPqHEGe6gd5zHq1Q+PQ9xaydYI2V4x8zJUM1hAZD8VwdCqM5ozORKfm8oo6
g/mBtOUS/KCko3ZS9lmKl0aYCXwnV2joWcQ1NfTWjqIPm835nupqWBNAvFCYkfTKdcmcG3xMbin0
0Co/9Krg55gerusboNFiigIHf6BHpryRyQqqXQAUzFiaciCYF16QBtYBPLTuT7aYNbJUtDZ1blFZ
akF0V3CkKLYZOuife/YpF3JraDRvXAHhVy+FIdCf4+3GkZqnCdeCc4/+CsPZZOycuZHHKoqKL+xc
oQbhm+DYQNuLwgnG+/qLUcHZqK7E9cxDeepYISQFNAbxEmCKo5nMuYwLex4DDBVwDVBobMe7/fkc
Tuw9BIDMUK+AGgLKcfeLlYZFWbFe5FihmF9yL99kaFsgrhfpz+1MnCg0RgG1jOHgyfFXJL95TcmS
3/h1j07huEhWrMPsbSG4KrH3yYF/NYtqA8y+M8dqIis1NGP9szlasJZvXZeT0TS6NUA/6WsOwQ9o
T/8sibkkuGyhBmfvQrxpTzPR7l+TzOjivzM9cldMjopq2cD09Uqrr6L+2qgd6PIEohnGUtHxCZ/n
wf8j35A7JF7zmkgqTS1NZAmLxTrVtN+ZzOzE7r37omEj3CyARHGKL5SZY3meshB7W68FepO1jBbl
pVoUc93qk+bgZIZXFTCXY9CDz6RgxokcxwqQxGd1rxJUUV4E5RqQuhk3MHW5gnKEAW4F6CUUvUdD
YyE0XbY82nKrVSarhYMJ5Ugsk3bp78uXWBNstbBJGeKCdVCIg+SeDWZS/qPJcpK8ofz3fKtPAD6A
G7z5ntHtATw+k2UU61hapTPXrc+rvsFt21+QIDiqPRNjDtHreKfdGhsW4mZdWycXgrpQ0JPcm9mx
3tDM+kNAIknYdulMFDOBT8PAWHQzCWjGHiQ+721RbUlHWRC6Q1lz2xOG0bvv7/VriNzUd7Pg5kCu
U1Hbnb1RTt23XaGmPdhr/GVdrhnJCtZubaBLHfpbnr1AfsDrAWUPtdDlNI5f196eoa+RsmTLdaPT
ALBRKynWJYHS2ngT2NJM3PP3gHyY/ZsZGb0tOjfsbdCOuxZoCTOiGCh6gGmGILz8dlbqjnlnfa0k
pf5z3u+N44Yyw516OmjX7Xpx4j+9PeRQ1YWtf0vaIEq5yC7Pt+L00fj3fWOW/JiT0h4C3K7Fgk4a
PQCXAr2fUOEG5lFa+cIyWUFZCpmIJauFh07cZme0Y7Qf5ZGK1Q5d0+7L8w+aSDjdbSFhdN8gN+J5
TYElFeRtab8xFKQvlQVnp1pTKpaQGElBGg65JzrXcuAOU43TJOUnl7dy7ZDQnm3enbhjgQhBwh5v
dPRSjtnK6U5ss5iOXAiHyiuwQpj9hX3xVPragP/JtqESTM+c2Kmr8Nbi6FrqYlaJSjdxLSlfoG28
K4xQi7t3pOZBYvefTDcKEdxAeC4hnXl/YitkeGuhw3RnvMFFKhtp/CnfuQA7KnqzC0msSe4eTQ6S
b/Y6+AfDXlXOM98whGEPZwSqrUDeD1Cfv6T8jYeqOjGPlKTCkpdmL4LdgOZWvvPROGrGIr8b+0sU
2E3WlkhIF6owV5KcSO79wbihPob4BlfRyGsJtVjHYQz7nSmQ7DcBEoskAOKpamDM3PuTHhKTjVwP
mtEGrbP7+a5718F26lwroiLDKV6DXo9sF6iXA+utfZHHba96HLio3rKUOJRGSyBLeZ2Z8KmY7vYj
RnFxnyq020a9a1XSCQweirxg/I3cEjnRukPgHrqu0JjE03hU5ZYsnvgi+lOff8NEMRbExANLjYjr
YlBGup+IIO2ZsC/xDSiFGlGoMSV549R4F+8sy4qMAOy67sDuPquaODn4IZOMxjzAysfty20hyGBl
EOHxVGgvoSOBUu2FWev6h6B+J59zOruTdxSCnP+1N1pxDwT/WSvAXrXS2k1+jl8CvdxIi2Qrau5H
vuB2/Yoyd+BBSNUQ1OfVpwNe8rklnzpj6CWCdAHeq2j5Gp3z3MkrNgoLz6LqU0hr3kHKdSYhrLOS
lF0UbJxvasXNwcUno9xbq6Pbz3MFv81rWHU51bi+b92vQSgTfSDDPXjFyzxedqoEVlzR01+AQiUd
NA7UnbWT0eafE+vUXdZzYlxT3hVYa0HgEXQOArr3G09Jg1KJALy0vNR0y3NerWP2TeLWbpvMwbwm
ctoD4R0y+dCfBB3WuA04gABTH3I00nuN7kHcvtt6BJQf6g5aLYLK/Cd3JxwL2I8HWCd4HEZDy6Ms
5wLKs5LK0QX+y5EIx+op8OyKYlTiC1CdXqFTyW+Z/WSbyNdcyFqIvIpW81CZe3wPxkZeHbMrINeL
fmy89EfzjDJYlnkOmlGV0hTDBUMfGhD1CjMX2OCbH6xwyMTAACOAB+9+yC2EBLiw43yrLlcUp5Yg
eNU790Xuv5/7q+H3jOwAroKOSUCmoZo7LqazPOC/pUCFVlClWgvePyR8+GrpbXNu4bFofuB97bnF
ifkDmTVkMEBtDaggPfYbDKQ/ghZIe1bdl6vOmNOXmdqcdwZGHjgv/M6OKxhIdv061tgfkOTkBPEe
UTTlPE+mOT2ggaEMuhpIto+WKosRApQ87PFoZSguaK2N+xV0XJ5P20Q5BYlp8DnAt4OOCJ1e9zuC
iaKcLTI/sl4LHQCxUpOID2rjepMRZoM3dU+ONVDlLzEUB+JYL1+h+b46LZ5/xWBkvF1uP2L04nQB
cHLqCh8B2hed71soz30+tzAxmwOxEDYGYtOhJ+d+mA1bSUxToIGXaXFx90vPA3VudnBmduHEQAYi
O8QqoMmAWsLwGTexWR7bYdolGEheR68SXcoGk+dz/RZTEdidldFgaoXhXb4cEErKvq5X3Mb2INwa
XUNm2yVXrjcBBSbFXCz2WPxDO9PN2EZ3YpXzudunLvou1ECC3Phv0R98cL84Z6bAe2g529Q+4UQQ
4UIoGWkP5CHGoUeeeAp0INGTCdB9BbkNPzh27VsOaVu2Iql7mHuPP+wROEQYQgfLQMgIZvz7xasl
NswSMYktr/OhLRSC88Mx0WPjqWHAzmyUB0c8sjVaQh6ctS1EkGOLKSTNrxWwShlRUZue3WoV/fV8
8z/sShhDED2kJRU0bSgjV5LEUldIHvBBNZyVU3/WefH93MJjUXAwMQAf0IyPXP+4VJkyoV8zTA2c
IoAVLmpC9fXK2KovGM4Lu15Tc5vxISwFwgHHCxALMCwDnj5aKy7NfC8I+RTlbzisZa1RwIMDDS4S
yezVRkMw/HyEj0//kcXRiqEOL7YBxaUWmn3Wnw7xzFr11B/fqEnf6eqhIt8LNfjSZsHnE6s3JP1w
qYEfZWDIvN+WiWd7ge94mYXXjfaurG0KzN/EYbWP0lR87Xuu3vBw7DBQgClkJJYBhsNj496e4yWi
bLdNZvFmgmI3KJwFV0V7d/rTzmSUH2LLkaXRy92PFKQZJViqvO9Q1E4VTU7dHMvH3HCG6b1xyYJP
sXE9GIkI36kxvxAVYsm2dni+P+bMjK8wkQrY3GZAhaRDNdXxkYhW9ADs6W/C2fOM58Yeg5Fh5tBv
hyKDDIf1d6vfDApxohDgeGTY/uK7/G5E70qxq5YftXmCwlet/wfmBtJ5GmIhPGhqR4MTIdJYpsBd
WsC9SmTtfWSJUfDaBXRdJ0cTQQQ/E6c+5rUwQFiCP2ERSMKx3K8abfNp4TlNbqG61hHwz6WhQYPK
cy8ha4VGWf4MhbdEk2xwTZ9K6hj+9HMR5WPeefQNo51Te1GPJ2CZW+BaqJwt1GDTiJSuqqYACrSC
9nySpzza7YhHc5xKUm1nSptbueEswnU4t4ZTbuT29488Jl24MpeIRW5l3hLnmmhbQ84IXby1gbbg
XqRzPrdJh5D7Lqobzd/IYwpFELCJU+VWrGwF0ayvFIvd40eHzF4pBWCzZC4VOLttRjGKL6VCUHLY
NlyyZSitjwA/vaB1MjL8r5QlfL1PoopEEM6MAQwkDBWo3BugMsLskXmIljB4gInRg4GkDSLr0Z1b
NgEQiFRUWIxzjFotBNOBBFp6Wy2bhd8cen2uxv6ImMctSA8UEgBl4+z/5dJufAJi+A4EJHZhtfkV
dOqsFV4EpCSjAabu72QibeN105B+JRscEkXPd+9EPIPmWPgjMGbx6A4dnRWarjk/VJTCSqurD1YQ
TaxPUUpkfsbOxJUh0qAGhSYdIpoH3h+A/SKZSaLS8v1jzy3AH5xvsZHAytnOVGf+aKdG2/ePgR8A
Q1Rn5PG9i5xIVlHInVu0Dt4z4xM4I8lwVp513vrQziEfKxbZFxXMsyQ2nX2sqvrxlP+srxnRAtLM
DHwq/sDnIBdFA08Jjz86v33WKYLdiCXIHVQ3MigjyvR4462l9hcruwhJZfbKOiiXQr9gIQmIfDul
8Tv5N7zmwYwzeUxHYq/dfszoaDu959dNLpe4VMEXsf5s9BowV9IbIOsiqHgQqHCCNFuXCHq6tPVc
6mbCl0F1EXsAgSZ6XelRiMIUqVhTaVdZuUhBR0DhwDSU8rOjHC6Z8Q4A0hGv4gFpiADv/hLKm4iz
K2ow0+eEWVAsmDyXnqnUpIh0H1zNCyiISBJxep1vzAxgatA3oGWk/pCbiwviJX5dgRLbfXt+1h4p
pkHTgP4udlD9HH6Orgo85v1KitgWVIhEPNqU3pl1rnNfgSYtQvSxOSboG7pUbbJNz2pNojPcPgRF
Ir2QYq0J1gCDV2bHaGnxbYOPSQcntp/odv8dsP3MRf5HWX4/h/ffOprDKAySgHHo1irQvItzWmrv
qBoMyIEe/Zuefo7X6U5QT6GKSOL7+UQ98m+MJmq0TZFl9OQk61s8Wd9DddvpyFmCO1r7HJKn561C
3i8eefsQTEa11N3lY8b+IxIb9tEujqweCul4fo2SUpTCt7GcCS3CtCYkAbTVIsAPgxy9s47haAKU
PG38mTE7TOl4ym+tjk5HxCmlzAtKa5XtrhMQn4XgaFIWEZo6n88v93gO78c3itJYoed5r8D4jIgY
e+29U8FwpvdoFSsBv9DVDbLUnywy2JGpqDkB3zl6htcqvDWZy1M/9qKM5nr41pvrDyQ/rZgxdgvO
93jDXXgwr/eLYwhTLvxRppbYcM43uuG1A8oGmj7Lj/p4499PxuhUQi2Ug3YRPsDJvhmwEkMwj98E
FQ8G47fATwfgZ+jM3fqT5ws9/3CEwJ6DG3X4qpthU56TsDRDYdiE+TLc08v7kvoql74hkvTjg5OA
hrX39o4joQmmXQr4tOd74BEVNMw7mJ2QjhzEC8Z7XHA8he1lp7NgvgvJFtKw52DlkOMP/20el+HJ
RK+goLKf/O578avm6lxR/rFza/gCQJPASDGQ2Ix5MigQh/J2FHXW6/q633rrT87IdnuUqjxyTNem
ae70U0dWq49iubNWIYSQAPo9zCmlDsv7cOpuvmK0/ExYsonNhpgHVq3zCwhfSFJ5Mydu6sBhOcHy
MOgBAxd+v9qAHqQSKJY6y+t1u5D0kFH05+v5GGANtfR/FkZHOi/sRHTzDCxkEfhxIDDGcTi4gekw
kiZAxUDs5qTnhMfY8d7k6OQynd8q4InsQA32ut2iWJCQdXe4Xrfvrro/Z9szrngNjNHHlix7srSX
Djlz62WkmoToupUwxHJXuO2I8rI4+WSlxzs0x1q/sfqtPZ+cKc/KcejxQEsm2kPHGUKeGgq0EQ5b
A3LrRjj4/XvK614kzyzzpB0wGeLtALgslM7vl9m3+96PhjOVIhc+pD5lBFe0CABF+ft8RFO7diis
o4UGQC+wht1bSm0urTsl6NAvrTREENAwKLINqZEB/X8ZGtPLFw3mLhwOqRK92ey6pEEdc31uYnLW
/o1lTN2LHE+RVrzfWVIARUhnE+FhwAQXJ52r1c1M2hhgXFeCo+A27ayKb/HAinEO46RHy5G7fD6i
qeN+szoPZLxQMaQ6CYbsBm8qBXX+ZI7LfmosUKdDiAvXOXQU3W+ASmb5hA7zzqrBWMqEAI86OwiR
PB/HHxh67BxvrYwCoUZqGzaLYQWpIojE43Fy3e5pfW+8pIuaHNv18Virb7X+9sGz5IMmGvoznn/C
ZCx4+wkj1wnsRG3zOTZgql3BGwVaYdDJGMb+iKvKBJkMd4jJ5kNPtNMCOIpQnXEdU0uJ9LuCNh5W
Br5hdKQ7Fp2Df/u/agEST2IiBzMUE9Mr+c/C4NlvIgHIN4mO32KARQDMgquJzmvKzCH0/o+V/Gdl
7DCEiJWKEFY8fxGR120yoBP2yyPIMj3r2Lx88QSEcQSyLNoO0d4wl+jBmPGPM0P94025GarU+ApN
y/iIcvCPyo9ghY7xfL9MmUARD2+//+ZVHp0Lpm6zSnI6nAt0bxexYNiZvMyUObz4xEsaxUJgekDz
jbQGGoXuVy0MfJ6r2LoH3qUEt0wClC2az7VlsCX6hoXmdL6SPlJ1MddcNpHdvDM8rq4NdDqiUMIw
R3LXFD+8YF280y9ZDX4bM4M0+Evy+XxKp0ILBIn00K2JS+0vkrxZNZrJ/ZJLit6KAGLqYp0HKMCv
jngnvwf+TPZmmLaxw4Ed9PKjBZXGI/l+WuMui7OiYXtLBv9fFZ4qJtVSjtBXyj8oXLqKsrmencnH
3q3J0Ur6ZZwkUcH1eOytO5C5Ai4E/fN3TjsbjkWiChSThJvDDP1t9YeBojYkIkOBnoZxLqBh4wAS
1nJv9YGhhEbW0gScm1rEXTzwGdKbqoKw0xxKa6L+wCBk+Gd1uIpvltKpICyvZHZv1WAmEklc6wAR
S7xaV7+MqkQv3gsDCoDoarOL53tocl1vDI/caB7WGc2mMMwqL96KYUkYvNHJm8uZ+QqEk8+NTQWm
t6McbaJEskF7GA/GnENDOUT4SRMzbA9z2JJH4la8YAZkHw0vAGWLcbUjQGOtE3FCb223hbo2kEVa
1OfMonQTXYyqZ9CaxahfnaF/HCK4iGqRmr++Xq0PM5fU5IDBtjEo8eGgjntrmczmvEZReguZek42
ygXnqrE6W1mZXMQbM+N5LZKKVzqYicELtO8y0sARxERRZeW1ZOeOyOQTGTyR9CB6j1yMNFzNN5u1
qBgPyDKXthiyXFL60dHP+893SJi+7z+Xy+MS5CqGQ83ikh9vfAlgNpTMkKNDGVUevaSyqoqrCrSz
Ft2zFiWkqsDNeblHiT5sQKTbUXxHPXDQI7ofWgK9piyv/MZCRIObWFSVT2aNm5jE++VPvPi6QCoc
+LlBQ/G0sGziLj5WoGk7SJpzeX5WJvIv958ymmUgDFIpdILGeuUItwf5B2EMPOAAIYpMIKWX9NK8
vKFHblfsT4dsDqf6iGMazcRwn98sskxJUdwFMC9b1+4Xvf/qniGgQwddJjmKm68LvxfJ224HFm3i
vv+iWv98/NOr/W8lRh6xD/hCDEqsRNpdonKfSTO18oldfD+/I89Xgj9McngMMNVyrTauBq/2Q/dV
6ZAXHTphy81KXSy+ZV2ZcbkTzv7e8ui4yhXdSHkSNggsC1BP0XiRaoqjRRCKDUHkIoHsPzRdZp8L
L2G8jtLZbuNhF9/fcfcfMLpZ+1Km+ybA3HLkGuzeUYxxtTO3WC4Jr5k6bazS1QkecS7KnIjN7uw+
hJlu3wbMYHddIzQDz1donH+O/kW3yUp19QX1skCz7PN9NJHcvzc6eipFlORHbAKjjSpURGu19+1n
fToHh3OyWi5NQb+ESF7HhDbeEBySihlK8GBenItMJy6l+w8ZPZg6oYkT78+3ZPpwnBv9/b08KwSK
v3g5ierZ145mvCbRZvMGTc8dfDgB+gBvJ/N7ZgvOne6/LXpzulmlypIkxuanFq9X8F1kiK1E1Vja
Wrl2teOPpG90CV3+UECzVgdFO8yc7tkPGI7/zQdUbd1FkYtVYbelBiYyRHe4PzAJHlm2xEwXLxAK
uOj6CjMQbg+uOfOCfryZ7xdj5N66ThaimoJ9F+2FdrOWU4sBtYkdq34284585Jy7d6V/veM3Y/Vl
pWqVwZVmeoSS3pbX90udXb7ozGqnsrhItLlNPzu9I+cG5vq0gm5KYwGVIBiMtnRPDqmHuADvyiPg
TptNpMFxr9DRf/mGiqd4nOvrn0gj30/xyM1JgU15HjucdpAarAegAtAK9CrfYKGDNXztetDVeLlc
Kk0GhYTOdWRQtoVC+j4lgKhj6ReLmWX/Y9B64vr+iv43axHEUebk9fBR20bfI9eIux3pz6P5ReD4
vBf4fAe7fY4M9O/Z8MTu3x65sdsrLhUFg13wJ24jopWbrSGh19bWjsf2uCHUAVsBKDu8S2eO2sxO
/3PKN5ZtMOvYAQ3LHJjaka8yujRZeyWkfYLeSGpWf+5vJ2ATd8s+hrvleZG4UQp7uXbNPrbcBvEg
MRsDJboXDPHkGNrMok682e5NjqM2UJBSQQiTqWZvbVMwvJW94Pf2upvzm49ZjHtLI7cVRv9zgw29
WtttvQGR8X4fa5HqEHtjviDlFotkx+knbKP1nCrQ3FKOnFaptEWiDCdKjMyyMG103Ee5GvZLKpi7
rSbKUPcjHcVfgWynaa7AVmdqvkeuuKIyYqD8hIEujy+S+iWf3hL4Mc36PYDeYD2zbbnBPTycGDBi
cxAgEgVQjt3fEHIXFr4fI0rit+trhdRmphrHYHuUz16jmi4yOoela5Rr7oiqBSQwQRmsxofhslrI
/YDZmwVyTkBGMCc3nzRa/czx5Lz08UndgYcimLqFKydLqQd+1Da+yA4pupOKt8DMVEwu+43Z0bKj
NTDKIg5LAXoqTVRT+S3yUtXOTIi6PT+8fyiqZ5M+WvUEAn5hreDeEEh3qCHwgjIJgn9W/YzRBYql
x7/M+pxjFyxxqnc7VkPxFyo6qBOxRv66uXCA8dIgC6rJT16SI7u8VMabvxNWOkiCtAPaBNgttRG7
uUka5v7Zl49uPDZ02ZbnowYSsuyuCmiLYri5+vz0mwxbcQC0Q49mXBHJ7DjzFHkIm5CRkoaIBdko
G6df0vsdEGno6tDRw7KIUTxbO5+LbLZ97HEvQNKPVkQJUoLosxrXl/qMLWrIO6JUQoeaX5bLyqZy
lbajHdSYSExLofZ8SzBDfHw/sXcWx4WmLK6ZxnfjztIolgQ/vq/6UDM/UBo244ypR+96b2oUqnfg
qQogDdohVKdNYb9ey+p6Cy4sxCyuls2cqmErP4wLdVl4mCH/NUbYMXVS5nWLcYF+3MsI+l21mdM0
gZ7EeOC8BpioAhrDUc7bK9Dt1/UoxIJeY2i6f393FqAl6Mml28sV2amHfk4XasJHATk/qLaB2xWC
u+P6k4KaXeuXTo85rPQGgLHP/bFfiFphAOebLIlq+XpDfn11Lt6buIWBpufRGAGaILQtjPuY7QAv
CqoSOsuvVl2jp5IIaqJdUQLSBd5XqfwCYQOJ07mk4uM9cW92FGbWLOuyXgazyJzq+O0UgsyND/Wh
5fPd+cilINwbGr2a/SyXahfd6tYrkmyxtkc+JFifwZOHnj9lXaifhbn39EJlkG0MwSu9X250dr3y
NAt0w6aVGOKiNler2txlxqlU8c8qMU40oUmH3ts5IMvU9gbFEdJlQ5cxyEfur0+xhP5QKrg9dIxP
8TrLLMUzgsad2eITDw1Myo2ZwS3fRJcMX2RK3mC7savqkEHkyPwKianru6FQ9XsKdXVRGovT4iPQ
QvP5gky5QuQD4Yp5iIJhv9+bZrM0SiMu7i3HdtRS2dsc8Gj+muIitEPKM8YmHg5QbWChCw45MJAk
CqPXu2L7qEImqAvEG2qdgiQPW4DC4+EoqZ+o0V1krKJNqC2yJ7k5h4V6TPDeGx8tJmsXeV6FSPA6
4UJ8TUUEOxKyvOxvAbeVZwhAylniiSm/fzvg0cpCplmpnQgDZjYtWnjThSSpHgX+45wjHaqhl0w6
PF/QKQ+CBiRo0QykZniKjAIdponDmguZ2pIucPmgNE6MjNd4ZVtbdrTEnf7c3sSs3pkbBTtVHlGZ
09K1xa98DT1x4NxkIpUqXhzXtMsZVo2J3XpnbPj7m4PCh71QhgXGxqsSZXSxluXXbF86M3W6yTlE
ZDAgeVGyRWPyvR2lLkVfTsrGamnodYpCsJUbSDO4difoVZZTy8aPGMKDwTqqXMUU+I6au8aHnTG6
WXFQoJgAfrUBUTu6xoFQFaHEpNSW10LMzhTSgcmSWkUX9ph8Zp9cQ6LP5yspTkQOdyZHo448kUlr
GyZ52kzzt+qTYj55T029NR0TJtO8gHjM0m3faCxzqwnpNosPKXhsY7NVtqH9GnX7EnBKAZy3P4FS
gu91Jbdq220T+8jj/4aKI/TNaCyecOjeQV0gtobbaxGEijLVk80wNquUNKd+xaEqWX77YM1dxbSa
lRc3/BKFr7g5ipXKNUuhgG69DWkbvZWW3irza3CclCqIXcVu83xaHlkJBVANsHBWaGpCb58w8ht1
W6FGkqNkwqfr/lQwKmVU/D7ohpaqxF1VLYicdU4GN/tLjBbsCyQ5n3/BxOV89wEjJ4LEQxdysYe0
R6PxHYl+O/cXJeqoNitxZudP9BdgsDw68dEcgqDrb4/cnDCOTku2xGVksZkhkHRTa+mG0wx/Xxu5
EZvhci27qmv068iyjR6CtltOtY0IT9iT9N6qOaSdzR01c29MxYB3XzVyMmHaUjXT4atAb3kVbLIF
bHaAz1L6lQJRX+GtK9dUU2vGl064G3DqQM8PdOVQdB7nuSIxFUEnHLZW3IvYorQaVwiOkFLO0Lbn
X5+v8sSB5yAzD8isjN53yBjc+xwUYOUwabLWkkrKe63xOiW82Nozu3mifCBzDLSpwVkL8DfAHfdm
BCVxWVsGTF8Kk0Er0whtTWldDVRNaU1yyepRXkWVHipiTaR50AXvGjVsJJXvTmK+Kgpw1+XUInV1
hjOez8DUSUNfnQIwEs4aOlxGDsiXHaYLeqm1fHRBtUYebXghJYfM/WHBhYFiJRiF8ZYuNJtSs8x0
6JmDNvE0hRzizQeMj3rke3DIgI5Hr2D4Mt4b/ao5nwE5/C5QWVmA1xVKcuxbTZOoW+O/zOXgJk46
WAAGwDSwWGByGt1vbFZDqT3HcyoHdh3ZIrvRtsHC2PeE3ov7ZuO9FEt/tXg+7RMgNIz6xupoS5RN
Dz4nFsCldWmEQEyQYJcRztgb52Nk/pRk0xibL0kFrLVZrtqtpc58wNTr+O4DRo8CzAXCU354HeMe
YAxQ+tRa+8E6gGidZu7VqRlG4Ruq6YC9QaxvdK12CU2JTkcjAkX/mYBCRfsa9+c+WnTKUpLnDtvE
jQpxdii24PWA/qjx81hEqBAXLdNbbqRy1+ojAIwCybcXImpfl8uu1tEeC+rEn1MeYKRz0zpnffj7
G18uuVQmNxKsl9kWHJzwmxwaf4gCCauOA9m8XoHYJVhIrsqe3Wzn6s/31USJFsxMgG1DskYaBBpH
91YYBGKQlh2gVZKRbV2GyM4vgABrFy/Z0N44wr6vF05JOnrG8sQi3xkeDzxvJPA1tXhP+QuWWTki
YeWNxNckYVU3mXm9TbwR0UkDrRGAUgXoQI7uJiVLK0rO8awouU39ySu/eXtW5kTHJ+DoeBkNaQFZ
giIuxO/u1zLDC5EpFdwOHHnt1EYXrv63+NtuGANs96pgZOS9N2qNVvuNbDYfjLE9m4A29Gr6gVs6
29T65g1tDivd3Gz0j27J6Dxkm5aXXt28rVa/hxlPNrUCvAQyfgg/gzlorGkmxTXd+AnbWWF6AF2l
kmlKgE6bEoIzCJqf77OJshCkRG6MjfZZjqZWWvJgbL3dix+hBrp1i0jHcvFlmjq6okEgSYFznb00
sw574vVzZ3q002qFqwDBZDqLNTOERR75NNbfr9tBBTB8VczVB7UUZjzYlLe8sznacE2RxnYpwGZE
sleJXP3lltmlr/6M+5h6rPNAYEMAHpRJACqN7IR8WVB9jWlNkACLtUQV8eYApTS9xAO2QPxlG6Uu
XyMt21NL6eVbOIP24jwn5zNRCsPq3nzG6E6sbd/u3AafAcJ4Bjy+uxKTy676q87vKav+RK9li+Y9
cL4uTwz6CYWZ7TXsntFDDBB0/BHRYgG6gdES83aRYBZw8rrkp/B3hXx8vn3/wLSPBvC4YNGd/YhA
7f0exdS2aC3AOd7rJaf1G/5VXgG7LwJOEGooF5i5HiyzXJNM64TSiKL9DiIBIFejXmo0MJZQD+qQ
Opk7xdND//dlo3sZT+CMjtqytTyJLtaBI8g7QQ5Pz8c/zN+T4f9hu29uqbJRSo5Jcxix2TeWdarX
LEZ0ia6lePvc0uRw0O4GqPsgCT3OrTodGheqDBPt+u4pk9Frz81d+HMmBr94MxhOKITat6vWeq06
NYIABJZ0nxp/mKBNtET7ocipb6sTatTPxzZ5WoWbwY3Xim2pnvmzfGVXW4NDn1liHj0TgbuWafob
i/2x+FWWIaoqc5m1ySX8Z3ucLhdjTq6zqm6tWhQWDbQrlU9a7PXnI5y6Z28GKI0iN7qkWvATYTM6
yU9pa1J7YTzDdyPtPzCDlhMk4bFTHpTk2gIEPjXXtlaaOqpcfjqcUaenAk/v53amHjuIF/4ZGm2V
qA/Ao8J2rSUzhR7F6NYW7JxgByUkRuO2C+Bw4CGZ5rO/nC+pKZj36hrlKVvgjUxqlw7LvyptNLOD
B6sPp/Hmq0bbiBMAhldoLGWPIuaZLeTAcMMcQMkS+BPXzYJDV/OfOSVzM1DCibc2pgNVD/QQom9T
GE7WzcmJIA1iCxS6oou0PDSsp2fZoetfhZhdQ8N7JmabgMWjuoNWAxYvYLSHjhPRbUzh1Z8hL2sX
AMt4mpiTWAFinBT/Rdp17UaObMkvIkBvXpOurKSSRKmkF0JSt+iS3ufXb7AXe7uK4haxvTPAoDEN
1GH6Y+JEQESP/ZIbtPbt6GsDJhfQdQzfamoyCcyHK/nMxbd8IsaY6md4Y+cnR1E6A8I1QAGX32lw
9gXZopKdd8dY+tBkJx4gogNVHWacVzbf5C7Ol3kiMZuKarqM+t31bIeh2PF+F/AAe/BmjjTxkbsr
SPrgv4YrOZSlXCpoLJE3g4otioRziohsHLogE1PmWcKrAFKTT7dFsTsj9Wu7cgcuOGN4QSHEgyKh
Aj955rBIicoqP0MtI942rTlYNRBww0jo41pkA+Lon/MH9DQ6XhWwMMhItF/PX5vUcpMUcPoNKJYc
jYH5ql03SAY7oDcWdELLRgzNkvny4FBR4z7LQfbPYz50nMvr2aCSYAoMSRLiSJi5FCqgke1ULv89
SGGTPLcZhA3RI6HLAeEDgN/NXIbG/KOmBjVAR1WJPERE84Ie9EaLVFstZCO38xTZ218JTXzegZoc
pyPBqueRqcsKP1qV3PHZ/RCmyiQ5ho5le2opzZysBZKViFID0gUDohASCZJxjKyhD2J127PeOElp
R6X7XMsHupfHXAyOVRhVnKWGnC+RVBAL3mU56ih7ECuI8X2aNUp11nKtyx+6OKqM7dAALelWNZUK
PO1qBIwo66nsGAOVBMiSj2O1E1PVn2oIoq8eRYEv0ZzS+5LgZLQOnnEHhsNTOka0PoaKEmpmNTFC
k0opQTibV1GMKM+QQXpuqHLUPCRpX8QOA2KsddPc0CtLZsWI1owxhfpd5HMJmHhEyre24otSuBEq
fYhA61TyiZfLtMu+FCUFkp2EDFmyz1QsRGiZJX7OhXeoD8jFSU17Q95oA4j5T1rZhugpGyuJI2Ij
lrlNa42OmPpqiJip92mevmdgrFLtCAmD+qvRxaD6kus2DcBexWou27S5bPS7gOOU+AWMNmFsh+iC
pc95EotJSaoanXRQNEhj9a7rNCXyIL8QoI0NNSA00RvJUKDeU3UGkvJB0GqTLLeaCY9B3rfMovhz
2ZBSafHfwsigGm5Aw9fui6AL9nWFxMg3DYSI9ru6o0p4x7WtqrzhZwrAI1Kt794bqWkayNdlxjNl
dBzJADFD0S7blOaWX4KQ2RYx0/giI9aGu6biwtBux1hU3SCnUXxoRSOETpgo+4lyQIKGi/Z+5fPZ
kaNIiLm4QHT8KDrM9xKTW46kXZcP9hjlWWDzuV+XqVlXuZKYeol+YNBf1dlYPQdQN5RiKKcYffZU
FIXGDplWQnCEigPlTJlDe9RGyhJRslUNkySQAsmK3sK3NMG2gb5qBrbuLBPslqukdF/mfIbJC/tG
gVoqvBoBrW9Nog8EzZIGR7q6T8ttmvZC+QAGAqoB3juW47jxI67mnxR9AGSGGWqlvwe9psWfLK8K
xQ1GTq1R+FCjzu58aoymKEZd6AhqkEhYKmmQ75gKliScjbbcCeGogrSiEFvepXVFMzC2lILxxWUp
BBH4oA0Ui0Hv7beBFE/oQMUyCO/Dqgi5O6HKhMSmaVA2NqdHQ+4IkcgXFel4jjIrQDOK/t1nGWeD
roW9DqD2CaB61A+/bz8yC12ZUOOdaEbQxiviPpllU2kZpfnQoFMJiZ6W+L6t74D0o0/00G3YmSvd
+kXfqpawT3VTPdbQ0HCHwdJQXApcvd416DAv7JfQQUgXn9YeiwVHB4AVkPVANE7TBWX6+wt/I8gH
wHyijvf8Uq3MviuRXRYS8FNgCok4+NDBZKD+iwauXHFkl6oZEIgE36sCrkjQiovXpg1WJlkv9Dzi
ECKemP441OgvHj+1XZW4huBEsjl8D25fmEjFN3fRcxit+B1Lz9cklIekFRimf3AIyWJZJQmCOo8q
tLdYl45ELNGWW/jdWre4sBASQSIGFQ14AIqIlqDr0fIKrkZALvk/4S3SVIAhvtfnguwK9/Z+W0Bb
TkKufy1No75Y0roFC6jEpzwSIx1obEB1QaY/tfZgBRvVhQCjiVoiQTkr6sgOQDPFBRdG+zxa37e/
ZHGFL79k5olEVMvURsGXIIc/fcQRTV7uA7qeauuwi9G9tpJuW0qSXA19liQpGhz2TPpvgxNbstV1
BHmwaXydHZimCf3DlbzITxkErOjlIGcnKK4DUQpaLCzgZZ+fxp27CywTZJmrSbbpnpg5q1eGZjFJ
1GttO+BaRseLY7F94chbM7W6o7Xmqi5tVdT5DBHnEjwX845HJU4LvQN21ctJEJnvYWVXr+wxQZ3a
J1OHVmv9ilcuyaVrSBUA1JBRYkGZY7ZwNPZzsaoH3nMUzhQeOWbuTuKaqtmakdlKqXD2lZLCCN1C
APFg4FSYKOkb1sq2X4jhQLjzdzCzhaIaVw+igDsVQiT5K32DxPFLbJzCeyADQUexhyAHXlYa241u
hxqR107B0kZRNbw2SMcbqNvOLoA+N/CAj73goRmm8UkCaU1QjlFHP995ZrLWjrC0W3QkR0EGigBA
mZOUq2Wp670vjx6XC9u83gsp79ye0KXMNtrw/5qYDajU1FRhnDR67MlPwBL28e6gf3Bb7UHv+wgh
F2IcIeSWkTsUJ09wAn+t2J9eovnJu7Q/u8fyhNMh6oYh6p5Soe/Gen+O7NzVrchN+t3U8IXLZcPh
bvFt5ddaq9vaBM/OBi8MfUp1YAULOtzpar5pOUTrt4c4jeDWCGdHoy5wLPtKQwI/cMAnCzmprV6U
Tu2Xz/9gCCUiFRSFaGKeC9QqVajITIqBBAun8rbRfOfMkeXtbSvS0oohsEemGgiOqX/7+g2MaDSk
ue4DXykRvAPCeTTP1dk6A2cJxqLUFNC51L9Fpm0XBAKz4/7Jqx/MtSt72pfzWb38itnKlYmWxlXM
gfSmOIXKkVP3/Rp1z9LCXZqYLRyNBOD5wSEOsFJOEm0EKmgkVQtuQWktWTRlFn+MBlU3oJBBeA0w
yPWcNpEk5tD3nfIKyjndCHtg8uPPdAsqUQqw5ufKEi7kZqAy8h9zP3JCZa+H0HIFyQdCKWC3Ac4Y
LPR5bnMT2dwDOExs782/f/2CwwbFm6dTS1blnNa+YZZs7dMoSGUWooI6HksNxEXFidetADWJHr2d
Sv0RtTaXrKqVLz0gCH95ZIkgiAB4yvVMy6xLkLfLmRc1uGdiY9/FHk6kFnlANRJDOQ7Ze6c/l8kn
EPykDKPvYSgsw/8dpVCGML5vr8Ri6uoPV64EzmdAZGeHqUpZBmj6BI4NHK4hkLkWXABQdCIoll66
t60tbGjgcPFuAWWG0c9plTJD8DkoNfBepuqpI3H6i6JHTsa3sRXzY+rctrZwtyJJBuFb+MvwiucS
bVI1pew70J6MsVJaWRMFNpD2b7eNLPn+SGoCcAQIPcgd/7QnXXjkUtPqMR+C8IRyoKRCAa8t7oQW
09cAzqM8Kwyt2w1BqaaxaQASPqOycl231FVGm6VsO0qYcOzwUEN8d95FAKBskCQCEr7pnfoSTCiT
dqdV+9yJ2RYMBOgT5nrTOCQVGddAwEulmYlKB7cHKvgqSnzXu1qjlKpx2fJeF3wM4lNOX6NGxgtA
ZPaRRtBL6x/COtmFifzURN025ny3nJiZzy2gbWlj6tGmRH9M81GGuaUE3woDHmitv3bh4YADCkyY
JCB1ioaO649kTKViIgMzIR+PZ0Az3/fwOIavwUEkTOEF5+AHvQP4Cerl6O18WdkoC/fNpfV5PnUM
IN+HbA7zhnrXPvYaSbVXnnMG6RTVaLGt1lQnF4iGIO2CJVGQm0Z+4kdWOte7rhNUFAAGMmqxOQSG
7Ue+PSZ3PHI8cngEKnDHP6eiLQILvzLchfcRDBzAiiDWmMicZhdLrPJRGzbcxK9U2+fBsfLRpZwN
2mbgFDo0Atq3DS41tFwZnD3IbMzYoCsB7w0lUJ1A1za9mXe4yhJr+GwTRnRqVkA2Ft1XELhFcccJ
95xkqYicVbeX3SqykdiTB8MM1moxC3e+is4epKDB1D2pfl9vPEibcA2XgnoP6fB3HTQCH3WyUtRa
NAEMAXxpIJEgG3Ztomr82Kg6HMCUcAZhG8MbXqi3MsULQRbyhn+NzNYUiqltoyJdh66/yhLBcBrt
UhdPtmpaDnOKQ7ZVDk6vmtDIwIZqXFwB5VO44/fZMXLWslvL+xta4Oiwg1YB2MKuh4yKeicGWsF7
gSZ/xW1ki/W26hObo98QxlV7J+Z+t5ED/SGSrSJUFuIwFfedCBZolNZ+QCa0PBtiiZW81w8cGdpz
RPiWN3mVJBRwaUaQdCJhJjh5yAhXvND44fZaLJX3VBl0pOjeQhEVz9z16FvKUj0LsRZ+/NSq5wLJ
erd90QMzDCHSID9JKAvJNQ9ZTrcOIeRgNe29BC6l258xXZkzvxFITgSj0Enh0UE0XbkXrx8cnUKN
qMp7okok/qF8qQwr2tahJUP2dFxBbk97+KcxZDIleSLzm/OYaXrN5B4ZfE/QAdPHOZJkJMhXIuxp
D98yMnskxrIUh7iDEaN2B/UFjPMC3vXufHvelvwuTNx/xjJ/MJOurEWZ47B/Rs3UjLeme0njfRie
dOVIB7uDDyZsb9tcnL7Jx5OgHorS/2xk+aAJSI6HggexPeOuC1Z+/o8YyY+Z+/v78yE1SYk+Aj4X
PSkI1JHUvBydeF4rRCfgVZqRKGDZSLI4Yx9CX6VPHKQUZILaTFZaMTIEqD4YyN8TOYC0t9OPBbVj
xQfRZ28gs2NnbWIcBvDY4QWLBfjGftMiVmZQalUIr5fQyi58sE3aac8lv4aUtu8havE9GSqGFwHJ
ShYQvUfnkJmxxhBBCzcmMYnqXshcQen6xiwQv4JMn0OOxcyKVLnnOzgndipR+SUXMl22RrDGglVb
iZrcLUYWOrHKwNXrKyV3rvpqGJzba7a8Ty4mdXbJ1V2eGqi5It/T1MhsaRuQOiHhycwxhPrBbWNL
uRjkr/+zQ/5E3henme+lseS6WPCqg2A5NdQk6JY50Ub/7Yhmc88eobx8Nx508KKF+/Y5RmvEyhcs
OUmXXzBduxdf0PIymnvLaY/yDzoHiV3Uou4V6VBSu2APKL8NxUbPdItWDl+eZdWwOjWzZP80hk7S
gFRBfzDoWjv30rN3+VFToHHxUWGuoNqp4kqgtY2bh2cm9V/FVYjR0hN+aWb2hI91g+ptATMgK4+l
gxbaneFKSGKm9cpRXXTXgVuVp54b8MHNAzGDTVLCAhZaIQrUtFAw2KMfA+IEKW7UGFha/iBvQiJu
6C4+9Z9QfC2nYsZqfn0h7YAN9/c7ZjObFGGWoydd8NLOah4aSFbu9UPGiI2i8uvtrbWUy5/gjaid
TMyUPwQX+ZAO7ZhngsdDx9VFg6TQoRxmGafgvPO/6vsCWhZPmxWjSyHHpdHZmvqsTMdRzQUv3MIt
q0mmTlNcAY1i6fedVxUOXVPPWHzAJMhzaBOS+gdYWwxCH9LBhYCEqrjLM6utbTFcefYXT8SFjZnz
EQRFnRYCbEDLlD+pmc1nXo64loxrrWmLjxb0fPBcIWBDp9L12cOaZUqNNlBPp65PPxV1z+crbsX0
7v14t3RpUoCF9/wDBNzkrJcGxItentsldAvQ/BQcCpXwD8qwjdYoPNeszaZuDIOWSjmsVb47ANh+
708ZtgR93sVKUm/xPrkY17SIF9cWz5okEDtY0qnVwAcOH8rY7rpPtBze3uVLuwE4Pg3+8IQUmoNO
xWoMwgZ+kxd9JwHIEJsIkL63nAcLuPov7+GlrdmgciRd+6ytRI/d8/AmjIhwwpeE3i0jN/P7ales
JeyWNuClwWk9L2ZRbSNFGw0YTNBcEWcbSTnT37fnb2lLXJiYZ0N1Bo4JyYeJFtStNju8d/vsRRes
cCUBshgxXRqaORNFDzY1JYAhpQQXUKCbIXvxwTpffTCsGQjIB/mpfSrDlgyRur09yEVP5tL4LFTQ
hzzoaJ6JXmhAjsvC4kFLXECB5QRwypqk6OpQZ46EDwqkuhMx1LpyaGPmdBsUD1y9Kw5R/sj4waSN
E7WbelUjdnm/TNQWYNWAUMT09xf7Ra7lMhVpLXopxBun9I6lg/RT3lTF/fBMHSUDTiyw9cICDEl1
2CrmdinrqUngE4F4+h8FoGv7Yp1zPs4oMnGNWTVPGRgjrMFUbCnfCbHLq4da3g6yZTwY0UrktFSY
Ad/MX9Ozo8KJY9U0iFg95ctJNorDtjie1QHCSCBwdKBfn5mlmYCRaKud5A3IgOhO3Is8EfEv53Ku
fGAmgJONe3vnLT2Ifz8LQNTrGYkVKGqg7gHhA6jvIbOP7oLbBpbOL1pIAKQG2HRCnFwbCLiyGPy+
ErweqVW3CK2+IOhkD56RdV1xkJcaztBrhm7BKQ2DPqnZ/TfmYAcI5AG+qCV8+hZoVXcoTp4mNaP/
+6DweKDwC9oMVZszPw5jRZOgFwQPoKY+6Ta+kVuDWNt9l1hVVRLgD8EbsmJ0MZuOXhhFQtGVF34I
fRS+xndjoSP6Bsk9AwxxtOsH5cUHbtdOnvb5fs23X4IngwAaXcnwmADenVcTO0nq2Aig4MQeXh2O
vUs1UjpmYMmPtyd00QFFpRlswQhmeST/r7dJOVQJ0OW+AJnj9577zWnbPvil1tvMLtwqNsXQ4nm7
qszoLe73pbDySC9t0kvr0ym5uJc4uR4NP5+sq/s2d+WPMnhN9G0V3CtIC6+2GS9cQ2iNQ14Ibd5I
/85Z7oeoxl+NkQhauISZIkTRDFKys5TZ6OAABB2JIrs6Zskm/apL+0mmNohugQTfKFvoRw7BdxZM
DNhvt9dg4asm1WJ0xqAaAujv7AGsGXie8qmXzUAUz8oIzO1rFf2lE3plY/bOtWPaqWIGG1wtOz2X
OjInH9Ta69vNUB3j4DhwVljpZpH3Tl7eC9X/+wtmbx/kPsSWJYBU5CMqXp1bMUTqtWwP8M4Ebt/4
wb4rAbv3G1L3gyMb6basV+B3izMNjgXQCmgyYpHZdgMRTz20Az96o9S9D75mcnG8spgLzMzQoL6w
MXOldS0vtJJhpkd3dONDuA23tf0OhTv86zZkeER2afuHfnr31JK1FPBSwQHmUccELubPybo+UUAG
Q6t8AHYDgkmfATr2OBN0i5vEdIEZ8SamJvAIbEL3tCb9tfCgXRqeF/rGBhAg1QBkpYXivHqntR99
dqbqSkVhzcrsrOg5y/uuwi5q0ig1jbJ9qFN9w2Lk3PiWc24fzP9lMoFbFwyAjaDYdj2ZRfg/k9ma
jXU83mdO7UY2I48Eswn68nYLMqzTrzX6yqVtisAPgDe030+Sztdm44FXRlB1AbKi7pLgUYSw8u2B
/bnoZtElYqL/WJg794I0xBWyWqjKkn409SP0eNEEef+MzQk95RfjaBwHsyFfqTlg34JA3hLtYQv+
dtRVfr8Sbte4iimYSK+bnET6tQT+EjPC1ffNlpmjjRJkEb4POE7kF5H1o07s5G5+9B/8SevLvgMT
XOJUbupQG/lbNNdxTmbC6bg9U0sv8dWXzLZAqvcGEDUMXTTBRjbByvGOjtwjuxvjf9lsl2syuyBV
rRLQbI5CcIoh19OkY8j6NrQ6ArwX6L1BqA0vsd+DDWbFw/njDN7aD9OOvHiHE9wmqaH+sf3+zGAb
BEsk3KYEbgfBog/k4at1Crsjzeb34RW0XQStlJlJj4FV71cBaIvPFSo4gjBV7sE+OPseWa4lyQ/Z
1GpdoQ9jk590q6/uZOkpFQQL6IxWJwlILLcrq72Q6YXI2l+7M28IGjit3lDYFV0oKJ7r375B0OO7
sf6fdqZr7mK+u6iX+iCBnYQ0Dr+zFAZqw578WjGzdFtqIC0Ao6GGQv6ckqyDgIdYqj0PM8rXPdTz
XKjl8bHFXtAHBtVn/24l2lo8LpcWZwNjaJmShB4Wy+IhU9D3Ips9RToR3fjdITwayp2/BkhbiuF1
eHTodBDRsI664/VkcryslvIAlO2xs5D6e4+gT7g1VNKiYcVemdGlDXJpaxbpRMgL62IyImxryfHc
6+jO19jRslclwxeY/xFtYESijlMgwFu5HpUejr5R9gLg+7xutm6pHQycQmGXbl3yOOnlOrVjfmdH
HZwe7mkvPb/Idy+Glde4CtdWdTpu8+sBSjTgUQEpG1BB82C1ZiwTZIz6GJ+Dk2YKO7NxJ/3ebxz+
lU0rLWQIMfC/xmZ3f69Rvw+qaTn3zPl8d95bt3f1nYOt+/homB2h+4fn3/ar/VGar5U7eNTcUNuw
gqf1eHMJ36/jW/hJ3lpXlDlIoh/0hBocagFNJ2f7MUmtyqA61pyh7xBNGztFbEPLYEN+z3PBxPEy
avskU/OXSM34rYLSnBvzTLvr8mjqNyt6Fz1W2n2Nf0jUBsbKDbbosug6mHvQZKvAb5ndYByLwoJx
/pRXsHxX44kMVWHeijcW3kZje8o/vzkLQhXblujmGtxlael0A7gHVHAA95jj+MEfoId9jgx8zWwm
fErC88g5ISmUceXBWjM0bdiL+1OPUyn0kez3Os17l9vCjLpTgQkt1jilF935yyHN5jNWpRxDQhpF
ywikAuGPtKj92tVbqBMFXXxQySTJg74vTI4jvzYvK/fN0smbyHenmgmIUOfLmaKtMKApzBdVYFLt
qEi/5Rjs3VGEBrvvP+zJaLXrSlQcSV3shMBOZPZ8+yMW9xTyA1PfLUD36BO/nu0mK3yqJ43gZYE7
aR8YH6+14zaQmgFXavB2t9udtDfcOsKaWJOw8ICBQB28UQCl4jqce8J6ykkaq4AebHcJgWJ33dts
xHyDUGdzkh5asuLuLS03hKE0pF2mSUd/7vVQh0SncjTN915Cs/RAXqvvSTQJkg4EpZDMNKxyn5nS
9mWzuT3Jk08/u2INJOkQaEysd+jXujZcDrh/pEoECrV3jOy9DL6a/kChroPWDSm2QISyEgNMI7ll
cHaEFDFDxyQSbV78JeRHTagsVV9D+y0cUwTaAg/GTHQ040K6HlQqgvQrL2Ej7Y5jZzMzYoC8rhAY
LIGOrqzMtqes5nURRrDCajPY3UenZMPbILL7Eo0AmkDqBm/iJu1f+MJe2S5LmcEpk4AUHYDTIp6J
6wFGaihHRofbVs+gxKE/GcIhT+0UXaAZKYfWqriSDL/BJT1yJq29NQ3FhaHjcgDZ09Q6Ba91Tt4Q
FbKQdqwRAR4VT9rXBMVIbFfQ7vizH5ENUAi17dvs4fZeXdCEuTY7W1cmh1wGmlbRy6qTOgaWmAFV
dzQcvd9UHdFBk19ojmHhE9LwQ3nkkedQLPnQvRgJmGNXvJOfdwQ+RkRfOsaPQvpcWa0L+jpBLCvC
/dtGJNyvFGIXYpHr358dFKTQpZ62UG0DXpKo2laOQhOpRVNh+6x6klVoxdVHI7bKcZuzY9Ot7bGf
B/Xa/myykYQYunQanziS/HV4qJVnP7H89DHxP9hHot5rvan9ykEzAwDr7YVecK2vbc+OVqGNnVQq
GDulaAF3urogXP4wvJb1pgJQ2pbrtVLC5EBfX0uwKAOih8oFQIzzvrxWbMZEAbOXJyUNBVyT71KN
aC1Fb67Wq/JT4ov8U1tHnVV2jClmn4UK5OwrkLoQueSBLexSRRqdodSjPUuTogDfcz98JqwfP3I+
Zb9yLShT+/ZE/bzorr96FhYwsCOIhgqEUCWH4MlUNxKA20m4V4bajHW6Ym1hR6AfZgLuTmDPHyQi
gtAUeo4+PC9SXuVyq8fPaevcHtDP5whKgpBHBFh6og6Z99i1VO+lbOwmDAz0rWpqjmW95cLE0ooX
iVo9Tc08X0uB/HR2kO4CenViKUfHz1ymVTNao21lGSCRpIpBxEM/hi7kVlzHBZ8CVkTUVECNAj6/
P/HHhe+Y9XIa+FEoemoNfD/d1RWJ5GMbQh+C+k7XlTGpK2bprROl54q6bXpKwZ2nxF9r9E0LxRd8
iiQp4GhERhr9INfPR1AnrZp0qej5x+IZ7HmWYoNUudjXlq0TZmcykVZ8uYUSNExOkG80xOHRmKcE
uFAfW15BqW485QRczlBjlC3hbjDvEkv5B/8NWWj0+k8k+wKIf2bnAkGTpkU9BYgAmgI2YIzFL/5D
NFMTBB0CpIVJe1bxPx/719i9vYEXIjdUIzGzQByB3w0d6NdzG40q53NwPrwwJ6hjgYtw42+bvQYa
O+jUNfbud7kF7t5D6Li9bXrhCru0PFfLQsdvSgOxkDyhS0yucHnQ9/WAbtoMnHJrlDhr4xRnLggn
sj7nOIyT/y6s8k6ytsEuNdFo7N9XtozOQx8JxMZNQlKu1dMWj9LFHP8JHC6OUqMzOfUT2C4ehoa0
bmYFewntnCYf2iYHXpY95tdMX/8h5XO1uHNvuYEH3yYaDGuFlXzIJr1XhoNi8s9wMOiaXv3SK4i8
EnRzkBpEH6I220pZg+SabgxAqAz7oTM7g/wKFKcwLICj+/CD1WuQmKUL/sLgnHRUZIIBgfoOzy4Q
/KBmEcHdYqkHsCcou/7w4b/uKGKQteh9zepsJyHRPTTlAKsgN+Mzs25Bc/5PIwMjiYpwDgrn8yue
68W2SWIJeBvxpeHkrSQwqwF7pCJ6pUR0bpvy+ruQfdc+6JscMd5w/qavV56Aab1mPoaCHkdAPPGK
CqDkvr4aaJjkBR9lktebw5Z+ttvAwXyu+U5TZeCGlfkiFuBsQq8prEySefL7YLWu8F6e8y3K+GsJ
/IW4Fe89AteJQQEEy/MQfWzwzFDwAWJIVroBjZqYmQPUxr76L/3LE4khEHUvHtk9eslDRwLF+WO2
Fu0t3HtX3zA5SRe3wVAzJckVfEOC/hvDjKIHaedDKfRzlfp3Ie66Hu7sXYkoH2vtNFwwdKu/3MAl
r0TafeeQu63XilELx2KiBZf/TO2Ujr0eFleNfjxMto6K/Wt1lyz/OmI4VZ2Ain9A0ReT1opqkBtS
LoF5PHsWTSfdgDuytnjHzt+wTazbT9NSMIPB/DU3fc6FuSrRdABxpzUilVN/9y6A1XgO+fv28NRu
uvifDoE84bmBn+EBmL22p+hCWSRZK0ECJSb9rpNsUT/Gn9EJ7EBEfuiqR54d6mxVjGtxL0JGCn2V
6GoG7+i13RZ6N0Kf9KJngZWTIVSJzbuQDF7/hMTRaQ2vswAym3JUeAWglQ5uc3kWIzZ60o5hUwBY
ktoFbyWG6beRRXmKJsbEDqhuocMYc3Aoioj0RU5C6SRocMDC3u5GT6D7kO0oWLLrfNMABFIcEhHC
Gk+9YMqVqb5LUBAbLb77RVFHWZMiWmDNwdejymBMZW5kuWeTFRZATfdKK3ovYGYj3WabmN2Gx+WI
CA/kt9mjuLdqDflicDXd3o8L1EHXpmcHOe5LJUkDvDnjSYSafWU1ln/qLIMoEZFe+cq235B7M+WI
vL25d90R4nRrnAlLLvEUCIiokKFxDqHB9V4ZAnR1GSKed4lAKzLITV8Asy8aQk/9P8TyV6ZmM636
EXDCDKZeLOss78qAJBwRjjwctM1GXkG7LIhQYnKRVTQmKTXEUzNryL5pQZXgaVXO9Qf/ou0Hq3uW
7hL7WTPdgwB2IrDsnSrv6UnyvApClK/Z5gBZ9N3TCTqnt1d6IUtz9S2zhdaGUcrQWw84NjpNwfbl
KDKWW17LWCyde/CYgsUB2DnIh80qVZ1SasmoM8lrlMfYIGnmBvYA1zCzo8S7PaIlzxuMl39tzR6G
kRtEH/R9uLotNMcYT5Bg/4w8zh6dQ/YBbfvdpjC/zRWrS7m3K6uzG7VDtaOOe1HyphIAaGoP/k7d
dc9QNniwD4cKQpYfjJnhRjHrX7cHvPRUgSoJWQEVbAmA1F6fk8hvMtYmKiIN3ey6gPRPcf9228TS
LgHjAxKaIqAvyp+A+fJ5YhEo82oMjo4A5Rqg5W0PcboLV1KGCz1lU9gCnhbkpacs02w3ik2gaymH
ofRoJxtfglf0Dj/U4ProNgQS5l/YoAiJvyADytmfUk3C0RVWZlNdms7Lb5h5obUih+B91CUvV8Bt
ScSkpoqbScx4Ncqw9JokH8GxqGi/Vd9QWytvfbSLy1yoHYeAoRfQKLsmtZt+BINiSctRIkoCF4Oo
RcJ/iqkMYE7eoahEypKrFVMKQAuJPhI/Q+OtEFPkqQIl+6KqnFJH9VPNrrj2k6Hl5G4M2wJy2xVr
34DHb7dMGNrSSg1O8TSxVp9BjUsfxLzqkLJoxKI0wTVb5qaUqVJg10A0BfhzOL7FuVYhVyoUxYaT
UzhmjWYAcB7G+jFRJLopqMY2YaEGv0QFNV+zlRXQ92dNJhCWds1Oz0RuSwuwQhIqFFpnFiJtM/TL
U763swp9mARcAoBOZ2H1wdO+4ona961volM3+UwxVTWZxNq6f/Fq/i4d1EyuT0IfdejshPSGFz+X
OkDOypMBWk4xJ9w23Pu2EThBuJKQW3R5L23ObxtdrccMJVcvPKhm+HQfW8FJcAUQQ1CbusrKQVyo
+eGEoIKMDmqc9h8dA2hJzYw487E77fBgdc4RejglgEk5OSv3INf7yAtQkloqNU0ud62V12J5tCpy
m6ipTPwds8OhyJE/qkMqe3JnddyJ5afkRUajUEX4LfaUJoELqz62w924ho2bfnketkl/Lc9fkCAX
04IpkewZZ7EwEyJVrpgf8s6tu4cVd2DxBoBvASpo3KnKHOKBnlAQ3Q6ZjID7bIzHtgNoYKV6sXzT
XdiQr7dqWoxipPCwUTnHPdhFQEcVWo+/fSc4dFAW2m2evjfa9kVfjX8XBwfIpCwAU43Yafr7i6uc
kxg3CgGTvX0EM7eficlx+bFGF78989hapI41afrt0bN3XggA4O3fX3QJJ7zn/3z8zHPSlCEGFw4M
6PHGd0MAC895h5KejHKeVhAmnfL/ou7LliPH0e5epaPv0ea+OP6ZCHPJRUpJqX25YUhVEgFwAQkC
JMG38jP4xXyyqsdTlaWo9PjO0REdrZYyQWL58C3nO0cHSSx2kzrhtH3zNn/3bkdXUw9u2KbrMbTI
Ly5erlZAayVTD7wPiCx3u357eXnmJNltyBNotP/+tT/1xn987aNTN5e84yW1vEPbwYX5eEE8kng5
GoS2N/X5uvt4fG7uLs/ugSC53iCH8P906P8968eoVGJ3ljtxvPr4ZO+uDgFAkUGh1FzdKqAf1/zE
LvrUyCBgg9+P8BQg+6OpnsGcbdsMJrUC2vECuhF+pnJzdwaina/FKarQzzzTHwc7mtt4nni5GB9p
BC+vzsK0vtnYz79fv0/Qd/BGgdEArxQIV0Gk+fOZa8eqVIWuPaQqVt25tUo31183p6SSP801IaRH
vgJ6Xr5jHXugOBeRH8JCMpkWH6u3PmkL3Atv8fnV9nnM6Q04vy9TkDHfj/dVdvv7d/zMQwTQ78Cg
BSlbPMHPr1iHunGh1ubd8+CtN69G3DXk1Tj570f5BBCLmfxhmKN3JK7b1sHgwno9HawmTcc9B2Kq
T97uIOeN8+AlyY5cR8m0S1UaVOBFZZCCIZCIAS2cRsXh9w/06e4BNgToVBuIiuP7sKNObzkm9O6t
F3JVT+tAb4WToYMiOFHb/3ygAMppMcJGLO/P8xs6ILsWEfXvVRYFK/fNKjZtm4/VpjvF8ua6n1hx
0DqAevsgvAdRuJ+HImVJuqbBUCIfoHREbpfV4qb19uUCek7dLZp238tDcqpO7Ov6I4csxx1YWps9
upJZBtbI+99P8WfVDNSbQYQUukgNg5zt5+cpGhLbJcXWyi6m9ELuRIKyfiof6/Nm55/RAKLjp07s
JwrU2MU/jHl0PUd+QYmqMSYcDWQ/wL+VvOCOuV1hmyXrL8kuV32abw7svtfZw4kX/mwB0HQE+ArQ
ToDPHpmLQXkHpgPYW3Lb1fHKrZ8ieuOCJ2hucxCf8bkD4/sa7hfB7j6VhP/0jv1x9KM71mPjIrzI
HF79IpP7+DG00PqbRDz9ALHi5sS7HjbT8bUKryA44ISRHz/O0C1RMduEBd59g3YYtYWIpUxbGmYV
H9EXHmUzzxT98vtBP73Lfxz0yAfSzLRDB/cWPvvDU3EBKFdycTUk2/dpv98/it3OTS/TzSZ9OGUu
PnGQwBkAfAD8dxCtBUenuOp5wYOh8e+dD5CUTEjzZiCrmU/pwx6e/2hSfxrm6MQIr6wrBfkDZFuW
br3wCHNKGE9NgQrE7+fys2wLoN3wZMEjCKrj45C9hKShv4y9f49cZHIg471Z79epTOhBwPH8xNE4
HLufXgyXG0bDuYCCCi6Zo1umWqx+qv1yum+jusyoxovpieoTt8yvidfDMNDIg6rE4To97kebkIn3
ZRmN9/NVdWln7qa5QFr8HXxda5b6F48q97Ihi8frE68X/3IajgY+Ons+83kLRpvpvgwuC3lObtXW
bbaMroBqHdVr6HxtTErTYIemG7Gq6Ootfq29HILRdfzsDGCPzJobCFNf9PdGbyv2CH6K2knrHV3L
IhlGdGcM2QC3OS/vxJWo03EX39v8MWpSmkGFUtZXc7f2+3Rg4APbdLdBv5e2SiQa1EjCN+0rhAuv
h3hVOohzvU2HNt8zBhAo3zV2NjlZk1aoUUI7qEz8KJ9cwFEcBf3U+dC9f9H7TYLGIBTbFXkEmwny
Al5OL7w3PpxsbT8cpV+2yg9reLhQf4hz4oKhGB2F472Phv4H6Ki6CkzbOxtsfniY8Non+UDzU+J1
v1zT3xYQNSkbhXDwex7fGxU1Y3hYQHtFr0LkqgqItp6wmafGOLJeo0BxH8IW0/25t0b3W3funDrT
n2/Df7/F0QUEDlkT9SWOGXQQsvYK6mLjQ4UtkvTnxesJ+/GLrTqasaMtP5m+9Uf7MFaCZkFfbNw6
968vi6RL7LRfTed2ehv/x6peh0EBgUEMDOcNZPo/b47GBP2grAqDqkGvdFHXibGrORfTVjZAHM0K
MrjUOsVY9Ssu9Nu48F/R4wpoqnc0sY3gDaRAsXScv1gL+tUcdMNctsw+4IkHK3FBOTmvg6/M2XXv
1pWMMihWJJ7e/37Sf8mlHD3G0ZwDN2laq+XTodrfrgjK4BKvXOQM9Zz+qglPCVl/q5b+chhRxPnX
ex8dRu6LxZsV5tvrV4omfgwxCsa30svUF+En4QJtCgHOtzTYQzu+2VbhRnyx30dIrCHEzq2vNlCE
4vH3s3ByNY5Cv4EyLUIo/GDriXpT6RvfTulb2d3FaQNhoa1+mtiuwpRAnCvIKnLOzM3vH+HXyB4r
EYKdAa4eNGFQXP15I0IHDIpHnT/dD8E5C5Aj3rf72E0VpMi7Z79ok3njt0m97X3IdqBlhCfxjc0e
Z3dlIKqF5k80v/jI5U6Jy9fudBF4W/8kzuYzU3q4Bw8MlnDCj7P/BtUxz2kDPKRMgjM+YwGD69bb
BmpdzuuanVX+yxDvfff297PzayIAg4IC4cCU4YbQhDtaIBdR5UACSBxSGG52MyxzusxgNu/Znrsv
c2CB0udMOisb4uwEElpB/CL1CeTrcSiAJkdIX0To1YPYqYXw9mjvVqQIB1+jyerJWz9hh0Q8iZ4R
WK7FulkznQKpZjbVCm0gF8UNkFVZcNECSuJ/++f3E3IwDz8co18e5Wg+CCBlQPMv1r0FWLtbTUll
XQLMXTQn3vk4BjgeyD6yjy4oGMaKYCAJhkNmf52LfdR3Cbjtcl/6K9WkzbmroY6uXoxuV79/yyPr
9MvgR05eyZbRE4Nl3StxJ16L5naxzti4YXZmq1VATiTXjm7TX0Y7cslti0SKGCxvhWJOcMemCYpM
OmvkVQORsd+/2cl5PTrukLmyZuGjDbPdWnk5rHpr00KZD4Q7PFWw/hs/n0/Sa3xbreNtA7wFiBXs
AFwp3wL+H1whm0kTLg5WE+XQMVpD+WfFwacNIRKgL+23Uww3n77lgdIIpgKaToB5/mzUNLfAigoo
/j33cr9OfbXh29jd9GYPJ5LWH0O8lrhx7eLLien9bC2RY7aQNgQbDfC7Pw+8VH0IcWS0n7maFg+B
NtN6dlBRg2Cak7gNNS+Gjc0DxDr51rZCs2mIQRteLZ6bRX5UdjOth9AT1zWwcFeLcIBbsvzXznCx
+f2TfnaQUQhHJ5PrBF58jHWeG4uKusCDsmGlcRtSey0yN2rT3w9znC77trkPngYQJMEBK3Xkjo5j
MUwoZ4AQVGaoE6V8D5bOfXMd5PzrtFZQUCC5n+/CFdv66ylrttaqR6kM5KbXVRZvoYcBf52tyCkH
83CEj3fkj891vEOE7RSui+cKnfegqTfjSg0sn5HWKcuXcEIY47ap/33U//Zl/u/lu9h///7hn/+F
n79AIFEyEMkd/fjP/6EHJV9r9tr+kWj5/qr/EB9/3KpXxQbFvgz/dfiy//Phn7/qn+t3NCzhL1/r
P7JX9fpH/pWp4w/89HkM/vfDHf7+px9yKAgoc63fpbl5H3Stvo2F1zj85f/tL/94//Ytd6Z7/8ef
X4Ru1eHbSuj//fn3r7Zf//EniHV+2DXfnvz75y5fG3zuArlYpd5/+cT766D+8afn/4WK/8FtQ+Nv
DNJ+7OTp/e/fHDiXoF/m4t/oh4bhbIVU9B9/Etv5K4C0KT55SF+hXonfDUL/63cxWpWRcj8QnkFv
zf/zX+/+0xL+e0n/aHWzF6xVwz/+PDpIGBjZAODlscFRL8Bz/nziSW+PQHLNUSLcmEKP1nZ3OqDV
yq/cL4WKmhPn9nBefti3GA6MoBBTAj4BfZ+/FM+8mU1+obs4UUPhpJUJOrD5It3+wwL8/ZI/vtSx
wf4+jA8cBFAd6GE77nakNVl6cG2AgKyPgzwc+/IMEqZzahHGzmpdTptiGFqkW4xrX9qGHVoivVNR
4DFF87enOABxYcohYvULK5Oce0vP3QS0TifFG6+t8nqpkE0q+IcQwv866NFD21E9nDXA0wK8QEew
qLdSAgNQwZFFH9Aj76EUXCwVPtjadvVRhU5306MV6EaNFU8XoaodGwgAV5ao7XObIG5LwwFKhzQu
opWepbctx3F2U0kET3tqFVXOraZNG1VbXyNZVEBgsxDjT8GwEqUDIue2nV4WafZe3BWXQVfDZ6up
WMVRM92FBAhcm0ieNWPULKkdTqhbf1u//8jQXLAvUgzi4xcL8ZOBuere21sl39/VxWv3/4EtwZ3+
w1b+xZbksI//638iA/DdwBysz7dP/G1L/oKCOAD54GGCJwIeYVzf320JsaO/bBSOIoiiQDIArgMu
jL+Nief+dWDJw3UcA84PE4Rf/W1LnPAv2JADQRpU1kAoj8rBf2BK0P76s/+ADgI4DQjHDs1OTnig
JvzZmnTGGlhVjx8ga4rGaxp6Y5cO8aSsDHK9w5SEDTZ5Ehiz5DYK6buC+cs6mhwPfCROXT4XbaHd
dSAbV6ciAlPcY3ngnMoGp21oVpmlSm1wyOlXjeyRTmRvo0IF1iQRpH4XyjmF0qwOIE+6OPK2IyA5
4R74X/fAC9ruem5YMOZ69vxhvUAytUhmaAqMiRP0Vg2a8gZHLa5J6Oc8AEUya5aoT5nd9Xvi0Bj8
nQ4q/5nVcwn9IgtNBQnOsvayvujIPQ2QiEnLhhVyrSK//XDbgbporHR4fwn0V/8Mfo3APlezidcF
lWigC6YWynmhqg95xIJ36BrSbNFgEQudOusEsZwcX7IrZOk56LydzM1kdU2RuMgvPRNHWGU2D6NG
gakvRbXi/hgHZ2aeJpPXFWd3zA66vAxqBvV38K8DNwXBe4rm3aql2aDmfn7BpwkkK7t5nO5oLAJy
Hfdzp1ey8C2Gdhdh3fCmt/2LEQJOZuWqYaqycYmhbdBD0+xZIebVKRkHlEqRupNf+4YW4S1MCDQp
QMvXLZtIW+Oc8mmenv2W1TVysQBQpN1c0mWvXbuvVlFPEIz5vV2CAITZMRCAygYHxTQqFB3bMLws
Lbd3b8KlH1lWcIa3UNzpnoXuabytpsK5nhAJg5UWPs1Zp5alzL1xpPPKxEZ6aV+Oc3+pqNvhwpkG
z2RRGaNb0vVHq9/WQYDsCZQ+lzPUCRkEqK06etID4DvZOHpFnbm+po+0DYsQ/MFdBbe8mFo0DpbD
PCUjb5v+eWIN7HpHa5CTtV5pfxW+nPehogtP9SjIzBKn9V7tPsIiIdMzFasCCt9RqiLDwAAwaN5n
EmeKQpvYL+l951fTmyO4dhLhWAonqV6sJWNV0anULwrtXEFJGl9Wzja+zGNiMHYiTVsOec+IbHTS
48Uwu+MSFOdi7tFE2ntTBAHsOJ73bdxbdtZDiZnc1p6KIK5IbBw2BVWjMREQJC5W2tg1zWxQ7e9n
x6qMl34/ikrJEbcm5yO+ovMhPf4yi8IHjTkxC+eJoC4YaFMFkonmq1e59QKfNNYzkQlUvtBhmXQ+
jeOHmYoA/KgMFE12tsRz9xwNlXKugCAai9X37bo4feE/aVtj0RtSwTR833Ryog1as7vRGjNnWNp2
R6vJxekIULxJ+RC9hl45oj+bkR6bfiz9J0dGIti23sSdpDShm3Y+H64xJ+C/YtR4z0QV1c6vQ3UF
LQP0uNecem8zmTwFLID4yqva2uDeh3ZEWch8HBzwjQxoww/aTtVZGTnjpmzajxL3bra06IFAvN1U
lyEk23nqVRYqEVxIjTCyUC7w8JYPwB8vrMd5hIyVX1dOzhdunucuCi9FCKLveIygIdWWpXiZais+
hwY4c1FMaOmU6ko7qW4LkLcIUT9YRRcj0TWJC6RbDJrzyo7v3Ul1OjU8cjeljRg3mU1I78GkdxvR
WdpYKYa0oWeNSl1HzqR1FuMbArCmh9zB/AxQwtOtZiBF8wkmWtQxqLEKByLkVVwyJzF+32edHRro
mkKhO3NA8bYP7Ebs7KjDGrhE3+k5RkmkGPwzE84cdPMR0rWdmnyIR0t2YzpazZjDyFwtre535SSq
HE2uBuZY3Veh4pfGMR8Wn+RjZMN1yhe/IDxFo29LtmMjise54rd6kdDf7rXc4e3rbIy0fp7jqU7Y
yIptFU9V2tVg4+wqbN1Rde6QhYy3Z4uHAw3pbNB2kzmyU9HFnZvCf8XJ5fbYg5ujouDh82v6oYVp
bmGxUevpAF9tE94N/dqKS7A9dmFDryCfEVf51Pdy5ZdDE8NeBEufUtwJTsr7hu+W2IPmUUQH/SWi
kDFPFmiiA2DRj8WrWBDn203rvOhGgrPXI2H/xhgJrLwoLHPbT32wtljZk6RG+IC2ZaNUhLZ97uSi
DILLpQYnlQXuwDUsid41UxWm7eCVZ4gk+k3dhsvLaFqVltrRzaoHSNVNSouLN1yNXCZVr9iGC642
jegA/4aASZ2oqPWcM4Z8QbipG05EMmqsGDLe1fiVwHN+D+j4UViLvChrUWYKrsi98eLiObKq8IVE
88Qyb+jeVDu1XcINK1JpFVGTlOEI1jPsCwxVxeE5B04rPrfqsb/xPFNkkR3NDMxEU/duLDV8RHzo
99/oz5MIZ+/SdwP1BW3j4a2mI1gpJmiugGlzCXe69ZYuk7WDBrjCia47gExeG2n6a04CdgOD2eQD
NFIeK3vyz1VEIR4UdcVFVFfLl8Fa7Ee9lNUKJUF17SMBnXYG4URrGZE1ASTun1WBRru0C2M5XDYO
Xe6WpkMSqqsiGAY1yG7cVMChxs8CHlmZODXhNOeV3VYJ8kkR8J58NBdUFMFzVYFHSTgL+i8X12+n
nAAoI9MY3PUfkZo8L+FTNzxEMsDdD3MAaS3GlgX3SYHOY8qUs2ppM+rUUR4uYz5hE0H7oHXD1cQ4
VFJwG1SPVaDGYKWqZTz3/HYMs86K6/WghoimUGT0IQjfC2VdGxENG6Ua/73hpThbKIx74rvuHKS1
HdTLmoLeF2zbjmFNjrS89kBgjjWI7sfYNkMSIRq1UDUNBcxcyf3oyenx0Ols+dzPGn8OvE3hoMKe
kWGkoDhusY2Fh8OV2XaL5lNRtOTdCTW1VlNUsiIraxOPqU8csAHFs1pNc1GiE6AbWYzrroPttkkY
j4mlncaCWxLrXecL9ClVhRx0NvROQG6mkNlDBuB4CD5w3JvQlQns2n4RzLNftBuaea9jY6WN8TxU
cBlcIdwB1mgl7TT2NJfL2Ol9AE+J7WxgLiqcf+Oos9LX4C9zYM6rXczj4YkZr7vGjRyNZx6bBJRz
4HVADbBmuLmM7Lqv2ii/XlsCpbV1NXtarMLZxfVRx7a7cfnUlGs+KjBc0Tjs0nGJwL0wTX5AksG1
4LV6wEAAOdR7tZ2ApWXc+1MIucqK2t1au1V83nQ6jnIHDt6Q6XayNgbNZFArB07k3BSdb6WsmvnG
LUp+4+gZ96rXef4HnKPLoOE2xJUHpw/PbHeYiyQMlnZM4i4eZmxJBopdUszoD66Ee94MUeetLV2A
kq5G1793LpoZ+59Y0VglMZkkiEvgZzyHXVmgDrdM/WWFO9RPx1lcewVteAYlr5gmbmfB6ZhHd0aj
FIErlrTEM24aVdCISmrEPXlTDnDWF7gBr7It1W0NRCVc8EFWF9LWwXtph8PKEGrSwoe3lQPqSi6r
uuleAH9CywWnNT5f9Dqwk9jrpgas2iM4pyrT6iEZkBFzkmJhAXS5B9A4AB4mNLoFRuaCEauZ2mrV
WEvfr6H86LiJXnyCSj2P+mzRPrHPEPioIO1czR7ikaMxoYzb6GkCEjpjvmdkMlEWPYA0iIJre4Dt
SRWguFs+UvfM6aIInM1NiOMrwa+G+MIVzkPU8XYXtzPm37jKr9JQ83AXjH4s89LS3r2LZopnr+7G
daVi/uIxF868XYv5q6Ps/jrqRWXwxrRALQ5dIdvWcYdpa9VWW6W+1tZLMZT1AAnWQxBAa3t2dqaq
HnjpRkUu46VfViNqJtFGRVOHvkYCghyEKsXkJ5NdfLj+xM4tZs1b3P/RFl0pahej6RF5BlLrLmuo
u7iZjgkQDfD+BsCgHHd5pLZcHrRttJfbgV5uw1GGQ07jxj2v/Yp9ddxCgGFxnqP9FGGHJW3t2al1
MBa+LV1I4XkjeFqcUt7C/R6hSUHQxGcmtumKQ0BIRYmezAb7ArVrAX00IvMuDOmWdvSrH6gOokJs
3uLQoQ2xjsoxqaTVYJEVCTaUFdWKRB299gAmeZde433o0Sc3TczkSzzT+LY0RZmHuF8zJyQNSf12
QU3Lkm24D3B83wuo1IEcDiHLk9IlNAEgS0fdrAVhRL/uUUt4tqVwxywY0ANPDlMfTXaAn0XUm6vR
iSnoyYVaRVUIpoy4FjKp55FUaD5xxw0wou2ZUWxe47KcEoOYMqrDUKUFOmG6JLDmvQXPYw2FwkcW
huW9TRy0SEsPxgLafpulmTfw3syVR3rnye+mbkmafqLnthgWN4dzIteBcdq9Q1wpk4POabmevVlv
Z1MPK2pswHpqO1yH4MR86C13JRp/vBoUCAOTYnDj3VKDtgeotCWpCmrhiMZLcw4iKb5R4HQKAOnQ
SF3FzInOmJidLW6fdzqVoGcn/bgx1HbzCEa1zWJBgh06oqWbAWfERKp8HtupqhW9gZWsL5pIN+Cq
YzFMRIfdibs+bsvEdeODpBkPngSL0X4zlDxzOxuureVGaYPAL+35KPcNY21O3Wm8mJb63Vf41GgU
2crArc89TpzNWAQpw4Xm5b1NmveId27OwqG/iushWODhCVTzuGxGf02rVl2i7jZct0VRrcPOJmcS
WNA6H+ICnqUOaZggCrHQkqX6DuyW8eKuagJAki6GmoJPR/AzSxXjtTO0r0vZzWdwL0BxbQK5qzUo
DyPgZa5Q8a4fxoaOfT5HkuFuxkX/OPHZrKlfIPNnOwpiFFHMJiAfwenkYH9ui04ydzO3U/zmtRDl
aAdLYfHdYkw6SWt1bk91QZKJ9VacK4ePH7XsEbjY8GpgJ2PQbMgOBKQTCcxbOHn11dB1nT7zA3/c
DyHBIYIsL8w9Wbj8as1UwmGu1AJnVrmPUiEm9KSG9lsVhvNbUbWgSeHwOnB6TSlI0qCmtME2XuCT
S6+0kmlm+tYDUd4WzvjAU2r5Rep2pUBnG8KmvEMnlpcP2htXfeE8e31vn7dcsLRpUeX0+4kHq5mQ
F2u2wrUzhkhacj6f04KU2xnxB0SASJfDR8HdKrkCu1dlF9veUMQGtmrNRqI6dz8r4BtS2AW/ygOF
Z56R6X3sorZQqZrjGemouNqXs+hfQOwc1IjOB3Fn5uJODqW6qucglNtJEhycsPI0v5MtcrcJGIEs
leqAT3vmjaS4Mv6I3kOQIj60Vi1zMJVOazOASXc1l5MXIFqxTNbPvL6BP7is7MkFb15o+/Kt8lv5
qqtSImPWj1/mSVUy0+6SG0bq9djU3hqeJ4mSKJ68s3nsu3xoRnKJC7B/0zap9tSHfLEsRoEQbJmc
Cwehv1gTI4vtVNfTFhAPft2M4yoM62jJwtLUbwtTnQFzVhVvbdqcV26Ejk1Z0I3tNTAUeqGbUCCH
MsFZ12kb6OhdTpYZUnAyRehGCI2GDxAQqdazFSzX4TLqp943ZiO0M6i9kZWBmqd6wXXc3KLYOkML
rkHlzdCtxtuuNdE46FFQ6XdvCib/bOEKZe4SspVT3jczQQLb75+iRl123GlyaEAF6eyG7ImVrXUj
JW9AdIZm9Hmw2HNcDWjlKzXyhSG5FYU3J8B8NmYDnzk2SGOAfjRBnIxGuClodiMI/7cIJ9u1K4vg
hTQorVelSy+gq50pMQbA3AbFOCd0gQINcj0qmwbHbDX1yM3AcRPB5/FxFNwbO9T6DEm/g5IokStJ
iHcBkKnZCRYSmjuLAkVTPLhhlSyQUoAL4Gt2acnYfi40PLtpELLIdUXEeSzGGbm5rn0JqQsfrjYf
djNPq96p2YNTuxqOVcEyFfv8bI6pvKjKJbh0wvp+IfD+27H9GorIuvOHASdoaIb2qgYuxpvm4UF5
LWU7ErXqYfB8cta3kXqOWgvgCd+thLPn8CPmF1AvlkjChtqCCFahuc4QD0H2OJpYaS9Jh+ZNuUKq
r+33bGmQTA1r3DwZtfrhLmwCeICuRPiSmEMmqPCY1a+pOyJx2bslvNRYCYskrIaQp+k9DaY02tVJ
SUfvnLQW/gCBfbA33tTc4caV4ypoGXwpMYnSB0KpRHpgRDDSZHYn++5cKVHQTFA4VQmNqonl4I+a
ux08kwPtnZIwM7MXIujCmkZIPtGmOtVy+VnGHIUqHw4lALnhMcdzL7wCPc/xO0RhzFnUaMvfGNAQ
VqkRpUo9NMeKzCmkuQwr0j39UFv4pEz2M07kkK2HjA4wU2g3OYiqf+sb+AHWEAXj0NtieY3E0F6w
2NXr0thoy0LSNWN2rzfCrfUNQYWoSbkm1gmYyhHyGeMHIXIGh9DjwKUVWkfVginSsqQ9a5H3GiHl
3pZkWjYhQbdtqrsmWCMAR8Yynowtk3AkoJ2cg3HRSBWYQ4wN1CGc+rnB/3GKg0vs1QgRct2wSObM
R/UhFTBiXSassOmyuJnoKbTqr68ADKyLSUQNF3dvcEzHQUOfkjlAMnyxbAoxVKsNkQONGTNfisbz
x7sODRmA/1sxdtFMLOuNc+4NKxkiQZtPUiPFhLCl55nx2VxtC01MDcWYsnDWPnUaknnV0M97sQAM
gXIld8kJ4YkjjBhWAa4TmNNQVQI2DeIaR6tAKHjWje3ViWMXVbCmkiKVT9rWAePgiARjrirbruHt
oakTwVyEyS1r+zD1ZJ4evKFC48EiyTxm9rdVID0J6hN4y88eEkxn4FmB/jRw6+ER3sF1cV+EBfQC
g07ycV244F89b8YSzwXf41rRib3HkCTtUg6M+9v3XRGLGPvE6UsnyCkvGTJW6NsG7ZTxl/gEMukb
Yfa/K9s+5L8czJ2P4wRWNiB/jxBfHfeXOqZ9lThejT3gVqaOXuqy78acGJzw16bHrGUToV51UTpO
aSewm5RfllCsBKEi+j79TV13BQpaDmX1CrWwocwmf/Cgby3RQNLxQ1kIKQEKdkhlnAffLwKZxLJG
FT0aeOWtejjQc9Y0iDngVPfRmkQC2HaJjfSB0InfQKsYSVfWo3iSzktEXgGDjqbraaDBXTy7ENd1
lerEqT12QBH8PDnuQZUehONovQLA6AhGg8IF7YoeSFCl63i8+W5UB2fg89rukIO8xL3gD6uAoR6T
hUKaYFuCdqm+jFs6Q5O4N8pG9mOu4B7WfYuzNMwujlHRz7Y5b1gP1QEo0KsgOgHkO+p0OSyrB/5C
0N8AYor/OqaQWVBbaULUpZIRT0IvCYsQnWnFliJlcPtE3vrCcy8GSMKXuWTMMedLHJTVGXqT8d8e
4s4rFDAGto5blGjT1va9bgPLWPFzKzCRt2oCyycJKrvOkPWVRvUpakp81JkjweDktVY8ZZEE889r
FzTVskXiiD+hRmGZu//kPvhOsQUz4h22MVh3j8Up6GQb41UFTyAO0h6CgDKt2FyDuqzpzgImkdKw
RAB3yFNObkjcDCcO0RHMGU+ASQbsxbdcdM6he+5wW/5wIy0UAj8tH5ASp2wQK6gAe/CDlwhpke9V
KUxz6G3jwqNPjAg1JzWVB8tql84Xn/odlDu6/83emSRJbmRbdi81Bws9oFMAZua9hzcR4e4TCKNx
NIpW0agCu6kF1Cr+xuoYyfyZEclkSs6qRErIAZtwN4MZoKrvvnPvw+OeuejLeeo2yK3H1tPLW1ez
j1NA5/mltep8PODG8U/BIhvCBanXmUoS7Fa7Jq2bg3T5aK2nv/50f7My/v0hiAjy9bDiAr4QZsDw
m3+KjCrDws7D+RvF1XiLWNQ1qbs0vHtEDnFLIbzk0IQR2WKRLH8d7A5FNIqUzA9kzuXeQYtupl9j
h+J+Q9zN1q2un1xj5o22mENUw7LV1+HS8djYedABh3RupzLb1s5tZeIoRdVG+Y83r5bZ0HWky288
dYdWDOrRz6nnfsc4fsDFfsBwfqTUfrtiUIXQJUmaRRts4cevs7H6qAn65tvsnVuDHo0byiDIVI7+
UAkdJHA8rkfusf62WQtTnYIe6ZiygspsHr3SHP76K/iJTzi/obPPCg4ZQoEohJ99Sa3vV5yDtvNa
wXZ+2S+D9VTXoouSYnHyMTNeuH1cx9WhGT03eXXQwRbnN0J0hNIEC16HRNNrrxOnCMR7V8b1fKhb
m6lQnvSc4zLI9l1VAd3WYBhbgg+6sXmydWwoEc89Whaa4dUdSDoOFloOyWbbCJC//VdrDQb6DfZq
YQwvVnKAC4sZDccpt7hF+vlM+KwTFWgw9ZJIlLPDNNtaZxpSTSe+ABLyqurU9mbijl47BMeGuqLk
V2ofCziryPwiup5f1vzWRCVJxSsuumgZLyConGMMuUAtDJ6VH/qYopxObd4byNpm7LMuaoV/2W01
T8piufJma6AvJ7Ehagc95VsiaxU1ydqK28YeQiftXKcRB29uOYEHTXOOQ+XTtfCJLHTMfvti/yNg
6Llv+ftnBugHWuhfMkX/F1KH59CM//k3GuefQaG56of/+t8/kELnn/gDFIp+wSvCtAoaBmerX8Q6
+jso5Lm/AA86rG3nOEX8kxyk/uCEHP8XWDkgRchCkqoZzfLfnJD3i3f2EGBp5n/QUyN972/v7I8y
43dM9M+RwyD+8TgAJBSzvkcR0wBIlINx/unIWTebsecQG0QhnT664vAffHCHYLR8RKRCXaHHFJjS
m64PWxB9r7SjbJW79ToppaZE1b6rXsZSESHXsdm65Kasi6uuq6ipXz0tGF9SGq+sssioKsxQVGJ5
cDhnxLSHa/wWaunxldF9cPxTvUf5axQM+Yep3zFpuVI6Q2YF20izwXXab/PQyTfZSidKJzkpmjON
sz9Vo0tyXaVsW6SykwPybTygwjY0Ox9gVeYPedGUFk6PIjAnGztkn/JLAkKKRj3IrJ4Hde2KuQiu
6m3nyWkKWwUnzFzn56qi43c58rBtCc2vhsaXBAG4VP0s8JL5qiiOMNAcMzx7FPZ952+WOrVBNBZH
SRCSSXbC38ASIkXaDe0xFEoXSQ1h9L7u5x02R8d2FdKTHzeNaFwjRSUaqmM6DOFulwMPfFTWh6BX
Qwi3xZQcc9afgiFZNvQXRPu6L6bnlWSmYL+s+qCc4i+uXRmzXHfGmu3lYY2mssnTcbXKWtwhVoST
fnSttqMd3k5lv7SXZjXBtDOXa/HbcX/cw9qVS7pyUdT1cuoUobSrV2mRTtRETmJ3SkRH2WP6OYRO
L7GVh6M3XINxtPN1tTTyzbFGkBlO+uVI+wAxuUl2U25LYgu0t6ei4Xk5+KRs9klgXKd77MfRk7ce
jVBE22bVOvWaWlkZOMJOS3Jc8F/GSuSUX8XeBxmjpyL3cp+ZE4CULfUQpb0eRXWxBe5yOXWLoek2
52JnfnXPMk6ck6sPqOomOjJTwOeuKlabns9W2v1tT9siPBiE6GfRtRMCoyPnDxCb/KQD4B0lu4ww
y1pNNDGZZI8/lNNkIOK077lJyK+64Ruq76tAdsOFYMoXdYVXmZcoqrWNK4zWAvctalR1pDVQm8t1
6kFvq3AhnTaOJ+gGTSfaPZmA2XR8MhUDQkwDWUHtoYz75lrzKLO46qYzJLwu4zWJwQRqbnEL34IJ
oRjUgyNU9ChIW6wuzGpPAdNH8zwHc1G2Ym69gjg9UdXo4Fhxrw9HydmAeFqcrO5lLpqVwaA1Mav1
bbBFk67R2nI/fLGdAudB6oUleEM9+3H5ssoVOGdrwrk5zfXc+G/zXtiETwZNYFlHlGorqpBmZZ/f
70Bt3m3Aw7/elSPh6GnfzQG+uLrDCDUWaEU2O6VIvXJHQ1ulj1geturOkeN4BxqtffRdJ34Y93Fp
LhozrBYuusm6pjG7r6nuPRoulVwGADNTOX0akFT24BZB4xxsGpEBlJk0FlldZEEeoj2Pn5Z4Cy6E
EcwhXZxKI9M2QflQGE+eeNXWJJM4I5KLXxLL44/tBEGIxl0e7XapLiMfwSiRaGpdVuulX07EwQ9f
gqLexKGi77QjRIiadO7aElfx4nhF1nGPMMwijx7LGnnswGqKUW51plKhL8k1gMIIAGDaoJ+hEfu4
+Fj36/brxOgaKJy2LcjpqSYHjMDPeRaUrBoYeoEaIK0t/gK5NfpoLKP9Fs7gx9no5PGlXwao49pz
5BXgSlyl9E9iL1kJiqEXSKzakuZTGUOtiNxl9JVckf3csLSv9kIN3Di2176jBTXXalYE53TNWF7a
e5uX/WfJ/LCnkK7GmG6OWL9TUUTBVeVNNOWLOh+ezyjX3eDYozmEKzFgKY2+Zc+MU293oYnZDNzF
xqEYkz0Wn0oWOkYsraF62FXL+SguZ+pq5ampOrKTlfuNZM370MlIYjRiYliUFu66dplPx/41tGbD
OuEv24MKhoKYxK3IfYwYg7vE95vFk0x3qsmLMUE1KMi/DyeEzHQQtglMFkmPr0C1E6im3bQ+O10c
avGZwCIDqzizeCWRa53931AqRL5vRGut6ahF20AIqHJmBksYPlS1qGbv6AO/leyZwY69cartz/Qe
rPkq3Oqqh0Wd3TjVcNxRKjrf+ebayuoOQVRO3dXQmJrsPKLLmJbeKeIVfGLtmrQMPecb7aKdvDAl
liiRZpgXZm9LghOPnmlUmLZWl18Pcker1vTkqqyT0rsd3a6k/zwNfo8IMoY5Om6lvOWjFv7ylO/0
ArAsN+MHHgGuFQfONiNnWOslFC2XLRgf/Hl3uTeSAlCQtWZqF+h1txALhQ7qPdJhRdAqJ3HO9Zfc
G+deJi4H4AzTrOc3SSMhSISAR0VnC5tPkZxgVNalXIpnqwys4c6uZn/EQG/XfLpuj14CNxLUtn+Y
dyVjlE/a6FXWNnttH4dyLtwDPWnTplM9WHY21SzTKVxzHSaNjmorsYdczQeaF/Bru91sH1Ax8ee2
vVUViZXPDrl6qyjlQVqy+ZU/t32K1lk8crbeuUcasz1re43u9NTEGDRByXBNandPOmOoDmnRxJgK
lRbv1lTvRSbl0t0JW1eE9fnzB1fkQ4yYKvbPYs79N97q+lpbar+tZAGOEqlqeGjCUj1767AzvNcz
cjm2Ptsj47eEms+3WC+Tzq1gONqyF2FiYgY7JqWYGDEPgxJylPF6zaB7UfQTzenWLw+6NQDdjDie
U6driwt21Fmne7hKdJ2xaE9l6M9XHZcypZGU6tEKjF7SyrP7GyFdRR4fAO+nKWYe5or+OYFYDPUj
Ldfpm56m4FFKJNXMsQeGgW1xnY9JmI+c/ebSyk8NYZhzugKYnfZW6+gSU02w8I0MOJ8rE7Td0faa
/iNU83BlqUIpmFE9fJv3kjErISjkCyc0cMpOlN5XFljDVuwHUG6jkfOW2GBd92U0dHiFSeswKfcJ
Y1wckVtDyt2kL+YuZ3KvdiZqI29wOXDGg/01HEuScJmLqWCVgjM2HeOVRGIZw+55twuvuzZtQQOi
bmPOPDAnM2xJqMLpJOCksfupNXy1HdqKMCB9COTKA8rsF8Hw1mS3Fmq2dnZ8hjDYwGWZEKIgQTCa
2x3ycFpfF9evX2ooa34tBj4WvT2UEi1gjqeEB6ldstVy6DUs0W59U0tc2UDzLWJpgB7WJKrackIx
uqnwk3De4o/n19cHyCDYxaTxxtlmfhv90Aggilng7Bjjch6da5VAc8IbnYu+0KY9ymEP703ulW42
u4aUtbI2kK1l31q3C5qfc7I4DVanUOyczQcCYKasKBebpnWO7NfDNDK1XGFqaVtLP+rcn4oTfVOP
llBcItgQ3uHuHiB/vQTfey7JfqJ1RQuqGU33qfcdBNokRwIQtEVr6gj4q91+dMiiiJ7V5IsKAkNO
N3nfrAyXRgd9sGZHtFwe3KkYm67xTpWIsZ1uu6VYkauotzAfhhAI5nbU7tCQCt/lHAA3ySM/J+zZ
e3CU8Sge1C7i+0J13CNVuZjHPJyIy+7BEkzSYSGyMfDo0cnA+luPld32CRzJwfAuxOjjRiBnVCzH
Yh22T3HRVMN1Jy2HjkOpO1TxlhDNpO6H4tfBi4kFp8MN4CHi9YtrtMR73zlLnQ3ASPPvmt1/VHr/
y7r6h+r7/z2vDnrVvy7Bn75334tfmx+9OvzE7yW45Ti/eD4JqsINcN/T3/tv45/lRL/A5qIpI4Uz
MAK19e9FePhLiOmUfhj5Q2eNkMr9D7MOnkCPKHM8geFZTHNpl/0HRfiPJTjdhBChlYAeCn18Q/Ck
P0pzMJaV2dr8Iaws5yVUXvORacWapdugQOO+iM2X3kT5v9FAf7T//f6qHBc8Jh+6qA8/uw0J0N2q
sRMPVQ5kSOk7PmoFaPgPX8OftDX/9EU4GxBARL8Bc+WPlza6+RgXc/wgC99/2SI1PctiNP8uSvNH
4+Tvl0KkAkq1zcvY0fkD/gepeonzUS1+/NAuZeMmsVv4D35crYdC0JWnDfj21xd1bnD9XTz+4+VQ
kLllXGLcfhOX/+HlZO3oaF+iB0c647VtvKdCO8HNtMT/Lmj8zz49zGV/e6Gfk13CTnA21tGDbpST
lejYgG2gZ399NX929529YmSIITRF/k9fUVhMAExl+NDmsXjkDxG6bfTOpIB9sHDs1Exl88OizP76
VX8KwvvjQ0QFFjyRITnfP70swGi1lU38MLWeyrSvSurU2fcZXhR4x70X8mmh0D90URN9DuIpPAZe
W3ypijDCVZIvoFbN7l/XnOuvNLRkzjm5JUjir9/ln342hHbQUca/6tk/31hKLaOoI4JYx+nowYb7
6OR+hIIbV+/gk+LD4Pn2xV+/6J986zGqH7eWzZQVJmn8eDdve4kgY9wHT2nUFFeVWRXb+t+0Af/0
ReiB0NdhTcRT/+OLKEutCDH2g2iZHzUHyk72Ndanv74SnIT/9KjQb+AlWHrP805/XtqGsqgVrNqN
2VesfCoI9ItgVl1/peI27rkwIVtyt5GAstVlWzw43b4SVzN6zgIpbY/vAfGFRba33aoT8gw4TgOp
19FJ7VPUZrUq85tw3GOR6d5gQ6no+D1KvTVEZQsv/7DX3WwlYznjEBSiGj5GYTt8hCRFScOGpt7L
dZpx+xTxWRq3qFuTYjfSSVxr8HACKUp/48718zzYfPmt71ySMunNZ+bX4ehWVZObMc12P0zzSKY4
T6y5AZ7wHgYT526G7CR/DZy6Mqkf7TWGFlqcp3j0mFai/S6mYBTeo0KkNMepG6iWlKNajBE8gidk
JISlTSsOlpMO9FvokN+Q0HW1bRx6HCHScRrIO+u3ij8yzvn8nbjF0UqlM1tf8ZWYdwXjcAkrFNVZ
oINgxfBjlU98juLSNV0LM7bTTUh5xIrrcKTkuuyZMvJse9Ktj0U355edHWkrHTCbEesUlGNxyGWv
y1PXO2ufFeEk3+PCI12rwEtfHGho7/2Nq9EAEuZTiy2ZodqYeUEr6bsy6yYzxZpwIUJZR1d4NnV8
NBhy3ro8hKBsBZG5mT9aHr6nuCS2JJg78eRVAW6TthjvelrMWMpk1Dx3BChPyGpW/JFNpTjx2+0y
iVFJX2NLLzdx3MRehqSoPuzrFFzDUxa/ohcxJqauy845hcrIl66auvpYyWBFg4WtvaniaUWWWAdF
xb0POj+hFUgQ6gjOLCuFHrKaAGNozTBE54pivK8Z2nL3a+WsA+lFFi7wxNn18KWd8mhNpi3o74ho
nGsSa41h2CGFjcaxGnV8vbssvgYrsmPid0Mk06JT21dbjxBw7RRVB2pC93M0LGGb7ZzT6yTy43yH
MNQeJsXeye96ubgNh17N/OgWxxg9ahnrp7mS883I3J93mg8htS/13rVbSH3X19QCSbe4m89xtKXU
bbZyx6W2OBRS3Q6+ceoackMpeXPHws26N3gIfM1IUj0r0NK13WAU93mxH0c8UjxitqKCdFbtIoqD
vy3JVph4x9BURu8aPA0HJGrK0ZoooNJpPFta/bCKYyACu64PubeYr5Vx/I+ubKY3PY/VU4SXgjEx
dbiFqWst3q963JqPUGDBg/T26oswbYw32BeTymrRy0tI5729FG1p7qgz+upUdX5/uVDuG6bz+cOX
ytV8QXsctF9sOy9eeQfTZww4yMdht9P+cNuzwOr04k00dEoTbLThQO00tyrz92XDFk2ZenD5bOlc
FkJi+wIlum2krd4qTBU020xbf9/4Guokd7r12XHr/mtI9BKQ3m/BQ9ot3obJ8T/BTaCWSjLw7+sO
IRpdXFqaHl4vq9RFtvPSiW/8Q2wFrgUHFFWvOQMWbpleQVy4Z+VBmER6L8Nj3iNCHHULm5f1nTd0
mYWS+BE4f33GpsI9aOzlk5lqq0i3iVRPjE9nwQFbCj4bUs71J8eE+cO4DY08jeeAETIQFkkTk2TA
KcV3U97aXkVhF1lxsFECrn6T0t8oYGXHwqmPMqicdygquioly7LJNrBbQfdfVzOtJFd/mIeiedD9
tpVphUvjJuSozmzzdfbswxLQwoHKEoVAh+pwIPd6bR4k932M5DE03UHNfvBh0ozrTgvU949O4Xf+
1VprebmiX8W3hpV8eGsX1e9l6rtVbjHl2nJYgcYel22Uhn3QVjexUsUEGhTt3ZwMOmiXPVkipb2n
oMUMlvb25N4hdDJ7fLO8ss2sFersyhL0VW4nzNwW86Vhsuj7uoNII/45P5yfCkYZiZh2UoRZ47zZ
FYpl09X4m/VeNQe6ye6141XRO2YW4R/Q+PbT7ukBy2c1nrUbn9lHes3X5iKoVhuOsnZNYntF+KqC
ZrvxBzvGWYWM06WLF1rfiLWaPjVrLoLjZLYdoau2q7elbeUHiIX1O6Ka853zN9SS6Sq+evDyUl8u
eVHWmdVPxLVaY+xjyCvL7oDLhVGwn+Jqsp/Hjd5cNoA9M740NsWMy7OSdjp4TJxNrFJtALVDu4GW
GjJMjzT7vG8E2jtbZoFJmAuyOII6NVEt3XTX5H0QhThI6xDGKroDTy0ifCxN7Rw2b+zX1BajVR3W
QTZeurb++Lmu58hk7izaz0jWaJFrVC/zdS64fTJLxGyUWIe5s/xwDEQ6tkMYJb5X5mHWM16Q+Kku
/NUouOBD7mqsW7B7jBIRhV6qRIVzTpTTNrbr0fgt4x3MPMEVeeS/Wge7ZmjKwV+WkFvRNqFB0mjy
r57B/Dfj++2SMlc8O45iIzpy9Gjyw+bmpJNymmFmSiSIf0n9OigxbLUe5t+g0u2USqzfhBos/Yr7
g7JiRsov9Jjqirv+EMl8cTMKVEnjldme5BtZJdt8qPJpvLWRDuCAz062Uz5BNadhE2/1RZV3Idan
pqfNatgKBHC1pLHUTr33mZkJ8WVYgphnUPPqxeaooJl2jCaeBgxpK7O1qKacON1ciefW89l/7ukg
oCW1tIEf9taJ3txRr2jfYtw4n+yzlcaOzCWbkNc2nJg0jRKGv0xcGXrPPiSTs1n3btgguMaTV498
KSEHB09DIyRTDmxyLJbZIVs14LyXjksHWKUiv9tRM7UpmKJWODpTXu68m8VblgsXRwY1iePGJ3fL
LfOhgpoxJKCEgHhYXgfrQjt1+xRa3hJfqE1HVjoSmMoPTaJ31ytFenH5Md9yie8O3LA9gWzjWlzY
RDpi39RCV5EHw8eGObOrTaqKq69rvPVozSV5BsNBO2KyT+NajH6fiJF2fwIOPhh5XCDJ5P1Wy5ve
yO5qxUCxXpodg0UqBA2bVONQ67gdiuH7xActeQulAoFeoNXSyjKDYqmnS5V6GPxvFhqIaxJyUllS
zsALDpt2KHCpWSOF2Dyj22GDFn3S5nvzUe7YHJPS7BbrMg3+8mTOkRkmLq1nA2WvrttwXedLnLxy
zXYMzi9LtUbN5W/n/P+vO/0Pwpj+oeT5J/Tjafn2X/8LiujrD/DHbz/0u/Tkxb8gS5CHiUuEG8E/
B0v9Tn844S9+SP4zsVKM1Pw7+mG57i8OXWuUzvP4K4pPSre/5U35ITAJrMZZ7EB5OP+6/0B3cn6v
Jf9ByiCuLYaCg8Q6V2h0289Y+j9IGX41UV+trstJ3WndrODYyZjUZooY3hnNy6trfDyYq9VNEWI3
OirRwyP9/CQvgmm4Y7Jq6N+E7TISezAow3wmH/yBY25T7ne+T7/mQY/eeVMP9rnIH6Xvq/Wmq+1m
PHj2IBQWuLA+ycAvsMXTIJiJ0uuWUhBD4ev1Cf7BzdtkI8KETgVziCHO53Gbfm0cJ9KMJWqBdwlW
x0n0gHN0Nxnw+Ra+2SRXsDcLrro4sSAykBDWI9/MPaNJDGLv3vn5CvTdyvkj20MYpSOZ7iY18bY3
923fNorya4zrJ9u1AvmIS29ov0zWRNgy5iL7IVhCP74K+3EyGfkaUZe5Dt2dY7sOY3/RUDjGz8sW
gdllTHLqSaBbUYe/tMU84L3DALRDRs459VYdVqu4XftZuZm37lG03XrcMTVDa0mvxaJmSOwo7px4
pCGQcnn99oo/ztqvtBnn4btHvBQ09rz2E3FvZS+JtabvMlJGM+M354RFQrx7IcvRkQ+Dw+HsrWS0
xnRXhVZssekNmpG4GObj93jhCHXhLP0+fd9k5NDnoxte+XYy0b63XKZNxg5h5bT8O48gBWUqDnpz
uPf7Bcu2E70buwmBmrudqiHvnZ6vbQT180wyO4Mo7pmMDveUsoKHIRe4sp5TsfFmKz6Iqskxpo6t
aqb7hpwW724VndhfrEXMKKEGG5rJL9cmdKY33zhT/rK7pRk/jbPu+w/R2B10I8bTPlXPDJfzr4kg
kZ+KQc6XhcY9M8voxSfm7Bu0Sm4Iyllf7LgYsrwANjjfuA+llD1ViSGOvdc0wduxICWlLQr2JQP8
jLWmj7zPXuHny+tIoaKvA5cuHRBtpek/VrbFKQAGYYmzCOIwYDNpRPvcmJ4w5Nqv+2NNkthDbs3D
kS/VwnJX4orjUI22ktHfbiixz+yDcSgw8GXW4euYew6Zk0SzCZLChK7sO0m3xv6gLZGzlRcx3q3M
DqsqhF8c/I0KlmAS+1RZrtm/wBPmxCEHRgbunaRM2u8bdziXlHm8vMqGuSYjbnQsa/PWeqceAuTI
E5a/8kddfK0L7SGyDEYJpcFftwLMN7yynYrxu7at1vnRGnYZcuqfS7fBe9tLHlzM0L71Uq3btH7Z
qCH0t9ifRHxph60VXFhDo8l134befYfakv3RsZaKIYN6pBQs7W1ZIIU8ogbvFa2Z+YINrn30PR+c
Yt7GnGhjHJFeum+4Ef1lUvaBLq1/1lhWKsZls/pXay2Jmqnl2fBfgknud0POM0PnufKxwfKhwl2R
h5FRw8UXUUcJcQQ7tw5+T0MwFdHci0MR90HqiqXBlbdYNfAB+RwJHUDpXec7jb2L2emJBCjynpF3
9kDqzMHVffuytouekk0JeY11d/1AVIlFdFFdh4hNg4/RuyFe4oWUhP173vvhtROS4rIulf7WuzHS
da/Dx7aMX/Y82B5J5fA9ovMRGogWoK7RLoRUK63wQNTHin+AhPMr3gjewj2y+8torJzT3q/6UIUV
76y1pon8FRMGSdVa1dci19bnzl+L+/ksXsiQxMpm87bHgGEEp4F2wWnMl+2mc5v2uahb/TB10nPB
oaf30A5nlRC5cfY47MPrsIv+Yx3peEvt2XHfEfKagQYraSYwKfhs9yrShxYa6rnwdlgIEi+Kd3v2
oheyeBjuZhZ/TqvNhJR4bd1c0XKNUiLvg09+CEZz2s8dCs7ESB9uD+46r23E2ZXewn0JYnQIdX5m
Cm2V07SdPPN9UevHWYUrtIZeuxe/s8dnVgBXJY7PEexA01JeLnHsf4ubVdxVZLJkQFYFQZ3udtuo
KX/TZbk7N00/Mzt3aQgZi11d30fjWQz2S3MZtkK+TcMCH+T08XJcYy6KTj+twqyglq/I2MAd342O
M1wMbqg+A/nFRTYYNxxP0er7j42FoD87UfmCwrbeFmtsnezc8Z85sqtXZesFRjkMj9pE1ePgeyRJ
Nca+WCPraotLMgK84dmWRGlpH5XmfpsseaHqjYPk0GqIKBVs17gwQv59vqjATXRi52q8WMhLv/K0
HXxUTvWFmrO7ckxxI0tobZr0wfyJprbPXW/7t5G/3DPrtHke9n3PsJszo0KB4uG2oMNf5Tdz75L3
tszqYSHO51rs56MALff2lSiZ6Mp1z3EfE5rf3PX9PYGHhBJJq3gV1apOYxuthxHLxXuzu0RCirFe
mmSwev/B2P0oLwdEpmRjqAzKnFmLo2XX1U2zL+9FVd+LqLrsxjF/zR33Q6Tl9OSPo3WoK+V/pppE
IKkG0p5mEinG5bIuhwoNBaj9PZcrY2FVee0rPG0QU+Uni3w35JwpQxLF01CAAZELcTUSl0AAGZFp
rD12D1mGHygRFLTPRvRkR4f7OSGhWqE7+w1P5XISsu6vB90dO4ZHwooycHO4RMWXOGcGNOalmu8J
ATLXHHLiCxZUcdPutXWiVAg+cQyywreRqZfFNxMCVCV2042PpHQAAtI73zNRYQdL8jqfPzcNns9M
hTjuswDfYAs8QJ7ngCtYCSoaLLXjRVtwKnl0dtpIrxBS65cyJjMnm7Zyu6jqBbBwDu3MGpz3oWCU
zJFVrv0u2fPv4iX83PRW/doq8iadftzTKrLbs0G+GK89El8u8lk42WpXEDUGceTVLGR5dZE93jaG
PlUQVsMR1/yMy8vIG8YExi88GtZ2qC0vOPXk1RCnRkjbsees+QlKqDqP4jwv24tTRMxCcipyuSO1
bV9NaS1tItaqn+99Pz+P1hnGr4HpoNaIhE53PPNvBPe1FEk2+Q15uJLnpyyXeOiJRIsa9e+QD8O9
W9cx1X0cMcETjimjrto2RHe/vclnIrTIq2DGht5vSJWD4G0xZ9xseWAS0W3diXKSmZShFTlHy9Er
SrhluQlH54ZCd2JBBUAo9NHs7nKYVk/feDmKEkjC4JPiJfU3gMDuqZNV9xrLQL6ApPkv4BvzoxFB
T+8h2sfjam/x51hN8wWmv+5olv7b3kb2BWGH5JrVdnw7QPXc9qHGwhHvzbcW2+ppkXSiSF0Lk1FA
W7m9194r9HCU6ZrgnWKqHlc6DiiKlnPMddt+dIN4vwrcwPkMTPOxqWzw3DG2T329r99d+gupaaLv
OBzkaSVjIWVqjpUMZYQBS66PnBMmdtMKQ+o4iiANJyBft8vLSyju4hY4mHsW6YjN1s5vZT99r5qg
tlIeAJHRkxofia3rvasJ7SCblqX97Ht4LHtM96e1b8ovmqPkRbnFPHGT68iPU9A1J39qu7teL/6b
7rvmeapb/OGUIhjTLGrf02wGzqdRt5X3PmLkubck+ySPzokt3SyDVFK9dRzO4FHToHbfuypYLpv9
XEFPxo4OSM7kPckqQg8K5MzuL3WzHNxBh5dQdZwaOtVxaLBc/1J5raoPXRuTYDQWKreuYnLKhjQ3
8XKa5tz92NYlc9p3Z5gzYE5MRYa4pRfLVcF7EOLd/z/sncly3Ui2Zf+lxoU0B+BwAMO6uD37TqQ0
gVGUhL7v8fW1oHyVT7xkkaYY1aAsI83SLCISAq7Dcfycvdc2qm7A7ttSLtIy+Abqw2DW1fj4BGOh
4lXLTOgZZUJ21HNibNTM5NPDlAxw3cRNW2l11d9kqR2G6wEBMjVdc50ag7zss7He6SJxN1matbdA
Qq1LUH2s7SafkJnSMULTShjCqjO6Cn0SfZijQoODVUUwVMD8bec2qNC4Sy4qxqyLDbhBkjAwoUAW
uOh8UNCvpZGma99GlyktbMUXBWs7XecTdL+1PenAeURlchRkxQ6XKBaT+3Ee2La0KfTLs9GK7T3i
cPO20sS0B5Ej42NfR7a/bi3ZPAwM3cBPxKNO11pOFsIonUSTJkz08bFrpouaoZSPpj6B2dGkIoRY
kpsbahjrGpyGtqsCqV7QfAsTWWvRXTvswwc5EfGDVzn4biNkag6BCAx7kxQFLmBpAaGA8sGmBRsR
bbaLMmpVxGk9n1kFCseV2UT91rW75KsGyO/MT1V9H4zN4qaicFxhQxa/pENqsvL9+KCxyz0GnRV9
72M92hRt3D/B2s2vOsn+RIcGlaGpMrYqpHNXHfCBK4ctXnq+URDS7JpLCTvQo584IFxhs/PXYbxQ
Ua2wcKgeTHEZmYl96RZyeNapKTdTpeRLT+uqQH1lCSxGMXK5lE3xUPuVPMc6nd/njpt/RQJCPV3K
FvktOtLytkQHu63yND2D8IaEOMHCDRFRHUSLDYy54+z/kGVbrfXMH+4cBtQ3Yk4lLS3Xndr1aFgB
76YVbbpWyF2B44ntonIfkh4MkYnXb4+MtXuUiVNvWRHlN0t04jBJP3mZcjs+p2vnHNumGHalNsnV
IHLrWCnYs2tsvqCKgILUbT/d0QWMf6o2Tr0Jp/wZDWRtBcTDf7GYRq5aqwlhZ43JLQx8uqycGoeV
y5HpJjTclEU2Ns8FDC2UL8LfGqPb4F9wDpYS3XmqsuCYuxYDYIdH4OVone8cMoq+tS0mMqOsOXXT
Qj4Ps4VmoKGpvaTPW2oGhuHFJbxqIpqTXpRZ5je4oNmZ0pryPDYD8rPN4q6ZqVzoZeoQnM04Ulv2
cMJPqniKdkBfoqMOaM7Tu8iqKWvr9Iucm4F5x8xH2s7TYm1nHAzZwzP9xg0MZleV3dAMxrpAFd8F
CSp5gGz8G4Nyb4JAFSUf23K2aYiHnLBpoVBZQ11npiLUvqV0QgKObMoF9TL2z1VdyCdcE8NDySTN
8uRoEZMRVLrzhcm87FlSo3toO6t0z6a5iuLvM+g0dx9XFPrIoBPzIGVSjVvBQa/ZUS//SBv4dr5o
hus+lxZT98r5JZy4/9pEqWjOcD538VWhI3ymDzDOYtWmU7qK6+Q7KMJxvI97LHbpaMAmSKoheHQJ
bd43o2zu6H74zKpGpXmM1IR1MK0KxKKog2k/jLUlVyKzIuSDCIeytYG5e+Ogp82PmiULGNuVO5zn
XS7iDQNBN0FSYJpb12+cdVRU1g8sotWOUXc8bNKQkhzcB8zjwfY14nNS8VPNE52QAjDwyEh58Bq9
T5ItZ9R52GCE1eWBQXTPa+EYIETaGtaVFlQY5/hkooy0egSok9Al+vqyehhrGSEVZta9hpNEil8W
ZS80yq1jE/YtAyp1F/kdFpZu0F5Ek0H9m+grZ7M53mEmkOdUqeaaJpXtjZkhLrUYUoyezvnOGEx8
zHVuX3SaHO+YVyWX3CmnMXCoXxXbfbMug6n26obJ0Uqiob6cHIAnWT2XG76tMUJZhxHFDBPmomqr
wl659BqxcMRRtMWWFN8q6B0ec3Rchuj9wRVw7kqvlQaCxxv9whIXuu3THkz0DILIjGjKPgKmQfJZ
Y0Kn+Va1sBZoeSCYTSKs+F40dmiGKSI0864umyK41vyy4/DGyhoyeItJKNVPCXEi/94FWYy006or
yH2tg+CEEU81F18ih+1j3yVJiA3J8ZPRf2pxe6J26ZHAazsj68POBe+ch8EujfEUXDecyOXBZ3CF
yKAfOM207uD6Z6HRQ8rGqMVVw9ayz62xdH4NcRu730an8bHri5bNaVM0JoyonrD7a44PMn4AdqqY
U6H6bw6ywGe7DbG8ORc+h1v/xvIhrG1Tjg7DYR7YKLdzy0xlDeLZ+pFzYIZp5ywUX0y0mLPMPIt7
5PMcb0coBJIJ62QZvr7xbZu/38P4MG8w05XpnjmB1m24NkEz9uzqm6Dr2zM5hG3EpJhPzW012P2M
8sHIkDjwNkGWbpx2PqsT6MJ7K0EgvKdJlNlnKZLdbkdsJ21JsH+z7t8yBubijUbmzNrhRoMd7cKp
PwRukwEN0loUIaZDhtwudmyhEfAn8mzfNoamXcdRyRRmpoZB7z01RrF3JePn81SQVM40qCDCRkHP
Z9tFQQxAs44lAUGIDLVrdx657txCKPb+J0RcpxKII+FiTdM5qpmcClk+u/AXj43A+eVNoRvMa4ep
2bkNLHL2wHVNzlYZHLA8bYCsvgqsTF03Yzac+52iz+wbNAArXk9OKOl+lv5ODYj2V0AFFyvcnO0A
vxtem7jUHlmmvjMvDzb4q/wHehnZCiuHDWCIALYsMfQzNc01NBE/WfsGR3lsPtomNOoX1RqRBxj3
KSgWgHpkVBc0Ye17K3Pqq568qAQ0sY3uCdb0cDW2+Y/KHx9GOEpcy3mqJyxK8eweo7I5whmDR6oW
uYzbFxsqL/y/4B7RZSQGvjUDaldLWytMw8d6puro4xKhe6U1CDoAATEjzjZVGIS7cGy0PRhAzsOS
MiwHtZokZMng4N60Dri20pqHrZ/By9PdttvQHdevrabyvd5ABgS8twz9g8W0NVhFcKrprLCBQ/JE
jp7r0XNjhs7WGtllk4RhIQP0sDfFxVzP8T5M7TOtb4J9bBbZRmLbWohJt41jPUcKZfsqY4u/CRxf
3/VIcg5qkM0hnErjvk1U+WtiJHjZcDCrV2yE6XU6O3y7Kov9qyy6C8Zp1VdG3K3HhB+UAmAC2Ndc
7hu6Fs5OwNvWGe/UWRBV4y8nZ8qWWw0vtooSxq64F76HcX/ez2PK1L0NHvtSUwzAS/vF9GP7u8gi
+pY82Ce7oe7oyWS7w4AEBXLU+0vALdOmZk7k0TTLN5nZ02/qe9dztKDeigL8hCjDR1W4U7yDGCnY
xCCneZPhBrdap8p9o6KfMsnVIQJNaNJVXGHAe9BzHKI6RKKNVUWCbmgPIXT0f8l+IBgozJzvhUXe
bUaHvDKyHzBaFY1mWa7n2XrsgCSuEIUiLx2o2LEX+me9XZfXdjY+U9ZrHjoC+h68eCsmy8F15EzO
Wun0ZOEhdDfUYN8zXtoFwMzXZ4yvsaKjtcdOt9XB1T7NRVLnG5iR7aaMyuouaaMBsX48prdzMd1g
BQNwM3ZiM2tDeci6AMpOmo+Ag3GvTSmo69xM7uIw02BnujhFfF7ZXRIS3oDf9XZuzdupnR4gZe5V
rjPyaIsnFAjFWZypfaSLYF8lrKvYHL7m+ojvppuO/tjPG2VK6K1hKXeIdNqzfqyLiyx3xqNu0fMZ
qG0PlaFx9ilx8OqRpe/cOQ8uI8bwQeXoPyt8Y3eN7RhLHxiEsKqIy7bN+iWqmWFVdLqOdmVXnjMW
+wJrBkBgN90KfFjMAXA9MFlbB70+rnsVDJ7RqCf2UCwi5XCUSDoOUYLh1uziJSWhQjfOXLzZt25x
nFJDW1thmdJizMycTqxuDV5r9OYVZCcSREKztTJOUaApOb2RLqDzvgy7FHndmen76hLpiFqXYDf3
LrK99dynj6WI+abWvv4gUj1j4Ddla2ZM+dEOM6oU1ACrysof6kA9BTUrM4nacZ3CwFwpW3/MDISx
/FjLqS0ekf0BRu8pB4g/5BT7CNr3pVBhtU4yxTFNgvOgFsg2fZRb5zLvtB+ujzNTNyAGloNdeHNY
PJQJP+nYMfPyyFTOQag1xhEuNuTapgoe5ySl9hu7ZhvZJuO8JCYeIlTZ154h4qbWppGnmzleGTNx
4/AYWzdm0wy7FtbTvDIBOvIhmIIfHEapNYCTrEa44iH7YMk6LoISVfGsr3wnP+8Sv/qi16Xu2Xh+
VzHEXY+vTr639YiMBNPWxo0ILLXvgm7XR4jjMC22cs2UcIIoT+xil6nuSIeQPTwkIS1Pmxt4IdYZ
v2H+UxJcQZMh55ACkv4B3UlzPsRpck/ewzKpsDgHeEY+vCwN4l9aSzVd4MB+MCYRrTvOUvRNGB9h
ioNCPwuz43Z1KPkXdcmKxaZqfRvpIx80tywkH7y0gdc1juICFUG1VcwO15k+fg8NzZ3XnVYTP+j3
qDfXgOxEueQkqGI32IZ5HOO6ffRppJ4VE5/JyAnLG4bbuZdoEVbEpZGGIHZwV9j9tWfaF5TPGl5a
vdAvDLOFbefHxFbMOcu1in7gvg3WtKRudFwIrZY4bET+qDxJws46rnDT6aDwvSGRyDbiECzkIueh
+qjQyZTOSxSj7IXYo3zo4apCJMzpvlxVEi2SZ5Ql9tgJC2isyJS0GKRRz2bGFVqugfYPwKI+gpSc
j2YPUk4BN4AHPeAmMth94tTot+U0TVtyU4m1kw6DPFdPf3ZzfoztMaXxLqYznLjaFTu12k0TH2XK
VG1dO764V5K0EXsCZvqHuuAdO8WJ82AxzxKwJpUtMaxAQzqBNeCbHjQzn8huJtyAs9kWM6zOfHey
PxG+v5aHg3I3BaIAXQc8BITCsBfHxR+6AKDCwOr9jGR6M5fVMVORMRLOOeti/fEdvRaI//bd6ATo
QLLQhWWrU8qQDyo4LhHub0yGqfam6AkYwEIFr74ncgESPw8VEanlhvd6oKz+E4U6tIw/vRy/r4+L
xzRMbMkLhG95EH/c6EACiF8oN9pEMK5TArBAxKPXQrcgQ9vMt45mu+UT8om4vxBdql+LuaTHICvL
x1ydaOF54JbCvdDbDsz038tqwKjw1z8jqbxyfO1+FktG2ptUuP8HcSs4q/5YRG9ENxfPP56D5+bl
uf7T7/X7X/q36MYS/1pSj6CaCKKrWVn/Ed2Qv4TYxpQUNPCHiCr8Q3eDSYx/lk4V3CvOkIBR/lt3
Y1j/UgJWER9Qh4kZZLm/0d2cvlyow7BD8EdQDvOvNynzRBt0DoRClM1hOh5mh7wbGbT5J2/Wa+8K
rDTwbrBl+EMrg2PyKQ6RNp/QEfzmXm9VZ1A9H/quf+wscqHdZTwrm+kTI9HpbXEp1EyA93i2FnaZ
kz1jpJbwMcpXXusqcUVV7u9cnAN/uTNJA3UU9yR455BUOSfGlTgJMmjSdCsqEeLtpJJnJmDK6z9W
1Dsb7cm2pHMVYoxRWxIARMP297bxx7YQ8zVK9TpHtJmN0pthb7cZOBcZLeaA+zGOXzrM9p/c2msb
G78YVjL2Wu5P0nFDcPJ6L5rmIGgHJEYoUPia6Z1i9lVOENC0pYEk7PKTFfL6a7JcD8aM5EqmMNjt
l5fhz73PxvzsOwozhbaM4v3CXnM59C9B0n5ypTdLw2A8aqFnk3xZ4Jue3JmPiZ25G270HLrAkflF
wge6S//BVZhWcS2Meab+24z0x4/WJ3CmI4f6hwlilYDyqXyNxbgotD5eHW9eLQOfKO+woLg1+Caf
rHTq9540FjzuKfmFXjckyY5Dt+U5fmRuGV8bv5q2/Syu8Z1fCzCoAYzPEmxGv6GXf9ydsH1kVgzZ
KfVlvlEyH7f4aLRtXhHh+PH9nf5croC2wX91oFBLUuZJmQEPWXXI9kziS4J4VxSOefAJafnkKifL
ncXHDsVaF0tWnrCXmLw/l19VEcKI6xu8rl0m+ySIWiCB59kjrVP9k63pnUthbYSbZRPlCSZk+UH/
eHakTOflyGTQE910ZiJ04Pdy7WNaGsWhou7ff/z83rucATSRdchrBcTx9eWqZiDgBysNBBsF1E84
Oc5E5EjpWY+dXfc6sKT5J0/z5DfjaRoY09nTDceg4Jcna9LMVdw4CbMBe1DaoZTuXVJZzV/fmMED
pFzjIRJlfvqThXpQNQvzzrPHYZmboZVAo4Viy6/0zTjg5Pz4Qb53U8vGRGVGQcqn+fWDlM6y3Wfo
SXndo21nl+mGyCvtH9wVgko8yjj3WPQnItgcMj85y/RIIBVRAuYItYramBDEMfEUIHc3f31XfMFY
ivxeTFZO78qWGl0PxcKflwqbTTPZpHo5frLm3z47fiLKC/5a6oDf4Lc/1rw7gU6wJiI4qhLuWtvj
kUrIR9t+fC8nuxLLjrVGqQEPmEBL+9R63WLAixjQpdgKQ5KV+J+bJpgZXJum/8kNvXcpaMPYNiWQ
bNTUrxdDa6AJmQcbvdic0sjsmGU0OrJO15hi9Nn/oQe88/l/71I8OfiTvE2mOH2BOwj4KbK21PNV
cM/UYTzrI6NbldPQ/fVaoG/KlBYHkWDtnVZpdLnaqAvCjC9jAFe+V53mjVFh/4MbYlcHVUCNu9zW
62dHgo09tE2aeSrWmotZAz96ydzfDy5F7pZ/ZfrngbEmFpiCzYceb7F1shUNMbrp2gbfJ9JGrHi7
ODoVgXP4+Dd6Z307COjRa7PRAk0/eWszTQAE5RVF6FbWG4hlX+WU2p8s73cvYprY1amSTGmdfKOi
Xo9DX+ciRByknBFreYX+fPirY/3vBwZf4r+vcvLrGGWAIIjuhAc2LNw7ZcqIjOy8DUoO++7jp/Z2
ZUvKB8OAYbxgK+QJBtYatBGYIpQkC4pRAkbIStaJYcWPqdNpn/xC71xL6WxwWBnAZDBkfb3o0NUm
SFFE4jkWTXXCRvLzdgiiZ04R8pO94e3vJJVcvk2odyhaTj3zeHS0Yiq4VMG+urFqYD1MXppPrrIs
3P92Syy/E6AOk33bNCzOcObJaoBbPKROjgAmDIiduzC6onhKg8ShfYwDukRbpKXOJyvw7TU5fiyp
1RaFHwiNkx8MTmSGoDhIvRJ258rHZrrWEsta0w6lVDdJjfx4gZxg9JebZEQIGVlhVqTzb5xckGaI
q4dFlRJLyCzcs01k+4CAyga3qDs5X0jdYFZOQ2hBevVtM22muBRfjaZsnlqihgExxl1AXGWOcWul
3LC7kp1L/544qBEBV4k5ettJTZ3NQG//Cs3x7z88QX4EACwrQRcnf/g6bgLShfkcDUQA5gzOepi8
IbqV71rqp//VoKFv8n+hp75ZD7xLnK4J1GK745G9XuBNnZYjfWGuFtvttEUPZYAWqFpG6Q5u0b9e
fRbtOAGmw10gJ6dlg+FHccQsFhyHmTSrUYYK7VmfYhNATYkKKsTY8slOfnLQWdYCbTlHWGwWNmve
fH2DIlBzqCVItBuEQRG5btOMAjRBVBhVJVIBOdx9vPreWe30HBf7EwXLYkl6fcFOyIYAdT6HERzw
VReYj+6IUYDRgpek1md4j7cblMXDpEdkOxKerrnsKn+USGba0zmHBeEFnFKIS2qb8l6b0B3HMjKv
Pr6z9661fA5hmdMn4XT/+lpOadXDNKS5B2lh3ISq0M7ITIiPadbMm48v9c6vxtxpOQND+adYP9l3
c/KlFfPu3Jtd1MAVmpgHALRiU0hH33B4jJH6T8En37C3vxzEYkhJ7B5Ignj3Xt9fARd+xnTCu6Aa
bNLQITeWGPQDFhaoGLCHt397kw5uDIr25UgMxPjkTdcMtDQh3luO3+Owc/oCXVUX1Ui4wkEcY7Qe
JIVX1vrjq779FR0WCn5MAyQ+coOTGhQNoizsjqvWpJTt5ooPWYVaw0tbTLMfX+qkBcW7x/4F0UhS
4hhwck4eqBm7EHDzkrgXI+8A1U4yQ1BSYz828zn/kjIBuyOPZA5XEXaZ4pPN5u0aotGwjBm42aU/
dHKjBGSaMiqT3LPrur0Ar2d56ORB8CF+jy81K43vfSsjBuzjm37zHZe0ohS0D6zmHDFPKfVJX00T
mYV87VzQJCN0tXMkkM4nj/a9q7CHSsjXJjkHp9va3M8Mz6qI83lmIZdP6iXgFRPHx/fyZq3Q8uJF
WJ4gzgm+pa/fiLYd6163qB31egpRDkkGXFPLzxUO8z+5FN0Uzoogy4zTDxGOCJwzVgcwOxvU3lAM
Z6WYMqzs2rj7+K7eeXYUWHDE2cvYXqzl7/+xZzLZd2yGQZmH7xrks2C3Wft1WvxlN/l3w9AAgrQs
f7pdp2UIBqcuBk/NwaiBkIBzJUy/KUfrpvXH9/NmoS+/Eq0Tagd2Zaqs1/cTaGPdWAiAMJ8YEfZ1
x+/xuONM9RJiEw9joRnNtjWmzwIZ3n2O7HvKIk6KPtDJJp2YsRWrfMo8SJTVEe14/IxOBkHQx7f3
/mWcxYHMh4CFeHJ7qGpqG8GcxwGks2jwRsg5yAAtP1kWv1s/r2pjnqMJndHmSoxJ3tyPjX66m/m9
ZL0KnGmjwuAepyBGdSs9FMLclyAw0hzPrlOhjrfd3PjkJXjvVv/4E9gnXwQ3HRu7w8bsDeSrwjnq
VP7Yydm6/fsn+udlTvZlnHIjBBV+uN4cx4vMdR7MrOg/aUm9fy/L9mGD5qH6f/2zGX2PHsZfaq0p
SOqtI4LS0zLNFZ/8bO+tfpoPCnE+y5++yuvr5DVc2Q5ZEFaISq0GTLW3jcTp5plUfHJV2JV/rkNK
+vsNeBnLMb2xqfboNb++LAFShSsKLitnEj2BLMXzYxp05s3HP9V7O7Bp0l6hXU8dZBqvL6P6CZoq
xE7PF6BBy2KS28luabPIwQSI/vHF3v5kvMyLoX/pnXOwPildDbj5/WBxT1o5kLNa4DfDgVajafkH
16GI5BBv0j9/c4KHUtpJQDaeOTtwOJoe5aVFtsIn9dzbZ8fJXZHzxZ5oCGZtr5+dTZR8acgADVID
sD+em2ndh2AvYCNln9zRsphfbx2UVAarbwnt0vmdXl+KBIpeUxwlvXDI/G1caNWuRNx4RRpasQdP
1XxyqtGXP/urC5J3QeqG0qnglhbfyd5LcoI1wZMavZiMg/iqTEnGeU6pyKCwm1CXb0KrFI+5jdxq
k5SYVL/Y8dTZB2oGrbz7+Od885xtYnlox+iCVgljkJPnXOcGghrSIr3ErmDm47DbQRwobkLyMT9b
ob834T9v3OF1A/bHHm3xXZWnRbNfgSpq/cj20gIwUuZNuda7VzbizOYJapSA+QM4rOrUapYaaYgI
jZ15xkYWOu1O8umIvZQ27H2FmyJ6jqemztdRtnCnm7mwLlNOWrcWM0XrmIwCIRiKGn3cTLVtPmHd
btXZWGWoKqvaVAC5alzLDxrfp9/TEZR19D9nyj0TvJZEX7mSY2EQ+J2Rws1PQ9RBN1xGpGDUt747
LjS1Fh6A/yUTqbtHES9x6uBoifzv0k07lW34SjkkaojZRquEIw7qAHEGul2a331jyuzJmxRFxs0E
FxqpXgHADmO27tQZHThSFJrsrEgCFgE6fBWTGp4GpnlBIIivITlTTdhh6pg0+xyIIgkjG9etszFa
xRY8/ABS5NzFP0aLiPajbTnEb8S5OY0vphNkJIvNYTVY5FKMfYTvryFjd50D1Y8fTeJSZIVtZfLV
rd0Xrotxp86t66IbSNyoJmU2B+xRCgXyVKDrVnj+iZcAh4VbaChcdFdAAJR7mcwElnhD0xOk6ScV
qtFhrlPtQQsyoznz+7bu76HcmNZaRyoJuybMLdSY85z/hNw6/YyLTjPOzW7IyIcKI2UfKxvIz4WS
BAwdjDofyI0ICkT5DYFY6ilWoY5npB+Ug1bOD35IiioHkhi+FEjWlcyDs4XxE+HQs+HEP5Jh7hur
gE25WPVSwr3LJ5Np/srU4Sl9421L/LWP8tC/8/3UUYgzS8feNokxGl8zGAnxBtBTvZCeEGrlq76M
MjhMU0vQ4CYhJYPIGiAV4naJvkXuqdWNusoTmEYboHeC+wEm+as2XONnXaQNCjzwkODSOxGmFISl
DUodHZTcBoXQrhoOpNDsmyEa780OsaSXEsCKs2TqrfpnhZ3oq2mGjb3CRQSyfDZKXGSYZPJqWyf5
cC4mhb+Cdp6YiQLoKyRiddRBTPAHwmr0jOJlpRPp8GTU2O5XelNgYWkIgarQ4jlk945hUASIaclX
JcGCyFrSWkfzRe9JGUT3PWs5zCFg36vcHRFKxlYRkwUe6y8CXEC0JkliNndDoo33rp879QH71UDY
u2HjvQ5lgzyQnBdLISUsK2ubl8L4GcRmGxOdYdj9DrSmtAA8zQTZ+kPSfrVjoFEXAWaRHFOiQtyJ
BEQtwHttKjZ1Uuj35UB6xrqQhTscbeLgODmHSZkcHX8S01YOefAyFBxTNka2YJKgb7ff4GRa7QOI
LKAUNSxNTryJogqiAVzdEWkvpgs7CYyW4AVyAOm9zq1LbENf2cllWQi/2eZWYpHWkzmhwBTdZ/4F
mYcOrigf0voxrrpAehixzPs50ebwcYZTyY9BHOi0yqKcyXrcAiJk4w8fS7TUt+zdQOTzRqn4QcvL
nO0G28G8H9gzf9VCtl+tPqvHM5oG8Ve3b6IMB92Afh92lxrX1OCYhkSXZD/B2egPhOTaCiiFbGGD
EV+h7WiiV6CisMqob33RR+IGgazePOKZFrei1torfdZpHoH8kPMZ+1B+BfOuSw9aVrrF3oIrNXv0
gqq7su2TFCK+5vzqJ3Bph6lFRbtz486IzstQF18hjljBDpBoqu3QBAU/SeTQyRIi+Q7DgltZHap/
8hRWIRWjs9UjmBznAWnl+lEOwnokGKRRK62TxlMsOLA71PuhVvGyE01wnALhnBFemM3nZUfUw7qx
CrhvzhCYhaf8EDIBDq5QEXGEU+Y6A2iIc60CUkZG+SwdQBEY7L77jPOriybDGb4yOxwCG/YSe8DJ
m01oMbV4vklnWmrfatGIb47yAwzCcZ7oZ2mjKbmfZMiWXwUWABq301vDg2aIGJW9pDe2uD5LA12z
PyudbLcIZynciCx4SvUx+V72lfGo0sLxt5KkeWQQZqov6ly+AfVm7AZS6VazGVS3PmHi0F0Ss3Yf
IYRGAalFvK6rseAoQsqEadyaeGqBKcTEkJzBZzNBbYY14FYhBj9e25UF35dUnM5f53UBCDLI+zJ9
VPDtjV3iEvJ9bgcIxh5CokCJJ0TWmrCn9WmGT6qwHRYiqlyPCOkhXLV9rIldTUiA81VLu1B5cdt3
R6kF43CATUmGskumQLNBkJP48HCLKdnnZEUUv7BrL8S2rs+eh9C2kbdD6nsZk4G8X1YUPEMyHnFF
lguIbJ0QCWx9YdtIzXpF9q9wb9itmmYPLz8YjyXvqAnRo40JsOzGVowrIyAu4NGoFFhPzemEzmJ3
FKFdYnTq3TLn728TohPCu6z0W3lAM4zb2iPARGYbh8j47N4RYKHxgodOxyqZCVG5qMNhSI5NWePr
DALpIqmbHTnhBuI8Uz/mGrFEiee2IG4xS2De7r+1oDybZwvWQ3CLVSVrXsxx0ehbEeTpSxS2zk9Z
+D0fe+G2JNkg2yCPErDhfJhUD6TQJzoR04BqkwTFgHJ4wl5ejFH1hcoIoiD8CoCi+xEEnryXAGP0
qzqjl/iouqQJ7kaedLeb+mpIr2o5V/qW8WLY7+JgMkPPwXD0OChDTrdTb+YaAu8srr4zbW2hASWT
7A4WPiFxwHU1D2QodTbuhIkoEquJpuapDGd6cgY4vBqOlzOfxWIeHJIFY5rno+7mYAWbflH4w5To
9/XUG+ZadyK9vGqmemALKgd+c0T6LS/mKhRdrn3DFagNOz2sIBtogiucSyMa7C3nylS/SPQoh5vV
jhnkgV7ExhYZSoxVJ5gNshahkhhfemVqlzDaC/sch5pqX0pX9MOlDKaCbgumBb25C/EpwlpqsOxu
W80u9Ws7h9WwE610nwkxE80X2x8GUHqqdHE3jcTO44M2WzqimhaDGwJHqiZRrFrCpcUzlsZBe6qK
IOJTOmXTw++6/f8z7/4HB9v/aCXeiG//Vx38TKPnP5W3/PP/1t0uClrOFrSrIbJYzHDoNvwbdqc5
/0LazayFfHEmmQxA+Fv/lXVo2v8SjF+W/3Bq/p2l8H94d7rzL7YZ+la6QwOVUZv8G9ktDd5X5z7b
sF2O5+h76Abw5UIM8fqgGQWAO7MkOhaDVgXJPZ8OKS96MVoJSM5xMpYaHHWuXmcrYfp5Fe9I7knG
hbBl2RodBHfQWvPScCfxNZv4okEOh6bSNWu7b8wgeyInHi/wxpUR/eWVwPad1c9x2OnixrYDASwo
66ZoML5Zo0va2dcQ9ys99RFQ10BOYGiFVB0RQvh1CvpkvDMpx7I1Zk2imOEmWP3GmV3e+NLJqzNw
W/6wivWURDJm3/PdtGCp1kDEgksF/i7ydJlkEE2YaoOWAhH6IzCdtILvEYvwgKVCK8/BTgnl9ZKw
JYg3saWtcUlp0d52cvbuCmJMe8EpkeAqDzyoVcVfJYa3MfSCsJ7V3jY6FX+RBVtSs0l7e9DvtHIa
nV2TMNy9qLpsuE/x2jd7qWGXvK6wh4hN2MJIZihEI2U7tPTp9gTuCKAbfUvsag5ciI+kbnWYTxZI
cdXCsFh3nFMkjq2p3I+li0nDSTPSVcoCgNVOBxIEXAnFfr+TJnWap40wT7Ot44yq67dtTVqkvmrI
jsOymNHxCOYjkKAePF7cllIcmS6OB0hq2P1qQ6+/kzyJnwZCUYMvklNFJ1yM8hGntq2ZqgDyLc0l
vW6OAaE+KY0Djl/j3VQKO7jO0B/AWAmwW69syAMLK5i8XxZXn1fZpXAjwHptWRvDlp4ehmiJRbnM
OPV0Qttnfg9+Me+z3vEyQ1M41TXHKfeZbjJpQu5VJdtEjfa8cQvM8fisKhe459RUwxFQQHNZMWIE
JdWNEnAL/z/jHsiP5dzomYs8K01THT5O0FeV1/SOQYB5lVm6h4wqf1Cgtm8Czg1fywQqCYFjjvEA
hHE0FuJ6eT0jcKjY2ov2HJBWfTGFpuOs7Mg38YQzHeNzb5WqW8+GwrWjp0n+pXX6UB6IsQx+2Yys
892k26OD1yyQ4tynAdN4aTyOxRo9N8AXRSZTug59mHHrplDaldIw48MAGfACajUBwUerTMOnMS4H
Y9NGGew3epsORwVZcJK28qHxSegbm5dktgLdm3sKF5Zrpl3rpdXm5MUFHLqAJ7nNdoxh1nugCdU3
0oU6MC4qcIXnqgHKUqCZE+IV0kUA3XKYgk0bRJ1YOVnIUaeIA05DFEsQAmcESv+bvfPYkRzJsuiv
DGbPBrVYzIau3SPCQ6sNESKDykgajdq+fo5XdaOreoAe1HKAqW1mVma4U9i7795zPzr+ztdxpt69
pIvYj53CSvO1SVH8BL1smnBU9D3RVNWR+Ny2aV3cR001DEgucHDAx87Zm6CChXVpq6nrMkHCpxtH
Drz+5iAgPldnTrs1FE9M8pGN2tFrnjSbALPaM4fswKL8tKvzFXerPtXweD6KsOXgFdN2HnFJKT7f
dNrwBnfHY5kzADMjuxxaYNBjOb9EoothpwcmntiMZB9+ZOFYRUeDbe4oaLsG+E8bEvcaPZUwGv1H
GI2FeU4k9Wh3xLk8MlqMy3W1jqIRqghxVzEkH9M4jTOcwqQ3GIlyJ82yb7jjc8iNpcFKEebE/baO
fBJo3hmhoSQb6QnF0iDFSVK+dCIL6z3IndalCLnv1MNsUJeN7XRM8hNdLE35npXQWEBwATIhZYp6
JtZqpB2WR647cqw7cH/y9OZ5gUcxBNlAt9N67phUpiMd7+WFrUHJ4EB/LXM+x7zaNYKjjPxEPifF
6Ls7AHYZsDjSopC2bIBCC6s8ROXXaqJI8S5MIBnEVh+V00C1XOjKA52mffDCuqy395dHLzvxITRy
eArFCHzluzK4tThpapCphCxRQSGK2LOzzRRD5ibHGRqsCgkLY+1MlUv9C6BMeQA4Hn70RW4TdiRN
/zCOnoZPhSx85yY4t2+XubI+Mk2IYU0JQQmPZZxHi4iVZWevVmWZtGZN4KZXkz0JHWeGOWTrbPAm
cRNCXpl2xIIH9zEKBxVuXMJxM6uBKX3w7cF6FKYF/LsIly6E3DdDrORvCIpVEEJHw3XlpAsoyIAw
f0L9LvQZo0rXriUpXWilPTHmUavbckM2krSc25Z30rUzIvVKT0+46DO1Rdxr80NZiCyKYSJwg9H7
lycbeyCcDnKoHC8QIhVQAGJ5SYs7XTTMxUAhTUmaj6T2GyvJOtwXo+EZu7Tl7lmJXLRq1zGfcnbs
S1iBMI8SHeMupPV2khUYhiExIjvOasauOMsacU+vWuGtPTcnoe2iXAFp4dWxamtaf/c1Ml17YPFl
PXrEcejDu7RWXFudO7ixNcrQ2TnIZT8MMSxXmNGtd67jvIvDLocwQDFflp6H0QI0mgdVUhyjqZXX
EznxJwNiaLkVfI6wOEYMOvAdwoh+SSKiFpINWqeKTTMX0VEDrSeSDOJ+Z+eFWngCigx0V8p63QU1
ZhPbjumrUOfa7+lv8CkI5Gsxx/GBpuG+5/HvWj9DWCA55YaYnDWWBFxddNLPLhyWNLgVxRiSlK8w
C27bOR0fl6pLnbVb5/XDWCj/HbQsDWmtR3ffqi+AvcWZvvjkgllayQYGEzUmnG78bFNyBryXtSr7
WNgw7zZOqOZPbaNHbW0jce6sGeLocZB12GwsTlX+ZrQBuJ04V83qHFWaF/na1qPlHtuIptcPiK9d
V4ImoOo0odfDr6anuZgUVGGrSb40tXANsdQufaRAbrFOmIjz+qYfZTt8Uas1/bgJMXGyWBcUpRBE
+taIxx6kPpxciMccZKJV4bXenmS3J3ddpXri0wXRa3yAlSXuEoBSxp7+gzzYYkTh5Kdr32/OFjiE
cdsJAI6x36ECer3RdmuqCandQ7YsV85UA3+Fu0d+lg5DSgfLahpQokM//bCq0aTsHXeC2qeqMYJD
H7nlm7T1ghwkZCDv7Wrp1YORGR2wL6dRP2DadLtxsd4xA0/DYh7LKczFVlZ2HayyXE3+BvoP5Isl
6kRxzAHiRB8McMCoemexGgpznNJm2DeUx0qg7MQty4tiePAKTs90lEyVGktCSQhPHAXARYBbaWbK
bxt+jI5713CG3OIuNKHSAF0boXzQ46ey4ic1PKARAOyCbGcvFi4PDWYChnvb9DdSmZpOUgGZLDaK
AKKHFc4L4kPU8Fsm2FP9MXMU42ooAQXvUXLda96wGYSPrhVQBLSPkifK8o7TVYKclzpkYwHkhuaB
qgyH6bRbWOOPTNfA90K4fLPX2BjLTB8v2xxxeqbaWoYfMskc+IlN7zYrWo+NgsNVBaqXF9x0HYyj
Og8QHNM4Sazxg1PLMm/zLMNdiEenfQ/koh6DVtOWgBSU3pFrted14ycQ7tlOU5+oika/8UREAKZ7
FC23CFSyxXfAm7hy+Fy3Tp4FrzldAwMPJtctOFtNhhcPjln80EMwyp0cq66CS+aq5xlEc38xjUNS
zgTEkW2YqvwnizgpbIfW4a10WVqGexhLkpR0YJufFqlyCak4WQDbpvXyQIUm2WoBbOUb2TNgAEon
U64CX6qcbRG5D7TxnPd7itejWlEYpvcpBjZFb4o7il1pGhaw/KFUr0tj0/Bq2g05WUNB0KKTs3U/
+nw2fxXI+GPc5MGAZVsUHFNdYxzA9DX+6INYNBAd/n9O75fD93/9J07kfzepx7n6j8ePKf9TK+Jv
f+bvaHr3b5hIGbEYzG2sxZfYy+/TukNK1uc/TPy4Yn6jzP9jWAdOD3oex6SJIx7LyB86EW3rb/x/
+MVLjAFzHNP/X2HTX5wH/1xVghO4RD2wJbCAJjeIr+TPszrje3lJk4D+Qk+3PhN+D0BlXUbqJ5FO
xvVYZKzo0hWAR87vKy91Z2gMmrYgn4p6YyzTLSqY93f7x1/Sff6vtWfyzf4bRadOG/EnQYff/vsl
YnOJXHJKIR1xSDd8q/+4RJB6cC2xP2XN6PF7Liv0v+s5hkvZ5sUej2vxEgZmNfLPIDWKDtfH5Qri
srv80l8KUvv/sjzHIshfY9r4TsnqXny8f75ImszsHRIo26Cwe4RvQbeHiCs55IPYhY4wWS+M3sPC
xtZbF7PuDxQMecbKbqPlG9JugHILD/ejXfBPxUNXzq/AjaczTbbGe58jiqztKZteVBG07opNGpJl
72fhSQA8xrwSMRYAgFLG1wirSMWRUUQz1b51TbEJRRxRDI9ZyJUoh+ih8GYc8wFv03kVus0ybkBR
eM4umcI0ejGBPgaXyiX3Ec6OybILzvdPWpopQn9azcvGEqx/V2Yn8udlKdqGd3TO3xDksngMmHqp
ETc8r1k3DPgmnNGBklmQVHOxRt8KaXhz7AYcjWxhauS11T9Tn3PR6mFqVJuOojHqldOG5uaYcN+U
XhulErvArMdmXk9LKHWFDmEX+aaiKqD++cMld/v7ff0f9VDdNnTfdP910Rj/cLdfai4w1PKjIwKS
sPit8+KPrkLWGtpefMhGtHWeSzOYXpJkjv43z92/Xi4R5t0QuwcWEzRI8oR/vlwiUffDaFvnCaSg
QwGS21Z71QxdtifPm+e3//5n8n+z4vzzGRZinefa5KrkL0R0/J95EQ6rSZIPnzyRIPfSQydea1CB
H3kUdc1es1HJjlFT2+0m6Hy7RtuBxoIQqdW0yWZ6hZt0diCe9Nn0VqjQZUjjS2u7X4hY+HBe03SJ
6p0UVnpLb3gzQLDu4feG/ZKEJ05zrBcxYzOt2X7CtZfOkXJiqgYpR8xBKx4dNWPtSiDHFDHTiLwm
+WH0tw5M+xfWKJgUQsq5prV2g3Cjdeqy8TbaOVoPaJFVnCLJhI8JS1BW3gp670YH2mFSCiVlaUMO
uINpXMm9UM60HIPcHyWo6cqxth7Wgm+z4pSzcG2RRlK4JeJ6ccdsT4sCLB2tEPra3DPCnecJ71cf
Zt5x8uSExaEcSh0XUGfGqN8Q79bzsrZbRn9WMQ1pwHpVIB+eVbAYQI1YQ3TMqLr6LFut3ThtUY2A
/foGTc6OnINdBCfydq7rDpaan9PM52g+Al4wZfnZp2Nabzmd5OFK20EJh9OzknbluRfaa4K358PK
WDXQJlTBXvcNlbO0pwa92oqlrO17rRG4V6HI2F7SPDLcdE7VeVd+X42kS8cpObLipyAlE0MZndj8
hzRmRe7wkkGtLKHSUHTOQMC/8wibSBcrj7v/SlN6Cs9TGcOjQrqkzD6FLbDl/Ou8aCamME7UYCws
HkO/32RVB1apdGmQ56cKSxXPqIX9sTdCPgrfi+YHSc17fgk2OXlsDvBbqTgHh7WbLTdH5hoLskBt
2E4MiWB1gqNTlwFUS1HVAKec2ThkfVlk61SD+dphJmQExeJByV8xtWa9GawC2Bo1H9Yzq77215Qu
5a/MDeleg1LYZ9yN2m+PMlXVQeHNAtTMjtZf8+ijYwEj/lUIMp7qPkXEoNPejY0tvj7KXBXWNnSK
8qjbmem2W6CaUbs9PyGaymNlToDH5n76NSNVv+R8ivY6cBWQZub+nPpKKkKokdEV5mnp4YMidDeq
Wz+Eer9CHKnpFKmXAsb3gI657mFmn3tLu18+n/GLMIzUO4WSZlHsTFYZrmAGsc7XqcqM2GsH+NHg
Vvk2hI1vem1e3Evoy/X0sMDwHLbSQUyM2RJidchTtuUJlgy1otsrL7f9FIQHEPPtD6tED25YU0N5
BdOonnRozNamdmz1aGXl/MsbJkbsyfG7g4dtOd3RIaQ8hrxK/OJbLCGwLinnJ/oFM7kJl7Fx1xiJ
kjtA206xL7SkLIHhGvhEs4gZ4o6f9wqZqwk/SXaIa2NZZus0aJiXMxu884Qj9VemG6KXRkuTxdpU
QhjcWyrPYkHORa9IPJZPmR7UdSD1/DNUPPRYdVTJq6zGlgYxHEDhOrUkjyltTfZD5HbyfqF0rgGG
yPogtocoX9ZLLoNzCsYQ2mo6qWAr+sCAzLPI9KtOXfniQOFl+R1odr3KsAV0yNBBQPXGhOtPh1W+
7xwUgy0KZnQP0suk4zLIIf6jS8IoFotrtus6gZGS8Hos0RjdBLwr4PTY54DsxyBTzGUFly286m2H
voeveq4Zuoy2Lao44XLl90zApK9QEZo7s5tBkGYt/bL7SFQmBMuUjsVm54DHtvUpsUHGrbKhvyxd
QOuNR2gBHksPFE7YbmR4gS9WY0CjHZvjEx0t2kBjVvLOXiQbUIfHwLgOazs/68CbANI3Rno9F3ka
bCTwhveSaH64NxZR/8p9hKAtBc7Lk2qNxGesNmp7xdie7/u66zDXUMRar+He22zi6c+QN9EyDsEa
yeKChIe+b+1ImZFEQX30JVM4ZwF6mkvo+VOSs6AZ2Lc+T11v/YIwHX57RBH4PpY0O2PMNV7nsYDh
7iZG/nPZcus48UU7HKcSQWkVdK1LQWPYVdxCIcxXSIXZ8FMTiQGQZ+RDs6V1F5XUXRDIY5HYc4sF
qu0AuuYUmGMZTHQXU4U0QzIUvmsDzfRx945RxNM/X3T9yO7B+GJ14L5Fuu/PCAXBS6OU+VUnSdLG
EQI0px78tHiGbBQ6wpXWpX9dmaMHGtekmTLkcycMCR3tBYiy4a78KPXytTuOE6VXZpGY+Asrr93k
rut8AqKz2fnYy8QRbrHbGLx5f054/LJ+EFgQ2GMVrnnyqsZ7Ts0+f+i53tUqWbzyTsFjxWYmzARe
XCSmNZRNUj5GPhtgGpET3gifekzVWJeaNUIufRxuJaujN3N3UUKYUWfCS7C8nYoOqty8UFWxysus
v7U0Z0mEdkt8gQ6U9KFwTPppx6F+Lcc0+Q5LItuxX6ThazgOfPlWbZj+ZRuT9rEdNP63yLzuAjWU
Cya9qKd+QZSz/4it0P/oUevfqp6bjhqWHtXRJJ/Ub2Fn0cprQ0yBi03RhhNT+8xZZmQ39VrR+vva
K57aWzahUWBAWYUfLU7lhBWhiVmBsL3xUMJ+KnwOrDhc2jln7rL3hnXfl0eu/aLVGskYB6QV0zWe
NCpcK1EG45WkBVDxTp8ydduFUcF6RvfsDHOYkJUFtmDt4nZFwwWVWq7mdhRg3JOhxMpZhqNedUkZ
1KwZwhKov9cKNpIy19aVBwk32AW9MHoqTzopXxZYtu5qNnJjvJ/hro4QuKf6wTOcxL6ZjG5u98rQ
PVdk7dqzYtpodEJh0ei5vTWupK8867NO2nTEDwiq2sPKx/GSg5nfLrU37Eog/EsLrR98FVQ+yQLz
pQT9Lo6tRxEnzQJdmNLNWaew27YDwVC++qqkfOcz99CL90sqnHnVNEniXQmJvXzizGfTtsipEVrx
LRbsSULE5Rhh09/meRl6EHJaMa0qTq20rvoit43bBfxveRUOkZGklNx0OvumzkAY26p2i+C2pMnd
/677y88TJnWeU3S68GQ8mOFI80JsZXNpDnSCUm5Px0zY5FuZ2EquGyqcE9BrEOGCyyp4CXaYqNr8
qYuQjgVEwLAYnvUC1/mJNU1lb0VXmskjMSGyBvGlENjfchSxUUujDo9f7KGM23d55vh2AFvQU/59
rhk+UkiRM2dvlooBb1EKVXjVzaUuMwjdid90T4vqh4j1aOZf4napoYMNGrHbXRtZk9VXdavG6boL
2otvVRphGVAxRd9PeEhc1ZrnoXVRPisK/qY7KcfEfrCp6favK5UKm+6zZXymvo1nGlWabHVKrMh0
VRNZBt5euM4Ltsblp2O5DEIBDOhlwQoGdw8NenrtLHgUG/wD46n1F5DhXZkQqrEcxduwZvH7iBdm
mLEsURS7ySGMWBzweju9KvwAHMPEeGGuGrZUu8rC8r6S4WS/ZphVKZPuBtfat5krIF032pO0jmWR
fbSmNjNXLfIx20aHD5/rK6FsTPYBblftLhqPbzU3wxkAt5NtehZmJbZvjuTYww1XHgunSoGBRiyB
G8QldizgdYFa1526N70q1/ul8yp74yaYAOPFEv3tTMh7sgG5jlXq8uoOEn4QY8wZEyaYmas2ySqH
4htX3E94Bb7sInK+NXNv+mpg1H8VUqV3aVMnOKObkX0DtmlFZfU4T9+2OdrFLb1bPLA9OwvQXeto
oIAia3AHgLflNuXS/qW4JDLqJeZ8Hyqt2W6q0GOYMBfB5B16aj4QihieZtfpnz3egqzxdIudnSob
P0Dn7KY78G5dgZUd3sgu6xwREhABvoq/rPbOFszxcG1GafpoKuilmuMSOihvCGPNhtsR2zYzMm6h
LNWfOqC6hg1nRtlM0yXoCHhXcvcAviH8apMgvbs0qCfrgj62JfZVWTGXQTnjpVRUCOqlY8399rch
9y/JYdf5F5UVzU//bzGF/9dEM2gSf5j3/4cR6v2j+vyzD+q3P/B3bdX5WwA/i4sv/F2gQu/4XVv9
XUC98F7IT3GFXKKa/xDOwr/hS+L74D9qHXkgEQn+R/PnRTgLLhQN0p1oq5ec4l9RV+HY/Ulx8S4A
Jw/qJiqeS8yYJMyftZAesBx1AOzjcYJSyJNhIc+PEfXnHIG6vObVn9EgdWk59tMfvDPzC20LVUQr
R25BIV1jAJy+Z6dY+l0R1ml7jCrTpKelH/Pwl1cPbu7Hqkqr7EZQFAP0Gv4tQP4oCTv8o2kE+JBd
nfVuR3MpbivP6NXWKizDXIWYp+50UjrpITLqcmTPAkn6Os0p0luzL9bcosP06tLMtGw1idCQhYeo
KLFZKmbwlbILCzZ23c+QrlOchuqEnd6n3RcFGd9RlS5Ge5dUNNpBKDcMg5wsto9wA85jwNKUBTV8
C87lPFTb9L3Rdh7TchZds/7IHrVhjafMM6mfUCE1z3Q7vbadkEekGGypQzc8qE7LbZ40b66sYGEP
9bcIRElMwJpO5FpzjsZuD2o3aD8Ck48YAKE+JIxq+7ydcHXMTXFtmsPZyF1ewfawUAZRyZXFOXVT
ZrO7r8dpOLH0JHxjOm9LD2w5kdiuiUoFt3ZlJhsOl5+1LwbmyXbY1zONMVh1XqJAjyfGt/GYuWb9
k81ef0xa6ex4y1DuHbH8belbjBv86MwvQf/qVSxVZU9lUNFQiMUa3e0lyFzq7d3+3Au/RLcqenZZ
VWyE7A6fZl+Oy7YMOr6oWEmzUXcYSHT0hiuz7E6XNRsMbCRS2mJiNQTRHFEvXSk3AJHtgPtf8Sob
z8VIGtco0pMLzmba8zBrxQ3An9satna6Cf1BJpuaWADONqqviD+wMIBIT8EztrHW9p9s9njIPP1j
6fvsuvCqx2aowCsZLuNioPSmqDgwJardcF5jGYehhz9BqfyIX53XbnSfQ4amo8WIhuuuQC6ivWm6
027NLpWtfOs8ZJmyQzxPw/g2Kjwfe0f29Fjqgqn6mp60Jj/yhaOUWCL4zMzMdA+cCIcSDxOOKAZ2
9d4JLpnGr6mfTJd5oociDW25TyqNcBbWd/aF1q8y2f/SXu8dSnSL59Jl5CnkYt3WnpPENPqB8val
XEW1VZ0qai1Xlw6Cbu01Tt2uKdtctqDVSa9QF1J3Xx08hZxURUZ9ppiTnTUFhV4ZY6BbVq2Yw9fs
8P3oQEpD2rdoOWFPbspmc2f7ND2N6b1jy5t2gIHgFv0vBzc976LQYQZqnRcA/EHz2oW6pQmvK4tg
bdBEdURCSOrPtC1QygfhSjDMiyt8Tl74Ck8i8Fns54Ew5jjpvan4Am1Cd5Y5BDdG01Anp6bRs5t4
GC4e4Bpf9gq62vtCExLRliX4yhv7UMJ7ueIBZbFP1wwfnDNa1kEybSnfsEBXvLhzdXT5OestMqL5
OS61QyXnNCraAfvFmb95FqBnKh0Iei2YTDBPCFZhW5QotLJ0tKdqY2iH8rM8IhrBNdFp6Pl1pj6h
+yV5nODbbjcjZXQ2NWG69GKUY4R53hhJtDfaMSs2ShlUMEh8IimC+FVfW9YdN++88ZaquQ7YTOwk
AZVdnQr9thCMyne9P2GVHjuTkniSVYWIVoMzDCvmZ/Nwacejlm3ST4spqIlSQNgd2e3s0tLbZUAE
ksFyanjob+3ECE4Y1JwTvnP3iNPG+AopHOLBmTY5eSMfe7nlDgupJYQuZxu0nbcNouFXmZYRTQP5
8t729QsrNm+bE6I7irZptm2HUmGBo190w89desA+He8bjEt+PfaCXtKpbjdcGu7LZKoerTfXR59K
081UAd+PWTOknLXdsbxiM6nXxJ66PSa9X5gls3uet8lVFGrJsW9GmqXLh+Q8vphd4Ff+gTm6x1Dp
6/eiTxtM6oF+h6JNExkL5+KqEDWtX55f3oUXKn4xV2dWUz+EETkWBmESHuGlNFdV3146lakcbBLP
vi91OLy2Pm1UPGlDgPxjegxHmTw5s0g3Ho9B5noE+YO1dNM55xWjNuQdF2dV295HOXrRm7PU0SbC
LH+L4FXcYQ/YuSHKMEEdZz9Df9+XZmtcSaPkMM3UGDuTz4c4subhXxL4VzONLXkugptg6h7rpILz
7rQYLTfk2n/CbL4nauge4C+NO1UkV9kyrgdyfRDNaR2Q9gdZ4ZXld7cG4TKMQTCK2tp8ILmHv624
q+b2lBKLCoJu3upomU527uhtIWWzwgKxL9SAaWUhiVkL4K1mTuOljQ1y4GsDPrrc2wyD8VL6Fx8X
MW4zOLiW7jZ8/u5z5IK5KKZerpaJwoMspxRwxoyx5a3P0yIT1P3OVb9Kiad80i4zHKkYtXceVQ7r
bAyaa2oD9gGaym+dx7HwFgj4KefpSR8QGR9VhwRRG/bZk+meJuHpkWp7cgG54U8L9jK9S5zhpxmb
u1JKglh4KXrnvaNCIi2yY9dIYjTMSXSDY63OXtJ2WiN5nHNlHQPWXDHVqfgw8vS6EIyXLSVHzAlX
UTEdM0r+NqZKLZJJzbM9eXtwPiuvM1zcZG1x9IPyVLBiPMylRAaiFmnZ2Y1+ovWGWjGagLdeYN76
U8jPMm+jxjHXgBp58yr1xpBS8W8afeoXWI2AffGyTe5nJc8lnFNZmUSPJRkt5ph8eWUbkz5TRUDJ
lQPQWW8tmdoR3uHCpdNpDhR9VjLvs4POR3I7uKodAnidLz5sR59xXUo4DRUF5r7CVzN2ikSt5jas
C5V92VMqDi2LELO/tkpniNthkKhrjhCrrFrKbR5ZFg/r0jxlkCxfQhqA15FJocei0NNJPtJh5e+4
g+SWAIZzCJce/2YxVOdOD1nHKUMOR5tC6jdS0ObWU0uEaTPvgi1xQePOqHm6EDec6GEg7Fv5O/aI
88e4LCE0MZyPHCR1YdlEWpaashmNHHKdOvYYvIyp30YbizwULsqxS29N+nHOurOpPEtBOw3KKy7p
sMVK4wngE2E8ORaHKcIUHwNnbQ6dY+nbqFjcGxrsKOmgBHOj57JdjWk5kD3hS7cr+lnpgl/WXSLc
TU8x91mmvXltZy62hapQ68kdh2dWouJuWhD2pG2ckWZxLDlcu5rTPj0gcjl55EevF2+4z435Dfc2
FwZH8JXblGeOgPOVO7ShWDkpfYuz6OstbVEPaUelVX9xPhAAezb9WeH8j65sU2c72GCsdBvXXLMW
Ts+cWsAwBvXN1NEjlHJDIwOZezN3+PQT/Sv1jQ9BseIxC8Z0kwX5flHGofOL6cML6bD1OmokCa2y
Pm/ahRIjXpzoCFP9yNc6vuGN765YP33NxJm2I2CwfdN5LxJT2g0jkHOYwD3E+NgfLLbcq2AJwOGU
khoKt+Hpyjh8gSdpN6823LXZVejxPkEYk8VezKNzq1qhHya6145Ew531YofXwlq8nefP6WF0eJd4
+bI8VshuL1YCdXzyA5bzhSXX5IEjPN4LubeRlg6W298TlAmsUvK1MslJBpX57vRWuPIns7pLElp0
rGpOv6LCjq5wCpuvXtbviN1y9vPb5jXXiCf0O4f3eq4fTKiNr/A7v43ZPIiwyFYRC/83sxupeZ/y
vUgr97Mpu+boGXK47wdLbWqM758IJ8EneYbhrDLXfYpKxYrIonSMk0riPdQTt1jqN/3DQL/iyaD4
HgVhjIYfbzGWrWdUI+ZGs9sZ+EPvQhsblW+3AfWh+XAWZJpZ35iIp01OH7LjikeaG5irRDM/sHA8
iHywd6Z0rS+BKIfqbhtvrpjr965ss02zhNampMr3PEoTJ43tVmf2UeZbXqG5mb7AfhnWL9BPrN3s
UDZkhM2uwQcfj3lKtS99mIfBjYaVxPkO0VLTExdofRRm0Ox0Z+W7dsxJyZtImTyRIpWcZox0O9kP
1V009OtQYea3BSHJ2CfWclv6zUJ/1JAfUVfLJ2Q6DAx0Qey4Ue8zWXbHxUSUgTd/ly2ms26y3kI8
YbcyBZl3mjnIE33W1M0Y7cEMyk0xFPI1V6Z116vm0TGr9jQTVkkrQqmlz+oiZNbcO31YnhvQehup
gPMaThp90CzJ/RYOb6E7Z7cVjRQnqS37waLU6gqT8EWeduy1n6dq0yTLU9JEGDDFtC+azLkvOCJt
U4MgSWHNYu3X7AKhyFPPTr9Fvl7qZHkcxwK5pxysDgMq+/Ct5TLwLbxovou6oeU8tfJbNs/ZPWM6
02USRB1pn/arKMloDAVxgdgLs5RSTCO6qhPDPGIYwIgXXeqTNdLxtBiSJ4irb9FYx5PhXQpqrPZ+
dEySEJPF7AMOqY2Nyruh0yW9DrErIqENJe9HK1slbtuwG86jfbsAVwwnla5xuHfbopTefX05/wDv
o9LAll+IdtyhFMznZYS5E9otCEtuz8M08U5FcjS3juqeC9IAMcAg5tB+kszestkvwqX1p87naOXN
7i/iEqSNM/tJZ7T61q07xCU+9E++L+9o9L8Nyvlrx9D/yuV8SIj9rQJNoQ8Fwf7OGEfJnkf71cGV
haAAvqzUuoiWlOSiQQ5XqIhVoWOyeoRQj/yfzM4RyoF3iSuEMV02V9TvhLvES65d27y37SJdFaaR
37D7emrycW2xWzzIKLxG3SWp34YLzTVUD3MCvIsSLyJ/PCYbaAAf6CQVb33R7/yldE8Wloehxv1A
5c3BTGmxrtyJVXnfdWcU82cD1X2lrSw4s84TpyRKUOktHbJk/crsOqW3rB+uwy4A/IVY8J4ASV7l
wmjWVNzujCU6yUHJB8Mv6KC9vJ17Z94MkBUeunSh8DSADUGB7jZ1g+qRCP0jwlH33A3RdB54D6yX
YXS+mQ8+iAbcNFb9VXdZ/THNnbrC4AAw2ykmc09jkr+ykDTJYpbdmtRzSN5fbgw/Ml4wn+c7nDn+
R2H53us8ueaOVecVybV5xUOG4hVbO9jqE0eRVRqtPUP4u9NYAybs/tV3528ukYTbwmnOkgbB3ZxM
5lVeU+nH3mzTONQmer1w8XK706OPqBNHeNZXA92ScbOkJHSoLY9TkiX73nC+xkq0BMiqLsc3Ynrr
GoTC04xIzHObVVHBPvDAyOavefEaaznA/pCSpJRrpeFRoKJsiG01FGILuhUv4SkTPgQxAYJKqOFY
5SOrfWpHpBFjxnEC9krfAcARR1naTMDmj56DbAv/j+pzk/sBO7nRPchFfxfsQmI61vCQ1Ka6ro2K
d2XYVkTK7XqjDIrISWB2O1zmas0efz7ZGipU2uobyw+vpiV44XjEodytOmAIsjr0WHOuREj6nsLs
ZYqDPgneazanHA2zn3nhXS5C0kXd6MPnLWa5CZIIawc/HG6xhbiQ9ywAvMcD3jhCAMC9oyEKeOk6
1Q5exPwhemu+6dpG7L3GqtZtpV//m70z245bubbsr9wfQA0g0L8iezJJItlLLxikRKHve3z9ndBx
2VRayRyVz/Xi4yPLSHQRiNh7rblafD1rFWbOPpyilJ8W2ofkE8cg0w44JG0JeweL5VLxG4LMg5pI
Ora/VxkJ7A9hJufrWsgNJYV5X6dO/bBoLfaEZSFVBL5aGvtq5niTfcYKjuihnFVBeUVbAXldusXW
X+7KNJN2uHGUBcGKv6hAocHQo4da0F9IepyEMogTxwyy4dDF1Syr8H6JLrKvs041tjTGmi02apmF
PyiR1EYSIiK6duOcbWqEOt/AOr3qWT/d2lZDL42IMYEZlHLHrqfQuNSoaC5Qn5QLxg94gSFrD5IR
E/WZ2hnlugpxYJrUy2SwWB15RIwuJ3U0l109dAtTT574QENqkwgdhdmDEsArIBkYmQxAQ/rOFw9k
RtHL15bp5ztf9OqaDNS7MUt3RWCBGvCHYlPlwUj1FGSsyvzA3r6xouUIdGOF/j3cRgOVJSy5ykZF
RAUGmuS0xivrVarXT0jPnsku7BaUF8V33PvvaLTvSAqtlumk989NY0OhSap6J7CqIqESdwPinGVs
aB9gjuJFkwcxNjEjJhHDJMAWzNOiMvrySnhNuEePz4cVorIbJxGVV7/b1DOlYPKHcdGR5bmOteBt
6DxPvWLP3njXYgz8wenKOsg3MSCVbi8aY3goYdaQg9XG7eR6vlA1J6UZT8L7nEbpEByvj3eoP6J9
qMrcWcNTUXKQFlfjkGB6CJ5B2kQOOj3w9aMdRdnrUMcGO2jIKhhtjdR67aca5WRBEfcFDkTxCDYA
2EKZFdKwa4XH2Kl8hF0O4k/2hFagzOijWq07PpaJ5LOvtPqxW5tpwZRXywm7FCJsHgq59pUPclIt
6QCir5euoioXEh89VU2RzqlDIw4NnW8qUKXaTkvF9triRu0rIa5KpbTZNtp40q6LUVe7lQ46Jl8y
aSrTlRQZoluisaL7rfWMJdw3RjrsSUtDizJJnrhrInP81RkGTf6+k8sML1xD9RONVetS+be3JkAB
MhX9RyJ2o3U3Am/y0huvNZ8SxaM1nlCA8/ukus98Uro1JNoiG504IemxS2PsAoP5s0Mq9cyL0D9R
v402hozJmkVdMr4oNSHP6E66BQ7YYY2GT2grEae6g/MHIWJUyz6yt3DK5mW5VTZLKemi58ErwXOJ
us14H6rB3NopheSF7HXZfUgBKVr5BA+nD1nVF9cyBSGINpQt68pPX+LW8mmJ90V70xcTbYlA2QpJ
mdu8cQfXapKA6vT589B1L3gcHtPS9N5Ac2j3bSjp94UyotAMxv2ADY2uvJF9a7SItUWjPww+9mX8
MWXApCTSTYl/yU2boNjFNmmUTkvJ/HmqPXOnFpa+LqOwehVTMP6aXeYbE98WWbmFARw4916TqBlX
GMkDR+18ZUcBQN/1NIZ/2b8VfWRGzZZbPa+VG2uoitrRh175iSRCMIVMhT6+pcaYim0adolYsRTH
uoSdj4RjXno7eg7DGrdP2JCDvguDVEET6hdlpV4PAkrECvs+8kYtJAqcci+NH7bIRk4RF+ECp4uu
JlrZIRMCLdKOPIk4N7H25chPs8dYoyVKTS0O+aoCBo/TFmlmU47TVG6x4EJkojRj9v3eKvs3WkGE
ygiezZo0X/KjUfKsUBe8DEHuUpq+8mEEOQIvp2OOebVVJiq1qRxZO7LMsZgVWUFVEY8TPYpQc1CT
sepECb0xMkNfo6eJqatovSN6SCKtb93Y4Clu6Xc4PduVb35V3SWmDsEX0+5G9BoBT5hat3I+SHeV
3ubLgqLkooss5CvM7qCtDKUrd15RWPSA61RcA+wqvk+zjBUJhbkv0UqulEntMcRZwdVAiRTYWUBV
FsUzVd50ytd+a1tbCxfdVRuoKAD7okEhi2cKtWwr+NoXgR9LWNAKdRH/FtWagUx6r8hkzM1efI8W
//vke8oDjYF9qii7fgyKdq0PQf9rqqphg26gYEQk8YIleLbqEP8Cqmpqc5GGo1jw/SzuOp2h66Ai
1JyCStXa7Gadr/lb8ytm+e9U23qBA5oy7sDy9puB6rjOqTEnuN/2hVqQK1KzcGaVgs+CHJ2bBmnN
O6bHu6ZnwxW1YbNmhW7vIhmlsYVTNnHAjh2CXL1FDi1tqmYE2xzelnG9rQrDvibuGZGyJkflnW11
/g2sZWjSQIkWFa4PxUl8Ijjzrqbt04zQuvlEP0qmd0u3g48im+lDidrHobWf3KtadANqZg0k6Sqk
nVcpiGlpaWbfSuzkFJ/NN72gTq0BOSYEIfLvFZhEW6oAwSExo3xlg0TYGIOgehtw0qByVqOwYQNN
0a62u7eswGwy2lQoyQtAvzjwkfYPaSEPP5hv05euMtFNT6W3JgX0TpNqfembjQUdkgrBslJjqkg4
GvptW1T6A8FqmgIHLI12olfUrRoN/XIktfmRquxHb/hPqS7T/mLc7XUASFvT76flaE0Nok371qD3
7/oFz9AJ57VCorcVwgRENySkxldVzUc7KdFJeR2h3HkDjAW9YbUE+5ReDxI0tABSBBrwwZIeEisv
sRTH92HKIhaNRIfUEuFOoMTKUsJ9uPMTHemKmeY78DMvWaTKjoxBgGzRPr1JJcEm0Ks2idDqd79q
2LO2/q0539RKqcwVG7hoKacq7B9Wc0UqvVaILLcdfmQQXPlzEJO6E1tKxC65f+sjZZoTkkNaUgFM
M4Mp5DojBf3Gb5AHa77xIzN1mjSmKj9mFt8CNe5uiPxkr4XZbqf63poLpBxtoPmlVHabyZA/KMmu
jKGXvptaJjkFk9bV0IHaII8YQTORUMFjp/EVQ4aG3+92rFkm+Y5ee8Z1SrXf+15VnaevYPl4ynXc
oGbtZkeqFIGbAlLjDxtpUK9lyMW4QgpWu6XWG1eGl4rwicYH+fZkh4NqjseeJGV2hEH57pmycS1g
FTWP/1+j8Y8FTpkjOE5bmxZ59fH2Pz8/kv+5zavm4zO05vf/81/YGlX+P4ZtmL/DknRo00gy/hFr
KBigFLYM2EbYhM6U5n+LNUiSlIEmqOT2EJOKwYMT+ZdWA6CNQaYPGkYBjIMEDfH/ItX40xkjoXI1
odtjhftTn9F3YVjwHvn3GEaibUmsBVbbSb79dD/O+m7+c/Qj5KppeDIdtVI6ZJGOZLMOnDE5ByU/
deZHlJ0apbws0Hvd02LCsF1Yy1o39X90RyejN04dfLYNfsKPqw14h1R03iFLou8FjNwd9rZuddld
OdLE0NPFSoHW9b7uLSYjsr0lxVD/MaSePPM/TUj/vuW/c1c+nbmtU3xrpMS/1yQ88W0vgZyFQbIk
plrsLjr/4wDEnl+QpomfUMZ2uM77eG2iIj4DBj5x549x9pgc4sGPLO8wQRFZepr2PDQyvsJ/D8+/
vI6n7g3j7PNTrb0umsYwtA/gTmVEduiFdCUEhxbIZ96bP1MV/nP351/+dPdZ7A6Y8jXr4GNGuEkw
nG0rvVawgIfN3YAME0hK+05BId58fUmnbtf8559+kIIL+zcIlIeobW8nH71gAifgzLt06uBHwxer
WZYB6jQPJLR8Z2ME8LHSX74+8d8v5H/ca/+5VUfjN8bQ35p12x1qQv1EGa76KXcsbyeaZ2t6yolP
LwtoQHcoktHOwrnxt0n7w/N2ZrPmP3P7hyd7Zy70N/D8bydzNN7LHJrGZNTdoaUChSJ8PfnXUnrf
s7zzWd6r74M187NwEYldZ72afexkDNmkLK88eZ/aMQqo3/8oO33+OynrCrrLcJfGlZSz/7LPnOks
4PtkZfzPbTuaPJAWebSguu6gSsFOVd+JiF+Q4Oqpw3WVrRV6uVSdMcTDZAHi0xYLoSE+SIYFCWxX
MZ3Frx8fX5m/nsdxLlpip5FUQTc+yKz1mt52eu6clTYbxeAOAQITu9569YqD56+VnP6tvCe8wQTZ
EJGD4WkoyZtmy1+O47UnVIf64NdnZp4Y5fI8Nj8NiXQ045DCc3goU1TuoqINMMivFtZa0hAKp0ko
rVEBYWNXPCjwK52k7rKDp0fPnVXta7n8FRb2PizSV1sN0R5IN60dUq4BIl23H1WbLkdluGL5TYls
vLYU6QbMgO8MAYUqT30yeqheqYxnBXpTpgzfyy5doaVd2kFwPXvlQs/b4kO8CqbplgiNB9YFV7Ls
bdrWvJYCfxHQTJnvWKh4LEbH27qDlqQpB2q334H83mSFQp9VlFu7q9A7JIfQsOmaS9ZaT2jvJMlz
L/XrZIhXc/uZXku5FslwpYcFioN8U3fltZV0t6qS3SdJsfY74lfG1nPH0rhsFpSP/NJKn/ql3sSl
KwB/IVkfBscY22DTwmK5ketMuwsmtXY8+FhfP/MTE9W8tPr8yCnr8OkfI66hKtYCik5UpqvLDn00
o0e9CDU7FYWr9bwQE8AtURTfLjv20eSNtTO2DPQ9blkK9ocGm0wrvP/62KdGwdHc3Ul1GhWmXrqK
bNGYGwc9OACQi+4wTbJH/fpHTt138ed9VwGNm9A1a3fs7QNxs1eRHJ+xN5869NGMDCRLsevSLF2p
lBB5JPl9i7Nq+fV5n7o5R5Mo7Q2LPZRfux3k9oWkx8TG4fKgLyiLi94bQgf+vDUDUumiNJTKbaTR
nSTkhoJO7EX3HWjCnwdvEfNleMkrtzf53ti6Tz8LE8FFawoiy/48OpzaqMbvULvJkHwDY+QYhv/x
9Y3/+1PFhf/noVM7GEM5aCtXsfE9eePkajKJhpcdfH7anyZ+05KSpuuZdhJP0Ra0z8JFlpoXjVUw
on8ePFKlDLlyU7rxYP+YktBG9iCfWQuduitHYzUR1RhBFWzctLY2c015WStlemYyPnXw/xqjcIto
wzQuTaR1UYtp0XukbFx2y49GqUciSBurFrNMWYE3MGD8RzDRzjzQeaz896qMCL0/73lKgR/ZQN24
dksjXqesiVj3oYzpO8E767WQTl7SuXqU+Wdi9E7crN92hk+vEERPbEvxfLOK+Bfv00LNaOhedK+s
o0Fr56Yf91pTuaJCKRiQcow0Tdt+ffAT67H/ymGGGYqcpJAKt2vM7C3D6fBtMpFvoxUGqlAO8jrm
NVskaNZvLRM5jFOOHmZ9XblnyVDeZZ3urSdzxGU0Geotkh3FyQoc3ZKhgISipbuvxvZnbNSaY3SK
cdkLZB1NCA3mIeykcuMWlvXhDxSf2645c+z5xv7l9bGO5gOvpYtoNykP0wScluqzHVI1n2WtWxl0
lPYtkrJVUsj17utncOrlmf/808sDTJOeq1TiKYOMolQ4vJUm+Bdo6uS+/tTBj+YI/DVeRmOGTy1+
esq79DqRvp/Lbplvyd9u1dEkoahSOSXt2LiIekLoCnp6rfUAKOtWUS76oJMB+efdaSO9Rt8eV25A
hq7TDIZGcAr+/cvu/dFUAZ0RR8Rg1a7Z0Pvz9fqnMfrnNjtH6WP/d9NFtM2f527BAU3DsCpdG+fH
Tm5y5Rod5g+TvHJAJwUWD7KFdpYVxDdjLVCzRSrucXKMLrs682jqyE2gHYhnK3dK63tgCNcteSIX
3bhjABbYOa2q0qZxc1P7UcjaT2SFP78+tDG/PX95q8yjwd2jbmo9K0TpArpvp0CCcOAZ2uxXJcxO
Pv4bFClAWPFuEPcQaMuefrODL1tGazW1CyNIso2NR2tl9nb7YKK1uElD8hJ6e6a+olJcSJ4HUSNt
+Bx7cbWZoCuuSBSxNzjIH0sMx0tl6sullFpi1Un4Tshr0Im2xFTcQcTfNkldL+0BXQP8wmmhyWU5
I2aLXZDQOW6MNrzFqjzTC7x6mSI3eqXVmrPz8wKEJ7F4yMehefViwDNKScpjn/Y0JC35R4tSA2GG
iRIirucGIjR8IFgyslH71ezSYdUL7C5T1RVOOHTvA7LBRZmC7fz65p+YL46Nd4D8SF9FSOs26UBT
Y0SPggbgzEx34sM8A7s+z3SzUwcHRVe4hOwQ7xSi0wGp9GEaJjUHK0uQEsyuKCVi50FEmX9mYXpi
lvq94/80wXaoWGtfNgqXqTzY1V6G3tdOSwC43ZlfOHXX5j//9AsgSJLYsOTC9SpvL6WK9bs3feaR
zK/934bD0RQeE7DtdbJWuJTisTHYVb/ocLxTOZBG3B1SfObpnLqIo8l8mGIahKZSu3VRokH3vstZ
/vj1W3XqCRxN4kMYp9ZY9qXb44r+ZlVqek9zOl/VBsSir3/ixNkbR3MdxuYYaspYuNjY9qACfkax
dWadfeLs53SAz0+3KkYR9T5rpAqx43Uz2wzG1pBvdDbHZ57xqZ84mvJaVcSmPDaGK0LZ3he05req
WRWLYrSGiyrkgPH+vAryKMyxGoXhGuAVnEEbnyK731928+eH8un9n0y62V3BsaUE/SuCxJuivqyy
D4z3z2PTg2x9fMKGC5G10jfY8y4756PXHWe7NOpabLhJ1xAs1L/5qn3ZmsU4et3FgBq/qmXDNUMb
SwHpP07U1/GFJ360Zqlw7XkjcD63RMu1tIlCXIzYIy66KzN28/OTVPuhK3XMYq4u5dGySppbbyRO
7uuDzwPmLzPZ7CD/fPBqKBvR1oXhQvkrbnu8OQvfhvTT2kq1UG3EMIQoSWcmhBNDSj8atfAusJgi
bnStgQ63HeEetDDY3hrdkK2/vp4Tc85xOq9k2/CrNUV3e+IseqN8loT9cdmhj0arH/ajKKqRh1xK
ICLkWlkPulKeuTenTnz+80/jFegaQPqu5cRHyDSKBSg7UC77jOjH4zWw5VINjcrNohyCjwn2t9Be
v74rYn7H//YGHQ1agk6sINItwx2ifdaYGxk6XzKsRfboBd6yLm4GxK8y1o/0Q6jvifoiE0imGjsT
yMX8b+VVOMXryTsz7/3uXf7tfI5GuhYMhFSBr3Atwk6MAXYm1gmlBIxni51MOq2x09o7s4zw/t4C
1V7kHvNjqW2GkmLz3MRAqXdmdJ16qEfzQh/hhDAIBnNZHKzzRFdxuuHC+vrOnzi4djQvZFoTFmwl
c9ez9BszLxEXA77/+tgn2miE3/z5OgZejLQptFLXapv+hx5E7S4t/DeK8+B38IQ7otTxK4bFO5kK
j5pSPBeZbN3DigEQM9O8Uh+acxwDcYF52jh5B+1ZBed/h+zFP+Q1fw91sbnN8+JbWGO1TwdUw6V+
o5b4Dr++ilN36Gi+GWj+6y1JmC4hVL+ECHB0AGk6c/ATa0DtaH0wpblRyoqSusCnbvI5p31kY+fY
Y/om/P6ykasdzTk9HSQEtn3imv7w1rb+u9E/X3ZvjuabyaxztSTp0AWbilw9ciMPwd3XxxYnJnrt
aMLBQDqVwTQkbkvPchcMk/JQYLm4ERCtAJWFgDpSIFgL28KU0BCpfpupTXI/taS21j08c8IiCb/p
I+M9CPNub6mZvPZDSocNO0G0EAQoiEGsvZnTWKlNSYppTwylzq4lDS/ryGua+HMM4KT3mpmLRSVC
cSoRALW7sFg2i4E+z/a4AjM1qfzYZRRtDDN7xoxyZkI+9dIfzTkgZNi5Jk3sxlb2YRf2q2KcmVpP
HFk9mnDkflBMuc0j1690f6XV2NcJEth8/c6cOvjRhAN90oKy0IcuqJYU1xoesLEF0XLm6PON/ctX
QT2aCiAs6BjvBg5vIk3vFqxqKI4dsnZHyx2tJNLybiXnb+r8aQ8/CDfcpBomVrGb2yZAEZbw+pdw
dakfPAPWXevpAIoBGkhPsg8hVjM4MniM0SdbxQvCBtbI8JPEg9eVq5rqJL/U4AzgT/Vm/c/PKr65
OHN5J67uaC7qZTjLipYk7jDJ73HO1CpL5wbzqQdzNAXRjVagtOSxW3U5vfJhnYfiwmc+/+SnNU9o
xziJY7iDYOz2uajvivayeVM9moBUv4fFO6XzvEnJx5IIsRiSp8tu9tG0kDDBBKNupK5ugG9z4cZd
dtyjOSFPk0zpjSF2VWT4SxtZ2Q4jnrm+7OhH00LsQe1mw8nR8/LG99pX6nIvFx1aHM0LWQ4WAxxP
6sqwSxZ+GxcbiSCv5WVHP5oYAp1sk6ETsTvZVU7CV3yrecK+8OBH0wKKbkMyyjZyx8R/UYygxncF
4uqyMz8alR5BmmqP0Nsdiwy7JDY91cwve5y/v7yfhk6syejfWNW6SmTXq663WHHZntheduZHA3Oi
6uQbSpi6Wqm9pFH2nmGCPTNX4Sb8+2wljgan5xeI2Y0sBLIgbZiIyf3d6cYzc61egn1Ekh+mu3rY
zXM0HgHS/14gdKwEXoTRR8UOpsBOpYOPRVtt1U2VApqvf6rxI0dIKAzDotxjB3cM0kdg9Wyp/Tpa
Ou5UZR/OdHzcdX7+krP7NJjb1VgGi0DK2uQygYO42ObtriNnkKm6BsFNyP2GP5l4LaRe3vH9KNVg
lxnfSR00F1Vzw/8o4EmRNOM01gjD8qdsPSnABzXtjs3uno8BpNifoP9MI4DSQV0Vx3huLAAbzZ+F
nPxfJdA2/DoArQedUJeBCwmL+yjdxVyPFHyAVeL5/qhbYqv5HQ5J7vBS8pCoRTf8NbIYVpyHDl7D
goHB/ft9G+vEkSt10+AV4OeLul6k3S3XFnkfbVesuSF8zTq5uIJHsWxDeTlT/7KqvGrkte35/Ot6
/saBUXUIdLvDX3tNxeDFw3vDV04Al+r9fcu2RknDlS+MF87Bp74CXQ0z5GtVY97K9G+hll57WbOC
JbMw5GA14Xqrmxth7E0aSAHGCIMKalvDMJCVFc4uVG/tdr6FyiAv2JS18rqtjCVn3jTfIjzDcj/i
pcEMGSAfLIgX3s3XKNpXKzZuKAI48iQvcaxeNhyOZvygp91rm3rk1pEfgl3Qv/u1cWY4zDPNXxYm
4mjW94O6S+WCbYTZ9I8mxlA6UG2zwpaHbqwKmkVIWPyZ35qH799+6+gbYOWVAaVsiNw48Pednj/h
hri+6BYdi5XLGIpHRiCGCw5B21m5hwGVrKzLTvxYp1y0g23481aXjg3pecNNjAv46xNX5lnnLzfl
WKZc0rQmpkkN3Yx3n3j4hVKRPN+sibdb8f7PK546PvS8evjug0m5VZrnr3/6xKP/LQz9NIdDSIKS
ROK1S/LIL3pekuvZdfGYwpL/pRLVcWu14zl918nLPFrGkfGtGcVkhC7RuuV1b+v6Ias91cnIm3Da
VhpuMMOECx8O7kLzWpvsqUoBUKCS2pcx8HfgmJQzn5dTF370eSGcJUkqggBcOcoL8AgiuW1qK3kN
ZTJANW30V22U1Be+O/Nz/3SXrVgizRa6tYvr8a1MrNd09N++foAnPmTK0byQNCpZeohYXAXSDvOz
6cPL7wh/a9RwB4gXeJudkDShiPyyLdjvtvani4E+TFLHzL8UWdQtELjQbQTA/fXlnJgelOPpgXyl
VKdZ6sZ9/i3LCsAT4vtFhz7WGKtBVUuW1iZuGY/PitF9p9555mU6cdbHIuGxleIm0qDzNqb87NXR
S1nhNrvstI+Wh3lUVw0hpomLEfTFi+01prgz35Tfq52/zDvHSlfCB/M2ITjUrUyRXg2jTHSgnmqP
9TiaqyASc0RHZtFdzqUSaHo/HkzkDLAU9DQiNy1UNnkekERBXOZSGstuBUMlXIW+XS4pKijbCgoy
DCDfWMdcxLIXSgYnzcNgeObenNhSy8czSj12vVLYgdsOmROT9Jgxk0T0yrPYcobswHpmRFDBP2QQ
ZXFHP4GlVm+86Ka6inR3XlFNGIn4qteTK+JHiPTRIHFFpBDLazbVjZGuYhPKU/4SVNpqXjp0Fmn1
rLZC9Xsa37d1t1RB1Ey1tm26n3L72rVnvgunXqujOcpITbnQI66OhW84bpRzg0xgs/37F0c+mpEq
O696qqORmyhF8DCGmHEpnk5PGoS3bRcmxgoYcLWKlVReKX3ib4DWSajJbfJBST3viQmMCNydKpDv
euPh0B3k9DkWAfUKac4ZzGqoGqCkq9selsVOJpDV6cyo26htMDFP9d3tQGjUXlWQhpWF3gCIJYwA
eEGjrBsCnq57kh7AO6biSq4KViI1xvt1gOaQJ6RJTxaxGHICTmBQ7oKmYhE9qEQtYDx3GiD5CxOW
NqgMvK8LLzNz4K0E+YB2V/dSYKus5Md8Lbep+qRB5l6PIotXakLag9T20Ztl98ZHl3fEhRRRfTep
ORnAsR2v7ImTQMKtA5ZT2hevIu2YEWI65WBmFJfJwQmjgYxoRPxroxiSnRpJ1jJX1YOl6O8gVscV
5BppocOk2kZNMFyhsyPpNRPQHkLbh5lfvoWQXJ2i77QbS0s/oDP5z0DGvtl5kbyUqaZfa6IGGUby
C0EFZFzIaYTwI1P77i6TYfT0zdBuR6M1lgkCFUA8ITk8da0u0VawUu0nicCK8DkJq+I2kooIToFX
PrMnMjPK04XxpuEKv4ua6sDnetEA896OpeavODYwfLkBdDG2Cn+BrnSf1z15v2CeEuLi77y4Du/C
olPZhDcS1MXoez8U6WyrH1YjYd5b7LxiWUEkXsRyXT+Qm8k4LbRfCIfIKxZ+dsdhUXpU0lObIKiO
/QGVYOe33Cr4gTvA7QRXtJEhvUeNLZYqoa9Lvw6braqUpLlMajsjPsWy9oNu68eZsos0haczVFAp
BBEfOzlLzI2hpsM3mRjkpV1qWL6Bp28aCNhEq6gpaM/Qhpdo6K5ktdl7AMdegStmJOu8LaIrj7wJ
B303qzITjhuQIzgzshRQ31dtkJlOYuC3r5hbkY9BGWob4GJG3bBraRUTrqVtq4Rr60k07W2+oYeq
0fyPxiAau/MS9Z1k9ops9djL3+MOlAUxaRWeZFne5J6wlqMtlbe5NagLNhnqC+wTlRxQyWveAD+a
uwwP7wpYxUimlKyHbEq6+pcMZgDUBlBbC7/dW1hZ3UIb2V22XUy0KjilTVuOYt0ZfrQIVSlZUcE1
HEsv7MTp2qHZTkld7Kosb988vdJJYTMz3yEBdmBENBrsz3zXVcDVAH+BhigVpxGveqmS0h7sqgrc
TToYPflY5oRVxrYPYxJkV5k9qd9quH43ytRa+N1HO7xqGZgsPRN/BzuuOZB1Yq98viYbubfqchU1
ZvqsdJm61yWt2uD11+iYJSN57maifhAdlxoLLN7tGoFJfV21lGsonIbKbRDYsbftFAiI7KqH+Jps
BXJq8PIoO6sV2Z1Flo69ErZAO6rr6XOf6dEGr7P31NQdgEpdLXOb9BVrWNnKjGLOyxAHDYm9ACsD
wd6srNLpYYTbBVCrn37W5FyzI04KaJmNPsjjOo9yTAiWlSqIXy2Jz4/Q8voAC9lv0YEPzY8IRMB8
IL19bu2YolZc9b+KSmLyiFrgFvih1PZgTfUcNCzSaZWQobsk+7eHB1xmKkl6abTogwnrIPiV21IA
35uaXF3pRYu7SjPrdDn5AqxsKCZ6FlxNFijk5tRq4Si9hdsH9PYeHHFzXdbg1dIcoI2TW3KzIhNI
Whrm4K/srG8PMgVCyHWGvILFUi/jjsC/MFPnBIMKVUZs5h9R00xvNdo4Rx9heaV9uGihcns5sV1T
ti9ITIB7NyEqy3jhye2OJXMb1S2pVzOJZjTsnEQqvddgARgiWwp6ae9WV+Jk6mXdVX3FgI9k9doS
bwFeuqIRaxUA5ML0u2Q1CLVatXqrwfUS+op09WmhdD7r17oXiyJoEkJ57ABMe1Q3xq1S52Kh81+/
N33TvvTExu19pLjb0mzhTDXkqjx0pQ23rwk7qiaVLDs6scLLVtjkZ6Uerix43PIA04eeTSHB12IJ
3jhKaChv6qg372NqUrzIlPK2sUqPpboP3nkYsp0aDFQQFEjdZc44qnWwHzZx0neEZtQDnL+c5c1I
Xz7zhH8VVF22iUWnrWSIMk9SWWXbQNPDWxjb6a8oMLDpDcMdwBLWLWGt3nFVKhTUof/wvHE8dAQB
LJrC7t7TSLPW09hJLwS7SLAvC/VbS0o0b1frLweSfR185cYcg/xdCaMfcmreBUDqFlGtqIckhyGr
jR35ckrbr8PEe+gFH4CU7CnHqrNp2dl6tDQsq+DNG9pl2+pvIMc0R6SckCWGZA1tbHbOStMSA2d6
A8KluavTHiTRxLKy68CpEJbCmktJ01WiCom5EQZ7EQQADWb8bBlLoKwSJJpB4+mL1jQXEqtW8Pr8
ua++gW1awJsGSA9ns+eTcWA980PODNmJgKbx92zpBud8tUtRxy6TQrdYtA5oXcTaLpPdGICDS6v5
ivzGX1eBomwsvyu+ybKVbSytMW8r8nzWdlzI972RKCsad/GKUC5IE6ocq5uwbzN+vwKbnGVy8ZgV
tqquIeIkrLNaKYTKYYpgWbadvPMmMlxCoqTXbWv0BOLZxnpUrW9VR/53S1TaOApvleQxnzHW7is1
DcGvqBaUwQJWeCzbjAjGKPHzgvgMM57RtWAxmlUudHvdZf5HZ4Pk88FNa45dZV24IPSENPVWDqtH
AzIGk1WqLQP4TQuYRPGmtvNxw2REDU+ryS0lTXoBrm5ahIo0XalKZ1qLosc1WlS+veuSUt2jXbvX
QjDapPGRL65JnqNiYEbpUH7MK9tbjLqtY8Knl53AbHzdsTR2Ernwm2UNccOR5JiIOb3QNwDotV2R
Bf3CzBnTaRtlTsqX5CrNwat7mSFdJ5JNJExk7LJQk/Zp0T/5YFUWMmrfXVcq6jcDZMoy0uJf1diZ
27jJn82CwDaNhRyl0xh9SDXp0pMmRdIbFVD4LIWerTOWcy/pGALrq0DEBOM60IFp1pzgotaU7BbO
krKFP+I9GcTg7Sc+n3Cp/CebhGomk37ZSEP3VE5y8MMK4xg20jDtROmXa9Vi1mbEkjBnkk7laLUd
btSktjdZSIwOJnuSpWFyiH3Wd9DKM9NfDWqHU9iumoWtKg/T1LJQtPHGFrAU93lq+tdFZMTUHzP1
KmJtkjlNlVkOy4fhg7QGYUKnGUlUJOWIPqGkDWSWM0E4hZb0Jisa+38pO48lyZVj2/7KM87BBwS0
2SUHCSB1ZWk5gZXoAgJaBsTX35UkjWbk6L1hn1NVXZ2JjHDfvn0veiiNwCPCgotL24v+7LQz1W9i
qPFu9WbvCQjZOG4SUreJctQNMJNdclJrc0vNKJ4ypV5Un8XBhO2fOJhEDxfSpR6yvKbSwC8SZZPp
33aQHv/oVj4dE1/+On6jR2YjScqECgexJrbq/ZQIg5DqlWw/J3NviprUK9I4Ud7rkUSruKWlCCoS
va53dkuYk1oIMGOdwWe7KtSnVtcijtLqPa+GlRC1nIxu3ZI5Z2HOPnXmAxqX/WVpE/e0LrUkfL3O
diw5O3CByiJ0ZbrsZ6/8RcOnv4G4eso5d08jGybbeXD0MI6rP4XtkkzMaxTygqWXxRR88g0qvuaK
ZNRTY9l2mb0GrWP6LEBAsbQMp9gb4PBCZaUWU9tpLFC/1u80XpcFamY2BzBAfRmRR88xCswIQn2n
W0OQWrNcGXgD6EivYcCxd84qg+qQIobV3Py7btW6bZa6JZYsIS2cEQ1OLkXG8TGuCBOvO1+cpjQh
rtsrmwgmyrSt3WWONJn/sUh1vDfNbolGBNrtXLktEXi9Vj75jVWyAlGirPN7/4ywEA8yTrRNRr7g
du4aZ0dSRHloC5d0aXskpvGKzTIJRn0nStv8aKTtBaZLoC/XJ4yVWM57duv6UCO6bVc2cX++Ilr2
mVqrm5Gw/H03qByy1NJvFJ74IHNG/zIq03ru6qE520Ongh4rANghHqmEhQoy7Dje9KEtaAZSIoHB
j24ybek4perkQgzn9Z6PyddUjXtwzKZ68YhUo25w9LPOrxAVvXSwn1MRO0uXBnNVdBcwqQMdLLOz
1uqHyJrrNKw6iyQ9d8wfs4XfAOXcPbBCk0reO81/7QeNPnZW1XvZQ8gDSpV4L+3gDhlUO4Mdb5ts
8i6e1tuC4iMoGtf6XdEVQICkXTXTx8b9k1oItoW67PwkcW7sa+F2Qe7oFk4yN8WakM5baTtv9Th5
AWl7+sbytV/L1PUtgTDmVsyxxZnqu2PYsjX95CfceinRzqfEGp3TUutG2NR+dpoKs9rzz1u3U1Je
h0SDc9QrA1tLU4mves5eu4qVLzhSjHG0DAwxIVtQQkk33Nuy/8Vi8GnnNpFhy1SkUbv6P1Ocwls2
0mZTCGPc9z039tA0vFBjr1/ohFds8KxU5l1rb5ecE8ob++VWjZxuSzPXwQRw8YFWyn9YhAbeNUuv
2a+TDCudN4itByesCoKhOrGKbRe7bGBYXn1TXXsSW4x+BCFYP2i650SmJrtjTQznxid9+xoTRZ9M
upy+WTRVBR5P30PT12kUs+CA40e5fBIc87EyW6VvaDn1wOxqNtZEqQUeprztYBjWVsU8VsI3W1KA
Z3wbHOQblcpf2MYEgA4NOW+TZ4RsKRVbwxfVLqtGtauVY0RTxmZwJeA+JmpuLkp0sudIbn7TOpZv
RS6TExel+1y3Q37QbHFt11uA3cQKQGiN48DSOrrHdawPqfCWC5TPODCL1dqZvr1cYn7qbtbVuqc2
aEPDwwYZr8MSNONSQ1gwpntmtLz4darteyXWn6WFOES+M8PbxidfeWH8o6ryuyykdu8UYGWarnae
vbWM9w3l96lF/d14K83EXMZAJueVqsP05NbK2JFiWdZ+KhsimNfCiu9VV0Fktdl/KClPqPKLVN6M
tWE+GGKIt0Db4gM5sB3rgLZ6ZqeZroJO46As1UVOO71NlsNaXV8hNnWQZWtSPvYDFxS8UzmeYkYK
4DJd9+JMTFjHtvJuen0kE3a2JxZu/AX6YZmo/WJgOahKq+e5qCri5pCsnETJN1HyMpHG5d6hflhk
GxBGLC12+0jRfG8cu99WXfnQKetWqMXfzUtaQFiR2aVnHW/j1pMANdPe1V6pA6vQZuuogwLtwzbR
IbTNrpZuh9Z7cWowkKsr37yxDoSeDaE+EGIvqjdiat/zvih/PWhzAWwheDKzHo7zKMiXbus0KJz5
Q49r++CxBh7l7ULosyi9gEi06olpdBIOCDnbXjZ5VKezYilIyfMCxnHraXyUE2doIz7sn4tI8w2a
hc1nyv8Tuy7E1rWYYA7Qx45mL48IXfc5Ljy0khUKQe52fFZJLN0UVEXRmBJlUYyF/dSJThzritPK
qqb9Mrfjg7HO2raQX41OPwo/rtnl1nJHe+TuabyJh73GE41F/Zqlya1VKp7krp/ozpz5deh194dY
XsGnYmy8h5zJ80lkpLKllmS/0hzLl65LrLt46PSNa5KDrJoui9Kkw+WeG9eUstq4SJsGuSa/G++R
/9aP68VMrVNsMcf34qIOSRsnLrF2lhMgWBlOxLQ8l8gNNzql6c81YT1MNIKriHL1N0Pa3+R19sxr
BlvVan5IDCYPMvfHaCodBtL18LIM3iMF2R1ZArTNhgCSXjwNpHseMPMSXahNFSQw26PNjblq5gkV
YjFJD+QG58NyU3K+xBO8h3Vai0PX8/ncuLqb3RDeCZ6AnR70hmq+A0WzfLiEq1JkdODKMrkEMfCE
toZm0/tnf8ysTV5p7jEjko7vsYFwjAtoSZBgAAokYrc/pi/QuEKiKM9DIcxoGJw3x7afLcueX0we
17006u7slKnzhNQvt1oFRsAhSZfQ39jj7bTDeBx3de+VP2MyGmDKXUCyg6nXx9SBOTVVg763atMJ
aAbaK+/mmsNZYT8Ba4kle2rMe83UNnrleZFZyW6nEZBy1GAc7if6+bAuZbJFwGpCPfWtfdk15JJ0
pb21vAo0d0vSZEEdFDqaRrTnYJEp3s7la5v6zvEaagvU1w7RibPLKnoIZG5G06AnR73piVruU+5R
Y9pWbOOdR1Ds96tos2cz41XnnfZPHgyuaPQHqgAQLa5n0CnaNh8vryQPDPoXqPHh2x5qlO3aItm4
Wm45t6CgcHnetKt1GiHyuIY0zsCbMFdUCrSQUWq3sbnAAMnToGwoUiCpqKCey2KnWdcU12b9dq4q
FG6/R7cbQT8RdLtxPfgmzJUkcRvdt9G1b1p6tSXq8qJmrH6MO1ZUUuN+LsoTKafkEyTmy1q6xLY0
/qYVZHtOLAsRPHvuui4LOh6TTd+LM5QN0oN9BZlNGd8mV1s7NwH9HsAGXWn0BuOHQk0xqUGNOb63
bJ+mfS2XvV528tWBJYwjokpvGxoKojxrcSJUzg4G13NgDBN+qZr06K7i6PTMdIWxg7a9M1A9XaN9
Tlvh3XkVqfW10L1j6w9JoAn6vFmj4xOa4lr2rpnMzrjV4XnJtJ6jNIXG7OY8zbo99fcYTLNvYwRJ
3OjPPBFcgZqU4G4JkjSETh47KVlk1lDr7R1VnFc9+ezN+NgW9aUtQWSX2nyS632/OqGrzzuZStBW
7oTbw9aS0LOdbosZd98K+Kau5sOFqa513xv24EdTVn6oFk76pXyA5Hz0PC0Hwec3qBAjeki+Rq3p
nwYuuGHwtgve4KRaVbTyzG/SsrvNGvPcQbQ+uuX4zPD0jmydkxHP9z0R9kFlxWwL5IS8lsU67ZWa
7hKsUJs6k2O42LK6gzFWb6d5VY9e4qCIy/UtqQT8Pu2za7LP1UTXt0g7ADbGYKTNJ/ZGF1duPbdz
vuxyPdaLUvs0jbONzHhUUso0AAl+0byMY/ZUMPPqBjKTLWIl+4S6Vave3bz9k/QFTuorf64qjOtW
5lly0WuuNG60KnlgxBKsJanxnV4ehOhK0PMM09aWqEuQ8S+zNv5miqRQB/dr40OosboH5IJ8lzkT
4LL1SpWY1Zme7lxM+hBWq7Gf8cEGeR6nULf9/AZkrXZxU359GDuRlemnFiczR08JcblK/cd10FN8
RLxmBvOHOSa3Yx0IZW1bOyLa6NEGPBeMMiY2ygcr3aEkTWmzl3mCO1aUDhokIMmqGIdXAN9LZKWE
bhPgfc5bfQ/68I2tKj2aDMokarxxPye9HygQ3xsyTm8asFg4hr46a9hTSGobgBfBWmTfTuer4zqk
IzpYt/fmalc18j1r5Zn+/EQYKE8v2ctPsWGeWvfHtsVrrXdHU0/Cbr6lNAhziRji+Lk8ZdmAKxhp
nr5m0ieo9VUvXyun+u4njgvfyLedKd8mYlVP1uypozeg+YmkNW9KUT+g5dobLOtPOQr7ppvWYz8A
pPE01qBhnWmBcKd3ec2cb83hJm8Yh9rDnbXUAKiSd7RPCNf+p1/VCGBNkGKbh/VnlGe9paXuJOm+
aSeGYDJv8hjOhpIst6hR3AoYskHSGd31bMoO7ciuhr++lr7ebywQGgvGlopcq2Bklha4VtPynAkL
xFayTZJHQk1OhnZnTPS1s/fBcX8Tm3+mvmg22Kqp9sZ1uJndAvW1mP8k0Fx2ac0RsVjab25qe0M4
QLPr9kDLUx1wemWMWsbia4rrQjsqY/HsHesxGUL2mrhdiC+sYKJd2DmFvAlubyyeGxAK3Cvelfsw
u2A+AN5DQxTTT68xmmLKad6nQj3H14+q4xeQ/2yX9s1oLIoVjXB1ptUItCD3/uQssGvteFk6WvSy
pYKg3c+f0Pf/aIXW7DW2SlsnFWGRN/f6TPsrbOLHJWuaqa7bkamcd6RxJyQC/7cv/AcH+6BREQ6X
pMVAKrfTRmZcl7s2/pJqpuMhHVqboexVVf66GNILrKK8qfwz/nE90JWK8p7PrAZ7iuxq+wGQ5UYV
zZ+R+k8XZJyRG9tSyVZ45BadyY9ubTUs6wB9mo2ynVMxAmlOaK7WKS1Y0SlPipdILWPg6vIEgOnk
Tnwp271qnxX64/U6E+18GvWuup2d+YFVmSg1h51rja+uL91N5Q7+D0mfO93hwotphJiJfyel4YbT
tPzJrpHtpY0g7QFcJyD3US1EoWnFndclD3pLy92YlctQcj5lTrxVXp1FSwxHvdFi4nyq9MaWItv5
YniZ+g5AplPdMOMk9XlmTGKCx9zEFNSoM191gRlu5G5dmVqMSeehRWfvSF1oY6DOSMZj0DaOMCk0
k7h4VUWOky6cPeWjNudPum3y+vQXk7RyGTcfA89nAOzxyeszO0qrcWXbdP1oDf+rkPmH8PsvZoww
O+BqBkY1AwegygngZD+Oqzhn+o9hdS4yqZ3tLVzV53HKCcdOBjvQKt96ninWI7NPjwbpeGHlMdTI
NLN9WFrbDpuhJmkdsBn3nmL0jC4eZ4yNNKMtfuTc2YAD9NdGaSTYZ4gO7VKWgb1iTiPT3w9cUTUP
Y0rjlMDloJdcule6wIeYFKld3hAnTA5Lzqm0WHsv1rpAuop0b8vI986oXuxa6y96LEk79gysqHY1
bOWcz48FoNyXVGUIw1baP3ouUlyaJtMNkz8n0mbPeXRH5d7DLXgHYrhQf3gGgQdpvd7N9RDf0NpY
j6UmSVVmxv8AZYIizZ3vY4YFJP503laIkRLFIfxcXxUp9gB1ea05y2N9Mh/appqif5SqfpsnJiHw
ajw3XIFnQ1a4CfsF9NJSW5FtZw+1NxKdQiAt6M+uCldj9O8nZ/VOoq04SUii2khLfrLKWu1KiuTA
WSeiDAzGWDgQxI7JAui51k72a1s+La0kF9sw1X3R2S3VYZWDLCGvD3IEGKeCvAWtv1GUBiencWWg
sbewr7U4D3NjjNlCauY9IIDtavD0kjqtRU5nJm+c2Anz2P5jWsne3NQDIxWf1d3QtmsR6U7Snoy8
AfA6CxHJERIxQQynohR9AKPAvxSJL1AC45GlE1bnnlLDqs5CrJJ8ElIp3Xy5F+Bwz1Ous3BnGhkp
jXbGRRmTmVdkJkjcZr5PW+3qvtF/zYH3C3Sq+WSZVRHa2sDgsQMTMZfaazszG5jAc9BNMKSHLvLo
OhayneLgbCAqrsAr5UgUOfqC9kxqBsLSzI4zDxAIPLe3i/0oxnZvKDQD1EXHDqXnrac55UVUi90d
knjiScYmkxCjzhUf9r0ln6q8X461rTUhkJXpbnKvkoM1uQGMvIpCSpMv00gy5rr0/r2YpifUBX3T
MUa3OM/jcQ/X0L/Mq5eA9xjKbTwX+AkmsMhKtiuss0m0FG7kZDWmjG/mYc4OzizNz1Zaa7jGvjjL
TGDOHywmWY11vRTsNN0NklYkZ8a2Y+pr8p41pXWSViyRYWNv005O+ROT8p1vVGlQIOIjETjEVz3+
mto4Pzi+LQ5D26+HSYzWmTjp1SYYMCu/Jz5Wt3xxYwVpq68vjhpIbyqG+mZxev3BrYfiw8qFeQSY
R3eaxs2r5U3mF0MyBw8MNNCMSV6AvYu7AsXUCuW6pDcon0kwJ4m4VB6sGNvUSxRkBzFVsgF7FtU8
75iCwQuQLutzed8fuhGabrUob8cU2nztSt24U7wpBzFUw6mjunnKqeQf/DbrfgDZLi6b89IkjF0f
rsM2/PgGFhc5YJ0xplYLV21M72ZEs19LS8udsSK3BnNcTypQcY7wXcR+FdZZXhAX02oo+cMY089x
zGCvzrbZiC1hY4y1e1xVnl3mxl1/zLUa+Ix0pHkCwP3s9Jb+oq58stB1TsZc1rskia0/PPXjWSVW
ucW/CG9PDX3gmTzwTJlKuDYZPt/3RKTpTdd51TZXKy2+URO3u2FCa7GmVcPQ2C1uyu8wpU4fLr3s
zpMJuW2oEuPs9okWltKto8wC/KRnjOwQQ71dy78Tb47p4n9rZ+9ztJxyb4AL38pxvMYNlKuhIVAL
8eE4c0O5V9XLn7jAG8q0kGEpgMBPpbnTAdC7++S2RdYTMWNNoRD9zLyGg5eBNBofaoCjAwu0fGTA
2mt/M55cI6v6S+byZmKLs7xPm1nrPUPR6lNIZ/qtfeVtsixGYBOefTd0Lgc9PInf2bEI7R9KN3RH
k7FfHE9HP+WjV3Q1kxzDzLalRZmbcN2fC6tnAwfia+GY3aFwLKwTc+60r2vN5eMXX2niJv1VuSn2
oLqmYGo74ll9K97nIPQmXO5RPC81qpLG3kA9eWy6e+mFudhL3nBz+rnFU6LHj4WfNc8rHGXWNFA1
6qjsS+fbSiakJRCe+2SaC8DznMNZDgNegBk4V/agB2JiHOQW2HhAAeufuuYnlwYA8mXJZRcw9nVv
R9Mi4qTt3qHHt90mo0PhTExX+49VFor1NnSWLFMpTizp3k8GNVoyJQOwXaYmdzW2vO3Yi/Sx7xss
AlLDLAASCIWu4qi/GrcB05SArBS/jjYCWmrYVw3B44hIy1tadbc2T5UXp59ZzhBST4vXpAYoUHES
aAGhYLYMW6NqP1xojq8Tr0nk2kAlJPvFBKthAVoUtpqNhHO/a9P+c8q7hFFo9yE9dwbL1PZ3eTv1
QHJ9sRckV14KyzFf3Hzo95ZcSqZwJtLU3FDp9zZgibkztnodD5GrCpwedjEF5drgVktS5uEGxWxb
Lx8C3uxu0acYTL0HqK303MjNFjOsMiPHjc+8ePWvbFpPY148+cNNv+YOAxNmQ0lMBLMxmcOmZXDz
08T466aivdKoM2MjC3ZaVt9Ld2Y8I3TpSX6TuLYqwc6ZyU6YFg+lrOzQ6f0XW3pXPhvToffUhMZS
z963M+jdWUwJh0Jf6dwsonjmzFdR6qB5Dk86IVCPFrDHo9fV5iEegUhaKcTdBY3sXIE23g6V0gKE
nt+yhBKNk6s8T1PWUt7C8/OnaXic8GcyV7enF3sGYqJPOvMNIsJZSM4Rasyq7m9WkS+hAdTomzyj
fOsUxPAJkqlubat75/F3D2uzgM4d2nI/l73+nnuxOi7pxDjZxbvUD4n+nHUaTs68eaAcu4KQBQTx
ONVuJxvglnA9N8ShZtD4FTljRsyw8DvkhkBL+uoE1LeVYensrPVjvAI/cuWYfCygN7tpXUeD19Gv
NY1/wfSfbQeXalpjuh3ETvGTeo23Uz6iVZrq5d7UFa4IZ+xPDtdQzaRtEidVT9m5mS3xIMViQXcF
BW9q8VscD2I3p7l2ntNRfMJc4o/tsJxzV9mHlDXtnaXL9JB3NQSPGhx8PqMLwB+3tYts1RRYylTf
Q5kByUsr69GfRUvesFrx16Sy2bnxyhi/U9+eOWIiptu/S4psaZgse8bZTgChgiwVrGYB1bAw+zRh
2Y/dZ17HM2/hSB9R+P53PhrVqegt546cToz5ufY2wrw6Dy1jSWGJMmpjBCfNVcNRZ3lvh+q3XNZM
G8OkrKpgWIf1zUxSN0xL1wxMa+kfy87vntqp7LZTZ1oHIjlFOHE3vMup2uJ426iuVkgnKYgkXBaa
Pj4gpCOD96a1GbWuvQVQnkdSOAJgiDvws+sarnKZchwa4pYB0E/CvC6ylFRb4MI4gcsDg/AQfDLw
4bWvjs1KAFI66epJFQvQdLXIJ7liGnMTMX57aFSIbmt3bJfGjlxwdxtEDSYQ1BDwK2frhW/tjzZ3
7p5k5+8UFyWv56B2TiyLz5VcvOfJAnbIwRCfu1Glpwr7J4ETph85K2sPi5EPnwa+ig/N6j2HT04f
h6XSX0b+VTteXeshTuru0Xe8FiZgN8qordc2jOc+TADKRHDo4pOhiBoTg1geWZRcyJCzzNAFYnnf
gakO57zBEy9aL7tNfM/eE4dG7d0ZcMCden5YoQCH2bwMoRKtf9MzlHqlVabDhK5cfmswohwwevRB
TeYibY9iOGeGWm7poJ9ds1x2hKnaxAcnY3tOjOm5WelrRbuCcDa9TyVtcerIw8YFg7DM4DFnFIkr
km3DBzJ0Puys/vbiJEMKkOirhDUgWzjN9KsD7so3kK0A2CTVENKrgmxL6TFI69O/hBubu7K2s4PV
+A2rbYwM441IErMNZC/mjhh4/nNR1Np+sZN875mOe9HS6kObFjygKxl1ewfo/RlaE74oj01Ht+kz
JstNxfzVvjdzR94Zcc2Ey5Xd/dKv85N0CalrmNaxcsfEHDzWtMsz7QNWWBbgxLL3dsPoJL9mR+5I
TUxOhWenIUNRMzQTDgdCR1V7wb/8vGh2veuspjhU5GYGqlpZ5F7tdxvrykmWynyzPewoWaogWM7x
i1PMX5LwvjAvSyvCEMEyYM0j1cVm/FDn3l63L9OK4cKRzYfmlBCfvK56sDuHi9LrQswrxio19gZB
trOzizuV2cXGKbTbtWgkSr751XAgB9zuv5nnbAcb3OW9bvbDRQx1f3HYTlxHJ4liF3eil6T+jV4s
X71hVKHRKMTePvO4u8aK2xbdrihdWpyqNL1vvyWJbTO4uKnS1XKiBQLsdpYtuXzoFNFgYwKF9kS7
4sg3YGfwqMRI6I4eu1qI6dd5dDgCb0Wfp3ctDoj3TNbrr1jq6knoGDHcYTQeMHbkHERjhd6uuRst
UdmrrfWsfeL7WymPNRBpZDRlvSb28ag1R82nA4wqWxT3QzHjJUKzbRn7gRr88gX7sdh1mghmVrYH
uQrteZWEZddWgj24MMAl9VwfU23tFnZTGXFpzV2KNHeYfQHbu455nFOjP5MLTkkJkCDup/JUFJOY
GXXFjN2TZHocMd7tMHtxY01FHPm4Ep9avS5Aey3LvokB4Bpo7edU6smVf4rio2hwHOYpm3+E1MYa
skTi5z4SrfnlDTFCm2toyIj5qvm300whPiWZv/Mx2/20zFhpx1eMTkLlUa9k9dI6Vo3/sEMLCUbd
z0LbacWOLQLdO6Ue1M6goLe4yZceAAQLlxK3jWPfS3fgriTjYaCb+O2R8S+jlcksTBzl/boVcNVu
xLcTMxHdxeXqXHQ2cainZPU4lUKQf++jSg7Z8uXjTD0CgZaMtJEPlc06Tpyp7FlhnEKQUtMJfBtG
iNivna3oCNgygAPxD8EBDHu3u+lxriLFZ9gNEnjVLuSrLYMZsclm3HxUKvquEe0b4mO6Qz3lhyZY
yNdU/ZApUn75+jxc6MHj5xJda+e3a32s13zmPpM0JQ0PaCedZU9HJALDLLujP1YyHGmMXla5gm/o
FYB01yBMM3WSowOO/Ki6iWUAN8PLMQtb7by8TC5VXPmfSqHqdQ6MNbecu32aU83Uqp6BVzDhOK6T
EntWNhTFq0M949OipQseyjlP4MIulte+d7a1RjNn4Qbi8Hx2JYuKVEROurcpHwAmMN00DYnTCHDx
n0Foswysvq7fkKvLh7m/0umlFp9a4o8i12TWuxqJfByqcTrPI2ZKQkXZmSnpScxB+czACucBev1j
qrfxTq8y5nGl8Y6RZoSyxWXomV28xzFb76opNg5D4+LgshKon3XiWI/wndvzgmOOZ7+DasfnCG0H
YPMkmGilsYOSr83OZiJC+JUPOQRBC/MpTXL5MvgkDsAXdGD+ul6fRv5oTreijZOPhP8fZJ6iK864
POsmJsZjkePRKL0s6okIjho/aUKyJ5OgsFE1EpLZSLTizEWvf7SxtofkZzJHTGT71YPMoB/Ipn2C
cTswtGU8KWNle11O+aHyvX4rV3/+de2Yz4LPDbrj+mmCmquc4eoETUPrFTspfbYmEes4nMu9LJBq
kuW191h9Rx/+XvVxjBRwuoNuJksakNuu7S2n/UhFy9gSg1GEcUdQdRbJxI4I/A10UlY83Hb+mewV
YmDO+HN0VRpmk0x3LZ/Ai56tbBuN+vDGyLiI6pyN0JVm9aAvnnMsGi/DSRBXH3levCtDR+hMOUMs
l6WOuF7eNa1eWY2xbLzhvRY0+HkfcjYYWKEv+CgvtmvnuEeA1TjJyMfBar1/7pr+3//Idu7//j/8
+btuFhaN0uG//vj3J4ifdfk/1+/599f853f8ffenvnyWf/r//qL/+B5+7r/+3vBz+PyPP0QVKtRy
D6pkefjTj8Xwj5+f/KmvX/n/+j//z59//JSnpfnzt79gYK6G609LZF39B/6M5bV/g5muP/5f33b9
/f/2F57vfvysWJv95w87/PztL9cV8H/y0oT/VxPwGUtrwtR9BuwsvP2Ll+b/1Werx0b9cg1hQfn6
Ny9NM9y/uq4ngBZYusNMxXP+DUzThPNXX3d13eebXJvywf//IaYZpvWfW36Aj2yfUaYlbNMxbH7N
/9r2mzx6r27gCbG7dVbgFrs+/9JSlAsGWsakB5aTJ33oxrbp3WoLsyb2UOzeG8kZzKQM7VZbjLA2
kgwHJC+CfoOjm/1GH/WA0Ydp+MwZSgxO52TExnLUh57D3IOHOjwzynL0g7l2yascjbnfs66Mnu5P
SfGJBNeWQUUUoE8Fr7xP0yxxCqT+SG6XZ326mQnuO+7zN2Qpe0vNizsyT/N3S1VsHNkxF4I/MYWd
JTNet8guGp7ft3gmW8E1WAu1C9981Sq7+JB9UUXIn8U1U5URoAGX19JnEETW0gFt77L0Dn44VoeF
txRjBEaQgHctZ2/VXdg2GzXrScxNe9uVGqsARVsn9+OceKfSl/Zuddb54lY11tE1Y+0jG3s3MlJl
XoyJ7R4Mfvgt9bZ/9wWtvKtXA9FKnXHXJ6w2bVyqkS2rDtV1gsTCigUQnKWavFTB0MbGUbdHwj4a
p/ZueyTKL+MKP4Vj/WTjW4f+OidPnJ0EnGmtlzADn7xoWaT3LJXO93Vln0W2F/92XvNesiQARWed
Nry147E3HCuYlpnNqtS3D2ToF7uSbb1nKJ5bbarp1gAmwxxPjG3N7DBMSbzYkinYnoZGljveMHRR
s++f86FlWzI2bmSdP0uTM2hYUGpDMcvkZWUSeSqTwRLEX6vyp8PSGGpdseJWLmfadPDJN86koTgI
SsjrXVxA2HQsFhANp7ntezUfe5d3ay6Qxjc1i7kHsu/g2ltCo+9i/On3hhUaFsVlUzn1jutz3WI/
ADgOHZwIEIExylPL1szZN0ZV5+/7X+7OJElyZMuuW6FwjhQooAAUA9bA+tbb8HYCcY9wR98peuyp
VlEb48HPFEpmSvGXfI5IDiMzIszDYAY8ve/ecxmWw5GeWTuKUfuSPWVo4tgsteOqt6+Fnkkjpf50
8Wv3xiH8dDbBASLzwvOOGkQAzE7hlYwBiYvEy2+Csk1+zfRzsRluuvyYEePZj/YUbwMZsd4sMvNh
LmgLY5sd/cS9ykZvtpM9AgTwrYIy3hoszeIQOmvetruYmvIjvboeVUvYrAuEvh04mMvCTT4g2dJW
rroEM+lQRfilUzbHqVVxETAerpQFoTBxpo5tDUbYyI+aH9JR4qE2Bmuf4BHbW/H0ZBEMXUluHIwn
1KOT6ixOXe6I82xEhFot8T5QHntsc5sCQ/i90yqUmbMuyW1sBvJ5t6oYo60d2chGBiiPzDf382zm
ty3Lt11fJ/aVUKp/22BTuaF0IFyH5KfOc2ySaqxyX/4qQ2mvJ7MZjk09xnguIm8nvOZVaBFuSypB
ALRMxTURIfInQJfQgph0DkM/CxFgE1wwI5f+FJqMpSsfDeA4hfJHgUrDDSqCMBV04fjazmWwmuNp
m081lzyKg+xdjRaP1IQ/xpaN+leJG7wkViBWSBYUpTm3Khqphk6jAYeOFa6DkLpV6C06OQbarTdu
EGYvg9vZp3oQ8pyOBsbyJrVPJZWGpqd/Mbp/xqLy7mpqpShZc+J1U3HMXTWc4J7HnJq/vfa5Ofpr
LuoBU18YEqtIjaHjwJZGZJrtHFfYRpdeqVYcrYHPNyGpEL83iw9skAxL7HuB7Uj3GvQ9qWXW36SV
cR2JB2wtLMUr3jVNXqj3xGVGTCpXlt3IhvphLt09eZJRIQvAQrcHUW4gAu7ssruO8ECa0qwOtIAc
oY3fGjOWjoAP3MEKOYmLHAtZPD1XYX+qBZZXXuMCznHrB96nlNUpASOHMrJLyLKua4nDixBDaOXB
ui+zx9Zux8VCsy5pHDNhYvJ/940wd/kQ8OvygDWVJcH0U8aPlDevDOW81TMqaGjuhF4cz9ZVkV4o
Evpws3yJKeFiUkRUGo7I2bnP7XMwlnu4Y6tgBrgf1ccpqfZRU9wojeEA11rVw4YM7V0RzLcT/k4y
h2t/idFOpDIMBDzRInVUI3MjceITCxZCectknBrBA53E3A6sQ8qjpyuCy4AL1MCW2kIppQlS/uCW
5rM4Q/VBKIkkQGYrxmlUpKOzJqY73dv5YHO2qkiM59F9vazDelXc1rZ9KcPkMc3x2mR6r40EOyaw
igOdx/ImI4f+y7DkPJ/idBD3QvN4jYy0YRMfuE81yz6cvCJ98jwvOmR64Lbn0aG2mt3FQc7tc6eH
ON85fmZs25Tiao0gvXVa/xuPYr7vMc2s54Klgwx/Vi43Ebcc6BOMsHb309wdKSH4DMakvQaR2azH
TtvHtI6CW5et1aZGc1gXdnkalV+sx6jttpZD+7ifyBM3QoriB5TPuGqGDdF79lPRIaz829Kj8qVr
O1QTQ5Wb2g6rLZCdGh/U8t0FfhDM5VXE49FTaffJUZBvhH+b2zMSwcDaAqXv0WG74hi0JTOufLSJ
y8pCE6N0MpeRH6WYu+aOfrvdkBg3kJeovfQ8YszZcN/zJPSdwiaYwe0jG8MXskZIcr13oh7hFAYN
zZI2nkeL22KfHVRnB2g1Zv4yEHbfMDcMhxYc/LVemrQH6TunzK+LfUBsFWaqP8Y7u+bIMaB/vEU4
JCuX23Zjx2HHwRKeU95X6rsRlYVHlkyDU8fpKycE423w5ivPjgz/hyp8cna+/Ir5kdzCXPaviCjc
9YZ14QiMNa58D3pLbUOzE1tnMDNiUR7NFEOk3oj2Yt/wyE9mPofthPuda5OSWmHXqxYHK3ZaWeZ3
rtWh53QsADmUruNqBoeVD2tfZ7fpPK+q3jHe27nhrmfrFdf+0g9zcsoaCrYH441z7E6ZMHYiDmDR
WGfEOO17Z86tmzwh9NvF2GwsYewNzkB0iRvfTTXIazgPDyTVHzoHo+NQCT6/1bnlYLz4ikZU5m+s
IvbamA13E9jsq8J43ie9Xx7SvkdRZjBd+T2mJ1tTsNHW5vTUxLgOU6INEO0NHFyE9DDdfjtBgoye
J+owVdXZ9SrOtXn9wtGcdVyP/UsnXr/qAvRut0rtGB+hSW+6inR1rVi+n+ZsFBtInj8si6HJzeVH
oBaW1bIKx4YwbjzkMaMXD1GjbpPEsQmW1WK66Mij58Dz9C5tI7FlBs42qPHuPlVp+Su0ZsqohBlN
TzAQcLm6OgBH3FDE1quMWEsckmddFcZ0YS3T3pe8Yys/liQJjdF8tqDcrhy26JtkppCcAAq/7oZ6
xpqWUkGCyCbTQ9A4xqZFIaq2MdcUGkFNFuiUufW0rvM8QueOiFStkqK0oSfZ7OmNkBe0ZnUbJKm+
tg5OsnoYg5vQHee7tspm+5AX9Txg6sHe1ExW/W6OOAAQeMWRgoGOp9HYH+sIIwGxUmfFLKAuWKwX
0Bu1T1fPIL6aq6reMWp7p9FLXpO87eEKiFlQASnFuRGhfG0mhPUkW3bArVOjSebNlgYgmHZikfjH
z3HoxCElM1PchW1rVhsnQpB8FkuB3r7CS8RN23CH06x1M+7NPilvqImazvQGGbhXBISanlVjWXjN
PhnLWfwanbmBcBRH41W0gmRQzto9kHE+HPw4Y9cou1E/RQpmLPa6Qnz0fh09Zza7HISC0blUXmQg
Vsqe/RDpyVD/Ar8Kq4QMOhd/ElZEBcwkE/tkdnnsXsuS2MOZe7WGG0jc39gYcZG2CFp4JshmyzZb
s/Y32YiZkxm0e+1iUt1ZXkMOvIzd2n8pRoylD1mkuSTRqEcDASnR1UFSB4ShbSwszINw0vDvYS7F
1D93cWW9IlIIeahcFRs0HhB72nRR0byPIzvZlZfnsWbXloTR0eOxY90R+mu5ueJZKUAPTpzIVvXs
Jh0qhkCQGpGuCR+kjvMpzSD/sShX/dHFmds/0jEaWDccLXlMe7WbDpcCDi5gKW9KkXTNRvcfRcfO
GCNwJ+P7KPfz6mRHiPDHWUPYXwgygq1AH4+ntE+r7jwEDNg27sJSsx7Dtj7V4C1IUm90YXB0gcP/
NdFCeMQhlH7ChfA30Wz194HRknuZCvcuyhXuwm4ml5C6+M89oGCoStG4MtiJb9gPYPuw+uxHHKpN
RsCej+VROSTK2a1TFUTUYJN6xlOBRm/n/c4iNnIM7MY71PSS2UlT3vLYIG9fcH7NI/2aZKraul1N
dibn00PwY+fRpPfQxTFmGVn6NymOgldyhh8B0hiSU/9cjGxMcgP3aCdLcWcFdfQYmO5jlvNz6ip/
mrsIMwFyNeL4yc9DQF3dcNfGtBVVldhBoMGPhesQr96PxhLrRFYgMRpaWN2q2k3Y5Lazj/nELOX9
VNpvOvdPnAsC9iWWuTKqcm+lCJSluwVB/zwM/s0wJS9BN0m5qmF4oBgkz1zqt7aO7qKSVb9h1B/Q
4cs2PToF6AkTa6A7XeY5dw590ry5CRdgcbqiT7OzXvcuLvmwqo9JXXEbioxnqzAf6sbcRb247XwN
9iMvToE/fJk+Br4q9Msby2geyXoViOz5XSiHB5iSV1Fb47rp8QfOVX8l9XgOPOuuZdGDtbT99pHs
nDo9pVg2LrYNtaHsGd8JA8SGxWBc9/dzmb1OvnrnPI6ylwZHt7apBXY5E/E1dM1qvzwEi/iQ41Ih
7uy6wR3y2zW0beAm3Y6bb79mj/5OnPAcdTg8sVJsAlBOOyNI9jMHjDBTn+3E+wFqXln220RQruiH
+G2KmpHwTgyPJnjLVPJTloV1ZrXxjuJxnDT5F26SG0hv89Yq8+cxtMxtJzGTmt6HERAjw6gVrbQb
D7vexBQ42aReeQpWJE69SvYjlI/5o5V8HOMCUJPq/wEukOxdyULUJlAZd7Y3JbuejcXfZDXFmzBt
kpjLrlyp7JeOIf63EfwBbuhrSyRnuuQuijVQUmHeM+ZKkaKHhbEy7YfBS56K1LlvYDThEdX3MTwm
rHK8y4qmBB9HFtOtokhr5r/jHPP2qs0eK4M8Hj1TlVfsw8R6pJD3xhzDmyQdn8d6CJ6yDiNgHGw8
iziWnz6xt8N/qk5Rbx7LytjHsz54s3vQmuSubjoycxnB5KbYm9Zw7lvqjYPpRAUAp/n0KbPwUaps
C8AfAbl4tFQF2GDITkLHG9HL+OKb4tRWYm/G8mg3xlOA3Ej6Mf4aZSNxBc72nsDIKUAWDi3/wZ6C
5hBNfMF5ztest+S2Jnux4ou/ziZ9p2ZD3fZufYtyckSkeU2a+FfAYDjziCYJmAY3GJ66izmwtOMp
/kaNs332K6s4mJa3gRNRPyR9IRZywLDBWuHfDUOBX5qaSQg0EFw4Rz2Po7DXcJ5w5A5AVW3sH/dZ
FFoIBNU51jx+dYuxPTWz2yw3H10YOCohfu02VzLNOOmc3Tz4/kMXRigVRtqvpspcj6JG2fD37D9B
oUDoAbN0El64dlhWsUs3Dkg6JgQfa2tJ57Gd+dzKas2zLdzURn2eayUhPaEgIXRgou1OyFmcu9Ek
D7OBGhMY2zjpDw5O6n1tejtryANCps7nLKPXxvBPXgoxhbIi8C2eWMu0uLETe61N/0g+kghn02Ke
9k5eRmQw9xlqqmNCxjFU2UES9Lga+kaX9SUf6M4gkrZK2xQhRKhN6v8jJ/OrILdjVmplV6Nimmgp
DJ36Z82Owq/DF/oF+MQ2e7Jb55Izo+fIO+7XqwLk/wCSxGuZ43FRGFfLSR+CALhewUK1fSCUfdS1
emJvvunn/MHiDZewQTqL01rBjC6WVQsGGw/nnjmbqIOl7a/6wJGczedhxxGcsGtaf6hoJp4e/mBt
j6EpS9ydCKH/OAbWmsasD31pfRW5cZjF/K10zHIwjSk1dzO+08HyAiX+nrFnWd5fQxrEiqZmgmZ7
FLETWKlEbZvCQQUk+I4Rs/7V18VpSIf3NImuGV6pVowbN5tfdJW9CZ+MTID3j8A+UkxRrolV36nQ
Zm3bnifawGmr2XodHtRSPo9UD0Cdj1+SPKUxQ69l15yLWt7E4ImuuKRJ9QWIGDqlq4Q2o607OW+T
lrepo2+Kib2ssKhyy4CGrXUrjgwSz1WpcHoxinflGwracXTzfdDFxBqCEF9UMFxAf5nr2kXctQyO
hKRgn8Kg3LQ5u0/FX0N6YLwmc+dhYIwflZm/qVT6m5hK0gayBZQdDJnglU+tU4idsEJ7n9T5RyZy
nC097JGx69RRRAliqpBvcmSgrKuQinOJqA13A2NFX+kTVlvelqiIyJfGnx2XAHja4JGtbQ7Mg0R2
DXMtIkLKWU3FTEk+sccdnCfZE25pf3j1OUYxysYSFBSuFTbVWc3fGpeBCx7Eq7mYByK/BjmIvIly
gDGGqkZQkmsMErYNpgB7xm5WtIWT8Eg1GSdDBA9NpCZ7F6syLs8ymalpzoJEPs25yzrACajC2crB
FUsEO8IIUUc1Cz6LghPNrJ7tYu6wdKLwyfhVesHQ79K0db5jSnMeyrkfHmqqc0iv+wYgopHpCc+n
IguwCjMMrJe5MuaGjZWu3gaoS+m60njJOUkpPCV5PqT4lAbjoR6c6tWhRX1Y66yE9GRN0fTqBw1x
SL+htHnH5tWdgZNxn1jHUsVPAAvcdNVgSKow3eHAXodjMePbrGsuoz8mZP9xRju63hfR7DXHhN01
zr3RtIEDpE2HhF8og3x2mb9beGPvB6XnWwjVYbQuBDPv/8F67Rr/1GVTfrd/X579Zd92W30Vj63+
+mqvH9Xff+f/hWs2G7TsP1mzdborfv3Hv/95zbb8id/XbLb5m6JAnIUZizHL85Yl1u9rNhZwJigk
F0b1gopyXEC1Ranb6H/8d8P6jXUUf8IUlsVKzV4gtg3RrOX/yd+kC8nGVxZkF2k6lvevrNmUYpv3
J8Sy4yqPH4wtG/Mwrwasgf//J3ptgu3LIJrxPDnSvOdMRu8MMxcWf/M0MsRHUyaJHxAcQmblGP1m
Y0wv27VtjbuuhR3jPPY2mW+s3ColzJ35awT69QwUFZsBLpaHdn7EYrkzdX4q83PdBhfINNi7x1C8
2OHJth6E8ZG17gH+AScit910XW88l+IXtp8Nc2htHQqMfU7zCdHrTOyWVbmW8GiEJheSYHvX2Ngj
VmMePqnADTa2q76oGFoVpOBU15CUUjTdbLog4aTIvFqHt2AB/a1sumOGsAW+cu3ibFf6wZkfYhsj
U+WGjxGqdtgPp7o3ThI+vGH4TAoogSItCSe37abu0DdMwW5HMwGRHdoHuj4YbbfXVr7xmmwfOQQy
6bQL+vfe6/WGQW5eG/6ykgp/lcSoiWpcEZNK5OZCH23Mdjo0QcguiwLIjaem5+dvum2CqV8U4SYa
mIiTZbli7IZFxYXQblrTdmi/DVgs4Hm6yN7KGRFZPyn/V8SSZHaXcWH2HzgC3pDaR8Xjw7ZvOHYl
aXdNHfdpHl0XLwC3/NFU4Y5TEQc/lvXwGgGUfkXNwJixtPkMC8IueU6GGtfCEp1LDgo6FphCKB+G
5dVXM8a/HSfhycgvlvxAOX51Xc7xCGdvc/6ZkHPleTn4wBGH1N7aFQkXHo2fQTcXxISgWLi2bG66
uaRJ1nnuBMgAFy+6y0V2yEo6kFtCx8TfSVY5DJ4J+GwETsBt5Ly4SGxlM9zkHdRG3AfNCQvqnd/O
0T5WZ5jZBIX8Y0ZmwMlC5zzKkdR+ndlXG2ocgugO+OlmFOSr5/oMYZszS/dVB4Aj51KfRhf7V1kd
bT6kdaS/BVk3X+V7zDTwX+OdqOkvqCSjgYG6g6OrW5FLubpZwggyQXVl6g9SsrcpYonhdRDhMMn6
JkmNfloDDGafpg5eZ265ysTTqq3IqFvQ4yrqFmtpspnT+84nk4sbdDUSxVZq2huVYlyNbwMv2Xpp
v8t7cW8hPJrqUcYDmBCofsjrG+JSStpHcyjWGqsm8VfGewOGKNwyAG9GvCuan035gx1wZD4HHNAt
OR6nALOHDPw74TfF0WEshzu3nibjXOFq7hLGzu59ZL3gFvcdzb4WCB82vduJAzq6AtDOYsFGmcND
N5J5n8tbWYm1Y+qVLWMNTrlDlDYfhvIliI0TfDAEM4eDdb/xkct25ngDdpXfwYjIV6lJxq03fBvz
S2y+Why8syqo74c8hd4TtUjAA76sSzEeW+chhXe6xs7Y7druXiTMpWa+s9rTKPHFUTU3N/dL7j/u
NQCFpLgkY36IyaQEHmiTcBsjInSsz9jfYIpKP9sFRQ9JBNAEjte42moWXQF4NRuubpUad2X6Rjr1
OyC5nAFE6vofIwSbwOHbQJKbT9VnwQDgDXxEyC5pNknT+NlCqy2oYM6xsa0codYECFaB9ZSzAan5
mlfs9aiEXY/zV2B8F2lJApU0ovPQu2xyk3syJNwibnon9kF3ilcnJkWWFbiUw08xpd0qa55K12E7
4ZlbhuwLi7kV2jfGB3CcUb7SU3RScrjT2KYCPi74slBeI9J9OBsPvZQ7yun7jbLNcRcF3AABVnYj
e/JlTkzvKazx1YfPBD8MvMNRASPa3PK549BicnCuy4AfXoI3Muo0WHt5/+3p+TQr4zKPj2Z0BKlh
dlLdS7v60VAwBsLkbTlLkw4+pILFdZkX7pGpiXs869P5ooSWG/KQN9qJ25vWmWmdruPss3GiO8Ny
GL39+o79xDu2a8Cb7b3J2ZjOEfOt4VkD2ml8Z5UE/LDwxSVMm23dh7gXQeG60sJHWka3ee6Q2Sf5
7jhy4h8Wn3WS3uggn979hGQwJ98gb64D1rIKC+yuYmV+A+GFjkjM+KfU6nb13JqHWopuWyKH4q9q
HqB1iPWkWQS0ppcd68G0Ubua3rnYVTS+LBblPfth/WQXYm0jn65N12i+4IdaL8Js0oMe2Wv1LpxB
sorpqy7YkEuExsBBwQ+LYNNSGbLtG1DIzZADIfLFTpb9AS/Vz7wS4dlodHhcCpjXyeDHiGpdd8p6
r3sCydJumA/jdIXZAOuew3QPrgG3v3qJbNCLRJCo1oqfOVOsHcHD3/eGe4wqfCOjaz2Kp8DAXuqY
7DTKEIeaEs9LMnzQ8gGKGBRnstj9rAbKYKwNe5GXIjKDguD7WJE4YzFefWNsURwbzeJTYE4/hU1g
zivldmCGA5+FKR+sGS6JGfJ9isST5QRoqd15khFMhPml1RqlavwZtyl86dghWhUDjqMQinXyUbQq
BlnCBeY4t6mLeCt5KK1tEpdrt83iXQiJAA3wxSyG1xLYQGWBg0uhRZRFf4zy+i6v9M4omxftDbTr
6mjj4gPfWMJUu7CoD2V4O7Y4bHj2N968PF5WlTnzoXJqSJ7SMAgY4w5JAEbHsQE7mMB4P3fndnTV
d467+5xVRbMxy7Z4rgIDSsYUjJvaaeytIIPEjjfzJ56rbUweXLpNe98aNokKRJxbVoLBvEvjCPnS
bIPuRyFBeOGWDd9dWUcEHAqNz7aKYBasSIGyHGVqqDgLZisW+9WR+CFknYosoUtt810RSAaiOGmu
xQBRU4MmvVc6jTkHkyV5DipXRnS0yeoe71W5UAYTHv5Tb8cHaNdouQMcVpqm9crKQg/UxKwiEBIx
mWpUpRIZxIDowpUYIClTUAKgs+Z7hMpseGe+1c1t6ivvTU7wSv0mby8yF2BSaxKt74UZlR6GjznG
RaVYeNVG9wrEM9j2HSuUTYT1KNx1fgWvTPN8Pam+zS6yAz9ExrE9ck90iG2EILvnCNNji1FFqXTa
50Y6n1s7DEm08uBoBfYNo12K5uRP7f9IveHsMF48d0U60WwzoD6n7C/LyLUvIOqGR8DF45vkp79x
se5vhiSApJ343lY1jXtfkgm4+s1Y3vOjBMc4GR+IxfUb4kzcpRL9nE5UeyQ+FjQn7zA68APMPzvW
7/sMnl5FCmzj5yq442HM0T6yG4IVNjm2wTwTMTduOlHSCUVR/HPkleXFGVqXr15C3mpSvF4xTyHa
aEW0HXsa7pjoqfHi4RJX9d4nmoPnbJsCPGWF6oEAcVQN9459q+GkT2Gm4SMYwZ7+ISgbLuD7RG8b
JxHvHomMU5hZ8VYXzvTDmNPyI7d85zmW+I/LMh0OjcmkDGW4gZY0Eb/CL/rkwbVYnFrWwXcDAYtk
ABOic2arSUEIo4Tu3k8EITQy5Vep6+5c2n3ygO34J4LBSRfty9DHHPvvZ+xpUfiD5MqwNYM+vaZR
dYT6UTLCCe8QOMMxIK112wbQ6uWAcEQgBJR0AxYq86OLHOUPo8WMPJv11QgGDkCBitfCoXSpj+Ov
msX7uogJl9ipd4HO8KjLcS2XgYTZ8EA/dnCshG6osWJgz+KfIYlYJnT3VXTec9KDAdIQZ/vEuQsw
pZ3cXl6S9DvjWm6mLMae1LR3ZsKTGEZGsUGiTrdJOBMusF4KZ6nJTcLk3Eb1OrTYoYW9/5CpcM1t
8IyQwgLBHu5dx3wp+vauxdJ2whXK6QBvSigKC6958zT18q1czi0Wh5TQS0/CImcZ4wdz3SG99i5S
IdoxByYf6vIm8viguP5JNR6Ol1QxFKOVYKTLMZCPnbPThvUcQkW45rFkn99GfnLn0ZKzmfncfiVO
VG9sIDFHzcoUMIyh2GVMBXsqB9gID1m4EJp1yI4vPUixrOtu0jhO9l2fk8rI6zLlm5EvEhaMoVB7
wONK4h4sfkM0KxfUzRLwFNu8jbG6RQhClwmWt8V70uhf/TAawzqryqU4Kx42gy6jz6atebft6MRa
vWkubY81YcYqAgB00IfK0AF1D6npxGcATcS3Dg6W9VeD7rxtbZC4msRXwvJEd7XH9qykL1W4bxyK
l53B+BGWGVsTTJzHfwgJfziH734vHPmbRflvv/y3/9fEEuufiyVfxX/8+188zMvv/0MqQSlxhMR7
DFXalWrxA/8ulZiYjl3kOt+Dkupg9/P5Q39oJQKtxHd9hFOJg9fxFhnlD6nE/c2yOY+gvjDSCM/x
1L+ilNCz8RelxFteQnqm5Ti+QrihZ/2vSok1pUHPXh6rR+SM8R6IoyLNJ+D6F7t5slxixrgX1j1H
R6Q7sBZA3fpgKL8GY2ZLkNJa9ZMHGWbECGGWFSscyW5NdpWzcaNYCa0zI+EsOxQ10jwZN+DsmkeT
IOYkiBZahRILacG9IWdrYDEewpmneKbIMOtRsxYbug47T0p/B2R4sEDe2hz4Kw/wCshwOgiuPHRJ
E5fn0oGrj2NXh93Ra2KLShUK1DmZtEmKSgo13gTzRfx03Xhm9GJFIaylhpOnOjXDsIDGuYEi6Le0
zrJl7XejqHTGGYcfHkKMnM5s6skLk6xIcBdix/6uvTh5gAA6uVv+Ctmsu9rq8K+IMYl2tS3rH7IQ
OGlqqYOnIILeuNLOiBmtzhzJJNHo5tHyZUUqOERnWklyBAFpgnL4iGuNOY4Hv4bBaS5hqho+K+sF
2YhvlkiaPITq4Jc4c5LV+8ggQr8dEyMkqtl1o7rNiz4BXeEECBkDvI5u1xAw+aS33hvhXzWQJ3U6
0TpjVF313NZ2Xu7HTjBIZ4wS4E/mvrwpKDxS69B3YO4ZsjdmovKqsEi/T8G0tTSkuT2EUuywtiGF
t+TuvPek7oYrT+nuC2uklZ0dndTtLTagBJeapTNQQQb9T0e/7r32wC0Sk5M9UyGzKQLTTPDPyAln
FPAZcs6dst19wSPzewoAmOxH3tFXHCytw/Iyyt9LxxnYD/ns2hTTae2NT8PYgMlpMNvF+9ZqyYPN
sdemDJNNkKzzHn0cCkef3zmjFxTbCGzmGx/2pgd14riEZSPywiuvae33cqq8j8RyhLMfIZPcSSGY
waBlOphgfIX3B9sgW4sa71AOs6F3L6p3qmxjNn3YrjIrRQcKlJwRxeuUMEtj/MPf2Xl2cBuCVu0h
Ju8K6Mdq5VqcaThA5E9OMnSPXW+X/m5SaUgSPU9Z2GTjqH4lgDNekgEn4NrSS4NEUE3Rp8k8fVOH
fWCufUy2KVijfrTWPFKK13627NeUEkj4AbWhzKtRjfahFXHwjfU/Oss+C38VtII8tI6yPtp+6XXA
Axl8tkZhf8d07LxZXV+foFTIpyBwizfTnpr6YCc9mcpKRwyepVNbBLT8ggCY2xi4YR3XyfFFm+Gk
Nm3vwbqQfB85OIdl/OYB6DR2uKUQYGMqr9myhib2KBoROsweQ06e2TMTAlo0bfFHlaFmDM9u3fVr
IeIK4cnHQ+qFGYUEtmN7m8ShPivWhd1vBqy60YbHWfRZRqp/hVvbPrEvQ/0kF8RJCXQZ32g1dV88
ebnUyIfNTZgP1h1XF7QO2Ncj8G39CdWb8481Sv1pJBDu1jpOEGi8xu79lR4W8ZSJwvkKJ7stNpEu
+YJHFS5oQDixeG/tsj237BUpxEolO69IhYHHDxx6/i4VRJDWA8vFH7HZYsblYEzquRh1pFYNpgWf
MSlx0d0iNfLmMdBNt0DebLgPxCp0tu3w2Ef0hDDzxneFI23MfGV628DRgrif4dTaDbjjP02p6HUw
CCnJjcGBQe/mEJalT5DCvWA6Rp6VFZDVwYUz/hDDfhM7mr36au9CEO6Odj1zd2SQFSBGpxqe5hrG
azqiNRcAPTGjgYTrlzBpEAr3KRdQp/mxEuHWT4pciUmTiIqOwBtxcNVN70f7CmZPtOfzr8VLZVhi
+onFw3qzYXlUWyvj7nbwpSzvaEPCeUfVS8NRpzVwKadR1t1GlYtpPcVXQsBxMOh5obqqtleO37cf
IVozPBtKaTiZDZRocErjZI7fIK2eYqJD72GQBM9WhlGEjzpflsDCkDh4U3TDIzfG24XfVFysqHdu
/vXp5//PhZJYhpT//Ubp+tHpuP0o4r9Gt5Y/9PukxA5I2bZtLQktsg8AJqh/+31UWhJaJuMOxCaf
FBZbJOrx/hiVLO83Nrg+g4uvMH2QSP9fo5KQv3mWyX+2LOYcMCTWvzIqLYPQ78PskjFz8PoxdTHd
ECEjumVZhMT+vFKyXBKVfReDPxnofaJ0A8EQsO+f3pM/ZuP/VnT5HfpY2/DX/mcv4vmgBaVpunxt
/voiMseciK/mfVBpxAIaB20TG8bJrAZ39c9f6T/95zBjurblUuemlq69P23IQmdepBf/TUyAB5nr
/P6hnYoy3fyrL8MajnM1upPFgc3/28t0g9PDKHBeB+RFc1uYefdjdKD7/hfv218L7paLw8uwcPSl
cBwiw3+/OLHidlLbr3PErifBsPASKprrgs4ShIuNdqk/YIjNM5rapqz6L/6Rf52hf391x7aA+6nl
g2j+rZ8w5VPYaWm+2nnCmk5whAO+AbJGOsxybppbG2qhkhvqHurbf/72iuX9++un0hI83iSnB743
fGn+ehnxBxgW59hXTKpt8jTmEnaR2Tf/k73zWo4bS7vsq/wvgIqDY2Bu09ImSZEUSd0gREqE9x6P
NrfzYrOg6pmWWH+Xoi5nYqI7OjrkMpkJHHxm77Xt9oDOdFhDmW06+NhP06+dopbbOdRnpJsZ2bn7
0qvG6jfX1V+vYGk7sBlW1QdKOfXhDTmEDGZLJZ/7BI2VUzPDqBispPie//EL+XCrFWpfh4tL6Q9f
OY/eCICWera6tMZXZOr9gHt36wMm+7Nj/cVi+/NNqeipPnzKDucRv2y8tWdjufzrp0zuDIHcdXRa
Zhh921nHSJCCAEwIaKwqv4+bkX6miVJfI4IYggvXJyJgI5wcsEU7o9/bJM6AnK/txmjaFWWQvAZu
wHqpbxz1la0II8TQ7ohZxJPGyBsHY0pEnCLng2CMRXobAgQ8BEkizJxLVRcCYUww0Fc0S86GCBSM
/eZJT097sjUior+wUkmkLyklqKVDepaiZgJ2tBylEGAqe7n2zNJfAdVli50TpRYjk+yrrx6CGH2N
qCso7jzfip6Uky5wutSEYlQmZH5SxCXUPqmthpuqRkDHIGX0wDOs0Fq8Qba+d0gWmLZS6g4UxAyy
Z5uT++VvRZaX32zjgsLM4NYM54GWzQMLSuFvnKqxsk2WIqs9g77SMhuskC5jM2AwRUYaGlOzlPFZ
GIZw+8c+IM5kMBPkB1eki7pcyHoD+JzGw5cIpPm3RhTG25DcKFOSu2zXCb7ajSfC1x55KMg2RuSn
oXeCHoJ04zkgWx3oMIU4kn8R1Rd1J1Uk7rVHliPVCw8e667snRaoNATnoiW1OHCbeklvWYWlzUhX
YWWst112ox3pWmRcVA0jM12NRWudrMVgVXupqjJO1J1cdOXlZ2I0efsp4RZFrJMlmRU492Ppl910
9JsaF04HgqiLL3PSpGqsVjpBKhpuUhMRW4WwyQpLDVN2dpfOe8izsMY7jjFDBFi3iHziy0fBZtCe
7yx2+5nSDPdDt37Cm6Z6NIjapXOhI8D1F5wPSM4REUCfNd1DNs2AHAi0ypt3pN59jaVRIGrfDhNM
ieBqUGHRz7dGxokjWJ1WeHaPTjKbMWfOK6yieFyTncoaXzB0NyTxdcVYX7OPYiEI/h1hMTM86KE9
DpH8FPkiFZfDEDjiiBWneYc2jtHJqIbpMpqC6ryETfCkwG1AMNdO9j3JyI96r6am1yciEKkFmzoA
uybDwbrp1rkDray0os+Q32S9tT1MOke3AZl2S8bCgJg9Mew2qhAkgV0XycuEYdQ9Do0AOk5vuADR
38hxIg9W2hWM4cXx1FXnBJFzxhpwBYtBM1rQMoYIbm2oas9OKkWNFL9lDbNKkSym7T7DSmuc3Oo1
jABRHZxQTWAwPcfmj6J9ZJ/uk3kZQnFOhubQ+UVgPc4jHdiDvQxBcBNjU8oOiMGEeU7m1KiH2clF
9M3Pu9p5w1mjQO5l+WwTG2t6uM9PdWn7zHMmbnf/OhFMbRzQpQmgtMHviOeAfNeNK1cSfX/ymC7x
2o6T/+6OD2iTC8zCJZaWnrPGlubKasOF7zIKNfqqxLlFFIF5m2F5j0hxHLK71uAcWPV4nDoDrAi0
edagBYrR1qk2M4sX7HjVEm0ZJ2d3dGTTbd+Att6AKA79XQdHZ+JBGazttIntdxwIRB0x4o9IA8d0
km1V5TrzTtg2e8J8HCLo1pJBy2yjoaSNYL26iXPc48hXneCO7c/0uZ3qGWFsYbhdYqsM8Nfk63y/
DYHXbQo9DA8BTrvHEi9vsdNhrsOdXy4NGu3EiaGlWAFGFFn02NMJwYyuw9KNX9p5BPXdRMl0a+sI
O5FfMl3apm1AUxsXIXMBrzD5DS5djnZ7js3nYpThF6/roaEZnIovQsJu6jPBFt2MJXOrSCbfI72M
gNbauP3iWEJcV7XJ0p3dASvH6w7ofD+Clnsp+fpwH5rEBZyG5pkBhV36X4xfxOmu0PDFWYaAEg2L
sX1ioxm9zJ7JXyM80SPPj6J+7fLSmliBjdACp6KMj4DrxlMx2UiCU0sTpOlNuTfsEsUeyrjsi4d6
zh4B46ivSQ5pZDtg0kjJvqnjextH15dosvUj5rjxjRMqSfZlH/uEKHQjkpTEbSTawQEu0jgLVCPW
ErnvExZXuCm8DBrwemTXU6Hl4ArMgJhs5q7Hly11gSye1SejO6c2gnC4JWOJCyPFOvBDIyfKFz/t
jhk3B+s7t5tH7sScpXneg4uDFcj8EuNJOp7E0o6XC8XpfDsbLd/7OO2uWgKp7jO+gXHHghqJa5H2
Mrvm1glOJb4t7MTao9UktZQIH2XVbr7zvCbqYV7Xvb+6W6c3VVRuCk5uitFIL2n4NiduQdaKH6kR
sjYjDAz0uiORYTblKWsD3GxiGavXBsQeUCnaa06aZs6/woqvYTo4lBkHNRdm2MjaLdo929SUsJKl
GoMjfxpbGl4+RN1pXgK3ASPjbPO4LZJDDSH4mVumsI8jMPVoK4OW8OImIy0MjjPCCmJfpuXwo/j8
R5P8/zd7WU2Z/Z9b2W309dvPwsj1T//Zw0q1UkZ8mkTm6QIxI7rEP1tYW/2hGeNLCgWUiWL9K/+7
geV3jHD5a5rfdRxBR/yvWb/7h9bUtz6/5lPioqv8Rw2svZap/24WXJirSDtcxia2z3+8H7//U89X
Lk6va2J0egihzE08O8hH9llEWpCcg4zDS2VucVZ6XZ4+KL+M7mKwpawrAThgxKxTjGzp4j/4dmj0
GX7kyiGDWc3k6/bkKl+WRVJ/ku6C4414RN+HHluzccTnbHXzRqR5TH5RAwjzMYLP021DK7YRkEMd
A/UbVqGhYMJqSloYG3uUzyZpxrY9N2CnARZhzbd2E1BacFhQeOU2q9OOu1+jPYq8srgF39gci3w1
AU6aQiLGTnQcLVlggUQv2OtihiGBI83OWTSeJrI5xEnTTQbjhnclrqjz02eG3n5+BiXZdp49gge/
hl21QNTvqMVFXchbh6fP3p/XcHWgr2YhPDR4BHc8Y1DIKQpblAmLsa0nxT+xmtFm9Wns86UhEYgD
+LlpnAALNBSmT0kOxABwusLYkG6Lrq+zK1Fy8EbwDXJ1UzAJjD4JiEo0D0lgF9W3KTbJ97q2BBt2
b0g18RqCnd89bLnOfKLK1MVLFTblfJhRAmwrNY3fUHPYBBHCxHyNand+x2SiazLxeoXbHMuAc6Pn
TJy1QZXgCldBHh/a1vTXXl4syQ0D8akFCyLlTd3GASYGJ7KAKIWFPT96pRi/J5Bxq7sscCI4D2E3
ukj30L481LHPVttiK7TilM4EXMm7YhnTs5HZIkbNeV7z3lusXoGM1P08wiqtyPPRObl3sRuSo5JV
zDBYYiC5868xdfqEmRQMh1uxOihXLHuUTTmeTFCZQrNP90cGxBzqYbmdO8oRe8Pwo0HE5C+Vj/oP
NAVszZ1bBBWfb5gTttAbnbn7SZfSu+zCMbJ3SqtpPg/hLLd7VjHEjvaxQ5AP8nUPu1/nQIKckiQi
kKqqweUTAjsA6e+BBAceeOQzl4q9OCcW1Hx2RkAbMRvVXVlO7XHofIEmBC3QsCdxtbqasfuerBxV
IGNULL946/ITlGRkUDAZLKz9GA0PQ6bm+xmWaLMvzdycMTYf7kLcITcJyKEdQNjJOnlt3d+NZWG7
26mVRbrLWTV8ti2rOJO4APmsCm4JIsNz66iHvtL0iU12L0tcDJuIbfx5VUt9N0m3+goo2nkJuLSa
LVayJdm22YgTkAf5AlmkCIk/XrJSVedGEcqyI/OUWGSlfPxOcZvCZ03oXZ4c6rqHacZO4qV80syI
66BFriIjiCuPXY+kYfoWkZMXLAxhO5yHubWp2TpgoyIXcqy74Y1TQat+H8xAff3NBIdIteGuYmnP
9bkZCfLOUASQqejZRyXqbkLpabNF/CJt2YIJiFotunsfxxuZWogj6Fgo+xO5QIlulpLSBw1oX75X
zYgao8KvFCAS3LU45DGqTAUBOAarjEfI3b7wu7HlcQ/Xw88vA6+vbRjb5IKy6BhtSLMH6CUCE+2k
Rn0gsrXws+0EEhfRRydSqk7kYPa1Glszjp/zYLV5ILtoXFuy9IsycYxpF1cUb6WJ2WNoEKhN64Jl
eixDwO3VppDOGH3VftgWn/2uL5wXEvjK9MGTGVTk3u7L5prSKG6unaBd4r2fRg3AvxIge3/bRCxz
8R0lJRT6dMxBqdhI4ILGOF97JMhYBNPaPQOjpI+IhiAElSL/EvHlMlgn42fk099FJqsu1JBZ9xSD
05acrZWJmSfYmHDnwkg0SAMl/9A1E/jmwksd71NU1OFuHhZn38QKxtPkeb119HtRnLnT2L4ohZw3
b6SPdlYt/W4Y0ezE/eB7G6yG9nHK/exzBE/thi1pgfy3FD5+S8y+qmM7lkeuPscMat30cFC3I4Xn
GVsqQNJV6J0zPQXnWs+T+UJKibuFHUpIfQ+1GBtSftZEQ3nlc5yTI1Qv80Pa0DMjTDPdniZR7QLG
hhTQktWjLFqQrOwm/YNeW15WzPajSXOICSRVlmHeX1S9eHe0ZT+4lXKZ+3iIZtGpqXM/Ios0mxMn
v8RmbY6Bcl9xQdfNlyjkJL7o4VzU32Aut+V1FZcT5IXE5Qtn7AeeRg4RyMCSh+1LzL4a0gX2z4JV
L/HNZA00mQ6/sd1MvhoGsdazM/VpeIUstPAOQZJYARFIhdwpeNn9pg2lO2z9MCZVVFM/3k3uXB3j
BjQp+bpOcWLkQzahLjRYI+m5xXxY4wjQgYrQu85iOtwdQBxstPncHRPZwixo8GxNoY+qqPZzyCsG
9tJeFb3wsUGliY9nF2IAtubZUwciiAglXoH+CwTTY6Yq74vpF7GrR7bNG8HdeZe3tXsF6sD51DWL
a7Zt6gOgV3QGr5mlUHiptPqKKmYRxDyx2qUHmyt2PnOKb8NbbbNB1H0dHMF3f1ZEPGY2CUrQ5Y0s
lSg6BWk4uoeZLto7BnE8X2K2k8RJM1wmsy8m+A+hwPu86HA+tkvRcNMDUGGw//9L6G5eFyaa0vc/
l9Cfvlf/838QcfP29b++fc/+a8ulWv5SUvO3/yypbe8PR7NwwTck+F9lKI//VVLbf9gamh/KGiUV
OhYmwP+qqdUfLsUyqx9YCqxqWBD9n5raMn9gMJIEwK8DXTR7/wjo5/4Y/f67pvaEt3qaKK0l/yRy
HvVh9o990XbAOhxgKkBcD8s5vPblDDeIs6QuroaGdHOU8ugR9qO/RNPFhMD2OdKEUm/ZzZQ163rL
06SOYOHfjQHJbHR8rEgQ6pVOSSjVPPtbkuDy+zmn69hMc1KX+xRgJwtMtKZb8n4nAjHlGOU7lUbB
OzMc0RyYj2hcD5STyBnc/ppVdFCiB1SAQnrPN+roagLiCDvuXLQW7hJiyvDD6TN56z7Yb5YI8xNR
cvV8Yc+QlHYDsR+EIMbgKaRdYuRh/EpeU5UwXdwATQm+aLRr1W7EYk8CTkWu42ZZmpIlBLkbw2Yy
OXrAqDDxtW/NSNod2WMyWFCEWiSHWelr7kr3i+Chx+yGcEuCnRvPhxWbxM81frX5EE5+d0q9osJd
4Wf2e4maGyeB25RgcXTpnI/TCA6DrUgG9sD2Snw4siSTugrRci7aKmeWwHYnNnEZBxOyf696QLTa
NPxIMYMDR6GP2OguXe7HOKZSKArY+stoYNqPDT/MzrYzwlHUFPfeUVR9wwNbdV/aeGAQ4TuFe0tx
jzG2dyT5Cu1ikRHdNwzqs3ZEbKRFpa1NjHfma+M3zafSCWOUxiTAlJgox2GGZ+OqKzQMS38UCyqc
LQmcnNx25PXTVhU+IQqNICPzKAHU1chOnCT5NDUDutgF8Gx8BmhwaM9xmKIPb3ui5/DjyDTahz2h
GrvYnktEhj5Mm42scKwDQWvThoqZ7PjtMKBcPyII1vPehN3CwsAgTbhKM7/vrmInsXLCRp1q2tkO
k9IdC6ACVUjKE4dQcCt59WYeB/uI91Hvesuvkg3bIvCnmO1hmIWMZZJdPumQ2V6tlhI8AwXUNldK
9FdzEvlyS9dWk1U4ZZzmddVMzZmVj3Qz7pCwYxkqVBUetVQdWg8llbk5hHaVspNBAplcNOloPcU5
NeAhil2Dgc3hMEcNrGz3U9zXbf9oMplEu6liZPSSx0nOLC0buvghA8CfXBP93pKG4w75JfwPOZzC
KfPHG1BG3Yi3Ae8ggWcFGUhDn6rguZN+qt953xaQQyiP9q7lAjKHdiZ4jWg5HLl3ZoQ9Dft8lvEh
ogiJ99M8mn5XRWEXnxOlBPoDNSfpSAA56uxkmtz1bjKIh6DxislSFxAfS4xOGCLsIxYp8+6C8Bh3
OsWDAbg7F3jlyA9S1FZ5Vh5qcCkUD8zisRCoThB8prKo3HoL3ORrGL2i2GaIlvKTnPD4HpBsdPJb
mRQT2FoR9N2tj/GMxyoAn+hgmOuF+y6YEZDUIisLBpWZ6M5Lq3NI+IGUGO6lKtP4TGld59eUoW1y
NoqmhQdic/KsrUoWnbctY+AzUtegO0muIxpDNK/esWC6BQClNbUGxUZiMyQ7slR3RkU0YmWrwdJn
ZRbre01HUWyqWE+kv06z91n7KW+Hb5+/BCvIu2AxgxqFWUDygsatea/nwLzPKSq+XUGo1xMmMV4d
ehO/YEVDM2MLDAQmbNpLMtd1gJWtjgW/OziS4yaisOCb0LUPJN3LsoNmDHAjTUf3SjvpnqJhEd/w
K5f1WT6nFbiBIIkIUx7d+DtyZPeUznyuiMB69ghO2bx3UASCs1br5p2GzbzTOYMSSxHGGXydreZm
jQhP9uzWk/hh2vJbUEoun8zgDecwEnTifVARgqIWE9OWLPOLPwryh8kcEDMskWkCbzetdFiGpqik
hOo971z2K3ski00Tn6O+RAq4FMH0eRSaEE47j9MHwuKi9DgaNE3nQxMT0M4Dg6wsFWj1bIRZsxVD
WSK0AoJkW+y76Jmu+jnF1tkVU79soSeRRROJfEAA5Knv8ahTVmd+P38a4CKhgptEOG7DoBcPUWTM
uRNI+FEh8WY+VKQ2uB6kVt+IihpBLNnrOq+B+geDMUimeRfoHhxrqbLuSuL9Kra2P+fkXkCIPvUj
i/6NMbN6oE2CrzAoiXaCWEnGRLrIGyq7IAaEQPjCXcOelPYm9hnkugRocRbNbEt29qRUQe65T4ZC
Ngn5UPPyKZ1NYaLD0s/yMginYdwUjo95Fbgucmth5ctDZcftHRHszlNCmiP5aH6D0SeI4YwHaoie
0wJS4b5u0HVIznK+b+p1wHNj7YCxgZsOskZ12cMiwDY6gtiJg9UkwHuUF+IoHVHiqixIT/VcF09V
l49P0I0kQu7JR99Elsht75Bet3VK3+ZxU/eBi0Q3HOo9CP380e7qRK27YMUzxsvddpcGVnTOEqas
mQPMlrA0Y+xEZBsJB4qzrZJgsOHdG5t83kQScSyV+00GRSkOE2bBO2jd7UOVmKL6wW9Y9etVQuiW
N3o3FAFdcybaCKM0FiIeb5UHwABChI020Za9e+qnkq4I2GxDnkVQvqZIPBHPOZPHg1kp5oy0BcjQ
q5xNOdeVy5oMtaL9pMeiecuK9avUjY5vUQZY6THsSuJXB7S/n1ylybkI5/gxi31oyYXHhmxbTXE1
7D0fGeRR+XZ5YhnKJ9vWuDcqmeZ4E3HqfPFi4b8uvckeZFiaSzua1OfSB9Wx01NWfjOuzAmEyWI2
XVUJAooH6BTXB4cAUMJTgcs/1ZzD9c4rwvVLdmz7rGxEQ9qSRz7sTq4Pji1BIO1bTE/HkH4q/Xgr
CjJyWf96jj5DP17P+87RRIq6opvuLbSXcquyPBlQ3ybDbS0xL+65nsLvxvThfJHNQ/RShAwYCZMR
EsYelRSF4DxjDTOdQ+PSixVxO4BH3ESNpW+7cWLhTmwijbSPgRH+hCKMYwNYJ8GeF2Ywipnz4lRe
eBhdgO+xmEWRIeHtbFGme4xsgT4LSM+6LatOAtWouWW3Yn2ckvptqolQimJ8icE9XvaJZB3S+Ba2
tWaZE+/YjKSgwj8sk+kAVhkhlQrC2j2YBrHsTqGdvSamrExZeJfjJ+0XkIJmYiZuc4Y3TF6LJdTo
LqDjUIXEeF151obPlhWq90ZEE8FTAtMrF2bC25mIen+k8BtvCsoCkrTSbr72garoTTcrvF8MWBgz
QttT+Ra5RZEd2ipm4BOBdMIw34zF1zjr6/xc92qsd0PWeuMGaLD7BQah/pyQ6mbtRITEnb6xLHqW
u8rb+1FBHAXjt3Tctl3LGKMBa/c9YeIFfbEnUjJz4vlTabL2TbH5glJcTsOzW7I236B2w8dKYj1M
cIpm6tQYV169mSoCPvDfO/ltQxDtm6dz82J7yTRuWmoGvUs5YKmzQ5FU+4nJG9Fuca3lZUmteRfm
OVm/EBaZoPZ0yBpRR+3chW3kviBaQdJRCyf6JiI2CLsaGcmjjSntcQGLrXdMiBgNi6gVa2xMUzFr
YMy5p4jiIeQPJWrrKQs95h1zr4ZNjPXsS5IDvGQyj22PZxvG470BIfQp7HmsbUIhBs1kS6SnyVeo
KmoBw4R6LcqwR845BX2A0uOtmgxonNCUw3NXo47dzIldvaHQD5oNuCDs8E0ny2Xf8ICDRWf1Y4d0
FmkpKVtVzva2mTnRPCOsp1J3AeYx00avDTkRX2aCOm+9bk6XO+O0+bBhNI3MLgIlZe0YXPSU68AE
72a/A00DqRyHdyQakKxGaMKJ4NqrjewdcdEix0iPAcJd4OSsKXqixWV4hzvXmM2IkSbZ2sR8vcXV
JL5Hcs7ABviTE+6yJZyuOkL0YBekI1EWwazG685zZHZwVNreJ+ip3uICt9EGy/r4GZVM/zTZSf0q
h8kCDcXT+XPZo2beCsAV9+TAsLb00XLXG9RD6VNCpCFehoRLZ4sky7/ThS9Ps6u8lzx1pnarIGiY
o+y84cVlkzNuprLOQvIVw5is9JrCpUb8yxaxUtErmRJM0q24Z/kdzitOYTC6+5q3cfxqwZ1+bVu/
e8ZgytYos2wPfQdpi1eQpugI+eXiU+6l1RfaG7xFhTf2N6bR7bOfJBC/cGtxazz3Q4xoKVa0b5vA
5A0TQZ2njyns+kdRlNar8AdVobqOzTPKqNCiAUb1ge3cWxLgs1H/qcGgR1QZ5c41O4X8fSHQ5QkE
0PLqTu0aGOOK9nsf4WE9cGHlF25RTBjTswFZArLBhlCUdmUYjK0YnsmPK78IHDREUlL5Ya23o947
QDAd4LmbjGDqfOJxu1/SwnlENtSMJz9xEa4nVeZ7Fz1yQAIeMWC8A1WPwr2ILfsbfViFzFiFOrmL
yBhyt7IczHqAAS2MWLsYZDIOv1CA3aX1lJl9mqJiJoHD78onbXqq9coO/HDfChW+telgN0eiEtMb
imIpTz22aVz9fSzUPki7crnXI90UOQEdKNjM6RquEDkTIYaIhxulIZGFKtKpAihvpWvjTWxzZx+s
LlfiWH9g0GoKxX0uwXdfY9IDEsICTnuf2DS26x+aIvEy4baglsLaC215G3ZZtjCO9UogKAR8y6cY
k9FtWHlMifnw2N9d/fOB2v9t7jJ75ef851nZtmy+/zkmu++bn4dkP/7ev6ZkIHlYK7vUFKuJ6yeb
mS31H5wzVA7YuxBQi5+mZIzWbKnIh2USbXCV8Vv/2jwr9YcUglW1axSuHXZs/2Tz/NFkxnyOBTfv
TrvY2qQRH/STBghnuPCEvoXPOd9iNMsYHuUNiqXROkFIKc+mkCygxusUeF3SEHBfddlZbs3dlQO8
m+I/0xwHCO2uK/Rc9L5sckg2cqOjJUVX/kZb+nFTvr5hT9AduMIIx0Xp9Kvgs6kih/usCW9juVh3
KlzDZWXaH7IGdobT58/1pBXWrhVRbhGgeaxDloQ/fcv/jRZ8Vcr+e7LIeHIdUko+Mf7L1yc/fGhd
DftDu1l2ayWOvgkWV34FglKf65hp4KYVYMZ13UVPf/+q9q8C3vVl+YKkb/OTr//nR4DJTyKBKJ7a
OpRteQuePXZu2OYWLyZ3eGhIFEOa+RSAsCp8iFnnUxIMJasrn9rQ20RgYOJDPhXenURilkHGC4s9
jbj9p4niPwpyf5Xj/niLSP096QoHfjfC/l+/nRyeK8KyIrvt/Lm4GvXAZtNv24aJ4jDXZ1jA7PMR
T+GJ7mvKfndtrP/6r9+LpLxz0e5wr7kUY7++eisaTjhWhugNmhMG2uhBpyQI9yjUrvEIxReOAzxw
s9RTsI3A5py3tfJ3fhbD0JiZafzm++Ks+PXtKOFqvAKovx2sK/rDAHpJXLL8ujK+JRePW2qo1Pi2
6N4+CX9qGddZofkKmARgil9LVkg+5bg01XwVWkzlmXhBvN/1w9w9it9/U3+9kZi9O8pXQhJj5Tre
+u5/upqMhahv6jvvpq5EeQ6Xfjl5o2xfbHuIMfU1Pigr8mPVorvLjEUVcQ2/9yD89SPyMN86knfA
tyadVUT/05sAT4F5lDDd26lqwqNj+urRJkzrHA25e8d6kevY+J13F6ZRB9g3Mihn2yESQFe68nZm
EEVzlWQupq4w+zxrfU/01rSpqLBXxZk2MEg6A4ipHd+C0XbvJk2yiPa1A01heqhZuhYbVbqow327
PwuS+nJkyrTsGDwBvBvDIv9cBDM3EpyA9lGIpXtkE7lcEpgFOhO2/Kdo8cuXIMJARXgBUmO8+MQA
LWksz/CczTc+qr+3v7+yfvVUcJfhZuDYRj7goT3S4sNXlw9O2rAcSG7h3jhXphDpWQRIkd2FtLd5
lg6nqIxsTMIMMHXbFmf//OXZtslVNcVaxfBw+vlLgxmzKA2l5ra1IhwwTJAZgs/mkqsUc/tYDhaa
DyIEPO2+gYeXf27m/uMZo//64/tsnEhoYgvjCeWth9BPFw0yfvoa7JG3ArrNaoBOSBjzocRsfLOM
b7anq5cfFzW4cvvUuFHxjsA8WlDaU/ZtSu24d/DW6mMZICleha60dlXf2mTmLdyos5z5GjVEKpBe
LQwBOmQ4ZrWIjyH0OhIvVqLclqziEiW08Zt73K/z09JDu+CmyRg241UiJoaSijdl5YV9IjaGlx7j
KWRMtXTAj4hdsE99EwgW9X3RPeKPs09wTRFszr25JOM1f47EUD925L1fOCxRL6MfBzvzffeulC0x
RXHFv//Pv1xP8hk50sZa8fEMHQDAFCP1363FI56gIc6428pW4TkYBfvMDpb5tRCYJ9h3R3uLEJnf
XFzrxfPLGc5GgQxyZWN7x/LwsSDJ0bkRwRq0N6RmVdCes/WOWk+ouO+rF1205jcPc3s9Yz684noE
UgFJSip+5F8vp8618z6zzHhDfcNNnEZ+c5EVRH7EdgvkwSqcnYnjZRsLZKI9aYXYzucDXoRp+/cf
/br7/PhOeMZr7RkbYxI1xq/vJKgnmqbKm24iEYVXndf6h6onvYAeJlIU5SK+JhU+2I+knlx1BVcT
bB/f2Q2lu88Sa2CplwzPXhz+xsv0l6e6otR0zCqDFOvX8+GGy8c5rCh6xI3rjPHRnobmQmPCIHy6
dF5sYqYYjCDnCssl/s3V8Neah5d2cG9R73iezfz314/EZpLmMR7QN+Seu48V2T3k0KGvAIDInYJo
yT5pIgpvFbs+BtgZaHsIMiOiODLs04iIA0Qp49kUzeWZF7pA0P7+O/vrWcQlw0Fkq1Ufyh3z6/ur
RetHI9KsG6HG7rHvFJmIdd9/6UDTXsFH6m5cRqxMMLjgd/OSOa9///o/6t0PV+/62SiS63gbtBK/
vgHhZCm4kJgytPStJwRkJAYDANpB3p0O8D/jo1vb8XWImDSG8DaHnwcstqRkcNI8IpQUu79/Q//N
NfzL+/nwRO+9Oh/SMdJAzZznMIovbD95//uX+O8uCkMzxScvbMq9jxeFZw+sn0NP3rjNHAvWZ6Dk
MX2VcDqD+KpnpAHyxrUOBfDEF7xg5ixchvrcHYr0PIosXBW2trtvJbThvc2y4TcX7V9vFxTGaxHM
NEhrx/5QhoZjSU/EoPg2nAJ5pVPd4TyPcxJdZ25hrFTII+aNW2jvIp9S9Zvz7K8HqG87wjNGOutD
clVl/Px0BC5WL4A96tuGQCWG+8BUH73MEye37YFDdGwcf/OVrwmNv55bWhsF5JS9LWQUbHi/vmSU
SpnlZF7dYdButj2WFKRxSakOHmEd+x/HKP0QvIDe7sgT6hoEwqa7bYre2rtVXr0sDJj2IBPEIWVM
tWGozyfmEmbU+a57R+03EWBR7UAdLp9/dC1p2YuHv7+qvI/tlUaB7dLOOWAPXSqbD1euKwO3Mv3c
34SwQJCdyfrS6Lo56FbfE0TDYwji8lWZDwjKcCulb31aP+Lw5CkV1kDibCrN83XsvcMZrAC5BVOE
XM65HYm8vWbb+Iy9nyJgsNPli5h6kB4N1UaovPrBw5nwPfXt+fZHBVAmTnnuQ//6NFGHfvOzoD7k
AjEjg2QzfckXKZ9SAlPPiUCluo3j6Ux4iPcqnLZncq7XRJs0ONTjAEIV3D2MTte/CewRKgurebi5
BlaMY1U2F6afH8uxLg4ee/KvrjcBP8lm8tK2XoSNJ54SXiERcMpd8KPLUn22OOWuEoQn+8H0/T0i
Bnau5oa0rYQ49IXt3lRYX3OzUMKHOt87+WIuPbx3/TFljAZFNYpPlezSd9bzxaOL+ewcKbdMr9ni
lY+yqMQlaRE8AftkecMlZqOsC9xzeD71wQ8o1ooag9tvruKP9w2cH41kyXCMujbqpA8HqUERygS7
ETc1OVEna+ppFkCYnxJt8j0Ik+k3RfzHyw1HPSUppCDKTZdb9cNN06Ka9wcnUTc8SrvHZoSsPesM
P2jeTK7a//3FvQav/nqL8mqMn7iq+S+Jqh96Uct0EzyfQd/MZqCiIlts+ExgdXQJvmF6y2my/hdn
Z7YcN5Zl2V9p63eUYb6AWXU/+DzS6RQpiXqBkRSF6WKe8fW94Iq2El0ssjIt8yGkCAkgcHGHc/Ze
e25Xk5oU72IM92WSH4mqPbCPfnBCJC4zy59awg4Kw8CuIAxrfim3g+pX6zFJ5EYdgjb9ZHG9mMOv
FjfqZib2fo3Z5a8z6mi5VmfplXbCANuhXGrIKinZuU/5TtxS6tqYgPLSqPciCpt7gEo/3WlL3DSa
8avu7G6nM1HAsUOeAPlE3rd8pA+fPNq/Zj+mPp3BQ/EMZhR3+3b2Gx24bzCVtFNVkJg074xIu0lF
nK5MTTZrH538dnBd7162VIpHrenu0zhcJJmEbNmGr7Qs2urfeXDMZ2yfwVDxCKfB/scRiWvSWSNw
8FSNlrWvKq1+6DXyMujPii8R+7T94GX9FsXNOBeKzH60xElBnEb24aiR8UWpG+MQIeJ6sEj9fjGD
4N96bJfyp2HqfOLq1fi3IMfrRSo16liddlPko7y1Iu+b2+X9vqnIdkmo0m9ElWR7SFx3eZmz38Pr
ueV4Xp9gKR0/fo9/FfV4jezkKK6ZsC7069KVTx6sF9PSP7l5Z+3NNMwfWw+pHCvolMsl9PKL4fMw
P77qO2UYLuuYGrhzkGPmdVHPRRcusbvoJz91/We9wRNqNe3E2NaqpaKP3ZlGkbVHqCbOBgX+7e9D
4L9xF45h2TT0+Eiw778dLy4tLl/pI+0UE3gCZMdw4GUpyIgiW8OI3GTPajF6T0baA2+efj9t6mr9
L98EBW1YHmAaoCZo13UFAfleGL0+nqg8BPssY/3XRsd8iUMw4oQlZIe8lzdjJ8NFh5/qaaxM55N7
uBxl3s443IPJ6m+ypWfzdnUYFJ2W1+zM1FPPwQO6FxlGj8n04frpNG9iwGGXL+PYBgw1BjeIdLQv
fVpkr/grgxFzopU/ej4xv/OqK+uH2GiqLa5b/SyK3Npb0/EVYGO2LfHMPiTp5PfE8tPNrMEHCitw
hiHtRwFDMDQC0e2lTiswoX52zOexTu/06kflx+SNaww9prCrBU+iyIr9pvtnjpCEvt+YIsd6SnDE
eUDeuy9TxVpkfvEUkZB4x6oONpm+xL5R2ElmvmWuQ1DwiNn1L35om0v6nsUMj1a/lBbuK78yu9ey
6oybrLa+l0ZLVaMfu21DT/w2BIz4lYURS9DE3vpdIu0R+pxIynOGRet26LPssGhJJUVYoej9cDcw
ZSzqQMcZFBFgMdOmamofW1P0aWZYe3Yw8U2rtwTOj8q+raNi11QOBDJCNpYxIrPvReJTz3ACQqS1
LNtmbhmfLbP3GfgaYyu2k594w7U71r1sS6eVSDb8+jt0CcX94ObNLwSOOgqcDL1JS65xwLqzxuYy
QuNTsq+iVZTnPMEZjIuU6oHBrzmx6tNGL8fdvhCIUtdRALbek06/5szGUOFU5pzbLs22Dn2Fc0FG
xz7Jh1U5xt7O9MU3GpPnoQzMta/6Gdj7vAlfMjtyDpeNczvWbFO03NkZyNV2JYC9NciveZ9AuotF
LXa4evpliXt2rXttvx87XW7TqQwWNW0XTHnAr6kIYpJlqP0m6M8WMc6KfWEU1bYPTeWbk3avKaAI
0sz0yYgzeMiUPJRwgZE8AUBzd5zJlBWN7pY+rRacHLTTh8QbwQ/j1R42ZmbdahKtjJ2PhzBWwHCR
RZhtUfzXD0lhtHdJVLMC0Y36KjRZ7KVTaehSAsFvXv4jU5XpgUqd9aXU4p0HymdZiojoG1yG/r7s
Xfl7rUIDSy7tVPUt65GNXMoXHESFtU3YVN/Gfqiuyd3mkyss0Z+pKKPPcafDYxjo2fZSMy6agsdw
eWlGwYP02Mk9R3FsHqnGiHWKxnGGAwZLMW+u2AzIJMeu2te5n/0wvPYoW03seaf1HF2Fh6ulszlF
WBNyVVYLqXr+2jKH+j4f+x50qmUdQguRZBnLfl5DaZzFeoG6jr1zTJIVq5Ff2BMMGcrgLIX7ds/x
Mj9OuPXtaDrKLkeGuRSdSTSQjgBroBb83GVFdpsif936lgJdu0+J6SSIZTWEXU7+pl+vdZEJgSu6
VZZGUrnksrp3CD/HQ+oW/abszHgREpy58hjJM5VOfjbPzUB7dFuCkmbqUFSLJsnRlddI4+emqQYP
wiCNfjaEuI00Gy2Nnpfmt6oI+18C9aKSg7PAFebsp272yiyIVQ+65KtWCZ2p1HuaZDl32MSIh22C
717la0tEKsnaT6W4Rctkz3Pa7pvLrBjwmT2wDK1oo3BjIQKfrpcJ9iD9aWRyvimQBsyqqv1hlIFu
Y0rM2pfSqWKQsBw4ohqExmzSmhqLujWeOqurHtj21g/mVF/9Xconm5VBqJrmuE2GLHiKS2Y/JcIF
y89Js6YVzlorgng+ehyghqH0D55XmGubY9BDIZMUNyoAvj5pPTI11Oo26gLsn2btn5Sk9reo9XJY
+mmyVzRanUAKFIjZIAlZdEmRHJCTJSgnSqf45kSqdwMJO6BoAyKTwAuLaIJ6uPN0t9iRoZc/5rCo
5azuaUtA7I9JmuxsGnAGbvptVUbF4ySlQuw5DfbL05ODbd+OTbkLojF58YoQ8xkO12idAAqaoU2L
j2gF5AtaTeu7YVXdz8Tvs2OvhM7JxjD7RW/wIFSdDqO3r4h6EOSTayaUYOHVmORDsoSzBnmyP4Bb
TryIjCbUDXM7kvWDcEADpHJkyzwG1GkuU9mASuEhzwEnzMxQ6psgqWhZRqngBNBbO5Yc/audMKsD
0L/XQ/U49qyyKGaBCedEVRKUAPq0yeKDoWjjjhjzbB0XQ3yoiFVahP7A1VCA519NpaGOm44VjjUn
0xcVDtGD3bvfEzDjr3nt0YsTOXa/NG3Vx8wO7wBGDBBDElxbQbsntMvf2LHEVihH51jjhNlieLE2
Ttx2c721iep2Osj2ef1l0LsIl5djLXVYKUe8Fre23UX7tqmtszN9324jeHOXCncVIZufsyMUa53p
tkvaL5jZKSaM7pJN6fgauiTCtoPMfpcco2lzFIWKuVYC8hsgJFtr2RoU+Awf+EUgQP+4sIlmthKo
B0pgctFgq1y3aqbMwQX6rG1K8N1x8oOtWNGq8/1ur3agihH3q/cJfdq1UxfDS8q+b5Jb+vAcx9J3
MZ/X1QNUQ1rPjVuEi9zTfsLUr76Z6BJRf0Uq3i1Pg3SpFJTmqmjYwYIj9bgUBGgPEFQHjOtHCNTL
ZGx7lIhmTOR0Y8y8NC5IWfS7ddGqBJEk3Wtm9yTMYjjaxbSklkbBGV0KM/wCRMjeZUPDxKa33go3
kHcnEYPvdVFnSMQHSnwmIlK+Kr76hOn/gRqNPGEw9WlOY3f+odmyur+USi/bPdJ9w3NhxMnr6JHm
WEElh3cC8aNSbHuRWSYWl5gzntZxOzCuke4Q7ypOgv4zBBOJl9XtBgyF4OFGGPuEu+nlTcbUvOZY
k20F1t05dlisRQUPctsUbDUXOu7CrcsHTlgojE+6pu6xvayQRTRuK/qW2xwVNHHSpo5pBf8IX/nY
uKxm2ahjVM+7U9RO37LOps0vMuOumYpnqatSrbeyJTUl0rrBX48rdOeUyCOOgAafmeN+QduGHjQn
DZJtkPagKvY2jTsL4yRJDbQXQvySYRs5Z8xi0654Ug90vm3/UGWv8OPHgYM3WeObcaWqP+ZsKzhE
QAkh+yjr+OZqznElkoSR3+m6ghPltI9MxzZ/dIllJQzeA5WL/cZp7oioYDbwVJY9MVTffSiYayBr
GC5dezSJIDeDXRhp9our9/VN6cYNj6tyxq2slWoP006fgCZV8YzrgctJerOUXMfunpz65h6Fk3LC
pWmvsLn07dzRxnSbXVq8OhE5GAwMnfvRWnswb82YItlyKHqluYm8rp6HYdzf4VU4xR7kTVw5XG4W
WqL9QoOp+qk2CmpIOmWHjLKas7ALOtCO2o9ie6nySF3oP1OoNN9Vdr1EiBdGdTaavHjNSp1ONDgf
uY3MnPO4LrpmFrQwdCA26CEeWn0Vgs05kNzbPzLzlPWstS0K2oaTHdGCEVpT5uqPsEt9Y54mQbfv
R/2B9DjzbpT57RBZD0La7sOAonjLPIpRoiF6JdRUhV1XyldGMCMAFxC6bDSWYPGwephelc7Zr6Dl
s4FdzfNMVxaJ18iZIfI7y1PjLX2bYQmyyEJXaFuPgci7gxYTXBkY5BsZwrP3YxbsTDTpbCLC8Lsj
gif0G+zcAo9e10By41zXAab7PWIeVMDFmjieAU/E0IplhJ33pXfytJ+Zvj0ORBYp5XNeRQWBpLL2
bkhfRKIOe9X8ydjz3G3P/UVHPBPwG+xs6DciMfzvqZ1bN34Q5L9SUnEJbBzC4FuRuGb0TQ7qtAJQ
+QyIuDbK704bVMoh7nB5gW3Wk+Ig+kT5Qd6WWORa5WIi74e1rCQJyFjvYNz7p8Qxdkgam53udP0N
CYDRSgf+fIw89ZXgKo5DURTKs0ydKSpWS+InZkRizOKwJ83JDpnMCDu2YMs7iebOutwVT1XLXh5F
YBVUuzhNza/Sr0lbxx/Rn1oEnc2t1/oBpixqCEW8Ni1d/Qo1MuXvc3qq/gIlFaiuMVx3gkK8LDhc
tGDF50XrwSejGyXO2A7J07w0n3/vHySOBQeZpe2d8tBoTpc+9aVGC8smWdL5zoiS5ByrDz276MRT
+L71pOXT0XEPE5g1/WeRimtvkRV1tiWjhTOQEWgIkS57j3zqSkVIU9eX/5TcFXGWU8/bp1ruLFwT
oaVZ6lOh0ahvCfZwFqWaaDcsmnQfbYpShG0XjyEMEtIP1A6ZOUc5lmGu6E2nZj/J2RQ4mftNzWpP
XXTI9pt5asj8sYkHqM9uH9rwhjrQVpe9pEynA0HqN9HesDEY2DbWAln0yN1SEiO/IgTGMpF01GXR
oCAlCR3mOpMEDYeAeTExWHqHH72Zan91DIUQSbhd47hMcrdeskch4prS+tn0ZHVSTFE/GJZnrmwX
eawbePrv28jySY+u+PllljR5at2kbcAsZKHLdmNnNyajtlLjPLzBw5qR9SpS6qKaEkwVNH7yAEk4
wu6iWFUAkjZDEvxqWsTfTQE1g+XgtisShbCmMgWi7HobZgfx4HclG4WwYZHiR5yx3fU3oBbkTmnd
6EBOego8UPpImBP9yDcrsHS6xCNHZq3dZXVTP/DaeX7sNuNlOQlpcWn63szXkzMe+HGc42xVd3lA
glxjFcekruRNkSr8gy+fLpUQDR/nFmgAfCU1xhI/copwwOT9dIFLHwengEXt+mowBY7wcCovhJN2
EX4IZxpi8MhuqQUbe1x5ciWHMKRJziIlATo9aL1G6VDE9iZhRed0ItsFNSgSu/Jkc3m1Y4QzYY4p
ivAxRPHqrKvq5Fmw8f7Spka2DLvkm4JTb2u10JnnXaQlSxPo2n2ixtqW858O7lGl+BH3/pKsm+Am
CsjbIRKYUipWtY7p0mN8YD3SV33MqSHp6IFcRnAUU9TzY8rZYsDwOrssFL9XVMODXljQed8WU8Ui
6EW/pVI+4IPMHgIlfMZUY52iYqwR0lfmgOuTI3nX6s2hA2o1w+tlnJuhLF9c03PuqqCIDaYGHhjG
OeW1ElRY57JDzTPzKQ+fOzPOb/zBq5cKDGcwItB/XqxQVzdOT1Kw4k7dyzwp+mdNNDF1LZVt4tB4
coUzKsQW0I4bE1TG1lFwhnROH59G7FKwK5Twx6VA42PmDNDS5+TcjgBviH2bhFPCtkm0g6TyQBnr
mykHuBVxYcU/lIpwpao2ENNcJEY4GdKfsve828twL3zXO2fsLXy2u3zdsYRlSTXEONe9vI+n+rVq
Z55PbFJh62QBURCwfaolRacwGxkhRbjCVkIGuOEqx9/TEfzUmSUgpc75HmuIlninM1BJ9YM91Y3X
aqSX897DcQUkYgK+peU5NDEBzCylK0lfl3KKVOfYjdmnru1ZWWJa4k8UbHZUvGmrOlCmke7pyQ9S
16Gm04g5XWY3EzXFBtAj4NLQuWkrtnyrS5XwckSi0lGA1BNSu/WM3Hoop+3k5XjHekSxEDEdh1J0
M2cnA/04Y5Uk/VKNnXOHEuFhvEzEJQx4InKDfVRnagg3CpVTgxpgh4Wy3as0q2963awXfR/zWyPA
zaxony3QSEsjLNRbVS2DVSaV+NEKh3Ib9uayBAd7Q3FMuUvRQM0vlb6c1ICXWksjgSdHSY6dBaoe
eLg915D6zWXZ9HeXyrbrkX1sgyE9tn2y6grL3NZ2WkFYmvRRU2nrUpBEfpd9I+eu39mVn3EQI04G
4KW/VAAAMiO0WXUXV1F6I9HVnFvYjWt6rO1Ng1pk7YhpYs2F9WToQu7VaeELSOACbxkVs1GNul+0
blTKIq02U8veXFmGyrax9ZiMZMcOuk/U5FYtZLZJ6iGgB2G4L2IcqNmgLW1T0TwP4K221pDdAHTS
FqKpkzl9CxhbuC1WSoWeEboqg84q2JVD6yM3nbZ6cGPhzH+E48QQqX1SZSqTWKRZTUbYEnOnNSyo
kBmwRbG7/QQ06pu7ZiDegBUn6l4aUn734GL4E5d1Xvgta5QYp0KAwBQcEmAteQ9TAwhLmzfPXAKK
0zr0zzlT+JrqkaB4oQ53l7GEelhbZa5J0SBr050B8WidUoPdNmnubJyC6K7CSyIIod0yJxDioKlt
cN/C+xjCJjiwoWFTZkXxAejKJjZb/bnKzfpBTjoMJ4cEo3quvgKjFBy1iSGogTO9j3W3v/dM/Eau
y8bATol8tSLS0rFx6KvMdG4Eh+oDFBj9J+MpfISua+0vI/6TBsQ7FXHkbDDigG4BE7+uiBd15GRD
VtNuFJg+KZ7/JPYr21Ud2JxWs9JdmanOuoN4dRcG7be2bWmD6opjgHFOvdffCt4CndZa2p33iezx
b1UJzSFHxQ8wSUrEdYumAajKPj4eTxiVAc6grokvMgPTDPTJYxlH+wbWWbpQAV+5v80b/63m8h2Z
EUpLFTydY+OSs4wrVYknrdTuRGGeWh+a4Wx0+/zxMiNTpVKXWghTSA3Ur12KXZIGRm7cGiRkvsb4
0lF8gC37+FVdN+uhV6Oxoe4Ekf0dlWJYul3bkFp3ygX7sVmS07fAMD5pUKkKxiaT98cXfOcBCKAl
tu7Cj3JVopXfdsjYbkOgIi78NCisXZKaIhZAbKk/NX1QTwOB7XcKRsE1K5R7DEIi1lWdm8MKV5c7
yKXu149v6DIY37ZvuCG6hlN7F6+IPgmx/mjx6iERwSkgiNNoUiMTXuC+lITYr9TS61Z1Vf2SOAfX
vuEMWzH2I1sh/zzUTv7LNaFrIjRXm/lg58UihVi37KvS26spZmEkhc6DyQe/abom/KS/9o4OAf+i
pgrNQGMD8PCq6aS2ri5r4BSnOm1gDlV5vVGKgLpRnE6QIe8Huuf61k8jb5iZdtIuvTRVDiLy5LzJ
6PnC/TSmVEZAD36oabeliqW580W8v6wXTiKd88cPWpse5NsHzS2jySQLimBtQgvePujMjNMgYNt/
ErGQBwxqxqoNzBjEVEuLxuEkhG132Dr+YD32fVkRrt5h/tQ4FU8HHWpKzioehuCzT3IacX/dFyuG
JnDCcHdXnyQmldzmLGyeCBKJvmbEya8jM2weKhGDGMB6d076aBGVWLTJvCcEkTYP+QgId45aM9o7
Z9oIGShGF55hVy8N3o1F68EQ/uT5TfqH6/vk5Glzj4jFxbUWYRLXdvAk9VN86fBcamAhTIbHkG0+
Ucv0H7DYsZEpJSEVEUmG+kildernfXwnf08a0KXQ3GAhMplBr6WS7LlYdFQanpeGrgoi4qdrFZys
DD+5AX732fX+1txwPYR4LiJFrELXQQ6dXmBRaqV+gu9DEl6VvtCOSddZHpmI8xxr30m33HYlxs2L
zu3jn/YdlSQMJK6NHFMFYWpffWphAdVNpnxqJNLUN11tT+xb27lpXAhuXt3u6DDEB7DyIaB11Hmx
VRRnK3BJ0UoT5aXP8nunS3wYZP/OmwAbZfESJnWvfW1gAKqSWWpX2adQopq9CAQvOjMaxjmxuV71
8PGzeOdNMOcIRB3TeoG84+0nPLDxhVwZWyeXtXNDhqjKeh5mX4Cy0MZJDIW+UmMuJWaVnQV39DM5
zt8SIcqmGprVaRbBvXH1KpRSU107d6xTrFjNFocK4DNHpi+FN1QzLbIW2jBJiGnxfiW0Nj3qg3Nf
uUVDXHpnb/yybT/xab03OLghiqxAsPAR21erB5Eqam7ktn2iZmc/gB0EKegakb/KERRRyLDFLxO8
A8V6PhBvUDYNjtK1FgQpzn3dJim8DsLnDmzIC4RlStH/8gvjKfGoEVUzaVwvbmAlE6gB0HZMLZ5q
3qVJC6tJupdoatLGWty/XDbLl/mq78ki+EQN+I4uh8UVNwDxYXxC1NTfDpm6z0w3DBrr5LTRcFf5
g0mpP55nA0zdzKrrfeIT9qSRxLoJ+16uY5uy7Sfj5p013kFnwQxi6oTo/KWRwvGQ2SOT+q1rNTsk
5STEgrJct6NHO1QZx+9O38GLJ+VrakaaPRHE59iOm72RBX60kGVcLCu9emrI5lz0TRr+jNAbnWyF
ckrhjd0sjCFTfHLX76xLmCgwcxHJ46KhuRpawLs5SRLsd1tNcxwVK3FucDbuzdyeTiVT2w+Sxz/L
9L+EvL7PEv7/n9OfeckgRYTEKvzf/3zzq/8ZFXv9mt08Ja/V9V/15m8mOvOfu1s81U9vfjGdoOrh
3LyWw91r1cjfd+G/ZtN/+T/9l//r9fK33A/56//53y9Zk0Icv3v1gRe8sRpPy9h/b1FeA8J/ffrr
D/z2JiviP2wD+7GLBMhia+s4TFz/P9gJGh+eAg7L2rTHMKbAo38YfmRg2kwcmEHYhFMo0xkB/7iT
xX9ol9hMVVURcPFvjH/JnTzNy/+1dbCEidFLZX9kUHNxJm3e248wopfdGBwWFeSxT71sU1Le6kJE
NCzitFuoYWLeWqgTsoWHK6RZ6p3ejFvb76NXy2mSYRvXHN4+mRreHsR+3xR2D0RiqMSpTE3bjD82
3kmSFqrey+M4DDkriGI95t0gXbRfXvzDdX1sFSzs3y2r0bRPpsW3O5h/Lk0sxzQXIBkUV89DdsQf
tCI6pjliG99NrUOXEDOo0Am/rQcteP5jqNz+ftB/xuu8dzl8SJh5+T4RR14pW42kZxcvo6NjSso4
QVAmL7ho0x+eQ35IKxLx8+PrTbd//br/vN40HP54sgYdZhhT0VHTx2DpxGq+pRehrp2IX358pWkO
+utKgCEstva6ZVxm/z+uhD84zwhSOSoyrY8RWJ5tFAztv2Sb+v22dESdDmZxh43v9apfRW4D5eeY
OWj9UR5ov8oiLKHpVXILqrp4bgq7g1Fu65/8dG+3O/9cGL005aHL13v1HKt4JJOUw5KvI0uY56lp
rAwiFu+c0XKQ8TXtHnZeOwczopAHnRWf7Xfefbr41CdVK0vndSCbK0ryUFSuH2fqMi/Dbu13Rfmv
fwsaBTILzC1XoSzxdrDEllNTwQyOBIxZL406KGtNHaNzH8fBEdlRffvxiNHeHmMuD1XD6kUQAJfT
8fe8vZ7eO7GlW/6Rfn+G3CxXvk8t/dtMNbyzoyv9I9Czaj3YBpjcJlYrxJzAy0nEBVf38a2885nw
OU7/47PE/nr1etu0Zdr0/GPdTFqDXAIBapCLNaTgffKM37mSQXoZbmOAE5Q8pxf9x2fSlEqc4rw4
tHrtf4esGW1LdyQ0BATY5uOf6b3HS2GFswpLjYaN6OrxAsjkQpFxoL+j3dc8SqLeY+fZ1AaFXlVi
y/3IPwPf8gJkRA2J908WBZectmox3n18M9O1rmYHJLFTvYsSExb5qwfcw+9Lc1s78A0JUFsyN3/k
Y5wvExDrx0Hzk6/jIJNtIs3qXzqiXgaZqTLfaiws5FRc2zSSEQ0P4p1DRkMII49br2IZILiJB/j1
WvpZftrVLvf39TRU76ROIC1mob16wS56Pk5NB+yfBRkJZWwlgIHczKT9IprvXWv0hxL3x7eQ+LCN
4qXGtxJU1uzj5/3OfIXq+r/u4mqYMdN7KC/0A/hy1nZvCIpfQHSLdWOR2KBScxGmXA+Zm69rww0+
GXnvTFamxlnDxh3DLHJd9LXTOAi7UTvUeLp2MeKNjdYiuPjkR3znS8I9iz+UJisL6rVJpO4weue5
dlA8tV56Vquv6yBR55WW1ruPH+bV0e73OwXGjKKbLZrFfuztOxV4HRWr1Q7g2CJygcjiK0kzCuoV
/D+DaFxp+8dBRakX6oNOPFEVH6xIKdRZU3jF1yEohyO+N+Omlx2VXt0qMSt+covvzKVo66E/c4TD
UDyFsfw5rzhpFSim1R9oBQ2Hrqzg5oHjv9XBGawHP+jvgihxiZoavW3euA0+1r7YepCOtp/cyPQl
v/3SNXWCWFP2ZzuFSP7tjbhBrbSFYu8lMoKDRxTZwg/NZtmUuXsOBGe+0IYW52m9BCNpBhtRVMNa
2GXqzXLV6T7ZMLzzOSJ8wXzGsYkKNzb4t7djgKPIqCHsW9jMKw9971FpzPxZdGQVeGnbrkshmo0W
JeVSy7tkCe6r/frJI/n73Wj0hXW8kDb9TCo0b++BiL3RzVKxx8JYHTMNqIzue96NVZHxUloivXPD
PtyksXB3oZ36Z0BV8YK60vDJd/nOOL48CRfbF+Y1+7pUHDW90ULK3ntJFf30bIu8JavfUg+wJyiK
zOdDwlnYR1C6MWAz/HK1sv3u5MSGaYExbgMqkpC6zRKsyWB+9pFNT+Fq4OisVdOxSWcHef2RaaGe
8ACNPT5EtFEuyLJFMwwmONe+ORbJk6eOcsl+iwwzEGTLpPH0BZv6Zs9BJSiApbbD0ycv7p2xjBKU
vETWT0vARnr74nyz7pV4UJGhG7aDQsmUt2NYlQt4TWLu57m8G9wKe25TPQUALmcOApmt12bDOSjh
C3yySXlvLHM7FH6Z9Vy2olOZ4I+9Qw5sOAyEsfeH2GfcejY5nGSS0bcs6+VIi+jeNIfsrm8BmJt5
eqMYrDofP5K/13GNGZBu3tTMw4t99Tkhr8XDSM6I2taC2BoJQ05r1HhRo+58bAab4qtWPcY4oj4b
u+8OD67pCLbB09n17Q8fpmajShw0UUoWO/Hg4br1M7ESllTPsnS1H1rvlK8u6RgkaKuht8W+sBWR
Q5GJx7NIErf+ZG75+1lgbOM5uCSzsoO9nlpkqvReOUb7EF/Vk1pqDNVx8DNCcH0i+4zaHpBhsNvb
2B6UxI/fw99LrIV8fZpNeBQUQq+GAvxuMzbcaO9oeXRH0OqwTgGKPn98kas+zbTucRWTMjtzKM/9
eu+EwiHXizHYj4Im/GBX7bZMFCLxyjbk5xPmSjIc1pH0wgXJ4iZK99yYT0G1/ULChnzMaiqes9Qp
/E+OY+88elYZavDsoVn/r5Eq0iPHqeTGeDr6picv8yahtrjyeohlTip6CKNeOg8b75Op/G0hbnog
EySHAy4Xx5l6HfgbI0qnXKvsHDt25KLPnLKe5xPzfBk0WR4ibPDgtaIX6T87AF5OeG+nR46902aH
7Txr6/WPXKPXNcc+2OOXyA6A13FLdSF2mEj7WmVxO68h5KP67s9+W9j7DuDMylKGaqVc4MJKGd+W
IA2Ba3v1F2EWJ1dLx/OoWeUxKdoW/aL/UqrNPSlFqC4jL1qmORmoZVkpS5tffrJNsP+a7AVl+ynL
mI0Ce7er/akoQ9mEjdjhV+X7kGXpLMbAM9alBYFyiSvTP388lv/+YKYLOgwZTiGOPSWn/zl3Mlxg
OZr2rhdQJH2YGquY1Kr5xxd556fiqwQlh4xkOuZcXUQNo3wEArZLFM27bYWZEJeV+vgjCFIYZt0Y
KF8+vuDfe2DBlm8yHNK0Zj6e/v0fKwKK8pJdR7lD4Rsu3KpvlzLQ7JVipZ9163+rIf4cgJSr2P1S
OuS98QMaVxMwxmL0MdJe6iP4jVXhW3o2r3w1/aaSRpzOnbC1CPDxkvGbnjNzzcZcKXU8VEabbu3K
s496p7H7tZTK2KhdPOqbatDLYD72RcD+EAT6SSNvKllEqWOvpXB7b5tAsv/ZZGPyimuqKr4MpDsA
X2/IS55XhTS+dqWMD61Ruy8V+8hgIbQgf9J65KCzWrfrbklL3+qWZMDKlzJvBJYvL2gQmqImvsl5
XQ0H3xoqkN7oSTwv+8RauiZA2DmaQ0lHRB8PiVZ0FXRtoxyJ0qgQIDU9DSAExTK+FerowE3PjeaF
jx8Mvxz7PfbLFjBw1sU0WmQjf1WIretFYAz2aybIsOCsqv6q0l4/G2EHLjbISySgPjSc57TWQNIq
IKlJh+Nk8RRlNsryVlHJHEk0UuSyVEqSmjo12iOyjc+NlMiLOdEp99QD9GDtwWklT4R0LYyJEWDp
eQnGjHRuvU86FJMuaaSKF/HwyBqY1Tny46hxU6IKCuW15Bz0UMMs92ZBb7uM4BxHx1KkhATSaB0i
e4V+9ZuOMqZduFrdFaso8ItiWYD3GqFbRS58WvKFw7luT3YFNmrWLwOY8E5tpf2dnCbyHAwWSmdW
Jyl/JKtGUu/UcBismVb7xKSg/+n2mWKO4aKh8FvNa1W241y2XrEQig0TjNytoCMyYnARqqUshQsM
1t2mqhIjmdUFSJpFBvEaOAehjCcE1wZGSAfd1SKmb35reokSrMuo7XZ1VBJ2qA0DyXXkmLDPI9uA
+ynUSvpLz/axwrluqHn71o1ltmyqIF0HSuy8WBGKEXIKakYVQc49umMcwF/5DBRCGVULpr9rlVW9
NEpz2BqVkTyyodLzGTOP99xYwfRKCJfDF0TzftuAYfnKpIiB0YfRfw/jLPgOdK8vCcDpjZ92yjqL
cbMw70qJ6G7hAUJsFgmh5kRZVeo4Fa2mSOOmH6wvpB0ojzBQuHwTB0U0z23sp9IppLVuQ47OsKRx
K2/8tnTDHZj3CZhOCBc00qrBFOnVQkG4LOLhJbdD0H9FQucbREWmrcMuluDCxYhIVJZ+6C7gVOXw
7hUCb2YVg6fZmxGpM2s/EmzNXZJ/0nUHRp5MvdICn+6VCRulpHOjZJ6DW0AzmyRNsyiG2kt5AZDo
0Y7H7bMdtUJFPy2CH2K0jJoXZUgVvVvrH8xOHTFdhdDIwcVHXxnIDca41JennM1gMA+zROM3nMA8
wB0HaN6lll9stcwyNj2sbNqw0IP+H3vnshw3km3ZX7nWc8jwfkx6ACAiSIqkxIcokhOYJJIAHC+H
wwEH8Df3N3p6f6xXZKZVZaVZVXcNr3VPZKYHxWDAw/34OXuvHR/2jUjClPQ79XlADjZmAw95OdSx
Xfz0CfeUB6+x4yYvyfkI8rPeW1+QdqJfijgW+ktEjuJ9sELsyUaSwzTC/Iaxr+XFxRPQs9pkYzOM
MNiNLeO89Ws2msIw/c3V6FE6IbNfY/ghsd3luiZshSrLxke0TGHUHTgqk18S7B7D9B2l+AFsQRdf
N5u0EF7jBdpS0ToU+8hOFhB7Mv5Zjog6043++K89atyrDmfUoyf8BlsDK9JOBzILuxPkOVcd1Bgu
U9Y0pRtlziynhzCsI8Wgk95AqiGuezTMenbodkQLh4PvXGDXtTt/q+cmaDIIOD0BGY2gIpmdfrvd
O2v/Bu2Abadc3I4gnGGPuc8Z6yOq/WDLjB/WThoGq3UninUu0hC6doBlm40Xn+603MzbOch0lMNw
F3oTqsZoTcx321nMC8Yv94Z3KnDJYYjFNx7Acl/iUXjAp2h5GTGJy5Z1JaCqw9ANvjgQGpSMhFOs
E3lSCRPfo1vW0UPCbTZKd+Igw2zyhHuNCW5/IaWP3EUNHmhOveUcMdEEzk7WtZJ2mQ+1GcP0bOjt
8g39d5sZU3hvQWzqG0/0pJRu/ITyIiD9+YF8D/mdhov7E2Pg+muNujk8kCbafYu4un71hUqerNA3
t6VX4Ccou56spX6ywzkVfnmOom1JWyYLvCiao66NfWdX5AUghk54Mkm0BiFyXZ8UwbqcnD2lILe+
DrGrOfp0ay5qxAffXX9x3unHFl9bJmpbGtpreI8FjagJrM/A76ly7euWGTbXakjm0YmynmzXxeyc
kkhxUHrvtj1+GJvq8IJddxlSQ9aNOMi4Dee81lPTpehHoyGXs2rQdgaBeU6QogSHBXtPe4lmVjyP
ImmWnM/VrC+3wAnVZ8LqrcfNIpXVGmfCa1uUMRpReCIS0sj79lvjLLB/ceCGXzACtMjVOlkSvIGn
ycE7FcVz1sWERaT+vDnXFC307gVzcpWhZGbXDgKs7am2CoJaffT97yvTm/6MayLPi7Q7NWeRwqZz
SR5tf7WjsV2QvDRfasN85T0IF/pCnDVAcWy7n69W7RHxXQFrHzNE5fEXFBSI9wGSs6UT0Oe9+lbX
kKa99fuQjT2A+bzBIfjSqLC+NO5EcM2I37DP1sVB1912RGdurtu8oVvRW7ZWK305emIRAQqgdAvs
Nd18z217FznfvEVSMwfdrylcVnP0I7VMN2YLNu+ybJPwAhLn5KQMWX2PDa0NflV7Ud7qPSRBoEa1
kC7IA+/8LrJ+EhxbEhGy4wPPJ0sq8jFRMMnMAbKmM3rFIxtOIh68UK+3Hbs8gy3qdQ4FLL3kFhTl
ZKX72NpXNreR/aoosKJ/74ZgbZCMVsl8WRjZjxh9FYB1ExSWf+Ow/1AT4pyYvvq+s9iZByQHC6gN
foowNlbUkiE2b71DIzUKCnJvEj6wrRggas100A9Vss9PeA+oKZYRnhg4vqY5tGGgnqfREUVeRlEp
jgrUyffaVuFbWBgy7fuFsofmTe2++XNk7gImhvCbgczDIkWEf7cUkcMO2JWNTEkot3Ex9LyDWRFT
R6fwTznOY8ivKJyi0qEgir3gGa9Idb2VYfwA6n172Gi+PnpO5QeXFhknnKIseLI67ULWh1ivS5CV
1SI/k1ClCMuCrfjdJ/r5nQgiPE168YLHdarWxwQXdJ3SxmT/28GnLUSjyAJ6Ze2YY9IBur8fA4U2
pQkCfIxuGBRjZrx9qvGXxZKggUgkDsZdxYifWkFmq+jPZ8+glrvIbNVrZ406B4Dq38RuQOKv0+rq
RC3PnmLMRDIKYCH31kINvB+LMWnsrOFPXpETqjWvVjtecaJ1wU0wL8vjHtjdeClsf5IXo9m6uzYY
ohObTN2fxCaJxSyLkBYAkcc+WInBL96xQ3b3so3I0/LhOqa6xDmb22bnnPTYPskQqa0uJAlnI7ZZ
WJFMjnunrerot8ZxDriZmp0Sd04+nGmUMS6QiUzebkAzn4KF0w6RsL6L7CrB3UjwgvbD3J53BOfb
XgQPPdCob7Liq44NR76fLZAtXjA+Wbhup2jsPsdFue0ZQtPNyWiLBm+CYKsful67Og8jnkkOD2z6
SaFLPEYyQTQ+6k3T8gFHzTNpt3iY8wTsyPNg1bQDcP50j/bYBZRpC7X6IVhoRB/ssCi/y9o4RMfG
++uKt+fJ1713FbdzhS/UNdt90ql4yYZlmk8hJieTQmoaKX+2ZTuFNEyLC2+ZHpdBJCfPUp2TgUt3
h5OnXOsAfmT0bsBic0OA5SUuZB3E15y3WEFTyKsU19WkZ2ohsXQrpKpgGe7lrpZHIrbtEGuwvU95
bBr9s/OH5QUX5Hbfsahawis0JBmAbkOfJ2Ovwwu2V3Jkps2xITdg0vzMLKaw0oRG83n8JDHxiNVf
3xQUPJFW/rTe7Ljy94NEBf7ilQv5M8Ip3bd1KxtW9OrJoyTSjDfY08UDEYpDm5XT1twylm4/Iuxl
Jse27z8PbrCAza0dgZ/QGfoAJ/O6mtyS22ouVIT9movVOFXpMBINk9HOhqhitetIGzFZdZh7ciUR
zZqDkMTGyt6uwUNjVoQwERC12hc7trO26PIAa/87zaxoyTh7Q53jjl6fQyVm/xQZu/honcW9DLzt
HNvNfvRyHkfcViR/15c8BXNgf+/LQ+W661Oi+GhP7dR9iQnERYOz+5W59mKrfShK7r6MRWJYhx48
u5u9gW6JpSSeTLaMG4CPZi5/VmqySyA/gxvm5DyPUzr5ZTBlCYi0LDa9mNMQ8u/XGYggeR8l9xnS
L0LzsTfKmo9qc6w2QxViiLbtk+il509IEBmn+wk409e24K1JewKj/HQMi+R5mtkkjmf7FsmE69Bh
WwsrnI97OVvPqJYQQuObtb2j8ezuo4l663EUseC9m6O6pVxCUAsghqgqitBzWkoSlIKUR6/d2ywS
1GoHuIrzQmAutpAAckt1VMFMxUyWE5rOjqr0XPP5lNlTXwXLjZKBMAekn3uS6blKXn1XwQag6yIb
jhVr+FICVSAHbIxrvPm2krc7e7xFSGXNbXJYre1FK4/MrFav8XA0g4gfla6UOjqVW377rVXzh17t
6++dEgRsf9bG/eW3//P/Tir33y7S40wv/ed6uat3Nb1v/6CXO3/BH3o59xO0fHQBv/GyELidBRF/
6OXcT2ctxtkfgPAeGirTmT/kcn7yCeYiQz360/DNkKv8TS7HX9Fcoi1PRABfx/Tm35HLuX8Z3fl0
fOl+0/rmJZCS4Z07fn9qsIlibrDk4exWNMTcdLcGwD2tNcjDxvVzIa2xb17Aqs0XMHX3hMaHE/Np
c1j3tjHrG0lH48uqzkGJ9AweufbhWeWWGz4XZN08EcquCK5im38xo/WDSPji17+/7P67LagzIu6f
r6ff9Zf/cfg1/6BqqX+0f15a5y/9IyXG+eQzfWYhxDTOURmxRn5fWMEnzmeX6pHV4ScOTbW/LSyy
lM//mr9C2c66svmrP3SYFv9fGP/Go0TWgZqbec9vn3Y0qP/w6f/77/8sBPwrK85jkIcIkIl9xAJn
hsQL//PKQuU8WQiZsgXTX3KwVDF6p9jbJaFcXd0/B0kvGDSSF3bD5b+L2LTGfoUk5mh108oyMkSo
ehF4nsBwP12joIoOBTEGz8S2E9kYGJs0kDmx5l/1YFs/6IPZ7WeAUhNBxZ49TPnuBtZ8UJYfP9r9
VoRZYhsau4wY1ZeCXgGcA/dsoS76fT5YrSOrI6XDeulLz+2v58jyRm5e7NmXf3qaf7xTf35n/nG2
w4M6m/EC7qS0tAFZ/lU9UjLlCGRAQzMpzBVpyvOz48zd5druFRdVyzmJREAZKLqh/P6vv/M/zgh+
/86cUPQB4cfyhP/yYa8YjXv8XOlWUjjOodS32+rI/wMU869QZJSR50VHBBHimLNK5i9DZY7YTc1h
k8GbccrMi0aDaHxvgjvbgj/mXQaCm+LnSAdjc4cffLkTVo/7jf1jxt81mZ2uKspz2ZArv4HwhKez
l+ratyaO1kag86K6KWmDzq27yGMHGwvfOn5aMAZm4oLn45f95hD4QPGN9rdlV2O0nRE1u0Ay0kYH
R116M9bdzX+gF+e/Ed81Djnth8Qz980etfezcdYXNUbVbVNV7ocaSMfOZWlv+xVKNPsHE6yByzJZ
ewo0x0bU7BD3PT2pUf5M9ql9l/0i9wzNszdeARMB8WwREisOsJ9scbMiLdpzH3gCMwaFSJnusj2+
NML4uNwnBr1xSIpLRnJj7B6avSC/bRBThBi+bAuNp2AO7QufK/F2V7Dav8JrqrasJXdMHLAyOs+0
mYoC1sgMQ7yGw/bezS54h8WM6wMxcrZ/gjNB0tyENxNqi3DOXU6uYs3npgiJdzR7u5BPGCuHzE//
7PXYwRMQRAgkJyjbLXPJb5wO/3qB/iae+fsMBqsq0152tdCN2Nc4M/+yQq19qJt2ehviargKRmXd
Latm6lLFzpqbFv7IKEeQGfbwYqqGoM3Yu+36FlzHyOWodary96n8/y9q/sfZY/HPz6D7d/lf/+tn
W//68R/5ezf8Uv/1n/r8m7f39j8ykoSGP59J5//q9zPJcz5xDpGmRTXhnuPJKGl+P5MwAFDOcBQQ
TxYivU3+fiYFn5B0cT7g+I/Cc7XDhvm3M8n7RKmDf5a0DYb0aEP+nTMJHeL51PnTAgNlHTOVTVAU
cMCRsX3eIv9U7ywxTFZrZahSc3uCGoLUhOEGuEk5fAz2hEd0YjPoUdt07ch12zhFbisXQFUIWCJ1
QmBnxMYmQqeMELH6F6RcXi466angk65VOQNC6DlcLqOvPrGLP8J5Lh+qxrJsuuxkAzKrI2A5FaqF
FsCcwqER7kn7MgiYThDEcL7pgMMcwgxiaOzlUIbra7+E3UUXcl4gL0C8+275vSLfY2hbzJvlAELE
s6WfceX2FQhR7E3HzdpVdTmbhYYp4ld3z4Ahhb+qqlhfeNN1/HnA+MNtgXTTt4KLpD4uA+ro2RZ1
meombMF87gxfB08wq2OewEVGxeS3H0CkURvCHy++1V7d/0L+vM8XSxDXBLjWJBen9oQdnhY5d2QL
h2lM/KLVv85Yv8N8nRz3ZGtXA8XfZA8IUNNyTwJtHqxmlRvt3SSiuxaZ8ftI/rLEHiNGG1o+hw0T
NI/tUkOm37JkDLbtNHQ7qemuJlI1HYlYfja9S9qq3whGVtjx29eYndbJF+IC0DW2i/+x2bjiO3c7
Z5A3fnm/Yo3yL4Doyo/Iis/ag6Ze1suRcXePhtWud3oSY9lnuz1T/+JgIjJKaBVA2AISzjviivmB
dosNBDG0bPKUm+C1jhZSCUSj4yfu8NNycgdBwmcxTb8aPw4146fV/ryrVrx7qmSy5pGEzsoodmpm
Nsm7agBPHs3L6DCRKG3GmsCnaFCi1dT5LL1NHPZlIECcaWUcQiBja72rdAFbK/V732LAjKGKXBqG
NLW+aQh7d1Ifnm3CpXO0AfoXsX0MO1t6p6ULrNdRr9utLcJoL06OBA1wESpZAtYqNJRYr0xCoG72
ZusbYmdqTuZ5L+l7taRUpwLcJ5FlEd1YqMf9isW8oN9E5wU7tLKvR7R3fZOtNIqKW4Jex+Kw2D6/
xriM66ee5oV3bBeiWC6ZUza+zSg72YLXzfX5ORNfOfVhaFiMzHyBCV1D2yj2y0IlYFWQ8Vgzr3ik
gmBICR14HBt3uILcxvBHLHiaMt1YxGVjKGvsG6vfAvfZ6+EWPezeOUi+CGc/4CyOd5PPBUSab7Sy
QnhtvVsVr62b1N0T5gvX3NoVHvjPc4MQ4rkH2tZ+7g3ntJsSvCPJnGaeJu7bqF+q40rynX9vd+46
Qi2VxQhgZDXmVjKpXz5L4togSjb0fnnDEot51zLHxjuYaTP2A4JaoN6uEAKEK0GmXwQPkW/jRLOo
mV96wQs26b08zN3oML+f6pBGVier3Pb2PnyBDl2BmxWmfTKWG5rMStRKG9UKQM2obouvt3Cib0Al
ZmedaR196fSTfveXBuSkYTIKT7bDrZc1lD/Wl8RCiJqiSaaIVkXlzT+2yt8fClFHmkYtOJ8cj4is
b5wRhNMhXMZuukc7QWpyO8Q+3dkhbo4gpJa78DxM5LlXbEqM4w0tNB2Y67oIjflAkqCPQIf5NNet
INYaCTI7cqINBV0RWO4D55PoHgJR1/d1o9w1a4iRvjCbHcNdZHK6UPPoYC+OyDGDu2bapl97Hc/P
IJLkrzoS9nw0wWp+NmUMxIm5peoYBXIxWF9Gl4kyaKOpExdeE7pTjkpKYT8Ma14JEaiRdVCmbqc7
gKNKgsFZGxvaea+B9tLdPffZbCQDJQZqktTI7v3CGpjAXs9+SVLU6Hc3lQt0OgeJvpP8w1iSHuMM
m1PHQdI0XirHZPtwJXaFk5jjmMDosljjbInbjjzroY7laVns9qqRYgSIlxR+cdv0uvlG0HCvDmvo
nhuThR1+JecHM0Lfrl6dQdTxbHr00PT0uHgvbUQEZNqHDiSZUDDLMlsvy3QAbDnek98sr4OdYJjM
cbpw5QG6dJJJsasSBrxN/+SMyQxrdqnOKcmIsEktFxEZAKGakIEIZ7txZAkdWnbFx0C6b4RKrtwf
hxJ33WmEZG4uQm+hV1DEVWmnATegx6KMIPKSMLiqVHHm0G2InBXQt7NIUGveQuN3nAl7icT5pVIo
tsCIIARsR0rSiMXRQwAnXs11+6xCQrccYC627WHpYhSrXbu9wEh2xYHxddDSwR48Fpdv2eVV7BUV
1KVukmNWeittxqqao2+rV80yc7doqUm58HSVsXK9i8GaEo5nLPA9c9cZVXUlNs2v1mBfd9LmPuKL
pE+y3q2nMNPursKLxqyQM2ppLz2aBmM5mc8AXOaraqPTihE8yrWQ8aM7NDy/mQSY+9a3NTQgets/
W07mnqJcsJ3ByB6+Ti5z02wTjveNiwZU0cbAiWNN2K+Qq0lzimW97SnDSvcnFU0ASI0oq5e2N91P
GgNRxYnsGt5ib4QNOvee9VhNfvW8N2PyhtQStCQlQBNmXF54EcEI5SaLks7m2KziSxEqXg8w2zG4
ttXII8QlTN8Zo0pH2RCbnXW/diuanMTtD13tWMFDzGeGUQi6j/2MrFNVPq3j1F0TLQ4ijfa+9d6U
U0gXVhvhH0ttycu9JGKSAD6HK2tsnOQZwNzwZcaZ32VxM9Xs7kRSfXHBQMeZ4LiuD+4qwBxGxahP
q/QGWAWa4op4bfISDkzRMVE0JXuT0kMxHrxqgB/bWE43IhLv7Zr7E7TvtKh3RhP9MBNhU4+SOqVZ
16o4kivZXhuMsfJiamYKNEP4+37ay73obwl/3l4W5XXLKViW/cNTkcdimGqmSgGsku56WuNwPa+9
/TpUnnwjQtn63hRu+VgSmRamsTbJT9kPDTJLt93eOzsq5nxnYb4Uq5WAu9ot71ph3wIBsfmK8UvS
1RfLOu0/PDXHNExai0uwKjyLNUo0B4zQzZZPsxPxfDZ3im7bZZZzRjYs742Bdwc1VCk4huuo3cNY
j8WVHSyjB4xk0Xc95eybgY9IIns9dQ+TasfXZFnFW6nXpMltXJ3k1C9e/Tqa0rQ0slX/bUa69I6a
SsKvrrmwxrudPKooaa5oB8w/KF8Lnp9j1C9OZXU3yHBVEIkcpgZCSfFUB7Xz4aptf0iGcb8wVjfw
ikfLfQXv290TSI3H3xlaf0u3inuMjyqHumwqk59Ef5fft6gNfkRzmfD0cbr9ZO6jGLA3W3KtvZD6
qqgKINxUl2Sns1Ju1mh2/GyoRCtS4RlQXL1udyizttvO1MEyvjbR1u00T8Q65qClDLSuLpI/w3E0
KoNOAvFWq1k+EothLjooaQ0anzX+qoASzYgK1ExDad+Th61vgzqLpn27dNjyy1QwIvzOngZXtVxb
tbEvR0OZWbsXUTB5kMqAmraBOsjzanGbJYaSCwC0OUQdw/eUhkFgGHlI/S7dSTGop8eShcysxMFU
EP5T39XW9wJ53K9wCO1HwY4Bh05rCzgcRf63jaApTaNFzMMx0eF+scM9pFhoh4QeDvNwegl6DbcD
Y9klQsFU1RI0p62GCxnsPooGQ1eJ/EPV9IfeanRygfAMNcI+CqRpyHTqJVOiCdnrB1+KrNj8GF1F
K63HYiq0QVzlyyu+pHga6zP906XOsnKaKjj4gMOW3gFI+ebfrG2BpFZhKgzghrZkEfjhEn7Hr36W
BwSLrNN4oWKHG95JN23insN96QTyiHUJk0NhqHdzN0ZYCs844WSxMGD+0KwSxJMeOJ5U6sV+XS3D
DXCp5BSyO3TYyuIi0nEmbb4peMfVe+Y5y69OUwcvKra8Ep+EMreWlbTPhUZvmUZ7ouODRqL5VHXl
GB+j3ar2z9wtB6ZtTFD3rG8K805HqPB5SQ6ULjmNujzycSFaFu1OcChclC0pgS6wItzSdifORlsO
eQx7tqZEDtCmdq0T9+mZds8UeTUdWRjFyMVycruJZaRbV16gKUKMCofC1ij4e9qAPr0wLFNBC9DO
rUHpIr4rwfC3gdPJ07StDDUdR8dHIXxkmQFqCW4d5ZYATyYqiDmBCwn+lqCoaTyhYuxuolXAXxNl
7CAQQYKJBC5gK4P2v6FZb5fVqY9zTyxSFi0Og+ImLPoyRetehw+tJ1o3P2dJWWnEtLy8GEjZrRh/
h4ThmSFcgMyTblGn6zA4Z+hyF/aXmpy6Piv7hiuCWDYOdHsPWmrxHRVoHnCyeGngrX1/opiZHi0Y
yiRBIAIGLwsajS2jgYmUoydll13KM5Rw77w470tj3TMQj/RpUrNA1wffNUG4BR04c8qYH60xSfIm
lIUoYYzO92GE00QUSG4bLUi7cNqumsIZ6wtEJwto/2a2TjKEoUfeyeS6V25lJ+U3Oxk1jueaOQo6
sZYwPAUOj0TZ1qmnnM9LBTZ9AmeaR0xxmSqWHEMp+QgJOeXkqDNEDJfa4s2NBWWn17J+fY+U43xq
ndbKuRKORb4EBd0BhaTBwd7XztBEnaktrtBPVtx6CACWFy2UhOrSjaoyuig5mIfbwrRKXOxxKbsb
ZvF1fcH5X5d8vjV5PgwZNn0pwbX12VRsMPs1niqu5uvaV8fYqXnMtOAn2FyxbWTKxGJ03woo0Iy+
Q7vvbkt64bCirbIdb9fK46R02m4XJxGYrrqQS1g5B15gMxwbVSpkP0HHRZ+Rvj5LRifi/UouiB+M
ynfnFJ2P91wPVuJdVby0PdX7EMRfZu7q7a0V1XrPV/qHyGdJXagvk2DzZ6jn21ofrH1z66N/Njpk
C6RleTctrl2DPm+K4ChjETk5KNNiOPk2YiDUD2SH0kNyRxUfF2/GGWnWITJA3TZ7uW31MHefHfaI
9i4ZcLM/FtGI/kjXBQq/JShZj2ntoE+7X3Yum9eJh9Ek3Qw62ONCFMb3TS5KXBlWNRI8VwbB0QPF
WDzOcqmdmFqa3jqD5xGj+MgVV3FNp3NyYEGBdl4FP3/WbdU+X8PZcXRGWso+HNrVL+OMO7wU+diF
urpwAYejOGk1DDcimqsxn+jET4cw7BPxk9a4BXq7IzxBomGOCQiNhzXfeIu7Y1z3Wl8rb9o0J2qN
l15vpbeBaJ2NPIVexy2TiaGgGyUJEclchpAlaaKmdw6+cIjrcXdXVIdJTxJe+biG8rJuOrKPOOBn
VlqgVHg/en4l7ueod0b29l12p6jxRucYGHTEQInr3s0dmNuc3B5v5clLVu/aitcZ6HetQ0I+wrLe
0sX11L0IW/ED1HmAtHeSiAi2mYisVE27Bb9qpueQh7KdbsGMR1/ttewYPyzt/BprR532dSLozOUT
FR7IAVBD3vOKkWD2ASXhmU2Vmd7fHmrHBjMMmX71881tR57MHsvH0B4ScluMo21kJUm/HQQNwfqg
0BHE6HideDj4NXlmtAd0mQbtGl7SekNiijQnRM03ie4lXlf4zZZJ9C142Y5AYS66z4i9kqdk6Tfm
XiGrlsjMIXp1ar/5uTnbbvGex4R0FEhMOCJQLF6BcKnxkLm8z+yW9BA5zjvusms1I9X3VbududxJ
8tpa2iG/EbxBzT1wQFVoiRCptIqG6Y0PPza8JFLkeSzL5GzfVc39gOC6cn2a5w4LlQwVwhMq+JVS
lJALLESpKBtQ63yYehjRG+19c9uSTTS3J6JECMDKBpubs5ehxS3DPLQQ5q2kF4Xc206Ega7qQrNK
zC3dLVE+dsVKafFVOeHg3U4EYS5WScIMUOJjk4D0PqI2BQyK9qec5AM5MjvUUxpK4QGFaAMMNd5d
B48faQelyitlWxTuDFu4RvbzavePztAF4yH2VqSgYwimOy9j+kWElGzKBjg4+eSZEFxQudK3jn5Y
0OqslmqpjwspFTMnQNKGF23kFW2+jEMor7gLLvvBb7jAVak30xU/+T1AHXUSOtqdH0u7Jct9W9pd
DBm5CHwedlhG931jb+v7tMADFziyZ26Vn02NWepEY8DmCoPcMuDk4YJcsV000sTzryqpFnNjE6lT
kaYVgbNLo4EBHgrDqEMtiiQOgabAx03uyc9CqK14xVfSzI9N0ZFyjo6q4JZAPEpIYyzth0mLcw4t
iQrPFNTV9BiUe0wcC0qg6s2tLVMFKZv3Gj6ga6P4ThC3oOn1dVK79DD9RXwpWRoDQQCULiP8ACHJ
GHRGffD3drwSXrl9U5WzihMQ8kGLNJ6jW7S5504Y1rHUxzVxwdV/DPPRRdNEqJjqMHrvIREv1qwr
wr5WDA9mrdp3m7iQdznUzpN2BJ0e5M12f/CYtdVcJsJKsrmuQuIIbkSF2aPfrUu/qfs+V5aOriOp
lXNFMiLWVyPjYsqM49dBuno9QVyxVztQsEtJnexwD2cXQ5P1MFkxwUtmGo2+8vYZdDxAmYoadmxi
qqKxd7qcAX1D0NAGhyiTCd0k2kP2+Jwwg36zRBug99ka60FWAwJhYro697DRYdqzpOGDfdmvQ/V1
cfmf0Nlb0GjmGMUkGRkWvxIFd6ChuQZfe3dwy5T2f0y0CiLslaBy0zJc69cnLCnGAvkYn7XQVrWS
f2EmufPRLuoPhy4oP0KEooMHFKw0Adx1col2isoJqWW8/Bo97bOdux5SpLjQ6BbFZtTz0HvYW+J2
ce+FQRWaO3pzfnFNK491RFBT06+VyQzK6HTX4fgtHgQOiXkPEB1qjYSYRvp5toISXsRgaePyaCZd
VCmrmdv46jnjmu1yj16HFTw001BXvS/RjFiNJM2GDDpblyh/I5bZYu/ygiBtc1/0UTwdiFpa7tEd
N0POJa9615SIRPR0vDuLVuZBJ9tMMxClAuheawq+Im6UPS8OdnhKglORZFQPoj5KFc8ozfsanitS
GfO9QwnBHQM56E0S1WOHa3mnwLRkQSVKWhG3RsaVo58DTrSbAyNO2h0NgdQ/rDoxK1ue7D6GstXv
i1diNaVJlCMOVSHsh4Dju1bkU6DordhwlnrrrbTr4uYFFmOxMXgu6fYbazOPRHUm1WXSWqVhDFWv
RMQ4nLiZb0XmZk0sDCFa+OKde1Qd8O4O8TW+BoOUEg5uLhYseJnqpbVenlGxY9Ymbf0R9HZYZ0ID
jk3RLdBf8T1BnSwM8JxcSDAJzFQaBty1H46k7tElcQ6gmq3qSs3lQImsaSAN0Ki5YNqNy9WVvdFm
lms5j2XZLvg1RG1r5L/xVMDsd4HLEwdEpc8srG/OHRrGQSEJYvDJlUXjg0tv+FAYz36KdZHsx273
qjtP2SOrSOwoMls6TW8NmzvtEBNDqiTJi+s4bQzfvlJSjr+SdVy/OXySfJDdznQr545peBQO1l27
l3VNX5whO6JjzdQLpUHxiGa9IBKi9ByyvJAYYhlKGILcUhLGd3IdZh/DbMtXEmSFIaOk7xtd7GEX
2vncjtUzCWn4/rvFCy/2AmrlMSbpd8psdxxp5YQbrhm9CJQg3P3cB25u0RUpKqV/mAhCWXOU1qhk
1MpcDnCfcPaMJLs9zND3KfEyYY//EOPSoQzs2uUNUGfX3Id60knu2ucGMG0YBkE4+Od7LffE+hxG
vXerkwAr7+hr8Rx2OM0N9y998qWv6uuJ13c9xmedt5mL/cln7IQtscJATL+nlx+IM/EX2gj4rXSy
bLWSWeBU90s3DT9wm2AA2uxxesLxWsI2JnLu/wHtF4b2fzV4pwP+D7P13/75H4KvTxFB6TgcnbOw
BhYqs+0/lIT2J2o2+6wXRGtlE9kc/H287jifoL8F/DVedZdAsb9LvsJPjuP+b/bObDdyJMu2v1Ko
dxY4GCeg+8Xpg1zzHAq9EFJIQeM8D8Z/uj9wX/vH7qIiu0ryiAzdbKDfqlDIREIRopNO0o6ds/fa
lqPzP2cZriMI+guKL9NB5fhuuI52wxU2v59EdKzr/L4DyVelz8p2E1xQqXB2xZgtFGaK4rOe8qEN
6P418xM+GnVuFblvnMoWvy33pS/PNTZd311p8oxamRNeRvkU3ifcaI9yTKu7Mi6kvjHNHqq9btcW
Yw86IcUGEHD3BOS9tli+NEcB0MaqufINBhg4CIb+osIeMwct1BbApJ5L0zBkP3hpZbhjjti+6Qgd
tdr6aqAcIrAsVI3xBatGiHmyHXyJwY+p0JnjpWwY55rG0UiMVH1XGFj4KIcjw7mzNBObRmVo3hbL
Ay68Ad/HtBlcFriEF09lgNcfMZxQeqFx2jvYTatdwlNhbCcHIfV1KyjQQPkzKg17TTinOpEhZxEz
5GbLa6gT63RQzHcn2TbPWsIudsv0GAE0tLT0orSFtRtbN44vB2j/kt1CaDTZxu8mC94o49hBXTQ9
7mE6IYBogq6eB3899zL2MNgRhXqqYtD8gajd/jYz7JSyzSw8bAk10J8Cp0o+oMnBUhrRpXOqO7ud
7PO4mGDJbNkwOuQhWGbUX7mWZbz4EbvcQBdj8R21f3Qy5O6EooG0l03d4akKapGOtPih4+crL49e
RMiYdwU+smV2O1CaLW8wAhBUWfbdCqF3c+Olpm/v7MgfFJ7CkkSWIU7DNNBMf2bBC+1Z3ymoXqfd
nCP+j4als1PrpCIEtgqj733YRgw50o67oFFZSMqTrZEfh3MuadHNz/UL27tW7kbfNpMVRW4sGGVI
ZkqzjmmHfkvr3yVZQ8eyZH9OYGlOg2FOotFZR8DzH9qMnXlgZol4giB4EvtTUe14IlHWFmhsb+qB
5IxVi515sbNkpIOkNKfOfVvTv7CrbsuTNBtaGQx2y36Hkah75zBZSrF6ubT8cKsi70IkkL84JCkN
y+ZZzeuWFFLmU14TZZvOqRzmD3X8yqwzcdGQx+WVGeexRbzMXD5n1IgnpFn56YZZsyRoJKdxR1JZ
VjxMttk9szOjIVnK3H01hzhu9wqr2nPkJ/ISnQRohdgdEw2vp0WWlyk1zaTkcRSKioHgvVVSiZg5
inTIqCQylcBdvUgStiixRLRhN7OGrr/QLszCpu/iE0Wh1oQ/jPtkNodtFjXUyLkOdGrVU0KMK8ZX
gAitjp44vVm+1bpzskcyV9KvWkezP5ji1MSLiuDlOVMWMn6Re9060UuXmEBIk0QVleaQb9iPFsyO
YtPX1rOR8FE7xuE3+LVwXzhz1T03MxKEjcvmxNjOftjs/GmgLcY5uPbOwxloBmqZ4gZh2ElEcLTN
7zrIV1owDnH4mmGprLcKFHJzOs+6wNprWPQs/WLKr+Zek2eCNndBBiJCj0mK9E5mPhXwIm/Amlbl
+XWkWkzrbaWc3ZyYjP0HdjxPfS/rR+6YSd9gCvLKo4I3is8ph9UxCTbCXFlT5NxRMdcjTk+PQl0Q
umCucqPQTgT+jtcxHi140dHgnJZGj4pQ4J1nJ4bJO9ogdGraI3cm9nC1OPp7XqiN2BW+JO7IDlN7
J+Pc147YXGMafVvW/q2s+7tg2ftzZV0AJLj5r//7Aci7/I0/1niWZEg0DGB9e4FBLRiPH2u89w+U
+pBBYRJZQOeMBU/x33Bd6x8IwSwGqeB1F0gav+4PAZ3xD8R2lAQLUEmwzEPF/gsrPIry9+s7km7T
xKfgGkjyIA0ay8/fiefKtDVCq6KRofcIg8J2Ju55HGhlzZ/xKj+CRtw/jsSBuBoI1cUBaKQz2P6F
5I6SfWfKJe84QUyhx+k2d/Vnh7CN9MftiFnl13L1n0TZnNpCdXNcNKi2qy8/f3dqdGFHKfyE5Jw0
3jXdxK4rQQv1XWF9XmXtImmiuSYk43pfu393A/xCEP6ry+ogCMeLAekdTfvHY4cjXHmJvJjZs56t
W2pvtRNG25HLgoE02/71o1GfcQMRC2ZTS348GiPsrqBwX1eMjNAREoNLT2tc+gAjAqbhEwbqr64r
+xhOzSTNQehLyfjuusaGkmOZlWtyt/OdYKOwJtcOIU5iL3A+RsBVYl2mJv/4/VkuN8i/dJ5vNxDw
HepRjGqGw39/PO5AzCUs0HI9OGjQ57oO7LRz2DFZ38ImawO0kdEnd9Cvjug6OrcRZn4q8IPrSsGE
eKzJEVEX4zLG98Taz53hxK5MecNWeV6b0dh/Irb/gbT7cKLCEmwkAWXxTwxBBzcPQQulmFJzO3Qa
pRozOwIy+OaZw2OMs15G1wzPZKmFOO5C0663QPidvQx7/RbiTEQvxm1rHDu2o66BEiClLgzPejW6
ebizWZ51YrLhhyz9KDzLWdHDZmrbCEWh0RfPI15kf+WXprjUfKeZdpPZGvmdyFJIGATAY0okuyMq
NzZBUAykJ1DUa9UX6kKMyXAtWcanNYyJ4qrnjkBD0oBv2mSQ5441s4ytdQp7y1jphMmOq0zMtqL5
3sLFm1OXeEUUiBWuVJL+StKV43ROtmAvunxrIviQ2JBzP8XjWlIaDjvcug75kFau00diTokgpC8c
FCvDmL90WTM9MMuLnV1MMtE1I+0W4zSpUdtRNPABK0nzdy3H2Qwy7IT12rJqWiHoHqnOpIoZwVTM
UXiIvSK797Q6TbZa5s6PQ2nHMnAXT8hqTCrrK2bXpNzKUMuYKDdl+hgtMW6rRnBvLWZT426sDFHs
/LZdWC0aWJRt4mXIMVqT0REK1Kg7t9EAiwAsDvlYyLReEZd2agNDK3mxSgOrYh22ybxhO+gcO3Yy
hEdJKQZxb0lycgCowELf535bMZmn76e+EsnMmH1Ug208kCxHb5o2X+vm5zaCHLVqkCspNAgTxsT7
lO09VgCWijDEt1+RHUevQddOVE3rkilHz7AiXKUDlcuDRrKNS3qdLeX5QBJsWK20AjQIDfypE/VF
aiIhW+G/FclWdjltqSxm+B0YGC5GXoNFr/t0ETovvdZtSklYH6AZzySYBsRNludjEoltNCR4L/Uk
j04Z3tnag8y5HoTHTlq3aORyh/jetacMW30FjpGpUw+zJTKe2kKO1gEWqV/qkrb/Em6X6hF9UAfP
esEXxPdybogwjr7pvVYaN8KbQguKAb1sjBE1eIe1Tb97fJh1HP2rykcNtYaAKsKvPF8Nc5ZeN6O1
cjsoDXlXut/7TJg14uGU4EFlzCOPo+9hkUU2BuYMufdwm7s13TY9shi2WHHEqJGsCPUgB3+8VdNk
J0GLsG4M3GqWkFXCQrtBJjU+0Iqur3vBIh0YcyvBJ/pDhZaYMSaRWo2DEbkNmaKzxwv0vmRkpDRY
HKuJUNtzvWp7pIzlJJGLzDTAVzlaEXnK+IbwpyxRxo10jPkutzL1jVAJ48nHxPrVWgI9agLZEF/z
mTpSo/WMOCapPzet57+kKqyeRhOAbaAT4ddtJ69GQZL1mJ9XRe5oV04NGY0C1La+QTiwTWIOC3FT
9BKvB+NvrmdOA/A2NtgHrLKaveYqbNP0u2XCCwmYgaP0QasTBYz2yhZZna7yxzq2QEcErs2wv9gP
oki+Gv048xsBSb3AH2JDWDsLJj6FuIDDWKQROtLc/jr7dSmDGqqQj3whCbEAT3p1X+k2jT+n418r
2cqQ+GPUjfdpVMYwIBgMsvGvTXSJsnAK0nCjuQP0RJYpEz+rChkymSlfnJ+bDFhVaJXHo190i9Db
iG8BMTBfxX5GP60BNPZQeamhk/PqMgRrQnoYbEF995oUvglto1eH3O9C5I9EjLU+uwMjzreCSBZM
0bTtu80S7ZevcjQt5UkIaSA/8/w5pKmvSYA0jRGpM7ACbx0TN7pGyJbOq5zT2nuM5+VFDEpq3OT0
TVBv8Pcyn2F3odRl1fTMzi1AOkvAIZai1SwmdzxeBPbOblEUOjQ1vDJcl0OFUKTRlm6uWWcAZLqU
CbY/+tq8FeySct7uiDpvcrLV41VRO4B7Gk3RJc7H1orWIhkbFWi1M2WbWNqi29BR8lDntsxTole/
GiL/LqrcKDrF1J6O21nOfrZz3dLuT7okw7NgVlMmX1AGDc0pLmmVr9zYg1Vl1Ci115OFV+0yrbpK
nPDOdWMexBI/Nq0MPz8CIdRW33xVpafLSEbbhJSCIz4FDVrKiRJVLs44LxJV2t5DO9NFYBVYTgRU
yesUY615MbiMHTde3DJApkhphhOnNXV1LKHOE4Cq+XHfBtFo1dEz883BgADiCfyLba/scT+A0i6R
JLZgGcAoxDelp8/WUcWrL13Zg3kX9XH7XVZSXo/ssk8wUWAD70tNe2nrvj0yvBz/A0HHEkUF207w
R8pZnjwRt9lqaCIXE5fDobawNpgcgeaAD+WhsUD1A1kINVhq48gP66nddSF8jDXDJ/fb4NWoZKfI
b3dG3Gn2ZqKR8LUdM3EP3TeUAZGm3rdWFYBNGshaz6NkKd+kfkubTkSw0I8iHWrFdpyK8N7JVDjQ
g4lCD1U2vKQHiIoTEyBHS08sJlvL940ZDaEJUqwLNWfzMas/DStywEJvWjtJ05/6PT2OszEpDOPG
mqR3TwI8Jh8CJL1500rGP0Exj4PJkDFhVkS26VjeDJi1vf1MkI8Lw3lCHVmnhpsfAzYc8rOyMNB8
9bXd5V/iJpqdB17efcqKXPYM/KrQg8Mz+e5LZHj2Qz13/pPdOdp5NBpIHGTnkJRWCKRgdeqoIzhc
VYns3iqcDdqg0sKCWI7danImjD0zivtmXYRaHAfEumfEH2sAJuC8GtCWBG/5DO05UjFADWq5rEgc
oMk4tZkEUTlEj9B91RmyOcbbw0Dxg1hCao9m5ZhnyIAYqNW2FBNreloWKyt05hfmA+1pmeILOqsL
cq2hoEhX2zo2UPNAyyOv+TIyTtVAareW8zx5yi92rkZm7RHSMge5BxQ1H+0cerXj1kuJfp00jxcn
BUYdbmWqWhBh3aJRQxxU2yd1g7L3NrZBw58iVhnkic6ECvEiQ/OKkOweEdcqkZQSQSQiHgykPOyK
mN/QBl2joxIPZDuSEY2NJPEDKxUt1AXdhYgwImWSFGptdCwAjFpB58vq2TVmBcXYNRUFqa/OZjV4
4MBCliIqnTz1t1iIQCrmHZEv0DtixIu4kC1Uh1UX9s4Lwl6DKKu0FDSAMNRG4ffEKodmZzoLKoVU
6Tj5kvuMQFE8c/m8b37sJNkm4xa7d2y3fNZ8kk2hc7y5RN8coxDl9afyzUeK18KN18liLx2mLD7v
FstpCy/0ev5hRKV3h87ERG3jL908tk5v3lXUVWo34/PWjtykledFnCaPDA6KL8RSNVjIMPnCu44H
Vm2P7M1HVBZgY0ORScbVukVYr+d53525RJ2kGVW6RUDd4HxQCTKadKTh5ohO5Kfoc9SFBMOkVrx/
AZgQZBXBfKomHveWnhbOV3gdm7hXzIwAkOOBozQWiNGgCDzNcTJ/ycDnF4Gm3PjFq5NhobbXJt+h
bo9ncJhalyPW3hN0i/qGEFnNXvHV60edUSblpsvC+TLOGUCy4Df60azj+0CvGo0dijNDe5ajXe+H
qkBbM40QGAKNrT39b5XSPGt7/1KMKNBEYOUKZvuOtVzCKUw9SCEGWxRKLtSpK9Qw+d2MNL3eoFnH
oeewuUAmxvQxCnxh5pehjmYHAXlrPZRdPn6pVF2QOR2m51RkRrGlEI3OwiZpviq395MtygAI+RYW
ODRvc74yxAgXjhgQpBsmtltWUwZtj7yurGrjW4N8GEMj71Ym2JTjGIAj+yYzdL4YSd9e4Yieb7uI
FOiVy3ib5nw0DSTY98o8sfPClgykjS5dyURat/QUmUpXgu3WSSIn4a6dOkQZj3e695nXk16xC1nI
r7KKaXFAf7o5zU0EykFvmZ2PYDlrYrqIyrrtxp5tAIi46lwnqKTYGqXDJo7U7O4Uu0+B+ytMJrV+
27j/uy/4d3NpKv15Y/DmVX2Tr1n22r731r79pR+9Qdv5hwnhF7UIWAVBVBre1R+9QcFP6M0tmSuE
cpgwBf7ZG9QgPhhAHWj90UwTHm2YfzYHNUPn7wkXJiJNBJ4M6y+xRD62sTyTZY42I75ElzEjU/+l
p/eu1VMgpzPJaoYemyGFUrCjQbGO1rpTkx+8uzK/6JgtLt1/NT3+OBQ+YheOBWdkHLh4CzHmdL+9
EOnJwsTVfIQBbvYZkvrno9A3ci1SgzmMy8j14wkRYq6GuIYEmnhWvsbZJFC+Rt7ur54LAyF+OdZo
2+RbOBia9jrnEEIZpcUyzUd5aBkBmsjP0o/fsoY+XjL6yeTyMDYWrm0cNsQEUGeqqEIGnqte6v60
ZhQKHWzVJ0RGmiwMs3tMWPGqVNmp3YeI6PS1HZXrUm9W6CoYL1yalX7mAn78/fl/7Jst36UvACJR
8SMfddzFMv7+tulka+ceW+QgyY0wqLv8pozsjmoUah53klqHLZqK3x/z7Qb5eDV4b2NHBy1N+oFp
H9xAgyzGLsQQFEAh8fZTqZX7Dml9oCa33dleXq1Hh8ByD3XMnmB4PUBheF5IZ9qxzsq9dJDMR3bk
bX7/uZaH8eDGpu9PBxgIu23zvB7ccs1oEuDDWh8A31dqXfpY2xrD1NYiX4h9qYm0H9CndeETX31J
ePoeQxp5Q6jBv3iJppi7WuOph1uUCoFRFTxV+uNuG3nooxDQoFQPna/orbQTj27s9WAOU7EmIQ5h
phaLDcwWksEbC/TaJ5f854dpmWjQzeeLBumtH5zZ6Ljd2E66BJ8/L1SsONvVkRjXv7+Av7x+Hj1Y
Jh4oTN6ypN+9g+YUArUdW+xBbJ386hKr1RzlzroqrTpA6Oh+8iL6+Z3nkwe35ImRAM+3dnDzCoEz
zJ1snipJYsZYDxrDayzuSo3V/+ACegxGGAqRkukZ1sfnBFUu6Xa1QS/RmbFc68bAs4sG4vcX8C2k
9ODJcJYiGQSHzle1jKbeP45s7DuZ6FxBTD3FOVTW6cL1Fr09G+ddV7n6VjdiawuwMg2yzHMvwsQw
t7ODD2c8I7ZEYgDfV+kNmDG4HTRjL2VOeYZL3j5iu/LoIWRfl0Cht8ip6FB6ZntiF0w4s8SCAh5B
dDQzz9l7fvjZ5OPjLOLtTeMwPuOVTriBzrl9PDX0geXUy0kGXWalTLPZFMJ6z9bYr5fyx3PWmujP
UkyFn9wlv7j3mdwh3gEJQUzOIWTLbAjLjmDJBFJZ8sivR+yPeEo+ufd/8SJl6bVNcm/sZT64/Pzd
vT9ObtYUJvvvwUPYm3hqQrVuhetiwKxKoA14I15qnxz0V9cUegejRZ42NEYHB62wEw0skTLIpchp
lAGZ1XwvvUEBWh819NK/sKHKtihv4v3v79RfXFTWZsoM0rF4HOzlk7073ZRnZB4VG2YK4T7QCCtZ
tW7df/I8/OIBZ5pIHsyyUFBIHTzgtCkyUjKQC2e27vL+NSfIhbpak6YZbX9/Qm8F0vtHjxoOKb3O
BhWGLTkwBwWUqehTGDSjVmljPFYwBWVPe0PTkt3YgEt1yvYmcjsSL7D2XqqmuMXSTEA3O6xdEXvZ
rqqtfj+ZmR8g8f0s0OLwcv/4cAQQMqg0CAo7+KJxmddkrvLhZsDuV2xJchqISv/kSXlLaf75Gvzr
MAffauk4njN3ulgV0sdfrnoDOX1lY4VU8zOhb3Lf2mF7qpeDuq0zHPVlb+fruJf9VQwWft014beJ
MeuiNbf2jW/0W01hnTBNb+N6Y8RMJyH4mGnkxhrTeJsneb4xev/199/lTws5dTW1sLm8q5ehvX9w
uXgxq6ypZ8C0ngfoIK5fJifz73lwY30du/0zHPiYmsdM9UV7AVl7xELBBExRa1WtzL6iXIsWjzhJ
vKvIcKNNmuauWtWlZdxkBXJLMmBso170/gICQjyOPYDjAXRLNMQEPJoCMa3dQx6FhI3E//cn+Lbc
fPyiKKBIiV8qNt7Zh0PrmqYwo0MSDerewJ9NFsRXTivbTKD2j6k6yjV7mYFkAb3ZsMkZr3H0snWn
/YWOLMBOKT55Ex0u/ctOBqKP6TP3XfBRB+tja9YRTRjlUvOU031mW9+1GqsPOupo44jsj33qnwoG
DGSTH0q15XiCMxdEB6EbOHyp0zUSbcHDjIWC7gPheanjELYxpRo+0LzZpRSVOPfgzjVenUIuQaGE
PemTt6C51E0fvwceCV761LC8ffXD51J5ADDYVcB0NvNqM+ppdNshhw8ouftTXNiY3ozZPjMzJGba
DNBh9MlV7fLSw0zc5itUhsZTZea8Pqo8PY6bGka5JvzbIR3qNXFYrwhPTn9/8xy+VNmKLuE4TB+B
2AB3OnjIDbu08Gd29JmACm39QvuWRQbI58Uq+j84ks0ECJgYmTWHmWsdff5mwBex0rTie46TbYeC
fQxg42ufHGl5oD98DwbcK7aLJssFN8bhHJ7pMtPFBk1oXBv20SPpXI69he8G+js2ik+evp/udcNF
C+xx+y2VNBlRH9c+Y5Z97Y80W7t2NnfwjmXgZ4L0ko3HDPqTg/18Zh77MrSK7O0NYkYPHiy/qsmx
HXlZ0TZmTucBHNoYkBNWOo70K3Ki5hMDosYnK8Hb7vrDBeUB4xFjTwyqkLr34CaZxKyjs1uAQQUw
C72/BeJ8Vg4CKal/AgrnmBC2XQJUmLruk4fqp/uTx8m0WOQ4Y24d52Cvkim7h/w1y8CSg7WxcCoF
CS1uKm+oGL+/QX+6uBzKoTC0BYekfbK8Zd5VMUlYdbVrUsVkEVZGskro402VSzhVqzEfsydUOXX3
WaVhHt6sJmOoRcKlk0hoE/r18aiD2cBg6juKYDZlu5oA7XVCVOzCZoh2ZWoGM/ASonWriyrqxGnd
hN2FwVRs30Tp3e8vwM/v0eWzwAldxGuLjuXgXiZWqWa+OvA9d5O2Nt0WtbBfM4l2MJIGWehWuyoc
9IvK2ZIgIQO9YI6hfyak+Xk9A2rv8zoSBIxymzsHHwM0qCAQJ68CQPfOJa+S6swxq3KLwmUGUx29
pHYT7iTsn7WZTMYFQwumYqOhMH1o9rcpt3ZvF+bfjVAaodxvf94I3bfZU/u3m6e46P52Gb82zevf
1N/O4rp/xUn+sTfK7/nRG9VojupL8jIKqEVIh//gv5ujy4+ETtm47FBsej3/7I0KF9sEf5opn0/r
EjThP1ujdFRdCnpB8QyEkr/+l7iDlEUfHjgbcSHdPTadBjJhZFqHojuhEQASQwTbydlCcTvGXzjm
9o19E3eIci1UAgnhihsoXOzw5XWXEm1VhN7WA3sgM37SN0oeoYMEbWVYjxignVWv1xuBFxx6Q35C
h+g4bKKtXuo3fZk9khyGQUcEynZPekc7Rjigo9z00YvAbqF1sB99cQ9oE3ABLPSN2ZcPvpzvMSH6
LJDzfRLZ6bpNMEmKKXrOWy8+it15CCh5J5CF7vNstK+M0ZiMO9q0qQdP26CdydZ4Va444XNLFI+x
bh6Vdqqvk5CkldZGKyGtJpCi9elxzeUaKefMaG6ej5IsPWuAWqyAsPIJ4uQ7Q06kKGlDeIxdP2RV
/ojcZ1MY4XHXW4gukvBYDS4wcw5PPfasswDv6KBGm8Eoqh8fK25Roje1vctwLAVlEt352gVYoMt5
9tLN4JWPo3LO5UK/aLv4RYbebYR+7WzWJzzeDmOfuNPvcRVUl7DqPBQdmAqm0WvZRPRrggdewokE
vDJ9JvIpx2kv8GBW/bkojS8573A3HR8HR92T3AUwIHXILcrl8zi7e3yzVRCa4A1VFuOrCp3zds43
oLS7DVBTFHXzl3nkOpk23xEZv1Tz/VXfVZcpririhDgfDM0+dkrb2pkzA37POG2mvjvOvEDVUMjI
kHnohB6UGdz5bHA07hQwWRoCq0l8xQ4MaUOTUBcIPgKU9By2kzqB0V+RIEjCgq9EeizLGkeNi5N0
VuLKwcWQkBwD6UWzjpt2yvZxKLtrgVZwW0wWg1Lbmo6zUJ0RnANAtm1wr9A43agZ2lcx8RE0eEFq
xvqaFj4CD79HrqL37W2ouDoFkqxN0zVJwMPMsqhjCyhECBlG14HjiB1caYy8WF60bLBWTg7E2IVw
aUtuzWxkgChnbnYHqJEL22CknU6QxR5o3loYxeNcDeO6sJ2trI1jQ6TXWdKQcce3L+vuMjfOwfts
zTp9fPcGu/xRtrxnPi8L6r+KGZ5/D+AnjU+fpY49/uFsxCGtiZm2G+HVRtSEQgW7inNkx+DeNJF9
Ul4flE5/HI1+lS3eGqE/Le+9YWiaDKOd6wFFciJ/17j9TiuLB+BnM1PLEV1H15F0FKftw+/P9GA9
/+PgvFQRnhvLQGOpPd5VNEVuWGVpm0sdkT5btl7SwkBoAkAmQYGx+vFF5OQ4hNkpbJ5TbXa3v/8I
H2uqH59g8cctgliGN29bpnefQFi2yGvbiHbpMJwxvj2NkLzWdR4okW3KMP3kcrtLAXzw5bomW06d
6GB3GeIcnLGltw0ZO9Eu9AUb/sahz3ffpBc4O2B1jnjY/da/RQ3pg4UZ7xPhnHXVM+azoww9Z9pN
jLHird0VJ/iF7iFLrfP+hGH5vVd6295Mj6yqPs/9eje/gPIpgjrr1q6qNgaRGWAKrKtCed5qHt09
VvenZGz3WtSehLXc8Dba6J58Ba/hrds+e4Rz6q0qyzglWA0yh97CzB66TVIba0B8MPzl+ARy9RY2
AFQI3WpOzMW4M4xgSOvmgSqY1jNL2K7qjSspBHo8v4l3KHYTJkfzvUkQW+SZ96nybuWs36saSCiE
inNabIq2lDwuYrLZK+2ocnT7x5bhf6Fiui1z/v8fy2/+BoSsiSPZfUy2+PMoiw9/iQCMPz7e+ql7
+vAfmwLCiLrqXxt1/cq1/XEApi3Ln/z//eHfXt9+y62qXv/z79/KvuiW3xbFHwshw+YR+POC6uwp
+6//875wevvzPwonQdAEngcsIjT23sIC/lk3gWymWW5i8mVcyAZw4TL/4Tgx7X+w7VyKKnrN1Ene
vzylzJSxa2BCZRANfpl5419xnACG/vBweTDy+WR0iRyLf9MZXd6s7x5mz9C6qE/brWB4ZB+BC2iL
dTbpcfdgjXwywuG0xis2+JQI4cN2Z5CMk0Z1feITDeDvbKeuhmtrqkz3LAewkez1KOyG77I2y/bE
HcNh4wNx6ylKzbTdQ/G1im1UO9m0F3CPWBtnHehfZSN9v3eRBKJ8s+bROMKeXxprg4GC/1C7cQmj
IFQwQm889v9Eno2TQ/yZNbmSdKYiz9uXBGvJRW61TbWWZTbGLyAVuiRonKbx9wlxG+JCxk28mWVq
gB3QE+FexZJIZOa0OMconqQR3uru6De7vqQ1DHQHkYb/rfSZvLgE+FhNehUKDSpPbIVIyLKkWnkI
J6E99Z2BkYYdddWeeaXv3et689j7lRHtJ/TCkJocVEyz7t6JWH4Rdecfz7UPj6GyJ4i4WjJ7+a6H
bqLAL1hIFYvIhcMvAevei7IN8dVa2kRgdlV10cnop/Wx68WyvQfTos07p5VtMBMhOt4TzzODmeEM
mmKfTqV1UWpueNrDpGy3ZQp8ICs1wjOx2Ob71oRHiv+nMW5RHC0IHTnQEvD60Av3MyCiMghrYVxj
/yv9wIinEhgJisfpOfGmeNqWYTjpu0kJK7qctTokCgfd4rOJkencCpPZvWrY51O3RU0GuTBV5lez
7tVTClHvihKbbkMmz8bQdtZtavHujL3aufa1Ab1QZ+5VbFivxNLJmU4EtVqyqiZHSgohVK/fxNTz
fheyTZOdLdTUn1XJhIBJ6/zhIYZ4DitatfkOoGSTPSbxVKsd2roQE2PXVGKjurEOr2WeeBdTBxvO
WhtDlLqv2G4z45WYAme6SVVXj3vVtH5znk25ToTpUJGeipzcSLu821mza9Woq1uD4ehR65ZkAq9c
M0l1FJVkxn1bEr+IhtWUPiYbve9y+aUCnutSHio9voT/EfavMVMI4pI8S5IRPDRDWQw7xN2IQhfq
F3jttZlZ0Vm/RLo1Wx34QwOxBGMi6uq2LZ+JuuijvT1MtXuDfKyJ71Cio+tcxUkMGwFKd9mOq86s
u/ay1SGinAN2c7N6LXU9M47wM3vGxrUodFd23IP5oapz4cyxNOHocM29U45YaBPH22H7RqE3tsW5
V/t5ULfWGWFKjEzhDqmbbo7cxyqtI1TRzC0j1x4e0wJ3OvD69DkfKVPiGtrg0mJYRPTzSFAylLw5
hYWt0YInnQNjGsEOrtOuVEpCGJmMlQmIZZpPTCC908pVRXrruWa5AAYRMhJn1d+rvm9OeMclRw6Z
hcdFQq8z9MfvsPWi86kKb7PG8K7LdI6O9czlupcRIPi0xxC4Gkaeh4Yxw0VeTdatl5kk8sYFVk0K
1/iY+h+OeR8mI8z3QW0jY3Lu2AvNV36l2mMoToC6VDNAkWqwK/se4s3MklNAEvbwReSiGjbgPgHT
xT4vUwijjb6rTUwpHcK2E93Dh7pC6EfkXeoNR3Olyq8mwa+g0pAMeIOotq70cDqL2MTVStrngn2h
wqx0UmfNVtubWaydoWS+ZHfL9ULht40Koi/merYRGNM5X02N4wWmKaZb167wByddfzI1k7/JxhTZ
qwG01RnUGRka07M9aOORbdfNdddO8REgLQ8lm6EHGlGIW1OkIV0czTgRsdcdY0CTD2D+3QBUC6HC
utNsXVLi9nFe36RuE24dB8Tr6DnRbrah55FXlpzHOSn0ROY117FWxfshdtTXHOIT5bSlkfyFvtS0
/WYbT2P/EHluf1V38C/gnaAnhAjFFRl3JqLQE1zQ5sbLdZ8wjnzYIxB9imYISCuDP7zc8sZZNAP4
QToBYMVpoWhPvbnNq1YFAn/QBqCdfyRNZ9z3k2ueTVIT1PGmcyK8odqDUqmOuzA7oalH5o3DVogl
y96UDR5NdtnturZBQPVOZB1PYADPolKGhOnZ5tFUlc0T6mvaua1V78HChevWzPsjf+5Qz2IosmPT
vK7HYZvnmTxNo6Q4MhxlnQgqz6+Z7iw5ZLnvbgWh03kgCGwmns3XL6siS25Hmm1faW0S00Msc7Tr
YrvYl25nXRpSlbATYM/v4Xr2BkzVsbgHcHpVav+PujNpjhRYr+h/8Z4XzMPCmwKqqElSaZY2hKRu
MSaQzPDrfXgOO8LeOLzwwtuO7pZUgsxvuPfcnBtRUfVHYnuMQOlSubfVZgmQpZS3kRTcsbWcyBC5
/dkyaiG3czL2mdoVAFgN9zSZBE96C6acXAejmljzj1KC54Mh3ur8f5vox7dBYdu7cjFHv4lz40mF
srjT3RkzNtXQ8Njz5obphHeHo8uFiKMNoYwTyQPUKNc+YeACOGJlKtHW/V2qbbe4qRIdCx4NJde+
Att6k4ktL3ox578g2o3uMqhpjlGJh8AYMrQbDipy3sc9QhEt7YfDBHnWYL1q4zKwk3eITpg0HrJ2
GtDmSGCHthJC58wlMjePxrGdcn8s2xjfy85NHSDBJOS6SEDV7RfepuoTikC9U+fjNEAl88dCTQfY
dkon/ppoouIv3Ua3S/IvaqvPvtPqIxgEpP+42/Zzib++EP1nCRfMd6BqRzmzmwe3YwBr22n5XFhV
6R6UjKil/Sa42NANDJ+qatp4Tq6oH/vNGgXeVLvmnt2HbWtBN27EvNDpdCC8QGMFk8F2cnKaBVVQ
ASWMHEh2GgTRH7VsGI+KsmQXxNDiFRgbZJsSeMgPViIKK6tOQYNmdR3EVeXsDVm+0NWjqzUV52Rk
NSIm8jSuAKvyr0YK40UZGkBHfW8RDViA5iqnFf9V06z4Xl1vees6r44EW7r9PK3W33whhxAkoHJA
GPc1xTBC1cTRbu5Yst4EnvjoDDXHBv8hj00+OMPRAxUCVBWpA+UZirqusJ+aznUJ18lHD+yc4v7o
MwMwr5+cF2mJ9zhe+qeKuiZBYJ07Nwx+xl5uh5YK0wQEwoAGpuwnqz8DYGxxrCSt/jQR7i65dMoq
P5BdYFwHuaaf8+w9aSJ1Hxqq372dovbFe5s/yFyZIJaNGy2T4ECQtkY15KgZbfE5j9Dos9zWI0iZ
zZXMehKDiY89lKlTRnU66jBsgV09u5k9XzLEB36qbEwljSzNowsrOICOZ3NhrEjdIb/1o0aqVmVW
772zQDiOcVASHVzP1m7VIXbtqkyzlgh54wYwRllxg46ovg+GhNjWac2ApglUwdvkSvNnFWr3ws04
Vn4//5PbNxR3aZVyhsMBg0Cea8/p4upXzCvJq4B1/F20SzIHyVDPL5AQZeTMG90LxXZKZImiX5ek
7K4Mo9Sr0ER8KvgvPOhYjXpZxWo/kz0mz+aCNo2OvTBN0JLUMY21pC9ICZOr2WXzul/xZjyN2qQf
equ14NCvM3h+ao24w8uJYjQgecKc/s6ich/5Tt/aDYSb1/FUGH7bZJr+7UrZW9eWmI7lHhvcnLxJ
AOT6PTHVI608Bqp13qH2nYZnnDhZc1WUOtYZE7sGeH0U8lsqAh0M3GVYM/l48oTkPh/aWbGuGuCz
LiS5gahSUTazdjLxYFZ7Z/QKYG+6WySRSxRWuDn4d4pG8PTcZXHUauLoGpILmb6AhZd84+diEjiB
nG8b3qhU4QIkk0E2R2FM8gJyZzlPg/UNimW+Lqvl3Tpp5mdR4PsVEH5IVkAGZw/Q/4WDSAEgLTWF
BqLRavJzai2oV9KyiXowE0cbq9vRssTHWJS3QWf5XJpc+s4yfkBHF6BAspqwjFI5KNZkRwo/9y8v
qPGUcHT7Zj/pHz3QvxeSCYrTlttzyBxpXzlMiT1VCDknsF7NvjDNlGd8yMaX2phOfzf9M7u8I/Ek
MnGfpbRK86Qdx4V2MNBK0k/vqOLtz039tJ6mUUO9YOZlL++xI+blmyBI6G+imVx92QxWOMIHN8pj
WsZ8Z1Xj6JEcJ+dzSPAxhIYZe/HeFND+jiqo3jQgE946Tnho8zNuZlrYVWhNG2JyHXO//PfQ+diu
ZcSCFJeM69TZQO+V8gg7gsrsyCC/ME/6bE2Yo9xFzl9mYsZ6SKR0/JPZrYHHSNYQpDuDq2dzRAn3
ggPbSTFNClO5xmCRxE1xRj46N0l6GIODwXFu2el8Wj3GUTvgUajm6iaLncBkdi4BCQ2JcyvjWCt9
Bk5NctOs0omv2AkaKyB6LF19sWYT2ef8UH9HjAP1nUvrhxKtUFZrP4xIIyLs3djkV0Xht604qXlJ
NxvhTtMxMfo9Cdx1tCIfwDiLxitS8uGVBUJ5AuHkhcYyxPss99gM4i/bI0gxIx2C5Y+69unnMEId
d9bSflMgwoXNqlUHbJRwlyqI0xTn8Pkk4vLNHDyX38sYJyA/CWuNTLXUz+5MVIBU7feytUaefBVb
WNp2DJYBRoZWAdGvUAonyIm92CWVrL9HHXXBrqQs+BHZCBIJer8XikWUm4OobCNiV/o/C+SfkzpZ
8XfDBIUz0GoMLyjU1dwv5O0ANHRVuYCex8sYJqxvyKI2moOiQtiwmYMgL01q7aAnen8TsRafF9Au
2LI8/WFRqzWc6lXbO0n/CmVr2TulrYVqXLTnkQwOeMiVfnGXQr8mKGHBHDWt+06uTReuutp/G7Uy
nEu1JbaG+CRfFK7+R4GAeU6Z0UCo0aFdqtKd9rCeQSLhEUx3g8XumGT3avbRPdK/88LvLWHzoayq
yycc34wFdoZAiHiezAVZEsbaowN3ug/jwoTG3y95EFsEV9ckI7/0SVIcq44PJIDgMxyJ/yZVetC1
I9F6eVAOc3yGKDEFOg4ebEKkIVlJ34TQl/qrWrpuHMWxbD7yDH91TkNQDd49i92qP/WKYlkUkuCX
T4plNM59I1OwUoXWmh49Maj7/v6fc7b/g4nk/7cIU5Yv/8PI8WvI/uvMkX/w7zNHw/oH2aPIZWyL
DauK7+Q/Zo6G/g/bwTvEjggbtYNs6T9Hjor3DwMlIyHKCNMtpGebpK6rAbr+678oGptcNqwAcvhH
QMxYSvwvMDfbRua/TB1hhqB2caCVbHANFQnIfxOfiHhLXSIvcefNrkNYwRZCccG7q+7jIq5f00qd
ph0/wxTS+LbUy651TCvRPWCzsmFA6OLc6S32rz5z90jC2pPcaJlV0miXzgNmbdmwN5J1EzuYIw5K
Yh/qI7OzJbA9oHGTPLf2dCaxW/9LWtCHGFtUfPEjr3DIN8cisx7dwJ6Y0qtz82r26sJ3MnPqSPNU
8tWZz/vcvvdGO1sBIWvyqHgVJtKyh/RaEDnPBXNWW8LvbE35haP2NtTFPiEJlRKflw06/G6eut3Q
mEoIvrk5NQgM8Zhldbh6LcjUzg2Woo2fpfxaFsBfc2ZFA9KIfWLafH2pPSUCa6FR3/Uwe/erKp6R
QB5AqgYpRhfCsEiI6AOvXaJaIy50UAsvHKeu28k0va8wJLfUJ0EK52LI7KupFC+xErJGhfNVeveU
Em8pFY40yKost2Qwk6i85jO2Fwzk8OlJ8dD/ql2XfqgJ4A+VQj1aLI3lSgM7c5ClcaSipdiKPX/2
UIcCB42whSIdrdLisWrTs1lnP61qiHPBzCRUoJD5lTRBhg/qD/xbUMPWn7Sx8XMrt0Y8WzCELbEf
i+FKvkuAOHf6aq1pODB5Tx5drb2TRXdq+reKCAJSFIK8gzmAbAFT4FQfp15754mq/MUdz7rXP1bE
0DYTzFeDQvxQDvbDSqhK64ApMrrq6I3zGFn1/J1MS1T0BQkBcXGaBq7edhV/smz4SUzrfrV5ltrt
DlUlHNeMJA+xTL+Ac4Sfm2BAAJgbDL6wWa/GvjaHPJrLkuvYIqwUfx8gD8xlu6Zq8/tcJe2NCr08
ld160SsUWBXecyLR48fWJp2q0gBFUB/EcVZEACXuOkDtMMfkD+zun6o2g2FZjkYxnHLHxsENYBYY
Ab7bmGWZ3yT5w1AUf8mLumnt+qtPYG+5zeaw1rK/JvFwng5IdF0832pgBhJ59uKa/UuRd3dJoz6Z
Cn9DuLj8oQ5zQ8gycGfgi6iG61WeUrv6JupxDZ01sb9Gs/02x5E8IaNAfJRr95u2p/LaZ682AsPF
470hWkhK9/O4J+yGkDNCMwzVfsrauXqQCWGHhlERrqIOWpQn+k+RGvqJKpn4iNljFkyqTUCfdoKx
+KWT69ZSNrSMO8h9ASYJw/BhTc5WskXBkN+20RgZdRYe1A7tj71YJ50VbjOc2N2vGpKL2YJtrugu
Lz80qqxl+S2OVXswHAS1axvUzLIAAH1qBs/M5KINFrwLxKZCOlAvVflmdE/17AQELe1yU6AF4Hvn
lfcL+TWZh45GwGneRtf+kwKJK3Y18xb+kr1bG+mbOId32Oyd5nNC9uTxela1ou2KeNWp8Ys2Tyh/
QC9gP8XlsDy66qJAhmfYTwtoABz+gUNjesQscOrQOVcKjhLYjXiCPgkpsidgUEwBqptqd2Z17zD+
lx/UnEKL0gwAywkQCM0QIn/ROFG86MviD71BYC2e+MLedRNVUbAt4dHTjGnKN0XK73fbCPde9dis
BCzFx1ufDqaCpMJsjnNeV9D0VjFafg8hgbqwz100OtI03sqinHV84mrTHgAX2D+JmmADaKt8hcQD
MYbTOV9ljwShTdjsKi173bCsSqQZzNrykSp4UUTYD6xh9iv3DXWxPsy7RjZJjNG2N3DWmUZZP9BR
E23dtS5CHzP5EJRq8VLywrsWU/yUwFHbHCv8xd2x5C23lr54L0k5+epW7a7Ky3sT69e17irjGTRm
4je0wjSL9vJkaEyUwML2HzVLsgCQ9avhidzPpuEPu2o6r2YWNDIjrw4OYkY0zITnqNLbkyLQccuV
+RRO/Lk4k893NbNx5yEEFXbj2wOH6NhFY56HSTHywdcPk9HtRs87FAa/dwLOAGCLkJN2iZL1pE1V
78eMiBxFXEf4jxjJ++csy4oMAvNHZ2ShFzfOZRr5g6H7u5pl5DA33U12GhHEEk0tczf2yMFMcdf6
TrHfchClYdY+OYjQQRiXnJS0JJJ1OhjDaH06TBd3OvDj3WzZ/X7lLTpSRb/aae23xHP5ZnbqVrx+
hYwZkfBK6jJ9tLP46jbJfh3LJ7jYxFDC3SKdKxWXGW6MT24Cmor5xppKHMEpnkULbTQzZyaLVoyH
aYoP/DYZAg3YUpfub1yWvzgJtZ1BhGWUjsQrEPtURqDuS79zHDKh0XkSfBqyPfrDHoloxDgVD+T4
7LVR/LaDQgBsf4htAmFa9c5NPwxz6faQZ86iax76ysJQl/qAOUlfzQ9Dcl+VNjN9giGQRl0Ycj3a
JdER1Bdj0KJT8lV7ZDxfHMpmjRy1/VWX/sExRHkPv0MEaG8PMEvcUJuVy2gNd067LSoLwlYIQqyz
Z8+cv+LpPi7YGVq54h0moe1p4n1vvTBYCoZqDEbKJa5Sd/xD5tCrmefkQTgc/rD10lARer9PZ4Mx
ecWOcZEvvUO3mY7rHVPyyFbb5GIbjAoz/aG3sHlUHqIhZRYPwiqKw2jmz2v6VSFdoJfej+t0dMDo
gYNA3QQ8LJ7zD0Jh/YXYT2QvXC8S8arW52e3NhdCs3hJnOyxIxGjHQ62w7k8qyLqXEK3ssb2zkqR
/joGDkJT+S7JuHIZ6+ubnGgu8RIuACaQk7SSB4DGtDgU2fLa6DBA6wT+mxYljvhI4vba1GkkyeBK
VAfSUvU338adGE7QojHt5KtmdfFmWH1kg/nAEXJPsAGvoZqg+7Pm6mhY88GQdbSQCzOl3jfsvMDE
9xlftvitBmGWsmyrCw5j77mbmwtKWuqbF0IiQhYd6FPfkFNF6mKXrwMZwzWpfASxHeBQHWWsRDr7
GkLl4CN0PjroN1V+jUL58YqUq/9SI7v9mwEQ0lEE/9NNQv5TGXuHIVNetgFaSOYj3qPCFa/N5L1p
k1o+8U4CPyJMDaTLeCUX5ZCU9q+dGyHL58cK2Tqnb5aiAiS3s0rZr6SdXLbldr2zmjdFglWxYi10
l6k6wLaLqaGrIGk5Ct1lR8UX7zrlTuSEH3ufdhLqxbnLboDDwhw62q7LkG3X2Zo8TE39ZrnZ3ZCr
RWD15oFHzdklKQkpWTycR9aZnVp/zWZzbnr3jmQF5SizBld03kYFeA3yklUwcoAWJEyPtsMr1K3v
U0Z+Y91+NqVXkx6kJaEHAnNwDknHRT6qdyaidd/RDTeKibh9yac48rKoqeb3Vdi3UuvmQKnND09+
j+w3Bz2NQAr3EKGcmwPmJ1ANlZMByL1qoinoi6Hb5zaDl3Sa/AyKhIl1qVx07GD2HbbqQ+KtXUDW
EohDUlxe6qpiQ6Da5vrTsOgn35gJ2sVASRkMkuml2+tTgKO4uDJELAPZmM9tyxWjNdYDmTLzx6p3
6y/4X0xVhGlpRnrNeYbCdnhgbv2yLmxrc+/krPIIqw+OmU5ilcb6RcIyWZKLUTr7Ea12W02BRaqH
ZZY9PBlHuRH9jK0bJeVrma7PQqfCYn4oUaCTP9AOkIdLP840kJT2mRgKljzjESFgUCJIZH7oXdw5
veSZR+RpfqdU7tsg5p+my5kJ3zymkORTbZfLu5y1IBVuGA9DmLtcTxMZ3c8WSNxoxRy8g1yCQIpg
nr4+a/l61fNE4/QnegY2jJ8NVQgY6Amp+L1AQjkD+lrxAO3Yvdk7hsqA/og3YzXED54QDDZZzkPD
ShU1VOAt/c8oajuie0ix8Te+tJOo64h1M8nyGRk47DroP1i0igVA0/xibGvmWriMVvri2duoKOS+
AlI4Mvx9oRA8DbWo9zEZADtJ0k42sXvW3qQ7eL6aWvo964MfK1NOE+cXwXjfXuWk4VDGh3XJwt66
ca08W/yj1hymsDD0fgfSjtBIi/zuMR5OzTy8oWzw7Wy4Wxst961W+53a7C+K2P2Q5K+Dt/mI1ApB
RvaOCudqQrmqEy9a+LXYcdSXCxXHZ+zss5aewKS8JbKI+1WF36JrPrz0IizL6k3Wg/fKQry/GCbR
NmDBUbJtNmD1fs24kRnXQtTL6QkTY3qzG+OzKk0tcLyMQC3lS67EJVXiJZUzKBWQOFqm/Rl6ZMSG
dE7deA/Axkd9EMlWqr4Kjm1qzAfXSdsnaVb7vMUrueobHMVpbiVhfGhwWYZkBA6vEKSGWK85IlZW
OjrnqupxYnnDGMpZ/2KENuzEYvwhJLbd1VZq+e0skAPMhJcjkjbifm+TMMECjubDcEbCv+aOKtH8
Mp2Kc8RjpZNYy5O7Gt8sDZ9p7zWTQbIzzswW9v0w7ImbR21dsEutk8dpYIoW649TjpRZd0ILaQYp
pX+qro1QFj1hPnhvKNwZqFMq0SOhSJDuGQ/Qvu3Ll7i+VJ24wRiWj7HlBNk4Rq3JIJgtS5N+Dyth
S9MbA2KHHYRkbbPa+SeA6TbEkz3XyHrkI5uMgU7hYXC89IfYYKiZRKemf9nXrldCRGJI/CCyjjxR
CqQeWJpvkoJkl9aTcUzH2AuXzNWfO01vHlQ20pei4NkDmg22Us2GNxTOg49zSz2Wjg3VfaF5jtf1
KgUlrtk4tt9Zdb2nnk/pqHmAMz3RAtvBr7KucACtRt1PnvoNMw+wvaom2rEQbHOkJecIQVZ5QJP5
qehp9aIprUJDl+jf5VzKtw4bCkYOMe69xMkOVdy4O9N0O5J/BnJ1QYjd0DJNzBFtC9bVmPLZE6C2
T1PXeDHSCu2skqqyIMJ20SGFxrnF169pcxQGTaRZWumpqQBmE0ZrFlueCcd8ORJnAlF74dIgg/DC
1VLIgwMSPJi2MUdX9MMVlpt2X9nxdGJ1BNBPJQDujw3Pw28Z7B85gepj0qXLccRAf1pJH7bbHmZT
1yYMDDJ9v6jeEIKtn98QhoujVejzewegAO32WHMB8G0+2sDVf2PqqSCD2HCAwBdHKlF193MsFlwu
Hk0vDINwqSsi67oqcTcrEF0QufVoIoo8SbF/NesBFPrsOy1AFBiS+RdbKfvgWUvxzUF+YomThuQM
qBESPyCv3FTzX9Nym/d+HMk30gvbQCHQL8SzVubFMGa12dVEWUdI8rNIlaYeCFr1Lm8FR+aIYX8l
IJU7TDy73IdiB3wr3iN6sa6iIuxUTZTGJ4NYZYjkjEAkt/kiAYHwFJ4YwhAWUKzWna33zvesi/xZ
FUBzF9sgVsxTG2Xf6Gr8PIKqO6OQMi7M8ItAaOoZZUMBoA2IZGhAcwTIr9b9zTEb9TOx0uEjdZid
79q+X29E/9CQuJMovxMypJwdAbs4mqhu8Yz3NnSzxYikOdPECiuz/lRqOYLWksaUbmT54iitrD23
RVecAFnml5zy6L0vpuWIKtFiP5QlwPZjz1b8Wtfjk8FX3a1uL5Hd1a1FuV5L443+qd41W9ZPrDrH
LKtCgqOOlmezouEZqFrvcR7qLx1ECL4uMgbb5ICGYUR5oDk9BUfnimMf98SXL93ABKB2atf1S2Et
Z2IqOUaA+NIqzUaar35aeQc3m8aARn58tpVJD1ooFqCq6OurwO4di96jigmVVVTfpJ0+IER1jCBH
d/ZYT1V6UPlUFmsZA0IbhkMR91hIhmKg2UkmJT4ofJ196zZaILBFw8t0pi+3r9/G0dMeFHU2qQOq
c2lM10ZxCKsoUEcXnpfftnzFq2I6j7Up9sKtbsvcjYfeWPshwtMwJgfEFQ7Bv70UAVDoYdvXIQbT
tjd1SvujyPLO9A19aRyynNrsLDHTEbRAcgNFydoemtn8tmKkTkyJ3PmaWIDICO4U9oUKGYnkojBt
FYYO2C4be3kiNEQifOzjg916M+nDbHzI2l6ZeSLmS/iNzipb3ArpoUqprev0UhQjw/iRNmKpdkgm
CJpeUWHuFH0m1jPTVPL1QPm8IExtCGbj/yU0qM1DorrKy+qYY5TrybH3HEJ+ElxzhEm6oaGN+rNh
rlvpsbrjcTI19KWGEy8nDL9QTvMCmegcm91+0EzrQqyp3nKEaN7emOgQebdWjaFK3x8ZyqC9pQ0E
1BuOyaBiNRiHb00OWdChrsUsQjRWL+vQs8e9khqHQU4XFjrTo94LuvvBUOcfdi+Ez0KNRj62FNZK
f+2mfs4lfqS9kn/Z+qX71e3yku8iaf0SjOB1Brt7Xu2OcYmup6P0m6FOTvZSP1iu1VD8iKS9oTHQ
PxN6MOBnxGVW9JAmb1uenA2NExu04HgPVfDVHOQLUkUGiz27zBH8e0VIRCDX2jdqGnrGHSSC2LAD
aq3l6Taeev2wtvH04cVKfSkNJm0IFlnEAoA19OzT0JQ0Ij/1wxb5gzb3z6RM/XKM+BMfJWUpfbhy
N7ZOQ2FRM60BhSPV7p0RGH9lid97VquhXboTuXc5z1JNHFpto2urdhYlm1UCKY63QHHpfCAEeGKS
pB3iVpoEeRoPwEAIw5nqg7BIAsGKHrGLfe1kmQbJavY35kwPBLjsM2arufpsrJpzwab1PXP+aWXL
vFexTMmeWJE3RWGY3lkKymTEpkjWKE5G3iRXUXBzMK9Ll2mf6rH+GS91SlKaaRNUPzovWWuHKIZ8
CMjPyxZoDnfwfu6oHCxP/EBBvlPNuiHgt8JIRTaeaeULSmu1/rF4VhpO5YCokXu1GLswlTEiOsLW
nemptM3+sKpV8zhCzwrRDF5kob8hu/rpevurz1+62PFJaw2zdTQOpfNW42jfszpk5tSL0k8KFGWa
9bV6Nh9i5rxMqoeyUBAFzQCgXbb4GsR4UtUYphAQ0/RTgEDGh4f1MDLlG7sG8VwT8qPuLU6EmO2L
6NU9ffPrvDjc6wJtWSxzdAiESmf5LBi4mo+OrGDvVu3zNAz35BOnOxroy7Qah4zgEz8rdTXMlnKj
eROi1zuPoyrzqKBOuzBviGoY59dCo8iDSLA3lCp+MAj82Wle+9cASYmKp64eGBA/zlT9O3ukV44n
6wn38WlpGG7LzPHCXtXokqeInY75PtQjXUHzugVH0xdh+HfF3ynLJyRATR9wM+XqfZZXyouhuxWO
wdgWB8NWPpgcnIeKWbXmTq+uPvirM8+ROnY3udR/mmHI/DWeKNFq8duRmM585XeutDdXIj6qjY6c
UTNHcJpY2aF102LPROWFKCiG6Ym8JWpTnBg/r1cli7GxTQkGgM2c69j4uJD0Xohh/rTL8uglGp8c
07DdJOpnpvEkkQmVhOesP2AmNP1u6Vgescw4Wovwa7OTzg4CaH2tB9sIvMIO1s49qEasBqom+eRi
vx7hL/I5W8xy5vcFBPrG0LkUqJuvSkeMZKG4020eNMXvVbpYSCX7Za3NkM5g2eG/K/gJV5c7d700
srzFTeaGc6I/O9hjdlqe658wVKZIBVkJIzZJsp3nLfm9nSv5bgRetGNJ3+KH/uO2nXVclaJ7Wtax
+OAin891nX6vSpwR/5e4d2SnR9XA45IoNu2J3NYjOSTsRp7oimDPxmEWu8S3btGuBszLMHO75WJ7
hbKHVRSYZX2JBxRrK34i1/uaJQM7xh6EvlgsxjwDH5+l7aZ5+qtzLpNi/Z6yh0Gyj05oLqKVKQ4n
WuyXeq2GaTpYV93mPUV2FHZm8YeI3z32pJ1GmbfDbrEHvfQi294+lmTJmRqDakic4aQo/JJI9VDo
42LjBb05Ytq075hHk2vXyXfUeuQkO3mwIMMjAJBLhQpjZyTkResZUiMzP1VSPXbQF3ou6x2i7y1j
efy0JCKuMUYEGlfuyzoZP6OTnRGanrTc2VynB6+griq6jbATpZPYWUUsL5mSSNRBMOkKD5EHBhIS
fdR4xaS/LkC+E/ChmcehlvNDMruqm4sc1qPeuSVV62BFmnch6lxEZlMW5MAqCknnpuUjmn1eYvGm
GPMvWyx+3PXe1isEseZWIZATyIBpGMo5MERLqT+pT4jkX+ZWIQ4J9pwp1+OCCiKutKvV2oecJdaO
rd85M6cTFyOq9Iyw022vue+ROQQ5KrF1g8HlhcHEUfXOpYabU1+tt25jlCfT5O7c2dJOrEOeoc0i
ACNWQSryA22QGWAtMa8FP8me+FrFbzZ1h2tRtxmvNcGD068kj4qtMR+KtiIMWTPrb49iqsXY1jpm
VAuDWCWtYuCLG/ultgxxshpeWD25I7T5uc6yLyiDHyqByj4SxXBA+Twld3Is+bVKewF6nJpbqrwb
eHSYnoaH1BiUXUx5RtmQaCDnuRU77TZK7BWCzwE+xD4Ghs6Iypeqeu4TU0QNRGHqZUYNRY0yHR31
zqzU0NL2ky198hKINweU0zW1iuIHGwZt/52YhRaUlsamK5tPM6kqh1SY7otTMF8mdzzFbuR09ybJ
IgPbjrFTDtuKc1TSAv1onAYy1aqga9ZPK69veX6ZyIYTxGYGa2nSwJT1s+RTuKyFxgGu2c9awfe3
5Fx5q9oGhdazTnutee6sUf211Z98bKfvnv3h3nIKvviDaivOrqtj7w7+3g1Fol84xn3eMAeaNkC9
DrQDgQsV9/ikUGtEYHQ5cIavludri8qcXg0Gsrl0GVL39g0WY7T2Dmag+sBMlaVGarIh52qfOcdV
7VHFl4tAg2ToNn8Br4PDbzLgCe+rjp94Z0qsDaQ3v+ttvp8QeB06PSEigmXjjBhRJutjTAliqil7
Z1YkifhNyC1mok3gp7pOB2ugbOWquZcc8k5THfB9BHKAMuTNiV/l8TmZxNmQgvZzJZfZKUQESf7o
NdzVBWKfHy6UxB89jAmV0h3qjOl6t/HLPZ1wVroTigNR3fNqFcFQr4/0QqiaWcoRI2wGfYudpS7L
EYf39MwEmHHX0EQx+lZN+0PhH4lUuVYNvX3ulH+SbrraZftmejGvnuHhSME0gzmCJ7kgrhbrjREk
i7xUFIXirZyGoxazSDFcZmr2kL0KrdwbeP+DrNfiR7dofgiIe+wm3jLVVo+m3TN8zM5eg2BAS94L
hw1+ozW/Av4LLQbCeq4QXyM8iFUZAWLsS5YdCW5XkWrfQ2HXV31o453WmWc1GYagNNAyjGnoVdPy
aauifcvWfjwQ8ZH7DkMhNL1O1C/Kx2wWYZVKRnTWFKADmfw2R6brFCdT/Cnz+K6vADwBYK3G+Tk1
Eygt01Ot1WGr97/MOtlnqjEvVry8TG6eocmrHhaa1allQI3npBgV2iFXnt2+P+vN8FCtH4m6+o0r
0A5o2NKdG2O7g5GaWM+ycFPG6DyLsdEeZo3hXe0snM6duzfK6Vj2nEnG0gXES9/1o7sTpJIHwu3v
OmR0dY2jzDHvWQ8cG2Le8J39ENLC6df212pULy1nvCcVxmm3Ue+oM5F0VMlwb1TkOhiv4MlhZys7
j2AKpz71i3pK039j70yWIze2bPsrZW8OmaNxBzCNjhFBBtskmZkTGJsk+h5wNH9Tv/Gm9WNvISW7
N0lJmaaaVdkzu4MryYKIABzenLP32stWwBmCNWs2J0Cx8QpWRM/4bNQ5fWVTn7fugPpnOjPtkZ1S
e4EIeMcqu/F03x5MiwQbvRdeziaSsRd7Z90UvUzgtrsSaxja9ozbJ5jjstD91FLLJ6oiO+sduXMq
lnQ/vbVQ6UZTve7ScBslqHtlVG9YIKM3O2SWDWFcjyo9cMZfNbnazjOSprALD42aTq0Z82ZZA9T7
8JHg82NqUlrJb9huDruELjHpnCQNJ0+SpPbQwWuIUlBoYuMCWrvzokzkbNGYtA2s875xDhXkNsSc
NlVcWNYtXzO3CEQqW6ifUsf7YkYJMDorr53PzKA95ng9ghm2d5Y/ycx51O50Rc0t24zU9lVxrpt6
X/gsXrKObkg3Cgz6P9O4xZhGnT6ppm9WwNEpmJw3FIjrDIZGJqtb4ad3szz6RbeZMusO7MblQNOE
iZ1QTFW129GPsTynKbKI8oxWI1wGDSR89hjZE+vjtqjTS5ugkfuW7SkTZETBlXIKwtqjnIqt1+MV
nM35pWXjFDfpnZ/Nd1477OPeo0+e+6dk9uqLWuAjQpI0X5E9fD5aM1ud4PUHVd1fcAXM9/iv70I1
y8TQ7oHRsoT3EaVV+Ro/f8HQCMhPuZrSQNVLaE76WrhN9liPA4XUGLXvxagrzQ4QIqdFjgat3u0v
vsl7HhpqvkV5Rz4FPFSxmHw+AHRi3Cwq70BdId9rn/ws4Emb1ARx/+RFelvn5FJQtvc+ZWQ13Hmd
PexoXLbdxphV+u37l/lHusv/aYpKyaP9ew83PSDMWO2PisrlA3+YuJ3flpoZyTUMAsSKJsyFP8jg
9m+LC9sCx2D5OMgWo/YfHm7DNFFUKhMwKdJJuMALRexfgkrrNweKDTn04MxQQYL3+weCSmeRS/6b
kOBhH7cBW1JxdUiFIhLsA1ALo4NFeJ+yV1XYN2oljMUEYnrzbT/H4tbuQgmbtJcm/Ydav4hCpNTK
q/zOKlrJq9qI+UBf8wtdJE7STtggCPCdPtpoUbCbi2ZFZNFA4+0a3UUOC01G7ok6XoDD0FNsQ2Ub
9p8GKYOHzBzY62jQ/F8rukkXiAPKflOQWWAA7ZuZO53xBC992S9VQXXK0GZ/niLXuevJOKd/3Jab
OI/uKaaVj8ZgQ1EQWQVsRNSmOhMA8cN1OXjb1BuCx1iWxcvoNxRsf3j2f/Haf6T+cUMloKOFO7iQ
w+2P1L/Iz03qjOwiYqzAn2a81EfmCKTYJGt5N+XUmq8UjpnuZmdu1wi2RrEmEqy+BeefPk4pxlPU
9TNB5B0LbR7kiPGcOb5rrHyk1lE4+phEMBT3Ke61X3z5xbH/fjBIEFoOCXnodMFwf5goMqL3Msyk
7ICKEWKhL4OzAjzIViEI21JBF78g831n0P7sgh8QAhzto8gdaGsQA0Z5SlzlxJOZbbmye+cGxA2M
L1mtnNE7it6mRllcZHN2mWXWsQmmRwtEAG7w9ZgO+58/xYUL8vF7QbnwPN4914flx3//AW2AX3Ok
8kr/LUGYtQKoWR5pKQa/iAj8y6uY4EmUzW2Hwf3+KhWVYTRGFUPFkPiAG7PZ1qijfvFQv9OFP/wY
pQBJkE7gYnb8yJe37XSOHZx+KzfxDGpepWMAMjUDOlPZEDxEPT0GMqTq6VEQ9PTQSGUgJVUieUrN
cChXrnNwe+1kGzskWZt4tDkiPzFPv5mgKznAzGhC5h53/XYkj4yjmeNVRBpCBKj0vrL8/opNVp5s
E1gkdzpri881mX3HSeYN2pYg2xJJXBJ0WPSomtE4FCQCmdkB8hwaalKB5wNWOgqd/3whOiESJsD5
rfspb+R/2nJlLWz1v1+v7vrX//rP97S25QN/GAC834ADMRYd+LEKkiX/5ff1yjJ/gxrEcmT7Nv4A
sOr/Wq8scCQWMaLCwpzD1LEsMn8sV/5vCxEdxBKziQn3yP1HtDaYse9eTBiEy4qnCEowuaAiAOL9
K+PAa+3mTn1um7lXn6Ja1663DuskEc2CLArdb6EYGhrWXTFjovnqdINhTdsQ/QUac8JfyAuY2eor
Mfpptanz3IPbnjlQ1fyz1pmzeE3kkd1ZlzbMh8LasfenGJxEMnGydQ7Ert2nOdUklExDsvD5O9Um
p750SINrcT9al8QVKf50b4AcQXBbknqd7mqVm0TWj62nnsMgSqZ055UTOUPstGyZunsXlpqmfpqh
e8+UHaktRS7fWRcjweG4/0kvLM+8UqFVEQle1XDXy4lo7vUcjkNKdQ7fEK5JIwT02yHBbTZoX2ss
6/TwXXk06krK16Rgi4jyq8FqO00Uo6pVEDlFvHOtNucMPXsEvdX9uLgYioZZgepNRcCE0+fl2i0b
s9tUjJBuHXpVd6rLkGajJwcid8izozP1Bl8qLzf2TO5iuRJ26NbPST9H9aUKw5KzipSyKNbz1KTQ
icdM93DHTGmjgK+9BX7BTO8dujbx0repdFDZMy+Ffn8u2rzHbk8POFxNVpYCXbPN8jEwOxgsXmNo
clOLGRkFZWFMAFlWX/c1cunVyGbkjscl+/vWjTv7vDacNJ1WCXAm2lQevbA6nYtFXkrhLunDVq1r
eivdLg3nga9H4hfBbByUaCpmRWG9yg4oPQfhhiNLygCuNhnCauRgeuoKMjBbMlWpK1mvYWAXLkt7
idLRnXBnrIrUDvujVIN49IRGuOTgEOSII82qwyo/5+4NBICInvXg50SVl4owrrXoqIutimGkzeh3
C3QGigG/0tXFjLIvy0kSMtrOhTCb2lqushkj1YihxYx6GCxjHXHgzjDJA6h2Ml2vosrqvSuKnTGh
h5ZHtXOTYmV9HQIbMgLif9sWB23K0X4K0d/an0VVhhAzyGnCBoCQ1NHWoSjb2U7O0H8EcHS7htMe
LVDAEWNYUbzGVGlf0XOlN9TMi3bThFlI4gOxsBmlftqxyNdx5K+nHBLGWepBPVgRbxld96ZsXx3i
ZlFGQMrvVkh0ggy9aIWCFCBgDEUh1OE1b+z4wKjlNg4CLcQqnhIJjdwbuqsmSvnTVsSxbEXCauNv
gZK3/s7v7eoLDMO6RbNjBRRWdI43JWm6r8Rdijs3mJ2vsxjch6qmBIeu32bH0eDr23tuFg6oraKe
il5loaRswbgOgOAVp6nZSRhsWZWBGJSN5SrUdLSzl2QPPz6633sR3qDKgyNJ8YRgMupbL/ebz5yK
I7pYkDBMdK+AyddFkDJUYBPpLwALqZ5yps6GfSWcqbxoZhIa3UFm3tcxEh1mg9axg/GqAxaFCaIK
afjhWMFyvMpGry2OnYpVv2Oqmujrl5bsqAJ5VnYqwq7EPzLMJXItjD+SLYGlEIv0VDJyfKNrCXV/
fuyASEa3YHG6MSbwcUC+yws4zUSK0sOpnVMISpIsKiR3Acm76CpRWs6VDM8sn3A/k1GaCqE3DuX6
hiXdQ9wy6BJFOe6BWp0boeF0h7SUdXua+sijdYWsx4UWURYeOjG/Hpu14ZaC/qolGo+4Y08XGEhR
UZfhi2WLSH8d/aChzI8lBVWMX5rGI9rmBGj/JqPdoNEGGiNi+RVBi5X57ONym3EyEhNg5WoV2o1I
9nAUVHg/i1ZexSH7EjIjXYfmo6ZXj3wUpqGldIOuAJujUPlnq9ZMZL42CpveFdX1CayDClknPOfc
6uNgpreado/4iFKE2j01tNsiVmZ1iCKqbqiDSrKnUVxC3MSHUaDstqEMrezSJ8LQBTvh77KQGNUt
0V/Cvg3zlpADsD7djUf4IW4HiE/ZysqNZDwjCZO83zoZ8stA1xYeF0dYT57IomaXB/2I9EJE+SVg
d6QnmVqQ8yF0vpj0Zllaa99ta2qBA3HGJ1kPCalKgNy7lVHbab4GgUSWmm3OLKYc+fAMkbJtXXUE
+01ntZHlw1k7RcF1UMZRgP4UQ/OBWD5BD0Z19bcWkcFnVcy4ZFF+uCddT9WJY2K9DA0hjpA5ZbYa
qO0k+xnHCqC7oZ3FIVYtq2fJumttApNJZecapQp3UZ+pDDp/pUnNoOutn4wyr15D3IDpyWgsmAcI
3iA5oiuAHWQJSOcrrQZCUDISdtGKB444DlOZNBtYFF6PBzhvUcu2dG3TVV1D4Fp1xIPHdF88STSx
G5rnsV1PtDdcOXz1QEjSM238KNsFRdWAj0jRqQDry0KaEwRAoLi1sHs5buigOZlnCtuS4YoRzG+H
XZhU8utYLcCQVZa6VY1znGiJNaziZt5TIu+wBNRtpOjw2faZxmFXHhlQI91Vf0T63DSDusOLjI4i
oc/2qgIkk2sCIaejldFH21SN5ZU7u6p0c9mj3z2GeMComaFR8PMhu/R9jV7bM6biKe/b6tNgtIou
qFb0JFf49uFW1JLy2joOC3O6n1RkRJsKDoGxD1rLoqHi4I1s68RMrrIonctDgtCmXLP5iG6YSewv
dtmn8d4hb/Wb5ClzQ1GFW591Zzn9fUFpA+SlwuIDT8aPrKOnHS3OClfXVBU7d2YOQozcsh2oKTx0
Kq8r42aUld29xgXq34GsXzhZ6L38Ge9NbD3TXQ3vFr8J1ITIFC/BGAU5XXuadViy6rwH5Jq6t0A8
ME8FVLmXhS9qPqnBFK/ob3u9aqLQXXrh9vySgYZgmpU5lVYP+ly3itzCfUpHarIr9nEmNQ7OjOcY
F1OeMHmqGCDYxQxbqj3WQebciJUqHGJ+k9jRpyg08Sc2TSXum6IDp++WPpuKkKDpihpbZcaroQ4B
CReaMMB1SLgiBkBzrp9zomBRdYmoe/LNsjsCDYgecU6Xt2akJmvrTqmD9boq9SkuJYqwWLv4CZWc
EWbEXVd3m4IV9tAmIn/TNEwuWrcL3tpRi889W7/qbNK2PFOZ6FPSjeehXiFlaKxDZ2AwGHqt0F/L
OnhAhkigrfTL4LFuEjtlZQMYs/V1GllfRmyt+hMBIalbrMOoL1z6vo0pNkbGWcH+xXn2fZFiOQK4
NkcUH8i+RensY7CTr9HiERzig4W1ypwnUWWwQ03R3sQuGhIGpm7Mf3pNZAicOiwCFRzO0c7HegAn
Ju21sbtyzRSes115ZzM8PKwB47xNM272Dyeyv6giccr6of7Ab+R6riNNmxIh55yP15PGiPyUoQ65
M7xRrLdr7nG/RRPvb0MDzQtWHb2xelAINnvE373xfxug8b4u8f3q7oJ1xLVNIQt6xvtD1pzWUxeZ
GPfGUgnUYfgrR6t4/flPXGpJ/65KLBfxSQ+wOGgCq5QcOt9fJOnomI9M5ugKUCVVk0If1drCWixr
5dN/51o40BXqICo6H8pMgZm0YRMDxAN/5G+60MgfaxTKF30D8Oz3usLf3jzzT+OTHwblnHQZf+HZ
fqy2GyYhUtlYKc40zD5qcgv2rbmY9w1omXXeZcO2Yte9qccEEmNue8+G5xI9bNdsOKuQeWHwHAAv
dfdUZcV0nBE4Tr/4kn9+wnxH11VLkZJD+/eS0Q/1LR3SfqIIqWDfeOW2J5VmDw0y2H2/7f+o1v+/
s8Qif0p1XT89l//x8K15/fauKcBnfi+yGBRMuPMEhTCVmYqURV6O36ssHM0o/QtQCpQSlAW1+F9V
loWkAKqaVE2EnksZhjem/Z2yYDq/0WWi7oNvANwx5fx/1BNYXr1/v5osExLKCsQGWC5saegMvH81
SeWzBklkM6uhIQ+pk/N/g9ZXX2RVOujHZ/trNU2htc4a29pW4LnBu6a2vUORnj+VZnKMgl7VW4Md
G5bQrGXVzETGkbPDduGV9CQ9kQNAjQcWK1zK9byykCJ9DhCQQFoi0mSTTmX+uLApL4wx2Iwlzqla
U2KCheQbj33NuF0n5XQW0XN9ToRjPDnYQDBSmsPWEem8lmq2V0gFpoNLxtEmZWNz//NZ5ftK8+4+
UdlySJJyeNEVeQXLW/bDW1ROCc6Qwn6TRKVgF4J+2mb09VBJoLpywowTZAGKZY/6uEb1pPoXOfnY
szOCX7FyhOF4Z8SJSb6Aa+kHodJ8WjWaA09iRKcy46i8TQwKBasOHxh18b6Pt0XqzL+gZP/l76DK
7Ug6Sv5S93v/O2zdhuxsyzfKstFtHgTfIpvOeFZxGMyUIUk1Ll8bFNVrtwjts1BHcFahxRGL2pLi
5Fb0irvQfA6yQB8D/HwcfsWFTgYLhmDUnKeFdq7J5kwOoVnGx58/hPezLWOV4iKbCN+i4wKG+Hu4
6g/PoLFFZrd++FbQKbkoCKK4+E5K4mBgXSxB0pufX+5jV5frEUWy1EF5MZY2ybJy/3A9HMDxRFPv
W29nn41U3kfZbG5hZnX7DlfGeTAMCKfLuFhjcmTsj/nvc+rfLi8E/354OfkCrGMcUh1XOeSyvv8C
OB1H5Fvlt3jOkIsaiUQb27dJ/VoGhfU2o0sQ66DVB2V0Mt7WWkzPBPISFYH4a3oazDrS27yBNIWJ
/koWLsoJXEf1Vx3AHZtT6FMbR3SVtZpzIz4nsFAV7K5c46GMja1WIpW70O4oUoWNfTv7htHvc0ok
jwX0plsj8MKUQpBXnf/8vlvv+5Q8Z9rWBCnAvqCDLQnseP+zHXsowyjqXmwQt/WqtNR0nAx3+NyM
NUe7WcTljqqCeIvEaIE7pcW9zAVBe5l5mbqLQP8ikoJuilhsKKfLviNddtVMVf+oDAEqElfmvBul
d6O8Vj6M0Thc8q+IwwA5wImhLw9FFTUnjBrxJ4qUNy7r6+Hnv/FPQ9mnqE0nlpcQ7g0V7vc/kZcD
X24jn6vaBQ0APnKbpUsEREjnHgCo84s9wPcYtHfTF9fjfyYTGNhx6S4j7YehXCeCncFUP+PUGz/L
IJTbKY3Rh2Wc1g597ltPduq7e23M51EXQIJMg5YjFGdeNEzMR4jz9UVZNUaOE7BQ+9Ys0OM2jmOc
ZaBHD4bwantNEkBH+FrqIzueLDbpXq0JjOpJyatjUD2xJcXVlIltjve0XlEtt9kHgXDmcGgTIwHK
9ejbcf/G629eIT8nSj5p6Gb9/Ob/eXyZHts2R9B0x4LrfejF5Q6UgDGfXxC36U0aNmIDqhSfUAJs
plqBYGF5+cUl3++AlyHNJQmeoUTpKSE+NhmjOHY7WY0vImu8g09fA1KzC4AvDfxfzVp/mjR4aZgl
ec6LogD4+vtHzVqdGzQ1Xybw1pSeoHRWFHC+mAXxWbNfoocMB8CfSuJXjyl1fo2bJD1NjhrGX3yV
75lk70fd9xEnJKUXVk/14atwsne9yPKfS2cUX9JpRo/U+05zbSX4kvFBVqleR0j17xNE6ksGR2h8
jop2AKwLiqjIhvrKgDELQcDwgzsjlE/dqKeGo2jM1NNF1UthFqCwQ6r6BewOn9S1sK8drpW7zS8e
4XfG/ftfwxmG9xU1BucK9+NhVMTIiTJDPWWAJYGBZFAiBL2pNT4N/4qOQEfl3ivY32TsxNn36/Db
2Hg+Mn98jRs3pIoBQR2xPmWj4XIuSfsx4yiGTMqveCLabXqblGY+sIx5ZA8xW3dOm7WXaTg5n+fR
1g81+MkrZmFtrRJzjzw6vkmjRU7rAitaur3o+3AwL9LsJiiLvTX105c06xskHVN2L6pOnqMjnc+d
quwvEPbl+crUCao4XyaLHxofw42ZU5bi9BQbkJlKtIE/f/msP49PguRclw61ZyImFx92Urbu2qEN
rafGisQXiv+qWJuRQ8mWuiUU3baYGhcyx5ifK4KjgdSNeFfmJDsmVEhwLQgruW11iT01WAJ0aDzf
gRNASh2yKr51Np550eRUM5GpIhc0ura8+f4T/v9Z5/9I5q2/7ybffqv+6/8+Z/HL03+sScRoyqe3
hn8ont4dffgTvx99LPe3JQSUAw5JbhYCGZ707ycfzjDOMkWxkzOXmoPNZ/7QQyGHEoCsXHrIS2ca
Lt2/Tj5L5/n764dwxfIwrKp/cvKxED0xE/77haZ/7SyaHbbCbDEwo6llpP6wKLKTwhCKspXacB5q
MKmSwjC2haLlOKMcSKTiq2oBP4rK77+ShAjFG7PsVeX55aPp6vGqgRiaY0SB6xoGpv+QOvEzpJAm
2MwVslcwtIomm4tpMhjYJ8aNkN9cO5mOEsDm5vtfHOsYFEUP/DK1QKe0JHaj1/fKx2jMu/gwOUV1
EH01PoSy6i5qSo+3ztDIC2VO1Pa9suLTOFbwH0IGwxCs7oMomh5GTcp619Nem0z+YiutiMxenBbA
Z+wTMB+b7Cg+i5KzgPiTFSfSbOlqZx3xF3l6Fcv+FQiAe+lmOfHHZBkcUMvDxMja1zwMjMe4yLur
sstdqpcuIqyxdy8jGeJhiWjR5lPssvGq2rfYiJ+hmUSH5ZMAgtxLkdryk9EPrxhfp3Nd+bRdPL7y
MHDxEXbuW20AGgJJ5O69OXl2mc825CekV/SEZhtHOj8DiojaVxH36fu39KYhvRJW7V4OU/WKdeoZ
ZwDW1co2N3Hbtxvgx/AgWKY31NTkm5MgHPN7h+k7sugi9pDt97KN0ivpwymzzGjcUJ1uN6Mr33iq
tGvMhh8hDNqvlB1N8wxyecpJkNtMGpzYqU4PuxhC0mW4fPHO4vtOQRNs+3pKrwZHkQlRMuIuZ2Xx
Swy+vnQrcd6zUaWLoDLa5E2Uib2OsnFbmHyA5q870GiLrFda4qCXUpumhpIcBPDU8PCo3YlVg+bg
bLm5CYTQ/Tzm8GWrKZBvyOKfazAkl7M9vOZN8gw51VpbtSwPy20t7M7d+w4/GWGquUHI/zyHolhr
ttobtwrVm+dNzZt0wvhAKpm7zxDg7RO7fbVHQtIcmU6Xk9E4X63S4i56+jLt5HBdTALERjtkkP/a
BxGIazMLSr3WdWkdCCPBf9MPdXbX1J1LytrgXhlEPZybXRCfuXrw6fH3JsEo8EA3adCIK9lN3rYi
AuEiJwB9GyofxAON3XLH2ckAJj/IyzoXOO4r2voIIO0TUlz2qejtv8TpSAfBGeMDfDn0zxLhReRC
0loZrRu+zuRq7Au3oOwgrTLYu71nv9qiJP6um0oORk3flaAeG7mxy7mFOl/B5iq97ltCYxZwxOJJ
CkcfhlUDh8P1vPZqYMB7ZEmvJmJw8JXOFN1dJ1U3tRjsx6r3htvEcZHnh1YEq82eoqdQ8yLMs2rO
PTwu+1BMwy0Gq+SSUd8/NtHiYqYDq+kz1npT1iK8bOkvgn/B22cC31+pFn8D6zeVmNIarEtjIrPE
L13sL1PnX/foPmkapthIRG2d0smfQfWNzWoI4PE7qe7oCAj2WUwbS/dCl3QmfL2PhKBNEFDrOYvt
OYHOmKjLTvX2lSiC4U6Qt7MDgiLWs3TDI9GAWbIyvFGdhj61n3MuCwovk5wwypfeVe2tyVQ5rCYg
ekes7BL3g3+pYttAwhCItVm3n8yCZ7sd0qLZ2iL4nvvKUs8/7mzNK2ETw7uxYss5AJUIcGnnwxHZ
+ENZ++V11JvmJRuZ+J6M8uZoFYbz3OI7gA6+4AEMJSJklnWXHnMibaqtH3r2wazM+xYzzaOfufKx
BySJpoU2fzdEn9y4KFFEYv3wbVAms4myiM4Jfh0s893RKdrgQVrQ+OO0m/YEL3TXPdD3PWduG6l6
jldvsNNuPSQV7DYTPpyCqXNLzQpuTFDhlm5EzwGQ3hRdSSJ6dhVaXBBdXpy9VlXwrelwTEAP29uR
6W4mhTi0p2+0742K1HePd79j+aGai1OdLMSoUY9tUlhAtop8PTQYIZoxcrdtL5pL7n+/6tlSAmvJ
k6uInKSdV3v1fTiwaVWjKUkZFOE1tSpjHQWdt2mkM34ZbXx60RzgNGx7fwssE7fXSEbBmFrZNrIg
5PeNJoKitHCUhG74NPcWv6mJ2JFadKXEbHxO54AS3diUBq/KWKbH2SO6HnpeuLEayzr0xag2TUxL
pykK4FuDqSE/5wSPgDLch07F601g1It2+lNDqNCq7Pi9KEnOs3GE+NNm+iDU5AM0zcaOV1SW51me
29umn5pTSlw7SR9xOIKRo799HiEHPp+sCOe72VgMKBNGSySqCL+lO6xzQcVroiJ5aIRWj0B0cgRJ
3vBiTKHHHqD61OoiPjRlld+3lT8/UMH1zicUScsrYV9i87OYhJ3JOiLFR1oK/ZyjiRoMeQPTadrL
mWLraMbFBWbteW/TOd3Cksg2ZH1hOzQCd2vNZnaJlG3JlWjrs5wvQgYJRnQtlr2vx4LcaIg7c20f
FaCXK0v63XasQ8z7y0rFepcc8OkkNxQfb+mOTpehHPzzuJvT136gKFkGcoIVWXwK8oz52aTXipwn
B6M+FSeVA1Fop4pRnDjk7/ZzeZ1n7V0eTrCfSlBYuzwNhm92E9KeI7UjIQvTbtu9H+BD8Qpl3Ags
isGKkeoeFRdEtK3rK/xT4hUBjXveOl70YKnxizEtnqhJS+rDTl/syNXIb7JWlRdTyKSmoERArJkH
hmNc3tI2cnCHm0DjLFDoV11Z34yOgMZdRSdO+zWtwbLgAwajvemsveTv76QBQ8cYCyA8hb4rhjYn
1tkYzuDsAS6XJOW5IxgL6gFNpzNAdSEnU1LlCeVakvbyE+/qhPiQQdx6znFwkbPmVZVfuU193dos
AHFufYpQCap8fka5PhGPEEe70pdf/cBkmHaeva0aYfDSxsjvMuiplZvd2bFr7hoSy7Etj0gkJqIz
2d8Ya7gO7QMADPecmabYmgP2zbJ34hWRP/p51mP5NU0GjJj4ipurWQJVNPLAuWoLHKqI6/zbuAIC
2ZbwgmGcz28NxZUGlcsdoitMfVZsXEq0M1untsKdDu1pk9escwqR4hkuxJLYGShbFlKFrTYyexsN
kAATWC27auidFzsm742EiqneTvaIFK1r7xWL2ylPxhqt4QTIzbH6qULbZgA7qwdLronsqDfTVIh7
b8zVy2SOGb5kuHbSbaMtbYdqMwV9i3ezq3cUJ8adzTF552kPkgAIro1OxyO08A7gEq/00ZbdCVKj
jVc2U9sWmfcxSYr8DGniCaEnGo9GdWe+JoYKK7Oz8eJW3dtd/pg01rCdTavedq5jHLDMVGdSjmij
oyknvl05a4JgmnVOVs8KnsoN9P5kZ/txjA+KDAUzXFyfNVNcWMp5XxbGtJud3FxTB3DWHniX8zjS
1FRr9Etou/q9ZxIAV6ENPMNhLF6nKMU03ILPFa0NNRr9/SaM+/lcokK8HtkUFGldv4TAZTE4N19b
6mKY9afkZma/cmb7o4P73mE3rL3LSkZXpMlykB6jYUU2n7ibhHkFfhkiiEVkTtlP3hkLAz7jif7D
VvtG++KPs/OFon/3EkSTT81TM7pKMZsH8mM8cyeCqWIeTw371GGchsRLa9fa2Lofzn2vbA6uA+OC
N7Y6mLMjoXU2NjY2s4s/C7dNLyShsYiUgi5YT5McP+nOqJ/iajY2lQWR0Z+ZUvqW9CCz1MkJTvN8
7nn5DJuhitWmitu5XPXarG+l0xQ3OeXnL3DwGqhiUqHnsykCbFlVgOQ7dJSudVgbtz2vKJ7i0g6e
ZZmCVKrG9kEGIqVg0wL8NeLWuSfXEekXve4d3KL6DFMVRJOONIlxlVSedz34ldi7hgBVhoajvtER
OLeVrRZBXFvo/oB6s3q2Ve6+slBA9YHsZW06FUbXSlsgmcolP970+rOsHtyHYUyGrYzg5a+ELsmZ
8jOAwYGfXMd2UQEA1i28mdizk1OUypNpNNFGue18jND2wa+Tro2c34o2I0elWwNhrtmxsVK946Hv
zJ/SBCJT3rZ6yUuItwjKsEkoek+hjgNCneRngkXwchvmfU5Q4BrxzWvDvyKchKJbWE5M0qzTsNdS
B8g4p5N8xp+H2vqpq0htqBvd78Mm0uBPRXahw+4p7XOTJ90bu1GzGw8NNusBg/ZVd066DnN9687V
mZciFua7PkyTi0RzSI9hr4atpt689qLagBKNJGvU8jQmbUxG7Dw8p6pJL7MIM6FJLOLNAJbhwreS
GJgplbF5isMtGGVc5JO4cYvp62QmDfg4HZ5G3tfNnMDXm4ZAHV1ThqAIOtKwbShWcV9fjHkLVItD
KXpppzyrjGi+rJo+3U+uNh8CacBydidFSw5CjbS6C/CAr8ydWKyLyNvnrrMrkZtuhZ/vMsN/CJr8
UzpOdzluwx3a8BSu9/SpKMGcN61YFXq4H6mArts4cb5UA3U35JbutT0Fxb2BXJaquv0wwxUK8rm4
7iVpG5OCdIBVYz5VVcJq3r/GlSy3MNWeAVYBg+99DaUF9ZpoVA/FNMl2iT039wJp3AVCi/ZQst8l
hyO5o8RA9axPye4eQBXHJFVhsLiigmBvxrh5nmLxTGeEqD3D/tSMrJJ+kG5SdraU2lISNmX61UiL
ZN2Z8i4YDMghjMG5vCrF+IWgP71T43BNQtuMpxeaBaQ244hNOtjNMD0yqMebGXQB8DJEkD1KTVMT
ZscO8GLoPTy7OkVsDVplS8qPdbKR+YEqc8pjCpYR2WyFkj31KFhAbjjzQkycowExW4DeSbDqAFiD
91KpsDrMBNutkVFe2FKXLyN+5HSV9gLqEYSkjc8it6HtMX4yAM2fe7P2v1LibTfak3D9svBYC4vT
vm+/CFauI175FX2KnZeVp1Tm8sqviVlM2AuvKQO9TR0hU8Nk16vOSKbFq45xgGQCHk1xnij/a+no
u3nh/CnfOsWxf65j/TbI/sUO1Q5P6xGTEAHM7CniTvpY34JzCrfDiUrOZeQHZ9Aa/x97Z9Ict7F2
6b/S0evGDSRmLHpTA4pVZHEeRG0QlEkBSEwJIDH++n4gO762eN1S3G/dXlghy2KhgEQO73vOc3aG
LS9lA5vKMeHU4iSoI1Jun6vCuDRC+dRlCgy0mo17ktOCrbDq714uo75Fsm4sR1TUKcgCTnKI1q77
Xq3SZYX+uqMfqIV4aczwhdZmvNVWczFU7qXKWeaAWSZIwogqhPfeFYQSZKPhPQwskjkDAnKV8ZoH
q+Y+zAGeTuOX0ax2pSEwPHMsTLyxpUdJYd7o60Ps+CSKgoJFe4fHTJY43nVR7nA6A5wMsP4qAKcM
cFR8cibjsTYPcTk9q8Qt72yU/AeSEk4oIRQFAErX5EiXhSEBDZMHZTXPyJSvFHiOk2X2H9TnMM6p
+bWoHNrUaWc/Wkb8UtrGcqek+Qqaj+lq7L4IQEq1Kz5KB1VQGH4b5+S7dIKroeTkYtMCt8PvSSGO
gWLfbRWWBRZBE8zkpPdLr9/SuhkvidlitCm7j7yiOybaa78ow9DIxQRh07R+2Cua8ZUPaWGPQBJI
WZLmbDS7YpcXHkintgkvWPHgmHTlfHCAQYV2gHMRN1jhGodBlaepsw8t+ouySjjVGd4FuIb3apmm
VVMEXaFZLmXcvHIzH3SVwvaor6sgnfZpMUR0q1lWe4r3xPzASKAikLfFRYE1IyrwGdxUvUH+qo+7
axQPKKShzjZDZGYKaIhpqqhedYm+us/ZmyeevaXmybGp8G/RKh7qsETD6R2RWNEC6dlbjgTQhF57
mtLsucBbTnpTR1JQ8rbShhvftNn1QQLXfvzkawiSjrvaTK1yMwy+umAff2csxpn34cBPufcWeYOg
kDAcOIFOLAFVtyNZDMWLTLr7QbFQxvWla7KRDpt+V8vlSS2QFuY0M3ZJTjWjc9K7knWLVPX52ZpS
gjzjG2yqUM9t81DkKbSEPDymCfmUQdZfIFpOQBaFGhFz/0oaF1wLThxDVRI9V4v0giBXcZgsuqAK
ksAafktJuFaEcC1L4b+1cBY2pNyEW+0bQbc1ckvdd2p4okgowPkb4pQmhbnVgekc8gr61z6uZPcM
l7K1oevUFDDCyuDwE4BHUz6zYmro5VzjIz72tamjIcOIMFaNvyMNtJqg7fhMmhaoGA+d8UdhDcEx
9oklQEg7fUObEG40wOiTE3bDmZ1q9Y50tHhZwqQFzLNkJ+1TGaZGQBII0v6yevAB5f4Rd6V4pcTm
XJCybN2iSuieWhg6G4kVYWNpCdmCMt2p8PP5lKwhEmH345LqZ3YmPqYhjj+i4bjXsVHdzbX+WAhv
uOS1daPBhztvzskcxYE33QY9kEDmie4eZM1aNNIeR7lUtFFgLsNe+O1yky8qPs+W4+wtzP+3acNJ
2VEi/JL3PXZ60yPOb0ibZ39Iq0eghPlbMkPznIIaxk3BqmSP2jqZ7WjcDRmGU25rnx0s0aPBtYGU
vNLvjWEjoibfrDJqttJWEQFVN3GgathbrT9ccVqn4NABOgKa+lqFDVUHNWATy4gM38GPjB98S4W7
cGzE1i+n5qJzmyLC1+BegMFx7oJ5+ZgTGZ/5SvFR1t0QxTVqIc9MOPAK0gyOVUYSIitKd0maY3Oo
fdLmN35riy+eHIczh45qn7L4RrNDiQCTG2USO8nvIV7NDylKgqPvN8V738MqS93ui+26sDP83oDJ
adhEWrCNxxO0wEO17rw2BljSQ0D1RMLL3VDRaLmgN9xv84NyCYVVIAE3lLqmA9uY/nWhbkAvLiAQ
yyrbC6dpjW0PoYzti+gu28QonnCfcR4WzNiq8lLywwoEl6x/V51nOLtVHXpKcgCaIeiaune7Y1AR
9p0TiLLF/2fcwPD4OjrgUfD8PCw2x5ZSNTe6MJMrAHQ0MoLqMXO0dT+E0qLWXIHB6SELIvTnwBCZ
pgsmyBpB2jmyOqJIyMBYLjkU/Bo8zKjJMCgbsUMWJSATpdVw5MfWfyz50F+Sngwzqe6NPZEqPFiy
JZDRt/1AX4X7wMjEUuiJ8wg9aBs6I4E6tt7DM29YzSdsEHPpHiu/lJBcZb1PuhlwJq4H1MrIv7Oy
r3bONCSnTBbibRKcETVInn2yziqW9tSZoFlYjg6FapLffFgvpsRt0OtDFpIAEdgsN8nkujfFPDz2
iPHu6XGmsJ/N6YitcGC3XIOMKeI7PbtBRBAmqWFzvpyajvgbTBrlHg4Tp9B6Zku+FlcxTUxblWLR
X2Sa3TNy9XsFjWrjrWHpJMfQrzJSgMVWS4xZ0T9gthkeNBa1/ULzZlukYwXaVvZ7z5v8Uy95GpSs
6x05vmrXEiYIq8VqDtRaaJugKrsWDRWmNpZgDHPDO8cTaTdcD2kZ2BknkARnyEHlFaGIX512TCM9
QwfvMbgclOlTQOHMhXVkhUaHzon317ol+bG/GXJcd5ZaHRnuuOaQ4dNwk/619yBnjbkXXMWkYF5k
2HMOBAR+G0hO3NU4r1avIaEv2phMIDX58J4AsZKbslzEaR5A3qeO2Z7AYTWg73wZsUGNqHHth6HR
keX0gv12tWo4KsLnSx1EeJvcfYUObOvFMVHnVCFosgPjpLWdRdLNP4astC+1TKejPamRLAIpvplT
FexbF1NemsA4rVyBQ8ijPqvMlOyBpZlOg0Jq6I1LsNPMDdGkFsISjIZ5Pe2DMzUY/2mwneKcxMra
jWnX7RW9oG1Crb2FeLZtMDg95qPU+1A3xrbyVhSSDNoTaVFg/oqyL46SEBOajcWhKczxjM1PbpHa
GQgSyU3sctN9zBaFsaMo4qj23Ku0dNja47OEqZ3jIxlW8wtIQt503+j4koOHLrAFdsD65N2tcr4W
wxzWqi3RWtkDVOLuUJcu6kiw4ocUvyxm8FpVd34OahwrjPckBrpmoguXC2MJ9R+m7tV14y7jh9HT
yRTGANl5wudxEdMxPM9qaQ7dVHAMo6Zyu2QV1QrfN6j8ElcpBVgqr17sL2JZy6tdUT4H7lBSd3WK
Z4+Tz64wqT9zmeHtnNHlQmxRnIDd03cMh+FpaAaCnMrkuoTKC8Cu9MZnNRjTtcqA75pL906yzdrF
5YeAzIE23Ptmtqu9AeEGr/itOfsx051ovzhFFt6CMC7JKjfdHjQkswxbczs30akTnTM1uAEJghoh
qdbAMra9M5KTYcoaG2XPtSVp8H1iU0S9FdjLLiiradcJpU+41KZn/I0d7r+yxjQojRc1aH1RBYk+
9V4wAHcLyzuh4TCCEnLAHqrg+1i5eGwNevGvGKS7sx8Ozg3mOfMkcqydVJO5mWhJmd98yhwtXchz
m6zoX5O7R3Pue7iactt5jjlu0uB0Ju5AotOFFphBV2cZJ/HuYEijNTP9SAqU35ogHO8auxqPFebk
PRC4Net8pqNsm90OaXR4S7ZyfEwQyLCbzNr+e5JiFt6V8wAPdgrZXvkW8R1FZVQ7fLvvbcrQsQK6
7q4PeB82FwfrFl1Mt50HbtGUknBolh1/m7jIC3QzzS0mF+tmCJ34KHzqqT1z8tE2W+dLY7X5njeP
O7vYauLow/fFx1O/LKJvv1RAiEjHKdZrq4vO2AFDoEM8UhA+L1bJMXl2F1y9Q1t8G/RIzm/Kk3b8
lHCtYnhHVzhBVSCliENwrbBU+epUj5CZpdMna2yJfcOkGt5WLtdi+nEJ9b1t62+zu/qieu+HSYqP
gdcFFWraJpkZPANe8Hb1D0uVbS++Pqx3peK7gmNh7trh4fEof9tUdgkLWG6dMaAnZ39rlhyBQP3D
qUUSdeduR5E5F9T67E1poxPeLRN6Jnx+DHW7+IbRVqx2V3sa32NKu1sS7SocfyTNVq+02Vv3PjNV
Mp3bovIV23Xn+1wOBCWsTpPmKteaeI24SPnQWMxjex1OSn4slS6nyJWdKm4KF1L8GNS+uJRztjj7
hZNkeo9izrpRsWl38ENMQbwEm9xh31WF27GaYMTIIXn5DtnAICqeY6oo8QMB3RD0jSC5JxHF8lk3
G9MjFW40WJGsuX23hFB0ZHmDcIT1BHgRVZLmYmN1XfvFLBNOv1S+i+eFUw+rabcYLyV2cf+l8sBZ
RUD+8pG97pBfFrXFbmMulcdADDV8RuXL8Mvo5lZ7pk3z1Fv8yQJNW72VSVct1w7O6+Aw1UF/CrKa
6CelY1M8Z/gDxXbOK7M5oupM5t1YSPJYeCxPRERzZBa43Pe+6uUX0+3ct8Ed9LUxDoZNRFNiof8F
a4+OLE6Q0mdDnVKHaKo71NLmll6TiGnBJkykFz4j6jJBprMTnE9BxwW0PXdrTS8KC33RNcblYnox
6WV44vFjci6iBSnlJiVk4DAXZXBLcZs5wp1JBOzTUdNvZp8RnIi1moqXEUxCfnDG3ESO1aVrCgjt
j6I/UPqoaIjWmnT2pmkpVkqvwE+cT1bX0rkTIEjSQWb2LkC1AO65TEsy6mCsnrFlN5r9r1PFV9RK
8EK7qed9IGnGe5CNxIdyjK7XSD8/LL4V5GDP29qymvfU9T37xsrrpNp6qKS/u0siboyGhBdcuIO8
D7E/NpHtLwudsEo29yYbJfNSlvacX9I9JU8lhiJ7oxwYZPt+NMLhRNIY/TCNnXJbmZqNq4wXCvVw
Gu+wzpMX4zDcsfr6SbAtE9uASmoxMZtg0EJzC1vXR96TjJDzSrKrDbolRLLzs5QRhlE30er4PtVr
FmVLvxrlfrbj/duGZJbDoyAq2sYXG4WG6d1QEekORq2rK1H3MtKIcbYUBw4LCOFHdsk2N03LD44n
VQcTP+73oT8Tz6I8CBpF8cwe7bxQN2jtnLJx5s1HR0ztznBJHqgXkqrqZqruuJtoLLv5i1HPiBrj
+c6vB7J8CkrobEEImentP+hHsv2t9QtpIdWVQ0M8nVd2qGd8BfRICrkWd5oCxnvbM1kopk4dOuVB
jB3CBcnJhOr15UQRZDeMXnylCA8o2xaTpxMcnSS2drnLCQm8BHWJ2trk/gx9iqpHigy/BqrB1ni3
OlVmSmltziGbuIYNW5VoUX34iktLbQthhtsF9TtJ76H9uLgssoCJHpfEadCqUFGvk4DKKNMY/am9
PxFyRexi8IIZFDd4IzgRYsklWAWNIVlU1r5rUbgyUJkRq4wqUFsv1XWWtdmLogVCOUl1BSDiqnl0
B7c8p3PyVDZsDv1ZPYdUaCEYhu5o+Fsn5/6iAgeacx3EflCk1CM9UIQN5ra1X602OTaI7YKVfu/U
YrqlaDCclppWJNuf7KC1u0+TGOCWKC79frzD3bpT0r11FnVBxRi1tlnvG0fCZTaNW4pj7Xas2V+U
ZXsXk123C3IfNCsgAPJg+nnE/BPeV7AmaX6OEbADwMzA7PBPAAogLKM3qeciC1cRjhXYoItFuc3J
vy2y86NqmqoHcyC+QanJ2pKkaR1o95lbKsGXOOzzQyUR0eEdXEg/0Gwdmy4hoDoFtAAMxTLBdqYQ
J5JE3jYhJc+01QfQ1PKuLLxLzOXpNrFm/CbF3qA6eKwz+eI4oAd0k1xQBqSiFWMbPYUyoMIn+vqZ
Xun4ZpHzfUnBHIF7kL0YKs0vKzv/iu03vceA+TpBRdnqzjVIloJYNI9mdyBjcG+HQNGbxTrOgQtt
AN70YhK7KcZpTxrJeNE5w3JQ0u4/Qj9+F4RR7jqANOBnaAwWtnqGlOkcx84NrlElUoRb0uKqqHJj
bTgqIkWTYwGmI3JMuhaWS4cRXf/yzsyUUQhGXeE1tbgq3daMCsovLUWeTdJk3p6g8C8xC1UPPf7K
MQoqHckb56gvcUdsXC+QobjO+OS6JFKmekVuzAOYbtMPbpyMhrN25rdg4tBsVx4HAOl82FaJrNau
q5tALDSuYZNEPFYPpTXCkgGMLBxf+eaXEDhpx9LzwqW6sUlG5J6G49YPnAfaRu+FQW7YSIw9RUap
d/68nFOrCo4K5bfh+BMLPjJCNDi0Ikw7eK1zyz84Nl2M2b2g+kHQxuR8lUOXwnk0OD58z4nQbqvw
j6BHquJZCzxUZulNmUB1lz1NJUHEXyiMvWiB55iaqrdxmkvv1gp56h2x48e5ht8DzOCutIZvUj7U
nryBKM57ETo7ymyXpimvHZuovlkat1aijItSzwho7PIbUEfSfJNzB+/3ixrqF7zIBO20bBRH2u2N
6e+6No7/GCQ8jqGYH1vXoh8537eg93MIlyfRtteptdT7Ct+o4edfOQjvApV+N7UUwAco2zhhuAdv
1G8CIOFZPJ7mwsafVdnhAcQYO3SvvpGTKyPUKfNJlJCwgyyJ9xB1vkyO+iJbgVfPzh1CraRTbkxn
uppak2scwgixvyb00ErKjbbcs8uhpOyn8cbyshvYn09BEhxT6WQ7Q5XHhYIUx5CBs9bwLZSKei+x
lPvakNduAezX8gk80+lJtzlEMPVms/nLGwOwRlf90bniMBB4DJJhAuELKvAmxvBRWPIZZNDBThQq
Qn0H8ugSU8mNn40XC2xWqiUXdqavJemtl53ZkVuAxISdD1HiHOiKXVJlJ6dEqFdXtP8Ry+78lhJG
VddPaaAPduXEd20xlvt6NqKlc066zz/kYF3ndXPJEQdzUFDJnTQ8Mt4qRn2RUv8PgDLXcvom4MVu
a8rZ+9iu3a92jnJoSFOIUWgaNiiQiq2UNcif0vLWfp0VtcZEAEnij/dhn9jHYRTUxoVG7iiaEtHQ
4LvVrrGcK6/X4rpzWLeA1izxNnHjfpy3QmPZz3ZjO+uS7PgMyXvUN/iELq2SFy1MHbQw5hw6+yCr
jiKNb1pENjdjkXPiQSAS5lxYMdLXImb6cRnc+8LNnzF9Q2ZEq3sRcAIhCYmlnOOcx+zpLM1VSw4U
kiqusbUKAx2+RNRYxdRQ0/5I/3K4cVrb2SLnN27hK2zsjjw52PFEAPQuLOUywFsmyVpN8/GOeNjD
Qiucs0Te7sy8X3nBQ3Dquyo/jN10qe32OhPuM0vbpVnhuLFa9kpZYTqIWIV3kddkwXWjU95pe7Rv
m6F0oQyjHQ3y+Ip4uD1xJhccTmhNUhnKY0VGbIuPRH2jOE2vQWqxNetg6yxYrjO3PWp/vDJ0SxUo
OROrfKx18cxKhF5txbrXT6oYUfj2K8+iZp+9meM4eIc75lbb3tOrCZ/d9cfo2NlZhpW8ojsZnhPa
oaeUvCBSAtgT7uLBdd49m31c1pTf85DlEuVJuSsrHB07vwtI/JkpR0GF3aHLDXcsOsH1SMvsqgzq
cvu/utlLXMuWt4FTD+D4TZlrfln+/KXrjYbf/X8Hg56P7//7f4bgGv7fDgaaZh9V8Va9Zz95Fta/
9JddWwisCXgFwgAhKc2p1Zn3l13bt/7l26YpAjyhvoU9AVPfX66FwP4XKgzMCjDVoAHjLPsv14Ib
/gsUrMC6itPsP0W4frakrlQ9E9ME6j7fhom3XsLfLQu6sCfk2WkfsY82g+vBXDIE/zI33Bsn7cYl
KtngJA9D0DvEXbVVXJwRdTlMxRbiMOs3Xp4fDtj/66BwuRyaVrAPQkA4q1vj0+XElmTfSr2Rjr8Z
3gQ1cp19LzLJmsGkRcz8lA53sJfbFlo7DRKPovFdKVvIa2ngL68jGkLvIzSkd7a6teToeAUplpaH
ZgM4kCJVfiBArNraSaaNl789+ts/L/N/VH15iwVXdwyNn+wfPy5ecFjCU+LywNzwkztNAEEfQ1rD
UU6U03CXo9PxaYlnk31wl0lbz0RlLtPNoCCZfR+HttYoKQL349dX8cPq+ekegmWgRRHwZCEKfboM
RzumAb4fvdtkZacpt8VdP9pWsJXJ0LA+Z8noiz0GYFddFZkmMwk9VAJFf6L0eSgbgwIL4bgd9fff
XBkunL/5Y37cIPyKJoPddB2fHJKfB1tKF15aaPKIFXIHMiq7cfS3UGNlvxM+yiPOhnom2adJK9LL
Y87lOxYxcIUFAEX/0XHqGA4vilH1UNT4G25ggrn5DSO77H5jDf9xLZ/uos97C+8DP6eHTejna+3b
uZh9HfQRPdrySfs9uQsU+olkSUVHjE0pRL+LeUlZlonEIarZmwXnA8Ua++LPdqnx6NjltkvLcYxm
0gMjnyV8ovcjyq1D3EeFqVgaHaFsC3wgGlXkUJRquB99s0GrDDsy3yTu4J1o12mnhu8xGfKMfzzp
cPRMSfPgEya6rr0On+BXKNaBvNiLZqr6rxntH4b1Ol4+3Qm80z7/8C9eytX9+jdXU9JgylABJbEJ
Ull2B2WKDINCt417a/PwmmO2uNkVXvDy6b/xwYHLxGh7WMXXSfXvH6xB/5XDgC4C7Tk1sdBFtuyG
qOIis6ya/uRkZkzBthNa/wZi8w9vcoCjMKCi42IO89aB/Lev7FeWjq2FWbFMF3d6KKXrv4RTW34s
ZaXDV3/GfLnTk8ppbOE9W7YYc4r8N6/LP9z3kFxVvrztUzwIPpF0aruAzh+MOioys6Eg2U+i3xqu
kPVWucB17xSYo11u58RE/Mc3Hgsbs5hl2yb3/pOjknQLNQZQOiPMdr0XNUNcwn3ind5mkN4IBtHU
9es9trX24tefLFaL3KfBtiKLuOm2wLf3w3f+tztf5zklsjnsIt/tS07qHsm0dl6L8NSqHkWHaUhK
nvj66igRPrEJ3WCshs8Of/llzRGr/m/cC/hNGPvoX3ji81OQHZr8Cqwc8wAqz6s8CNVHAQnoqrEM
Q30M7eThPZjS/jdP/5OnnJUQZQRMDQvmfuAzBf08BBdVmap1WQlpKY3BDldd8Ngqq3scFRE+23xs
gGFi+UGWgAgSIdNvHsT6jH9+EKEJdNe2eAFQp/1gKvztQWSLyFoL2WaUz7oI+01SNch8cz8jqlwu
+VaYuRniybIo1W6bwDVu6qnLL+tRL+PJZh66GbSiDBvnDUREMXeDF/36Ev/9/VhvDy7MlRLML5/m
pb4NemUgg4pyQgrAkNKenbE1IxMPUch3XwwaSyD4gqH9zaMR/3BvIO8IwPw/mDnepzfTKVO/D2cK
2Aoc6GNPa2omjsmy460nSq8AoVitUa3aBkMnqSn1oVfhr0ys1cKwcDqaBZliVxSV0zerH+LgN4vX
P+zqwAPYbCnxJ1DXcT8tXiodloUEkybS2ZL/MRC12W6IuAAyN1slOMzMteRrxoO/t9G7HoskIPLF
FuXS/OZW/ftEykRi+b7wVqs7Ao2fR7Gl80HRxGqjJIQEyFguMRfgEbGMY2XVItvNo2sSTdzIblSn
hGClvXTMxL7/9VD5dBkWxr1VZ8R2GePGysf4+TJqT88gQuR4bqaexCEEr1NebBzdZ77aWR1l9OBq
LjPiz1hOxiA+jqXtNc8xJnh1/etL+Tx4uBYcwr7gMkwGEdPKz9fiu/SkyP4VZ2wSniX3BRhSfWqp
6htPuF+Vt853hM5Tb5Q0Hg/J3AzyJQPJ+lh16BypopZ5fTSC0JhxImR2cNcZVbYcf32d/3bLAlTM
MGJCWALoe4JPb9cw0SacXLs4g06ltidC3C7niWrR+AJcOcPcgf1JHsbWSkBuCC9tdzS4sM/+55fh
g/lwWIg4Kn1+ciBGiAQMiuJcJnlWfYNzPaSRZZcy39ilV/tRP6I6A1hdJSq8lOZQEMlNmTn49uvr
+PxKWY7J8A0sNrG8T1zLp/sRSy2ZiMbwVOZBnKKUo72GJFf3mEgJ0E0W61FnOdQBj/0SZaMqzWnE
Wl68BmGa82+wS/90OSBHXIGccl2kP79Y9HGSeJS2f1KlRVgnFSKC2uqhpC+yqaewq5yIpmKeTJvQ
AIk47dzBMTpkwgCC8zt8w/Z88es7tN6Avy0YdAwET8lDfBGydPOi/Tyu8Z2SNh3b/pGI36KeaXc0
RBBLQkCQvpIV6dMPNYti7mjw9m4pv7uaNn+++fVVfEaEkENCuxj4oBf4YCHYQP18GRqJbmuRTH6M
5zCt4q/I3rqsxTvShS51amwnitYJQdR5du33Ep77NnVClVIO9HzapQi9x0Z+p7jpmuRw1VKuTgej
hnU7gOZM5r01GfN8mSDO9N5SitDdvuUUhvVt0H6Tv0ErHdbvGBp1/hYPDv9Ga5Lgfvz1N/08BMC/
2cJ1OLWzRDPHfv6mhivDss3IXozDUNBI9XHdzfXRdnFUElxK8dMoILyDuefPiqGwCWZodFOQRZ+1
CERXCYDmC//6sj4NA5vzAY/Asj2mMEtQ+vj5/ivXzua+toao1CBKI7SFSOANQTjIlmRx73pKeXsJ
e0mN4NAEfZX87s34fMj0qWP7nH7ZOVk2M9inAQDJecSvV7cR2myhz1OwFCDkMAy9O9ZoFufUlp2+
bTPU2KRDTvoZ4a6ifUo7yj1qyh0j0OYyA9LAxIfEAyXP8rp0xbT8Zme57uD+9sKwwyMuRTjsYGyC
Cdjh/3yn6MPhsY7pttIK8IKILSz5pFaD5OoMCqF4QOwwTL95ScV6Zvr5QymtwM/gBV23TZ/312Tp
zS5Nrybq0S+V8Ot7m8ivoYhxIIflQAe2i4dvyNIRsIOPi19xjRlxNJPRc84nn1RONn/V01gKv//d
ta1D49O1QVGiIUPWERDBz9eW1iUx8C4JiBzLPfyBQ1BcGebcXjemmUBHc8unXkusLkhH1c6lEIuc
XrrVQdRj+dFmYJZ/84h+EOB+uiRGUihsErDg9FGO+7QLn/BXqYk8u4hIKxt3e1e3T3FIpO4O/mri
bVCyUJQuPBz6YzGdiT0jh9jz1ppwhV4/oJahuX0DpxRMc5MP1dep5EzYeJ0Sv0BSdtT3FsaJX7+E
/36M4sTo+T+eNIACxtnPYwvoayc5GBWRM3rKlju/HMvsqRd9me44VMz+vSZMeHrXdlLlb2hagvS2
QpjUvro5PQbY4LYxj7+ZGv7hqihIQVIFj8LGx/68p3DIRTdsr8yijhQ830A0UPRMQIaFf+MGt3Lg
naBXwCPaGjMFkmc01/5wv4x97KFOKetF6ojw36p++PXt+pS7xJpOQZUjp8lBB9hV+HntQmK8oPMx
Y/wVVavsjU1pky2hjXEIkPjkU5G/qGHCL+Nm8Kcyf6tMa9X0z+Auu6hXLv9JmoqpXuYmIXMJPIIL
RQdGXyk4Zc5pRq7WumjzoPpd0GGV5juQz4aPatBSGeVvTm//djRCMcXky8nRhtPK2/Tz45+XMGNX
S+TdEvDjMWD0dMMMDc97TbBarRZ05QnZ6f2lrn5D24MN9vN7TPqL8NeJFzsCQ4+N98+fHlvtZDOZ
yMOs4NSGN1OOqbzB2IFHrYEP30KB2k5GOA7T18weHH845pyLyCCfCZq98fCH6Nfxx2KKA5zFOHWG
kXEi+nTdPfQZMQhAy03s8RJDpk6m/mC6JsbwCyvnEPM8VVMtv9NBMYpHAr0W91U2HEwxgtqD99AR
t4LJaTLMZsbrVFKTjB/KZYhjDAUqqZZne+YT6l2YFw6PpltkGIeEu9atycuda37sNndaadAO9cOZ
/4WQapjqkVn0TREeCAjM+eszwmlWfebL9aNjd8n4HTwv1HM7pKDrYMLC24NAyMJiHTop7hwcaCnq
ygD8o4OTElhL0qHASKShGCwcbSpvui8Hn37rTnXmMH/ty27WL6JOZlGdHI9Vl0kcyjc/irQBUpcP
8WBA+id3JVwzC5jJHWc7wlnga5RNZa9V1pQwarkGJHPndv0Qrn+mcq/zrvHIp+t/o84p3IugLFGs
gXXVi59EPjd7KkCqed5o3xmhnVgmVm89sw1RnhOjz4bB5ip3fT64Z7xLvAa8YbemGCgjXf91tVnD
QCJLeJl8Nidy6mlcbghtHi1ju/RetjzHMz0HIgyWVGBnJ4mm4+0kt0HwlRlGxVhfmlPH5ou+M1G9
2xi/gsqjpCdZtT8hX7IZeCnbRW79ZEuTe24aziptSa1p6Sl9t5pvPKRaLs/Uzjve8Jye5ndwLJLn
pP569+sRJw3RpGXJLYmrZn2B//pdTZQ3N8jP5pJv71ngQ56txCrc+6Czi+UZ3XWrr0MvTr57nJm6
JxJnR/WGpN2crpSYgBqCam16AssbsaROj/QsTHmWPRxHPnRKQ5Yp1ODA5J2G8Os7MWfr1o6oofVp
YTtlJhdFZbpPnsWONFIZynNsruncP3tWIbnk4s8rJ7Znrt988GaAR4D1cfa+U9Zo5OFBI4Ts8CCA
Z1DzTkx+wFuha/wr6E11QgdlEwRJ4xEEsKBzOlrjvG4l8zEBf37CSxnq4mzVIZiDmI4puqOyLIr6
ctYCjMpmIIS0ux1cFN3VPstMPEzESQzLdNUMUFHQAxEN00jSCggVOSRI2ZkVUsEuGK9/xcryOM5l
Wz+LVgyIOzTodhcens6naeMjf7C/Iu1cL1nyLlH9AUK+wPPFCjqW/YmqId8x8tFw82qRnegO98T8
EVSzqVyifJ5VoInvIf+5YBxYprP+b07D4KFl4bi1ULeByEBtbAqLV0tFwskSZe8zT+eecY34vM7u
MRmtS0hWeYRkyzjRDDbfxaeVHdx4WH/Jh6nidnZGmMvvf75lyELWv+RQRea9tZZQDqtvZRRGuKHr
pvK3voRthEYtzXDiR0wx60OnQ96u01rdMlYlbH2JIzFuG7zwjjN8HZj68DBjFC/CCwm0KL6vhtVy
U+aseKjlMadbH+TJSJdxhJiTSyUqgbkz4YSFfBQKDQb0rSqHdbUbk8AItj0oRfsubGSbPSurR24l
GnbTEG1SWm3zxrFhGz8wAw7hvZjthT/xc1g/aDxXQetV3FAMbLZ/PafFVZxTN/zfJlN7OQ0s+H9+
4SzN/XDYuJkYw/PKb6AwUjiq/8PXcPhe2jyBdLFz7ZGKSVfMCCs3QQOvbEVbqF7tnYQx9E7uVIMZ
sG2rvIqopwTtne7CQl54avLSHxauetp2/WJc5hq/TrojbtEuL6Ccq/Aa047gkB/HuZb7/0PdeS1H
jpz5/lVO7D0m4E3E7l6UYdEWye5muxtEs4cDnzCZsG+zz3Je7PySxZHIaopU3+1RSCFRQxYKQOaX
n/mbrjSM0Vh5iIQkn3GrtPnCMQa0vJXDlnBijxf1VOzx/IRtrDBzSqa7bAlqv1otKaDrYgNKWO+j
UfXLfNFGreKHuE50MdwngT4q0aew5gsV4EL7Ax8zvQwn0bfeWVJIb4bwFRtV9EG1ruRPqUkn3inl
iy74xjEueKCVp2oEpWLB7LQnsMAaYKYatPWlg2J7dsmCFe1ZN3UWhswINy4MqsY6DM+DyAjZ0LgH
0Q5bp36mY1wjlc0x53AWGUgrRWj+ME48HGwkF9407CCwykQyr+us9AYl63i8Xxapz+unXMm1Yh2u
n87yAvAfCaYwRr2PUsgjfD57X5fOT8dvjmEXX+HpkLBjD6G1dWe5Ol06JF6e8vV5hacPTqTrQPk6
iCMBoPcEshP6LM7bTB+qCLTo81PEScbrKlWc60eFy4reUodTD/hWFvdrGl9xhn7QoYnhG6mOm4GP
Zwty1WK00Q3hqeO37B2q5xKSjv5kZesdFdVoM+ix3awrchGGBs8yLyGl/6WqMeGjPNDl/H+dn7Nl
PQQ1ZPJhNuOl7O5yI24Nf419ed2epFZdNERnV47syjY0EqKte8hLaRxO3HCXjJGYN5I9GDrneczP
9YVSbUeAmAygJc5ZwOycM8RUHt0AFKIwGCOqH46+AnahjgV5rbdeJlwfU4oBUzEdgQ5XCApTuB4A
O7rviOxmpT5AvaQqCnMXQTtKqAz9Wh9PVev5rboDmW405eeuA7pdrKI4MyDipXasn3q7BB3hct1P
6LdBWPQWwPrWvq9sINw7EOd6mTsowBMipZgYcKDKLCp+ZR4Ki5duFjACjDUZdcmDbFjSLtZWg7NY
N3aLYHr+A9lWp7OuExgoPIo6GzwTiv+ATNKgICMrk9wPgJA1PD4pkYLw2vcpxjfx98zwYdJ+fkoL
rKzI1H0j57C/mw3HYTO6mKvpiW1JSbp2ge7xlKH2ZPpLIynAenJ061it/dQF8bzPcFpdPmc9koYd
vut+wet4yj3gwdX8fmu5+iaBvpERfxw7iDofuhD+pAOBtxIxgORSfyCyEECKLjxwiGwi2qyo2lOv
R1LaPq1GAkbtunjDo+HCi/RMobs64In0V3v6CCCVLWlJ16iar+Y5UvGb8KortgiqM7AuVsiru0G4
qZ0cfY6r+rCehcSqkPUcmXoXPXXKYfr5fC0HMgeMnwxGEJejTcxHFjRRwQ14bS3yvzqZdq3Wd3GT
JdArRN9mXkIoWjYjSv32RYmtUgZvAzU5rYjlGEGyJ++vs8/BYHTia5TGYfsQRFwPwKkwXbR3AtmI
r0g4mDQ8UaBDyGFlmlXXDKfW1JTccQV9A9kvl8xzk4N5KL7kqYlQ7mqqMpTEAHIz76tXmZRRf1MX
uEt9aUXtVBC5unTphpXoCps0bGh5M85VqgrKDlyFYNkg3AH6b+i3LOgwLe+mBM2v8g6SR9X6iN0h
jTttgiKeIJO1/YDJDd5CIz/MdNLnFr4+C+qGz/VoXYCZxRglU+mAvkqroXvtimdTBNalGsI6bz6E
TCtMGMRmOXjqGhDYhAQM8FCM2gOVJd6tZTG5UadFJPX1zcQPp3zbotzBT25pNe5pXMxFZWwr2+4R
ppIDxJ5T3EFC1GDCANNBh0blkjqYsAI3z+J16y5ua50AkolnzkiR1/npJGuT75a2gpYtTlbTYgGD
qJxUGN1VB4+YwDeyvHXEA8M4fIgPWfNTyG4yO2JeQG5jlERi39cxHlxDhNuCCvM5/yFl46XYQMay
BZSnKIeqj3k1Q1okOJeJBxtTetEXDA9D3uzYY0uphZ+1et6VssrRX3lGYJbV2jIar0HGDtCnAlm/
WKwbP4s7iBxuYmXele31Ol2t6k6Xbc7hkMPcWW9HO59nbsE5/IowExcet6wWQ8GRZhhPHKUAkYSM
Q20KU0p/litN2sGd8Ni9uZicZbqJUZCXJyxaLI5WLBSSyeWxPIGv/HgulPzNRd84+qx3Ztoijha3
5JBAikyf3j5hDXfJCC+wejphAhrn2f4pXNCdFpwIfdPoqE/iF3fWtK6B86TdpaykrbIP1InxYK18
DJ4AnRdWpusV2Oc6tOO7oHPMPKz0ARyECTuVeBUQ2dPRs2P1PZ59v1QbqM6POWlc6cfy1EiG60SZ
5eDhyRMLxz7gzJCDyR1GTT/wTG3R6C56DvVEDCdF7+ZdcYokQopgVMS4bdrWvSnaW0c5rc277nls
RA1WjWfGha05Bs0EZOvpGAc6jobKyez5j8/lUMYYUiYWzCHfl2LTyXAAse8aishmLhGrbL2k0cJf
YYjnuqf2ISxn5K0USIfEWSURLRtE4vWkQiDqTjyrDiFPpWVEPvN0uMaNgT4j0F7DKJFKSyo6Kgjd
hQtruDlkPpmKdcxzZlOnCnaY6KCKDL4+AZO40uVgDWxBFxTwRzyAa45uNViTFina4SLac0CE0tKJ
FmKaS1dvywxvs4sRdOdsf0erfBqXnccDxsSbFRJGH023VXWyEVgxJQ+wUVT8MRrmtjhdstTAP3DI
jcFB1ZT1U7krFx8CxOZoUVgIsIVhET7QJjA/If/dTt9ho+kBUZrwGnduNWTNmZbonz83cVGN6wUv
lGWXNLA0PpFaLa2BBlzkTdn5TKO5zSDE1EvxeWohIX2z48oSW3tIUYOjuRyNyI0kVi+13MFY9PWH
rGoXiGxZ6WThKQNgPExW0TLPxVaByf9hobZonxmIZOX3uYJtk7tLHeyEMyGac65gIPpnixqM4WMF
NCW+HpJM70ssPHMe+tSS4P0VL0OeRBtfomq0cenl+9QsZdF4pzOyap3ayKoxBTIGijM9u9KlWbwz
rUkJQY+MJ0fyiI2wPHEA3ljlpZe2crl/qriesmzSAJ31HJoEh3rFcGJ94CIMQlWZoDU1XwQOxbvY
BHXPZBGJFxGwKOWhUIcAymo5rP/pkEPZh12FAhjtxpHuEcsDAWBaQ4f6AodDnWo+5blPWwLtH51W
t2als3DDUa35jbZBc98Oc4Ymy4zGFlddnLABFO4FfYUKrc2QZCBo2yErbJOq4Skd0al1liOTWW9k
sXT5paJFhgo0mjs9yrOGWVfnwbD4hb+Zk0mHDHq6ug5CxNjm8hEkPTZ/UVexLmZik1KyaQurJQXt
rahgahzzhmsYOE2s+f1ZbyV/EZdKQtfSzFa0Ldopwy60r6ex/MSW8lNfKw105ojmNJDJs9idq3HP
C2zGfVLU4eJrkseCFYny2wWCPKqc8sHBJ1A+kEv0+X0atm3+Ocsjk2UowcPn9yo3LBSF0epLUdkC
fdO5+EwgyM3zzeZRD4QWsSAH1qBGw/edBLSBhxwsZZbv0DUZ+D13NnUQNJNJx+8akR7UeQ/NowBQ
GxwfhKoEVJbCaPTjQNzBJJAiU1+SG7WZxw+DDDsEcJ1YnwSTZQte1VMMY8eFtCdSOQAMNzOrtYrN
jKwSJHsLPmtZ3bRgcnhh/uEc6k2n4uuUh3S+MyFN0KOaAx2+ImshF/UMm02xadgS7rL5+5DWTSce
e13oNVBYHm0Qf7R7v9vNnslMl6Zp2NiXwqv14stas+Z9Vz0ZNXpj0tENjdZvYK5sELVIarD0AYp+
UJS9KWZhTk9TVZrAJdYFBkoSsIrRIo00/TwqkDqBM6p7AJUp6JhYyLQVP4x2Yv/EqFaHGE9aalZn
oRoG88uClB+6Yo7V+Psga+B6rsKSHOtT4lr98OnpTDVF89g8HZmAQ0kM4ma+h2LdWv3WAdWsH1oy
9zzrkbkIt03KrR9TnE54ctNZZpdj7ZnMsllzBOpTEyrIrDg1HZdm8Dow7IqHgY6ipdW7i6nsxXaK
HDRC+YNeLOPFUxsAVJLONGhAFASH7qmXRx+WzEGpQAeRp2IRzWZJSVHBxoboTlkZTt4ma4eJBYw/
tD/vgtYZQtJkiPGEk056EEZXoEHpiJ1mdjPyXizl+B6mjx1OjPAYh1z/lwhrvhPNvNZzBWsorXh1
HUhGbiExfJ3gVxk00c8ZLjj8YKTwxDGFDLKhUi3828eOWlYMgXPJc6+bfano9z0sGa6l5F7WBPM4
tWEgrJGtHSf7gAH5LXuET3XFv/9T/81POo8Uiqn67/988dPuod7/qB7km7/0Ly3lXnyy/O/HD0ke
6s0P9ePFD1tkeNR82z9084cH2ZeHb/H0m//uP/w/uB3wKZ/m5uG//uNn3QulPy1BJ/K58wGObc/m
WPqbPP2dvs3/+o9dn4mHHwaFyv/9n/6Xv/ubfuD84QMg9RmJe2DCsT/6B/3A8v8AWQNGzMEYDlRS
wKz4b9MEPOZCbBVNGJeWxSyJAdLfdnHmH9hmYvGG2QIWNN7vWCYcjakCoKUAC4FABXbIuOsYwYBi
4TxYcX6dmIY/r30JeIPwKBBu44+2wJ27O7PsLOO9OaQeQD2b6j5eN/QBh6B+7DFa0BCCZ9jGSgx1
O8C7TpOta9VXg4e9c0WDoBsv/ax6cEvIt3FWotFdfH32hm4O13hOETgGbehLM/gEtKOZH7ilHV16
jhFWGtvuGtxWdzGmft9vJ+G4J1Gewa5zW5Ser2Z4y2f4yCJfZDJZGSHdMTF4Bz15jATQ38Q1PZTg
wDQBxddv//lDGC1Ise6cXtMfgw1LxWCXG1m61FwjNHZYgnJBhLP0hXUPX1UGpPQoVq2tiFRqnThh
emHnhqI7CmfpPU+X1x6TywCTBQv2TNvjvPxyaJi11mAbe7NpaQ8MRTz/leY98kduiRbuxh266m6e
FAo6YrYdBO+gFju46fbxO3CSIxjc41NyLR80QgicJDi2iPPmELRnnVwjTWLfI5VQ38Oe99GGIv8t
0V76AqcsuDGitsaDL38PiK1Xw9FCdcHRYCsFqArw/dEktaLVSCIa7XPUUj9n/qTubWy9TxJlJ7u3
F+bRzPZwnwBCcIjUZIdj7oofpriTJca+pWv8BcOP9NYeo5u3r/Ha3XjM17ExDxBa9I5ACUPtJXWC
mnkSI/dTuvTFmeCaW9Uqdff2lV67m5B97VHM2OYvJpQFsja5gd7PxCb60Eq/vQ6hxr+zNF67Hew3
CV/MnZiy6+j2LIr0BTocssyuhRXN7aqFWX1GWeZ+yGs1vzNTf+1+cOcM0NIAeYi62ctL1TT1rTgr
IE8u/XYAR4WQdNL30/r3HxuEF9DmTFM16P3lZVQ0zgFV9HUQFcunvGqSS5mhXPv2RY5RIHqpeUQT
x2FzY5gTHmFq0LRKmjlMr+vMtCkSg3YQJwKvrbXlBkjhwJz5ONqLZ24EnCkiMZ2KkKwKYO3Ojy22
+dvf55VnC4qO3cXI7pF89vKml9KvaRmGe6lEd1YkC4YpRjFt376IvqejjUyotSKWY8COdo+cgfCx
IJq31t62B2QeevRQ+1p8QWLwHuOAd9Dfr9wQKEwbkDHy5KBWjsAfgfKqiPp8zyAIIb+eAo9awHvv
+NCfcnRHqGawTB5pEb+wzHJU5ehL2vtoHmzcL3DSoAerdabhB7euKddtbCO0WM9pjm5M7n3FU9XY
dm7uXC74EZzZWRl/aluVf7Tp0aKSZ3bT2jHy/IPuv70T3V5JNAjhLGgOX0z67KPH7/Z208IZ2TMY
N66XemjuYciiOzu7aFTMiXlqjqb34e1X/srJ8eKa9st1pTCT7HPl7nOb77TORhAYoEWriyYcllXq
NKjg4JYYDGvLK+dLoBbG7dtf4LV1EMDfCEzw0wBzj/ZZ38goI6jsg1gx1zE6eTVBOH9nsb2WRrBt
8FS3fECoUFVf3qasKUyFMvfkGY6z7afa7jc2E/t6xRR7+OpVMv3WFKX3jbqPIYWwXUGN5KP1j2WS
gcSog2L8qjcqBEvfvn/rlU0Hb8dCNgPEHYns0UZAjT9votbds47DDSVR+gEp+fK+TnMbs1LG160z
UhZJiZcHx/j0dUIwb5tmQ8b/iqIbENMCAjCyLaL3lsuyUuM7Afcx0zzeRVDMAGqxkwL8gF8+vWHx
olFG5r7Hyvc8SGss/cpiGM7lIEGc0WT72Hey/qbHnBddN2ZfHKlo6mStnK1VSXZPIdvZZxPSYueC
luuntx/ha0sIH3eNMSZb5Kh7+fX8ppcmBcQevQ3BTC7qVgxc+qu3L/LKa4L9bJITuLBE4N29vAi4
JcQJkmFfNdaAqZBy0zsEQOjqLLFyT0Q+VWdvX/C1E4gODHZtZHbwdUN9sj87uZtlGGldyv0ErOXC
UthFyCJ3v3f0PW5G9M9QArSwU1jhPGVduZkFZM8zh494A1jvnT6v3TzFDBsoNH1sDI8yvLrFkzD2
u703peaWqeVdYE+X9IFQKrPNdw6h1/ZqgCAn6Z3jQB04Lj4AJDhxkcp91WGdMYZoM6Sd7HZxnJKP
MZ49QwKrQLw1LOkQaqsWjNkA7fRzpEBioba2FV1nvvM2XjlI+FJkBR40BmDJR7G5Ux1jYaPbjxAm
1pVtfWuW/mEMzfu4jtb+suxk4Jy8swBeWdeauQVJIYyQvXlcIM8WQNGEvqSftXdGJIGMpsOSKne9
tWtFasWMlefQYEI025dTuXwxdAx1+ltkaLYojH1PdD7y9hd69fvoIMUmgGR7TGWjOdsOkRL7aEFR
mQUvGP14wTt3/etFgGq6nEmP2YFL6f5i1Rsi6caubvfVZKd3mZlhjZXW/m/fSQRz02ZxheDLYXG+
vEhtzSWD3nFf9W730xl9jJm8onnnTvQ3fRk1uQhkE/YwYF1CxsuLCCNCv88f98oc7Y+NWmgKL4tI
1jk6WNV7p8ivuQMFi8MghbfjEZ2O1ufsm/noph2+hZkA3RS6yW06edlnR07Tsh1RalzbyDPdmXHV
n01UNT9my07P8ZFnH88w6oSMDBQDRVqfMXWJFcCfuSi20pHo6L+9jn6pm3nmnh+YkW6oELiPw0nh
eTFG9vYeyRkQeGrs8SswIYld4I2NX2QosUKiSRehbeSPEmM/mHHzaSI1Vujtr3K82vQ3oZBgm8Fc
Rs3zaLUVzlRiyTHv/QJsEXlqscFn23zn5RwvBC4CctsE505Io8V1VLDMzEUMlfT7kZH9GhT7eOWb
E415kb/H2tNv+fmSe7ySrotJcWBVhkdXoktlRcBi937VubhHuGZwDj7TOcnw4liZUId2yAzfdmIA
R09f9kFFbXSOGrP57e3H+ksMP/oi0dGBwUgH1mCt9pkLT4RjRdy09tjfmAjttobrb1vEze4gJKzL
fkagO0F5cQ4n6zTwAaOiW2igQ/T2V9K3/sajiY42COOqLO/ibo8QpdnSSLL+jEtZ3o6jL2H/4luo
LNfbFgVOQlbT/m5U08/D9mAq05W0sHk9SlF6gU5C5sl9UFnjOmxRgsok7im/f4s61CBc6UEv0mos
zxOGGDRlvSztnrHVssHuXew4zQEU5dZJWNXpV1AezQ4+RbWTaWa+c/FXX7lj0WGg7Uqv4ZiCXhoC
n23V7qUMMR2cRtu+BPO9fAzToDoLs8C7NDrQMis7YogJFxuhoNWcOcmDN4guAI804jLmWJDo39l+
r34zqG3scYrngPTl5XNxMIBCElBS4yTRxcK0QKEO6voNuEjj6wALm9GzOZ8aovkxRX616bMQH5Q4
/4AiW39Zo8n+4+0X9ShucrwYSW3AA5NQefzr5TdSAxJIvqMQ4Z5BKmILJb9ZmcQzZyEBRbVORBij
tABQt2gtemDB0Le0NgEwcbn2q3S8NposqhFyDAdvZcR9v0MU2ZlWBnopA/pgbfHwzjd+LbIQsgmW
hEmyoKPIwqFiMgmu9hgaJMvWKVw/XeNZEOIzC3IIQnKhQN12KE6260iaCl+fJHhwlpGimVda+e+c
Ia8Ebq3CQ/iOEGshhL98gh0QpsQfmr2FiAzGkb057nyr7If31s5r9x0FaNZzYJGV+Ed7qgwdkduZ
vm9H1EB3q+6+gGxlbZN2gh2Ow+KCHla/ABVGPrfalF3l7f0ygIhpOsVvt1qJI/B+KBdh+rq6kH15
26FCSwGduCsZztFlItzydrDS9DtC5ePHt9/4Kw84gvMHNYaQwn+OIniQxm4Rl8ZVPQfTmVtV/naC
Y/dOc1J/3aN9QGsSYXOEERjguEd5WEC2Hvd2eNV0PSCweOo36Pw5t0XRdKjtDaI8ffumfj0EIgSd
GRaRmNkksUfXE0s8VB3eEhLi0Vfm7GhTLmIUDfCnHoMlx0w694KeZYt2rTXOfwps3N5j6xFzju+a
LI1pFexfaumICcvLl0iFlU5931w5qbukkBLQO9o6TCm+Tt0SffUcNd75yMhgiFJgzvYTjPxorg26
UPJmotHFODRxU+8qB6WASHgUYDeA41SEWUCULMXOtmrUmk2cfpfzGW37c7RpsQeKesVD7TstpFwu
OH+jN6WmvbU0xccWaP1PhgcuYpmmVTVruYRdtwoWgaIoUGYMlNCqNO570Re4inSF5qk07U8l8eSt
x2n+6fkSceC6RedmNWZlcDrN3uycAcKd5BXw/Gk8aeFT/5yVg+KeonWKp71T9R+ka3VIwJbUHFCn
7Lg/MYOkn9eopxR/InGDNcM4WMaHdhlqXJptnOhWJunMWZHX47dGIFKMY4Ox1GtUWcoWUpHjfLfg
+DSrwfAYjyXLEl5nmcPMn4vbBSA0U/TnUL56pAonpz9VglmXtUrzVGMgWxT9sbWyiGK7qImsBvHm
ua6zDajCMPupChPpcZQPBneTdi5nCUXoLE4cwFdoJ0ZdWO2qoS6iVY4IgHa3zsIAaQLBWWwwknf6
8LRzYUtf4QiTLtouOZtO4h741E0khnDnxEhSryK3U/2pdGLrL5Fn5rhBG3BKVgO01gXdZbx6wJMS
kbFlGWGux2G37EG6FmJNOoc5AZwT5K1xVUAh0i3KGlafxda8U/lYoiTpusUne/A6SEWDzHywYrUo
N/FIKQo4xPfaraMSaDeD5O3gBpB0twZiEw1rpsRMZUSBeu9KmLZwZQa/WleeRIh2kX3fnVq83G9F
LpF+BqsGYcuAMhavc1sxvDTKHp8k/A+sB43woyQypu91j/vjuTBBre4SyCI/8dyQy77NZux8rSXA
i6oAifQR+dZabmY3zN2VcnI8FH2EFW9mZRcfkqVlBZlziVUNmIlQrOIIgOu67iIgaAxSWdVR3Eik
wGWIJ+HoOTmcw1kggFh1zgDStaHxCrJ+BkLXj9YcbRNcXbttWhmuc2mXPQJgsE6SH65KlXmSOCJA
PnWePjmz7VfQ1fN0QBDInDT+eio+wfUKORLNIkvxspTDzQCc6daqmeLhPFingJimyP7TL6YGL9Qh
srcVOpIXgYfPEog/duk4yNMazQTnLPb4mHUbxf5qHJv8zg9mLF1ioMCfkDi3LgPHNS5aRKfEKsDr
CCOZsOn9sxqM2ieoPdk1gCeJ/QcCjnhV0lD6rMwQWC1GUVG57ZfRfcROymTTuMPUH07R34JGXDcP
4qPqHh7U1Y/mGPzwvxHW4JKU/UOA7BdYw2X28DNVD0Kqh+wlHEL/3QHWEAFqAH0QaSYxaSfh/m9U
Q/QHjdTQAtfJoAV9IIfT9wnU4AZ/6AkaxzvNCZTxA0qFJ1AD/4hkEcSDj4AfUxM3+B1Yw2OS+c/D
l367bobTLtDjHniwx4chKROGE8D54Q1W3ab3Z3mxKPe6LvJiM8aqP0m80tkDAoeZ47bT1pmWYOPg
W7sxzd7/BF1KbVqBM/VSSyy+Fg4UldwbbvY1rBj92V7lrisfI0EfWTRkS1coLVwOrE0jK7ovhT9G
q64M7bOiCZpVmDfoJ5cdnqGNQyK/arOYnZxU9V+pVzYbNELRLK1wuMiMfrkzqpryAcHksyYvK/wr
EaXGrh1n77B0r+eWqIMqDpYgZnqDLMawCk3k4AprHFaOgxktKMr0BJ5GuovbPPjgtr17SFB/a83/
G3Cgf4n0+bdAQ/8L943Pev3X2+Zbdt+r7DkMSP/+Ybu4DhqkSA6ZpDBkaI+b4qBB6lp/0NFiphyS
vjEqCsnS/4kBQkSA3r/HmQlGSBd/zzBASJbClKdI8C3NAH/EYoGCujnsAwBUPOZ//vwcE/MyH9Yq
JkD9qW0RkKHCdh/J+c+asfTy4OmqgIVpjckpkB21yYMq2j17Gk9XffcqIdM/aOlIOppHZU2bZ4se
b9uoX7vzZUI59blEpPgQj//lvVAtvEhBOQ24H9qS6PYx1CBEHRWg5ZBmjj36MzoyyrVXKu1ma9M0
cYhFXR/K3VwELsjosENXgBi2BuaZD5vIHdQNen7keGroxScxjyiwV3S+gCfFie2ct4XpssWSbkIB
H5OQcZsJCE4byDfRoo0sJnaxZ/dnbg5U4BQydb+zgsXFOytR1tzjoI2VAV9lgD8DGjfGKCGFmIZb
R4NwGZNXpJO1EcUtCYsnTs1+CJBWh8ZqbTEqdn660SLDU3dS1i6IHUKXRuLMeO4V+XVcu1gP1pDS
L0ZC8AcvIKG7JosyP8/Y0EOQ9PPibhjQStoCl4X5bY+qPFFJiz07fkWT3LUKqPx27E1E+7Euw/ik
oy8L8h45ZE2iNxHH5v8wm23XMV5sV9mEkuzpFKfxZzFCmFnDXcD8BFZE3WxhqsX5rq/8rtzCQhPD
BRkrBqSKDpJYCzEnZ509LuoSURHX/eHWXlSBGMfq8LPo3Oaiy6HBnHY4v97EGeyildWN4OnLaFbZ
KrBnHNc70Lc/8iaOfsgmmu5E2DV/DWRyUI8SVX5PBrv8npm99xO7VucvF8lb8c0IAPpi2TMhawud
yQ5Po5TZ2srLcRI8tRZr1JQY0pDTxja6/EPkKwwqcfAe8FdqQ9lewDHowlUF1Qlsu+X39ndUlEB1
1jZdfW5PuRrTBoh+Z0YttmAz3awc8kYfaWYY2dNZBzUkO3HBxQWo4EIDwNs2scavYR8qUnXg8M1p
2yBej5vJcKhKfyt0/3tx+f+7pMZnrvWvo/NVvfyo7rO2pzt0wH5qbWn03/4Ros0/aNfTFdD4QEA+
ZCBPMtGO+QeNTWKkD0wSJJqGZj2FaMMySXeQKQUf5uuw7vB5TzEaLPcf9HHIZ+iGuSGTn9+Cauqw
9c+U5hH7Ro+KQQgNCz14OarvzSD3jIT55Iq2mQFquPYuK0yXb1sQ5e8hhF5W8YdrcSDQCiNXA8Z1
FKrBGVM6lUzgwogaCPpjOFirZHLSn9gjDBdOWCTNO3H7ZdR+vCQqd2DLmSoxEdbP8XmD1yvCKs9t
MnjDHxVmg7PBqDPNzp6981fOoFduLERhBsAlCFoS2KP2RMnp0cYerKs0iUR6hn6Pv2Yo6PUIIovQ
o3ISQqzfvuYrL44Z56OYq4YSHp+uaVk2gacCwO2McTFpm6sYv8UlHyA/9O+hCF+7wQiDD7LriIeo
F/Hzx5jHTmtB0kMlRwqmqyJCdAso52lrDM15j+rYex1o/V6eL0sAcYBoQSPTPEEv3T5qnrIgUWgq
6mk1jOmFKef7KY2bi773PsscL+xK+Bewd7ZvP9LjxaIvGiIMZQWIWFOCHO2FVHGSYjw3UYxa8wpJ
T7oW6FG/s1h+vUqIAC4af7Tw2PjHE6ehbSpjMUvsNaxm2GdBk121Mrh/+1aOV4dDyROAvQbhbZKv
HGs7T7MIl6ZrcAfyrO4uGov5BjJefSatvjr97UsBwWJDo1Dt/Xo/MK/zNB+9eYWjt7msywozwlXm
zONXB/355Z13pFfay4WB0hTxCkknGndEyJcrcczqtqqxRKN9nrm7EvmIb2kz9F/cwvCvMcSixodZ
aL6z2Y7XP4+TuStVFKASoFCu/ufPUtmEBhENEnpPpeWr2yxepos8jMSl02i39Bltlt+MW/qCEQGF
16ez+2NI7ZSHbWgijLWipgu3UebEp9B6p93br+6VpchVSPWhb7jAZo62NcayMg6KZln1CAOtFKI6
m1Ha1u8/vIjurcUp5jmcdfbLhxeXS5DCwFpWY4fXa114xj5us+DczoL2r7QX7c3bd/Vr7AATplvw
HK0O6DB9189e1txJv6pxXlp5znLK/VPKLlG7qlX/tamsazxNFZ1J6x3A3Cs7DlFK8Dcu7AoOgqOT
BqsHegJiWlahmoNt13v1SY167WlsLP3d2zf4y2vTMQrUI04KjzBo/VWe3SCsLKNHltOF5OvIK1D9
+U6INv/dJUifQ0OXNDSCD4qOHuOC313uWgAKihntoxVAPpSplLI+/ubN6CiFfYauYUHtHNdVORJx
WpIGkL8PMIkWR8gJbcvfvZnHShSAqD6gmcodbWDmvwrLWBiS6NswPhywtkb2O9i8fS+/rAF2LOQP
GDlEQvRbjq4ye5Y9hCHEXKYYxnmHBMENYq/TOvdlfvL2pX5ZA4+XiphuadzPL0gnNNKgM+YCQxwv
ZaA2V73pns1NBnLw7QvpgPoi4OJuQsLi6VhLTX88cOpwCEEzYglW+P/FFjF9VsFp5laocdnBPC50
rGegB34bYN1kuFMBwwTZwem37xeoIjvLon7hFR4LNrJfnRxhINgq0zAl53PcROYOxdGmfud+f32H
cHjogPhcz+M6R/vYQPkHeSo9n8XY7SSN2mC19Et/mjiN/entR/vrO8QBwNfyhHRvyBuPwq+/WF7b
VVO4ksPSXAeUe6d1EabvhN9XrkL3hSIj0D2iX8CBs0gQcUOfYpWHItnWhSOBvY7pO48tOoK8gnOk
hjGpIUCnc5g8dpyeRyUPt89lCHBHzKH4TVscsiq5Nce0/TMIVdx9MxhBudjVt+Sn8KOb2A9WbQd7
c4csWyo++nCRqhN7alvCp0ELEsrYZOCQGleFeUmRv/wJJ9ppBEbqRfcA3xg3c4RzZAUoQprdx8SR
Q3AScxp32yVvJ4E3fWIV3bk5xUvsrmTqtGV2LrHnhSc5WwNQvNVYp4Ub7QnSyRyetXYeZbd4b7vD
ySjDxHc2nGftcAvndR4Qxc+x1VqE6K3bIECdbGU1ORP0oCkibGtzbw52s5N36UWfy+azl9bmzsHx
tVq33F1zHbuINn9Lu3Eur0xZMQtCAC3w1sPgY39szrWKTouMJuvNgirJfDaBBilu8W3JWmRkjWm6
JN+egcKJoJ+8lRjBQe8GMVaTWKHYG3OmFl4dbBUGMd6HWtJEOUmlCt21s3iGe1vgBphtEEFpb3Oa
EtHKZQxuo3yFIRB6dyRXq74IG++k96QtvtpJnJjntfIK5w60cIpjI0qiWfmjTAEzYBMhHIcWhIOZ
KViuvtooAVCHWd0QVGS3SIGugN4m34t8DJM1rnd2scHtJ7sz08xYznBcMOyNO+duuu5Qzslugjn1
78LULufTegmxOh26wPlrkcNkbvA8ZKiGEXjd8daGuUOXPKvSBhnuPr1N+iKo1xXGyZbWtygFeSif
fpsaiGJxdvn0sh2c4Zd1WvoTQhx9Vap9kUIqOBeNXd70be/4nxiUyflMSld4yJe6FWqX225IkGzc
zKilq34zTjI17sOc8buzXhwmVvsudys4f5nhOdvGyIfuz6yaF+xR55D+WwNmaiX8isLMJVbXq8XO
INGcTBXQBECOWJXdo4LYOA7tKzPsoi3TLBwGTgs/MuxkI+PatAWqs20SDGAoymgMNsx4zeHPyKlN
dYkNWSkfenTbGrGOCgXW9MSdHWtvVqFIz2WTpNAEOt9qkYQa5M+CMZa3i/8fe2eyHTeSZdt/eeNC
LvTNFHC4O519J1KaYEmUaOgBM/T4+tqIyqwnueKJK+ZvkpOMCKMDBmvuPWefwMvu/EqX71q3VSch
3PXapZgCj14WB+yquZOGZvQ2Vz7LGt/WPKF4SzNcC8hhmIl5/aZPlVkfqEDBFDEDWZihVjiAKOsm
Jxs4yFVOMU1faWpuAXQUqEa63Ig+Minu59LySF7v0d5dz33adoeUxsV3AC89yLGeb/it6uj2R74m
yf9dBaT1ck60cj/57ehfWEhHdIpgnkPMXOqMN/1kCXE5U+sqH/yyce29qnBoEBguwZEYeL3nHZi2
HEJqkPhLaCTF2MZF7tpAuKyi8g9pnmwNT9tlB5uHlsegLcHKkaRJXFCnk/EJeqg+HvB2Szu2O41p
33lpWsS+TRDysTeRZkW9pQ8N7JhWJpGfj6IIk84rfqww3zgApyXFvLZCinx0hqmeoPLasrtIufEE
R8TSlXXZdpWw74ZATO5L0wxD9jDpQd1euD5gyYPZTMRMrKYonX1AZM2LdPrsWm8DTcQwVJofOlAO
cZ22cuHT7AH6x/SRKJxOwvbLR6n8coX/3BjbCxqmrzbyZC8kdyB9aiZQG8QHe4QIF3z+N8VcTwo8
k58tR0/Aj4qMjkgRApi58B+nAmchGth0JHiUr/G18bRue2Zldd8NqtYj3PPaDZgi+cjC75HkaAE7
O1gmcgMw+l1P4lLVFk9tAb4kgpExK2LAEvgcq09v63ZJTD3l/fVwASC9O6T6Eufgx62TtxmBxdRL
97bRSgV/GZ3iq+BUw9W9kalxZSFsVzcABrOLhvUCy4Xh5HlEmyCrPyMsTXPyNNfgs1uycUaYDSf3
XcoFbiCy1Lq/9CBcjWGypJO5k4NfaVeuBAoA5bUsiYXBY+uEYtLJKmcTX/RQ78ktikl87Je9Po6I
c9NkswC1nQWnDB9h05A13PTrieZxT+9ay3FSQUmf+5McBfCl2QU2HPtLZ+UXUkdzHIqyzM3nvqcs
vkPEIqBwspUv6AQrrr8zRSHOKO4SEERdU7iJC7P1vrGsSf2a/ATSTIVDQjEfS6uDDE2cIkq9xva+
jHk5BlByK704LYTlEtELk456RzpQlGhRNg/MlqGBxEaEcx45+DvXOFC2eF0Sg1LaMhPTHSXGSJ73
2noWuaQTTmIqeSZu79VoORTS8lA/Gg35aGxnSzlFTCiXM35gTcd57FQVjmT1yrCZCkfse/aALxn0
xMec6HKIPZrLp1iWmLpIgvHIWG9zsCZl6QliPfIxyE9lQSF9twRaRhICXYp8TzI3ULJRzoW9o9QI
c6kyiYLuwVGRGTtUyze/ld0Y5bY1+XGh5MDa7oK+DCfdAJ8B2aUbYtjwZnnUq3aww8wkPRJTWUfK
o4mAA9IO2kdW5NF9gQKZ1hdZVWtD3KUGnYSmnhI38ppsuafqtxAd3rV6ySFGa/09obHlZV86KP7w
VdufvHWsodd3BhfTTpR6Dk1tWPSImLtp3Xlt09+n61p4/D2pY0DLytE0Ss+tCii5REdGHoKkLOym
ghsnirTm1WTr45OvV+IARqloiE2OtL6DwqPtq01INzhm1t3WsjEkCIlqlNAKyQaEtOTnNcxRhDJf
F2U3xFRbjfE0+oFgKyhNecLDl6dAuFDCxG6de7Enxs67sdBN+HtqC7PPAamUEUUSkQThALEAm7/0
inxvAoSRdyLRpbhd0rINoh6fRW+Bpx3H6VIigbVijfU9izy9JoAeSdJshqXEV/dortXoRA36/fzG
hhg0HgAUA9pG88ncIRPDNS6TvgiKy5azRP9U55CQ+dLAp2Yn1xpEC+w+7TahVOMks07qoZYRqtzI
tenFlUm0hfOmJo4K7K+m9MQuUGykLjBwqkBF1GqW3X7h2GJC2Vq7Dsi1nJJkBz16OGZsiN0B3rHr
HDNBHHnYlhWUEcHlsA3RfXVEuDX1OEc2N8FXqS0gi2nfpz2DKYOqMF2oe0TOkhDbITDAEmhpVuxV
4g7LbvWhSuwo/Kh2x6GLHlUqc5PHL3kEMW/GOfU4DbrDYPflvU7Dfg1d5awvTYobmzO4BP8slLIf
VDWNJ7IjrCwismC4wqlt55FYlNvTJ3Kx5yVkG6oYmDW+voGe5OvC3ZbpZgYDRNqkr70w0Kui34/Z
0ot4a0xC5bSJiZfC/U6t30UONS8obRfdkncpInoYh/zlLQsgWyO9xBrLv4K+xJSvE/68ZqFEDlaM
basDvfOa6CkriKbBJNuCk8mxJd0DS21l5MNXxaY+RYPUTORVZtVjCSiT6UXmvk1I1mROddgarfvU
5WtZxrVhEJ5nIq+Fid1UmU7ku1AjCUm+Go9LZZQ5aj5ZPzmaCZdiQfPW7zn2eXcuoD09tEq4M5GV
pfmraWYqj3xnxJyMTKI+unWbLIxOcyYkt81/MKZcQy5GVrrEByEqYLipHH+UvemKEFU5n2FOBhJi
kXzA3ycsr//UDUv6BoONkilq4EDfcWeb3muyD15cYGZH+NqcpfTC4LbEXaDpIgHF+2rxFN8qhCCA
uHrfz5D6ci33w3HwWoqeXIe+TlrvXaJAnMG1Ac5CgFo66d3MStc+BxnCFWjTXsdUGuhW7yTN7j2U
A13bqxT0014viMEj1tchmjpvyMpDPCjZ9YolX++HOhdkFLGZXnkaFN1TmtfaMwIqT39ufTOBJ6SK
8XaVtnU3gy61CGa3tQfoTKkWuzopYUE6DFdSH0Fg984ifVa1tvlm16K5GweujByxi5LLsAnuKQK3
lcCYNurS2raDJDmYhEzOF7nLReOemsf0Q8i6fi/b0XF2ldaxe2YY94m7NOb66wxfyGbLtdXcRXUy
LkaCIM7puQZ7S706rHGqZplm+jR5d+mx2gSftWWt1H2Be3XlT0yLYdnT79aLZ2ildV9ttHBhcsa2
lNnfAkks+Sq1Vu8kOkkF34QVLPE+VWpenyePzysGye6Me9hFZUfqk+O8CtIbnmyugiryuYVaO2Ot
G/SDQ770UdPPvr9fNGO8nFcO7ZG3rlxD+FozJh0ConSZYxMp3Q9FZrYdtjCyvs6yG76DZk9HlJTs
OsxTzeKMqcmh48YDVzhkyagvHRf4w75C2QR3tAZhGJeq4wS8Vqb1qcks/dOYs3qz2JY6cXxeORzz
mpz7WJazflPbFhRGfKhuGkIyqb6LARffwfPT4rVF85QiV6jLfdHaGShzDMKvzgy2/85EswTRFJCN
034bUPTNT2VFk+wLz3Yx4kKb5BKnM0dvSNGD+5y2Kih2zUgTNNQkLMxdYhEVuRc2uWeXlTc4T4ha
hvkwcxSsS9Zp2Qf3GuWM/LL2NN/Dp15o2NNHpKgUZOWbsTg2a5ubc1jxetQRXJSBUscUmziQN7TV
QUHJlpvC2JHt4IAIh0vGebMLNfhHT+uqDV+EG3TIIArdePXBs13XC/+RSJKxipt1csdPU6b0jo9D
l07MjOPsQPnUYa8dWrMhpZ0aGtEbqKd3UuWiPMiu9YrQLcf6rYKSzsrneRicXKLMjGjove6Edp5M
0SUNPMC60PnRCA/N8FWbUpUhbmjAV+eL76kD7c8E5nirDw+KeJuGbdqfb2qjqwJc+lIL2OTl/LD2
mVEc1npEiDyNmgaYl4IRP3XwiUoz1sk9et7kjNQiKDzD3dQNedNkWcCx2y9d72qsDPFaEwSW7DIX
FGToOZX5pIG/rllDOeyG3exuZ7cyV5cZGfEAU1ct/8SRb+EAmrKHRipx+Pjl5BUiUnZdlaHTG5UO
hTEYvGjcrIVeI8jaMiyk7GHuGUV5mNmr2x3zkuWQBCxAoppAtr0rRa4XUUFqxBc5scyE3QLXPVz1
tXzWpL/eJrmYfwBwXfnK50z1p6kdx+/MS2HFsCy87H1diloedM7G2ikxMmQSQ7+m9KdHZZRHXw09
hiAvYOeUhj9YgLZHXf9SQVmD+mblhYyV3q/fZgn4d0cEi3FXApBtLgqyqj5btqs4NKH99lVorcWi
Jdcali2zeoTcb/N9yWEhaA0QpT8AxPEXc1fIFTYilqRUvVE4yKsvGKZHIxIKHtmhE1hoBXBc7upP
Bcc4ycY3wQp+Be+TpY80FT18r0m7goFH8aGX3UNplU4QOe5Mw0UWU9Ze+4k7vU9zgfYauHrBOm0m
3Ja9gvtK5rnZVbH6yQ9HjtU7h9vhczsGqfkyJu1Qvuczp+89In0Lz5fbmMYFKLW8eUxT0cqDWfp9
+uT2NKupAsj8pRf9Q10svuIS0RtAX5kaVt1y2M21mmuRk+6S1jGPPOcvXWVcyVrd1o39zn232KWt
970uzflzHhDFVfkiOLjedEJnv7e01jj4FaYo9Imm/SZ8gEeX/9XyKSUF8NYwVZpR79Bpa3ekiFpd
TC7iwCbZ2tQMyebtP1OWcLjKeJRgD2Y3Obf/5TdzohTXPy7oNflqosl1ZFgqH26DwTIeuZkZGV90
yvF0mfwOWRdkS+Q7Q/H857rweQnaR+lKRwRMEtI+yzmXtNXB6DAzoSdkPO0InmIazeiRdp2u/TMy
DEVbk24mNnWc2pS66Jv92kpyZmvuccKQwYLE9FqwDe7sfpn/YcubUWiJkK+3iVkQx5z1RTrXsXvo
DOAgIMGcuATVVwhbrA9GOTPJ/vVjUC5SSqczZuH+PusNd6JXttlvxo1JK5O9Kth1QpLaahl7XbHc
ZL3t30yezp2iEFJ79tnw3nXX4ujzz1/gltNk4ZoBCuOd/SGjk9iGpvECOSgP0dQjqtf0Tueb0P7d
rvj/yqv/s2m//9/Cq1hkMM1/Fl1t//z/yGItFFJ09AwEP7wAZrf1H82Vaf8LHxD3Perq6DkRPv2v
5soy/oXkfFNC0XI3+af4l/4tuTKNf212dDqhTC0sqYx0JoP9kyz21/Y0Tk/+GwhVN9EOgAh22V8/
OTwvjYGdRUSTb4f+bB2rpjyBQ+Oi0IJBIxA6+0d9pn+PiAPOYFRIFu7ZR95WqZ+q1RNR4fmXlt4c
quQji9Zf39b/bRP+ZwzqlFiTgRKeC3Y48/VjElDmb3f5xTpEpblz35NTdszC2zn8wS8NB/dNhSdK
rP/su/9rbNqoHu8MAhnSWd7cz52nBSB6qSAEoyh7S7vbEod86raXrdvi+9J2tn5TcfiolvefJtzf
qL7O1hvGpSvOLMOrwOC0dM8+82zgIlfojFtzki+S5qDBEAcrc0nInWOJeM7be4KCDr775c8jb1Pk
l4cNUYXOPLIy1hisDWcD975GCtSyGbPsJgnnEY+w5bVxOY5PjWVN2F4T54Mu4m+zliE32wOPGI2P
eU7zIHEBi8LAkF27fIOQMJ683O+5SWp3o+49KxTgD92W3vrnX/o3w9LohhRIUj0C73PAkz6Pkooa
xacGlQNnYMP8ViRDFydzcTFhkrCCkz152tufR/21Zbq9WBzhqBQtm22LHvvZ8+Wwp8liETB7NLuz
KIH35ctCOPhHTe1t3zt7j0wg+vfwcXDLntusXVHSFqQEFmFgA4ZMuofJGVevL6dFfPAgfz1TbD8J
JZ3lQAQFJMGaePaTXDGieKO9GdUeXu71ZsbtR/Xknz63bRDIK+SL69sy8OuH2FJ+adj4cnp92T7r
vSTqJu5afx7kb3+Jg+YB+OkWjXU2CNkmNN9gJ0cqbZK9Ns5tOK/tV9K/0t0/HwmNGTsJUBWktmcj
Caj+Jt840yAle4Dzct8QduprH/yg32cb6jkHiQVnFubBuavII07SNrHJUTlMnzxHPcqy/WAIjBvn
M40x+IrQpvJqoOL9+ma0yRhafebNjNgToyKxTK4qsjmOqnlc9Won6omL92IM484ivuqoaOlEZj3o
D6YaDTOaiTyM6YF/pLb4m7+Lj4zHi0cLFNX5I56ztlt1XXKPW2vqY32VTPuq8ZOHf/wmOegyL9El
4J3Wz3bASsPeirsyj1bK6CYtj04jJhy/7p+H+X0XROG22dZYMvwA+dnZOL1ONuSWWhZZ8/RN0UsF
6Zk/6UHp7HR0b1Tzmx8BkVGfyU7GENzQSQtNKjWnDLfilRQyO9r57FxIm1u/N1jv/WCRTroVWFZ9
0L//+c/dXvqvyw86NWzdEDZANLEq/DopXE/YJSRAnsryWM7fveSGsIz7xXr+8zBnNIm/1h5gmoie
bQNNKp/tr+MYwToScWIV3AIJAm3HaT+Bor+hlJBrNBy7UQK9BmQcLuY8uaE1q+MARwIViBCHRSsa
N9ZL+cEZ/fedhaOhFyBaMZh6CHF//aOqtjN1StbsoZqIfLWIuzkYvxb9cXBIC560Y03/+4NN9G+W
LnxXlHu2yPONxvrrmK5WYVDJt9KR7cXNBI4rzepT0vQfaBHPvyoUaNvNztx2TkMn5/bXcXJDM42h
4sW2i9BuA3IpdsNkdh+Mcr57nY+y/RU/yRDXoqE4Rxx6RKwV6TuW8CI8uO4lDV4ZE9s0fPDGzp/e
+Xjb///TeKkeZGKksRc56to2Llf5yfin68RfQwAwRTfAaZ/e/69DuI0+qD5giKC8cumyVn4GN+xD
9NQ2t37+8BjGtnVaSBjjNo3v2dwziwJzVU31ynHEdEWP2D2USTt/Hulh3ui66r52Xafvs5XsgGq+
6zagydoM60eqyPMF4K+/w0CMvn0HICXOfu5cLkYNF6OIcM2hI3JU6CcD65LuxL2pj3EeNB/MmTOO
i4dMiJ/OQYRVEhevfr7gU3Sh4EEVMrKRMB3stkruqRViPXetMsTMnT9CjHWA2Se46axx51qauZ+L
9K4wqNTq+Q1RYEfLu8cMKJ96mXzAg/qbOYa6G8QZ6x5iOf1sjjmrzd3Invjzkql703yr2DdBx1YI
asP9YLf4aKzt+/ppPkvfaihLsSwuMts6Z99p5u/nrPngJ20v8bfJ9tNPOtv6dbeaAAVxcp9E4ENA
aU9bHtTkYvoNsgdyrjAzUln2VFPu/rzw/80yhP1tuzlzVuPsfjbySsqko1mKae5qaGqUW1wqhLgf
Tanfvia2FWgrBpeh7WeeS0PZHPVeUIGNCiI9wqyqjgvXvtBp9Mhp3T0F9+cGA2qQ1Cf6TIcySD9Y
mH67CHJ0Z2K7OhgxQGLg8X59k0Lbej6+rSKyNr97sGGpuj7qDT1UisK3huqfdPLJuoygX5Vc/Pkh
/zaLzsY+m7F9MwZ60Y0qUtYbibmhqSEm8f0P5qphns+is2HOJiuiDrLjKSNEclpij4x4T8u+9pRY
QtdsT24l4mJcLmQ5XFgIWcMRt/jO6MbDn3/sbwvW9lcgLfWd7fKNCvfXB114soMLwavui/xOpuMp
07RYM/JHq0xiIpH+8QLJeNs6gPaZhQup7q/j+YSlAbxzFHmZ9GJt7zDP9c5lTrnOfmts//nX/e1D
Rk/KrwMcuwnIfx0OseLYdYJ3KafgmLbZKXXGe2i/p9qW90YeXLeuakPwHqSPJyZaHZ9StPpojT4/
GW2zGby0zv+CrkVb/utfQWTYNEy9sfGZYBU8kSjIGrUCx7nVCmmrTyRLT+1jSR6s3M/l2DoPf34M
vy0bXISRtbNgUM7hoZ6dXupu1ta+51BIMtgVTxmGi5t++fMYfzORtpK343gUNCgHnv3GJs8qnLW6
QtBafnacAbt2euf3wYOrN6897dY/D/e3P+mn4bav66elHq2ctaYiV/QesiFcC3max+Hxz2NsX+Av
6/z22H4a4+yxzb6dUmxY1bazOhgp1G6qvXhM+BpZEz74QbRsflt2uRhjGGW9pQ7Frn72bSSU8VOa
uSR7oI2LkCrTuXIGQ1Pvw+ouZWiUmq/twF8XSRz0SfPYcPV0wt4dHIJnV6J7sFPh5nOjv+R+vkDH
+5LSlimJ2DRq79QuY45es1+cFSWQN9+Uk6G9Ig31Li26fMUXBDkJZPLebm6JuKUShqi8ScMlz3OG
7/zhiMpLYcFYKlArfmbeJvqoimdSk7YuojGsV9McPHh57sedp3nPtGWq+8lMJ/8K3NXkH90Rkzcy
xdJLj93UNfdKb6zIMDog3+46zp/0yRw5k6z+cmvrVXUx0+mOdWkm7xk766soRUtqtuHd5JsoSCv6
9mgXxbvjdKt9Qb5QQAY5OV+EuCFSkVusdRrRxdCLeCkBQh4WkztiVHOgl4ektrgi0SD/WoIZ2KMT
N09gt70pJg41pfqJFvMVKahJclFSXyVIUNBY+O2qTmOfWXdkHe9Lsyd/jo7xidipcV8WdscFVLnA
r4pVHYm31a90o7bvg7mydug+Ht0CKCVhu/3FREgiLUpkl92Q7qGA1MmF0QVelIDmiaepTvujBhZp
+tZBPkd5NzTTnqZuDws8827V2Jt3fVK0Q1w5lbUfeKU7Y0F5/yiS2nx2+rkjB2TNWmc3w6eoLka/
Xi+NoqVBLM2KB1cRJoehPtSUnBEIQSqZquUE67cHSkZj2dflAUmp9+o2ZfdOb9aKl1Fdk4iCXmkj
POqLvKtm5DJMzTKcy/ndd5HR4QFAWKcj6UhCWR1aZzmZOpHQK/LQ720F6j5yaxEW6It2Gg3/2Fu9
tkNOJawbWZnFneFp+j3vq7+dCT83rgO5fnP0FWkeLw2styh5znZNOmnBkdoK6ncLahLHWf+u+QuC
tcVF5SkZmI1NsLLU7RdwTt88K3M/56VVXxnd1MZJvf2BWdFejI3bXmSNt8JzEtqF2ZrvrYW8HDRa
ijCuyOKWDuYAnEsri2dyMEt6n82FP2oLJVv7IUl/BMtm8NbFor3OTnO7NLxjViZ0TYv1tFqqIS19
aU9oi0bEYpp2rHD7nNS242tr4l+2/KMOTWHzNgtIg18J+Y3WIW1iAruNfW6Mt9h7AXC7i3Gcqk2r
Ol2Ws4zXUn8qLTl2IZ+diByx1b3GMZTWnH2pO04vSHkGVP3yzUJ2GMusbK/h060nzk7FbckX9n2a
wUlEFoG8p0R9IdT9ksocmFBQyyJ49eYlnJLqtuzX58p5bZMYXO703DA96nsS7+YmJuCSbIoyG45p
F6AC0oq6eJw0OjYhugfzcdDf7ZXcHN0fdm4akB2efgav9lVoTLPZ0AG9aZ2+49XTiKe2ddnlXfnc
YdTYGegHY4rkaXHqWdvkmIGQ0+R+0FzzjYa0uwfyHlxUglUBZka1Cb2uVWvHAv8UgmPwa4HzwwPt
25XOqU7FHmJ3vPYdH1Bhx6nvou4aS6cXoW5CEIL/WUV+33wSI9AfFwdcaMAFQpim4qzqKq6yPv8+
QZN2mh7xN8T1GlykmNSgJn5xBnO/5OWuZ4co12xPs5SMyeFlhuur5xnD5bvSKPvvQwVMmFvKsTPc
uLfb2J2HY4uIAYYmCTNoaMnxG5MdO0E4Ns3UH8fWtV7kZMw7xN6vrGPo3Ep9POmLOHHbRf2tr+8u
ciQ7a1u0k94nmBjjTe6yLKCpzKGqwfnaQ6Q2vhn6hPfcNW9JSJYnW9nrtV5YrtxnuTWBflm5OY2g
Pt+6XL75wrnHYI2AI3cFaJCkkret3SdkJeSGQsDqP1qCN905dnqbkxAPEm5a1/1AksfDXPQr7xvb
Rtgspn5nGmUZ2YtdkHruJRfjknz3OyOHoD66nxBkl8fVSq/hq1/1qfapduzXvEH3TfxtKHz/zrXq
OfY66yjQVd85xSgfpOZZYQBGb7eQkp5FYDEl8wkfhXHhSENVJ7XM9j0SFxkaSBJQchB2gFSB/WEt
k5e+hpSZ+ERfxlUtp/mEoaE+BKM4JDOfN3i44d1Gv6zHOcbN9Knu6+XO0ov5oKG3vBJumbiHFffR
ZV8XqbZb/NWHrVvZ16VtnvjkxJXvN9pOKZp5HQXvFOnw1PvE3BvGWzfML/qIWv1ER8GOh3FK3gKc
yZDW0dceVse5K3HlcWWvYGIV7Q0YweXAuXaHfQkkn7Hzi+WEohdyVRsDlYpghdoRavBoQCx6xMAI
CzdAKUT9byBzxOXw8ZKXyEJOegnD5aETlvVDGZIzTjsh2Pa8WFfutaWnYLWGQ5d08eoRbwriT95k
OOw7anro0Ylrh9RdlsjvoonCC8pMVz6oRQ2nEkuWE+pWhmNs8vNXX6RLeerSmTAG24GnmFYzke2A
Bwn3HvlEnUSa6kI5F7mw1KdgLpwTOkogdTr4xciv6zK4nIWzRpISxSbr0vMI8iOqoYVSDoVSF53o
ekwnsT7549DwA1tS1lc1IeOt8ATmUee7NTpfbz0mYvB2nH3ehG7VoDLWsYsao31lpfpKFbqlat7b
3S6Yg+VemNp0XN1K3pTamHto1XVCNzvg4Tdk4qKNNsS8INUPiqncqQWdKVbzpsUNlxTcG7XmevYW
fdeA+nvWCtWQ3jgiuC43fRZSL0IEZx0P2dGUHnJfJQJxk6/S/yJVOx3mwFkDthRnFjsTZGBHv642
ht2YBdKJSqd5CQBB5rn72nmtuwNrCb7CHOer3tQunFY+zj4Y/gysxaG0V7lvXc3weHobPCebYM+7
1XKX1tiQMj14sfJeXreedoQ7NGGRSJ3qgBHPjPinxK0xA6CMPFZq0sdJ1hyTag3NZiWGs66eOyen
3SGnVt8tMsive4Rz8AuEeBUmmYrEgPusoZU8tsj8yblx1s/2stzU8AnzoyusY+q3kWYJYJk+N5S7
fvL7q6SY87dqsaAwQSP2qRnN94mdHLyxuTScXj40qcg2kWu361O7OFZDml7V/nRBpIxlUGsU8bpW
nxEcXUx1qdJYFvdV4j/Vbd3dBon3gngdCXGNDg3HHqXB2aHjTXVSs4uxehUrT+Wy7Mbi0LI/RKxp
yU1X2N4R4fxtUKWPPubAXbUMnA/HYtTDFlvag2Vwxg0LvqUQB4+HZqUk6kqaJcgUTT/ZS6MufaCU
r7hrHkRp3FvJ/KIt1mHC8CuOZcmSU/axg2ARzhQOla8FWOoxTpRlVSGSyfzOyths+uRCrfZ4l/VN
R4y0o2EUKCBNfZvSWr704DgfWg6+t7Kr+2jq1vZpWNtLQtkh7TVT+4AUcdwBxDxYRe/tmqYt3tdU
PwyJml/b1kNLuLGpQlnan1IHGROu26/ekP2oqnW+Sk1A3mAUnOSkvOE6y83pYMz8CFTO+j4toP5b
GF5UgYlxmjdJ/AhRdJjKS+E0zq3AiXNwHIxh9shxvFuyG6HrV70y44As8l3gddOjXFO5y7N5Jmiz
9XaI9L5uAkB3bL135blUC/pW3ALXOblZgXnS3XM7jVya2fbQaAfoC15cSqu5mgyrPo5NgNDOT7uj
a5Cpk/o+ymbNy2G7sgzstHbdvseoSd27hVyTsTDltVe6RGRjuMpDZ676Q1BwwZ3QETaRSe8Xwg5e
HrRkKjm4s4shy+jf57yh4qsvCnQgWK/qUFj9IiKPS8nbINDxT85kRrZMpy8KYu7OycQ3l0hgQoCF
4ODcPQRB86XGOxWPulirK0mcDRprHUGzmaTFhRqM4RqBLaI8ROu3garFznfaudnngYvkddAJh8kK
XdAho2AYBgno3NZw99KmD2RnrKferBTxs2tSv5MJqF2ouQ1i5MowTT3hpT3prayqVaCoTMmsic0C
Tem89jmZwd23eqHj2SfZSxEkWHgnTlQLTM8S29PY7ksFR9n0RLGjk8FdrynmT7UdFKHdaDdiLt7J
PVL3ubvJm60pKOHisk0ee5bRNMqGiXOogaoctcskoaby4dRf1ykI5IlrcyIux9Vs66u5JjGi4WCP
kvxYOFnwAEMdjQZ3THyJWOxG/DdJXxXHYBq2vCxP1hLXBXtmf11UCIKLKJmDHpMSbhdW66BwHxTl
G2tPy2UEKb7owQWfPTLI2atVdQdDDIIsia/ddBztCgiRynttl3pg34ZysZaXDLGcTUjtxB+QawFq
cUEHtu19Lyz6OsCA5upW8mI2JIcfdDud5MFIjRwtK4aDr9JNlCA1qMA5hMO9fF4wX5fEZizLMwX+
wjrIdgl+CLMY4S7ZXns15lZ653Vl/xi4Yvg8mE5Sx2Jd0vlqc3dhXQZa/GUS5Kwf8lT5n9JqHdGo
NiRmfsuyNrjj2tGwKhPKYd1yIPGmT+lg1nEiMuiXSYa49tOoiTq5Tdux80PRzl52lQ+dC3EZEbKz
Y3lqWZKw+7Al9VdtkxrHWU0PU92shJNLwjJs9UP1BZFeTt13m1WT/ZXmt7JOFVrh4AVDzzBcUo/G
Yqy1VnAoCic4ZJzH+uO8ZiAONe5RZuuIImbzTlxmY3Cz2P10TRP+62QgVMdWu0tqCeTCgDarQla2
4m1SQj1nxpRetWohuZjWDMvgYKOaRaU+PwObc6bx0CZPWvCYZeqUuQ0XcVIYWApAM0TsJHs2vnZM
bxqsqbn9IxPyEWOclZyAk5lXXM3Fid103AmbW6x+MPR7LBjrjrTGco5B+nrVMV13jhMJEPVhqXXG
LklNxRY86LvOzPyrZFl9ua97Ix59a613POibMksurcyJW325tNQLFsNlDaJVGdk+sZbmRmTKKu8x
SLjJMa+iaYjWlXl306dOc9/WDjrxOwZs/pu7M9mOG8uy7K/Uqjm00D00g5oAsJ49jWIzwSJFEn3f
4+tzQy7PFM0VYqhq5SArIgYeLoowQ/Nw373n7PMwqArJzX28GMYHKNQKW63z2b+vLU8CpKyPhyUI
1AsJnWv9uK7WYay/LN5XFz+4Hjl5nZ+VTXQWVnJ7vpCTDQsjBGfJGNoOx28dudLYgh6M5E0/zvIb
TGq1cyIx+yDzNKs+puwFRMKDh5HC7+uDjPj7BuBX9XVQq7vyAEatPjO7YoGYlfx23EEx+22p1TGT
tWUqu0XeeEEm48ZULowqDnKWc4zca2LRQ2Wdyol/GRm4ONWoCz127LHTUexhKVeRbBMHRu5qS64K
i2yOCSXOSxeNOkkbymroc4PVPS1dgsxceaA65Axhv1RwgujZTthzla6i2sgk5mqRzQIXRLhjcyO8
nuRMk9Z6XYTteSakfaiqT/Y8jd/MIMVvoUplghOG7FeXG5LNjZkbz3lCGPYW+xHOHhrySHaTqK3X
0piGK5VnzoO/XKBWSqeGvPbKp6Gj+Sh+QpkPTOEGJLky9SNq4kPSBSHGm7x8HBN5Z9b+QAmnd+Ow
KgLu+AtpgrdVdeGxQmWGV9nU3xpd22Rmc99W7MK2WdaG6NeV0PBM5pUXCtYU6LWiWCU8J0dq0uCm
tcu1SA04iaAjxU5VaEHNg6xdYqpt6nUqAVp0tCrDg6Ibhe7Q+qrcSLH8wWtMSBVBexzxdxkvnSL7
Z+ShmXRAIuFqvJldcivB9OFeY72DCmLmvrTrhIRbsVHWRVjvh6K/6MFm0nmz91hfyguALKu8kBVv
Ag+aeKKd+zLwOkkomMKLQQs7bhyRAKLWZoBEgcQtNefiHEdzx7yhL58VHz02pmX0ISb+RPoJCZI7
mgmj5IZ9Ol72WEGvZiua2YeZxXuakkB/DflLvrV9BkP4tWdMiHIq3YMoDs9GCYvlZZLLE1VeO/q7
zqpqlchwFW+dY/p1N+970chnGhora+XjC8ypFkLusjSYMdVS4K4TuhdYWjCLHsPEHnZzaISYDokM
OWtCtZBcC6a8uiLMJhnwcANP2MzqZE57pQyOlE8Q+GwJQicw0FF/l5MpG1ZNwv4Q00/sdTRMdzbW
s2++bgzHhpf+ayoTr77pLSm7nlPI5o7U+4qX4Btn99CA12GpyVDNzohJQsw1tpiCb8nQygdbiYOt
D5UEz1PSFthdUqQwO4vwodWEkFxY67gxxypf07wuM3FTktzujxRNs837zimw78jt4xBpOjsvSR8b
EEVKQwYtZ7ULkAEp69Cf+RUMbhNJ6jaz4TPWDsuSxoDIo/CKGkq/oyl+pTVzvk0yTTtMciMux4yN
kdJpksc7dIj3oEXTY9xzZ9GXUPD8ZXJv6ezPslis1Aqrj7EdUxmpPljPWp0r6XnAe4iuXPfBOZMW
INLEYQWYtn82VuD2+y5pMhCQIZw6TZ5SVBIXiG2uXQz7XkT7a2INN+yjP34y9jkdOy0HYqoHYlsl
ngTOwscZCeCX1tbxQuEbTFvXjFVS45T4PgmNezatA/QGNgai14tPRhmns5nvxxUIxplTy6R3LJ/r
p9lMiCI8kFLkbn2WpRu5DpKLbCrKT6bUpwOn5SgCgRt4chMg8ulpDFqpDcOU0xjqhqvlWHowHK9n
01pjxut3bS9/Rts8HQx/P+IyvDQBpqOxOxlx4QictGJgmJhnl9J0sBudxKDPOHWnQ6flIExGYUQx
eEddeHLyqCwxU+Lcp4uzo+3Mrmtl95pj8k7789uQZD+otvSGtH/QyMpU1TN1UWLo9JADyd9gg68v
EuhxNxixP5mp/+JbCRQLDEEV8HGYAT7eEvEoQctLWw7Wszuk9KDObgqymSFX/P5rKadTNE4gEW1o
ThaeIeqBkxMIf3UK0Jhz9z3Yl7m/Nuo7P1uVvBzymn55tLbEzlA+u+d/8QVZ5PiKaJ2wBZx+Qfgd
QSD77IvSJsy9sKnk+9FXBzcn98Lzi1j65IT+4hlDEYnbAafP8pydfMuQJm2dTtwmdhLAmYcG6HS6
svr9ufz1QQxigJcYakBsH6+akKkXhohHzFRoRbRVIjwtJJr290f5xamDhIrWAxUfYQCn9o2OEWsz
aJy63LrM+pt8eNXDmzr9+vujfH9wfp7mcl9wGFZB7CjAGU+nq7IB9aqMx8pVU0ZlcfK1iYZn3n4I
d9K9FsdXqHrWmpwWTtr5jllbW1g2Z6rZubSe7tSc04xHeHLtwr4yh+bPn0YeRBSjzM+Bw1kna0vY
Zk3VUTXQf1KybZnTsu+nMt/VyHRcDaHR9venY7l0H88G+ESkmrDuCV/g2n68tBA8tEIteUqsJt7Y
weSmlnUR1zZ70WkLkW49hfVLm6QPvz/sP6816S3IeRe/A0/8PyK8ePtXiVnz4JfZhjeHB6rIFY1x
47fWJzfvLw+lC1wOPJU23oOP33DM4SfhUudQtIUBmssITpSabfYn76HlSft4JnkhIA3lRUeUGlfv
43HIrGQVLVlHtSr2GNN6bVcyXybwEszMhAOWCvmTJ+Yf+l9iwGSNOE9EOwLtjn3y9APX0WrJ5M3e
YfoDH6Ns2lBJli0Qo3L5rlGSx6ZotgFzDZiT5ALRtdPamzhmlvn7C/qPb6/DzFz8jpQaCxz05Cz3
ktJMySL7EBHfVrsuiIliVOhoNdu0dJt/5pr5x327HE+wSuAjwQ2ondy3gjmXXBfkMyKIvWoPs1N5
yP3u283vv9Y/igsOs6yui/J8ycs8eRxzgwaCwb7BpR1OnI2oTBfl0k0ppCNFaITDt/f+346ofryN
7FyzMpUhnmukr3WKrSCVmJ8whJDadQwz9PdHOxXYoR+EK8gLC5uXtazvJ3cQWqUKbAxv4LLo9orh
g57JvJI9Ku2RItgCHFgHpbQOS/2vI/+RvfLfyCTZvBUXz9lb8z8ipYeT9699lWfRS/T8s60S0+Df
vkpVfKFWwOADdJ6MHv7xb1+l/YV/yesKSe/iffh+gX6w7DXtCxGXvMRQtDHGUClT/04bIdOHaDkC
CZGpf//TP7FVni6gGjJqJMwUNDjVFjHzxzuymTQS6WuM+WOfVWxvm7FbWbkUXZEBWd+atTF+ghk+
ra/ZDKksotyPVDYs28uf/7RvEE0uEqMPcYCPaezVio7YSZVe+rz21z9dgau/VuefI04ok/hdP63a
sJNx75CjbcJeh0N9WnQA305x2xFRMZeTinYppeEXyrelrUkabQ7kFAxSQ/QW9IkCe5TjOfSA+yV1
CuGlNuaegK4obJNIgdvFnngyWs2iThqaV23ZQRcgyYlooV1hnqWGVl6Yks+QWRpo8zSFSG671hLS
OsWu2npSZ6TaGSFsabULwRGSNq6Unb0qpEwpvo0KFOS1KAYzwK8/G1wRVYbKts3Jbw3Weaw0qZcl
id96qW5NndtkEHMvfLPLmqvCMCJ11UrllJzHSFi+dWXUHGooleZzFo+Ffm7NgXkViMg/Lycz+pYi
QEQfJZRscISK7GL0fNOe2WORJNm0wpltStrLNJZ9ohygHdhOZCY0hxlGcC49utiCMRXZZYV1JjKz
1lyp0dLBU0KJfFVnHo1qya6R7W9B0CvpYy6FrebWg5TF1QHmEdyfEQs5/lLbhy10IBt5BLsuxsLC
8K0nymyg6FCNRkwIKnwd2tXMQEcfN7CJkpjhbURfLYYyVxbDQwVJvToXyEzyI5FrE26YvBCiJxoP
cI781YTb0ExuqWojk3kz8nGbIGaBWtKukQYCXHOMUcprlCQ+GJhl14KUVFslcsPwbR9nUlial21L
Yl9zHUkZ0F6vxNPbBTQU/cySHVJTphIWTSjoypptpeRMZ9qY1jB0dRM/GKFoVXa/eOPmZjWVIYjK
cpaG5jnNpaKyefKsabrmC5Ba65Vx04kcYbbeMMERZVikHe/4EMOng/xzqm5MrWuyqyyS9EsftTio
PyXqM2/U5/qeyGNuIqRCU7Yua3pLHtfRyD0NXBYYwqgO8QdEqUYEdWvE2bZP6slyR8X0Ec2YWQ20
EnvZqi27uN/McqkFX7s6KxAh8tvA9C3cki5AUyJHgdvDmaVvybkuPDWP89CpwLYkXlfYZkVndmgL
R5cCywadKaKtxogy86Ca9QQVZpZ2adLD4mrSB2OUZEQdKiVFDOV+aDJRXCgGuahnaT9W6SGa+hBy
EO1yyXRl2ivjbay1TbP1q2r5UeYdjJx5KtQLxJMyI78xHAyxwuLpo78zkkTexlPJQDEKTKN8kwvQ
KFtRdFNwaDB1LbA9pX4hWVDQAxbRuIvaUpf3gEageDgpdLZg3tdVl7aw6+qkIcnRgunV9Wt/bEHv
rQsxIl1qmSr3m8UoE3itH4LcwJRCY5yKMUd+F07lVp0aMEuTUSaZ50f03ZxQDUUHK1oi+1UWVZOs
s76jyKpjsocoDg1iAGE3AlMiZlteaRL4tquE1MgGNVE2HLF5qME54tDR2jCz7JTbYNS5fVcSyo34
a1Hgw9hq7ViOoauBaa3ixzGXJBIyS1vp23PDygEOyeMsRdsJdankdboKFkY2IpnGSxxK5Vke4xXd
SWzxq009+OFrjtEaMuwM0QYoT4IdQ7XD4GIK6lRDkynPt5FCANRaQF4nDNDKq0MyExDvDDPInFWf
dYLZNC+EzEuUqBtvuSuhtE6hCPW7QcLVhkiKKMaIseJos1g/srsss2RTl7Yez4/T0pxClAdOz8vB
90zFU5j3JCw9MiAKbO7LgeGZRtZgVkbQ0R1dkRFUrQBKWt3wuoCwmspye8hhRfPSV8JfUKQaaDN9
eB0Z3mfV3fdX0h/VRf9/Bv4wuiNgVvvpDf2PJMMj4vD6f13WEYk/z+nPxdJ//uW/QBTkln9h4wOR
BHsrCRImZfJf+Wy0Tb/IOqZvWnO83GlX/CeIQrK+MFHCSSJUmCnQX5bd9Y+SSaJk4mdp2rBLZGtK
Z+BPaiak2h8Ki2Vju2w4VaHSCVqc4Sc7B5o1XQZTm2iVsZ/ueS91oRMxhmKWwFueHhTpobKs5wiU
VTR2PBGyNzLdWMe88d2oNJiRxlay8k293s1FHd7L/oxMee4aew3aTH4Ylwds0NvmaAOefkeBmjC2
NyCwKiWzFKcM0x6IfBaGVy0YV8aaQ1U5co2+CqDZfJ6DvSKc027Cq8JEDaXnpvHNgNV70Umd6vK+
Sla6aqZr5vSgVmicpbpeXwstHV20T9/qoetGR3ShdMwBJj8jZ/DfkYmzdxkYHRYukgse+8gI+DdT
70MsRcMzXw7TbLxG6N/fvn+WJSiDSYkmQmslDwzh8ITP1xNBiy4whOi6MCvpWDWjvOvtNOG3wovS
GU13KrlhiD09kUTzudmaxdlsmugn5LoPX2XEEexgena+WSGCB6000F0aheU1CZReGGgNORb5XJ3H
fQxxX4+Tab10haTZVHnxpJF6Mye1cUatkx3bTC0fI1H4j8qI/gm+rDQxHTGYKl2xWZvPLX3w93aM
n3vWA0hRmci7Faon2SsDLqI1RfaiEx73cdRBNKWorO4VtUBH0Kj+sR3NrPUGOZK3Ux3wUlT6Ll77
tEhuRD+Q4KBmvf6VvGhk2YnKUGKuta50TMYm9yUKhKe4lM1tU3KlQxiwR0XxJbhSSbA1ZxSxSR8w
y6fW3sl25u/NZlRdldTMsjXmJ2EM+ms0xUJ1p0hrLkcMOLKq24909MeLcQjnNUyt4dLMsT6R18yA
prJQQchF+IrgUOxQkKqP9HuTq3Hs/MehS7TOMcjBdQMTOh8L6nTAgbAhS6pfzyzcF2MUW+cA04qH
MWhlSrNwuouCzLiSe8brtcWP6ImefIXdzxDXl6WVZQ6928l1uypwKqwI8UXLDbJ4ozNe2FXg8d1J
MpKVPdb93ZjnlxH1iTf1fb6KilF7DhG8Oynk4NABuj1vGVv6+9w2gIaTEti6CoDqR8Oueb+l0nQu
SiW4ypitPs2WNGyGelryRHk2VWhjq3auk/NOC5JzLa2j61SZ/f0UFRr2oTZCCwxBrRWUThV+jEMQ
QTprssY6xx3HTh5zqjek/L5+MCHz+0XJhKyTr8LOrK9CFSd7FqWyl+v1g42LEHasPZ1r6pS9p0j8
Lox2Cs99eqevvhFNG/J6e7fhpbuNkPicp0y0A2fS9K/pFEEBnyUDrDdiMpTgaQ30Mwxq4KUZnZNt
GDTjBUZssHZ+zys/GWDrIdcZke8CmLgKBiArXsSFeLUrlVtYLbl1ikD18lGRPcC41JvZdG7Mrbzy
hyHwapRiTb7rg5soCFdxk68z09+SVcAkH80uJMMU/iGO1C5Nvb7k1zK4PljGq6lcJsFGhC3zd+iv
QPKS6BDPz5JwKtpmRgWY7SZGUpYBIs3Ih74TEepVlCk4+5ttPpJdMUdsE+CeXuX1cz7eIQdajdlO
LS7j8WVKwy1ZrnF06MslkUfx+uG6Vw92dEHQwMiyRO22FC/RypLG5xEXWpBMSGXRrwXbNrrsyjXd
l2BiQ1R2/UVRFh5wcryesYh2SbYmMTJXD6bZ3AQvpblViPEubqDFIJ90E3s3oW6Tr5Kc6tj0omzt
298sdRuzOHdQOXH+6aW/i/hmCxVYeSbCZ12bkwuhcF2r7Hvu/fpFSwkSHzd+icOn3wWKT8w6Qjqj
QEiSdJtO717HuDm2EHp4/VEajgiyxL6vtEOSGs9GDuo5uYnE+0hON7G1noqCy61urGSvh0X3BJxc
3xm61FICAYD22mGQtwQztfea4ZMgOVXITHuPffFesxTSEjJKOdpGuV5qrpZIx1DunT5gkj9mJQBU
uPrQom2QHmTaO35eHxchS1MZ10IFjwzM4ZuKJHKa9Ys5mu6Htj1Pa+NrRmwTPz0+2KI/69LZa3jl
qWzdPCvSkeGV6No0ZLaRSnrBMDygCv6mha2XiJvcsB5RDBWoR4+lNrGXsb5W0TMCPKepzllB3N7Q
Ky/vOobnsDvz8+UsmkMLKnHxBY5bdagOaA1x7RJPLWUt4ZCzo+T9PkkvUbi7WQh30s+2DeYQ2DKe
kFiDeWuFSHpg9ys5N9s2rd7KmqF6/uJr3XoMtbNAEvuSvbxF6mg6KrzR90LZcZPM3YaNwEWkvJRR
5KWt/82XkrMyB1reFq+hmLAqGRgMXiKrccbo3FTz7ZjdkkIw5wddf5k7gkbFzRRtislHGf+IBHqj
DCPd4AXUNNs10vF6OhPzkO+HaPEjm+pEhEcWCZ4iNJ2iqremBcnX8WNtlbd6dVHZ2TV4RlLcpwsG
+2tIeefxbKOiyd2qe8zkqHK7SdrS1e3c2CQVJyB7PO1m1/Jf4mzf5VdJ4UXoGybrRTOPcu2pWblh
j7Z4luJvdV2eRdllr8GUPrdClPYPWXMO62k1wY4F0X9ZdXvLP+Mu3NrmLnthN+rW1sYqCUp+D03F
KaTSq4e9Ud90aeJ29jqF7I5/mcBP61W0Yp13hKEEOyX+mgGGlRFa7nKroNLJDqZ/G2lnLej4Ulsr
qLjJbUGGpTeuhKv5yY7l6RGE62WnIVdC8+STA40Ed0bT54CqXryb4XRV25vZWoHN8pQx2JgBO8jx
MiA1tJtIu++8EcV3rjxI/mp8k/z3rtjN/nvV3mMtUuWXqjt01THSvw5IM5hJMEhGB4C8h6AQr2iP
ufyg3U3KVWIhlG12NO1ZMY9WSeT0Xm628K3j8pDJN1N6bOXhKZG8ksum7+jY9ka7GeY3sN2S7mWF
RyMhFW9+vK87qJCjslXjm5F/5P3kyu1BlaqzWGMPXlGmhY9EnDiBLzkZnzvG+ubxdtNVWi5yx+hp
1aDUV+1HOPMYAyg2d0Zz0Y77nqVqVtf9vDdCYLzhASA4kAM0N+lFkZ3PLLm1dSZ370P3tecJkppN
Vuzr/hEROJOBATH7XAcokRHg1oMLAMmVcJiMmZfXKd4oE3fFRcJEKooJQKr2svEW4hWWK3Nj8WGL
qeG1dhT1VUIeBikp7kBNreMNy2KSFgZYwfVZhBSz7TsvqoCBk/Fq9se5wKNVrpQ0vJ6td+AXjtmt
sC1lZcW76kBMdxnvOiVe5/ZFiMmIonuh2+CToh7D9e9gy7uXq1s7g2gcpW5PWYhVsBCRZ/cr3EyM
DNBYcocm6AC7yxQfnC9dG8lTPl+TAbRqonWo44IYIC3fVUhlZ0Q0wVY2ztXwuYqfZrxmnbH6aTv1
i4anoi3d2v9qeH7fl7ANo6cMh/X7xI8//7m5qoRlgLMpPYyFzx0bA2n3yMLCkoWXgHsrKvIJaLva
5pc10Zdo2U25fwJWDetUHg3gHZQsPWbMbZEr/UOp2tbGnNruQcTRsIkkUkZ8NAX3xG9clIMMAxh7
1i2/OYhY7SXr0kiV4rLtonrb5o2+D/E3eQhfY6ep42lT9zHX1E57bHA1jT1be7LaWyY9+zLjGZyX
Yi2MaBO269Y2Lkwle42a8daK6L9QRDtTXiFj3KC6rLXmruDcFyZpZAhr8dUo4xlaZNkNen/rU5g4
Y9NvtWyiwxe4xJlsUvXdbOZ2k2FK7B21m4eLcNE5yvPOtKlhlqf8HEQ9ORArY3qa5Du1fFUxsjuK
hdXhJpiyw1TjSExVrmSCx1bgeWA9FDbPTnhMfWr/8hJ69blaBysth+2bkdIEgx216mTn8c7mHWIg
1V73+V3LlTDbgEYbxh7/Gqva6xxdaLp0NenPWdjueNSuaUD3zbbLd1I43SvDsG5ofyw3U9cbmz7J
t6XMjVQxI7PMW6XRQLRrTh/yBoyPRZU4kF2fwqI8aOONUr0b81cltDyzuPOttWxSgGLh/2zoxOb8
p3uQvr7FfJSWuwIdhZ2BfDK8mzG6pLWo+kNsDvegZRecRHpW190T9eZ8nihJBVB5jFYDYF5qJ/K/
qTXob5V68te47b+h3fJvDKv+Zd9m+TjfinKqqXxbkJY/Pt7S//jwf3jFRu103b3V081bQ5vwbxrm
8pP/7h/+iEs+TuXb//nf34oOoTO/jVCD/OeGyoLe+9fDqk34nH8YVi0//qP18mXJcIOzpKpLNClu
j79bL5L2hfkUYH26jbpNZtmijPoxrFKUL6h+aELyHxosmuBv/Wi96F+WvFFs8NwOSOE0ggr//to/
VrTfQUDB/Hy4u4QJ8o+5AL9NFnxSAGgnK1yCWj+0n0Mo7oQGlDJCFaPAlBErWiTd1ZUqnWUNEhGa
v8B/3byRsYaR9kL5MSFP22UhenCvrRAQuXUpa7wXpTje1jg7qz0YALSBccgyyNu+StCX+uz9rrBC
in7fSLNdYpiIuyVnoY3iHP8qvpWzKQBFA6U2SfqDT855xIy1a70oLAqbEqbkt2lL83QHENzu91og
Gnfk37RH+OXKdRgajIeaVn5TIYQHZxILLgOnCr47O6q2uk9irWMoQlYjb3We5mS7dOjFczrNk3wx
A78uCezsJZ76oKRAHxWNMKVYVfp3i/SIamXHUS/voDfgqOx8TgxLAJAvJ+6Qh24NPxGbwqah5Jl2
rW9Ks+8ZAs4mrfsK72CzjZE7BStBdjL0DGIiKmBwvXE2RoPWOKL3xVuu5NJBiNwgzYqMTVrGdozO
1JRncWdhklSduVHKfYG223Ys2NjFViTVKK9Ay1RPsxFlz3KsYuewrMrYUKfYnSNYcG9sLLjsCL7v
ryfsX3fgpOM3PVh6Q1JBCHApW9m1aZa0TGQCTlJMbiKsz4gCwD0c5JP/1lU+m5IUpMKdRJMAXzkh
ew2CHzpUnKXUFJsQG7dwZduvN5KhJMo6xx1arWAktC8kqPgyE/TYvMWVNeIfjlRf8vxgRFhuF2qf
YZxcNsM9uVoq4QFW6wm9IWOSZhHymkyDLDBzXXD22FLyiKMle0JxEC7m7VaWnCqaNDa3I/lquRyG
WDUCGI1kPWFlwvQw7PwxHtjy4JKlyEly6VIVNapdPPOhzBYmjg8DmnWsZwTEhbvvaQKO0Xd8VJjd
nD2GcpLqVF0B58ZoaZG5yJDZ4gVQua/m2Y5fNOLeml0AMeiN/Bp9diehti8GoYAPtbZ4rYgvC/F4
yaGfrMawGsjbmouXDAijhhs1Kq7lyIpNV2KT8tYZpXGBLSBIV+QKj6WrZvo407Cx6h7tPjEI5G2E
E+ZVEy9HlGYj4D9tgCPh68lIXFHfhAiPMWcf8HAo96kwKTZ1jVCxVtHHHP/ksgko/C65LetG9JS3
RlFutM4/GAixX7ShSEI3SHT/gTHQYHhWa0DNoOXBwGpoa+1dlpuYzAc5NDsnmXWMdpgwiUlJjBjU
Eb06wugQh/Dp7JrNdjPxbnf7pG3B7fvLa0sxugBSQiJhOenVGHn5nHFBI7mpznxfzPIm0Ow53A1R
4gN/rWC+8XDa/eTRzrV53Oq+vsX8z14Ms5pqreFtL9kxrdHSl01mQjwSO3pNY7yGTq0nQ7Gu29JK
3aTWh1VdFSMuUSAle0Uf8ndsBQTD48ZXX30TwP5tFJrDO1GLwzumjsZ0wkQqBuoUAn7cLrfIY8Dg
+CC6oSddIFGsr3VU92I1yGb6RGpQcWUU9Rg6M76bdxJdVCwps2o/M/9mwGdCr+tIZ9Dtc4OowzdG
4eV445cq58XgliTYShPZPqsgOay6YJQojbksOxV8267O6hKP6CBs6WmWhHRdWqo9fQ0y3XrAwAM6
fiZ0z82QqGDmxQjk4lXDY+G2rR1GUKjGEXdFBtHnpgV6ND2mtEKrPehAc8eq4bPtLczecEVRaMQX
zYV5b/qMrC40prDmGsC59Z40LV8u71qiZMp21s6VJJL6DQNl+0VRBytfB4SGhPSIhvpSKW2K29qO
8zXDPCRmfD5CLXSNDTcdYsIao7lgdzZNUntlzX6guaaYCYwKRIuZL+kIFfdkLAjjtqFLh2tiNI2j
gJpfuH1LvBPTRVyvGpb1G7JRJoYAdUVyWAz0HCcG47vrMs4XryJdddUNW3zD+EAb6l5CVoi5SKH9
87wMapa5MTPsY2yZie1aBiZWZ2qU4CIVPoZ5rntx1hkWW5O6zSoqa83MvYjaPeNs0SFnwWWq6aos
NPNaKPrUrUqDRQ2rlBm07MVqfCS0/n2eaC1SqIOVJjYfVKi/rJIm7aXzKYOksQu4P4cdon+SL4ci
izU3qUwj9RiB618rX1LLVRcPanIY9Km/N9VRw7nRy6m1ThQlTB30+vE3Y4hgPTi+yuN21vtjo3zF
HB/DVM0KOhxtChvouqz9GNs1L5jKS6O+vZ9jYtY2mV3M7DghX0sjyImB7YMmB/0ZfhuWZU0Lwqc4
CwkXAYGtXgftML2PVpLRqwszHHpUzVX2RBKQulWUOuqIBZGU5GHkY2nHVJHmhLuCMGsvJ65lwoxj
aW9VOQr6TcLYRMYYXxuzOQPvHkTX4NzXz7J7YNc6BT/G7mNjTiwqGrdEdFaz5paenVYhjbSWeTJN
wnl891ONj67HwGM42f6YIvylXtsh5PRTV8l9zCNykL402KzlNJSe8PfkV3Vbm+W2itP61g+rUjoj
8IElL2V0+oBLWMFLOfUB5ixP8ZtueI/VeXq0tUq8ZsRI5puh0pmJCAZ9TpbbGPI6vfZ/5Jr/NxTl
l+CFbtv67a09fy7/B2jEFgHhv666VzU+r7cPdffyF/6qu3XkXiqiR/j7yLBMILh/191Q+VFnacYi
p8XloS0J6X+X3dYXGY6HRbWuKTaqYv7Sj7JbUb+g5cLFAAsMSjK1+p9U3R9qbrBmeHqYxRo6405r
oZx9rLkjIS3AKrD7QJzV9RCAMklG6TM15qlYC2Xp8r8FdUs7Gsjlx6OETVKo7SB4anBCPbR2Om7N
vOj3IYZ/soLbIftEjPlxK8H3+C5lhaLMg4P8XZxI38bZrMgSpi1GGFTp2KNZ7uAltPskN+JPDrX8
qv/qy/w4FFNukOWcwH+QDqepBcUhFcLpCJV6amjCuIFUhsef7qcfu6WfBW+nILzlGzEWh6qvcApV
xuEfT6FiTEGojGDMNKQhV7npI+hXB6m+VSWJ3mZaFG+4pfvQ0bslSlcxuzVreP7QkN2wZnlIP8HF
/eIML8pC/ssJZih+cuM0GvZUGz0Nrlqh0nIxfcktmrZ5Zr77mdPll8da9IQChwEl1MmxgjzJspyp
iNMAWL8sq6E7EhYlvMhMaQh/cqJ/ca+iwTTonIGOs9iVfjzRQ1SzmRxKcCRNrO2V2vaPhgisVV2A
AhE9aItkFtUewuaIhkfxUUXJChMwMCcOwwbqG7n3mQcRVHOI23RaMyRqD7//kL+456CHcrMhWkda
emoembjQs5IQLFxlEhNiLahIYiu6P7+zDYOzQD+AoRzso49nQs6jjilJYhBQbrDh4K13TExSOz85
48u2/uQB4g5iNaM3ge7COlkcyNOqhywJDLCZaPYM8px2MREB34oprnc0+SRGbXggVlTx6u3vz+Ov
niqLZgjWFRZoS1OWO++npqqql0PcBihWZbZlpRO3hrm1A2wz6970lUsRBwp5ir0qXKqrkEaizZY5
B6CNW8cYijdq3+LPzzp3nYm1g3Nvsvx//EgBUiriuqnvrIwmIZ7O0SsbK/tkPfnFXY4AB38VSmN8
JPpyh/30xaVQG2A6xKz7ipRth2wGksXWSCf52KBE1Hmev/3+XC+/8eQyc78ugRV8OTpGJ0f0q1Su
iihgUlHjEec8IjDE/eH9+VFsyiWFVyoSsdP0pkGNFHMObN0BByGviF+gO1tI1vr/4ijYQmikLS+2
0zQMMlhVZaRx5ERN2V/RlGcAXc3V5e+P8otlz1o6dkiiWKQxE55cI3VWUnALwqGw0CFNDMBtJqnw
Bkky//wLIVQ3GdLSzsPCdLLoUbpCFmozgc998j1rTHwv99mU//4LLQvGyS1gL7YXtFW6jUPh5AvJ
Y41rXUaCnDVGxzpJCjERfCvNN7yiVsmA+w/2zmS5bWRb1+9y5ziBLtFMAZISZcmSrMa2JgjZLgOJ
PtEDT38+uPaNa1IMMbTHd1JVsXfYSQCZK1fzNxAzsMS+GxL/TMA88SqZnFC38mx4ShyHMo++tdJq
agt7TLGCFG0BN59S0mzKc4r2h/ixP/kAIZleKfYiumusOd3fJ8stMrebuMqDIa12QMaGjW+BRNfB
CGileaXa/hz/7sTJ8rkLdHg8cAlhxx2uyOgcIHyOL72FiAllYdEyfYeh//7HO/UK6dmudg6EaygF
h6uYKGgtJjoEjFcH67KK7GTXd0XzGTCZdeYQn9onAvVq215ZEFAkDpeKbfx5nRGVVnDk8d6PPXNf
6P14gbynwdyz0EJTy/LHZomHnV7b+pnlTz0pKDYfjg0+J+Rdh8tXiIuUTmcSQwosa13Nzm+AGIFz
WPXW33+ppzYLVI8VZggjDDe4w6VKxHKgvg18uma8naISTECEu2yDDGCUXntxn51ZcP3th0fQxdWO
28X609NfG/1/786+JEJ6A1oPYNutXZpF5icpseh8/7FOreLBpVvzE4+axzpcBb9xVEki6nGJhsDG
bTtzV+WRe/3+Km+/k8vfLgTcPR1xZu9oFUHneokZLQVNpZwHAMz+zx6ZxV95tCwXZ5Za/67j90bs
WmGoMGkRgz58IjNLGh6VCobc0AV1Ib26B6liLRZtlkHc+iNN2TDx6LqBIRxWf0X+M98YatThh9iD
fFki/hYaFxViIGM72FooGAH8lvqQL7tpVC54K6MHeIlKWPGdZgu9Kd3JuwG9/UbezNT22cbshtFi
oq6pX35S4gRMUw582GrOPQE+McVjNHfYgma0UekzS7vId52U4kfkIG2Fr59+Sys//VpBQbQDTR/o
rTej0/f7thHgBJJSkNN3YNbaXcwv/p6gRot3cinFte9qMc8I/eMqcvG5BSVE+zYYfaYnKKvYIg57
S0xyo+e0/M6wNE9sKZiuLokarFLSxHUz/JWw5FPqygSdL2amwrwp+vrFQ6Fvf+Yzv/3KuCQQdoRP
sfqGL53BxmhdAzHmdMjmT6kFbser/QS8XN6e21EnloLQ7MBB8dezeLShUiUB8wm608uExgIUBtBy
EUiaTTHM+TlNghN5rguRFEkHSnAqBuvoiljbiNWYU0GVbu3+HHuBb2eG9fwdwmEoz5CcoaDoAjIN
jUb30QTzzPmXlbTyAsGv9F4Jvzvzqv+k1kcnijeJ+5LgjmSsuIbGvz5oX1s4YJLj0qY186upySVH
SSg0qPCS/amXuXejBJstsETqeiETZWCP6Eg6ge2tHryxFO4UMGujDkOMOrpXk6efUyl/G5/53Dif
MRZdDVCso/hceSaCL4hd8YYK80erkG7Nak38pug3/xlnw/kcJ2n/z8d3Ick/1QgGZDbC94dvxk1y
iff7zJtBdPKamSSQIF0al0uXaWecME49n0dDAWfO1Qrr2H4nM9KU+gqAo0goZHUP9AEWTfeNrP6Z
RfrZHavlzAV0ImgbaJnQbYKcA/7/aN9bEUrXaby2S/pRAX0W5nPO/4hQ8jTJM/nmqbVoN0FIJJmA
2330IkuA8iRhLWk6bLy9MWrMDkarvtYUQlIf/2asYILQoTnHUTv8Zh633TJUpCxLZ4CzKnR2R07l
1p1VWzj5UOxFGxo1zRD76NYbl2JO6fSSys66tau4V5E2Nrx0V1GcnjMbPBV1IaRCoEasdY2Mh4+V
uAz9y4h4NKIjeoMI77KjYHZ+vP/yTqwCD5N6Cosw8vPjQseIC2MwWqJTooziNmuy6hI9DHBX/8Uy
PIe/ev4hKHAUcXx9hDAwsh0m2hp7vO6ta0dO+uXHVyErISlBZsbQj/VfaqelAwaOAnRqO9xPvjlv
YuWbZw7uGniOoqdJOW2jwUAJSk/w8MOIUa9ElwO0ppLnTrSL35HR3xnSvca864O2POwy+pt/hIAo
dU3rWKknXfo5miwW436xvhkVEj2+nowXTWJ+vLPFUhTvOpXGKo2wlgZ/3QqTrXlOCrUPeEHsXbdQ
ynYMUYfd+9/oxNsDw4QIIw0niPTHDUXB5KxKF2oZL4d/4WlNv8dVyn5QaDqHMdIsZ5qlb9n6vBiT
7v+683g+/egemXzmQrwt+kx1yZzWLTPzK2O47kqjIX2/1MbyS2aL8WDMWLsBx+6Hy5Hfd/Hxx7bW
88W+RJzouDRdLGeKIjI8YAn1wiyJYR3CXeZzh6B1OEfdeOYonHrNRA4deZLVz/M46yg4I1G+8NRw
pFBCwZ9t549J8tQt0QLmhQnx+893IjQyEdEtBy0aH3GUoyDMOJ9m+J8+sdb2O28lDBhD7GxptX37
L1aie4ZEkQNQyTIPt6lMbT1yc8aCnZ6Y4YiTZeinQ/kp74fxw60LHGcQrAJphf/NG3mS2K80I7Y5
01gg3LVW6T4j27fA6pzOTWnWzsRRTOHi8nEOEKu3z3GwF4mJu2fESo05ZHfcCg+eq81w0mEVB4nr
FJtBb5xLVBfdj0dmWlz0uFbVAJee9uHrbLppRFyQmDkkk/fEO4gCM0+WM9vjxHa01yEXv5zEg/86
XIWWBrQGi9jiuQxdPW355iqS39hI/mmj8eMBmv4FwZIGAjIMxz0MhbuNPpjETCdOa+4CH6wkrJRw
TvVxW9NNObNNTtyh1C3MoLgWaFkcz4fyBYguJZ0IMpxAvuRQuC7GPjl3ok+t4nJ56UR6umnHlxvJ
Fjixkn2fL8lTFjn9dkzPlgYnFzHBOTNM8wiWRxlOsVJ2VUQZWuUJPKW6F58bQIjbjx9huv50V3ka
GKVHe66sLEhUyhPoArjw0aRjX03KTjeVAZD5/aVOPhBB0GL8yUTXOYoWid2BD2pI6JcaJnYWTz4a
vJo40y5ef/Dx8SWLp7fDNI4e61G22zReRl7LDsAwT17GjYi3XutWu8Falj1SzKjKwvRu9JFNWDln
OyQnVid7Iz3g3iJ+HD1jLI057vWBI1xk+nNet/ErmgTmLQzT6MMlBAp0q2HoGupR8Dj6cnrax3Ju
Beni4M0h/ijDA0yo/GKycHx4/8u9DYksxfjdoAu3xt+jG2VUZoLg6ULHWhtUEuLUWIa9UuJVapPb
BXhfbDwYiuvIcPfhlVchFc7ZKnMCx/IwWDVqWRzNa60AsZgICXKRPmSV8J6oQT38LypLIuXtys0y
m0xx3l/77T1KQUgCxpgGQShmRIdr+2WezgXVBfwIE3ARhdkl7nLxfsZe58xSb48GgF2SEYgNluu8
8WWNELkXlU1Ly9V6F6rd2O2jbvj4/UJxwciJSanBmT8OWzRZEY7LeSB7jqFDzEJDr9M4Bzo48SyQ
JhiVkhSsYolHR8CrkpnATDpu5lp36SjsFawO4eMPfxy2PlGEuTtl+/EQBf5mYRm1ZwXYN6AW0aGE
gjN1HLatvezfX2q9EA8jCnAg06arbrtrQ+IoosyJORYjfXKwVKJ8zfuSLmTS9a9ADedbnEzy3ZCY
xocvMhZlKMllxqCG4Hy4+SIwTHncTDQ5ASC+TPMC/BoN8x/vP9qJb0WaASQF7SzPICk/XAWTLVu6
JoQKxF30XbvM9oah0Lz5b1YhJFM+UfMdr1JXDgh0UIhBU6bRls8GhKGAHPn+KieOKwFqLc3WySqz
mcNnaXk9SdaZVsDYBHChZWIE5Xuo8HvWeCb0nujaEQ3pwLqkNGTY/lHsHZmazTONMqRgKlVCOtLL
reZmfRvQRjD2EzfAdzna+D2h8LsZQS7+olT1/UBNdnORa0m+dRoxfoFlbG5GMdsfbhOv0RoDJMAA
RE7vOGw61WxP5MuBNfb4o1Wuzi+R56LW20ySVTgPNHwYl/IyD9943ESR9DPOIPhV5yviVOUV5mQY
hOV6AuLSwPTq/U98YrviG0ujdF2Ua+HoE89e58e14hPXsaPf4H6+7LD0mM8MVE6tQjK0NhSo2iDs
HT6WqXVdv0jHCjK3sJ74Gd/6qD938k70otdADCCZ2TY9rGMPXMRjsPzp1ilGVds3yGo7e/QY6oe2
wX0Jy5K4/IoYFvyzoqxucMHIfy1ZguwQMvjtjXCT4kyUO3F86DSsSDF6T7R4j7bMjG5BBlKTj0lx
+cUuXGi5juoe7A525Puf8cRSXD707tZw4JNGH75gO3djiAlgO1LU228LHNKunTlvd/jSNGcOwqml
aEMBRQElSEl1tJQFe+7fEZyqPPXDc8r2Yk4jtRkQPkvPXOInjoNY83SagSRltDkOH6sftTkCCEN3
A0eBS7VM6edEc/2NHBxthzXMuQHtiX3KzJRGKzFvLQuPvphvU4F4RmHTlY/EFlsZeelAFz8T647f
IO9MUHCvUmWrLqZ19FRjxzDCbVhlxlLjUnUgpHUvlo9prn0UQ4h6jb6iE2j386nM4y3ozIz92ixn
4M3UDrC/nm6ntqvPfCbj+L2ty9AK1kmz0NkBg3P4nbDvWHA5YhkviwNRiIsMswxL5ptlssK+cbeL
DwYbkd1ApMYORsHTosfBEjebAjW3jx2FP79llT9lAMS5Ou6gmEhpLEDcVzhBXoVWDI2oHDoPshKE
qfeXevvYNIPYmCbfkqaQd/whnbLLCgkiw8Mo5QrxkPZTa6JS8/FVmDUwaP0zYbePMgorzxX0fHQU
VOtML4aY26/KLs/0nU48ClsSMzSPhEywMw+/4IwjRN23OrYLPgD/JDPb0EZs/KMvbN0fbA+EaemS
stjhKk49okc28sIyy4MpRV77SZS4g515YfZx3KAlaEAstKisCL6Mdw/XMduhQIoPWrYD2PlnBaLx
ZSigqSxO5ULGMN36d1f701NWR/6rNWLuZskqZS42plieJsDXhiAyirIJVOXOdwQ8oS6RInKvkJXT
3cesmOsMn9LabfCjKbR9vFR1fOnKurvrjcGdMPljHrQnBy6vyxLeAFqBg/UT8re2bCUen5eI3WDQ
py0zPIaSo9LSHNPNFo2Sxu03jTmq60SMqg6Uk3TfLTgL0bbIpz6+rMcB+STuEO8yb1rtte197AiG
oUjtcDIdidyBnmdQ03PUAeNLKPGosVUkpfHt5PfZZ+gi8/NgG8i1dKvjFvYWdos9bZmau7xoFohK
+rw0e3hxGOpNVVF8rboeS7NZ1ohcO4u8KRplPepeZ7zWowm52c0VRLQ2N4riYiJ1ibaewE2JhCB7
wa5NTbs4mWxj1/iT4d+oNCLuJdKs0n2aJbkZNmR2eCp6qV3vLG/yNRxDTCxdNXSrik034SOJvqFI
hgsTuFX8BJls6sLGqQsX5OSQfyrwl003cGmx3YsgraWY0WhNHTqOGl9rvTaerXlUQ5glESIzCzS5
R1tMTrtP8Pj7maAoQwLtT4hcEd6ae5Hk2Z09NDhTttFUfCNtQU8Om0/0meZGYCnYZbWLyqJsRh2R
iVzdmBoiOyaWNFWAoF/2jGgcMJWsG5zLVstQlPAnT/U7nLKGZjP4EeE/BdWMHWgBr/+iWoBhI0C5
ih9IvcYjRCrT+RGlpfk8RBJ5nrhf5QbwHsFyVblC/Sph/EU3IKuWDLV8NE5iPdOnrVmk0VdXIa91
6Rp18sUdeu+ujjJrn869v5eJ3VzpWPWGFrC5YASL/TJrkfNMC79FAtNxoStpVoe2e7RYKSMgDLwU
an4Dfj3A0orpoqWz8UvHthTOajFObHbPkxpBsNF+cLdl3zI98usw7bGoD71VpSj08fj40gj0mzYK
blQdtK5SxRXdsxgurrG2x6h+Mz2Y48F9HtoqNYKFP/9zGCY0gnCjgqjve00L281PLyH75NilmTZ8
etyJDD8oPTX96qbc/TF2IHu26aRHzc6q0+TrRLOh3ESjA0MNoI23yfWqQRvbmLwIDaiytlGdSes+
2TKuWK4bTxbTLTAK5zVppMg3o4/04a7LnA6xqc4B4GCr0nOuU9NLx1vRNpb1KNB8wn/Om2MOg0Jf
CRkctJk3ueOP2CI6mVveA5NovyfriOoC6oQ0weNAg/2eWq1e3MglQdBq0JrsW4P4Qo2yAISusITn
+TVvZ1UhEJdVKe6Pi7bsDF9O1TU0v2y8rEEeIk7DLOt7kyxwQJU758SHrhyMMEMHtA3aaWi+9fo0
fInxj50Cn3exL60UvRf8ejx5VeNNu2w6I3YdPL9yewx0m/QZuE4+kXxB9hg3cDOlF5iQxVxIs0M0
XItEL4xL9MvK60rB0QuGLuXj4eT8UhSO/kD8b1/qrmBa4sEXwqRlqFf4Ul1/r4cZ0TpLc5S/hRSn
4xY0NlkTxv7Y3aZoj4lw0lukq4CO8n8KiB3Picziu2F2JJoO6PD0QcyIOqfvvfpHamMjEMSqdrHt
5q+GtOO7LFICFZNCxxQVMhTvBEGW0g9Q5qrzsI4Se9qoxavisPAnhUJJLK1bSG6miS7VMqIyO5sl
fD05+5C/AfvGaI+0+Rxvp67uzT190RwdrcUvx8e5iYb72OgzSCf4qcFYs4d5pdx1xktk2MZL0xMK
rnpDoD3mOCWl8H6ILEadtedHUOAsbUSmpDG/awYaZcR/abohiM8MWZBZZHf009ibympg4mVCc3jZ
hldgoe3n7b10k7QFZJH13oXZUt1Awfb9bAsTc/7c+MuA0dhAOhpWhq6mrZpK+7OGPsajXFyMUgHC
uQKtln74BwjXokJdWuNDNk+gNb72JTSzveoa+6lAB7xunKtet4rfyBOivRslYrmCwj6inOdH0DXW
QZO55Wi0fdhTzyM6aGjUs36kezIcLCO7spCknZBLMr296DRMm0qU6V/GhSiAoxsaQVoCcp/nm/J/
ajuCCI3LqTntWprdC1HGBtkrq2F+1fwqecLqtENU2PJybJ05UPTC8xyBoAWpODZwkUssxOnEf1kk
U3O3Nyx0yZIqurI0PcsQyMW7E9J1Ovtb4Tj1Dzkigoi2kCbKDepQ1B5L0UtkXb3VBEIVLc1ZOxlo
zWIJlmDj6hdok05RdqHGTN53hhyXLVdYgwiMN4vLwVf+g6dnRcyHRDB4Zd4tYmPEhIytTci7ryeJ
6UiS9TXevJWFhFTsu+jXoZOhfcKWedAwq0JB9lKkiX+/oM1mh3qm1Oc+n5rPfefaCRzEJdrq4OD9
UFWtc8dGX6awLLngfxpWkkSY7XnZ8HmeQPndtFNWRbdLhDLUgjpR5P62c6Fpu36qPf3WABabblso
JvbLlDtdfsG2drtbvbclscNgl97goJaaoOCdxPki7ZbYJx2nn3eJxEvqW2tm07y1EY1UF5iRdJzC
dhHpjZabs/HF90dhXmgZdnd7Sp6q3ycLOl47VFxGsYvSFlVdzc/H16buRqS50t76Ui9RBL15KhLb
u8SlcFhFsyK2KhWxKL/3crB+v59EvinS0F5HL2K1A+Ffb2hRFm5jhPMZHsM8VtvELDB8t+Ps1nXG
+O79pdbq6O9uKNnqOlyhswQgbJ08HGarmmWAG7GgfuJ2N3IvOc7GaSz2ut35067B5upKxq0JOXZe
tm3bl9v31z/5qIAWaPCtOMhjDMGY6UmWFC1lDNqCO4UU1JOKrAkn9kadGXu8KTN4VKbxlPS406Dw
cVRmJBmG2rMHLLmKGABr8IUvVI1k1IcfyKPbpEP+YbwC2O3ohTp6GSHfjXphW2Xb1CX76nu7AzSl
n3O5OPHtgHOu/QJgTEwbjrohi+7lS7cA380zW0eV0wIcK6ScYeg71mcCmdylS53c9KmLPrWIvJ/v
P+qpF/pnmAPkAdeU4/VVqrklKRyQci9SF/OMMt+IovSZAv/UDoH2QtcC6hAQpKP6vu6LhUpqBNfb
VDXSZhpGui6JxTxG/od3CM15hhlMIIBSvSkRm87us6b0gHZIP90uTAVunFZ4/3z0ta2rwGvgZqO7
ZBxV7oZrkMHQccIYBVy1OXjTBnXL7sxre9sXwcoGNwYUTTFiWpvohxtRojePojfLaG0+3lJ/u9tU
FEMIALrG9b2tvc8T5glkGgNKngVCptWcZVogAJtA2x4GGs3YAriaX54ZhqxH4DDmMMl3aD6RYq9w
0KMjUsyqtSsS6MBeHP01HnAcwOPc3vURKboHRw1zzD45BwR5u1tZFXjQChWiU7vaXfwNwor8ua+4
UtdIh+VqW1Qk8QginolnJ1eBc8dIjlk/rk6Hq0xZP3ZETjvoUYtH/Gr8quvTuYHF2xYD3NRVK5xu
K8/krUfmLzwZF5r0Yof7Afy+j8WB0X/DvxNplTZz76vCmP59qP/PgP8/gI/+OrxvFcBfy+W1PDRK
+fNH/kOC1/+HK5qON70r0IT0rv4vCd7EKYWQiPgU5ECHiRKXzX9I8Jr+P8xT1ykTiB0gUOh78xv+
Q4PXUKaCDc3XBSNtAq0AzvZfE+HXUTdcV9di7EskYEBxdEMMMjNxJMzTINLRothiV13tpCqRifzr
rdz9e3b/JnKvG+7/neh1HaaBMNK5iEAGieNYM/vOrIqIvqtM6zQLUuZUP+1lqb4yqhw37691eML+
XYuh48okpSsJz+Bw89PO8DnHI6yO2XS3ZU2baon6/MzU6PCI/bsKPFWuG4I0veXjZKG1/ALOAU80
a+a9aBWOmL4pk9vMW5I6wPTj3KD9zTukn0vKwABqPdl/hMz+PtQZvSxPNRj0pnabIPQp5bTBbhW/
Y5nG0+X7L/HcYkcvUdFkG2cL0ReAFzMeJWZlPWWxpcuNmmK1e3+xN1/MN8GzgFCGe4I52LELYdLp
etmLIQssekv3aU2TNx5Fc2aVE4+0KgiAelo511D6DveFUSD2YzJSQ61rTj9l0uoumsxdQpg19oe6
4mwOHmidFAO4A88LVvJoKbxIemRbMkJvbewFDxNyoMczh+rUawOMBhsMkOnagD9cJcdtAi9FNFyb
2jaYaiCmhJd8eiZftdZPfXB2eRgBYGBNI2n0H89PTA0tMF3PVhvpBFnXpp3wMOEl1tzAkL76Do58
N7Q39SDUa9xoDGhXO07jYlI1Yi7FUjTNozlx2hGv8/HYjRBe9wI5lPnNXGJ5jyVG1BvBUHlxHHYT
LbILB6lwMg9VNfCDXL3SoGsZ8e+xlVa06RDOykMxpP6rk9NMpGVqSdpRomi/IImr1F7KZXXQ6Cv3
OwQt4xzt4TCv/vfzslFhkK9WU0gHHr54okHcJhp8M3/OVpn52dED363y+wrL+C/OgFI0lirGDhcA
geqbJv0zoLcTXx48+uoGBYx73WCHPwCIPejLUaAGrqMTYI7NRB9sPMfpPXFgLDDT2FsBBgMOcxTi
YsCVg6u7WdCrfg5N9AA+Ie82bBD6d36+HwHeRFNCmg75ldxLXzU/jsJN6ohOChrbqHk35S9sEbIu
KIVFu59iUz6UGN6IM1DVE+9w5fOSYdvkvzCkD9+hRmejklgMQyPhRurtadiREn8MXIBgA2qfAGKZ
s1OfABQ9WkVayGNbBl7NTY3i0qYXyL8GDf4A3ub9N3j8OLQh+URCXy8k6vRjn9Amc9oq0VBlTw0n
QfdRGIFrIzX78VX+TRhAf7P11u/4V2JZYU+ZJBrOkJ4PVqnva1rjHjrzH14FTj4EQWpWCGHHU/yC
IVxXmn1BCQdiuKrgI+Ncpp3pbKyv/u+4xnSUel+YwNRBExrH3MrUl72KJT7bfrvU95LxEI5mEADR
6DVB9kxQZbbvPxdNi+M1uRc85tGodrAi9erh+ysnJxaj06pgZB7hhK1eMsZLilJDnhJlq3IPfN/5
ag/Yj2zMlX0XEmm6MqTsRWO2qHub+Vdu5gyoLEybBt1ovY1yYk9DGllBWZW2NXrbFrrSEDZ9Mf9o
fQPBAaMwmyLMqib7vagxtzdIbzfmxqvsJt051pLSO7O6ttnQnYjzK6AhSb1hQDGMgWEtnoHUoIlK
Yw5iJSyhaHThjMDhA71S+yVu+UC7HtycQhE6aopg8lHdbswSTE3VNQV2wlqDnUo+qvaf2ajHJdRG
05mReBsrlCpq18pD3xhGGSAZieDxFEEgDuooT77lnnKWreHXaRransLKIFdGg12Vl9DaTBOjgvtv
jgyf/Gbt36KjMvooyHGPvaBe72RhNXi1vjoMCBU6WJjvesjmOv5xtvvDrmdNPfl67+HJ0DHmA19Y
lW6FhiAqlHa+iUunX650f8Y5Sgkd7T0TcdOEXzgRc92llHUoZ0PUF0mpxiqI82l8xD6qLUK7QPAt
RG5ujBjUjaXXbsze89DZrBsdwLU/TO5l3FpJGSKoav202AT5RvMG50eXFMn4jFpe9OpWw4Kyv8bR
ZiLjzV/83NF+TZkBC7QvCvWI9Yqt/agdfXmk1QJwtWsxPLmsHGN8iD0xxPs6RbIO5bWkWLaN5ivt
CUIpXRhPk8a3zmmTF22u9QrfLLP+ruIS5cWg7VxMptJxdDNUUWAI0xJ30ZTSzGK0Qwihsbdz0iRP
EHNTvbKusmEe0h1d1eGF2Y5evzCp6+ythhVVskuZNImLfsHnYIfHB9qCqh0sbae1sVkii7GKQ9JU
SE3sSNRgBr6uuS9aZbSYXzu4pSB9G7PP/cyyvoA1k05YpmCVftlSM+dPbRFZ2t4TSqI/qudxR4NW
7/JdprLljveOd7zJJaf/bJjIdE8zVkbtZY+0ehqa2JMZmzma3W+InyLIEQ91+lBoWMvskbTixZYI
2Q37Yo7+wJeGWN8JHYubUM0Zc/O0lbX72yn0gtlKa9npzxZ+jPZ5qPQUIwiUduWV56suvVZ9Hxt0
wp2h/tFqLWRQPJX6BZ+8wUmWSxSWovqX0nH1QrRwbJzN3C8ovjJ+lPU9M54EwaOywM1mdGYTuLlI
RI/HWI6YZommnQGJsLfbjZoL9WSYMeqBOBIV5Sd/GrwoqP3FRe7WkrYXNPCs0Bq1a1ncgNw325tE
yqwot77tjrF90VrF6IjNKjqlYQgJ1pE9zhibprmshF1ueNNZdgXQrUg3MaVeG8bdUr3AzkSwInWn
/o6Qk7Q7c2gMxIPKpBadCrw0Es331rX6rvsHCUIKGTw+RIre5HZyULvILpOmlEv2jI2UEYdYpclb
YFsMUYEx20ulBy6OlbG/XZZMjWMwmE1iIBPuFDGE6HzJXyNeqxe4ddNP27o2/Uc/Xod3MUZsboA5
tHqevEGh219MEEmXysrLHfzwwWDQ7DQZ0DtbQzGRMsHH4c8yysAWDZmqnzTuEgDt1MfQyygXLrXO
F80GYxin/4Wa75yH1qD69hPGmiaDcrJU/YJpRswEPCZP3daZnEVYY3hYbORSqCTwhlS3LydHQ+1c
H9r0szZVXNnCGgXWL10s6j02Gi4mFhUGcaE5Wv5dbsfriJpJKPpjZC1TUGMw89ABCxu/oBlCGYMs
q5ouHBEppJpMuyNO15maQqeu9Xst1/H+qctVPZKtFt+lTl6s3kNaSTYdyQf+Dod5UT/pC2ocss0+
VbgVUlXMLc0wbNCR9RxTLzH2S6tP5c5As/qBN4W1FSPC4ls1xy5c+srJ/+mUcoEwj6agUl0irIFW
Fru8sip8NzTPnftNTSVhBVbqOnj2DVr9QzNXXf0uTbJHy0g77EjkoPR9ZxiKSbrQhhuEL0vzomsl
cvf4JzAhR+vTz3cuUeW5czu9xluzMR+nqaSGrI0BClejYkqJtnDwmV/mxXmtuTrroNBNqYeJZlYv
BZq8VbBYhtr7SlZoQbdUQis2n2gN9nh5RtUa1rHZJcnILKkbP3E4hApSvaxvbCQakFPt9V7fLmbU
ClRvFHSyCrR6FiL+0/KQnYif+hT2BjqwIw6YGKHayT8SreXmiZ8pKmRkBzdnA2mp+LYAqa8/AaJ3
+0+y7Yo6LAwG99seXwyYGKWZRC82f6zfGK1C5M9oDegtjHyXceM7vS3CIekSgZGRbsYP/WSLZGsV
aGyFLtidKhRRnuk3yCa77YpWxAG28jSkEGq8x6srLy8r/Chr1We4jSitv/DpqOiYYclo2c+p7w/X
jPut9JNH4JHbybTndFvRPxUvwpTrqCEbRDbui4Y7eef6apbPvW4zxVadyT9HhcbX57qYQL5ixlM2
+jVMUdTBA9AYrXcvYlU3P6KkcprfYxr13UVpZaK4jLkdpmA1fJCXiG8zwgaND1JBI7YYl/Sukqcm
iyN0ATVnxOWj9aJqC+5TA24X+Qgbg22ShNQxYSa/oEkeB8p2sIHSZCPaq3QleQVuZ/pjmPTg8AHp
OSUXKrmT9Sh1q7dCc0LQGrs1av/LEuwy1jfasFhhYQJS2Kej7vF2tWwcNioZxwuPiSkIFDAX/bZ0
Mu4wiuSKHEZW8XCFhBHhXk4kZXOiAahISqaPQCQc4zPgjghTE9KWJpjwTuqYcyJ3HqaTW/2eCbOY
h6AM8uQCOGdPEimiT0geNM6Os5+laJzUlY+ObOvfxINjxqGiUaTC0Sgie2PMTvqU6MZobRarFS1Q
CqCC23ru1/cLiOm5KBbOiJfnTJFTkYPq4G7AuD2Xmriwm05dW7EW0TBM5sHC5WwVvB2ENT/37aDd
tkp5zsb0G+e3x0fTMe5Z8mrbOU6EPnpkRjKiql+66TesLvF9xYANj8jbT9qFHpF/hlrCdBNCsGia
7Ujq99XKIvFTCnjE1xkurh7OGqVHWLOsab5C1A1slF1qGRDmseqDQsgSOXRAyVkocpBqYV+3/lPa
5GjSIrwOHqidpP4t7RlehC5XKfnn1JjFDiMUl45DVFkPdlFYDQriltvj9WEU7iYH/Gbs3CLHraUd
FqhYXev6aDJrPSddYJX7mDtp9cN2ozG9UHGENUdDRNVDjD0QqsI5mRkLZJrJu3dL+jo7Jx5a9zPK
NNyBRjblW6uXCH0jXKKuFjkhSl1ZlfHodAD4cEjKytehc0veTzf5fy7iRgszUzUmz2PTrGuaJsPc
o/VKXDaEsn71qnGBmMrcxlAnKQwraPuq/taMGcN1J8daKZBl5s+gpBpg6IazCEmFkXAVUf5ntE9d
r73vLTb5xhz6WQ+9MjHSTd4aQNUG9qQZCKe1n+teh2NEtpZ/GqhtvJ1oaz0POntA3typ5Hz/fin1
B4d8UL1RGNJjg1QOIQgy8lHzSxckpzjYAQfrSHqubA5HEuodg/jrCqaCs5NJp/kXc43V8gbdcPwM
+myZ7xajm8jls6bKdoBtynmDoNAiLnDwsePAduquusuhQJRf7KEdPIR/YpQBvVhLzX08pOb3rtLK
YbtMRMN7Su1YhsVcAvux8Kz+7uhe4j4ai2sBHwGutvH6On62zXR6Thcr8m/nXBr6RZqxLy60CH3v
gEaSkwWoQfbD9/ff0XFThbbdOhCFHOnTVoHacFhsJiqpo7gUyMKXhvGkOQs2MnCdwdQUqf6UI4f9
+L/sndlu3UjWpV+lUPc0SAbHBrovDnk0S5bkQZJvCA12cB6CwfG1+hH6xfqjlFllyy4LvvyBQqKA
zLIlHvIEI/Zeew2/v+BrwOj5gsy2fPSeCKe2acf36MC45DB2Fq+mHDPLx9VQVUzTQZ3c4A/yBkbw
i2sx44JF6yP7ZEryCpwqPDHCAckYaCvT2XeQ3g5QA8vj1SveoiD83LTDu4eti2Z245G/9uwJ8S7o
3QpeYBK0t2FWLOdLkKk3nt3PF0G+7zzPibapz2uHmJwgs84bZwqTdMi/YQueXqqqnY5//w396iqw
KBhI8c5gQ/PqG6oCRWtDkwONuByPLGIYI8usq8PfX+WVXgogyt5+P5CKjzyL6JxXl8EPogjhHmJS
zpfU7HsAZOzBDctrIg/HLYNE0oXIqb7MHX+EfYzV2QcsGWCQ0LMT0mHDbbHPOJo6jzhCa/GPU0sW
fpT41RzGv/+wv3okm3EmICAztZcEqu8gLRG2BjqY7cH7+lpACDvujcZ/Y5zyy4vYuFEBpAKlv4YB
rTEcbd2Sj+T19CEUtq0K4qVtg7dcEX96LZDyPJPKQaXR370GmIraHzulZQetU+sDY0qJjMy6gIAM
BzH0n76DIHQuClbAOsyGfibM4JFWU7eQNS9WcvpKo4/KgegFu3lL+/ITVscGtvlOwFWAfQHi/ePO
YjvKz5hJDTtW77BzsKM75jjL35NIQ0i4l2HpP5Ai/ocrY9s1EWMCs28znNfJPDJQg90HTA+yqk1i
B/r2ge2wnJ+v8t/Z+T83ycl/do8/vK8efhycb3//ZW5uWOIdon7ClRyEQYJhBn/0EpjNJvGOCQwT
PGbg/BneFv+anPNTmAMxmMF7BdaasymK/raPF+/YhpgtsLUyYQxAe/9gbM68nQX37/Jjs2tiJcLB
gRsn8LEMXh0/bT9bC7TdK5vIIGAxeL5f6kq5VwIlB6knbp7U7XvHynT40R/DPonmvgtJl3Snp7Ut
CQGUZpCfrG1QbdKEoLwRiwnPx2jz8LjsG0Eecmabh6IziSVNs/Ua74KioitzpvSkU4ZvnHX4beVH
0zJknwZtdl+UNQXj4UrIvD4AtyBFNDNSEwVAVcouUoDgzFTMkUy/ZLDjmRr9S5gF5AqOmYREn/mt
0LsA8zALI0BglcjJJtJwvQp1AiwkrOh2KBScvUeOgo4CZSgRLcOIrm4JwjKBcAn9+oBfCWzVdsKE
hdpBlQoaM3ns1xLAkoQM+uo1d1JJDKfVJDE5UJuQG6Y9EgRnqXcbT2A86D0NeTqRE4IXt+hHcq4x
YW0jPY45yltihD+2pnYu9LCFUnTd6vq7ZhidkG0uZDauXCWoqaxuXmJLd0Z+LJx02RvmxsYWOqxI
oNI+tCpiNm6mtsBRknrWyPYeyMEYtSrPAAtau6xjAbKDHWqg/IvMWEW5I0AbBrw5wZg4Wvy8IIh6
QpVK9hC195FRohuKkhFJ2eis9pNrpY5EVNbOgMmYrM9EJJHls0klchNwZoKt5pYF+ZMB7T5tWjGg
TAtmY/2ocTwzrc+9Dda/G9oCl3uajkIfWQr9yU55IzqEyYfZUE75rA/8BD/xqGjDatrbduVcwLnu
T6CoWyWqAjmPlBYhQaB9wxg8KnKL9gJOJ/Hh/93Q9HL89L//Cfnidzva2f0/rr9iB/D//m/9fXTd
80+97Guuywa1qdhgpbC9wa3/e1vjTyBqbUwgPA4EgQdseH/zgWzzXUCNiyu2oAhFMcnp+DcdyLbe
CZxvKO4ZlmGoyfT+D/a1Z/Lpv7c1Nk9rM+T14I2RV7GZd706Z4NVe3mPGW/tF6mBEyI5TVEw170R
oy0jU0Es+DLt6I1zWNtUNSTv2osxnbImaZ8IEFs7nK3DfD00xoaiKlnrsD+2sKgi0BggvDwBsWjZ
T7Qmg0yE0wrlOiiJtoXigGMQdmGXtfKNOh5SHDl2jrVA5aT7Vk8E1YcgLR2M66Rf8yIWzuwqisiw
92KY8f2RI6cNhxDtbT94zaM0MkY8tWqe/nyB/09LcglYM787ix9eLdrt77+sWct5x0yZWBZBOY+S
w/7XURy8Y1i/MdFg7LCkYar+a80S1mJBLWUto0BFXk6Z+veKFe9wInTwUYKIAyMOb5I/WbE/nsPI
hh14XsxxccShPOS3/bhge2csAYB9hoVh84GNNDgfwSzfoAq8KqpNBPIMiEi5hdAFQzTkCXzf12qi
cZNqwZTGanGx62qEh+OKwiBlqPndY798edO+58n9eDvBy5UoXRhP8ozwCvjxSkB6XTW7eKmkHQPg
3OEom5c5/v1FfnE7W2gLQldYcrQkr6AT6QYKWCiECu53Rzityff9wskd4Jb7lkYeUzg+8Xc7CvQH
ABosHDZGPbL111zeRLTpIN3N7h5zI84b3SXnIZrhAqVPCZ0IwlKYAjb13r6UoxhOQycg77zLVjHu
hsSr6mgdZ23HbS2ZmwdSd0xbYLwgWix0s34IB6DZfbIIqMt5U9s25rTkHheTsNWhNoV87KwkZPrl
oiDZ0do1N6GbLDgeTnNtXRjdxB/asvO+ZfWKzLZnSDMeiGZ0v2VrZoCEI9POrxiscWErM6wnx5gz
uUfc3RAPPU2A+pjChMFJwiijjQiiUdOFSeYOZdnI7xbmWpDGY1UjwwgEao9+WPskMNuJle/mIizD
qCj85W4m2fM27R2fnIg8UelOlWNORVZjxbvTvqhOxtTtpgP4UP3XupjIvS7NeXmAKzDfzFNVfUNP
5J53TcEg3RDpcD3PwZofFJJsS27cSY0o7DP3NqiY/kVr3RgP/dD5nxKnKj4lGrB1lzmJBaFosCSh
jQz4htsgJzXMjOm29G0VIHlBlMaTroOi/ULHVl+TDFxK9vMpP6uMDXGdHB/3Gt2H+lbxRj4wDsse
eGuG+3QJXTKc1wa1V9LY7Qhrye7vGSGuZbRafDOmIcniLGVVSWR5S7EdFN10t/keuocVoHAfga0F
d1LU4sIWfXilFKgcD1NoPkQ3FjezHSwdeUHz+7WdCCpfB118qAdldxGJOs5na5wNY2eRhvqQhaG+
mZNy+twVxkZJ85bs0RVF/6EPPLs8sBc9natiQtQ6Q3pjrrHK+QzqiyexWCxJZE7b2fxqTlP+OCL4
Y6CMw6C7M0clr2zJZDweHM5O6tFgLA6TOrdOGDDVKM50ZpzB4+AMLLK6taI51AkZF5VbX2mThKGo
XBVUt0HBYd1ZjSR6OVjXar2ayYG7rCtr/FJMfvogFZLm64Ak39vBQ2q3w7GBGRGVd5BGiwHZfNcN
5mTx/9vNuh+hbsndqKFjQOmw2se+6wU898wfbjGtBzu3/Uk8Fo2up6jz0hKUOJmZV2q/YTZn5kZx
YazmppGBOUDc3LxW17UI0jMG5HhChkAsZMMSkFrjpl0sX8Y8Q64OZ4OXfxYuLEJoHbxlJVcs9xhn
tE9W2ps4uioUZMyyjcmJU0DqT4om5FPBjh/GyvTSp8EpJ9DSPvXvKtF5VwxlLCdqSh9zOT5MgciP
edOViRzePsWZg7JBE83cAimRlIcFKYKDuF0FWvDQqdy7Hgu1x6D3qsuFiUITLwQid3CB5DaxyTfa
G0UcBBzhJSlJ3s083q7V1JD0yPv3OLOArkVu3zZhwrdV6GG66K15+QobipVEQmsxRbiOYoYfFkmw
L2RTDzFMFGoaBjmDEXfJ7HxWbJlfVIKJ4c4dxNTFbDiqOg69pL7PqkUyqPBEwoqSC0Qd2fQS14hE
AO+naQvZK2kX5dBAiuW8qTrNbTrG9J6fqz4JUoArsPx8rrY9jYB6KVPxbSU/73aGvZXvwgYmUjxn
iSEYaYVpv8/KhZZ2JRd3b6PAuJbcQHEwFuYaBS2ZHp4q7SJ2Etn59GjOlCAvb/L5QLiZCzFoQVFy
OPZuPkcg5WIiPHP0TvGeme6s2m1naEgZn4lOdELj2mqbzaxsiks3sQwS5U30UGFG/G3slLNE0O2q
6gSVr9lgmmOpNiYediDbbC40gSnszz4sqVF0QISBEvvR8mua6Wk2w521dO6lGglWpAJV2aPDas12
vj2EWVymQVnFeTGIMWpoMatdOoTpXdnir3cy1678iqufi2DTzcdLp6zyMSY5sbWjwNTzh8EDAuIW
nG7Zby4+zlFRhyHo5tww5M7EoumtrLF/TMjDSpkFD6KKRdmy+faGZkxZSzvcZVOddXHrK+emdph4
ITn3x5jBlPl1SJoO9xVAqYou0TsSwZKSEuXbFYnJqxZHxmp3x4VTB8gpGUCcjSrFV1wkzukCIfgj
TN3wwehc9cUKZpwbHFg2fTwBCp67VdBfaGG2glAR2Yz7Jsg6gUMnDJC4wov+k+G35sPUZPO1Y00w
xjjdt6lar7PLChi8gR1hq8e2mKwbmY50s3oykpx+t8vzXYd7QBENnt89bBy1PVigoI63k+ahRl9+
RSa6iJ1KWZccC/5FDw8KMeVsH0Axxp6f378wu0pHrGU9PaijIpiC91AAt3UuFYdMl7t1y/tX9x/h
eqTXYeXOy4HCjvSJaFzbi6y29KyYIffKseuzf9E/tOrEyKB/RpIIcEwgp01rrGzN+FBbqTrWLL6H
jqehIwy2kLKPwl+PfDvzSMaWKotpYNz3s0Um8D7FhQSlOCxrPFvD7oMcff8+67oeaHodp/MWHkmy
Mxxbu3jU5dUxZ29/WAEf1ZGZ5esNa9O6b8IOVf86Wxwg+bAU+lBYI8sJIL5k6Nrm+m5dClnEC+Nq
vBbU2EOjCZ35PcQ7pzrDJH/lTLEXPDXaLuzuXBZfceDDir5asBf9lpqivRg4KFhHvH0S+o7MvtiM
DifEA2LwYsuUyo/IJq9v0GBlX2j6Ujb20TWOnFa6B5mokj4G4YHtNZP6QRJzOHI64IvnfZJTDwHQ
rH3YiOXiILmv1Dy0B5A6YILgrc99TVSTgLK46JwtSmzxIAYuJuxEnkkAaYzlFrHAo17DlEnjBCpV
o5UurlB5leNpb3UdlhCddJ0r29/IPpiP8N0hM++BS1xZLhg3u93DiKMPw2ni8IJAWZzSazk2MUhJ
RkqdaQfFKak9k3es8PHAIsNvLMKdp2y8zKVtN4cDTpPG6byEKUzqyTdAtTq5Qnn0ffWxzag7dzk/
AsO7wDtFT8QE7wNmKEdtbc/ERldej8zQzbE4UFuwKKutmB/qjdwYLwhMTwgs6fLdlDJdj5xiSMV7
kfPGcZCgGbF7W8sDvPoXxfjWz+1LbXvURH23tbzmagdnqjV9aMn05F6cSzQAF6kPehgvMw0wimjL
Ky8YG833Km86JrGci2VcGMJP4zwPxidlO2jlglTPAXpdgdY5dSpQI9vfPvOwyKBjYcFAQ/SHA4Az
N/3T5nUH6uY1MFMLaVhVRG/PgSN71U+RCs2xjYze80h81+zBGBiYx1NZ4ntXTT7CACN12+5qnee+
P9ejyImw6xMRYgxgjkflWKWbkafRjkVcjoh+oV974sGfrJ7R+KoKZ5+Uod2Db7kkEb7PdGkfDKFh
r5DwxoIXI/U4gdZM1yckss+G2heDqauDDHM6iy3HHp2jxJM6aeNehgyZfMTKVdxQU3j3Vkr5z3if
JoRz2YTd+dDDPsUXOcWlGYsLWYTOOailwedKyvbWSsjC2y9mn5ufkwlA4z7L8rC7JOqn8y9b28HS
AiYVZzB1nVd8/XOg4Tx7hJDYfNOv42If5//1SElCZZfq//M/DY5AIfNdz/qTrG7LzLz/x9PXf5zf
q29Z+QOatv3kX1MC+51DN8igAM02Yygwtb/hNCN4x0aC6A7MDJO2LY/pX9iEZb7ztzTWZ28sRq6b
7/Zf4IRDxuzm9M+PAl8824z+AZr2kq3w7+YXQ1QgCaIKQOfAPMAnXk3g85IQ7LJboqFKpP44J5K6
Pxrof4aPMGxN2BcLCXQK2kBeZ1+GrCrs6y1IYVHHZT6MtY7zVhgyeJo7LAmSg7Rt3eZpHZLe6c/N
oTI+YaGXs7+nWzZyVs8KM39FYnKdhPXliHT4QfZj+YDkPL2BmQCoPoIjhsdDNi3lDg4F5ghJqfC5
wYx//hY+5zXzkeHJ9M85zs5zpnNBNtm80QgG+MZr3u2qzhrceIVJibibcPorU3CUtpLc6FWa47JP
Fck8MQ/FKt4vzzHTzXPktP0cPy2b0DryXaf64qbP+dRIYgmrTjW51Wlt2VeiXAmzXoMh/eJ0Bl5F
zpZ2HTwHX3uh5vMmBaD5NpHw3PFsonHvYoa8hRnPtLgr7fpzpnYvwed9HQzWZ3vIsvYsawVb+o5y
TqR7q/HR4Hr2xl5ySjndDFnuFKdLkTrt3tTC+VxCxioxx5ZQftVL/DfUzOl4fY4FR8JNRLgItrjw
6jk6XDzHiLcdG1zEu4t5ntugVMYna1xCyLxbBLkQWxy59xxNbrWiWCBzbpHlS2UGNfWs1ZF5L4fs
YKBsPIMqB40cupu8CJ8D0EUpQAyYoOmPHDREpIvV64qo1WazXhhOvnz0nTmp4mSeTefRt2fpRCJF
XLULiXKTpyl0VhJhKntFjsKgo6Ms7tL+MB96GECrU+cLJDhY5bBfLX6xqdPhPV/6VO2bwiQrCeoQ
tkGdOWhsf5ya7GQCvOo7DGeocnxGWkSn9nYb0HUU4ee6TjSUIitJjicZUrdIA9H5bpiGIIk6ZOAw
kknxKw5ti0VBLdobUPR8I3iaypBFV4bQrsiZTYclVs4AqbRMdeKfOk5RywOghvCSOdF6385T30cL
5k4MRdjtiXfPMo/s+daZv5DyPF+T8eTf9y05z7vAk3A2xwLf/4NpMKHIIGcooE3KMbnPrXAbaYM/
f846LboogPWHgE/yO7p27G9zo6qvYGtKhlZNX3zNO4y/4qaasgc5Z86HZQooWaZRzZx3PexD1XNS
Qf9yxGGf+XI94um0UBtVzZ2Bq34y0rz6zN/kSCGONN1ji6U/FMx9zqow34o2bFLsyMZvS1MelGBi
M3A7FNo8HO9y4UGzXmmQkARMJdFmU9ra36zObmjNebkjhSkWNVSxdt4OTEXfSAiAa+T22s3JS94s
GIFDSjjICp3DkOv+scB8533ZUzPHS4cCICKuzbvAhkBOB6orTPOYwMXaiQZD6ShRfnJfYYBp7FUO
ZAGtUuentkU5S33fo3/gGJv4LrCDTCIbP5sTz6+XO3Pq9YOYfVozYQ3OxeroUeGWtXYKExl4e7ux
NqtPq5W3NLlYJgbHUip9VhiG+YB11wimMPh+F5tmU11xUSePSrIt6c8ay39vm3N2YyfQ7kg70N0p
R7330CzdVvp0/Bz4QLp8xqEuvcB5v/3QhUXa7ZrFrz/J0dTXfuKI07npSiimdmEdNH6mh50PQec2
wyEawEEudQehOuv6g6rv3buSqWJ+nHRGMkcbP/JqKCrgBFtWC6hIF2BZBwm8O0dniZIFJzzjohN+
0cQyrIYPlcjmKbabTH0Yaggiu9TV1Sn33ShwgXQNIi4VljsVWkYeBTm2VjjDVsXdoIL6c2fQWUVV
P05mjIcWeQujLLtp71p5dtZqdqzIowTV9EEw33eiMSnTwd/kgwERnk4JZMWPCbRWj4WqEHH6sCPB
SlRefsXaxp13EMiSi8rs2EvxnRqjbBimSyFbGqWh4VPvbI98GcQaafpo+3M+ws8FagIk28g+HpIL
lNhy8Gyooa3v70WdbJZQicIza8rheFe4xH6zW2+4E7lBU4y9KvZxUpphFzWMElC4MDnb6VQO/o4S
0j7vgYLGqAyaxd4xHXI/6SIR16yUhBTBJBVPYdJMam+bdXorZSk+VrM5zVHiNP3nMluK48LvE0Cv
YjazXV50yUM1dXa7s1FB3E2lu/iHlkMk825wW5bVnHnDZwSJzFIJ0kF7oRc/dfiqi+BRE8x4OIQF
BJEgzKzktDIctyHqtcddKW9V6Gz/7tJMBH6LcXmuRlYQBhAnzWKE6WFuZPYlNp7gAgmcer6Qzk3e
o2ytmqjfVHcobytR7QpkCEcwp0VIxCqbOTIgU04AvnWL1rTlHGQqNqyRZv/soynAGTFO8MQ+baGR
KlDEYCYQr1/5PKB0KR5LsPX8Xa/hzsbI7Lxbv1fqpARHg56rMkA5q0xyrNwS/rJwgCf2gaWn7oAo
22qMsZ5b58OgLrV1qGHr9ecDUHNCX9GKT1beGV97cPWPkyeKbLeGJXem7XmjPWDHwYvvJECNlgbQ
PbUI8EB0gf49PazBTT9W1chrMC+Vy6Oqy1LEU5uCOgyGmXxBi4SnV401331S4Ki1qzS/IMakxH6Q
rfKnyM4mUAOeuX2VOJ31rabtubZ05n9VLaB6XPVJ8Y2IwELR5/nA8225zqetNahvkCGGx8BcA9rG
1ssvxxkImnPJWpPduuZq5bHrsQeq7Ncz/I+Kx8BZDcKdIa3tLfrgIkpyCPAHoYShAYho5Re6GfTE
0wxYOGMSlI+Ob4hpP9goCvb27PgcTFba3vdgWGk8wVN4nNyhOGPiIT5z6vn5KSs/mWB0rPo8la1u
D8vGDavTcAicATV7PV/Roa9PoaX6jyNMgCzO6tJ7L+yWWomOrq8jqfouj3y3d762oXLIvRHp/N5y
oLTELvtewKJuZbXz8hrmZmot07IbvNz8oIfAbU6G1GrDwwbT7NPMNKUbuxj6vS+VgtyWsYYEu4y0
LvKat5MWGjLogDEdFaNnrVhtjYHFaZBOHSz91dd3NmOhU9Xk4yeUVMhLcAzKD+tqnTAeZcVQho5+
ewmtP1xjNrzai/jv6bQf7OHOYI/s2C/ldGpTU/hUWXXIyT2FsPDxMMzrQwkZ76aaQHh3QzgYZzmD
6BUQa2nuVchNnSgyoI/nwhT3vlbqWtZzYsejdtAJ9GYffOjcRQK2Nnav0EwZqcd7pRbS0efWOQAy
cN1TvuvpEz1y+C1caoWcNKOt3UNML4ZDxxlG7BYTf/zi5gMwyqrxtgMD1zaD8GC6k8uijE2NU3/s
2Gc+uFqvWRzUDkobsWmuSvjvR6Vh7pmJ+8Nu8Qzv2CQ78qtoZf5xKCDPHxVCGzeza4ubpLPDU68f
Nw/WkkE7qsYetZcpPaxAN+PAE8lEglsZZHVqkS5KJYl49GveetQGbVfWYVwQTpHgFIi4D8PCTB3S
cS9GBAkghckyWcjOEW0N15VMAclreMVnwaTkHI9r0ptxmo9gLeHAlGBXeklSYXLT4XaZdhpxQt+Q
BtBCQr5U9gD1xJrq0d8hG6HcR3zDpKsgu8pgzB9wZvy3nf6LmLKZXv3n8f7p11cWNdb291+aaMd6
t3W6ENloT2nptnzAF6adYFKPHwezdVyrGfFv3etflBT3Hcw7E1b0RoAjyWTLefp7vu9s3TXmZlsX
vc35nfBP5vvWj/NjHyE7adiYdRDHZ4Fdbh/v+9l7khrZUtXWg4s+07JvZ2Rv1Bsi1Xq6Deeyda9D
ItyMYwMh7NdwWYTPyVPPxlnSGMnE/C1YkQHAVgbtiorE0svdd4/yFyP7H6fpLx9wY9nj9YGjE15a
P35AW/oNBrbD05yCHu+FwTSV7qqERmYBivqHv7/aK4IARjoY9sDygWW/GWQFr/gO4zoruiAEPpm0
ZIy5Yfm5xbv86s+vAmaCZoChPa7Yrx56mi4FDUed7+TS8dSw7D8uYRa/QavYPuu/0RFInNwLMzrs
RbD1ZtD1ikMZkJAh6T2xQ7aq/GBsJ/MiRPNyVHuuPIV+FO7NtP3q9PIt8ciPX9lfF4bOQiDaBgO9
DnXvunDsJxQjlJ2yPFw44o7xqi4OrAVp3u+f5EYN+ekeHcZBWAriofia+L3WMxXZqvCWt3Kke3rV
6Hi6+8lYv5misl6od0B98mvz5lrkxkhu592GvYVZC7DXq9XBeV9auYlmq1jkjXY6cx84SO45et+4
rW0B/HBbAVVKgCLY2giwz/ye79/KHHdS5XQp0zXLMiCqZNW+diZ0GB7FnGtOCI9Vsvyp60kAKMf8
PLAgELEfbFvFd0z9hDjxfMb2aFdMyq/269QO36wBuegbT/Gnd2y7zjaoh6/P/17bT8DdJGol5zor
8O6tmwh0/VmbP/x+ZTzb+L16hnj7YeHFP5h3vM7pZWyw2NoGDXdy2kpa9pIWZnQOM1l8bJVzXkqE
gjmCbAVQ0qkjlstR4Y3Hq9mcLyFjS0s1F8Jb37DF+NXdW+R/ubaNusZ5HUs7ZvSbaWig+1vd+tgi
b4UjOXlrAf30CvKMUQhtbvsWwovnbf+779Jc8wqnTZ5xNakpIEKjAUl0+74lTQbex1uOPT+9htvl
HJv9Buoljqmvlo4TJsWmEk2xGZDGweQEX6wxOO0D90S6zVtmZ7++GLhyCIOSMIFXbyHFkeWjdk2R
lVf1EXlV+srKGiptJjP2PrG77q2l9PPrSBguuiscIBA1ctFXbwYZ9mrConY3hlN3kafBbW8FJyGG
7VEhPGZJh4a+zUIGZL0dY++4xsCOEVKRLiq1wYxY8mmXOv+cGrSIv1/nP68nXLcEHEF88DCzC7c/
/+6bxgMRb7iArm8A2N7xkczIFtVy/Pur/LyeuAoNo4ASCE3vtdbNSrIU26+N/9Kb3nI6t+lWkOZl
Mh3KhJHNGzf1HET348vL9SC28fWyG/Dgf7wrAf27gyqQ7VqTtvxkHD2vjJo1Lb45imS3nSukvM1d
iW2JoXoZ7Dtg4hszzbF4V0ySzn9/+796yGiOt4LLRAH0Wtelsd/H4Z7br4oQIiyJWMN8NC9C2m/c
+FsXelUZwFwBlku5UN3l5VFDmbC3LPXW7vAqOXg7yNB2Qp7YbHiZyDivFg0uKl3T5TxeSad/rbMS
Qx4jTNJvqhZIyXQivM+AkQMRfTT5yzF4I34sBEiQ3PL7J/urhUW6ubBNnEjZp1590Y1V+kuG/8qu
8I0VklAaHlTS13GIZcHR7y+FhIVV88Oq2g4Evj70JlzzJ+dXk3F0nQtM02pm7N1RacEh2Tkq7Cv2
yVqa8ZAF4UfbYfKMUU3vjwjSF/jYK1B9+GTB3fuUVUmNJxia6FHjCsLMArykMcageaDU7+pHtaFn
F6FqBzAyqB9i3lF6yRZFwNold6jUBuvEr+CqQefObGgrE8PuK2OyyioaVLmY1yni6ea8nroesx/M
P5L60FQthpXQgabCiKHPrDpOGnO9gCDH/GHI+UwR/IJNIGIPnd6Ps6dHWCmzgNYXGjhADHn2JA0m
ZDHIj4Q21IQrJECLzCg+gi6Kwx5ECSYkFvLezhYL81oza+Cqa3PW1SFUKtWd8Mq7XzYmfXVWqFLZ
kC/8bAB7rVx/2TlinEoPeaqfDlE6VnQX6KplZk/JuQIeluVVaoyLCk/NRmKNdJe3NbkDu6lMCxIH
R5ihoXO0hNZsQO3BcGEJ4sCQBGn7TaLvnU7oyxYW5pUftL4mnLBqxjhXwN5RlzntEhdEMXwowqKT
h2bOcB9hel18GXVVPSkFoglvsbCYXCMsqaIRA+NLgPjkLmNoTyEwNIncDbx42Ymdtl5wbJUqKDB0
VxkM+FmkWexM4ZieeInI7kbDM9XpWlNPQQXUi1DRSEmobs3JwR4kl6Vx14syWFEp89g2UIpwah5w
6nQnySRrJhfAwc6lRPDjn3SVknh5MAPM46GdN0ZCkJSH61I2wAw1oBEgvpD3XVFBV0mcBGOFpjCs
dB/KMmtP07FdPjtQkIaDpHMADoc5cY5kl8GbkIJ4R5zYmqmzYlVUlrlrkWIC9AUeE4k8HebrzR2m
Yu61BO/zoAuvyAKa3YMVbhpecVg3zX2sJruFnOVPbTaf535juKiNkCHPkBHDQPZcuMS74bDyJ3Uj
Byusolrr9spoytHA0cpTZ+RJQhGjNLL8j7VYZ/N6qnKSPSrBPOgQn8W1RLCk5Vh/huHABAamrPmB
Iamn9rB8DOuQptTz5YnjoBMP4J948AyPc06t7JjmpvaOKgNIPZrSgeyQOQ/MS98w8wfiEHR63sxZ
iPiCtDJogkYZXKQW5szckYGoCgoh3GBOAYjIvcSKC+fBKYEgtPTpV2C4BHA47edwj/0VtgTz7ALH
5HYO4ua6zhru8JyC7Mn+4CWQZFqGWqGtzeEg7VYMbjyIxhnBzWTy7DJrmxjlcPu2WQn+jLxwM5EU
LRPf4sgLtO3EaCPXs5z5DnJ6eJ9pjP4KV5x2Dfv3tHVNuCeFZpWQslUB/5R0FmhuBNudwekGRdW1
dKB/t2VbxH0tQOW3uCq0U2m92JEH68jYVZle7xnHuTclhLhpPxMHdJxJZDLxWGMkC4/JaO9w2pjC
O6Zba3/jJHmZxtpOiseuhNl0N67Ksw896dThaaMaV5wg5Wr9PRyfSh0oRqo5A8hKfBkTELODrl05
dQSZGxh1MZZ/TNG2jYfVkppHNg1IvW9zJeG6+YXn7nhKc4g7RN51BxQEvhelYCzMP3mhl4j+ZMHp
Jwe2jxiSdBBEG+e2DNF3Q1hNQPj6YR0iiVWOwATOIsonNFfyIiobw61K1OwSIhV9uh8mhG87GABz
ERm6qfRhkxbuNak7pReV4KQu1ma4JCGxyxsRjcT1lKcg8t3ygUyYwraioNKdc2jbad0yk9OM5w/6
QplqPzxbLE2b25Kx+nDF5IsL0/TiyUT9vzk0dX8ZNqkX/yb/2cypenF2sl58nlziWPuDgbJ+uMT6
yD42elyhJpljEDUneFzEWOZgHJW+mEg9G0rBqdvcpdSL15R6cZ6iJ9l8qEJ7IUjipUz8r9j2n/YW
gPqfIcBP8r5+uv+eSPP8Ay8YoADPM9F7gYTgVU0PATr4ggFiU43WFZyJUoyYt62V+QsCdN5RlpnY
m2DPHpJmbNNS/Q0BWu+o2xAAIUQ3qflZ8n8CAYJsvSqLMMDGOtNiPh7Q3FBw/1hsT+WS9wCU17wo
a32siDshqWQh552ze/7/7J3JctzYlmV/JezNEQZc9IPMgcMd3tCdzr6bwEiKQt/jovun+or6sVpw
6WWGIuu9qDfIQZnlIAZhkpwSCdxz7jl7r62cSHu5r60BNCEHOcJ2RDLiZJY6SV0Up+hVGWyaQ3B8
Kq+6ZsXxthMyg9M0aTguiWzE35olIJRWrOpma6WYCLKYY8/Di8p+ZdoPTjLZWE8WmljnxsFD33U9
YVa1A4kGWkr+Pl0oZGFozPWxNtQ6Cnhz1Q4ZQKoB8791ybW2tcyzh6LVfP3Ha5haojG2UVBVvKDl
5W0dLm9uaLYQ5nor54U2EeqYHCVxbnk2PdJ9Y4RWQ78lJpbyl3NhaEUZbcZ0Btsdxh2J3WoPkg7b
OkfKIBVOF+qVykkjiLvxIhEk31UpjJd6OZTSMS90fingrMIJXEweKwNBhzVnjuWpJQheHy8059zU
WJx5WLE4/4RKsNMmbyt15zKf7beBlaSf0N8a9pSXM3S4nKdso/U3dPL1YyXb0IucsGx8Zw5qe1Oi
wVzQa1WyzVSDY6l22sq9wnpri21zObzRDqefgJA40rPL8R5fjnqxnPqMgtIUVeRSDKalLuQ/SgSh
TM/wWOZ3+1JClEs5yS6lRTWWQDDlUnIGMyF2S3QcS5dylJKOcWwuRWrBZC4FaylezqWQ1UtNGy7l
rbmUuvRS9nJjmo/2pRjWl8IIjogi2V8KJpwciicKUXTw9qWoojejwJJRg3SAp0uTfpqTbu4pl4Jc
XYozY0QKtV5PwHOmSwHPL8U8HcvB3WiFTpFPlnpPACA2lubSBpCTTEswBL2FLODSKrhYrtiwDoNz
3QhBMzG4Co0F03OaDMK10g+NzvaGhoQmBGJh/M1pu0HQARZRvOlbeExxbou7oYNlpDMtYDVfbaDb
qU4LvCPQ03pFDB33BYTKbvY9zGtCelZisGa5D+OQp2MVOST5YL/BPQ9fjMgnInbYk4eOHOwVgV9G
u4143BDdav10JtxXtzbhTILdCbyeAZsNR/dLA3Xu5BJZUG1V/DyhXyDENjc2yfSdV9hGo/pDPNEP
5874DVWLjUpcdqZ4Cu04oRmzqyjbFUxNzf08tdMWpmn3EXSR/UDE/dAhrMqzWwx5gE5hyHUukngF
7l0H/C3eTFIZ0eqIUEXf62J0n83x2kEEkPo5eaE7I0ubgftLOD8MaKJt1HzC/Y4eNL12g3qeTsiY
atpSJgn3yz31Ve0jtn1q7cpp00ASfRrU1A7WkbBzA619vZFtXTaeFpFv5FVMv49lQW9xVw56Ga50
ZMCExzlF9YoGWpRIgXr9NQK69Fznuoo3Nhv1GDOZhcjVCVTrZrAEzZyJ22+dMYgO161rpo+hS3d+
DYifKOvGbbJDAwi5opPn8fUzx24ML1PA3CCnj/J0q3Xd9L0qddhsR1Pasrd8myQZA3NvMeR3agSa
Y/GnD+9Q9suznZkW/Hab9S45kBHqA6eT+SmRRkgiVdRy5NHZTOewS6E3BVJFSWC6hW6ApWsAJQSm
k6h8dAw+pjDIDrs11MhCWRQjnkMSGHC7SJgqIk8fAD7uQIbwOXmXNv3biOGM+D4SUzjqyWsfPlxi
Gzvf6qLxs+acf0EtaiOHzLU7q4gcX28hFW1gf83tTWlWrEa9Vm/CXamUAdyqLHY/l2m2uS7tOR0O
TrfgxcjRywoe/0WZpQc9u+WMOLyd5vaBuzGDim/HyEAOcWLDWGiD02R+6+ycV8J2I2LKZZiVxVpY
c4u8xhW23DCpUUJftIAR1kEm63o1mC4z10JTIFzKVNO8tlSHp8pdlNyq2ToHffkW0Nc3JZ27q7U/
Vwn/0yn9TVuGg/+4U9q9x93//l9/7JQuf+Cn5NjWfrfAoUMZwXnsLGD/n1gS2/gd7RFcEMy7Kjiq
Rab8s1XCv6+yuWTRpepLnPkyTPzZKmnOskllJg1+iO6KBI5/pVPiS/xhfGSyKQWYwj6WsG14PLb2
p1nVjAtKGZD5boq+p/WAb15u4xS5bzlh7FxhPCpPyFyUr7FNu7M1cpFZ/+Fb9ZcLqL//DThNl7Ut
9KE/jQdFUlM8OW7Ae+BIIYhVh3lbaBuRBv/SMujHV2LLjP0PJgLfvz+ZmDnT0Nepg7XJKX5rtSK2
DpDbX2Vu/NfvKN9TBiQ6MCu0ZeYysPvD8BqnmFoKaSwg41Q9N3gdWhirJUGaidqphi/yrNsBH1Ou
rVGaz/1Yitj/59/SX2f7yz+UI8lYoPiww4X751Eoicc1siVhbFhOtpvKaq1TNgXuGm8X8wPLLDxd
Df5qFPljmfafo8jly2Ldp9fG/sNO+4e0/Q//clfkDEvg1eBKqoAVl1EcqXvFyHRqZiQqXB2j1oT7
rtHAeeOFKmwyZMyJ/qZKSw53xXisZhXtUJ9m5rGorGzxxVr1ewoTB9dOGXLPThpXv6o1HHpoQmaU
0ONcCFpMBi9gq6JgtrxpKkIX/4+mAVN0IuMBxGY+bmNzxBjb2NhLvyVohlHpgrHFT6gNwWOkx8kL
P6zkzs5048OBBN37sFTcbrcM0jLPql3rLpzc+G1miGTddkQP5I8GBEasuSYK0Z0jFes1NKfAuEZu
HcnH1JiyLTvjufedItWEBytRR0DZ5f2zPUQMBrTRcKtraqC4RzYLgHKK7eRxpiOiDzEygqUgjyLf
LBFdzZtCBPLdqhPtUw9Nda1a+aBflX08jqtgdK0eko3aWV6t9lrlGcQ2nxw5t9OGhSWVxU4g8SxK
XTPEZ5uhs815KHS/SBSEpVWVKmTed6PM16Lr0DPmTNYYi4CR3BfNvMRbQ7dMPNM2cc5Q8bW1IUl8
WWWBNK8d7FMPYRVit9XymXYUurJztIec5EqAr84nfYaZgmPHn4nGTjPWs6slWzVGXoFAiYGzZ/Gi
yO2QVV/M4LT7OWVFvOrHBDa7aHGq124MBTycRhpivp09zI/+A4TjhPk7KQ25ahwzgjPijPVn0AW5
NyuttmuUobc3gdHFt1lnR1BjLfcF/3f0NTQxalZSM13SSJxZf8EfWm+rFm4qGn3nKk8nu79KFNd4
xSmR3QgoPOjVWmEcCkmg5coedXEaR4LqmBhq7i2F24aGH48W/OkxFH6YljE2ImG3m6CbassbCtWY
vd4xhusRlE4N8H0EJu6W+AwQNCnR04Lsua2yNFPA8leu3IUB8k4va7Nww81xTJ7ynm9awXaZadJB
yoi0E9I0jeIwGkkwH910TIg1Fbl7F9tuzciaQM/EQ3M+b1tuWoz/J2jcaxmg817PUpnndQs2t9wZ
CB8/DPJoDdQwWYKgFWoR2jWUbQzryuSzsktwUno3q/mmMvuu9ERuKfqZZKaOGOlCFt0mZbR3nRhF
hyE6D+a7SU7lq0O292fYLe4KZmTB7UTu7zlKQR+sNLMKH2tp84wn+Lm+7NIpbtwYTIgXZm1yO8Va
hxQ2ULNmLRhptz7SbPMJs1X+1qCx/+4WHasLt876t5ZG70ML1RGdoKthEjSHwqrRjKa5ihQVwvW5
z5qJVEOXQFgPdBIu7CQrR23FWZ45nkqqWriC8sl7otmJe2PBTO+AmBbacwAxPvW0QtKRhrlZ5l4b
F+Ja7RKoUQw3NdDqcoKcZ9WKSsiSkPxglvB44bP4qBh9DsImDzV259dasVgO9VlXvJsh+RigO7oy
8YtcjhYHmSJ0LH4CJR7UWhIXYjah0TpAJE+GNHE4XOGUOQvPetUmLTDknGAQy2HMupVwbNhXD2pR
e7agEG3namxAqvLuzPiD8Wwsd8mIY0CNycqz6HrfRwkabJ2W2Hg36ljxLwMcoSDbdY0w3NRJow/r
kTt5dKA7ZmpYDQkW3SF1indIvfnNzNMbEVIeCaDVtJZna4KQj8C6Dz5d0j4Mn9dNvmas5R5qxcwC
3gjHVkkVt1uGK6oYEpTNDMXXjJ8axxMFgqy1C5bWXQ9tYT7kZdLZuwJ6NGNuy+nLwyA7nswxbeBl
EJiJGgi0b+4FTGa1v1iw/TpHMsFOaos6BjKlxTgLXNKv1dwpOYEYmZobpZbmLdnEJU7eQzJn1Z1h
873654X7//bVuHVBWWFNjBfsTx3KXA4YvdrExFVfKjdYdeb1MCiO3+uZceKG9/XPv5xYPu+PFRsR
CW44tA3o9dCzXX79DxW7aYq54QgxNj0i+9vIwTODg0Dao6cSB4w2PClYAQ1RkkCYVya1eMQErRCn
hNch2XRuTd57bVhsqTryF7GXFa25KkM9DDylL6bhpLthaa1rMI8TElomTV8Flc/+i4Xrn3a/y08J
pi9bX3QhdMUOfKBfei4cQZKFKyvzTA4oqo0WEckHqcYthWhOXeuKXmkU+zrJ1ZaJhooyd5qFYvrI
Ry35o6H977gG9V8NrvTFs1i1v/mScWsHy+PPts3lK/+Hb7P998svI+5aLJC//M+m6OJuupVfzXT3
1cqs+7sRcfmd/6+/+NvX5VMepurr3/72WXJoL58W8tf65X6zyAX+8YXo+AURrvwvf+DHhYgBMa0+
jx7JwITT0Yz//UYk7N953Yylf76MlP/AaVSEw1iZJTdyLnIwgZv9541I0dXfSU1bHJOAY0HJ/ks3
In77r68hOjWkoyac0uXFIC7R/tNr2NqTU6ujzcJJ9mDZE049SSgTrnNnnepSBUTf3GlGszGmHpSe
KroNQv2DqtdvoAj3gdXv6hb2oalGcmvSSIoGBHwpQunV9hiBRHfX0nVv4w7tsosC+70MKi+EulGH
yWFC851J6xkfDGnjRndNxX+YMBKdlbb27Y4mzLW/ObX+2eeCMdOQ+UHe3TRxtiew/i000L2ngWhX
mSHHp6IjIt7RoZ7peoMh2VpHNqCgOABAUfTDWS+iKyxrEFSM8lhk8dZS2hsrxQphRRrQnnreF2g3
KEigUIyUQlTCIIJq8EXWFgke4yYl3mHVxoNfK/33erQG/9JchvNHkmZnUtkAbldZdjDqbm3ayRtA
O7m29Ma3o+K7MielV5bypWnyG8lY2HPVFhcPQ5T4aJjhPo6eRqXu3xKVMB5smcyNzJkTfwiFl038
NXughxmOn0p5KBLshTjwx44soEGz75yU5okyWXuQJisPWeULE7t1l40G+t5inekLaWOMrvSWyYgu
23MRD7dGL846avpZsI/XylPq2mTSlcXr3LAXdavx4KYhkyq1YGXAzEdrGiINFJKEnVSoEHSDZDvb
+W2UQJJJs23vsEsI51sjyE56k18rrn5oG7gktlLdNzLhWtFEiOqVkqnTAkNS7E9lDG4U2zqMwNSx
0/GbnUxvVjp95FbJjHzdc7EvyHJvlSvelZWEQr2aaeMYTl5n0FQ0vZK0yPq94sTKfdpwgSoCppLa
4BZbIecnxQivjLS8r5u5JrMRtBHUG88cde27ElQCe5817HpmF4y3puApBri5LnT0/Jgk9b2YhoNM
koW+TBh7ntWxNzUEWSTmWK9TdnG4/W+aJvhea/rJktVzQWjD+qJz4iJwjuNaHAFskvhi277LmNVX
AnMkfsI9gbzcTbGbr83OPkQQUlfdJK8nW0VnUPWqX4aaclvM/Z3ByN6vMxs0U5nw96qjF0YJK7Ru
IQLEmE0IYAGCBZuXJnMfVSU72VlEpjuCBl5BMV4bRb4H5C7Xk0xeB0nYWtDU/UbVq6cUG94KO+T1
UJGFpSBN2CBJ+NATecICzA3KtpINmS07NzllRk8AQGwM+w6poJdLwPG5MWhiBR3hSklqmsXWmkgq
KslyQULA1SHrGXZnn4MWk8YTN2CROsVcd4kEixg/skjt18AjdszIecFp/+wQsYWdjJ9ukR77Dm1T
FJiqX7WKJ0De2CP4ZoXOFw/LBz4aPHJx6tUSGmkOmIOvZe7ceGyWJnXVhdkmys6xyGqGAzEe6tsi
UHzXfUs00hzgT3yGw7GX2MX0uLmJjA62VIJxyjCa4ij7KV/ukXZ4r4u+2umpVh+xmLSe6Vb5ppkH
cnzUMIK2nO2boO/fMqsa/Amp0cvgNveo6o9TOMGCHGW9gmRjXleda3qsLgrqEVd8WYAbGbhs7sGm
zdwsQG24Qw9HgwQDorbO3PVPcLUONbiaHViF9NBrxYYHobphaXE1VfBAMvfbbPcPdC5PGVn3TR6V
63xUvmKrdzdxrgYbNQzOIfQ1YxYH7j1XbRnTvptYryyWIuXkgN6YS2XXdqkKsoNsjrbU85OYdI8h
vSQaBI5/OTD47W8iR14nZcpZgFphJwc64hCPkTSdA5kpkOhcVByzqx4x4LND68QK8Jj6lTiQQhyH
86sSTvKRFiI/qEVJvOU4rp25GY9qVmARzJHRkNcxrJMWAYsOSmnqi3vTzl7T5q6c9F0xKCipEhwx
mZFtuh5335xm00OQ7edyEflJre+eJovoJiUUh2KYN7MsDtE0tIQkAd9igznOjJCNgbAz5ilxkNse
aQnVp5pyfE6plZ5SKzoriLMw9naMMWQUbaqsG31uUuchfxdpoS7edZxi6XQN5cV672X1LQ67dkus
E2O9ztxhRN1FJXraTl2XAYPoiol2F1kHskI8W4uvlTh+IlHC2qC1OqRKuo/p73MTlFPPlgW0GPKI
qfuabNDHdZhdIYoI9sIqGKCHc+IVoEbSvtiwu1xbtTyx+H1sLKqBDK6sdPimarU3EzuRmp1HUFN0
qkL1q2mzR80O5g3ZdqaP0KHYlGaW+1bE3TCOoHDFfUD2Qxf4blHFKxZ0LPvGWu6iyI19vZG918nh
zujV1zGecf0WkeeWzXuqAogpNA6AQU8tv2WbdXJdKlA/D6+xzRp3Zbeatq3bGMlth3NwdILGn5rZ
9BOFjU8B/GaHRmh+IQz12bEkLtwBbJ1ZXWYXYqTtM6vdaJY9UTBjcmB5nXwQ7tv7eAsLfqMdmWsb
jMQKvFhJNEUsP9RIz1ltDelOiQz5HBtiejLxt71ObpHfqqm5Ib/dXjfm2Qz9ySS1yHRHj6P3XleM
57xI24dE7Qewes9FZXZ7AqQMP+qAtoVDVlDNOWSV1O6gFOP3b4fgjayeJWULSzZrvnyNDcBv3fIw
YsJGFfo1tJZ+RImImVRhNtFP5nuSuNu+sM19rinqfR12z2KyqGX2XWDLbTf0+rMRlrFnNsoJySoD
EVEXh0Ej+FCvtX5dsZNZZWnV7QlX9CcFdh0pKQHgyq5IDpGr7uWItDhniy403GlFvYsDc90Qb2RX
s5fa5TFPkDNh6jMy84l91TEIrFUhMnxm7ioYWtefAq31s55ZQutUuynVHnIXlJ3MBzTFC9E6GIdz
p4tt1C3vIwTAKrfxWZDlVLPjIQTKm8qjKpXNGJLgYvEyuMHZieR9KPS3CeaEy1wsz5r9EKt+bBiP
bTZ6uoYAaE6UtYvH2EpwibvY4aQLPCvSrjV08EWAoSJT1onVeLkhvkSbbUtxLKCkLYJuANzQicKd
Yd6Q3PeZiepqBoeLhxr94Ei/FPIi2PnaVsItAdy7IK4OoIK2GXvcZZ0qLeuAl9PZam7Dj5wMHT8m
xQsL8nwHwvIaDma5SjFFb8Nxfiw1C0WZRZwxeEm5q+XwBLpdrMlMW7zQ1lkW/LtN9SO0rStuZohH
p/k7y4hTXDMUMYeZxV6LrjXc67E481DT8kEVQ6THrMX1hxIKaG7s+jY4oTj6aNo73M73zHvWaRus
K/2+LLPXvgqfi1LbVh2XabfZz0p2zENlb9fqdW3m61FhuFCCrVyPA7IFkAo+9HUde/n0vUydFzOj
VHE2pFb9WtrNl6EGV+aAQzQoj22cbQcht0qMMiMFqRRX2xRoO6E2m9gaDr3Rv871DnbQtqxDunmc
jbl71Nn4zsNbP4ljGx5V4y605ttydK8WnYlhMOlC1NtEzdFSa15eoq4jjYOsHJsrwMkjK0V5kmnM
QBjFyMhkDjUrPVNVfIha7JAQrqv01M1V4Klhba5dJ+XfVfAxk2p9L1IebLpp4ziBa+hm91TX5bnU
m9ueWzHnx8kC+minzo05Yptp7vRWITA4H5kfZmds8N1KqcVJjbn5A1NbDwrFpCYREndMtHchk9Ko
BVb2HMfZyaBRNVvtyhb2EzPcx6oggBzNXLiZNLB8BKllsbwpNfU1Ds1s3Ze6pCTI3ST1sz199nq0
BikK/ayd1gU6nmaERlO4T51F81J38jCx0h+F3mylrtxCQ3msqxd7tI6EBH7yJAGq69I7gRZyBbcK
K23GNHWIhg+s7C4hqqkvGLWfCAnTt0WV7+ZRXCeJyip8Rq6CxqVpLTSQknDu3P6yYvKOGjk9xQRB
caOIPIcyFi6PZe++jvRKCaVMLYB1wuqYx0fdtraVAsDddGPY+EZ/V8T9mmn3uR41VDTyKqUGRsoC
3OopAXI09wFqR8jfr31/drPqGrnSSVccwLWoMBv9ZUF0aRx71IymAR9bPcr5I7XeE1P5mvUrErdu
VGtjgahbjr3baTJ37SxPJSDsW5zT38YyPpWq+ZSTx+KZxrRJobMN/O2iQLk2h3iTOt1BGP1miqvv
rlbejiHkv+pFJPYX6kJWIsVVGKvjdaiZq2gIzhXiRpbo+oGizW1thsEaR+s04b8x8GNN7rXYXuHt
/lYAm/WittwrpQ61L7OFx1L+lFXKNhbzJqyjXdM0bynWh6ayvHSCFWmqkN8YhcaeQmnI8mGvDOG1
2dCSzjDDubhhxI/bQfNwdjkeGgO4/UBM0qGHnRBV35WkW1UCnVdYqHfYepyNrXGax3bfre1u0Pfk
IECytSFlZs5DUEWvVY5QqO3lMdTEdVXXT/2Mln3Ui+FQ5RaSg4kpdD7DaUrJudL15KOrjPtS0ctt
0aXvEaF2ME3Lektn+tj3aMHI5t0rOTEO8E9e+qB+zVPAnjTwgB1AbaLzSj5zLq1eg4T4EJSl7c/S
IUnEsT7CobxTmYWuNencNAk0JVRO1WoqW4gl8jSH1jUZekiWE5SkcwMXI2tncxPgeSBw1G1XqMdf
FYtjQGmNfGc70bBNDNMi7W2ct6ozZX7clyD4qhyRjjsOcA2T4pC1Kl6UKQ6eNS18iGpIC9yPx+XT
5DnlJIaNSINMqqbPDwdUsYILXGVvQCYEmD3dkFdZQAevwLaFc+KNg7grSEKILHdDQFK1ykiudMv6
S7e1m6yZF7Sn5k0wp5iAhGnlN4Q3nmwCMvdanehr20FiO/ZT50dW6S4ZYfZ93BuIXRFscz7sJ5Fz
hwzpVsZyvOkC8BGh1QdHMIL4IfRKEVcGeYh+lVdEMbpDsURYaHuRsq40gTW/Bc6Y7y0lbrmiAYPn
3VYTfzJ4NlL7pVSc46BwUWrFwTLz7w61Vp/ytyhQnV05lQic6gSh0ij6tzwenoKkYP1pcXUP9cMM
PNaDoLHKVP0oeh7zsRBXtKYZiIjRWjfw/lLU/JViHC2TE87WygepVaq7Qc3HMz4o0Z7SkoOXxsgb
UPxMQStcOr5daPG7RgwSgr4+27rcrbdhx4IPrRa5hD3Q8X2cZPgfVWAdHpmP3Url7eP0CK4SEken
VtdXTc3qFIF/Q18nnmQQfUAmWWujdtXbxbXBk+i00XvIo1bYysOSNLrWqnQTJNUC0PGjgh3jMGsb
ViYrjJwAzzvKcgI4GhVy2iDVIdCQNZ2Q4c7ShissECxb3MmvNGVcS2AwXmkWV4x4rxNatVwUh2aI
vww3ZRXWH9xY30ECvDLqDxABj4Q+3iBl9DAl+tKBjNDIVU8mXysNjM59+7bkh7ZZ/tGkw3WdRVfZ
9Bra0iO97VY3wvM4pS9KUR2JOt0t/GELUV3uxgfTUW/h03o6YNG2UaI1aMYjO9wbHTxH1cqbsH+u
x+QuqZwStuq8MQn4Yqpg7G1a4kX/3lJiwTJBpNJDn2hhzc+SKT4iKjwMQX0tA7HK52w6BWN/zoR7
y2u5jqz2AUMdrAfly6Dvm3X5PEQ1KqG2vIqL+C4dhXvNKsJ6qmWjbmTJ1m5G3xXDN9GV5jXrC+A1
bG1EqR0VUMQrEo7MFYrsq6RNHnvsZB4p3uOhjeLbBbC+MUkcXaVFfd31AtiWnO/nDLTDIFNoXcpz
V2jncAxsT7C/XEkYX17R1C9hOk1As7U7xW0bOqLsSRB+2s01I4ison2XUBt7AQVS0+lQou8tqXn7
QB3cE3CXiVFOoks/SZ1dE6c3lmCgCMBkHKXfls4TYbWPgrQ0BAD5dBXM9l4PoxODIZATeWRRGHSQ
nmT6xluh0uQI9PxyY4bhPpoJH+8N+x4ax30SZy8ksEQ/ljP/HXP96qu475qvr47B/v8X03xG8P9k
mh9/fDW/5i7hUmC6/952//Y3xYaAuMSTEG9kOqiSlqn9T4WThqzbFdyw+P0sZ1wNU95PhRPjfKg8
wBlU9l1MGBYD6k+FE0hFBvls3lQM1SYqp38JB4Hm5tct1yKucvk8OOJktcGt+JPCiOpmSK2bYZrp
dukT/AvkKEWprHjBBR/SUUMJkLtgRRQ7ADFSL7QRRDaARwiQBUICDKnxqfugSYILpgQrCovf4YIv
SecqGteo/dRjcQGcWAvrJGI7TrP9A4Eiw1nxwNk22z4oY26/VUxLmSkpiau90zd48xamyhgEvIPV
Qlopo4ZZplz4K+pAvPKKqQ/rZXlBtNgXXEsuFPdqWBguSGyUZ+wakbaweJMHXFb5l0Um7965IGBy
YDD5QoUZL4AYd2HFEPYGNoawy+S+WVgyQ0wvwssIYaZLM3Ho0wrsjHVB0JQLjSaMDclujZNTboML
sCa4wGuqtnS/B63eP44XuE1ZD4YvL8ibcrZIXiezmMOiuWBxOhVCjs2oDRPdBZyj5HpzN6XQdFht
V/uWxkM9LNOId848wDs5WohjccHx0DaI5zGTcbGNWwBeqGU02jb9AvKRid5fhfWC9+mkkK+JYP6W
XvA/GMqcmZ0lVCAAAOgwywssaEYbv00uCKGq1dZ6Yg535K86V+FCGWJuXdVe0i/wodaJY0GU47J9
IGUCQJF+8Qss1CJW6zY87MnFzIbepzkTbMfIhSV5d8VoNH0h8KDJiFYHh39AbQ0UCdUHvLtOh5Uk
L9wkJqVLhMKFp0Ro1njO+AgL+h/AJWt039mIY60MCaCClmiZiBSSBdE0XGhNwQJuGheEU69O421w
4Trl5cJ4isMK3pMYoIlZDoFeetXE2soA+aDfBQTefhXtVH6LlG4I9j371W0V4Fdcd9aUnBWrDOWG
LAFWEy02IbFjlaHvgiKDuQ8BzTrpcyWL/VQpjdjILLQ48Adzenbj3lyQ1PEEwBrJ+fOECwKtSK2I
zheRCB9bvESNT2NtP+SIU0u/MkeCwcAsTq8acgJuTzR/yirFIXqtA7fj1puX/LxVAsDOZh5UKY18
ncN1hnD3xk0KsyTPeTpsUhaP/WnSWJh7RQzVmwRXjZ67r2WNSqJJswjo9VAwAR0ksqyED97YtUuY
BO5I1iYLUib1YgGrezUlM0oQFYAkW+60paNVczt4GHU1/w4kH5kG1nLkR2oolZcOHKniDWOJZa1u
O1tjeWiKktHT4L6UghiJVYRGhjGfNmg8h3V7V6LoODWFa78GAnMIshsX2qqaNgp+x6Aavzdhzb6a
boGGzRS5ctPWKs7UQMuk1xETzzymKPBlIj3WLG7xGu4DrVOU9wRPGas70Q18HMAeDz6/dXJqB0gY
lwLT3VUp/bs3RZlNerQhd3M0gDxuDKusWGDN5YM7Wbq5mYy2ag96oyXfSeEMsFFi+2ECRmYuwQ1j
pt65IozenUBw+qzM2cTZF8FAs9eWptlcb/o0bu/6jogyvyudSt50kTCua4yT9q1jpTR9bjM5gAU4
V5xNb7SB3830W3inm1pdtYtkenF5NC/kezQHqx0m3p2yILFAMruJm4K8Z4c9D7sw14k/All1r5DX
Wt5XuYQck6IwAJwbTV42a1A/nX5S7A35HG59FwuRNuskUuenLOvVlzzJUN1goHZZi2lpHXe8aKj2
z8PQ6dM5V7ps8rOhzuJ1iP5esq+xtdlvCUV2QFtn7plcBjth1FWGVbvBYF/Et7pScg1nxcWFeG5t
Zv1ZC8D7OJMow7y3bapT1aJr8UJesjf26qlcKx0WugMmz+qpmiLUPExwKhJmFB3JTFrWQG49HbN2
iIyh0VDUmUquwKazgwWHP9rq3g4Hafhlk7Vr1tlduq/ctHxt3Ei9DbIpVq+KeJGeRe2imXcCRzxM
Ce6hXcK5dSIzJZxvihlG19YtiSEJx7BwVjibqXlqThKxj0pqvLNGDK1LQCDEWI7zIXBo3y0BdH6J
6tqr2Gnc3gMSW53NeW4GP8oKA0c6IXM3Cj9IVJU9R9pEXDeOhriVDNG0sv8h4fmfvg1ZOnLtf9y3
7dvsvf1t9/XefPtt+u30uS6L9+zbL6qM5QN+tHH2Ep9JjJzqEpdKN6b9hyrDFr8DI1qYXmAVFgk7
ndrPJk4xxe8LzQfBlg6rA8gOf+pnF6eY+u+gO1zkGgYenwX89a8I1fkif5AqAbo1YLFAzXBxB5rw
LhfNxh+kShZBbUGf51C7TEkT1lXWpqEpUVgrb/4Pe2ey3DiWZul3qT3KMA9bguBMkZJISe4bmFxy
x4x7AVyMb1PP0i/WH7OzOyPTqsus9rWITViERIHAxT+c852RucG2d+b7KPr7X67Yf6JO/xuL6x8S
KX4vqmbDsk0siTouMp8L9tffG6jFlwS25NRDXXuVOnuLFXe6eHfcoPqEgqq9CEOKaPBipfaKY2xg
eIKDNhzcIiIMZRCRLY1j3oOoCtFNG0c2StiGW3TiH5TGCctdy5e/rb4nYulhkz+Tzzn8STmtbvOS
NkyvoAKCmezD2GAnlDPjP7sI5r7qtrq3xFX0YbX4yCAX2AsfqO+yaxlk4DB7outdq6IzNkekJrR8
MIVTLdZx3GT5/7lS//OY/Zv56E3+/4/Z7XMm9LpT/+s//kki9bf/6+/PlvPvDxIIrzxWG5DuECj9
vUNyaZ4AhXgoCx/EeSf4R4MEZY+GigfHg2jNo/l47P7+aFkueieDfuqB7CJ/UXf/O0/W31A//7jF
8fVDxqJDApkCSYRkWp7hv97i1KHGnGAnAKJpU1uyvVV7u0HZ1NTS+qUa4WRUZEpEsN/Z7BRqXvnN
6EWE+QRrN3XNu+jFFCXoOZH4VxTxepW4AIQLRiElYIUPUj7yd/6b8cJSadlBH9d/5CTnMdjMEQEz
RGObxS6AvXUbgcEpo798If/JU2wCg/mn8+PBinPB0tk4cUz6SvtfJYIglHRvySeDctgrdgbTxzsX
1+uP6LxiAyv+Ukcx4vZ57cZwRjaljI/k0tfRBK7iqwOXvBa9bj33/jJu/Snw3oJ0SV4prrp+VdUj
68bUwR5mm1nynIrA3I2mNTyzdSHXqsd0xctW2am9qZdpuCJccH/F8ZivIXPIAe1XfJI+Rn502VwQ
xFtxlba/XHtSu6lKrA3KOP9zKs1mWVGuG8ZmAN5MoKvjKKgYGMUOnFGYDTXHCF2q7t+T7Wd/lEDO
vldJZbRbwHWtWHdmXz3bD6pvi+j6JMc4ORsa+pNaDfQ1pAlIAkcgrSBBk80XYZvytQDRaq975MNf
SByCDyg7deSVs1r7nRHQEioA96vEoT2MprgYDIRijndHed99kMBlkidXLrILbQ2uwSqJdZO1CDG4
4ZhX1RucbzwCs4keDchGEXlz5Z99ZNF7uow8oi8JdklvpGsAhyqU7aztClHkV5KjxDZGLwJUWM//
IIDWorpP4yc/RrMMn8rsH95D82wqS1t7ujGdjSCWt9LLkB8sOmFBBAJcR0E1V3RDvWkE0SOrcZx+
KCcjuW2ehup7wuDxscSJcZz13j4P4N43c241b3Zf4cp2huSuYpaxcGtZxxDIzPgXnh7bWodVTtHK
5jtg+XmJ7VatuWFICtYSJAQLKeTrUusZPeY6cUOWx5qh78QWJgfSj55eKZNZ96nIMpN9+xTAXTBs
3AM1gWK72pq6vevrzbOSpnVBYTCtqyRh6yuTb04i7VAi1g+bxUgYzOrqWGsVK3ppaXs6R+MNaiZG
QGEBhcgQ+eUlcnpWQN4zteL8B8VQVhI+M2evcknrBak7ohgEVQp2yTycFrxk/aEW+vzDK9QCK8wH
eINHpzBQ0qslsrAcb6o64SRY5v1im1/KYgrfJhhNeBJ+NZxOK7eaGbNa0gvtIZ1WhjZfHVfzf1s+
oOIcGK0RiMgZpg1May1yuqS5JENBZDSXLG76/Dr6CLZcOPtH9miRkWBxT9P4oBLjRXa8SrNq+XaF
zaKfoGkh+1MOFAmVPemQRCQFhckObW6G99E0DnFgfrVonNYMGH9rxiuOj6fF8yNw9ID+8WQAEXwT
ar61bnuIM+umJelrkVUvZtrs8v7hP6pYUo5bt8/OFnMfuBtItHLcApXiYSpq2OVJe6vr9lNDktQ+
BFseDztzWucxLd2W8X0OQCMXwy+atxuL5J9zOqszyipx0Vog+JmjrGtn5t8z+KEEBveEcEo7FbN7
GGhb8HPi4UhZ//yuLIbgpa0dJOCEFWqgNZyTFm9qd9ODOuJEIhGOfJ6lJ6bPlv4JWhYZVHl7Y4Jx
EiwpIGZF6Ujk+OLsdBbMj7kBFzXNwjZVRGcu1lf5UElpEMLPPf6EfSmqYlf79c0uEMi3E6oUlebN
l5USzJtXSbGZDGddFPPFUOJDAzj3Gx2ktnNb5PTjeBudzI50R4lXwxkisy6Td3MC9NkNQYhff8UM
n+XiAvnwnUQ9tXWNPhKuj1SDA7Ms9HCRP52BnEQIZiGjkt+12bzklUUCeMDxrtyneSzbaMngVDvV
3XP8WworJ0tvucU6mmXcd1zw86fGxFFjxmcFOtlWhhbmKHu8CgC6W20zkAhGw/TMd7JDOZhEDus/
F6FfSM44exJZuU+0iCq18+CiWGN9+syXu55af5diztigKkY0lXYvapnWjOkRzoouMt00Ao/N/i1e
2Bhl5wYTHXkEoZP5iF4hnK76ZnkyOamAtZC2xzKGVFIG8TEnm5t9JJn7YUrJpp3vKmut91z5URbU
z31aXYrWeDb6IF8/4uNbF0mOrgVQeDqWLDHb00ailkxwVel5hplHu/BQv2ps58h6BRyOkDPMgj2R
D4xhao881akOu8WskJk5l8HvylUm5QWsxElq/Q851k/kJ4QqTj4V1vIRwxaAnsDbznp2XHxmjE3Q
Mb93zsYMvhzWDlCax6JQPtFxwv3S3hyrPhmjBsTJBntQDc8FL4tH0Npa9+aoSxUJ9cIiHGQc2D1g
9ZPm+jFtKGMV1dO0Uw4+BcYbJcmIYTb1WKxbhI0sBuOdMtrTVDnniXHP1pa/eb7S9ZQg4lmIlTjG
qq9DGHyU7hzwJ4M8hPCRqb426+mWSpImC71D/SDIB7jWQk23hUHyoXbtl9JB8xNU5FOpmt+25Na8
Dirw8kUxcvdoFXBaBzOo7XGzJsrf5Q/edSfYJk9UFodMr+ftMKXGqqPKV9anJMduPdtDjHJAc5m3
zB5MsLg4wjk6e8msceMUK9FleU3gYpO8ElqXtAyFpuVzYAIdi+rNUO5lsSrrbfLKyT/NsX/3BeNv
v9wMrCod1zv47HZKHC4kjjDiJmmwyqezb8GQf0MbgQfP5muCSHWt9MczzUhNzE92Uq7H2njzNO9u
o2haBhbvgZ3/MCsYK3GcFhunktjXp7q6KFRpq9Hqfnpue10mJHxoLdALuwfG4nuwFjvPUG9EXQTc
iPln30JUAXO6UZ38boy0XnlewYJ/ROTXOmhtPWl/Iw67Cyb7aIfksO5k+curyjBQmlrjE2vCTk2o
fBAB9DlxD5SUrz2AIam5u7rJrl0hX9M8vZdddoRXxs4ZsU1aXyfPKZ9qwjR0JEdTvp6qgIKFSJm0
vs3MEFEaB2iPrGCbjumhcNKG91hzQMeJmCwmS6KTP4KeaxaLPaL/DckpKddG/5jYEBSZOBDd9yeP
5TlQzaG1q23QohnJsxcJmcOTfmTkjrMl+enFEixwgd7bDCazn2iFGfPZhKi6mndIvPlo9FALEFmt
pOLOn7Uq3gpd34GRcVEQGA8UxJpEtXUC0B8YhhNOXn3qJth3ngYmgNExaT3jPpvSBpNXc8r9nuwU
TjBEVaykKfVXjdZeTbv+1eqKb4tAty0ZCQyn8gbu+zyRize9gn4iZWbEviB11iS9PBI2QcyHC07D
8UjY6LOXfIDbl/mj3OlxwqcWZghMmYH3OOwG3SQjNkNAaKOwZ9Go0wXYLlIpI79PTlOv3bLd9L0R
kWsQGZ1ebn0RV2FuItjXWKyv9M4wdxm0j9Ck2I7Abn0o0B8pjgOtrJ/tlJJs5ERZ9cr7GRBTgn4o
Xbsz8LhEsiRGs0BSPVibDa4QLnKW/CpiFj8YBcDLGWYUNI0eYj95w3LzHC/LGQfLCN2hCcIAidNq
buLfkDLWiDuemVUDE2o9bVtqOPpmkws8cSbma4eziQHwR0W08WG0KMC5t46GM3dvTDaTXZL4+zjL
9HBgNq5Ln3GxEAR/pX+MICdsr27fCq2/Snbz+NTwhdYhCZecHATtqMdN6RbVsUlHWC+BdyEn+6HD
LPazxlzWdPSzBlMF3Zn8aTK1RaTByFxvGUCKEpXo31B+orLh/Qg/4U5unxeVvUF+2bGjO+MOCh23
CTNVceh67w3gMo62wdqmcB7XpdB33VTcvUXP2DHgCKm4UY1ZvbnsuW2ocI277EpveHdRRlWVczX7
YJc10318aJ5ybSuUA4nlmCQdUO9utlfDuByXYTqisP/ddD5xqoAKqc2OZqx+WB1lTrBUx8XC/9E5
yBSaZthZndN9gqiMvJbPMDSEe+KZ/Fk3EvlvvqDJmT79MfmwOzR/WNN5lu1qZYJfB1E4/PIfVJc5
PeFimNYaRyaqRYdNw+QkCosHeV+Qx7ODthhko+Bit41TpusrYCvbrppOdafXod0kt9qd0610MmQy
CMbYdEDmsOczklyJvtOIEosXe5GhMq8e8hR73VkvPqPt1iNj00U93ANMtSO34NjRW5eDPr9ZhAWH
eZGvF8f6YzzCaquBYIo0cs35pkGvjVgObi2RkTTTvgDZoa7nyCUwc913DcJ9TW3GYhq2pBant9JK
9HrdlY6l1phxxG4MeK4BAfY0jJX/EXhVh3q/L5B8qvHhRQ32tTO4zw1ld9ROXluipDWmvT7H9R6Y
S7UxsyzZqm6xfktIOu8+EmAyMUdSUWuR7Ly0RWtCL7HKJxTVxqSzScCXi2dBNMyfp07XDinE5S/W
FNaH7gxM3ikzHvooGWdXOiooc/XU0MV2KekYZT17+Nfxcd3coaKdGyAbrMALWL8LOg3OjIy1HVVD
+2d0+0c/kY7w8pzU2JPI0USjlAayMoAQl6kdym/BQO84iEzbEUduR8WQj/tRLchVCd948gjwrSGb
Ft1qiqfyhSmKRaT6RNkomtr9yEx/CJ3CBQxaGaNgJKL7GyJgUemjWPp2OOtPgrg+EqsDM767eEy+
zCWeYcMU8gN2P26HcgkYrZfzdDBMfUAh5yFG80aj3plZHb/mLE82WaBZux5rxbc5LWpGu9QW2gp+
R+XvMpIBOdCCxg+bSkx/yKnSLlVMDpXpxYdpmsdIoO7eznYztxx3rfsd9/Z0pZzog7AVqf2UaAvS
C/oW5zBBXIjQiqc3VRDP0hiu2ilAE29joxFGa3Hxp6z6vbC7el3qRUUmOg8i66aErGBrD/r0zc90
yZIz07dT10mNHY4wI0uk4qyR0bZtm96nwxLDNu+6x3BBC3ajo5XctMLVXlWSswiPGxKxDZrLmX1f
4Bxi2RPzE3tWe88CHwv/grskdydr3zrVsGnBeaFmbLTzgs3irMc9r8J4VMi9DbEhDgbSBE3+dhrS
9LPkRMe1487Ua6iivN3ge8W1YEGzN4TTkY+TTJt5TJ19OzpqBVJh2o1+HJOc7Yj3JqnGT7dT7x0A
NSVQM9FLbbFbOSTfJG72S7dyzlXZkRNLt0RM4wrJcICPonVBVgwIUCe7z7+wBOVHG/rzuJIWRSOE
Fhv+puetciuPr67OMpTBgzwM3dCcsdoWa5+Gn4893XK3djFWKDyBiQ+EyHVIBqOXE1g64EFOT4p1
I481LLtdlwzqSFqT2KBDW35ptlauDdtIP8RgTAi58/K5GZKYrblj7d2ECp9/zJcuNqpzg+OHfjn3
0nvA8bFrMWflKwWIQg/nR46cPXcevZfnPE3FWM0Ajmy8EyYTs9RpMwT22rAiCM38XeHl+EEL4X/3
iZzRz4/xCW88S/Uknd+L2Uxu8ehNa1E43sVWox+xS8wiEL5dZA/QpRazLdEoTOBbElrKQ1xX2YXc
dU5twGebtp3ydztQ9RUfXnXxEibumZ3rF1t44zMq2+GUesvyszB407kphu7U8OetyYr4aA9BfwnE
vPzk/WBTGfs1CnK4EiiFC4VH3ymzsxwIhiLUTNTffScpIalZTxKSyRWtCBvXzjLvjUEpl5pKHsmG
mG+6h+KS7zUlapAgby0cFoIeYbaZmyWLu1Do3XCkW8n2gSfdS+AiZDIJKF5Xjo38cNHNm6wBkqUx
avgGjlOEIiDf9bPfr4e86QU+REN+asNMxm2OzqMDUwpLix+tBFyGcojjEL99xR4+Xo6VIazIcLQY
Nba6yLF6dRsv2wbxMFHjUFQgXDVWbV/ZrwsqEzaLKRPRwCFNaxLkSyPRUh/pgjc8GIKMGKZa3eWk
2wcD4UGUD3X6imo1j4AvUkASW7bygge0itveuBE8FDQEIAYVxdrseFdN15rnlsT7EwSt4qPA39cD
JBHeuee53Ii0SajmVa89iWxO0x3JH0VY9irl6X6473XfTAB1tB1IN+AWbC4Fu1h4B/MAUAPjUrfW
21rdKtaV9ywuO9Kt8d9ciGiqgaZkj17Q4oE0vZoBdk8HSAdv05H6re/eKghBqwE9EWBHezhiHnQu
JdUJEFc+YthaRgdPIXjwSFrRrNuuoP5xp7mJvFiUB2k28stY0JdaaYn6aDbFBQULLwU0lgaJR081
LqSXavaMd18p3JpFyxEV082eW1Gia3TzH1lZGemxsJf4FaFxvcUB3n0gBbC+tAzBhmizeW9ohIni
AIi/gBmbv/pMN18lrs8D4hsFSCNY0nLlawEhTi7zWYlnMpvePKI/hnWccCIz88BqbI6Gf+7tnp4y
a0bQdbMbaD99MiU+uzwtf8UG40xYHGW7G7D1YyTJFMli8Rhku5QE+VtZactGTWQzXmt9Chgt4Vo0
8dQ0HHcDthNILUS27+2g4ojSk05S1GeoTOiBrVffnMbtiMD7muamf2MLQRHQsBU71TjSCM6icFyl
RYATg3F2vmuHJHgjxtSLVGkZm4UBOfSMvpk4MKQcDkRRVBU9Uwoa7YHBNqOBgc1xBHm1m3qMNOVc
j/gkLftnrArzh00c0JarXR9somFN/E5xzqTRnavvxOi7PevyGMlNbr9pFCgXDA0J5jB+PibAzN93
oGjI15DSuncN8+NN0CzZTZaGuwX10whWdDng3VxzVoBDw8ZNtK0BZXBfNzbH/Syd9rVBhUBQHgzh
VZ3O86VdpHbOahcpsoWcDH2FeM1AdPig+RLzqZf1eE3mylzXo9eReggaMsTc0JrhFGjYvi2zSG+N
Fmh7XS/7uzkrbT9PnEhIeZPmw8/774SQWSxLxOqg5c4jOa7dk6aBKsoHEN81QamJ3GmJvqDTXmgn
DNlt8b0lQCsLCmitYAQf60+FK72jPeFWZMqStaemNcxj3Hc636hhtgiGaCH0ZrLXes4EiBPsO+kl
I2my0s8W8p9bJxt5F4nO6ChFgHJYUG8jitcyLTIKplk+mXAPTY29XEYv9hiypYO5qUexbFtz5M1u
U1/VrUNhu+BSR7dV3Gnq4uPgDmhoG7vdmLWSrxhEjcNUNqbBYMNynhmfiYMlrTkcCns6As6noVH2
o58DAxoSxchdYTGbTPE4vCbg1Kn5tay/gTd031uhuduev+nNGZ16p0BSQ1XqEeUy+v2Ml1TTzmJ0
PFI308pbIADlHzBo6gj8VbtOS1ZQuGqz4FFgIC4bOEOcqM16c2sx8Z7e+r5xL7QYRn2eTZR+63iZ
lyLC1TNtiEERzYW0NXHxddl7gODrYuJBF+2PTjj5V9OAeYLRnaZHtH3qzcw1/xmlFrPhTtZfC3qO
P5XZyQ2lSH8fK8kzUYI7Gjr2z6wBRfnaIbRHNFh5+yYxmMQaeaGdazMpL13Z90+EYmr7jpg6/NR2
ehFOY52avsMxgyZkVZS6vDBl4s5SgfmZ+blZb0s1U+SZtgMsKBmGO2MxbJ0qSzoAcIUVomi3I/rD
apNofbqHs28cC2qeO/fHNzoZCgOmS9s4D9SLpgJ1W7CdmKvJ1uRzxVGTro3F4lYoq7R+9uErnnQm
l2sD2nw4iHYgWr6qv9kiNNuxnrELOKUxR1qPFDPsmj7QUTWPFd4dpvZYDZ/bnumX4YzlTaUQcmCC
mwfWghAllW+VkdfV4p4WvbfhsGu3doD+EOpk0eFeT5JfzuibZWRmvB6MAVYnOC+8dKr94nu1aMmk
+u2NZrlWStOvbjAtT0r3zI2RQqj1Zrc/14B3EFp7nWJMUjrUapg7qGbaa0w+zTXXl1uQBbc2j6eX
ysN/7WiuYskvdTBfEw/VJhHOci913EQ0FajeVplDyGQYjzbaSXPwtf2ysBEFlhWvDSRaLy0vvxDT
cLsu/aTGyeB3PzlkkMG783LW89g6pvQ1ZIfbyx2nolwpz5U/i7Q1P0DMgLliB/gLJpdxq+Puu8LL
vlIijTcA3dQJV9GAkK6xyiHkmwBtOVTD0cBgfxnyyfqcsQcslj8dzJbPWhaix7UzdHhnOjld3drH
qVR2TADRt2VFSYOdV6eYDmtxp/KaOw8XjF3JY6V7kiibGigVrzH5pdXucOcUYthBi7qltaK6Mpfj
bPhirVsJdM7a+sYzXforuBop25HCAlbWTnO2s3gXbdwlywkvFKV401Bd/HY9BonI49WGxHZsDEjo
zu2yDFE+4zRSZB0fptY8ll7ecpu475bdejvNGqzNXBjxNRsbTChkPMTbxtLwCXuOXj31HesHU2hP
Zda4X4mrfxY+0NdAMPdqY4fVha62SCDBYXUFO3bYFGceuHdRILPCaDLbodAeqiyXL5vZ98w8aKHo
8qWlr7PGf8Mck68TIiIQrOHUHvq9pcOPLcb6PJbGmvm/9jJ0rXUcCuZxtL9Y0+JH/94bF9nJ+b3O
2adMFF5Q0/izPZam66KpudR9u/Xa0X2dzGQvLYtZJVQ+OtElxJS8Nr3qnsTtvYEMt8/tWd9TZBxm
a/oJl/fx2SEgPCeQwWCPPT1I0cxsT5bQf8Z1ffTRAk5muZ+M4IWAged8bM9LvlRcCqvc+UH8nPSt
92ZYDyFnPcQhamrwD627z6k8EV2Ok/5O2YmiWsOCU6uX0W2Q+jmavmm16UazQVuPisgdqahLz62+
UIk2hyWfkbyZbjuMq5xS8Bdxy/7IchkshjbByuxsgvtWhJHWcsMsbD5MmkX08tjJ95Gjb4uQV4YL
CC90sQVByumCHzOoH6MmOb4oHukqLEgK9liFegyzu8KCKT7nt272g5FRfJxjYxyJCJ3Gaq+EwxrY
96ufLLnpqcuu3TSWwxKod9nAT/aTTm+5RaYodwF9G15gy/yTy+mh20PEvRI4NLajha/FQFr5jEDD
fqIlZdiLE6feGm68PA2chdvJqw68sIZ3mAIL7AGstIRmMMqnM9+bMD/e9MY1NgSnsjlUtk3TUOiM
XVZmzyMW+P64Mbqal5Q2dPI5QQU17sDJ4/hp2oKLBBPXHitjm/swRCYreCBhHvvZ0EhGxXhZV+0d
sjuZxMNSHGerm090i3YkZ6aiNa1yCdxj7D8C9offhUiZj5E7qH7qsyNeytia2BkZhOguGEkYBT/I
BI7ATb6UmcNjkdZnXdNgASinO/GqHu8gqlqiPASERa1HDk4jSr/uGKr7bqSaDnhv0ncoSd1xmj3B
wnfOnD2pHsYWqN9gYRZ66LuGTCJkLnUoFjWimEcgi8/7dslKJLs6VQcDlnk0Xpm9Dfe+Hsi+DvLK
taIOk+xpngxNRImazPjQJJbWkH9jt9WGPT7BithKnVewavmB/BX77JGbw9K/QBGHIp+t0oQrx84a
xgn1sqUmjY9IczSX6WNSHWJCE0rySgx1iQs45lk1m9g8C9t/c1JvBjSEJ5Mnpk7FG7HtxWYAxbEj
7at+xgKGy3NUmOxNqI0EybFUZ3ANw85KxIO9KXQKtFSfyS6uSviqTG8RvY1QM+0yMGEiEvJ80KV3
K0s0yCGYxvyppS89Zk6TbWINVB8x4LjIlc0LVte3blx4f8y2yK4LFkF2vK0ExtHzAIaDpfXcj255
fNje2Bep5pJLTkCWbsMm0/C9Iys2Q97Y/H0sFln/8+dloz08D3HNJjlNGi3yvXG+1U4v7pg6kt2M
qmKFhlFtFjiBT7oRy12cPqem+GnV2bvTuEwl/BTSoKMPrxUq9Z1O7fphL8K8lmah1tReIAhTzdyq
ItdOsu6w2hW6cEMpg/K6qDR7nbtePg/+8svMmNpFjPskw6fC0VGZGzMgUS3L2XZpODdeDErNl7ou
3GtjF4SsZ1XjhYnlEfCcOeUe3z+OXNc2WDJwhmmNrv2Bvd2FupOnbxVd6IbjwNonLSjFIqkIUwOX
nrIeNYCjdyJFghAMB9lXtC6yNX5JLcYIPjjOSWdncBDDUD/NVePvWRUmG0K2f5E68FrGuqhWkn6R
6Sq/o3ncS70h+Pt7i5Tezk9Du/XBwBgB3q9lueVI/sPez35bsumOmlfCzg5YC/hVloMBSvwbq3Py
ofy+f57Z6pwzGP34kBfsoj2bsVWqFwHgCa8BOgOU8ZMGn/apofslVKdynyezZuaEvLgNTTN/4Ez8
ud6lAAojB9Tlb25/FB9S2W9dUic7mvyUUZMWbOhHofdky653KsNe+cL1NoO2pBvASizXSonJkrxK
ijjV4hr35yp9qgOFAzvt3Wcdvh0ak4b+w6syPJmFlQNDbRw8MoR5M/wDWeDsGWIZ16r2xZXUyf6J
ZAZxzsfUwi0ePEi54Mz29PhsGMaCYVXZdH8qPUvfe80BjMsVxG0RjJofCWiz5LAb70zjGJ01wj6R
6U2juMgmEiPyoDJhrMKy0ztlVqku+agNG9kWMvSV03/FDdE5beZjmQbUchoWEe/LoGQjaZLFpgJP
vQDWqp+sOc/WjVJI/sjQHVZFx+sTxwOLCpNCblwaA/Vf8Gyl9rzOApwkQhbzWZOY3UfpN2/eGDVo
E8JYqqsb4xbuUSvoUuqhRNsUid6zIXe5ZGOZTsAlozyJj/XClKWf9Qnnv+Vlx9IeQLsMal73gHmR
Mjxa5kTxUy17OrRNV78zW0QiA45aIHU61kHaXgxPZls62+K+LJa6wOzJw2nWqx8GXd42EUvzEXep
/+5mmvttV+2jnsCeikJtCom4N9Z1apT3Vor72MGEoI+4+HPXHPRq8J56fdG4xo19Nm2gN33WN8e5
E9qWlTyWznIQV2b+/K2GNUEDZWyk75krx29erk/botAlGAMUWLydG3nBUYkTF+UjrP2x7i9d4wWf
Ke6xnWE1AF4sl8QEerD81Wr5vnCEeu6Zfca4C5SBotfz2/FkJgjvQ8HRgUEZg+y3jgZvzbD/HAyA
P7BzJB5iCKY20nxs0LVidg79QJmpupG9y+jIfuWy8LoZJO5IW6ujQWvjX0U1PY5WPZu+BfKda08j
768NuPeE0pIBENVQVFFE/lYVVUi6zDesR4hcjOHA77GOBZO2KE6VibDEFc3PDhnLNkb5yQjUNtOX
olPgcchugLwsz1NtmyQcYln6drKUjT58t+WJ6Vr+NKD/ilzfaiKrafegvhZ2HJQ/7MptG3AqoDH2
9ppvjCEPDKmU/7Vs9F+4kg/RKPN23XrEJuumb5r/IjpXlU4gSE9kIHboJBy1thY4qU2OGlyzwQaN
CgxAlAaRoGs7+dgyCFtrEeYd/+sPggr4L+J3Pgc6dMvQLXKz2e5hmfxnhW6WGckk9NHdOulkhUWa
KthjXb7922/5HwX3vwEj/8sFf+Aw/465fPqswFyeP9u2//0lun/yRjz+n79bXJFi67oLnh4PAi4E
xwI++X8trt6/G7ppeb5vO6aBjvsfCm4yknC82ii4bUSqIPv/n4AbvL/Ht+g8hMh/81r8t4iVtvvP
9wc6CrTlNhm1rsNwH+/sg0n/F3OEvwSJVs/JZ9vbGjP+uTCrJ2nnxP1Udd80xKvUOdvKBEe+XKvp
4eVYyQkfrGYSj5Gz2tgCxKtdPezphPv5Ok6qlfGJNQpyEIQCFtIXW6/aP1gXF4ZMj/BQdcvpJBjz
MgkTdrx3DXOSrECt2uvp/ZouaN4TkykS4uHY4M5t142ZTbzmcqHpGPjXZjUkvX+ztQRpC9yJVFf1
OcAGhf66x7LWv7Zp3pdXUDe982HZTmmi5JwscSWhMa5WLlGgwWdWQbg+2I8ylsUwDGUEjhPz+cJL
CrgWVaLrh8TsWPNPg9IbkjPs9g8xjh28GNsc2lfHagP5EvSjzkbErcofWiM0b89gpmt3nP26ADvj
Jp95NcLsjkcSA1eVW+feisUbzlxniduCfw+r2VYaOwenq5uNr4GnXDm9Xw8byk6fmJNBsHIsBpmD
PGRGpO1US/v6LAAqt6GPRxE4Z6scCaq+cXYdiVlBqOxGQcxIepd3cVnQuU2+U3x0Pi9dKwY3F46q
nf5IN+76Lzvp/zd7Z5IbOZJ22638qDkTZuyMHPwTd3ovuVxddBNCioZ933NHb/A28Ka1sXcYmYkK
KTJDyHkVEpVARSkop7Mxu9+95yb5GXFQyBMW9+BBawy7wO1l+J95vPDEoE6oHB5LS0QuIJyAXiDw
CsKZo6cMLJh5NHgrOl+xBIbxB3c05/pGlYHbnETP30TXDE4TyGxs+o/ZVJm3/ZCWeN4BXD5nOj6W
TZv7dCtiqRR3WgELaAOHnpJPLaVfbxPNhDThS4Vox7UFXY31k6TLEb3H+mTlUX4PzzIwvBrczEPL
rUZpDglcIm91oC5K90dsJaYN0h7z92gg8sYphvKi0L/1OiMU1tt9fx/hg0C9UbnFyjcU9U2tBofw
ZtTlA9RilaB+Vls7T8Ny7aPxTCtGBEW+y6PJ2UoRpe6x1ZmSLy9Avdk0DYrFdQt4CPcobwl49aMm
rQ38fjc5xyA62CzJdKKtSpTXmCHICmUWHjzgYU4U3CB964G3RAGbFakl+Sl1EP9Ws5D0ufelY+xE
Y3LDiEqjtyglq2F6E8LAXVYykDkMg4YjrE9BKhLCgKG8s5F8txEBHsuLwiK9SxU+CxxnmAvAwtcL
RdSGTLEabZB2K7J/cCWEizYPhKmt6x16IK7SHM1B23Xspx3ebqX8GNUC/IiWYv+dGfv5lXFoagUH
zNKTnq9Nd7EGeF3XxaATB9YJzDFSUrJ8KVV0GAorrLcm9MfHild8ttOI0N+GYVFqgAxHWqNJMI44
UTobB1ao7DzwMvhoEUItAe9UN2B2Ok7FAK5KKEEAtU4h4Sph/UW0cixnuJSFkg88boN7M+8U4zun
q52NTorCfEjwIA27qGPXd4400IRe8N3NOw9+hz+NdtAGoB4GkA99P/aSD4CzketRSxxccpl84iwP
w2VkR3Ubty19wcOga9q9W/X9ng+ubcDGOE+SjuHygHBh2pzwrIIR5LA7WxNDLRGsIn00tniQbRxn
XY6ZIi5lQnZ3aMa83kdj0TfbSLUy3eotixkaLHQhaNfOHB1fFv63kzBN07jo5dAU20ZOTLxIgDDJ
qejbeppry7plKcqTXB/tTu2KucTWYsZB9Y0ps77vecqX77MObZMxEmrfjrmHJa+YX+ctBBkoPruu
090Pk+8XD2bQcLbYJpTjlUmOdd7Yqu/VOutzJ94yUCeLMyOjuuuoh2sar1ybcsrz0Jemfk1SVrF2
bUqMfl2p1JNjNkn3vtGU1W6x/1f0dI5hktxbVFMAl9GEEe0HO6JUyxztsd9agaUV55xlzX2iDELM
1D3akPnMVpCecJT+3IcGGrabDKrYyDpJjBuBt5TvTivp2qsB34eeyTCV9Hkzz7onunaa0PCT0fxa
TSF+QmwQVOnRYSvxN08rK3AdvM4iTKqJISP+C7X28eOBPEHbZVqFmXhSYAH1yC8oHgfRq/VHJyWi
Byl3jiJ6TBK7VVdWTCHrsxMEfmDgAazrlIdCWg8GZsIsKL/o7Uj4g1x6YX62k0I8Nk49MUycrB6d
fu1i1uTB0iu9Ujd1wKh7XwxphpaaVGAxB4bN4T6e8ibwePMBFY37OOsueA/UtIvyifejZ9Z9B7Qo
lbqfe6xM4n6iIz3R7zLb6YjJ6ANjIuK5UnqBNlrzOW4olzuYVOUxuFVmh8MSUGG3VsTTbskKqYXr
lBlVcBAYgeTOYgZBeosaReuK1Bgg6xmLIjP6op+xbMZBHPXs41jG44gIu9BpyjVSVth+jQJtKk4M
wy1FYx859jTf+pbmtE8EnHIcfwF3WM48JDKdfNVUk56/i0EWGzpRd8cOSR/w5ZYHxqQGTVslgpk/
bty2DadrkBHKJ/aPKfxkNl0DXlWbWBebehbxxc1hLUzC5BnSAalL3Nb+mgcEli7DhkuFu1PIskvY
twqg/itlyNHqVmPHRnc36doI2ybpUjEfuHQDnk365KrwmqpXzf5UtXg1r3vJqO1myNG5K6xXkV+/
LxmBWFctkTSyRl2t2acQ3lhywd1FZ5dLUg6Drk0zQn8p7VybHiqf8djHtlh6iNGo8ZjhumDMAL4q
qBQvtCir6zvLZ6pCuloFxjf6X2L/lDZg9jamVaf+R9+1imqTYW59kBRLXXPi1OyhC+bPJbkSbMMz
mKL+02BBwmWa7AfTiZod2zxGrAaShymsw/4p6dvsucpb1K60YDyO1MxtDK8nhgGX0y80XJIM0wud
JXRY7ZOugBY+BYaJoKg5Q75XCe6vD1D1+aSmiIL6/ZjF1n2ddflH0sRSf7QzSeQ9dyZK3Gj3KaN9
kFhkZIcxxw/g2noqPL0f6MOGPBJpSIRpMdwNbmGxyxsyup73jhli1u3bUPJLtdVwFwoe+r9HBP+7
+fmXvmwX/j6++inKnp+eu68/7n2+/8jvex/D+E2wwzaVawgXP42gCe33rY9u0eeqCIxTx2OTYF2y
5H/mwqX1G1seG7g//B9bWeo/4VVN138jTi2Z5AuLP2bz9E/Sq47xCu8De0iyJXYpBaB/ivXXkhz/
YfNTOVxcbj8sfl7bghpZdH6b3wewLkGCgs3FXxzWNDtex35jb+G6FCfa7+qHMS8oYvbJGKGtyG1U
QaLPKAAsDiyWakbmneXhGCB2HQl5h5XzPb1bJ9Xo4w58z7CrHKRv5XfZsm6J17wS5lMeBv1+KOFB
dq712czNApxs86CKwcHEPr4TApp47YtQu3XiAOJepypWRaU55Z8N0aUHbE+UFtkdWOqQ4tqYX39f
8n8BaOrglBmMwjkxHrR3um9KSK946SFowy8LBOqjICZZmOUHU7bPnRWeDDu75SsVq75j2Js6ib8q
OgiXjun3Jw6KKCmhr+e3qnYwD8YL9yzsTgpZTXnTBB6MAZbuR9+MUSCiZ0EYgHksfEmt1SgOhZib
9lgLBpFRJ62nCngNFl9ILTjC7nOccIdhSoYdlVP6Ohgcd0P6LoUCIfYs8SRpV4vBeS2nfFvjYPEG
A46jhpd4O8795wzz8W2pT+VNxWtwJbLYPfNEsj0nmbuNcOgqgfDKFIXJvl2WMXPowqKKl1HzOg2b
y+y25aHVjPFA325zIysW4GODGUTDC7/uxgRautEGh1hrO6/KA/nQY4ArYJbk7ed6AOwBEVN+mLPe
JAkcGp/S2tV2VLtn+5Dzd3DaDggzxSNiY0c6AnvZ5uyuTcCStGWyHlHWVdcObN7IlbGgBOycSKxA
DCOHaV+6CILg0EqT4atL6oEYywyEKWMniIXzOMWKxZ4TantiZZE3Gp1FcKxMTqyIMU+1lrkL0o5z
aOsj6PUmVZ8LZyww9WTZnmUz/VcllSfmaMQPTC6ZxM2Q2hKbUvDFJ3QMA70+kV/AneayUqr41Gcn
cpxVFEOiWw1l62abUSbatguleTUUQjsxoaNDM2PdSORusuTOr9PiaRoG3p5MUjEGzSSJ9Xmw90bl
iH5t0NyzAvpOO6jrB5j82vlAYnLgunaSU9FMlrsKqSbyWfHwNu2Nz2GvPcvJ3amcNSrsykF756aS
7HXrjliNCveJEVz1qJGkvufCmblSFGXwVjLemvh2ofYWgu1F23wOZgKQAtv9XZ0A38KJ+p58u9pZ
TH1YBwAzFiFTRDzE4dVQyXHd+JmxLVn7MKCgncIKBGBmUnjAEkUTZqvECNW3aqiqnQtA66Ti6RYT
KiG8HMpLjjWjH7Ub6nTcHVrmvmEpeB6JOJVtVl+5psAcVOX3atahA8vwrCz7Pnbzp0KvG/x2NYtj
ioXZRywnrP9EHhobcxHckfl5nlksQ9w3CbhWDBDWrpHcY5hWUCEjeXZqCe3WtN+5VKptDcjnEDkB
IqvsiRoQge2pkOcxTY11rM2fjVrrn/HL3yS++1AUxa6cJNFV2/QcP7jB2fmIIWfnN8lt1k1Pgx58
gAX+6Ge11xBh2zot3hpV1JvGxomqxM6y629UqQQneLIfZNp/ZptO1UQ1+JuRQjFy97iT5vBTZFH3
VcAYZP4whl99G8UlVOemyKpTCnCQIDLeZAjC7Mu9xo5O2Rgd7FD7oDFGJ4akTZsoqt73gAztiEG5
QXyxKMNLqCrsW0rb5rk4ah1jeIo2r2yHPXPTs6IndKlFQbwBOcTjQpGga0rzHgJ/s4PLyKORnU/0
MFaW9a00q3SrLb0Gps/ewZ5ODtvuLXxbxqO5ew5ak3rwHHO0mvHDTmqwkDfo7MoNd4Snj0kt+2Ky
dIXQT6adZ8a1M0GWY2eeHie70I+I8mcXkR/KJ61xfenO+5qqQ0XNAXuP9HPsjl/ZlO4sDencNsNr
N66OURyTPsDftFJWSI9afJyJmWDO29sIc6vQHDeR418bRCm8cOCd0tbqK7ByIvy5fRuSrc1S94Qn
pFipXtc/dBr3U8f0ja1ksydvqK9VqN8OurER7nDBseh+SwJiiFYC+S4k1r0qau0cR7w9Yxv5TvEX
bOcK75QN7laxmCYn3MpNa84w0Cy8YxXd4Z4+q1M89j2R4fkRcla5quOy422bZ7y02uY+rGqm9rTI
MG/vAYk66VdibukdMQdOYc3PQp/Ep9uwX9hJPas+OzWUgKhGBvLpUf6C9WumRcBud66ukXlR8OG9
oKev6jSoqnVvO2Vzgc8zLtjQbN1hCwfDP2PyJlHr9xGshCod0ueu7aP7suK/vVrkTOrZ7vQDHuvF
cq1sUrR+sQFticWiDekCciucqLPIj3rKBsMlYbPJ+hiruZ5cZW2kAIOSKUtcEzswEbYtX7Z1jpmB
6Bo3nEanzlrqVbK1J2pPJUHup0pkduTFrUEHW81ecRU0Fclzm3ZomJ1M54ioRU0/PmTIJ+4RG1NS
bfTMhj2Ap7ej+IJRKV3cCcRqjHLrYZDZlvKubhP5rLjhcERd8WR14aaqKVpzC483y1qVyUdB98Aq
7FGXpsR8P8Zde+DEXARdLqrqiA6SeA4tIjMRQYYuwPKXeNQDQruIeAOQNe3F2ozkiWH2c9lPsGvd
lq2/uC0ZUS9QtYuU0YDNnTcrmWBaA/DBiZqKlAKF5psjyGyo780bMmfGDvNqwSq6EGGngYaHNH2K
yWjAxYCQZRYEgqpxE4+UMXW5/lBD4uEsMR1ezUW6tQbteSrG+MYuEHcz1/hQkHxcdQ2QCt3KAwiM
5OOmwn6Mquk6JC6MS8ZY/HS4XyHfImaJrNxQp0wVNCXlqyGZZs9nu8IUHP5sFgn0EQG4y0vgEV0n
UABObFuSferWyY7BLH/a5B9poCViqQZbo5UaMRJbbUvSwXT8M8jU1KPDMCZKk82nvnfb+15ZnxQa
5LZCZLya+vZblSXbquJXEVySWjb0B5Zh9qcYb//GpZ26WUHTanZFyAyqxoSkZi4jxzPtkdG2X8Eo
S4IN9LhwjafiRHj4g2WCyxMBxqIs44avC+FzCRTgsW2TlyA+jOeu8vFjZRVTA1uxm6+Sun+q4OK3
SseR08Lg5sVW5tPGDsnnY5OL9NJdWaDG1lo7U/vdF0XHLhHnitrEmqZlG30YE6TXnLBydStRsimD
MtKMt41plnN9IkBt2J4xSWJYK6o802mdtFME5YS68NHB1R+ii+hB9yGYgFBstHCxV7Ht1bJr0JbM
NHvwosFBRZO4FTFdETQeQKrbZgLPzUULcLx8agwxHipax2irwy+fFe+oCCe8YrRZEp5BLIvI5gE7
qa9lHgww2Y3Q8Muji7Da7gD/DV+KNlA9xhI9jV2UWjcf34vaDr6NMjAIfY+orrjAQvIYcKuJ6R+N
zm9oz+GstA+aEvYJV0tYPZctKVtvBJ0l93M0hzHNwKSuHkuWtcfS7sY1ZTEaVSYGxoO9HxvNekYd
PqbtQkJgsyFPTd37FgPYpVbDBsN4Qr0fyWymQ9/X58HMkuZUMyF8aPD8ejRxRniLmDCfJjIR47GL
Fq2qNjDB66FmFYeA6QmftTMjXvhFjqkHVET/hNSUkJvOoOxBMq7sZLgiyhA3rI4Rr86WPaG0l7pW
9/gH/ezBhbz4jP4TLJkg6ZReOYMO3YBHhPCbzlOTU5Zgzky2F21avyBpURHU9zHX1zCW4EjaMG8+
YWaxaU63SS+s47GUJiUAUal/GAKUxWNe2zZPolyPOs+Qrkkgb2jiusSOXo/aHQ7UeVhnY+U0IPYZ
XL2XCi8+2zuAd1uRulq74+4SbbSyuwFYdBUVZHxjXmoLHj6INC/v60rb5UWxeA7TNiB+KcGhHEep
h+kmkFGberqW2Kx/eWbUX4y+HXjv4FiHuEzF7VVi+DNvPN8N3pkwlOG38OCFm4Dx0YnShXNkRtmw
92v/TrRS2B6KYzReD9bcLALxLL84BkyFncC3QNCxlZLNyqqiR5U8bFyctZbX346bi2IJ4j1qJUZH
A2QQ1k7/TmtaUXoxIcv8Iqqh5DWbTWyMjZgoRdqWDawVjTDO1DC/6Hr/A2lP+y4SSbZ4UGA2LG+b
uoky9rE9qI+ecC9zLpeukmncN/Ds16OudwdnNsRFVSK56KLu1+mAD27FvJB2k1bo1Ud38OWF6ZH5
0Q/DR3ZMXJ+yY/aFpd4PkePhe1PcmX0YAKLeyKgHZyhajSh1XhMVd7AhttAyR/HkpjY2E0H3H1Kz
at19xSr8PXu9VvPqiqjJsUwJN0HWmTowMKBAmPRVWxT7VqeyWfoMv/y6dY+96+SpV9p98mCPkCkS
3b6OChf7pC9d/Enmedb7bpPyBeRBd03RAc6UML5tAgL4Tlwy01HdSM/cIFM02/gbjc9UxQRF4m6n
cjEHGLbcVBXFHH2vo/XS7NQ9aSZBs/8O6dvp8OV//6Ubv9SpHv79//Kv8wuVavmB31UqQNNM56m8
M2CYgetTiES/q1TqN8byrqLt3XGEMhTy1R8ilcEfmYijYP1M6igtk5/5E7AmftNpAbZcfhRl2KDE
/c8uzT9oY9Rw0spJC+df0MdeNsIrXaKPKwpWcW/oLDDdV+6NmDEq8gkYMEvCWUqxfx1nkwrI0O/6
+0FjQUDh03hRuRhOUqub320df3t4ZLgfzCPL4ZHiENsdOHJ4A6xX+hjO4Cm3QpOleRGKC+bQ7jlq
/PHerY3S+0E5/ItP+tOh2OkBN8SpbuLtNsSrHtZM882xGaiJMKhifMBgbq+LlM6SSqbuG5/qp5Nq
2g6fyoCpJwCMW8uv8oPqZ9T5SNwTVIWwWMDC6YkABmN7WlbmFjFXDkk23AHSBYbe/doMzWQcfv1p
5c8f13YF15w0FQop5ouXvwOTowDjXZKtZp9nMzH6AQOmxQbCYuYZmQSwOsqrGjWlH60ASOaqZ3P4
zu06Oq4In7DKN/LuncXumS4jiMD6JseWlb3hYuKmePn9m2q5kpFqXfbYKKUvf0um2qmcbUgGuZqb
61KL+6OWAez/9clYGIavD2NxIClMsVhkXl9moAEIwsoQ6BkASsDhzgju38BnyCmpdfFRAdm5yTpK
3Nb0Lg7zrmUh87XuW/vbQJ4hvK10EV4i1TWU+lR9oW0mgtOpp2bp3geJSoc1Zei0pfRlG+7IAebn
DNcis0Vcsf2udXsLX2RoIHBVqGqff/3xXlbCKh2jiwOV3paWzjMGROrLk+joJoZpSZOi3iVs3BIS
/oRx0WpwDm8AWg+XXx9P/sUB8RmB1Rcc0Pguu/94fQcu2CmKhYgUhmKH84UUAitl2MQe1S/Y/+v7
Ao2DhCv2a/PjIOyjcHx8Ku0ut/NrdnwIHVr/xhXPE/HFd8xZcDkHNhIKj01nUfV//KUUIp9F0pg+
ydpix8zjbJP509e5SZzTaC7zwKpJf3/h/e3j6/Xly/jAthhIcAp4hruvnynIc/kYmCTO3cQpDqEu
km0OQfn61+f7r46iGElw6WLywmz38pN1keU0sc5uuoL4tjaG1ljqxO03zt9fHYVXgckXC60Qr/jL
o0yodH6fL0eBAICHvqWBx1Xp+R9/Fl50WAalw/yFl97Lo1RwHrSRxDMdqNVTZhrDJ1nV5pc3DvLT
Da+zb+Ew0pYo2UIs3Q4/XgyjtJtC9tbn2u144otwsJI9/BIXppakwqwvRfCeDCNif2Camu6lhI4s
1tB9oHksTtPh3LVGwV4iisDVdYLOvbORWW2zb6i1C9YwLorq0EKXdNgL1DiSUbojBOpGpYsPYqzS
k26nkKoCPeBnza6ayiO1qAgnBsiuec0AKO5YtwLx9nLAdShoYW7eIJ8RQaPCXWSe34UxE8nadXdV
vizVe76QaoXzok881nnjc2tJwCt1O+RL3W4dB4uCOAQ3ZR8Y+3Gqx/Q9+zl2/i3iRXOVhlk333VG
NYtHv0Bl3/UdsvdmYOT02R01DXZ2zZybBa8dU8UUpUYCGYpprIerdjBXlULp8tpCxzlT981E/KO0
nAByx1y/F6XWZ14HR6ndwsG3bnLiNGIz1XhPj/7MCIEgApo1FceND3unbAhEDvpYTB58PUYspi/D
B8eeOyhlFlyMrTa5toOrChjDmtqLRaQCgUabHzNnhi5GBXmskI0FgAnsPF1VvTT2Qja02AVzCoXN
kSbnJ2ms+eAkinCGaALxqWCbDayRyghsZomlVVs5tnQLBOVyBinXTNvNZFvBLeoXb7yIF/eZRMpS
lMwp/R7SY0/YF5OWQFKb+4/jVCZfayZEzQYiDqAnxA/5WPc1FwHtbXeynSQ0l7GkryDxpU0EIemz
caeXY4l0nPjz+0RHJbgeixj7rBxz4TL6GvPtZGaE0gmC6+Ko0y06EOc3EsSDvqnqrUz0JPIIVUCr
aSWgf1lDidhoZUVVVpnW2UfH6LNnPwp7ujlNFUXXExwUsJ6ypVxt8SyyJVD11FFQJfKvWikxULdj
lFLPUFPbiScf7mQjsupLb1RdsnL1qN9H8PYmL6hgTayHJm0OBSROWmmllVMBWc2T3PgmxRZM5hVN
rT1CGfFh3Hsti0nLMGg/GI1nqygcbRPSTUB8LtPCbhuqUaYnbEkE2lQMNnbQuuS5mniNrYs5YNhR
YgFAb0Y/JVFOswAPwrzhpR2hkj1NqnLNvV2llJ9nk6Y/O2PC+AndnvBQTb+u6QUia88ZezFFCBBs
1TH2wTFcrNQlH1UJdu9rPdF9BoJV7YxrEaeSZq8ecWPbTzBniAHjXllbVvI9cFRq7dkyHHPc5VM3
q0vXN/pHW6vK8uI3U+A/ktCCxQgIIzrOouqR+8o+qtYZSFeaKygRoYBkCJd4XKONH+Oh0cDfYQIr
UCmV7CkibfJPk0vvN5iGkFij7iun3ThDBfalAWYZb7F42/am7EtpI9hMybwLk2VuF2HuSnd6mFiF
RydXA54OgdDYO3mH64vFaXivVRNsNKVyE+XTooh1ZfModdeOEzYmw9iAhrZxdhVSSV47p6psCE7r
KU3H67ljJIceTnFxzdI9XZEANOeL7nSYixy9Mr+IGAfoDuQ4jTJi1oP3o1P1cs3KsvoSGa261gsj
KjZGKXg9d4TuN5KIgrbOY6c82bKyH/iV/Gs/biizyotc91c0ZDSGRz6ePtS0JkAo4hqnTG/lNsbK
2jxoaPBAAkRqXicllcRUU6psIGVeJrA60rinvSMq3SN6SVHTIsmalI00jp6DLkr/3lQzn7jPjOCL
C9X3rJmzqg6ZU0zD2kT9Z2xgut28gycxl55hlUN16f12tg+WXZpAoKzBtSloJkqyyuymeqotZzqJ
DJUGeThRct33YfpOAlcrsA4V9W6OoCwwCgmNCoIStOY19q2MKBVz2pbF5c08EkPalJrVUJY287pD
Q6ASNOxMeXSiJjOuCBBrJ0ZaOjZLQC+3aUaQb1siR1UMU4chXVOZBh5TB1OFiu/EJBhr2mu+cUc0
HyZT2k9FWeCYHGbSmitFlxU37ojPkNVdSV4S8gqUrmEM0F7DRGOrWNqBK0iKZrjSxhKBGLUL3TYM
EYe2heqJg1uAMHNq4+kFmXoN3K+gnA60JMfEeTDQpFGZTNVWRJpoq0bVoThsiMtBhy1pBB/AUypY
F4EeAk2Cw2WtashLN4Gfua7H7K+4p0JMB9klo5ALh9qdhwRf26M7lv63rHPjZq1VrNmv2Glh6jLg
deS4BcrgW+P0oXmwEgO4Mws7gj5BQ8l6OC5bHjvyDQVakBgHmMi6vu6QSq80bu1qKdkrL3ZpDywk
/V5/TMmQ0IshMufj3FblLXyo/LFIGhOAGrEya60LvazWVkEFBYA9e5o2pqCf6laVcTruZTeaCdzr
qdZ2ywk540wvhmPYVG7vhU6N78+yquEzA/6cb4KeVfzGvlZmfAeQAFZlbM1UwOY9FJB2gWOTVHc4
psvDREfP0vYGmwHeXh2Xr8GYT5HDxDrMbeUuQXPVU1JzNglvRp7tJgCVcAvUKEQQIDQy1CXF2Rcj
MKks06QZp1BhbNWqY8H/BkNyksFE6UZOOpNLK7WDKfVGNXbOoQLvgGpQ6Bgt2zPtfd8gxjHFHSts
xtmmSSLbzrzv673/+qPQnVgg/70/6v4pb4v/eSiyf/8fWjQu9b//b/45Kr++FKL4G/5A/f9m2roE
17+UjilJ5dmfQpTNnyDFoFJhW+QhJiDU/6FEyd+WhBE9Z3DULRAJyx/9oURp4jdB5eEibpECUjZW
TvMfhUXkst3/D+0fHcpwTbSKJXbCrhWV6+WyPTX1ccorLBCRuXYHLDIin5txPZgs69KovsYzoIHt
bWOGuQrx5qDg7OHJnEPj2Idan3pZQpRfjEF1waMYyHUbQM2CpK15GGzxFdsB/fY/nPLL77/e/+Rd
dikiJr//+69XNRz81iZCD3q4zr8Fu/BXSazEhPVaq49US9Gw7PdSXkhmAhBvkya+pYoNTzkT8VuT
FyJAnhorAwVv1Tc8mfBlSKAcDXxbkHvq+CbFGE8Sv3LkCV4ZxCWFxeBjn9GBxqUizA2zI/i7DIWu
JCcR3liUap+BLwxfRdSXdwOI4a3VGf0zRt3oWgt8telDoKWrus7jq6nQKQWnmRkueg2EmF64ZobM
MDffrMR31mVU4KhNNebIZaMVb+yWX+7QUTh1ZXDdoRnxZnWwObz8doH04VdezpNqPQx957Cr6BWt
F6aKordByvqPr+a/D4Z/LXre3z8XUC6L7PllLeLyE39Exmz7N24LS1psjhfpyGV7/EdkzJG/KZ3s
jmkoHZ3s+x/9+SSwfiPr50pWRdRf0Dbzw5PAXDRpSAg298HyDHH+UevHS7nO4j+uWlRptZSLUPrz
6jGAZo1pJiwykiTubjK2tRF4rejeuG9fqljfj+KYyiTxQOkGWtYrKSJyxoG4C9h9FOpt7iRXw6h2
MhzPaS/vfjj7f/GI+OlQFEbaPCJRH0nB6/arK58CQgMNwYq2iuVxGUIsZGAn4n1BSOTXR1qEjf88
QflQr4706llkDyJiL86ReuNuMO/T8fHXf798eRMvB5A67wq+axYr3M2vDuB0zOuwgCdbitDC6v3U
9La+bfNiKN47rA6rs+ssXjdLm/3qW1Y6o31vNyxMDwk7xfEd0kpFBEXNxdScKAxu+30xdlifzKk1
+3fsLQwDnmLtd2+Ilj9dU8uD2bFYKQneb/ZreVCMhVZaUwbJoX+csosdOysqdn99cn4++VywjHjw
+rqEYu1XanY6GlHWNxwDusl6tI4WhqdfH+FV6vf76eeO5TXO4528jf7qEJ1qYwCrPmQKq/1SynxD
FHmVtD79vf2jC6whmeSqMn1Py9+4hl++m/88snK/H5ngxPLhfxhq4ClQQS84sn0d3FERfGmP0WXc
De/f+IQ/3yvcKpxCkwcQ7KzXt6XVNEAWadrdGqtPqBhXULTXEAk8rIWbeRc8YGFc52+8mZYCsVe3
DQdlQsCjgDEYl8rLDwcr1m9yrENbc5ceirO1b/f+dj7GZ3uvHeTh1x9RXwTblzcpPjWLj0ZzGalc
69WTR9MSK0eFjbbDmnjIUbspzvXBXI+rr+1m2PabfjOvx42/MtZYmTZvidbLEvIvDs+sjyWdjt7y
6hpSAEx8PdKjbXiwjxUfdjyRkD04Xrvv99omuVZ31h3xJmhDEBnWGhLn1/ir9sW4OGf7rA7uIfBc
T5zUwXrjzLyaWv1+keHZ//NXe/3kH0qs4nPDmRmDTRgit2yMhlqEnZNCrgFBt8IOjKtKlKvsXmE7
id+4EIzl1fLTV8Nzml44m3T99wvlh6t8YW0iXAwU96yCvbF1PW3rHPX1sHc2yRnD54foBKWmXPGP
efFvzK1+gmDoDVfFQ3Gpj3hCVm+9p35+qqCXL48tS3dYN73+urqyKBUTl5DKASIu1wxR67tYqnj8
R0H+5dzzDoQPT/kljxZ9iUz8eIMXGltaSht4Qha4CbwpZZy04nkXjZtfX/8/P4p5EFkIY7x5acOi
QvnFgQYwYggTFQcKyKBlnQM4Rxjw5AF//fpIPz1LFIMZx6Abj12Fa1jLy+yHb9Ny8WERq9M2YHV2
bmZvdPdI9nFt5G+94fWfLpzlUIzflokvy9zvN90Phwpl1vht09EGtErupnN7oz2399apvkmO7sa5
SS75prqZH0eqVD+JZ+eND/p9oPHiulWCwZ8BVIetHdO2V58Ux76r6UOqbdpteagP/jFch567zg76
tjxnXrn+8usz+/qitJEv+Mekc55nmfua+rDA4Gdk+WibRzVQSPRDzfv1EV5/dxzBWML+rDWBRzLb
fPndEdvTqcyaou20LtbOJd0X+18f4KePYC4DU4d9MLkVAKyvTlnAbqUiJ5psmAMpAOyUtYBaK9+4
2F8fRVlYOHhdcq2DZzCd5WH8w3WBH6tOuymT3qTNAebrCmKuE7X/8LMwi+WbZ8nMq5PUk1zeOD8c
JcY8ysWZgHOstPI6VtK/CzKQcf/sjPFixCnCAbDDcIUbr74SNx2avp2KbJPj9iSGUTOWgfz3xhf/
0xnjKDo7DccBjYE/4NXqv6woV6hbtCLylBr6csP9vdaJ3r71dHj9HFo+jsPSH1aBtQgjyy/yw0lr
B9cNfL3m4/SFWuF6Rtc2mTVEmTDfuD//6jO5XAlYQgRXNNujF4fq05RaO40zhzJIQqQT5Zlui/mN
o0j9u63jx+cA4glazbL8lGg1wGleHgiSDvXj4PyoUg7SMzMOpYc3dkMOyQGdBGQQj+v/Z+7MdiRH
0vT6KgPds0HSuAKSLkj6Eh5Lxp4RcUNkxsJ9J41GvpOeQi82h9U905mRrUqVgAF0M0BPdTXD3bkY
7f++c6jEVSFNA856u+DdP1KbojdA7Dvflyv8xahkPxZBjI0smdBoCmu79ynBhy254Y9xAXjGQtg4
I04y6odEDsZ3kZI03OlLol/njsCllrpJ5UWLl7Z7dgYYOeQWQrrA6kygBmVjNQQIJ9NLgywV05ao
k/a906fGFBDJM47wo+byvFs1Etv+ONmgdqYlp+gyTsNmfs/09dyt2MyCiwR8Diy53qnHvGPnHC07
nYc7gdDDoMKDLGIMc2Kz+YZxTN3Qrqjg8ocU8gYmmkHHPe/y67Ig4nowVsv/AhJ/vodhwR/aMvQn
UQCElpkJ87xv3ZT0qJ89GtWM8uLh1pkS+xLpCBj40qXDw2yZyU3kTOVgUEsuKOdkThl/maZNgsCv
Rw+rFNKgjUVaYQpsvZVvImnZePYp4F05LaMVKHVWjqCIpOgNSI6VxixCpmqPJIJJXrpK2un8UbSa
edv8Cg6hJ0SfJgIsLBiPjBrC2M77TPWUwNKVUFTIwC/jLu0iKgLNPhcXzbra115LUTZE5bZ2wcoV
r4LRMsk6WhV6zdNSthxtpls9BhWnrKDK5tQG6My5fekQY2bm0VhcHQiqXsLEs1OS2YgsdaDN7kSv
QeYooxE/5Fv01aAmExZ5z5C5zrT4mvnUpp1xe8wyZyVDtiQ/9HPbfcvNBTh2bdBW2Lmaj8BpocWM
V2Rd1IaH8yjjdT458wneYBJN6KhdcsS5r0U+sdDntFhr/FxAJfBn4767c1GpY2UXSD4hJReeCkxd
s0hcwtxYwpzWehwACOkfEqZzbJ9bk1gv5GKRKJ7BT2RHFzS5t7NnqUqsuZyBQdfRpLGNxjyQnUMX
5A0EU9DaAWcLZ1D6xEnHVXx1jbp+NKyqfDO9yv7mgmJqqYtNlQDuiEUocLnDHWeaUndc0/jsekfk
xo5Rd/Vta1P0oea63uuUbX2qZHDlB+fW2kVrvTUs1wbQI3a4cUbVZQ46cRsFaeZsrJlW7RMhNDvK
VekzBOB0WqLFHQy+r1knBWs3itPbb+n7kyEdvIfOZPSEFANIQNi1hY7co2uhCswT99AAmwpk79SU
/nlbxlTRIVdTvljqtl8vBYDRLzmNeo/64FiqA63+Pj1TCS/kQc170OuQV4yx9K7U7nTBbB93eqZr
kdm4tkJZALcdZ07qYfNgfCshvuVlechEDiAuZqYJo2WRFKzz3NOfC7C2Jt+Lch9ga8vn1s5bGCaa
pe9I9RfkwhNRHmqtnK4Iius2F2tlX9jVRoJu7HF8mIQpb+mK4QJda8efgg6UFuRwKx/PB60tVwBe
rv5uqqmbQ6qf7hWRLV+P4AkxoEu0Tqm7lF5LghMnTuz0rEtNL8PEluUfBYtrfWcW6GcjzjeejZ3p
ywWggFH1OxsPtBk1KqnQGCBYaEm7N1Ye0fjfmBRVdSIarO7s2tBuzEHOFcWaEYYEgTP7HYqS5Z+1
BXFqoLKjIwKURNkYSRY39Q6GTakIRGdMbuO+Is/Hc9S4Mknap7gdfAZFqt7cRIXoKKemo6K/T3im
tqOp7DnTtZjcFkBmKv87r2krQh2JkZho5NldDolrAX8ENcgC10rbfDpz0ziGZ9cW5DlM0uMUE/zs
BUmAX+x8SE/VVeIW1V3JFYVpaO6WNUTZPs0AIyD4IWyoqKF5jK25K7HHD3iJyvG3BNG0vVOVVYpz
gB6NebSoP7KWbXEyzibIqsDLB0Rfed6heKS5P6G3ERSH9jJz1q/+0PpGSG6EeolbtO1F2bemEU6V
R0SPEhcwOs2Q8Xw5y5jSEHLONr2aEg/RqFVNTAkmT7RxsBR+NvDRTesJ5BTDPDFP2UcHpcXZcaXH
HvoiIynOrFp6CUPVnlv7vE4aFNPEG/A8Sn14b8larEwT1waO3qLEdZnmFOUgxXJFkhyl2JGzhn6b
wE06IW9M0EBSa7Y9JD0J4ApTedxaCf4kPPYgyK9czO7E/WnRaUI0Qwlnmt1Y8P0DA+Vnx6WiFaRg
I2SwxCAwAm2yTTjCpemec0ORnBhtNQJo0bzC6DboUO/L52QSCntyBZiSLlVO3biNqVSEA/qGp2Yk
+IRFIWkw8qwJwrOpao1Tqja5JcILHSSg65h5yKuHddOw7cV4UY4IBnnNfKNCOp3DLS0gSeScUQG7
o+D7mYfPuBnbKg0JU4i3tS3W9jDzCozOMKYuHxlZj4dPVYx1O4kYHBCFANTliQFrlZgT61tl1+77
QmFOceh0clnOJErg/ehZQLipWg5Nt/2/58luvvvuin6h1bdlCeAa3QjEOGONXUgfc2pVg2HsyoZL
96hqGvlpKBypPY+UL8kHDUYh9qnf1i9YLSGNmVlltqRc+vxphMYuAyhkrDks1ecvUjXcf7pua5Ly
Sdp36bQtXwbwrvU4lvTSw052q7UjCa1/OJI6QODOFk6Ega3WJLT0dXwGu1UhstMY7oPfN6fH0lwz
0P0Ahy2yPkZ/l/OgNXaYGORdjEBSJ21jqRVODPc5l92Ob1YWbxcHdCem0VqZLW+5rnTYzZrO7B4C
clm3V30mlXfg6dsMeyQW2bce1tAaCi6ps6nHG0sWobW/loWFD6yEcHLZjdXih27vrxAHkrqkRWY4
bzUB09fMns0ez9TY1+GY2/FtUyoyDDmk4vvMQVytJ8LL9iSHQPBYQ1abR8BkMkGhmbGjfNH56fQi
O76Qm3rS3Y+VfYd0N8AIIJs3j3gOBslgjV7eLIbDyr1CABYV1oXfdawHzV6HVd2mdrbudDYvHvzR
a9eD0BL7qZiIcQV6M6TpvumdmBAO6rcZPvDq4QcaXHVdSmgvYVFZ3WuyDCsqYU21ZWSDffnoUjLa
AZFF5LTOHNvQxvNcXoAUyJnCk8U7wXWyucV1wh/PSw58zslONc5w8q4P5Nr6wPSTYkT0WYr8I/ba
nubqVIMbzUZMQ7hw42sdKaO7W6AqPTqUM4zrbMm1IjnCl+m7j7HLtOWBvXIAqCELI/1U67n2CmwW
qkAATlTO0cqyfz5oqG0wgzVqcJ55j2qdqzTGMXdJ59VrSTBCnrqR4+SMRwIa5nwonFlSX+ni+SnN
2PLfDR41NmAFfb0cyEBhYcsLrj00zNRAcT7mqkAQV7jZDcwxVo0L+GqdcQa9+CCvaE1G0LLSV7aK
vXelVp5J0CFT46BRG7QeR7cmcVQB7niGvjwnZ7VRr/ql6IbVODEeyKwhXPyk1MhQDCa//TTGnbpA
BKZ8G0tJ7VysbFyxJC/zSvo7V2aa5US5YRdGzz01BuNQONnyXZqQnXbrOK0vY59Yj4LterrtvOLI
wMgKNFx5zp0WYCnog5Bbt22gFjR4zquIhBXg6CLTpuywJcDGr6MtUxBG4PCJ8yOMM54Kgk7kRcq1
TEjxrVXyRUop5iORIe7WrPFdMn6T7ax7W2VyPmGy415uLB7VKGvo+vrgtuhtuN/Hfsldlb479bs1
e6qTennSKH34h3gmFH9Staa/+oBvUcvk0BmOpHTJGg2lTQAzgDY0k7ReEz076xgNpfupWo2G1Lda
jBt21YDDmnXR+TvJ5JxE29jTE3c9iSLVxbZt3eaYU0mWAhhwsdRV1vBuJkWtDn3POudUx2ZcnnJj
NbKornk4f7EKVZmHDguNfec6S65/lWuPJY3sll1gCiuKwj7zWBw6z5nOzxKts6CShpvOHy8HfeLu
O05i6L8BHxqxrrGbQRjYqTtnX5q1lVz35ZJSpOY8nndlrhdwrTHiFGDR6riL8tXUWElWxSbd0ygZ
XoMObErSKUY/8EUqMCIeMek47HNahWAAuO88k+MpK3rdzTLdokezS6zSovEYmnTAe51Ka6zIIYFz
V+v9eotty7tW00CBvKLG/moDm59ONgWJP3iIM4a1CdoGdwMo+KOPD4nWWjUal5PeSB3dodrYSTg2
5mdzXqzkWEizmeGLbH3FhJSrcTsWGfaKxsyMg+nF/oeRrW2J3If3o6tB56eKXH5O/eRCy3T2c98n
xheCmsV6JvFFsaqGEVHgNfe10iB5o3sdq0Sq/BWvA6qipgaGSIW5W1hvQhRad+raOLXY0l/ndj6H
tE+fcMwsKB+pLnnMJgtbLlcOEAyCotrAyYYVI0l2xuwhlkJDbyTniJZAhcDiNGg7T1lmEJJiu5wl
jo6KjYrsWk3xSZilZz02ls6jsWxj+R3mCIuQTHiPsbZkAtGDIx8E0uPpzm5bPDqlFOl7G/PGvMcG
MbyaGg1ajBfLeirpWhYHkUzrXUPEsQutPE3eR92a+8ii1ireqqGR8WM/59XT0qWIONc1w2CbkTgk
e1UwI4BLzJuKxfbBGwFalZ9Vep19mMPaETZMW7t5MhtdTBE5Zrc+b6pee9ZYS/lnCvBiC0CzrSTv
ImhjzwF4JlzRxlQ8UF71PcwU5txfs7+ErddGRnUy6IIUZ3U15lpQ6dL72tVr91W2MdRQXlE7fAS2
3lFv9iwQfBKWgsbLs6UIKcqZhafjtF1y3O5Q6AwkHMjQ7EEtkhqRvEVAV1MXBPwQYqU5mP6w5OnC
ZxsKqt8+KI2HtOKOEILaL+4KPeFZT/5zGC8tSBD1nRrGOrvWfbS4J+A943BBNE8lfSDooyYYsq3m
u60LWF0Y4qSzA4hWD8js2pV6vOmu9b7BBn5T8b4wUtghV7a3MnxUIVvsVR5Ku9c0aoazB2BUl6TO
hgbe4mWBL8ogUMzL6ivrs8I/Lp3nJVQ4WzleLKSGr6eShAzwzcLhTW51JqsIpqWvX4c+ca4dx0Qg
nJPvwzfem8YH+y4LdhIPYuTB8vKUHKBjCT1a4RpxR+Exizt0EpuhcxQ2nNlOqPSy6SbZ7mhPd7BN
WXJS/aVby97FMss88lwsBIHDm+c1LrR+vSinVO9RrGmVkz67adKCJRNafqQhwMsVgffCDpYFitvJ
TTbV2KK1CZQjc3FAffJeINGaJJi88CW0XeTmydwE2yD8ZRg9kAe9xroiUMUkHkFCrM9OadIkliWM
Ow/8EKBp4ANeoCW5Nh+pIydZ2GIrgTcLkporQAwo9uzVath0SNHZkXNP/JAvnSBerDmkQZETSP0M
gl8qAjV23muD8YQIe1cll5SUsW4McY1eaOrMMT8usrCv415zXxBDxbdOHqNAsFKtUNgmupzwpAYt
yJoKrrxCFAQkeZcZ6gNyn/JEa0WNp6EY6UjJjpqVLesVio9PTSDdHE8BLxm8Lrd81xY48oHtPAWP
5z6TBa42q6v1lHX0MLwk9WDfWdJd7+KqIOCoDAUMx/QHA3lUPstvrdWq7+AVbXgi7FHSsa8yhLCE
vgm6GlxEO3q13QP5Ef2ZBCLy+sG0kTi1VDL4L4MH4dmySOAhveALuvB6yHWkWGEJBATsjWvh1p0X
4ZHmqTgsXXsHVtO76RNk9apmUhD0o148+Qu9fc5vVW9uvRTXnp7G7nVLnUPRkHeT275zXfjvqba8
1aWDiL6eaWwXk85q37VXtvTc2nGuMkAP4GCcKtX2Q04DLRgq8huh7/T99WxLnuWqw7k2rEr7yKAj
Ea9ORaLtGm/BwwT7DGOVQeWLDVai3elZ3NMkgkI41rzfp2wQsGBJ2JkZWgOHFu9R/nzi8llBTkqD
O8tQ0wsI2WyyLuxpcDHC6yWxUb1f2j7wnAxPdg/AnveILsm9g8mqgYWP46fEPVLaO5Ug1NZtJl18
E0SHh9607uCeuC+TdNwmUrnFj8u6Bw5oom3c0Xqtx6iizzQEJsqW91xaw6uPe6XdVVOafQBuocUl
jLl6GFtfPXcpvky/KxW0nNkevyBVgMjE82l4R2qqPctpBnZaNPlSslnt2DcNk4UHG+IVL44G1eig
NycCg6OvTdwenNnWA6uc0+XciZfmaWTHFf0QBHnwgzGJNIlIgpMBNONrh5mD3dQsW88djGX0H7b4
eCkGWws6lgXoHOt1Ib+mZaw+VjH5T+zUsXPr+UMJAsHKtnfXGoCT4fSeH1rFVBhhSbfidYBgtoSs
vQzuFIoaAu4rtroCF4yAwW+5SCKOStbfy7nxz4hNAnFxPG7XoSgVroJ1qesb2AEVsm7MyAD1edPO
IpnMrKH1SVBbnw3uqye/kdWd6bJ/MeUOD/wOKfJ9nljzPbhV7BQUiSjcs7Y0NqsAb4mgJ3yNjeRS
vqUpvT2tc2cWf03yLcUmzGJ/0PI7A9LCrhSddXL6JEH0U6fYuyRzKJjHfiyCMnbmry5LuphX3Byg
j+f5z8Acq482noejaWoAYNhZhoxs6q4Wbu+WOzPdJ46DGlf47fyl4Y3sfqW78oV9tvhiRIxpY70o
5YsJp2HYkKTVaU2U+wYyunR3RJ/g51nEyC32RvP1vvdG/TypPeNSm/V2DDWtXN+01OMiYot2eEpW
NT0304x4Qmn58o0c9IL/rXeZhmSWnV/wOl8S2mKHOQlsUc4kIfx1+IaH2eKidYX6oJIIFKbOJ/Wg
ZCHI3zBAQ6ez6v53a5RceFx3PUpibpEwMNuhebG0DOUmegGBepY1i8ENcHbvxMRLLE+1drqkDbPW
nKMsJgJKG07Jgtqz8ENtpbNSDaAEYtlXb1iC3Ue6kD6hA5qP9xmAlwdzZD8Dga6qYAAsCj+xRAsg
QxUPQGlrC8YEuu4svhoX7AqB1bISDtKy9l/8NK1ddofgMyEnMrpb4abt94T1E7bkPt+2KbScHrzo
1YO7+P2TDSiTK9NK39mn5BYXM/pqIulb/QXyt/oVbhCfw26AKQdWbYiz3JAUjHDSZg95OkyUCBrT
vbWSnPfgbI1HoGEjSTl6OvSC9zbh1ybAAIWDsvZmgSqiM2wWvxlrBBKqlvW2JOYIzab1qzeUsKC1
M3jTZli0mB6p+W61pL5P0cARehleYeErk79PNpfU9Aw9AHTEI2otVhh+q2lkDcgFeiJ7DdBLv8vx
HrHCKXiWaw4FzN3qmPJ6Rng4RMVowLeDke7fuDhjH6CHdlbARRR/VxPTSxgLZjkx1nJ93tJoQn5Z
RG0/W+a2KONxNjmEV4wZdxHTXOK/AfVs9dgoULQw9nq8w8zIMDZ0VOTBz1ns5e0MY4op65lNTpx+
mjM9aNhH4DPHaPMi1GTLGGT1lC+hXwymCEQVSydSzoIQMJZtmu2YbMbTcVxB/IaexevIJXd/53eB
6E/tS9t2yR9ANWCrm8Y9Se7Pk3WmW7ZRdfBxXW+nikOe22dr98Uy8tNgPThGfkD3uSc9sIM7RDDb
Dym47CbjnA25K8Oso866Emz7Me2O7GTa2/JMsrdJPYE2ziVg7N/MTX+dzoIDYFpqCBMfgmd9CqR0
3igNfxrLHRjC+InUiHtluZq2//Pp+edAA/124TBsZkfUNtni2MbRP4yb8wG5jLHa+c4ey/Ven3t5
yTaBewbIzdx5hT3/xTzPH8ejEL2hR2mWfC69uyMbKKyAEKcKII30W1hUknwL/h8+FcFK/k2yLySA
f/5UEyNXoj5WDv0WJmFhau3RsllQAnMRx5bga/Tnx9vOnR8H3AzsDYMPRdKYgbq18WN//BaXFusW
HhcvqrY7jrLQys0OS2uW9Owva1/wUSe/+YifcwIc0t/OC93jBmFZ+qePCLysTCdGa1GDuOzYaJvi
hmIfGfa6/s2n+/VQnIcEbHUeIHANnU/ZB21YFwdmGoJXk5adBfky7OG4bFb23/1wn096j/I+1A2k
Iaag8vH5UNxWnGXk40ZanLIrlmKVjvrO4PXlz3+wf3Uci0A4pyMXALSCn3+wchFN4seZFRWzEEey
/2PYKNf8TQDm19NCWAR56KEIckmErH8+SrsMjKYJFNHkWsQtN1yXZZVmVntwU8XLVNYMLMSk9N+c
Gr9+OOqdDFmIzANyoU7882Hz0jPiGStsVDtNu2f3xADm1aa/uXP8q6Ng3ya0rJMl8p1PX2GW8xCg
qmFtxTB5oixNAnLu/+r94o/k2nYLFPCKLaIqP38WWxWpWUJwQ12B6NjtYaTC0lO/yRB9vgtyFGKG
julSQKAsYIqfj5KNvNRMYysiB64MM4sYujGU34BtYztCL9Zd/9XTj+Nxt3W5V1BA+ZzstanKzuxD
isgojWnfa768dRul3v/8KL+efhb5I2J/wEW2Z9+n8wCQSMUSkKPwUmd+yXhCHia7G+7j2tWu14Ih
UOp5LNv+/Ki/3i22iCq3CpesNDf4T98lXVT8tWUquBcayBpxl0CrhSBWS1QCfxzqv6JJI9/7cerf
/+3yWzv8236q376NuCf/+3ao16Zd+ixJx//583+EWPSPvyTCf/TTf+C5kY3LzfTeL7fvw1Tyr/4d
z7H9N/9v/+E/jEr3jNz+x397bcAub/9rCX/Wj1U5ugE/fP/b//4nE9PUZ69Z88u/8vdWjSP+BmnC
I4THKU6O/J+lGtv5G02a7bZEJcDg+cH1+49OjWbofxPC5YyhQsf/Zf3xz3odJiZ20dnq9zAo2TSv
/1q57ufUuUdBh7Ei9yiKdRyIbN3PVx4pp7IuCleFNVXkE2916sFh24N3gklBZB7naY9PhmkK83mW
ts2af5tJJH0QWVzOfvjirv/+uP6xMrel0P75EP/jTzGoYmxhYyKr1h8LyB+WQrW/DOBQM2YqTTIc
AZ+skYu3HJw06Dooiel4U3hJ/NqBp/rNNfPz/YfagnAE5SJz+yGIZFqfrhmnS7R5EGsT+Vr66G3X
TVyrd8Dge5iU4jcH+/nG/cfB4K7zw0Gat7bM5M9fOReDY6NxIfGlgYpb0umbaNnQ/vMv818fBFcX
DQbOsc93gVTWfVLaWhvhmTDONHy/0eoKcffnR9nOjh9/MuoYjscvxTOW1QIv658+CsnPpjYmZJqy
oexMNZGS5T2j9ffEWJ+Z4POOWl2DId/9+XEtLo7PB2ZdKci+E9PlKbj98x/Olcbxey0ZnSkq7Ubz
qQFY2oUtO+Q/OBmSh9grLN4lTAAWYCD0bzAO10scvv49s7VCQLNpYqgkeZVHBhNLBTpe8/HgVr76
mgkJDp/EGztUWmVoa0B5XjLLctBeeIMS9yOD+Xt0FBlJMHBRYV84RXzWMZu4WhTuszN2lkozMJlW
QlLsNdMNJHESNmzwEwEK7S3m6H6VaY91Lh6Bh7C7L/rJKQJjnFxjZ1PjZseFnVQ/ADlCcuI3394v
X56gw0BAmygPYdHPueDGptpfIDKLqnooLjXe/ghr++5vjvLLNeXSIdzKOoLreSuG/fwTjZkaGEUb
Y0TQoSOu2WM72eZPlpL6HiXL7+o6Pz9tuax4keKiIhQOFom06vbPfzglHK1qwQWDE6HJwC831QIi
dgfeo831oCsaOzIYMfz1D0lfhoQ1tSRBJv3T0tyHCM67cjxGNOmvh74tjmM64E8S/nW9ZL8r6fxy
UW+PEZuFCxsaBo+O7Sv/4SPq7QJgvfGmKOZPCmEWy11iKXv/56fHH3WWn65q1v30bWzuwTQ+Defz
L2e0ZkaMwo9wHiyPTr5WaEw8zO0YrTIPkHd70dfS9Zk0xr4R4carAV+zzrp3COx+yeBu/qPK8F+x
0mjf67uxf38fWWr8vKD4/3N9sdGu/s+l3av//b+S9/6n1cX2L/wDIomvkeK+g8qGl41tefEflV39
b3+84m8V/O3BKtBw/ufywmRNYrhUQhA9UtRng+E/VxdQKcEg8usD3wO8hz/6r2AkETn+dKfhbYFV
Cm957PCRVKO1sf3zH07YrO+WLOmaHbFzU55X+Qqcp0ciVIZzhwbdFB4Gj2GKiYxp7SK7sBm6Ucfp
18TagU4l0aO0kEtxDZFelqfYIbLxlnrwlq9nT2hXOtPn4hDnbb1G1tzFX5H7YbvH11W/2mpMvw8q
9y59uLaE8+yS1KMzdOLEvKVJvs+m0SYXGtsvJ88cmwPXW7wv61i654te6+WeAbau5sivuGvbO18v
mP9iBWr7y2UkZ3G0s2F86IGqMNTuyVeCU4GUvlsH/BmhndTp+rGs7eJeOJL+pVkUeXv0csbIOxLk
brJTDnM8AnxlaukHdC0OKjnblvp73ZVsh+4nf8sgBfXUeATu1rmGZFQt7ih2I1au+IVIysKoz16E
uHKaSRhhLNnOJ/3rpAXCPslgB1aATZpwaqavXQFZJADvU5PQ8Wp9PxFPGcLZ8eQW3ZrhsXQEEyJ9
mtPrYhrsmrSq1l40Df6+SJkdyaV2yuI4onZBpDlusM73eWvetj3QrzFJrPPYoQwajkv5BNyK9DoP
55w9Zc0DXr041WsjrWIOR1Wnd6QyYZUoVCLB3JsyqthbfwGz0+bBXPoTWakmq+JAb3uaSx1RIawj
JgbGdNFBmxhNbF0VWFNa3Fg87iIrn56NeR6HUHrrl8FM513BZP+QAR3Z96kJNpgx4SvlWQZ/fTfD
mSmM+mkZjfS4cn3VUaXc9XEFK/xW2wWB0TplDwlTga6Ve2ElxhQaeVzsPCM17yqBlXhG3dKs8RHn
BN8VyY+xiHgaJs19yc5kG7EUcKeXpOsVlP0Eo84FG+2eajkVnUXEFAGcQXyb87ryDXzq/rBetWta
LGwZjC2j8Mzhh9XM1Si366Jo9vpgNffrYufnVtf7kY3GRjbqcvXHjwnOOclteHDg1GkDlNkZb4EL
cZg4I1YMzUYnHr9T3nTBbBMZMpv733O7v1/6vt9hhtOjqdV9ps9Ey2F6dpFQoKV8HEOBIaV9BDzB
ahhpSGIyA0wZuDCBJmBIcf1xLPXHworFobHGYb/OjFIwxZcHvZsuVOtHBiz+/chnPtIeOJiD+xjr
RPXq7Dh4rsZCCasKFWXGYnqvdsWqv+EffGLX63vnQB1rnN2qnGRvzZb3vpbWGxMbhmHxtbas5l3d
0wGy5hUpSVNw7cfVLm6ZgorFz8MlT0uygu4bWaghcJbYCFJzTiJH6VFht92BWB14PZUjcAezRUQO
zt44Z98lv/e5iv2DUyUX/tBx0sy2+ZWB19exSU6UhF6szr1DfcdILStffBvPemfRbpHadNUy2n9u
0+oGYsLZmktxzA1y++XUn1a3bMOxhVuUxkfm5F/TzVRYJSuCOboe4WDq8UNhVM7t0LYMLOdnrRq/
IMcLi2E8Rw9THu1mulRxUz2AZOlC7HnNhwNJfk/dHm0A+wwNv6JaTnPr3ObE2IJSSiSoiQL4kXTk
EUry0T1clZ0JeylnPGBDroM/D8QJGlas4GL2LTMuz8FNU5tTe8zL8UVkvdzntvPm5X1xCS6wxC7f
Xyc1QUNDCi0wYse/GHrJNwJdKljswbvSa6cP28m+7Qfjaznr+7wRTAtTq7gZ/fGY5yaex8Y+G3Sg
3Sp+Th3re81cN2xz0vWlpb6OCrZ2pfoYfJ9u7xw8KpdbXbOj4L5j0AYNUTIWBWkYTcyLT3Y7WHwL
UFQyvz9POjM/TS5QPpQh7c4p5LlXDHdAW68By3ILabM0mtz1lWbqbWXY3cmRZX+Y3fmpxE9/1zdC
heWsOpaxZRdlo0m9BQ2DaUiFyKYUUeJmCTlipsWiuxiVtWOLnaxdoeXPrKIOKM2/V/Nk3dPe+VIy
fqPp0eAc4jTNO8M/VmlGh2KU7RF95cOgprfKaS6LIjuvW+hTgNQfq0Y8E8H04N3F2pUaFyiuWVmG
owbZK6MsgcbzAQWo2jPNONGVvmy2G/1cHhDrmaExLJsGkjYjVxQY+PiQWdahmIzm6KTDfmwwnjAj
PTS2H5UkVsKx067lJN8avTotSXcljO5sWHXtTNbWDfe36spd+cwjo2WUsaYT2Hb7hmbmwdZrMlTL
CRHMjpREEqmmuZAZdqQe5fueBs5NCSQ+cP2ea11pZxWj4lYO4/eUjAY4dhLNzZyEVNzy0CpLF7xZ
99o0y3VVgnJP2pEMKe/MHirbc6sHoOwRxAjGwdwTbLol6sNe2+BEpEDfMNR8GcctgJ7bJ6aFl6vh
5Svphdir6iOPdlijQWyW3O5q3R67D50Ix/2IGZp5a4KdlcEdkngoriyF94KNjxLthq41r8RPRotH
iovswE/H1Xi0NudDnLi87VAtMzmn9nScOvXqin4lHUoPw+jr3WqQmiJi7IqpjfzVy7bn2OzBg7/3
4HLNF2PV5WdsUlSwdmgU2RS9yOg3frfXNZ44zYdpTG5TnbFdkZvrbir91OE9YMhh6NH0mvMo548d
WDmZw2yeZ8acrC+W3o3K3cXwpz3joHRAxOZB1KQm8kMsGlPVh2EcFc65ZKiPqK+k+cCPZzbyakk0
/aQvqX+tqC3cDEOmfycpYCJL4FlhhqwfsGTf9a7N69UROgtTw6qSYt9RGEnsr8VMyiUUSaGMNKgt
zqEbegepSVCFTIA+Yvdkq4cMqwLUu6PyU+VtpOlWm1RPMf0uPfKa5kGnGlBqXzK9zwbjDJag/qxq
7BFjlObQ1lYefLaJ1bGJlsmySAaT4vWqUMRZl1q3TDviKGMWii0U/QmppbYsbNLbIkFIYlJDg+3P
5nfJXkIs+uWyMinemORkShusaVkxruTrFSudpSBO6fHRhMEIREuyEnRgoBdxXyhWHjTEqvt+uB5I
inCTJdrh3SzVplgRQ1cd1JjglQQ4NWTPtdG/jDwIsgcjGRr3Thk5XjfecdvmO/F8L9+xhLrutSnn
ebLCd+z3SAGSy3TQRBNVNNqw8s3ZOqcV2Rl6MLUkCz92K7eCkn2RoO7teHqXs75k1zPltvGJOIiq
zmKpqzhKO5ZlSIr50i0roxeqkcxf773Etpy9HLQ5/7J6oly8Xdb3nrunFCsZsMsYjPVcIXfKXZkr
7GTmcBtXduJSQyNqu3O6ln2PTDL9v0qlSpuADhDiwRqm7ha1ycfhBEjq39k7kzU5rbRb30vN8UOz
2cDgTCKCyIhslY1SSk14lGro+2YDd/Nfy7mx8yL5L0uUbR0zrkk9LssiCILdfd9a75In9M21cxER
26kzvIVxoB+T576WeyygGDThCQ6Bl+5VxI7mwEjPcatbxGEgoZWmF+K1K9quJpgZw1w03TUTntZj
gAI4OxtVYYrnSHWAXKGTl+mhyufW80cnKkGTxgOKHUJQ6p0qMehgQaL31GiyeW+41pJTHKGrctPs
Mu9MPBD21F00pDm/MwOreumzpGevZpWUtGJ/bG3zQqUJ7IlAC9tDhTnlYEVjd/YS0og4HWjXI9Kf
s5SpuE6HXp1mVJ1nrXVqvBDMdvZEC3/XturQ8bgvJbCD63l0zRNKhAg+NtMW31LzvYjweaeRMRYf
ks5OuEtYxzCSkvnR53snyNqjFcvyqc20bt8ilNhj1xI32lBlH7vE6S+TiAQfrEI65MKw+VpMNbtE
hz3+F4RN8mtTzWO6o1ykvbqYUrOdySi/HWUGSDFH+J64aX8oQ7c2jgYFCPY9sQmaFapNTQ3okxun
eDExRMLBDZp7CdSMpN/8lWXltaJru6OGH+xhNrpvaCamrxxZI79qtI6KQpqcRtwAApGYCM9NrMMq
i6ZXwtjVGVT9dLIbL4n3MU75vdaPiR+HzIsastBz6Ar9CMfN3fdm8Z5VJ4MYNFbvxTSEvpdqGExR
OD+DTR4P2HyvvL4FMpahnOvSitOJ0xOj6fVMN3RHrAGjWNAcmil2EChGKUYyKU5j3X1p3To8tnZU
3kOoeANfMb8OY956VOwOWfUs5YgwSQDPnZTzWO6ZB1PV4u0Y928DJaJzoguNqDV5FKiJeYzIaMNK
Ny4N5K+7pI7jT3mznGOdvLzJC4M6YG9AKE7a7LEOG46OSqAFEUP1jm/CDnXy+uGizIeJg2Qiz6Ts
zLcqb6tzH5DP5QGLvbDMiapm7HTp9+rQfysx/zIcyhN/U4mJKcT8TE/79jd+L8WI32jx0T+BUQfr
w9QpP/6eOssfuPzbpX8qPAr/lFv+F55mLfA0yeoC24ba3mLM/x2jCDsN4AxLhAdcCQgRf+t/e1y/
t1L+LtADcMGqEqPTARdM33weVV96HT9XYpysNTkhBxwFkrgaLyZ9ZD9jIXL3znOmTy5HlhDV0DjE
aXTTdzTkD1aXNe2ZQ56bchyQhUS2LJsnB3URc12qQnVH6DFyJM2OazMmQbbW3cuqMwjgoX5umgQ/
jmaq02VtOdcujlotPqam0yQnByO1va/0pJQ3AgsqIUwLupkk6YCoTle2EwHaBp3t/agZ5ZKYZjAE
Wgx53a5vU+tG2JH2AceCZLeGeRkTve2ADyc47UOaYBLeW7lJaHMhsSbuylwgxhYqZcKnheSgRtFg
e6OPVvmMvdBkfrFU4jWHSaKKRkfvqG7Xxdi3jtYgOX9KEMElatdUTidCcjMUnal5S6ZnSYpgmIV3
zdx5HyPDtd+XYed+rgLTa/btZINFjZoWbffU94Z8H5h85LuQYDHmVKHG/GaivZ5fqiHNWGJLlvpD
T1iJexZZAdHWmhPZoRCcgeCmzuy1yNocFz/bEGGGTOzefS5LWBiPNqqv+cZOmv7aw4o68utpOF5g
z/c4Juqgbu9aNibZ2Ux6ZMGVNFNY9NbY4RlVIw6jwO2Zy91IcRQci+C5RP8hjoqGWH5qg6jBWUxj
0PIJpa1fmwlfwW6uXecTUm4SknRzEs8qt7sXHXMyqrQs7S56t65qXLqF+6kNyhLjvYrZczHV2WrP
rq4UKPjsXN8h/G+uEtvWFFDbfrKPDVUyuAACbMVOn+SA1A97vLMfDW7rwm4ldla8IlCgSk37TARr
zMFfxfGVEbTRA5FT7Vc65G+7GCvyDl+kDp8X81+FQ8yNH3tF6YEHlJI7lxmjtdfmpiHQZDatd2Y5
plSGhI4I1pls+6FHY0tOYdITOBhHeCvwzoJX5uigWnPXjfn4nhQnyvFj3RefzA7R7x6HHDrAWdrz
fZ1Jm3sjUjA/mriLCsDOA4d59AnNlwgPw6dA5cWdg5DlFXxFkh3bsMT50Tt1ATCCxBESrYZYfXCR
7NQ7vdfN5iKgZVOhWPcQafbYUz8Kza7uBsvu0QZSbpp39OPc7qDj0vaQhtcllkozTspLs2ssCiW6
Wcb70G4R5upIVdA8xrMxv89S2qu5Ij3mosKHVFzZbh/iR8ff2z4WoSmigxN4CCqHzkzfGNi9HjC0
ptc0yah+RID9P9f1YM5HVmhy89ohcd8ndijvO9l570ti5dnXVYYTn0vsGGRjqCy/qzlrpej/yYdm
yDkJ/IrODb9wjkR2jCPI1flDhX6zrQkJRnG7nBCDET+nigjKYRKL5v5tUmbhS58svw/EtljsKOy5
+kFOwBqIu8tMNiRyxJQVWW7N9GSE9Y1H9PBb3eTT/GDpdMyTsqK7IW8byXso+/ShGQVufUvXJOwU
9lsnYRIGfIF+yu78sJGgH+xENdO+r0sqp5aW5QyoWjaUTWKRxeQqEz68S3t67zvN6ykKInldNrND
EunHuAgRSCPlWr6dF8O1wW0zcB7CIH/TaibK4ZLuJ/uB2a3wBzWATI4TAtgXTXfKF6ypZr9TSqvQ
otZmyC5yjC1MHr3LuZXsAzqHBCPKu6wt1GuLgvSqwquUAd+wi46KG0kDJNcK64EXdjSIryF3FS+a
oHZKtKHMDjExPfqhYsCRUGFRGNsHcDAKTNL4LnzHqaroLoj0iI1an86oZfE4xHU+YOUnCudYmKRW
inqJVHCnDP9WjsA6vwlmWZRXXY5dk/13Qkq4YPXpdyk6SAJ7QUR7vgzy4kPs1rwUfRySYNvVnvPQ
Blow7+xKRvKQdYtYNzLH+CWOdezITYsB7gAGKX4SQnZETnK8vQxy02j9NHQpKYQCz9WO2RR3KmtG
3+wmCBfurqPERuXTyDQOfGFJpbBMzPw5bqOgODgdGUII5G0DZf6oV88mMWzaHhg3L98Q60D7syK3
X6IuImo2KwMyWemZEVwKRqDaGY4jPo9erOPq1o3kxQX7rRdnoVpbqedA5gzoncQ++hlHc3EL7ww7
BD0JOHptisksiM30azKa2a09SvstpoL5JevN5lNEbjgFzrKUnw0QY/AJSl1/JiyCPSVWyvKrAENx
Qdp0eUWc0vwhNsz+xgsMCiakw1r4lNF5lAfOARTT4ro0HiC+GO+kjbFolzvkxMF3n533gGRwKSEA
mB+wv85f8csOl3SXIMc0seguVJbMJK7SD7wTiA3Y0CJmxCPVmDX+nToqB5ISB7hAPfENfq9SydTI
oIl3Qa8GazlXyqeUSgMVziZAoZchV6qPIgmr/oCDXuVY4lKd9NM6+tSOKCd2Y13hPoYoPrmglJf6
ePutVk4dg7o5pHaFZ2L8XlcXwI+sj0tgecRfnDvKutTr8/HNjDOeWrwpVe9eh54xpNcy1AZUj0yg
QfEks5h6vnITwTuAQiY49anWUPT3wlw3zpNmZ/p9Q0uZOFhCUvOD/q2LkAI6unE56WRXmOBp6cC+
MT45bqjUZ2OinHZdZkG2YE6W7gYGWDodk0oD68DfhIeB0dV6xeycqL1FBhs+dvQqNJjrb52Xeez0
4Nz2Ux+9Q4+g4c3WQGM+ddNQlBQwEsqhQYypCKE7szwewW/dIe9bpyia2yH4QI2kJTj5Wzep/N5a
Gr43msrvbafmWw+qTpnG0P1bJr2p742qgZZxp8AV5cK99uIumL4Scq6nty0TRHPsrNxtbuIUXMhN
8K1ZFnkp2mYSl9yePhr5wzTVIlX1zlWYJhZogzksw2vEFeRuo5OgpQGCROdnSuy82y/Oagv3Rx+o
0xj0whopFIWW+NyPXZ9dht8ag0se1bxfai2kYH5rHgbfGon6xLt7yugbSXKvlo4jryndR2uWsfHc
Ej4RX4S1wyaYF9ke30INKmi12baiLJjQ63IIhTSM92OgjeZF7vbBV72HwXpRpMT7MkukE7WuQOcs
ac68zIduyPvu6NaD052KrEmnM88cvP6kA9/aywYB1R24Jj27ihKz/6Kxgb7B4uN8cEjRcY6GO6Xx
EbtyS3HOHbzJVwVABOBMBsm8pS0RQlIdiHHZLqAn8kc1y596Q6/2Jak09DH5YsAXNMuYdi6bbNJN
Kqd+ZU6IF6186/KqG5hhyJFQg3vXOT3D3HAzq/QF246a3RrZHqzvZt37Urr619rSF4WkF5MjJNO5
tqBtmbVJNmiUBgdpOPjeFtdcdsEGASNKbY/URgLPZtarWDffCi8mgZqhWj/RGCLyo6d5ae8btbiR
8gD7KV6AOFnah9HXwpRJiu0XmAjEIjFdddSD613Llro7lIWDT7lsWvpbqNGUt2sAN7qXRhTyiBtH
j95pRuVU+16Gqb7vrCbB2W0vTPOhTklpw0cT9meChmKybcapxxGkMswEU4Tbaz8rLCwnT8HU3KdF
Mgv0On1a3NRjI6m4ZBipr1JCdCjfWXg0/aGHMbBPSkNplCv5FWguyJRs9XJ2CfPhYhld1DoK9tBA
0naHCaMAEqTayTmoJKI4r7ee+jRoM9m2tIvLL2EF1dqvac0mrxUMl6k5UOTlcDHB6sEiJI22nIly
cQaSMSwqfLC9SpgNI4gu26lIheHY4dn49+3QtCl8jZYW+NNkkSqa1+3gvZUsosExTa1Yf4iaKbDv
7UZYWbfHQs0jJeIusdq3bD0Tiw1CAxTmdxDdfysH/wIx9HeVg4f+I3rXHzUc3/7C98KBpf8G7FQX
nmMjxyA5AXXH74UD9zc29WhlFiKh5WEf+3fhQDN+4wy4lBPIcqSlzD/9u3Kgmb/xXzPvuSbSEJZa
lKX/oHQgvqnk/5AD2QgICXFwGWcUIehCrxnPJUfNqfOcxy6N6BPGHkHaehh4ZxAizbNpdqxBnqT4
jRHxHuOje6MMe3zVC4b6kLCuORSpDyF4h1uycscXcwzU4wRG9MkurerYMyrOLOUJ22/jSTPC+S1t
i2g/Rm14T7D5fIU5zfajSePMZw3hdJTsxYBNpt3Z6kHrOcxA11YcuVRsKW/vuiy2wmOiNVjGKsaC
X9Ndg82BtoFSOQX8Q1wQT2PnxtgfQjETt5TRVLwzm9K9SmqbzT8Iv/xS9srD2FvLzsEKXNH9zhGR
ZntimdOGYkKrHeiPxCdd6BwyEaZhWrY7Ud3nViGjc6f3/TNV8Zg9rpjEfa5S54JbaW/yQNgMZRKH
BeIQpghDHcrJrs5yjDUYI0UHtqTWRyTbkOw60EpMewW9mvhWyEi/SqiXw+cY3yjnvWf1bzr8pIBh
2OvXNZP2Byoj6p7txiWT/isL0bVVtH6QX81lTJ2he+vkOlCevvFB2+90vXnEpfxZC7zhsm7U+wpl
5JlEKvOuESw2DmnYHBmdg5nIV1Mf3Wvq7pc8qjs3Eo+jV1e+GEjpqtXE+SEKX7F1ZYeocj/ZJh3v
yHbGj3refZaSRC70lcbLaLcvce2dlald5k3I+TwMsgdlTBzs67H8XOjyURbNVzEbb/FWPOIfxIhu
+GnTHFuEnUga+Cc6NOLQx5YYdlQJ0v1MctIxqdzqNC0m1EYTD7LKn5rcqK8TU320LfZemOJONciE
rur7gwKccTGQNmheWX3CfrGMn9pELRAgkzMrnTnd9APV6F9Lxe8FkwEvAUuUFo2RCeXFKhZV4QWU
zAN50Ofa6pJnJYLpcnTknmRvSm3vhyyT/WdEzI9N6BzC4qW2aevtuwEgW5tjKy0nlxDVGpAZhS6B
7JpKCxJR227Aidks5lRwgqm/LAD59njIOVtdGwQ5f+QAWLxph1D6rtWHZzsyKRs3lcHGF3UN9r+k
OMRRmz/T8oJPRYPcjjibAim5nWKb/+d4b5yEk7Ca2hPr8TvKh35j5Q+Wmg55aD6CZyRachKA3Kr7
PkQNYI+tvrNxEV5h3AczIeIX+qNHpJH9zi0pp5HFeQnP3/T7qr8uQCudkAtdEzmU79xunpBwu9ep
NOkGDIoNPgqkiJ3jbZ42+uUMPgC+T1iioKHfUA4aAXDOzP+I2aFQVzkXdJvuagMTI/v/4LrQR1oG
eXYNUxF9QNFAL9XyAThkwTaSOKgdvcXHpbt+LkBkPGn0qe6xJgZ7All66BbudPQchVEekujnLA7f
wZ47axkk09R4yty59vNaItGVYkEJeKeoqt9VhSArBXnVfrSMU5pTrJNuf6FGnocOO8hvE/z0g2zU
IWjdGbZWtIjodXqcrYuDebbESYCNPBqFMi6sVjivuJidYx8pFBnVbL5Mo/cAaucUIKrkoJucCBN9
xeF/X0YYmCX56xFd3qjsHtsB7taUp4DddOLK7TxILnogQMSCfiIobj60OfGJVWB/iob0TKz9IYui
57Aia2siQS8t2lOyWEobwquoXe2DXMSctyhNmWg4RX9bGPYDxLFqr2uDtTdFf4I9915vGI44ek9x
SiSPyW8QqxH9d0AgW5OdiiKwbxNam2/4OlRvyzm+zW1c3QhgAkhI8HtK17oMuynkjK9OxPE4JxHF
zzpy/xJ1xYsXm4pfHJTgEz768BIVcXSEKuoh64uBEnVBSM5W9i6pxUWn43Ox5IvjuvlOGa4oTmhX
rcBnshXvItbPN8SGWG8rhbU2cMNXIzYZu2h2aMyihaiTelfOhPGKOAQlhdzukxrqA1MPEmKzs7Vz
5eEctMZIu7L0Qe8/UtfMrwSS99dylAqsg2nbnwoTDCNbZ6HYL8cIIdmB6/Uhn2lyxqTF35Zxk7qE
2wFj6VOn3o8i0bSLXLdv8Vb1tzlq/Wgnm8B6MzZGt++aBmVdOnnHUJuas2pQfHEO6N1dDUdrV8IR
uG0KFR0V9e29lqqMgdnqh0TD4DxyTNsZgF1P1Fmni9EVzrsKao/IifZCudL0IdU9AjaG7GSgWDxZ
M+k/VDjhurchptpSnaxMftW8sr6yRoQtAC6QOLZox45xLbST26nkSNEuODp8l9Yb5qsmr403xBXu
Q4kYKOY7DKN87kaluKG4ephb+ApB+3GYE1IqhsoBdzwFx9FBEIP3nB1+2II0EW3gB24tn0M9LT9q
FpbYEEsI0Ochv7HqNHmm0hudoSQQkGbF4aVKyugyNT3tViOj7F6L3eolnjjHgwqaJ1bPyQ3OqchN
FuxOPnTkG13n1GyeO7oKr5Eh50diJ4ODLscWG3ygH90cYRnh7AC4iuWobUzzp2+bv//ug/9lLsEv
f91Beyzzj9nPHbRvf+P7Rtg2fsNrbbMLJuoBCbJFM+z7Rljov9EHo1C20PQXvfIPHTSDPwI/ROYM
HTaXofXHPtj4DQgQa44Hdhqbg03P65/sg1cNNAvJNC4trAwGmmqx2LV+lDLL0lMtm2STo97UvKLs
4ljX63m0++GJ/N65+9EEtUj4/9hs48BZPgZLGPYMh3KKvvoYivRtEMxi2WAkpAy6LS1x1RmHQQ/h
FDmT8/j3nwdU4KdPhHSPzQwDKX1J08ICuzz2H79YkHYzuDvgobVXJnrHwjVhm9npRY4cAmGT1sGG
0+sefLHKqwVj0lZRfRlLZ9mMiY5pItoXuezuG2LS3UuwUsI7giaZSvcidSPMO7B7i5TVYOi0QBv2
cZyozj7ErhcCJ9FEZOnBYXQQJlv7NASiza6k0vqhuehiIxEoCedeAGNtrN5xYO1Vduyoq2ZAz/zJ
MKphoI7GK6K6PYx2xxv2g26hYTxkHNmdeQ8En537S1PkaFEOdazThd8zr2mUpW0AiZLKrHCcxtib
XuzmHsDPLEQWGaWFhfF/Ut387JAZ2Vj7sTUs/dQ1Mf/dvulaPbzQRQ2eedcNswPBtUgtCsC7QbHn
0BEAa6PL+hkkMgx2ZemktGZse8S27WKiS8/ZLKWgTWPJwvQjEgcUnteYuqS9415QWLkaAXHJTkRN
j1c6rWEK7+A4a809eFk9ulzwtN4uS/nixIvGZZNf5baRvYMuXaOPSLwUQHIF/K865LZjhB+IOs7b
M4fHyQQ03eRm+XVKuuYJsHZhnrVE0t2BUGvSCq0tKCSFbShvTyykaz4J+riwoqARspw7Mk4+l2GC
vFPqmqNf8Mw1gyK6cJtjFVRe9Emlpmt9KUqAVPGO1wziDeuNlV91tWVA2Fhcx+T0FWJwX1PQ9SSU
xlMXHSkjTxyx0qKslbaXWTl617FQDoGfDpivqxELUf5QzZpWXkqH4wDtI32ogJDXRHpwGByBEj5W
YaPLm6zqi/phSpCjH1ItS/VbRKjKuioNA30RQbzaGO+z1EzJyp61yvJzUL2gsyZTDQJ9OhCZ8hi3
XiCvZBfW8m4M0SRBSMqLqgTqWXooXWMbhPSZvTdwMEhBNDb9kR1H1fgijKkL0nY0K3RFWZ055TFs
xnZ+8QYLLALxtaLXH/K0ha7bNa5AWJvzs72xShjRt03YVTD4Sxdosrbg5m4BBFjGk2hamad70y20
Mx2R/DRhwwDkUHn7yOjSkPACdjQAEFSQFbdInvL4Bh0mtK3ZWk6aNQsvDbAhFIpM0awBGNzsHeAh
2YXrYlk41+zZ5CW953m6nWZB6bx3KmkcVAvOl9NDOM8Iq2e4bolxAeYodk4gbWTzAquv5fQ56AHS
2Bmq3PDYpOPCo9K1ukyAn/RZ+qGk0dNdaUOaum+TEEwAs8+MrDY49JaOiAzbW2JS2SPSNq/nBzVw
aJzZToPaK4dHkQutqR4nr0Pie8ucBVKbqqIZZv09RpFi7IkldqbGfZ07Gu3zuTBR5j2RmQNt/rEu
YeQv7EELNHaJsEEh9CSh2ye6Wo8gsUOdIrI7kYnatU4CgQ8MCw2nPQATZeW7kqnUu6NgEg8mgLcm
9dCy5p5DqDQiVGrUmlWFx7mpg+bCaTtHv/OcREsuZ63QNN+C9BYcGrpA2glFINLBJtFomuia3lMB
YOIw3mqwGe2LIosh/fQw6MRl2lXNVRHqiNlSwc+Bq4PtNEcwYU7kKQR0AiKI2dXiECmtJBxoizbw
s5EolaFokhcaG1PjXXFkAPJ57xVuo4KbcMiDSAuxWzhRv//7dWVlVTMQyyGCWYxHKF7IH1kZ4yQw
uQ4zGzLL3g6J3s57yiOZnON3Gz7HJbNFslaa4AN+Xr1Y93VEvshLyxRI4o7a6fCYlI33j5bl3xdJ
9DtYGlktcUb9/DFOQisSmRW+QqST8oxs/qrWUUU3dnONCmQwf+HBW673xzaAz3NpkpnQCZZ8okUG
9PPnBUSXj7MkzBg6HxQiAD40zQhHPxSOsdAXQzA/YtI/pkGlfvHLLU9s9dHsCZhFloM2be7VL1fq
0yADgPK7zg4yn1SI7NjVpX6kUqQOf//j/dlH0cR2TOEuBIg19oHF2s4Hm4+a01LeKSONQCijtoBh
/+HvP+k/n+fyZUyS1fAzkpy1ek36acpah0RYjgEzh/F6rPhCSFffC0EktVsisoOFE50GK8v/K5iD
vXD+/H/+hWrth1/hP9AIbz6mSFz/7//8jFNY/s73Db/jUKhmUw8MChQMJnU0a983/JKauCtMnYkf
aRxYAqrbv0vmLOc35GvkdlHqwNeF8/zfG358jRwQFl+z7S7oGv5o834f15+A60PRfWVpN+jcpxKm
tF8iz9ujsA+A+Ge/GN4/z45/XHw1rKXM4IEEXNzQ8mfyVt+aorn44Rn/yQHiry69EvhhXID26eU0
oeyCSmESkCeazHLj1Zdjyw9GzjQwYkWzmGqjHO8q4V1ZizRr252vxuYE/9qNlkome9kP+WiTn+79
6lj1V09l+fc/3Ddo8jYlnsL2qVSRe5p+bAFabLtt6+dLh0KrxTwSH4cZRgf6G9gHZcNa3nb11TnQ
WlT4wuRNCaqOtiMi8hzf42HbxRex6A9PxarQSkJAsH0OAOESh0DbAEPntouv1g/PU+wpSYv2w1Zo
+znXxkNf/Aqb9he/5zr20DGbHjBbIHyvLzWg9TpCSfruv4NtvjNi/v8H0fos3IaRHFxIW76d9y/B
AICZ4uGmx2Ktxmep5qbNKy7t5IizMBxdI986b7v2anRmTVZks9naflUh18Mvwkmp6b5su/hqeAYg
jIImKPk9jeIzQoHrOP9nOKZ/T4fWanTyltDeXOascKr9IHM5XgS/4N0td/fHbuaPS69G5ywqiZMS
iGmCEHbXWdF8h2S/IUA9uNn2XFYjNLJwVBj0UnxkFWeMYVeh+rztyqvhOQvCNJQeoaJV8rKx4RuH
3bZ5fL0tH4aotpEr42bPdQU3MUivesO823Tf6xhiuP91kIH48AcyOAgeOeV152+79GrhnBV83nIZ
92JI/cg0L1NdnbZdejUwKasjlNLAI9caipLQ0dqvHGuSt9uuvhqawjYHvUq4uhlM70Tf3EpbbHwm
y6v/wyxuEpI6wSeffE03P88K77atGS/bbns1MjGhF/bYh6iQ3HFCPoSJm418vW1xW+/7YYnImoDA
0c9s+QbB0MUc10/bbnw1KrWC1DprwoUbV+ZbBS0iDtzksO3aq3GZiZTQgbgf/bi2r0Rm3w7pcLnt
0qtFMwdvTyQPPfQ+zrAZdgllKm/bdLJspn98TyYr94ZSV8IHkQt0exgu6Md93HTfxmpcUn6PahmP
mDVyNF21433V8nnbMzFWA7NtVFmVHSYnRJdfKq19Dq1fnAqXt/hPFoela/HjE8nFaMwerX6/MfJb
0Bi3ekgZZNsTWY1KI7FEhUBk9PGn51dkNfZPPUCzbfP3Gi0pm0kz06oafWW5nzJbPKLY/sWK+VcP
ZbViNqVdT6nqJ9+Ukwa53iDnBVnCtqeyGpYDUTGWAavCR/N7YbTmQ1uM20blmmaVBqOr9V41+cSI
3Vv0bWUQbXy7V6MyC+yZELmaBc1BTxDb8TUBxOG2+17YPT++hEnYBNJG+uhXcfq+gHNhgFna9LTX
1SpQY2GG2wWUBomHB2/gIOsWhFRtu/pqXJJVFbQBbyLUECqgPZ6YHeFX24bmGnFlFWbuppRo0Vhq
57iw3ofJxj3EGkYUwjwTmsELjrtn8LHD4/vO0jfbHsoyqn5YjJPULmoNF4WfVd17HUnurtf1623X
Xo3MrJ6jRjhMKSWsuH3hUFiP042L2rrhiKRUN+qKRU1O1UMXRu/7VG58DVfrJal0OMZ5zr7FZvaB
AKHhXZI126ardSB0TYKRcMkH8PFoPGGNeKAhsWmyoj368285JqXTElS8rPNIlyZCy4S96acEh/7z
pUUxYkxps9F3lHWZewLKgPW05S0h8P3nS0comvTeTEcfU7eNYjF/IvN247VXC2YIKkdDycgb6BKm
l3XEVWTl74XSf3jopuv9842zExQusjL2Po2D06XDqdUNxXHbU1mNS0XaQhpaMe+gCXhEhsVHOI33
2669GpcRBhdV6zxxem43Vgq4EbTDtkuv1kuv1y3SjxJewVn7MirvEymQmwYOBdafH3dU2q0TiXai
hTvoh8AhE6DW4odt971aMQdjqkjy5bd0i+kh9aigOGl6u+naa9goFhuzig2WBrpe9XG0pTqbOQ3i
bVdfjUyHEDyQUrziXQSKKFR9dpg0krG2XX01OJ00oSuYAIdTaCteiA/0PgaBUudtV18Nz0SOBm1r
8pPm0n6ry+TB6bYNH3c1NjvL6JMxtKkqa90xVjF5C5a2rdrmuKux2TbERzYzD8WsxD24zEPeFL84
Oyzf/D93+Pjvf37JNTMZ8D/Vk6/3sV+Rv6d36lVhvDTi+LDtoa+GqIiztMVIMhPFFB0NOzzqOMG2
XXo1RKUdeH2ocfew1oqdVvVvwfpsW4Hc1QgNobo5ZLdNvtNX4F9S0r9InPuy6cbXwH30D5NMCUrz
S6t7Thr1oa42HXwAGPz8gwZORs64aTGPq+xz1jlfOMsmmza0dKR+vnZENlaTjPPo63n5ggX/jR69
bnseq4E5zclIgnvA0pZ0b9qkeBcBMdl26dXIzKAhESPIfNWGLTk+HtETU7OtJoZD9ecnYs3QaBK1
sCzj6TEsqke9c/1t970amU5Uu4NTaZNfIEIVhXxsRbVtsnLWIzKvpMuMgp6+09hhkTXlm5vvezUm
ka5pAYTpya9r81IP9CfiV7fNJM5qSEaYUr2GaD/fnod3bJovZSe2vSVytZUtMxhCnl7xQ+bOYxLK
j3PpbJyl5GpIypg6m4PRH7MFGgXMEc0ujsTbTa+JXI3JcE5EmuqV6dvVeDW6+v3s9ZsK945cD8q4
qdAA8gbmVvWkQXb0w36wNz7w1bDEc1CLajQxw5TxDRDnE5jyh22PZDUoZeeCModq4huF+T4W46Mr
YGdsu/ZqVMaRJ1LTZuiMyA/3kvqj4/bvtl17NSwHHUGdmAC6lPH0KavmF1dD9rTt2qtRiZA4bseU
OrU3pXdlSODsxMFn27VXwzLTDVGYQWmyUmZHsMCnyvpVhsvyFv/J9mSduiDdtJgrObM9STLrFbDa
vmgMvBAlGUIY27H+bRtG67gnswG70EKD9B0re1EmjLsu+Lzp8dirERqAANHnmddR5+AtR/F2lu77
bZdejVBHb8fJETweQkMeUuAPkPs3Xno1PkPZD6itqBaGen8XSoiXRb3x0qvxmYh4gpDIXVcxoiwk
jtSXyk1lMcdejc+mc1qo0snsxxiMIEZP47kotekXu+XlDv/sdVyN0AzbBxjDhhlRm7qXZGwWk2Lc
bluW7dUYHSeQVE7IgbOQxqewS8KdGOTHbW/KaoyK3FZVt+yUqzy/J7EEdnTjbZu31kogVOzOKD3a
mdQ5yQVOiYrV7WLbhCtWi2fbaYlOchgDc3BuTBK9Qsvatr6J1cC0IOnIqOCZqCy4RsyHyLhNt82J
YjUyFQpO1XsRG9rssXDrj6BatlU81kJO1vs2cKxw9jtVuBd5XyTAxLv5F89kGd5/8oaL1dg0hSIH
DHW5D4agLQ9hlI13mT13D21EwOVh08u46Nl+qgErZ2oHpNG+7dZX1eS+Myr3YtulV+95VFkNE3nE
05mMj1qj3SaTua2sIlZTy1QBV+jINfEDMizBQJef+ineNiUuSQM/PpFOl/gQFFVxU+8uEsM9mtav
Cnt/9YuuHnYRYVdH3EylqU3Ks20T0UvSlSO1YNuk+M0380NFvy8bCDAYB/yoTP8fZ+e2W7fNde0r
EiCKEkWdSkvLezt2EqfpidCkjTakRIraUbr6f6ziO4jZ5DV+okALBClNU9xMTo75jI9g1n5Gafvf
fl/TicpT1IGQGF72JR2W5CZGVXsRAHLkOVecrWUJq7jWEplx0PH/ydoE3PEDyH+/rjubC6gZE0rF
cb2CVB785GP4XIfdO4v0shh/sUips7lMHYdR+X6ZiW32vIHCXVkgaPz67Zz7NqgHtTNsilkADhVp
2PeN9a1f0O/qmKLugpFO0PG+2ZsCtUPnfvKUMKJCzFlD8G4g9Y60e9WhsDSEFAgMrdhzWJwF2gTZ
vAK9i7N5RgXy1F/AuzTwm4iuHmiaCNjiDKsfGOLreujL3qwfvD7nBZz588ayhd249yk+ZwQAzpgt
tytqQ/2admY4k2vUtitCrQOMyAL0zu50RI1f8j1ypvgs6GYpnqxLU4mndAYSI/HcryJnhteySeQw
YLRH1n0jCFRImDz7DYlzekJJx9tsRK91U4Egvl9LHvilrl0pEIHfOeriNluSHWrofbmDwsFvA79U
jf48RxhbbdoNBHM7Ps6gJj8uXXb2GxDn8AGDuQVjbzhAGwAGApmQuzWVnt12jvrAKIgi22RHXnkt
elt9BB/oo1e3XSVQ1U8ocSWIIioIZ6/T6mhu+PJe/chvdm9XCqT2IJ11lmETTIIrvWfXY1CXfv12
luSoUQEIuzW8nsRWP65bG93I0fptJa4YqDloR4DGteWyowj2XyoHfO391rtrNIoLRDA2KUeYP5KH
0Ax3wJR4DoqzKG2D197RUARAF4or9PM/UoC6/AbcOXN4R1k3j5iDekseQVO9yyBo+N9NR5d5/ItT
/oJD/nlZ0pA38GVG2jBhooZBKdw9gY4gbXYL/+PpI2Bw4UMKCPpzAOAi2+X2QPhyAOYQbXeoQkb1
TiJR+H1eLY2XK7sO+mEDi/WJhuxST3nh4yE53jzvG8wavJStqGl722c1z5MFugljndIvcVTdJXq4
/t/j8Ztl42p1IrixGyjdVgAy5Gtk5hsUZPtVVqQXJvXPQ70DvaslBRTlyL7pERjWw/Me6Mp0gNoY
9jlQutx7Albodop45zkgzjkmrUH9ALG6TAdxr0GdA+7T72i/ULt+Ho9gbQdWWWR+t4D1pwjg9Vyk
m9/mGjprpklnzLfp0GDJTmMRV1zmKJrxK8ABGvxt19tmq2cxY1TGsO/PRwWbLlD+3gnULtHHL5bk
xSvu53GJYAFAqh5f00LB/ZKp9QufgV+O0nMPowO/h0dXsDOlFVj/Wuvy2OY2LOGWlT0igWgSz/3Q
+SXA8hGgjOM9FkXP9zJZb8H0fKfpy9T7xfgQ50iGykPDlg7bIQ+m7tUECFmAIeQENgkDRs1nI0AV
29uPUO0ALU4ReFpaz/tp3XoGqBgQJn6tOwGzgiNFLBKjy6kCFFGm85WS7Se/tt1tBo5kKN5Hz8Ml
uBJhdB668U+/pp14+Vg30tpxwqQBi00tExyKtVfeg7myox6sHDJColJ2ckrghWEyFKJayGr9eu7s
NZVJYHcxaUC1wK48gWgHOgWIzl4BKCoh306Wsa3Z3DNouum+fYk6OIkb2Kf59dzZag5xDHJCZrU8
QnNPGsPzI4w9v6ezSPdaJ3zgQGVqsXTl2gCNKm3i2bizTONQjPtsBsACE/Bv5/Z4MInyuqcwV3xU
p2BOpByDspnj+7QON0Cxeh0ccGhwvmUMsJHg4OTWoG3lcpu2fJtAOvf6mv8xfuiphG8SWgdHugz2
7ral2zvHxmUq/3dbZNxZnKqtjrQDrh9FofxLw9g9t36FsszVHZEpTW1cod60gWcLCIHZPzBHeW87
/12/naXZoZqNcIN+hyDnpXP6sFLPdenqjkxFYE4hULZJDVyuRlBoYZLDT36f0lmYsRznpV81K8HC
4NdhG33c4l36HT/cWZlA0FvIMjo0rvXrspIvx7B6RXSQob6d4Css+PSmISI7tvbTyAhMsPzeOlAu
/rbptmVg/VwMItnQg6MNx4o4kX7JMWAD3jYO8CCL+gm1W6ghPgo6ic+RYsbvY7qiIzh8i5pVKSZh
HT5e3FiPIPT7lKmzLjccDkkyHqy0SGPdzAaE1mRqIr9dNr0EST/lxfExwxUEpeQCZXtFjvyLNuyz
1wR3ZUfNmuwRcLZoegMHPlWmaE3qdx6nzonJudR2jyUrW6Xvwn28gwOZ53g763Lb4WIMcigK2EFY
KlcjnueL34TfmDjrshYWbp0KYyKO4K5N1ynXceh1rWX/ER6FwF/ZBR0P+SFOMPqDnQD8H7067kqP
0rbu46O1SbnbpQCm6THp1Qe/pp2FCYQqXFnbNSmDTd1XRwBrHD8BM3N1R00gKnZAw1yOWJ1Xlw2l
JvDB8+u3szCB+5FTA8P2MtnMa7WEV5Hpn/2adlYl00CcxBQEUpTnDDC0KOyqld8UZM55mcJzRgAc
jHN+h1C378LXten1H34dd9ZlBapeI1N8S2OlhakiUJZGz34T3IX2cRIMqxUoug9G/tDv2afNk0TA
mLMuwRDjCl6XrATZ6Krr2g8t537BvUvgCdo0DKCyvqACdAoKLCxgUG4K0KXXiLvioxqeM3N3meJ7
PAPqG8oyqIlfgSJzBUdAwKWT2tH3OHiN5gF03QA2K34dd+6ZBAL6Fp5k6HgV/2Vh5lmufeanoWeJ
szYTPodbdpkqCzzZP7Vtwq5CMBf9TnuXP4QzzYZJAEIDIfaRxvLh8HtAQfX42+OYADSXYRGxEsDz
WzgYXVez9ovbXNHRNIawFusWVsYyelgjIGR57DkezpEZ4pWt5ZfcDyA86jqiU3s2dvS7l7iCI2Uj
WHceDStlVN9VS/dJ7NJzSJxQtodHHknnFvF9EjxRIUCZFvXkd2K6giNyKXys4Jhbpu3RXmVAf8Kc
PfUbcVdwtKrUBpHGiA9wrYLNsm2/7W2Qffdamq7mqIE1B3jwgL7AESotEjr1oIsPld8HdVVHWhHb
wMAd2KQO5nAV0pVPCxyHv/n13Tk6q2UFBRGKACADKHy4uNB5vE9+eQNXeFTttrHTgsaFqr7blCx5
v/2fscb/Z+Ecc5U7OsI7VQsCZxkpkKi3UAwoK0zeu7Vdfv1f3O5d7Y6NAfU0DTZEIPKbh6PtahT7
9pSu4HCv2i+Si51TdNTxiN8BFaeiah6b0eRgpXs9vQEP+HZjhJtMj8PisguYBD5Ipl6Lje2HXyjn
gogiOGceh8aUlA3CQ1HBsX6xR+wXAbgcIj2g8ZkwBP0muW1n9skO6Vev2e5yiERfg4yZYFjoyuDS
DH/M11lszUe/1p1TFCxOmGbAIakEyPnrOhxXepj88rUX0vPP984ukAhaBmDCZrOoQsLzHnx85Zn0
dCU8qYUDHeY5K1E8a4tqBtx+Y4fnmDsxrlFynS1qwsulWhKYklhIYPnR+O2O1DlLAzNEKYxDkPbs
knvEMdewcPNSZIEJ+XbM5dYGG1jwuLBcsiqkERNe9onni4cLI9psbaZMI6cKCHLewoklR61h5Rcs
uuKjWB6VGGoEolkNZ8YqIn9J5feOyFz1UWdZczCLO3m1r3cEbLZqf69w8RK2/WLXjZwYtwmS5f+m
Staf7Up/hOv64rU2Xe2RtFkdVGColgLmiue0ab8PcI/2HG5ndY411WsiKWbKfNxkLaSYJFY//nfH
f3MSuQZESbD3PSTNYChZOFjoY6jucTq1Z7XC+ft//4jfDbuzQm2E6z4fMDZTjOL5SKTzbWZm4xc1
ukoknsG5YhjgWiSW6lEA+2YZ94sv/vV9/ikb14wiosGBpnmYou6Nf+v61W/x/yvg+Klp2LS2awuy
PpKH4cOKRF9aaeE33q4SKYy1GJYUrxLBtItb+EzycyIGP/4J+KJvt60GJI4GgNCklAF/tQB151mY
+gF+YHP3tvGhTvoEpTt4UJG7vFGwvCxwl5n8poqrRsq6CmYVl60lg2tlLTaDEsZo9GzcWaSwoueq
ndF4A3PgdqZ3XLwnLfvNGnXBRLpd6hpo1risBaWwa46j6bsdAq5yOs/Ec1MnzjLdbTVW0YSfstVd
d28GmAnEVvoBYpirTFKqM2MXYVJamEUVyworkzpK3ol0fzdAzlEK82MR9gYb5Basw8vefAdh/CTh
vvtO+7/ZwVyNgkw10vLVpfP18pHp8QZWbn7hi6t+iuMq6Ov1klvU8KoFmP6m49nkd3C4+idTE7jL
kTopZz08ZOq4hkHzs9em7sqfIJfuNUx6sFLhbQjBxjwC3839UouuAmpUkDruA3K5FQRrZT+Et0Nw
+InCsFO93WM6+MPPm8LHXJR6mMnwxGTmV+rJXBFUGMVrABA+cHBZ+8ji+jr1A80xVwF1yOkI5/Cy
qfP4ZUn6Bz6kwnOaRG9HJCI1n+Apgund6BTOK+MXuHh6Bv+u/snCUA6l+hiSdds/wsf5JlPaM2np
yp6SONDjHqDjE7w/KgMfByW85jfI9G/HhJAYaI4Nu2E6RBdt7HEOgBH0OqFhCPK2cRpXQ73CGbLk
HNApWHzA1W06vL5m4rKKSDNaXg2YKaZqnmGQ8aQb8tln0YMT/rbfuDnHKjFYlxAjvOxhOJUdim3e
SaL9ehNPXM2QED3kCBCsIEkcfamA50ct3FVvDq/z+V+2+c9XXKizm9UYAEJZM+9gLgzzi6ab8AoV
E1czNI/jCvtzfNFZ2vi01hkEW03Ue6Vb4Av/dtwDmJqL8DI0vRhfEkpvGOxp/D6pc3QGw7SNosIS
EkJX8PBMPsDggntORSdNlNUIoNsNt+d1lLcw7n09Gj/xGoytnCGx0CwLmDyVSw8f5PbYdGHT1W/x
u6ohmOZIQwxiOQ0T4nFWd/tA/T6lKxligcJtLkWoQtUx5HSC6WWX7P94fUxXNCS7CvJqmDWUUSYe
6vGPIaYf/Vp2Dk3BQrjLXe5wvJ1PqUoOyBzhp+TX+CXs+ukyBIPeAM4SWDyaBA/98AoPmU9+LTsx
LfbYkKUpRcsZ+9aZ9J/tSL/5Ne2syZXIeDMAkpYo84IjjJjXcvVElMHv5u2ISPiO0lrFl1g8fcEr
1HlqjR+2P3EVQ8u6skZNcCRl6xBC2yOiHOJeLwELjE7fdrzJVngTLhiVOglhez0/DQvz28BdxdAc
taaOdhKXB5xuYHllnic7++2CrmAobBpDOcV4t3O351rTfKeq9zvtXclQzGF3PreXk0eM5rkTVH7i
+1z5Nu8sTRg9kbnSGJeup0Urooc+80vEwx3w7dc0a730BNoH7Ce7InkAS4M7vkE26LfwXd3QlAVA
wcVhXO7H9hhPzSlruN8+6/KKiIkPwanBk9wSKPiQNt8bur96Lf3UWZ1HkuE9lWLE+6h5XEMW3nGi
mOdUdM7MdYQZY2jR8YWlj3PAPwI+Xnr121UNJbKKQrNA2LzO4mLmXY/LTZfa7r3yo8u0+G9+NXGh
RQnb64RVkH6l0/oqo77BCzQM2vw676SGDgbpdN9AjQiL3xJWrY/V5odtS1xoEcCvsJgd8TasxzWC
N3kVFiTu93eW/2Ud/mpUnPU5B0zMmzbQCUZNXGSdpv/UUQvXvmxuGs8v6yzUZjEAOsETBPX0G4xs
0y1fg1S98wv87rM6h2jY7AfumlBBhHKMH1QAJjEKZvzKPaFAfLvHKL6DM7JgeJA+u9sF/ZaN/eDZ
c2ehToR1LQzMWQnneV6Egt+YTq0nvwnpLNQQ7599JhHc7hM7rU3VFbGAla9X466OKIGdBm/CS4WD
IK3Ou6lFPdVSb367o6sk6qdp7cdohOXD0p7Duv94HH6lSImLLtIrCTbQdPCUCAvTvG57lVe7H181
cYVEopc1waYLQU62zwWXx3SaeOv5Rf8jJLKhXTdYApYsrYvMZE8h83swT/6jJBqRHhaCIF3G4HmN
ifn3NntOFWd59uMmRL1BHtJ32ZgfshOlrAO/B9AkcZbnXrMxszzFzhJvcMwL27tgXvyAF4krJhqk
SPeahKwcAJp+jId6KQ2rjd/qT5wFSqJpoYklaD2aTR5erMJH8+K1Pl050THYToOkzKCS2+1tesw8
b21r/GIAV080Jg3taH8J0c33qMv+kNzPeyRxtUSjHVgNY1Hs5Xv1l2TNhNRZ4wejSlwpEe6eMBRV
EjmzGnaZedru5j5gNvvsN+bOQZrpoBcG70Mob4SYJZyT625Ltd8qcrVEmsHfbajGyxMCvQKwtFze
rQD9zfnpSokqzQeJVzNcQpekejj6+RunlfC7FblKohnBhSALYlG6jEEZquXHpObDS/2Q/EdBtE71
XMFFt1yWDF7HbOyg3sj8yC7w43578ovRCpNxtD7AqF508Z5vyrM8O/mPhmhu1I5/kHo6yJx3hH6l
zeqllklcBZFSi8jYggudnsM7+Eb/xWvhN+KugojAEihLLnlEUlUfLk2zZDt7LR+XAJTV2RDOI3by
2WYnrruHOtZ+2U9XPiTpwIJk47iaV+tcWIRCmQxHv23cVQ+pqV/GY0SdzSC6D9UwPmzv3eMuG8cv
InOX/lPXU8aO7kBk3tKwhD1d8m2ZAmRzjmbLPvmNunt+qioMAlyxSkgebqqJirxFHtSvbSe8DUJ4
xou+wRdtxPwsxUGuIIca3olvL48RvxodZ3kO/ZjQasDlXFa2ux+0qT4lZoXAEoUWgcwzGaX3Mo3J
D6sZ9UxOucqiua/WboR1dtlP/f1xycFUoJy9s8dfklC/+I1caZFhFB5tLY5VFA+Hn3qT9FHZZbBr
zjcLLls5bjYJ8sEckyqqKo0BPKTB5DcRXPGR2vtsanlAQQuu0wLeqK+wz6bvfKv4N7+Z8zATtigp
XuFTX+qIfVFmFgUhlR/6OXHhR3QxMs7qipZ22kR+pHF0ktmS+i1vV4CEh3VYdO+YxEkXPsX6iK7Z
PsZ+G5NLQAKd2VbZjK6Pu7lZNfSeFfE7eF3dkbVDPMAo/PLigwQTpuv2DL2wfAfo8JvF50qPUFHP
M91NvLQobBjKlhP+ORQKT77rDAfhHEdmOJ7TQe5491h6bvyONleXFE7KwisSKZxsiROYhcRBdl+R
YQr9Jup/tEl4j4SRB1YB61adD5pseUCE337oSpOObJrDtJJpSXUffVrjpXtqV9N1fjPVFSfRNqxF
0GIypawpppof+aSJ51OZq02K9BxtdY2BkdvWnfaG3uq68cwmuKQkxoJM8h2Nk6wbz2HQ/zUfu59u
KHHVSbhjBWYNLhtbw6srObxOVA1+4ZCrSVohK9HNjuOgyqZnJfr+iYiQeGnwgNHAZvrTs9N02dzb
WsLGNFwRezL+56UO538fzb8JLVzjNKvILkWYQd/XjMs3GBF1YY7AfKSnWcv94//+Ib/Z9V1Z0iR0
I8IAoyMC+4oAes7JQF682nZ1SeGEMqJ9xbYcMiOKvoUweZCJ52x3hUks7DNlJ2yeLKF1rkCQPJuo
794Z/N+Mi6tNsrRv2QwLK0Qu27eoEvegpPvtXy4qCEQpGnDgE8rVkgL05UdVx36XflcokxK8OSuK
MTmOEMnhto6AIpr8SpQSVyozx5NKlURuSx50yzlu5mT3c+uNXa2MOsKwDztoZYJ5+gSe4ZNKg/ad
mO3X3zJ2pTI93OLNuPSX9LAIUAvKy7Za3ktY/LtH/TciBHT67RZwtPPctWsM9UNveH+91OGW5kHW
BPFVLyf5YQirfs9Vhh204E2bfg6gIF1PJAEJIR970SynBSK4y/8PB6XzpqvoPYYBIf8eiv/tXeLK
4OqMH2G94skDNUi8uq8nNs15y7soyJd5qdO8NT17aetFNAVhKlHXg6JW6atonZf1yPV+gIYLYVS3
E/yZRVVHF5Pmpl3S/cfeDmmWQz0tTnWdLTermqP93CSBmE96H6BG3mFxvwCzvgAXl2zBAMbO0qZ5
xXT/qo6O8TLbWtufumOtRBEtQ/UtWXc9nFohts821KJ+gPwwXfKKj81Y7Pu6vGz7eqQ/ItFXDQBY
nTC3g+q3px22fvFj1wjO7gHjOur7I4Epw50IhqaGje1hhle8Pqbb3b51SvX5RpK5OnJujLYwQg9h
CJjauQc2EgZQ3J5hrX0I6GMVgYCQymq+hk2raK/UhgTYl2mP9uxq37mMCjOZqv4MH8fxQ69w8Xs6
eCJlLigb2tssjLvwcegMoUWmkc2+D1TTbx8SMw6W5g2wOAk2MKIyJEUl3Fr7QgpJ1/vFZLb9cyMR
0Tf1LthCUETGTPscULjs3DfRsYC6RJYwVc9LvNQaz7YEMu08WraVPJslHKYbRPQ1z3ur+ATHH7kf
Z7jLwnT7lJhKTmXc1Cr5cx6CbUxz0y2R3E9TmE6cg3gupg2OB0svsu+bHivyA04LZvxEUyif7rVM
tuEpiNMguzNbkPVPCz9WfAC+imrJ4dq8DkmBcv39uHQSz3h9kaKqofm0dkuinuou4V1cxCMst3Te
z0TN9/ASYPxVRAYPT8skjqq57kKMMmpE2vrMm6NSOmdQeb3US0K2p7nvkYRIh2btiq3fhunvTG2V
Wcp5HMD2p2ac7qB05jNFdJ1wFqLc2a4fh6rDuwIgTZJ8klVDo5NWNT+ZSYfdKTh6gq+OXBNc+oZY
NUV4bN2B55l+fhzTaHys1zYGErHus69VzHV9y3hqcNObqtoc+IWCTuLuN8aqYLy/DI6+UhgFcqJk
M9NpFkn7JTyUmq5o1ge3yEiaAGnapg/L3ej4Axl7cjPzlY7F0KsuysneL+lZ0VrwPIthJ53zUcIj
M4uTSuXrKpGblrB3+Nq3w7bnvOY1yfsA71ViCs0Vh0nGGQi59CtKv/Fmq82hiqGZW3mKq83sOeG9
vjJ6o39shu1JPiVaCwiVW76d4HVcL1c6ienf7bwGcELt2MfUZErBFbo7qhOe/Gt1rUaNV5rVHHUe
rkn2ie7JdBoyttnzBNxJ82jrLDgHcHYYbiAvnL6OI6lv26Vp/ooEQa+EAK6wkBvb6M2cVa160QEs
vIqGgKlzOmQ/ZjnRfWaex52LZ6lQJ5+brSIfbCV4c5q6MOQnJnkH57Ze3ajs0M+VDnBZ25OgWk/z
ML3IaWTXewqHrZOl6WbOQT/s+jwbsm8loudE5EBtLP+YeqDhQ9gI1eRQoIzdXd0veENTKBDbboZO
qMJUgRyu6VENU4kzd58eoAq+Gfhm/iFHjdHp6+40BWtdY58Z6Y1QZH4dmhh/HS8W41x0eCd6blCN
z/Mo3JMPdh1TcQv/pQRagLqbkjONLf8oRiKWu3jSKAVqlN7EeVmONrhXsluma/jN2LtBwi455xpU
pmKtabR9iGgHxiEdD3nuzW4tnJ/D/fisB26vUryR3Ldx0w0nQlFgnMRIatxnB5NhYdmuUC2pxHQv
2caGH2aTQ3qukyW1eSa4ifJADa19HrMGbyE1PXr8O0bFMl4ABScl2ZJKnPZ+WKEIsll7vKik2egJ
GGFU1oWLOV5ivCgEsJjItPi6ZDNQ2XDEW+mpHZrtoYK6Fw/cfLay3PaI7gVvgYLKxcLEctVKCW/b
PKGrzCkqve8Ibeh57Tvzmu3wMtx2w831KKDovTX7vpsPWz/oCm9OEPmyZ632bnnAWVQlD9Oc7Z/3
TJP2HBwovL7qeADmQiFGCls0mNSwH3XKJtSPZyGtUA7YiuxWLoDz3Qyg8wqRd/VI9WmZQcF6mNc2
a2ELRcLuDjNqfGh426KsfetrvL7Cqqfcx4Zsz8PFJe2JJp2ixSI0+TNOQZ5DOq+vgZi/cFM+c52O
jbyjNU+TEzCYYdWCujGTUxvzsJxV/aPTwfyKhP1xQjEKJnqTZWMRpGDZ4XoQp88Sb1Zf2KTW79kh
7ZiTbkmzosqq5Ea3VIPBv9mHeAqXl7aLOSuUARJQi47eTeu6Dnm8qf4OGZu6mFFGVxAtw5t4GrI7
q445PG2cwcmQ4y91X/XU6D9j1O9+EEo3tsvjSjN1ihXm/QsEYlN8begRDrlNp7A5d1JkXdFtck1O
Y7Swr6TKGDLrwWyPAqs6DnIVLSN5xaJaqpPNRDDe1/JogNDrDnUWU9XGV5BZdTrH1JvuZDyBiB4e
pLtpKAyEi4Av8ZgDvZdeq6Y75gIoCtNcc5GlD3CRG5dctYG0V0nTtfEtbVeil8JYs89bbsJ9ok9a
NGlcbAMMi06ZkPWzHDUbT3oK2091ZCaZh9VG52Lq5JwPC+zAcsOY2B6DLkuXop0ycaMG2fd3Nk0P
eTWnIpheoogcSwE5Dp77aI0QpOZ7S8+c60Bdt12XIvOzxH0Ozs/fPVmH4WySpJtOWVKTW2FV115x
+NeMpdrC9iQZnwoarwinJpGoLyvcjdd8nnAG5DuRXyU32V2LivAcLNwPnRhhZNvSLsJOjxIacWos
4dM5QsSRWyzGKqc7wSG9hrx7tLLp8zYUWwgv8PV6FrhDpBtJc6oIzfGT1Mlk1ZNd2j92DdtgahN6
bduVIwujGd686YxzbIk70D0DC1368xwufXJbLU1SF6vV0/IwH6ZaCzbVMFTSYxOwM9UjyktrlPhF
S44gpt5uSDikYyHnvhO5jQ4rzpqzeXyka7MsxTz3tL5WhwBT2LZZk97OKeKRfBz1uvzYI5lkeXxI
WPutCMK301RtXJ7GsY7CoiWIHcBft6H5wpsqmE4j4dVyUjWMOtEhO31Cnky3xQH49D2CetTs06Ra
/94WDj6NiquwLTaB2XTH0jF7REb2qK6CBMHVlVRTsn/KjJEJ5nK0hcVQz3v/YWxW+odOdIQ1sgcK
EUpWBWPBgaDt8S4eqfY0TUC8XdEAFIIzrbKY3MALUmYnysO6fqlR+xQ+9llypDnCgfq6H0gQYQT6
aH7kES4Zp2bbqqzQMiNfljSwArm3lonhOljgspkPLeLWIkvanj5KKBSaQrQT6m5WO4mnNZrxDNrE
gDjk7IBU7zrJGiHvxoaTT8jNr2mBfXO4SiPCnzq7h/OpY7qdXg5ithf0O/xGeQUoogL0oL0JD3ih
5IDU8vX7se48KuHmjTyd7edtP3VpO6WvKC5m5prh64u0MCnJ6m9LP8MZ9WjxSpvXdsg+JVzZDlDn
hoVlAFPcttiDORzO9QC67mkx87LfgTG1mCKuh2g8yQUkuwJBf3jf1oNdEf1Ocrjrwbn6AlIKD3Ol
F7AnRz1bgEVTbf/KosGSBiKTbRuupxUb9PUk50GVkxGojkNf1wz+8l3SQByJo7dc6BjIJ+zjwn5U
C2qM7o69wV01srvob6yF9P5kUng2nSpLDn4icxTHxUHYGF+3W8Sx36xRA2T3PO/zNTkYroFbB/fj
V3xzmtzBSbw3/+gBR+hVwuJj/EtEKC8qKCO1/bAnzU6e6RosTQlMUMVPQxf2Zxan5A8VkfmxoTj7
TxEZlwS3hX5G/QNFUfFJxmN1nLJBLcu1nmxHTzzuhuAma6C2e0YgSpcCRput+cz7Q+sHAdobIq51
sEh9NLM5h2j5cagOBJh931D5uYuSfrnvBih4/whkEqs/1qgP2ROx88avd8Lpp5UmVGOeSf2kVpO0
1wb+PskJYTURxQje/1DaJRuiAsUPYfYPpdAWqrwlxwbZ374E90HKqvk21nj2KA45So0Vo9WRj12S
QcGbQnKX3mLWZxh/AHyCpzasquADfKEQDnRVgBWEj901TKKcCt/pTPdw3/B0AvhZTti8hKhXiM2n
eJYMkw5141Z91Wrptu8ZIJTV91lU5Pg7WzFzpx9RhIUaXrwapcEVNeOsKhYZhUu+p8rSchovFnFt
m213i5hMd5IWp1cuTI3Lbd3O7V9xz9gfFgZel6y8rkMGu/gUKwCvRFt9XnqcmfuJBvhvBRMAsWz2
roq3Ue0fCBwum73IVipWfcJe0Az4qAsHEqXDpUmdom7C7WVu9ghYPrxBZiUwv5M40VbsUwEfhCjM
ocSpNXYFC0rIisv26ypQdI4kNEoT+/SEsDEE7J2lFcTAOV/lHv9Boo6miDQUCYq4kW39tJKN1v9g
mx2H05ZhLp2bZUz5DU9WDbeFJLMm+5o1JppelgYZgpdBpVoWU8KGGreMeoGRsKTY/FLso1X5/5j7
suXIbWzbX+nwO30wEAQZcdwPJHOUUnOVVHpBqKokEpxBcAK//q5s+5zrUju6rvV02/1gWVKmkgSB
vddeg6A00xEIXgNfT7itgb5YkXtyz5pAFzs68clce5ZTlk7YYYpj25r5HgGoSGztmjH3bztdTqhO
gRWQ11Fwn24kgbRwD1LTtCY9Su7p3jpLplisdV0dnZ3VtMst5RhzrewNzJ6ZxHObLS8EIoL7cMxG
yEG8zvZwNh15k1bt6HcXcp71a9M4ZbvYMniLoYRvS6xCiojDcjtXRBb4lCG8/m13VXdhu8dDOD7l
pFJhzKcx3LNgDd8KItGuBqSSInEYltgNL7WsTgPuSlfEpRmBUsduqNsqXouZ406Mq7hB+jVEb271
l5jg9qazHfwpZcKwmyAaWHPBMa7jqH1wvMVZ1YgeBM5qZLAetjj0kHwZ8S0z8FTdRB3j5beFZs24
ga+o9RFvmNMIzxYK7KTresxVBo9AXLKISlyzCPF2NwKJWW3CAUM3yYomuUr1Otj8Yl20sNjfqpzH
IEtDJK7Rfw4HDgP6kxvHrIiRKjWHl9Z3PXoor+XaxkiVDR5FZcPvfPHI8IVQa5frXEKJtwWoC1NZ
1gqFj7A0AklgYKflSYAg+lu8hBGXU+iFA/YhSkdccrjIwU+4NkW5J8FcIzB9DNuAJ/CuoJ8pAfIU
L7CauC+pBCqDSBeFTnMJ2vCA8wZyQh9kqQOQ9TZAsFnJI+A5sGBIiGd6DaoAtjkYvUwL2oCgI35q
VAse21hnRl30tFmRRE6lYglavPBuzk0kYxLNYZN0odVPAUzRDkOrepZkrA4/qTEEW9p0Uf5gMhM8
lqMsRUJJqV8g/1rvQ8RE4I+ccaCj8/GjeMp5dBNMSj9LMlY09eayOeBN3A133NtgYy1vy6wYGIql
Za6TUYV2J7JlIIe6cGBQ+yGWRtKVAoElxYQgpO2KMiDbwky7y3DOjUifmhW2zKPXz21+n52Jv89d
2aHMYZjE+G+Q5Wb5fQ16PUY0FKcU8JoQrYNWANquymioLq0TZFOMHmx8NC6H2fR9UYZ3MMUlcyI9
hl1X4dRqxhTjc6HSfkRxb7DAPAoozav6WCxAkZJ1yWuYTgMdiYVeNmXUXjEh3aeZleM+q0LiLoas
bfpvdiEKh0U9DNnRc7aGCpKEmkdTXEBSc7MQzqskKk1tYl9yz7vhxuWngechSbKhk4c1XDx1sM0C
/++2VJn+VGdIz7tRofYZalQ6Lcmos+yWSIYEpsiO9ZWwE3cIG1StOy1oqg/czObCKeaPCXonuAwJ
hYN0QEtW3jS+H36ldVXptJSoTOJW6OieI130iFF4BxurcepRZU56+QyMpkEF7UHoitamaIcLr5cB
BrP97B5JO88H5fUrj6tIFVfd1NZvFZXSNMAhKHYL5aq1vqgnNHwXUx9GRTyudFwSVy7o80VTeTCH
Erhnu7CoJpvHsNHR6l6KrAsvvMLTx6orqznp/XLxjkyNY4erKYdXhAiWWSzGIZcxXX1ndj5Mpr6M
4bJMCeo4da3ZzC59Fd2OYw7yKAzvwiXFtrmeLNcdu6ww5H6FkF7ehjAg+OJCNBfHJqeV2ve0ImJH
/MCNO8S89EM8mFnfCcgTb/1B5SbulXRfIFuUT6yZm2M58GZDmmnrcmAtovk2czwSsW/t/IT5gR+D
HYNqDdN67JwtucrQX15z4N/IzrKgCGwmlE+fc7ouB4Oz8xYaGusd6mABRFoFar71I7YeJyuFjp2K
qmPW7b516xwPDklni0/mVO6GCNYSSXBGgnNaZPesyvInGmJx6VA34C75YtwhOxKyvB70xS4Z6hK3
okAM0ZXLKnYVZKt7UQD5PtVC2WvXRQPdRw39HBEXu7l/E9n0sFYVBbA8ZNmxEGvZAfIT+YUweX7A
jfHiziJkBTyauXbpYPu5jnH5xSflrcuUBiie+2T0Kg2uEDC2N77CYA5PAwcGjSTH6C5C03ytozG8
9nhRW5w6LrMxxbLFc2pddVuQeZm2a8f9cpNrB9x1Ir75ghQXwnBycw50vvZuaeQNB8rJgGgXNTff
fLG619BNHQEA6YTBkVCHbw2c0L77Yirwq4GZykRh31XAPQDNA4nM2T3LAFBDYjePXwxrahbPDYeZ
QdX3g0rbSBZ9zDKhFhSHbrkcl0UXiQA+/wAWDF/gxOM1GZpSOz8DIuya7RSY8BUPFtsHwXrVeLy+
igpanvjaT2UcdHy8NkGUnbBdy69ljTDyn7Au/nrYJN5bA8DXebCd0KDFy4kdoF11CefRx3xwxHtz
gIoA2mBlA8YIlrg3odyqmPflY+Na/uMgK9OdNlNxHh7SYl9M2I4omz8WdeO/l32bydetRWjwZlnO
66dDcrheR+9DWgT/ve6b8tblCsfoBl6bNNzrgKxHZjEJ/RDv0Y/ON/tPY36w1QsA3qBUznNwR9Ql
i4qnj1x0rNUfX9m5AlBLvoJ15dt4zYIbL2AfWonYuX58aQyXIPhosFayTH3t5voL7cOfEfv+epX7
0Tva4NjISvEcry0y9WjDNSnkxyL4/OgdZ1BbXYliwbQ295pnUWOOlU3PH7rY7wXfHPsrhzMADM0a
JDmIOeAYgr5+7LXPLKw/LRE+mDxCVwhRds1eVwxYIkOXjw2w3wu+MTqCIMac5ZnS+4qQuCGlWeV/
iIQGwPfHPxydzVJzAYEm3G+KtEAD/RkjNPMhRoL/PiiC+w4Aoj0vwpGqSwqoouPrR1/83WOZYxef
67IFGXO0V4ErEtbZD9nHoEJ+d1WWFcB7APGUPyyfAS0iQT1//NhKefdchgNmZR6FcEr1jt/oMvfj
ec3Gj20o72XfGIsG0ZrnUNl7GOXMxjvIIv+YAxMGDj9eFTETEgWkg3EXBzaL2QWoC+irP3Rd3uu+
p2xRcoV9F6h30efJYCYFgO6Dr/3u6awXOPMD6Qa9pGf7So6bqqEfO3ve676nYDVKhvizgeVu56Z4
jsr25WNX5N2j2cM+E0bYuJeSj2sy89LttbVr+rFXP/PO/rRjhQ7EgkzB3rEYI4vA8D6lCKX4yYl5
Zr/8O+/Efy/7FsBxYNkLLUw1j6gdM64QpNqTBbQL3mEuDFirKLt9HdDljwit//rBb9f+87/x9be2
A2aAbKZ3X/7zoa3x//8+/87//syPv/HP3Wt79VK/2vc/9MPv4HX/eN/0ZXj54QtE7oIle4thsLt7
tUhB/NfrZ6/t+Sf/X7/5j9d/vcqD615/++VbOzbD+dUy3Ta//PGtw/fffmFn0uJ//fn1//jm+QP8
9su9fu37l39cvrYNFtbvr/i/v/b6YofffvEo+ZVJJqMIZ3UYMn7mSM+vv3+L/8oJIwxPboTwF3o2
F2hA8M5/+yX6NcL/YAsXAtmkmDj+8g/botf77Zfg14hREIhDQbmMOJgGv/zP33fz+/3//Zbgevzx
9T+asb5p0QDZ3345L7X/u0rAEIhCsGuQ1etjYeDve7/Q3dDUag0PI2YXL672W0x8h3H4CsOdvxcQ
9a+3ohH0NpxK5oMa+G7VW0oLY8xygI2PTeYw4jFBX/y3tpn/eRPJAhngCpH3rKuwxRy70MtBym7e
CqbnTSeHn0nk/+Ki0SgCpQuQJoHT07uLtow8XE09H3Bxh++YIpB9y/h8uwDo/1tMbiHRxUgotzBF
ogHx6XsCXdCQOVdzewBjR7Sxl1VlBjiptX9rI/qftwkDrCwSwrHl3QcaAqDJMusOWg38Ycx7lRDS
DD8pc84v8uelhuvlc0awqsHg8YGR/LjrFdGKmc3s70U9u904D0DCuQ2GKi3xVx0cBpF/q/I5f6oA
tTdjEcWWFwbv5SiwQ+z7UXL0oYAUh8aRxOv6nyWW/NWnwqMtZSQhrhDvdapyACJpa74HMwk0OmFU
TGZ/jsEV0kARy5/dqf/8dsF7cWkFS61p9ejewzxySzAISoauHq7zdfQxVg7N7Z+2s7/YHv4l4Hh3
0wQuYhBgyBXKfwvzWAMbjO3S7Cs3N8+tIfprN67ZWS1PiwHzJfBQ47IOSwx+piBLmeqjIPaWsf9E
gEWvqQP20MdZU8kvHdxIgpRniy5Bvs3VjW9L/Ha1DvrR1gZQCEgNdg8MnkwvZaWFd9svjOG9rTU/
Szh7/wgLIrHjcY5PxgI8xe+qzCGqla/NuM+dFTsZzf2pZqG/d1zpnzSB/37HkNQgsMdjKCXhV3T+
/p8OexWEPamc3WMajVEqKAjJ2LvpFUmZIpmGtftZq/JXnwxvQxgNQl/w96u+Mo7aLuv3jZY2XefJ
7eBTN+8rsvy9iNvz84VPFsmAY+VLyPnflXYLop2CbDT7YF3XxDatl1aNnpL/vALPncSPCxDvQ8Dj
Ezg2cCi8u1Fw30F7odo9X6S3QyGJKd9c0+1/fpO/uGYYdgWAQTkXmNi+25qAFXngSdb7aQATrly6
EByjDGNMI8xPatW/fCe8gSCUEGxK54/7p9UgQAsGz6DdF2GvLws6gNTQNh1qtZz/rf7pX3dHMBJQ
/IOFjl33x3cyjrCFevXeMc+Ps7rEdEDm40+kWX/1cVhIpeBERiGY0z++iRalIVaW+7kJm3gWgd3l
Azizuhn/nnvrHx8H9QkThEk/fP9xwOdyBlj73ou0Aw+Y67T365/J2H6smX9/E1RkGATg3Aj999oD
gFetz4di38roRUDqcerkiBDtmgV3DZvcd9ot3U8Qkb98S2TLo4rggvDwXU+ak0yw2RX7cjV5UmR5
syUzrfdB75q9cwNmFR6G0j95qFBv/dtjhYKUw5YNlB4G9cy7x0rKccj8vtpZcBvCDQx9yTfb6gAx
73jYwD0tQSMsQJNgiCHvBoDPffE18nLRnL21bL9BOUuuOkxOrt1crg688rY/BkvQP5EwxJwS862e
xDn+fugwfau2E6iS4QY++RHyk/tI94lB4qm8RfyefyVK2Y83GOpOekurprR3sAVHTPRgCJFptfaY
jUeK1fCpFeWUv4iCNuSOad9zCdKlAj8JDFPXDFGvb1pExh6Vw+WGiabXPniY93fbiVlSg9w+78k6
gOrElxw8UzbCHNwaXIxE0no+crZKTFJCjBg3FnJWaK7KRR/AZIJYhBbqS8CdKmIQxdihWUr1Znxh
/d1SDu6pGn0Jck5VhmBYmSJ79RpMgJQdSRbXQstym2V0KlOdE3cZtiC3x0yqqUraZhmDNKsXY/ZR
Z8oJTKgeU4QMHFXcEAl6Z5IZh03cFBMSxUtw3EVS+RK4SyEDzZI2FHOOeO3Vf5oI6D5pCYuYtxwO
4lc9tjOQovmg7o1xMEfKNLSlzmUlqIsg4Hz3synzYoyJpi8ko926oT5bTmDigFfdRI377rmup7Gq
bYHZVl4rLyZFZS4Gh8lp4uZWiViZZgj2mRvbBiODoWjixhN5BfJw4+5GPxi/RHM5fFV4wGza+mBf
xAbjgIcC7I27vFMY6g7zUoPPZhBCrlMQgin0c0aL8BIMIF3sMWYsb2Fg2vIT9N0gbeeUtrseVqY0
WQMZgt5gHuDPiNkWZiBuh1jqjmwNkMY57iY77nIFh8nE4Fm7C8F76BM+NPw4wNflsxPh+lxlNT1h
tpY9ovRfSqR0FaXdoMwXLsactn5ArrDHQWQw8qnGPH5MJU50nYwO6pykk71Xb+H2EYHkFg72q1OZ
nFJQrzCC5BhAvYzIoPhuB0xok0hlDmz1ru3qi6JG8jeWR29VTOeless6i23NVhBop8VQ5y/rkrX0
LH9V+lPnWVxtiCtcGM/DUOrUr/riXmDyPiQeGsoB3Rs/U/ixpdgYgpiGQPqSeS4GuXk9ZRIjM0hf
3HLossYs6ajosqSR33s71EOZl45T7n3mss5oqkYZlEm7mAr8wH6AfiH0VPecT5HGg0RGt8uxp9lN
Limp4rDShN6uinokzcOgfwyoadt9sLS9Sp2rws+VqSE3aGBI5W8jfwWNKgAJ5rMbydKl3CCFN24z
4neJAKN5SEF0qj91Er8VDxG1BQhho79sMIarv5WL0/eVXoXdOGDJ4qqTErQIGdT+W+XaBkJnCxFM
vNYdKMxAQEwLdzqKzx7UocoTUHmwlWjRqG8BVIRB4sBKneBK0lbVtgssw7iXVUUNxm4+DWDVsuVb
EfJh2XaAs0BtgQJFYwCc9V1sclHNnxEq6Iso7eqpFTxBqkmhLpXjkM+4LGdB3EM5lJ8CZoffT+C/
hbmc9Le+te3b8B5R+QGEue5em/uhf30dTi/d+5/8/xF7AbLxH7CXGLZounn5x/bFtj9gL+df+x17
Yb/6BJVCFEqccgRDBpyCf0Av4lfAJ2hGQxoBRJHkrB/9A3qh4le0wGf0BX78IX4J3/oDe4l+Ravg
SyAm4RlcQNf3d7AXCj+FH45hyfFiAWCcgKKwDcGNelc/VWVe09FgLDe3VUKHyaxXvI746+DJPMap
M4FKi6jAALjdrp5K9qXJiq2ZcpRBAUlYvUQsRsG/ydWwwahWpbOXg8YbeiMkG5G8gI7HgZJUbnrm
/G3gIr3vwFeIW8hyY7jDEEywC0hS/E8Y9x7dbEDPYbneVKE0+xEOGxetLe5zb93NiwX7TWWgHbRL
D55FsCW9jXtsdKfOYwYgbDdfh9BtJ23keTGFhqTBPRzu+lZmEKWpW+gCHlUzpYUnQTuU2xrQxjag
KnuMtGoSKptLB+gyrcsVZPc1YE/1YvNdh6c4gd2ZTlfLkUCEMXasiP1UT4W4ngfGDxUn50e1fqsr
GW2Ume0NlA3rm/D0MwtdlTKQpFLblsWBaexYwD7VdQGR/AVUI+Ut0Dl6ALGyT5rITp+0rNs5HsEh
PQqVERyIaPvvwFv0EpMJkN7m1HXBc4SK5vtSVHJAzbTUc9rQjty6pZmy1FhfXYZs6Sje1V9PZlj5
KZIE5FbkMwTbrFbhG3QJyJvI+VhuxCDDPo66OvuCYTyYk3xh9gYGzPKxMoqH0HSt7qY1VX3F8VRA
flN3LhaZ5AfQ3mZzY9elOSES+A2EIA0yBi7hhHyM2R0cPMZ34MoGTseQXuR6F2Qym0FGaEAjGu2E
cT5IYkECbRqd0hnaqicGdcLy1dpMpR6yDq+7moOpNkzI7n0w51TmqZe3cI3B5Gql2iRBVZVDjIjs
FraUC/SNypSXrV77TVvwZoj7aqmPC6uC6ynC3chL3W1wdq7Xqu+ufEbqPDa8Wa7gnIvZOo6n45rJ
z7AoZuURjh/NrqX+fgIvHCx95cBBZs91ladtQEgCAYN+1Ipl6do2UVxAkdyB2mJW2HMoJg9hpNZr
1wf50a1sk+FHeHYLLhm4tGPzLxtKvySXRSnjCScASt4naeCus9abLNQXzcjCVIbBJsuzDeR4aKKy
BQoYD8ABTXMwi7pQgq3enzl/wpyQZXENyvauAkcxLCGkqO2DLDIcaazaYf7ex2BMQpGlkyE4DPxu
au+N6Hfd5EBR+1bydbMgYAOCoCcCEcLdWI7XalLgvxhkbkbjtodXC1Hsouoh3oEEOANHcmkRDwu0
Pu4KtgGcC3UaQtAhQlBo+kFy6g3uKqSCoe6aA24VSvHlApnPCfAKtoOugCKgDWUJDtJDoXN7hKR2
vRE53jcvoEBFxAUCdGTV3eOxuaTFjUPeXUiedRl+ykmT8FXswC1KzBgdeL3G0doc3FBcM5AWOzDM
Xb9e+L4P9tmbj11FgvR9AEFp+TT3PIhpDTZhAXJTC/GHVP1G5fITZtwaCrpaYJ+zz4owepkXbkqW
Ur/hiL5B4Blm9oUMk5GYp87M3z2obJAqX8kDCGEXC4St41JdNca+VFrvqLes+4HTr64pl+yEBCye
zhpVoUMUYwVvAqJSqOB8DUVLm8yR2UG1pXkcsu5qWIakLRAnCMLa2vNt0SkvLaYyv7B17rwYOtg+
+5SBHhxDkLnNTAn1Tpl6xMFbsrrPyvxVe+Qr4EdscfARvK3XGcyzctOpaUXmJKQ3qGy8Ox/01u8g
ydwRj6i7vlYaZRfzIKudWr5RVTQZEIGi6SQUBDKs8/r93LUyiCENPWRZBxITTPPitrbtE6RiU8L8
Xm28Zo3uGqRww3SZri9lb6OTz/U2U2xI5IB0hL6z4Lm2QRGjvUeFQu5z1TeJ0OETQoLGeKmK5TBH
0xhXE7nsdaGPOeaER2gdx8RHgP2lYihH8yraFF2Y2K5+oNV8U5kpRfsHJtYKjqJRTXGtGrRHXv5J
OjwZLRkeTd1u/fJFQ5Ml8uwelnMM2ebkNdRoJgJ1bGwLXLXc0UHjVOHBcpFNptt4pflGKTuF5fgN
80UL2hQUn9DO3aLK+ma8vkpcNuLwoXpfAwNJZsk2XVDCxQk6CXWWZ6yr30HdUCwb1Ok68UCoiCPX
gIvGgxpbIZsTmBpCu7p23xT6nC2ECceFRMX3aa7CnWib71HfHiFFIVuZwWJB+OC8TmPSEKgVVH3l
an0NZn0eF72DNrDJz9rDRJku7dDfNf5nunxe1y8WxaIpdZzjavfg/ZwXnZXtI0j0l1WPUw1d2GYY
l73wvmiv2fESaU0BWx9lWO4K70vQAzA180n6y0PmzT38j8ANxyqJAbaD9Sh3kCLf9tW09dvlAJYL
HgcWJGBI3YCJCYLeeKE7iM110XyFRLiCQN2e2EoOo+0Pc+OnrqlOkfE/KZM/Kd87TtN4LLGI27yN
s6G4aIIoGRs6JTwjz6rPrxCbePDR3tTytMrxUTuQGj3+4EFVE6NJupJR87pO98bKfEshPY/nTmfx
5Py3QGEAXYidYi/+WKZh4dEY+ptELeIexNcnZ99A/99PdXYKBmwzfYOdmBRXbUX3neqDmIX6phj9
mI35TXSWfiA/O4yFI3jMWTxJO0D2lZ9yfjFzVWzq6hvw7EOGoTqzXVp0HZo5uuKSz9toeQauAM71
0MQ5dFYbx+gpAnnd1J53CIk9VNAxe4ACCurO/XCc28d8yS64e3RzvgtrkHwXl3iMVjEIfd0RaByg
y2y6m0y0n9bldsqhIluhwxhV9B0PbZpbvoMwHDJeqdxBGI5Wcva+B113gNBwiwuWYGkkrsoPLXwN
wjXcNb3bFJOXkuABPi4vfU52vPDSFdsGUmENHsD+SkEkgWHOHeuhAgcxt/HMwYEGL2tIE32D0TPX
SUtoworyFFrZwIW0/lLa17AKrpbGPjHqtqNxe78UW9GtKfrvKqmaNiXVbh6KAxrdEBgNqaFS6KNd
DwH9vSEBNHxjKkSOrcq/hO3UpSMRFIM0ux3l+AkInpfW85e1HtM6qIDvTrW8WKxX4ING7jjU33Er
D4ig2Km2TpexPuHRimE7kk6lfwzOfXA0Ad5AFHPcQM8bTHWfyHEu4KUogNsZdH8a2E7O7rJOLbgT
9s6g0JiG6cbLcSwuNIVA9tCvObTpBMKd2e7oItJgRsAlt/cLh3anHSBX0xBpp7YxY+r7y7Rfrf8U
RVPzMIFfu+HCRheRh+UXTAQqp8UTD47rJ9o+ROtyNXT8vm2XVExsO3rDbR6ai4CxSwnZ42wZKk4/
Sv3eHgGnxDA3uPV7dgdT3P3CYEBAwpthrLewcWLIsshXsmNaxSOuPfSXl/UcPvgQI24RLvT9vKFv
a6hcsINOO4jwalBYP5mGQRJWxufadFt28IyAj/InKI82fQjyS1Cnchq20j36RR5L4lfbRoNDa8Nj
1TYgvur9BBLrhkhNN04ACiFdmIqihoUv+5b1X9HN6x1K9RxLyeewVB8/Nxx8Nxc+s2pRRyGrDbBW
bAEU+wUrHnkDP6woOGAWjvtW4szAvjCtTZQAp8TJoUsRc6leBjEl41RdwUQuRnWSyEYnvLYbxect
PKGhZzvVXF35cBLXz02LgsS/rhDCOUFYJaz5YoFf1pUPwKfD1I8886zalqRAz5PD/3rdlKTdCAjA
kZnoxYb027YO00EBg8Ae82KCs42o24QaN0R4D3JeD42GQCPQO+aL/cLHNGMRFg+SS+qO7ZrGUzvI
/JIcLE5TweYUdl9qN/jAB3x1J81zUYcuAUout6t/x8Oab4TxgOKU4VZJ6CYyh7A8QQ8FAXwo5SUa
vK2CO4UuxxJeyeVnAyBCO7nXS3QlnAkTr/oKXCTx6YuV/o3z5VeafatIsOyC3FAItY4jfeQtexHl
ijXDH3RfwrZjlTi1JdJiPAeViW9N3DaGP+eKqi9hZnCQIvzSePHM3G7t0Uhq1rax6fv7fpHqc97C
nAP/LXMnu3RiO2hAhn0wtAeYmpzNHgC+MB/1Fc8E3Aab4AI85q+egMMB9ucYjEgaQ/iEJRlMG5vp
G+b413qROl20uacL3BbaeT1Gs31kJr+bIZJ/BFPzO2RXkJWVl0DDY0bnXb/qW+EwUmOdvlIj+W6N
d+whsUyCJgBKfFZO9d+NPycOSwguyCcWsKsKKRG2Kr0kgqNOTEi7O1MpAYBeZjhKbyA5XzeMeuWp
mQzY/rCRBvIoGKrTCpg1FK1g7FDIHOr+Cp2ut52aiB/GuRT31cDsNgqb/GkIZPkMNjjEClCoJJA0
2MugQlk/dN767GWDSeZpAoQJW7gThrnRHkyGtk0oA1AJK4s52A7V6l1yFkI+y6EhPYc3wIo7pfXq
v01d3k0xMsTnKyjHx+tM9JBfizWEZrJpTbDGmR0zE2e0z3VKR9AHNlazjl62qHNns2tKb2yjfdEu
YwiTiTITn2tSB30CGVnW77zOeScVZHqHlQY1aLMi11oXqDtWlOA33TydNVLYcpN8VPoq0hwMeAku
OtKHdTxZSKjjssrpMWTwpEgGcPShJlhLPcRd69MUF4tOYFBDsLeBswf+3Udh8QhnOUgJRcnQivqV
F+xXHk4WhZyalwRW4dAiqwha1phmvnNpXvnBdi5RbMwUmzeKVKT7Frrzr6TpAFguwFwPq/XyMLaZ
y/aul/1FBJYLyEs4CSwPvAYlGUS8CTEZVnRZQ5QZN0srrxSkCYkOMO6IYYSa7UdUvzDYyJvTmK34
8COC0G8BIVXIt56tNxfXIfVEsMW0f10fhK81jBggr0EHGUV57CKqD7VBu5b6nnKfkesN74TAx7PU
l+5cdmYuDgrS2YtsJTjApFTSQM8dSY9+C3EsE6il2qJb41aKvuT7Yi2JARZNDe1OZy460Fod4kId
FBD76rKYYYaOapeuU0IKyGnQX8tF9leVg8zjUK0yWO5hBVPRVzRwuXzVEN0n02wb/5gLFSxPNTKZ
LofBX/eYXNUjarBlhiIm1Hu2tgG9M/4Ikgh2AnqhKI+wM+nFuF0zFJXagdXTa0x9KgAVBrsJ9jP4
X5yKAKL7OMDwRaTTshRzDJIdxoYkyuoM3kYB7gUcXe0pgBg4g+mFt/bJVJbiKyBVP0uaIRrGo4Is
DTMyOOCBSMRzBa+NZRK7OoPzIaR7mAzBK4TI624JRZcGEfXuAlvx16aLxq8M9KxbRxf72g6oUKqo
FOnQd/luaZw9dmSCBJXSRsdLKdh6mAmGqAmY7VLjMHHQUouuGXbIlDN3uS6641So7LZQSuVpCAaf
jqFn6bcwEsJ0yFU2gWhEP/0f9s4juXIkW9NbeVZzpAEOPQVwJbUIipjAgkESWjkAdwC76bX0xvq7
JV5XlnW/tmc9rZxmRJC8BNzP+WVRl+OVWmoUbaMpd1hZ/BV74wSM5W0p+0OVWV+Tl4YnFzz8iSyM
4HEogu5GEEvxgJIGS0zVaussx36GeWvc8HXSpfswtFpc1u4S50jtjph4vGFcATbWcj17BPRcfvua
LIIeTuye/cmNF6MsT6OVNcDWfudEZIb4zh4TefC6uPn0beJgUljSTHg1VOZPrW/bd20hjf1QreKq
cTL2Beu6MHNQL4gpByqsb060vnLSLdK0y8itM/FUcVy+hazP59Lqsqd0kswjjh5DoCwF2uYyjN82
hQjfxnnl9m6KtAyTNV2yX3jw8oPCULUrx9H6Xfm1AxGorOalrOiWDSxyFqOyz7vbzbaIfMnaO54j
Ykmmvvw2ysDiQdWYbg5igtMCZxq8vRcUt2ZtApK2nC8M7Vk/P5b4gDQSpMx5h9LE8Ui4gxdcT4Qd
vFpLzzST+WO09raygH4s1rfNEbhtOjRF8FfusoH5Tbn+AeaKNVtoUx2tUGYRumiGZOfO9iqOq9p2
Dj1JJuQ4zHO9n5dxPALD2SeXjsJ7idWZZc3uTvb2M5ePWiKuSQPbvAb5XH1/efKVXZwH3sKz7W32
vkBx5FImgdqiMaziy6o2RpyFrtCzqGV2n2WB86TtlgXB2fBytsX4vJg5iy8Q9LjPZne5qefMYW3t
H7fKWW8tREu8XHZw5Sr2Kz7v6cHmhGHskO1OL892BUIggBiOdTiIyJk6A27SHSNPAknyuzCXK/xN
4C+BVHtsqmk82A1P94V9Um4Kojrdzjq/MWuuU7c88FrViSmrtwFrqDSZhLuDsRBz0mSfrQMpTaW6
wWjjj/WpIRFhDh2GCqKtii3dmek2X+sAvgyjlxX3kDM8nC02LR/A2eqkunGIojo7cnVZfir702sm
47XM7LzZ4+fzXtAWMeFbOyXu02HCJzqWV2swyI9la/IbyDH7WzM4lNHqmOpq6EX1Vnfr+lU7dv1u
OZMDu2wkwZLLnWzTSvMWrb48qjzowxOBsmPJTFi1y4Hns8lPCtndW+235ac9ufldVW32b2eDIeZQ
NoqdXzn1D6SG1rvXhf2tPZp2FutyNH4RPOFDMxrLKc+r+dnarLaMAiNUd6vItgftTymwuzldytGc
6iwKxlj+0GFGLX40F8f77K3av86ZkKwdLk71S04O8ISehjuboJQjxjbzUGyGz87lb4fWMCPc6g9Y
vHhO0iu6o2iKm3IRq3zJ31bZWAedNyIOzZkAFILEuAKTtC+8GENXFmHkDE9mau/xfJ8Hk0AqLvKG
HJ/LK7kU0z7fhhulMZmW7RBE8M5XwFplHNiZt3NqyyJDCYx3m0PvhWiy3dLax14Y+ScuAMI7uvFq
QjtGOMpMHlzqORDhrpMshn/tEz4WZW741BAKGnfTqI4j8mVmhZyLXe3QWIqo7tIfnnDKA1KM8rqz
GjNa+snbed263ZMG9U4FxFepluTiysvEQIiA07bnGSg+FmrpkorcLDU1L0Zt7Ox0sH/56wywlJfG
3psZC4b5QI5KeuoDPHNA6j8sjwdfqtS/m9sSpMVo5B5Ma7fOEyNdgBEfgFfeeb37pHQGX2luNHKP
fvohgvYKMiLRlMYfzM54H3oQzG5ZIqfhMQ57JWMDdmiabX8XqM/S1SwXoTj27djE66Qe0szDftvy
uai68XdzoF6XrJIXL98toE35wvhZHTpXqR3H+yGlaQer9ljxz8CQ40eBF9pndd7tlQq7nWN167Gz
lYsH0rNOIWDvcW2leifwpWG0loAV5ADd1+4b0SGHcZbnDGh3t16WG9tbHyy8ynuVlVfzSnzMtC02
MSXVtkWmnPx4aaosqergYk8Xd7b0gIkLK7Iq3qUukFxvbeIB1AX6d7Bp8qw8c8963Z8s4ahoBTfU
fmU91vgtJtNvdiJTyw6rxw425ids/QrKhkUfN+2rUwGdD+GwT7WAS3NcfW9c4rVq5rB4IhEiNlMa
ZLS1nKioO9YO2GOZF/JBa56Yql5uoRQmzjqv3NfNXF83suqfwtS8CcPROs1G8zxa67XIls9l8c9D
P1wFm39d9uULHk+gPj09McHj0uya+qG3/OUzA7gTZS5vR9z1P8ui8u88s6rBKCTOa+6qHZmG9VXQ
tCXDBz8Myv7tATvixzQjV0l50/BW2wmSHzMKRjTC85jdNjL/4QDim2XXgN8LJvv5REBDvI3VAxTh
sQn8Y54TmaeChdsJA7tnN0fiM3ajMd+17rTrl/JtIvLxYR3IkkSS9EC6mfurW1TwSNoKCRspJx3T
kllfhRhmG/KCnOeFTQB/rBp3enMi6XXt3rbBMckT8g9qqqdr7dtnAYgXK1PfjkhkXsKwyu8IBEKz
PRWPWPuB3KYAG3i/EBei8GbnYfBrGKAV46FbxY3WFqjOqNKT2TkAYlYy1ebPdRusY2tlUVCEAiBQ
H7SdWftutp9njpJkyRZ5Rs0xfSxoTxhGsfe6c/toF3jY2+06sLxHY7Q+hJ0dao7EABCQ3+jZnlQk
wifEiKeJwBrUKuK0psZVVjkn0TKfh9j2MdoXrbrSRkNZQCvRDfRdtRs34MS+r4HWOdjDeqnAyM3f
tmqTvuanKcvh07Ltx15WVwQ03NW5TFYk7BEQv3dgW1qJ6iHCS4n6ZQV8VLmwf8xNeJ4B8toKn+jc
/BUW5EVYcjG+LEg/XpfG2FUDrEuQj32MlV3srXxzr3w5vKMyu3JINxwZvf0tHqZl3vvLkFErA19k
mvrNH30kud0T62z9gx+niUZXD6QqnHRPuKYDYrxkRLCV2bXtnnXeX5UASPd6Nov9vLp3ZfEpal0W
VF+BywyrIuy8jRcWwvdCieVDysW9U4WePotMz96ONKQlWZb5gqQXQ5jGBq+gExFmhgroIvp/oN5l
YgymYOMlYwUxrmDIjTt7Ddr3LnPdX/gLi7ea79LjD13ep6A3pREzt8lxJ0ISivrGqJtEtBdNm9MS
1QabYh1cQQu6nY7qTrCeJEGfmzcWqWIbSUIQUjSYb7/9nBEDPKb5YhjN4BFLFU9+PXOA1VaWXWU2
5CVg8Je5XtqhUnooO30QDGZxPnnlu40ah4A9x14BN8dSGhCIBBDX3fT3lrp/i0H+Ii666f/CiDN/
/s//0f7H51f9H0+z/JMc5PIX/yYHsd0/8NOwNiPXdzFMXMzEf5ODCPsPEiH4z4fLJUXvIof8hxpE
/IEeFO2IZWFdwSnDP/d3NQh/KSRGCQ0JSl4TLaX131GD/FkIyh6Fyh6FiINyUuAr+dfymCwPclb0
+p0N1nwmdsUmuauuzx0PbAKg5gEFqsH5fwhBOd7/RYGCgSjAIhGidkXH63kXhe8/C5LDhueyVi+d
7NqS3qQgWw7d6qZvTl/0YUK6uoaWGrmqQuXrKW7y2X8WfTl9sI6sB1l1tntyLbNAmktskHXo58kV
L4t3QYyENy6fqliLM2lSo7m3S4d/grhOKlXGeVqyfT/PRECOWFJusm5WbzQUOfg0SJB0b6DDbc6G
oFrvsoyPAYbCc8eDAcpPkDE6y9+MPHQlo/OBCS6ChXBQekEsE7IQyadrAMm7Rv09FeaYvvtzaldD
VBbCJMPP59MW/W6ouGO7HclpPnARv2I2jmCRhveWQ19cBkguduArZn23TPpAzCHxVEaqk461q32g
CtL84Coq37scev2w5L10HwMYzRtHBzp74X8t4AJLEG7GXg4FAhY9W4uMHKt0nzqSQl4McozzWK/j
xlWaK7vfhwRjeSNZOso3DbTb2Zwdmlwuj30t02DfmYRYhcIH98rz2TxyzHtj4odbmkUZLSjFYUby
aoFHN8ZNUS5MfbNYyJ8kmigTiTl23l2nCa5gW5C9daRBMyeCqDNmm6sWYdSu8Tlu/cgl+cUkv2N2
NLKXYMqfc7/5EMTq6ijUCE9I4tJjpJvNI7Smk0RzlpmhmMRn4lt9d86nmL5ZKB5rm5jtSLonVzZt
trUjoRniiTuuqd6QEap38oDQDkDArQH8ZVq17NYWJK1pzJQnE0hawMwtkHRgBVtrXplc93tv0P2P
QirvPc2pSIiUx+d26NqO2GFjnlhOu7TOUd+FGExA7YvtRKBxdkWcCl8798uvmanui+ghsv3COk+z
OB/d/Gs0V+UkGSXwsZ+1bTLkvIvx1vUM2IQBcxMSEQWVLJxsjl3ZICcVaaOv5UUIzNro5lVUB5dM
Q7tIi0+zWRbBTpzKt3nLXQbiUfef2ZhJmXhm0Z/bZh1+OL0Yhj3TlnAiNI0utF2jtQ8Nq9tDg7qQ
gBP8KQc/HXhetqBMhyhfezPb1VXaOAk51O4jDaXjZ0Mq26OGEeKGX4CqC/DlF3ZZb9htxqivDTLF
KWCsKvnYEchI6E+lp7NfDFnDfNZX+zI3Rx13PamIFkEofOFm2a5DVEUpWqq2VvDkHbhswKCA3367
pMCFUDN2lF6cCFEjCrI+qlV28CmVJvi80WqESrWXaoaucplYyXqTzwCFPaXKWaeigpSdm2Fp1Pvi
ju5PQrO2Vzukf42ZspzvXSsonsoKzc7WGFuWrFKH32rrQoKImLPtM8b8y0qhh+HNSd2AXLGaDl6r
XtbndV14iT01haQieetLNW/1L0eRs7hL04mEprozIKGJXTOrCGwCqRVJ8STghsbIEEygIwJpsjm8
KCCyi/lNXBBX84KqxCHoqtilpVtBsM3BQJykR2pWENcpnTiQQaYo+m+Hl+WpQrAlvwqbITXKaB28
Cb3VmmI76MSUkJvWopcpW8B9jXNfoDrmcY/Fhn8IIQpimIggxrbYb+taWAiPXOnO+6rlR73JZO+6
nw32I/c8UhE4FolLqLSElt1SeCwzW+iZjIQkBV3G5vK3UO9tI7IxIJvKX/ZqHo0XfskFJZRSBU5c
UQtFp+5Y+wG0wkRuPpCjVflHv1tbmHSjvwRd7g09Bt6HN0N3HDyvuajcAQQqqoYkzXkcReybhgsc
tumxvCH1rWiTUWpGf9EpazzmrcidOp5tORP4DIbcMmr1tj2J28oJqoJHXiFbPPRNE1g5nwYLGmph
kad7j0RAE7GOjzk7Jci2k3FIxbBzvlxRVjySAR/6SOZnMvg34sA54/KhLE0J+Qq8fbOOoU0omQnM
6D2j/iaKILYLaaFfzufWP/SMgX4L3y4a9Zwi+BHv0uybZUe+ll2RLjnI9JUU0fGbtB2iG4TnWtFs
KPMLuXAPAmxmeoj82oTAW0vtHlSaO9x1bm6+cdql39uo8+upNJvvskqDUzlNw5RkhgGrPJbB0EYl
Ao4LSJHON8FaOWVC0fmCiE23HQaJIX/ts2w6G4CxvwjwJM/X8Kvhw1lxt8Vls/ADK3jFbJdupC1H
GVgwiHjHPQ794gK7DbI3f3B4yDxehepuObGMCg4mgGtbjXw8EQ5aEghpou8k7Jwc+ihAonfVWjnB
nTUpZiIq/Nb/NdAaZzGo9w7v/mJbRN3rbvs9ptz9bPTzzOtdNeanHeTyeW4RZ8Y2Fx0UPSWijxkK
tnnnrWKqY4G0qEEWUZu/pe2QNxn2dfYUykKAzvFMR6un+UHntV/MKR4MJbl0YRHyfV+TvQD5V62c
Nnm5PNBpF7xs1TBNOxPlpJv0bGf+jmFhlYelA6EkbQ5JQFKXmR7JJRjVu0Y8jwy9XOGN6tGBnKqH
oUnjyUKVZjSYT/ZhM3r9LjQobk/CYqKPg4AnVHVZ0DHqrxprhh1m4nPhtXajEp37L6wDQkWN04Yi
BoTB8mfW81yyr5dg331B4hT6nNK/dZaqrRKTBSeLRVCx+i4GqZOoKnHEo5HszKswX9iPZlkwg3Ag
q5ms96L3bhola26hvpzTCMcXKJ0fbB7zmnH52pLsCO9UUtf1WgEO+/CFq0BQKzFcQVo4ICXO0nTD
kbQ5solFWHGi40Gqp3irRE7oc+0taxLoFZZnKziY9gRTARVSUiETUsCq+kRlgaLpw3F8dHWbS27C
ZGfF3m9a3zsXyFGOFG8YKlEiDc2IIhCPcyngxJXaUwXMeZpet/zhEA+DYeE4WVMFm2vkPKnK9VP3
CMIXjjFa1/JVIxvi8BUFOPPSWOPnzEJo7RcoL1htnUO3Nm2NbQjTgXOPsjV4UGoxjtZmWiN0sMv5
gafGjE3KD29HuI6fYUMMukMnZxBj4tlueTSXn67l5mKP7EMDvYHtngOl/Dtz8cwJZVFWfPVAWfd6
c41pv/SV8cpP7vlRUBIkZhhmNUdkL7lTbI0wPhG+DecXVS4tVxQqbyyPxACmTmph5KH/gtMubwjT
akvjZ1AG8vcqS+iAvJtDGQ2tzN4WpoX7FL/Mjcbc88pvaz71yi0ghIPBmolitfrvtti2MhFGIZ7l
sJE75hDjNsCREml36EZgjXQYIeFm1wiXWHVB+a5JWWiimnV5OSgdZCnvv4HRIUu7zoQFhfONu6F1
m8Q0Jv+pJiYvO3S5h2ybET/jCa2W+jVgVHGjuuKIgeAqCVe9jPqcYNgrOQFgh3Jiihf4gYw2EbR+
PSIBCh8G0v9RlXvXGoL10a3zEj2J5SgSK7bwQqt3RXWPMs34dkVmnDfFwIh6xvLfWh74+7EunQdC
fYOT8htoiaCsHCvO8wxWaNHGOF4yG7V78WsgpUaOinTesdMc29kUfpEAb/9sOGtIqiMS2dibLRhr
gu6A7983Vqfdh1UzWCd2tuq6XJbL1RNQc7FvSKut6PrZYDidisMhmlRrUrVqWM0Abk+uajSQPwlI
D73+aBV1A0qaokHe6cm9/PFh7os4ZKCbDrM1z/ftYDTFjkmGZ7AIO3k3elWJu4gAu325tRxNPuzn
na+t8K3pJ0W6cbGhmc7WdiBGU5fOvqRopttDbRlfrZ9mDTH+2dxcI50YqWrg65GKG9QlFr/Zy72n
ALy+hURgwEPt22wAjx4qqbQoGPKQDmc0X5VqdK8LajJaGN8BDEiWw32drQa4rE3HbIQgp/LiSlSI
pVADh59WWhdvDS/Bj8Uewj5iuVnCqPfXII8phmg+yNhfgIJGPu6ADoePYBNAfAp+jU7wbTF/tnnI
3NpfhCqcAM4PKehUjVMj7e4V+MuI3LPj+6nwhn1Ujsk3IVQaPlrESRp8x33wXA+W7yda1v7BGRVc
cL1pg8cClpcRBNfFkIxiuyDNbiuRvxOJHMZ1b7L3TIOxXWfMyM0uBLxB7cSxevG0YYiICzHbRySN
U87ZOhB/qu2czEbeRB9V2+CN8bBcjqmi7bgNc8cwszOHPZ9vGK6iSbiMw2ZnNpnxRvXfCn3MFLLj
jarUbvKp64tT3eP+YKYiPZURsVyJ7x/rgkoSu4coJxFiYrkSHfyS4kYktXzx6YwpZBBtpoL08418
eRtZRdror6DKv/Glv4iL9eb/ji8R91J8FH/OeLn8jb/7jNw/LtiNbVqAE6FFFMQ/gCXL+gMy2Bem
GbiWQ+zF/waWDIskFw/nL3BP4JHT42EO+juyZIiA/4dBFyOnCHCkO/8fIS/YskGp3Iup2QIPMXFD
/Rnj6fFBWUxXKIeVtB5gNX6OltvtuOnE/p8+lf9DXgRy8D/hSXwtsgfCi6HYJpxCOP9qcB8HGl1k
xhph1jyPxqyHvTb50mXdLAYpHKh5kQiwcw7O7N2axL4jzV70k9+k7a+elNFbqp7wKOI0PZH/Xx2V
Q29mSQ5sREL8V2h4zrHvl9eiC+3zyNZyX8ysTwQViPuKijRGsCx46oLuNreMkGhbN9yNLnkLUnVE
W2b2by4jKw7S7I1iqrq8JFLywTgQUNFUpCukmYH+nMhcT92NzXSvxDB9pXR+SwTy/kfg5uOhCMkM
LEai7JylPNdqteO0G1QXbz6qWjlLIsbauf1cOfjZ5eFcGM96Gx8kGjdY3RUsyXFCguThx+DRmyn7
2jKwqMTGG7IHxYdttN2JviEUbZkhJ5jNy8i58zk3avMpzFnPyFvsmgImNLFnl7jfsxkaYoNlW7rV
12d/CQz9Bj8nS0gnBhIwG99272Roh/eqsubfhKRjUDQoaCvi2mztX+NCdN4uM1HemoTU57EDRu1F
3TgZ72G6eg9bk3afs9dB0cwr2Zp9SgFbwiJHc3RJXvPPaSPc81ST/0w9Wc5Sgau1C7MzOc/+G87M
0IiWqURS1mpzgcKQXra3pJceKZ8ef4ydpgGKKqTCO6NeoDDDGsxyjRAWbz1CqglPOLbj4lVgS2Pz
IUCEaPVa8bhlQ+OH5w5nDwrYIGTblczY7o7kA2wdnO1Gl7TSJfiY/gq32/dDlp9x9xsbaGOZ6qi6
tJS5kMH0IAze9FyarqbJIiS/nNFl9r4DJvoVS7Oi0jibdLXEVpCTA5o6DSCYhaiKmGpzBL0h6j7P
4q7y7VcuzxyExCp8zNNNa3ypdJRNJItafAbMi9sh9Ef0PLZvIBwRYc4NWuahESsYOhV1KKrPmy5Q
rTa+gwLCRiQKXmNcntzOFt3vsrHqO8dMB5lAtizUymq/AbHUYIv86Wn43CoCwZC/p1WHHcQfPCR4
9SwTIZ1B7ZUM1yl7GPGKcS5wKK39+FXJwMkTE3HLOxS+4OprjOXcC8bine1dwoaD0RNtnBv1hWMl
XDo/Dy5wz9GnHuSXx36MXCCXdVLblBLsV0vx4WBsNJmFqjGjMymtGOtBjBcCqSF7HqjmCX7zTBTO
qR9Tkw+3VsC1JLsHpCCD4nzInEFgN4lK1PvSaWWxA2/hNOHxQa++mcaTKJEkJdqBcyIrG8NbMdp1
EDvlsokDMaKYiPWa6YdGFczoRQFeEU3YLC5KD3t6KWlo+DG2La6xqatIjeIEY5wcmeRYMjQlCq1H
Sjcab3P8aj0LrcJaFDPocTivx6kBXyNj3XGHnW0qUd6batGfvj3KhRFe4ZDLO+QiUW4QiZ1ZQ/Fm
LumcvTF52J+L5c6/rXqqH2WaN3bSaWdDo28o5rUeQ4CFcaxBtTOgeTMWrvi83i6dm8PqjfdpjwQ7
Qh2WDzvLBR89dnPGwBmKoIx6K+QYqUB+viu7yRhPG8Ppz8x2/cX/jZNpJ6faRuRNVd18hzOOYP2w
WZiDVJsyAwc2QcZ7xKQA5UIPuYk1RvniHHYs5KfBRoGEkLOwSVKe3A5DQVmKt7kOhB1rEapDtjiX
6KWBHmJ0w46ZXbNEQu6TurOCzNBrv0SbMAfjWdgyu/Q+aHZSnBoBm2morqqimdJdl9n6DT22qI8W
kfCggngBK6YxA+WJbpoxeKWRB0DOhOC5BoC+DF98s5KXF3qD5Ym2wMy01ummDt0m+9khv5q+AmLk
m+9Btdvy0aWibEijGgYXOYBFZRxw6kLy/di5xuaS7kRjM9I9FRAtsTIq6qfQ0Flxu9KIpXi2/AsT
T7mzKFkO07xVlGaQnlOhFhs7wz4Q/FPqOz5ni+hrUiLRR5qe6uHe+ffTY14YFI5l+erwIy0ODDo0
hyCw/Ls0qr45TuR5XBZKyuDQ+qIFXRFLD7bB1F2uUBjMo7O1DUk2QVAA/frD+EOTvIokBjlXE7z4
hN7iXOmzcnjsUTjRRLIKsR3b1e2cAwneqPW1PSiOEqTwHH5D1RTnDLTRO7q1cPx7A4HnQL2J6LhD
uWjnt8aiq+1gtsLBqcE+RFQFVVG8UYNvhrHXMTgjnmwRVD1WI2/Hsa0I5TrBxYZYApqVHKlPW1tD
+LoSBmbuWhm6aZ30nRzK35uaxPRMcYwSN2vjI/p33d5ilW1oNCAWXHd+fg1GGeIaUn2T0rItNpXQ
+6jygyjdruG7HyVyf4OaSq1X+KScpAICw2uh9deEa+ViKMka90FXpn295JyvV3obtErG6tJPGKxE
ej9WIWnb5zxPvd+95WRrYnRhOe8KOm78ZKJzZ75H1yI+QNOz+VsSVZP/chyrmW+cuR6ya+x1vjhV
ZtuwDndmyPKgOUZNGoUoLfMOPCpLqXa9vKjW4tzJNueMxvVzcWlLWQAWorAsmlvPMBgXmFIamm5I
LyeJJNzc41z3OSKVBt1c0q0YeoVNW1Z6qZpZ8RCAuyzPpfDad13Rw4Rmw+3JgK6LXZbm9S0zw/Lt
dmaN4oJjK+LpHPdOa268yQFqUrm0d7Jq8j0FYUgNgRs4cw0CWpXSw8nxvIuz1abVPB3cxJ/W/qRU
t720VZmDh1q4aNiWgW7HCXDdnYo2ysCBblprIbVDLG3kwSIlaOBvA1D7tvf9o93b+tqyRr1Xo//Z
r5U65tPkxT4KhbjKCDAZ5iHbl9PyueGqOXgCyTcVcRjYdDe/DuXS3hPioS/hyNZRek751rI2vS8V
Yp2InxWXuQrakF9yLcBW0o2csUisDJn06SAl8/1h75Xu0UHMSp64N9HN2cyCBxoppwk0n3lJ6oSU
7/mb8TtMvQ8ek/EeIM0gWARNDoq8+UayPKJ6wHrEaVXLXU6Y6P3a1VXCydefB29wDzShGr8zx7mG
kJySwaiapNls4y71IHn6YajOJXjlkyKGLSPBaTZIcCGM5xCM+ffcOnPCNNdxT7bAw1lYuPhV0T0I
p36pZJ1GermYTEZtPmJbVYkPOncaJF05Zd42Txij1htyu4cbqnTliY5ohh+ahJJyzcx9boaa45Tx
CRCjp72FJ4ZEA2lHGJSLa2sST8sUZpQw5kDyKELZz/t2N4xyoIKwzd54eWXiZ/P0biKSiQtKgW4W
6YJQdcQBpOvoR72NMo+ohvs8bH/AqJIZVBrGsQYed6j/OOoQbIvJOOFfLlB1yG4++IW5vtTpsg37
PHR+uoy4dOp4y6lt4eaYwepJJ8HGS51MRuD9ugi47wHO/ZMfju6Nx8V56C394i+yeV8VJhtdzfYZ
kAx5VjN0n0MoMDSOU3cWQLMnRDBPZEqvcQ7wTuZ/mkuSRXS7K8lqIKulcAwdC+H9CAvkpJGDNvnL
6qjrxM7oyW8xiuLU0QeXoHzvwgR5Cr18I/0/HPLkWIU9/YMJEZBU2ThtOX1tTQCq247GblCMp+jt
3srK9dlxaooJEcSf3Cmk8g/sGfvLtM7fJSVn2d+kAf/e9f8i/kspSdTVhfqXVf8/JSSG6//huMgl
Qsty2KVRavxj1Te88A/PQdLp/21hpxfpP0UkBv+L9dsOXa4e8jwxTfzTri/+CJDCe+RikkdoXv7e
fyPQlUX7z6EiniMApU0UdV7o/jWaj2/xnyUdgVZSQGSYOzXLBXzZ27rGi0shZ3XTZrSGPBuCxens
1xopvQlnhtqJiIX1A0OV84HgMPV/Thb1s7uRKA8YSg8UCnm8k9GwQi81Hj004O3j1CFk35t9X0He
TSWVidGyAZBG3ba21t1QB1OIiJHpNHIlMO81hisnwDFn+7l+xpPo3uhSD+0xpaIMkztZBNsCpjnB
YO4mNazVS91xBJ6coZPN3pG+/tbgnj/LTAp/H0zU9WCJ83atrsokDYtbLqLlWbJoxWne+bui7O6M
2aH4tZk1f7R48ea5+21oLqVRyY7Daf0wi8C+2ihfycwsjXMfaWY+VWW0tewfiGDaqIccPGylcYUO
qL/iBUQ/QkTR3vL6FC9teAVhXd/ZVcutkPs2NlvnYWSMTirZD5j2dIZzbFK3W2XDNxIEnzC3PCAY
gFAu5a07L/mJ+jD5NKveQ86bBSdT0DFicV3ugQHAqK2FVdi/yzxXnjgVznRcfVvGytpUbbHbZYhL
luJHPav5oFW27YEYugerFh8hvRKxDJkMaAgdfvRNIXeVaDi8TGx5WfATyxOCBIEVjnSu32x3xp1p
z/1OFCVnqQSTINCMJqmuUE9VOL+tvASPfc+PKi8xM3WbpT8qsVY/C56AI1QUBv3RW+JJBjrGacK2
HPh6Xp4La8nNT2ar6kUos0D+rv3ZexraYj155HEC5yg12Z9EogU+D2RnGPFoN64Wt2VhOyHZS+40
4Xr3zOtebA4amDob8nM+B/6TsUwt6xO0BR69xHKGghQ0nBvBCneK6t2796FFg24XjBaU+TeyiWld
r8E/RoAjBi4Gee6BybSK88gV1SbO5qvhMLgNqxHz2PyYmf+LvTNpjhvZsvRfSXt7pGF2YPEWFQHE
yOAsktIGRooSBsfgcMz49fWFMu1VvrbuMstFL6qtt6I4RITD/fq953yHGNtzgFVaM6XV1tOkPPtd
rGiPDIZAh6HI2geLVJQHnFT6kBOetLVmRFJ4jmFO+Xnvv7Fs0d8aQ8Dl3afQ6M2qP2RStxedFOqn
kzpEm6bY+FDUm/6JftVyiypSdF3cqARrwUtH9UesExPjrRzJ74NTmd9as3OfisaJMK6CuqVzcL3C
+RkS+YQQUlQRgxrPIGOd4IQjfVFij10SRTnDKUWC42ycJxKBDkHIXQz1BCMjwyB4CevAJsuZFt10
9Ev0oVO6MLFCz4nmAiKX8CPMWjAj3kiY67Uv3W+4uySHIaGbsXD9yHTjfSMnMtsEFY2QjZqMabcM
Krt3CebeC8OwGKVa4a4JanPntniYpjDl2pQE+PkrnD9Zk7+tCi1X0jPjsCbPiBg/MMSAUkxbJ5cP
ZGGvp86tAkwiqesUwR12x/ysE3AnyB14YD09AyzR0y5IXf2Ged44MywBAdL0wSVYp+I9TSlL5cyy
T5eVN8OhRYEynP+y0pGZ8LLtAzkFexxJGX0aLfIzXpcAab4O9oFtcKuymSrhqSPSD93cjVxDiIG1
y00+LHBjuHlxngDXnQMc219yj+F1l2Y0FzpN3b1iysrm9snkOSGSgF9J8759AgkSoNH99Vehe9Xs
WJsJ/Jof8XHwe/Nev/36BBsUxbgDVi509vUnGP70Q8+6PngA5CTilvM8udhjGwzvICbn52DhLWHv
Te763ulAL3XlNtOKiOWx73edSxRg0E4Trdsm3HvIo5jVhc4xx2BLSbnYd60YpzgoWT258ihUZ//r
NSPw/dfvb0I/e50EFwPZ8T/MNg1vf72HTdrMz8ya+mOg3Wy+pKWXvZo8eoihvOBSEyoNUqk3H5Cd
FNiay6tYZC3eKc/0W00E5gf6IApkakoc36jCt97c+V+lhUemh3HzLLp5fNJ4ul9yhe2U1GM0yBYy
hbasg5vJQt1f2cH0E7BCepFdIM4hCd5bS9ehCl4RXYWGOKqkmE15fY992+ZRX5tyPDmzT5rlVnoQ
DJoNzHb7qvFC7HiixU9eoRKePBqM6J673HNOs1jmfT/5d0ljPvWtfFz8+oChZY2aYIozD31w2R1r
MXCrwuDkOB8KAy9+vRTJdtrVJ27vLH4V3HEhZ6EH1j045VfSrkkClK1mJuhKanWr269Gb0QuAh5G
zeuyy3UPSgonx84dPBUnDbKWZV4DnEN5GmPRwXkQZO6ZeLluT5blsGX6fnVNC1oyKbdFWEnImGED
cMPv+nfRkoY1Dxro1rSABgwJkRTNs7STb3hAv3ttiDG5Np6Io21vOUvggUywSy3Lrsg3mFjdgq0Y
3VsYj2tQ0iSS/pe58ebIztbubQESE4tRGGedj8a+a8AN1JoxtN9lR1KxFjZuN/hJyw3hk8COipBi
KVGaIeZ77PpkIK5t3ncYzkcARnDGLHlnS0NclDfjypwge3YiD85LyQ1Eyj6uKp9RpMq+JLDUNsaU
LJupxa/UF69gulD92DP3m9Hf9wF6staS33Pyn8GLMZkrG1v/7GmNbwy3M6MQgQutXCKaS2s5cBNt
48HDfWKGcx0BqN8aiEB3KVHh7jLaqPr9klBtRTbXVM0R8NQgxuzINugJyCrmii5ED+TVGwV2OHpj
AyjdHnxX1zbZtmfI+14sOaYHp3ceJtiL+3QaE3Lv2vC+8vr20er8aUsTx4yApzIE0Zg+EM46B1kl
0EcIJSMfrkIc1pmWWKOSQPrDCJsOs5BzpBoMiqugkz5F6SL6zVSW364of+/C0qp27NX4iK3FMB90
kOhXvbj0O/WYD8cgF2FEQUq3MW04Rq5SnpMIk0/CqZfbBLv+BQIJoFPm8lGgVPWQm4AGVpoRJJhh
r0wqnRDsRiQ5t+rB2Wv6uJuAJg4Gvrrd0aHVzxhNXM3W1jTR4LfrN5zOxl4Mno5m6JnbdU0nGg+V
f1qcYtxhRzbOeRXIo1d31tmh/3Igh1p8zoRisCQL467AKsgyTeUNrs11x74IZtN3F0avM9pGlRlh
FaEUXbeZHzpLxE0LGVSWC3vdFL1aojQ3UIXY9MNv8hXGnYAWTK3YqEuTN/TQpCx3WFUMXOWmfqon
uOeLQ8XoB8uV4i+Wb6NtEMJe2rhPUi3SR24H5Nx5Vy4UGpYfNLC8eKqHYt+STE8/E3h1jERWM8NQ
3hWOA5FvnZZ7RaP1QdHAo4Sed4gGjNsJD+R3frC8D6e+jPuW/X80+/XLOC97P3ERo+RGcVyn8ORM
ixv5Eodjalc+Ywlh7g1fAOhNodVKh/TkIunoaCbTfkYQxoGIFyuCBIGln64wRWzyM6xQLvilEMRd
y7deTt3F0nnz4ErG6tybX1rwE5jlmPrUcCieQ0rGSNhefvQbj6S2ngKUq6wfE5yZg2aqf3KiP662
ZsDCUbZhrnk7hsNjYroZ/ceCQd002cNB66vbJsyqBxcI2Yaqhl2tnQHnhcxwKO1Pqdd9inD4bpYE
kyLUcaJaKndbThaHGWYS5GRhWmsMNsWHP2FDJjj1XaAW2E1rxfxqaO80zxiyCdelgYXgulFkeFNq
dNv0l34K+xOmMdARYy8uFQOEG+4i1b6eaeHPZpm9mPQC840KywCzCPtxo9KeUhknJdX3ZsiaaTfX
7KOaux10jFrtctN+JzCS11eY9TserGtjlARdlWXIQME3gGtVD3Mtpu1gQeOtMuLG84Img4YUdoKp
um5pkzzBtPIPLiSqTe4IIEjdVEZJ6d7Wnv8elN2XonZtmli08Bfc5ltLosjo2qvbwCwlD/2qHg1B
TQnt6/qh/nDygMlJ6w/3KQLguJftDxAIFLrtdaqlgH90OJue0FYPDyQDIsCyc98+rQadQ68NChbb
kLx05DCpiAILhgPVEibrtT3KXLtMwzK9ncvwO/ogiQgVo6nr8jl12k6OwDIw5DnGM6aDo2ME7YmI
ZpO+eA5ZULYXw7XWvYGE6sSgPiU8GNofg6wQBAQ0FYhpxDYOHSxL3kbaRBbKFwby6TGF2RBRTxLi
nK/mY5I5xuvUY7Ydk/lhqYd3a1XllxpXEeZf9dgZTvGcujbwPJphX7lXdbs5MD9bUl5OoTOxF4oW
jZhxt5rNLVr6PVaA5K5OjWvEb1EfpV8tR2QvNB7D7EPO+Y3J+/qaWD6CQdnyOWJMp9sWnqQPEkQn
nbXtPbrOxPaW2JZLufd624ZbVMJWmty+fmTo1e9ao2i3S2JVTBKRI4/h2h8ksLvYrdPwPCYp5Znx
TdTZcBEhRlenMsYfCUKzFye3CL2t8nBHL8s7sH+lHJYqeQFZWt+C9p32q+8ll8kyOMKSAD4nHc2I
hOsjTGB2TGb290yX62hdOg9EaCYVzf/mKoPpp4vX44SvLce7EFhQbbNq6G8LNmcGiA7Dn6Vqb3O6
r3uNqhMPN7f4bWaueMHDNSroyaMzLI39fL2HUqz4jOt6j4t3O3y4mcuoUJPdXVr+grKvQhU0G/0H
jXwqJejY2wWy0N4Ha3TT8GBPUllfvRWzoxcU1in3Wpf1D/6Q1sfbMpXplu4xjWr27NfaEHo/ETL1
XHbCfEjH3r0pQkVzAVkZhXmIgRF97Tmv5cPYrlg1et/Z1TZKuDzzD4GrEJ2OACJLYA/HacQCEWQt
2ocU9S401jm559XldEybW3eFBL0ZnMl7Wgv3Kz1rPHYABIbNoNzwnhzPFXCS3X00QI63dRHwplcW
40TPpBIZrknCkGOGzTql5YGesgmaDR5sMHCHotoIHzCvj09dYKfc2ZnQMWFxlsesSa2Yu7A8NLWH
ZSMthhuuqH3ciFRgNbS6aNCTfG7CqnkEKsAx4LLPXlqnXA9V2euz03jyluDj8XOZJft41doHIdHs
Vh6N8nINCJpvXOON4dV8aMIBsrKu1V0FxO+r2TKIzAcDfWkqi3lntWwuPe6Jly4rHjKzubhc/tPM
/FZ6qvsS0M5CZSZANE/UrnWYtPt19r7kAJfi6+zvjelgeyNJ1t041pS/tuCjb4aCIsCCfajtUcXw
SQif0d5643r1D0B51pmA6/WGmSOpmy6kPUcCfFzXQeCp5ZELEdQdXCylsYeqdqOS9DuB84CoiuRj
REa5L3V1QUd96NauudNirh+Ev/g/yf2ASZGmw01Pxfdg6CSncT0wWzVxuX+ra6+84a3LI1EG7l4s
dhhhKOgeBMX4/cBl60CWkXlWNB0A7PUl8uoWSrzh87Bc36OE+SlxPvxBa80UCc5/xFTjqrRnuLpZ
irZ4JJhmPow5UvaJbt6Wqee0D2sB/Ei3xluoEneLEwOOaptUT+tUzojYUsUbk7UnRTm069Bzg1S1
8WxJhEosQuc6b5ftmMUVivE9OZ9oWMAQgCIakts5lGgTcEVE9Vy73xrIN7TZUkjkvdn6B1u11SNG
IJxtmWV88XuuJ7ia+miwhdzX1y6BmQ7mzrg6WxaoNwzI+gN/V3aE3zSh7m/LizuWep+6ff6zXPPy
vRbKggPUw62AfLkfgcd+7QjQ3pppqMknrlP3u2+3JJI3a/COD0ZCqayHwwqk5uATWrJbaNu8IdJf
4iJ34QXkmPM/Q7CJL33AaHFj5UP4aKnAvGvXwvxehwyjvRFPet8L98dAOylK5ZJGTRHM6NIL5KID
HRo7YVEi1lYvtKCSDwAAzW2CxB/ShmhuUgUFCh3/9J0k4FcndeUtg2SQy31HYeOFc/NtmWf30Z5R
SaAxmr8GuerZQsi1RhKQnZUBbURycFfQThb/sfOM4mnsEjZhQg63U3W9aNfAF5vZWqMODg3AeQ6h
Jrt6qdOqNh2ICgCopARzi7wx/3DwEuvrsZP6mxFtwX2vV8IXRqeA2tPlAcWDFreOb8iFCSmi8z0i
JKaRlR8bdi8jV4kOA1mWc+gU1ngejJDxYBJY3NXSNryr50I80m2TF0vJ9L20WwQUACJyxCpX0k8G
oqCyUjMi5iP8rum5Pbupn5xDlJBRuRj2zg7T6dTkgNgGByp2i5Dix6DAe9lmft+16XhvMyQ+NUlF
/0w2+T5BPhTRvbiEVpgibBbDDRKR5MHgY6MoXcJ7G/E4DU4/2C5MUS8qMZMTe2t1m0kLAozXznc8
Hugtl7T/DCmEVJN+ELoD0cx8cmmu3hh1/YqH6Cl3QFb0ozlGpgdTH4NHHGT2Z1UNA/PY8Js/FHEJ
13ajUWGcaS6WzxjcbKogLHlSfPFRtG+DgKahuaCJshAPTy6mflInEJQsduRRyG4MhbIoK7EHpXOx
q4t02WPgYYtXEwXmApKoSfsnbQQsm05exiy12e7KdTcCDNtmlm2fWgczT9kvL2k9vDWQELaZN8Qd
2d4Nt9GNlZjjxbLoICZJdeABhw5qGclF9b0drTS5z8KsxWG2EHlt7IlyzQlSRo+ZwJ8JDtL3/f6w
zN2yX/AP4OWTJyIA+gvXpCLlbHc/RlFgZUk5+ZHuPThNS7BFaOxcQDdbG4rEXunV/YFjQT/5aAZi
KDW0Zh0uUutS4hzRln+Yshl1YU/SNymNdszdCnePGORlIn/7gGKkxN7iAXQNiuJtMJmqisw174ui
xxLZGhYMoHXArTDo8M4XtHiZMz5XeWlFFvyNjbFMIJL63toiuCl3rZ9kD2NP9wB4kxF1TndZUyr6
rqR9Oww6PYaorhlpr+FO6Il7FHO9Tje894GJ8Ny3jJPz65WxHJ5nQjHCmlIZk5y7oe6k6mtbjbKX
GXSYjXHrmWKbe/MpwbcZgeRUt1PRHO2meFVdehmV8alGOJ8o/MfYXARwo7R7YDaeIvPCVJ5CsDis
oedHGCyo/rzgI/A7AkWC+o0WTwt2gQDeyQ4yYtfSq4rvWrdX9q6Zr1qcAcGzazsPowIHARaCljQs
0o7rxLZYgZaUxmggKHLAJ85TcJfxcG9dW4HHK+RVtCkgh3W7zm7epsX0NkuJTOUKLESIhx4ub2Ku
D8i6GQ/tWlR+O0/6Vwwp0HeGExe3aJ5nr+B80/Rka8e/qUO0lw7kYcIjsiluHTHHK+DfuAjUzi8Z
ILcZPOgmmUE+wEd7Fkb3dQhp09kOzfnUEDMnpnlOGolKYsG2WmVBd3aD6UsHEZ/mVmPuKmW+FZBo
2FpQG/gDoDifkqvtnfliZ9BRttxF9yHKhJPyhkfhK6YjcznelnTGMZP6BqagBnKOVy875sffxix8
8hJaIkVT7Nnph0j2dsLeC0VhmKX5TPlYoCT9TpqLQ//uis0zw2fqyNc0n++4aEDMdJrsKb8KSZnn
3EpLmLvBFPXFNaxPIHE0mlRkohDDpKn2YbvWh8kZspMTzHtOTDDIA0tC4FHbL9drQFjWu9JVn0Bs
jjANgPomCEak+bgmbnMq0qq4AVi0TUML+0hYv/sB+AVdce+x8pHRVuJ2R2SplBcJx4cBzfJmLYoT
t6T0NAlT7W2AdaWlnlOZv495bp1SRVadnIryUEG+gKCTyHPap97eoVS7MX2Jt1cG06HDMhIv/hre
oaL5xJpVPknTno+N0S5bL1PqwQnacYPPq4lQ2qOesSCypLgGQG8OX/OZY+RmSjEkZ89s6TDuqulq
WiKkxK4Y7Ix+k34jvMmKiKhhiZtwZai7jlgmkColBrgbb9w7dXUsp/VrNVg3XYpR1QG4087DqYTD
3gwswBxgGglFxdelcR94v4+zQxJ3fV2ekmNuac2Yruu+k/nT3IF/Lxj9tUOd3OcZ/2kcqrMG0QZV
Xz0yaXt0Zr0b7OyovCCqbOCjnDWxVY38ha3qz27SRzUwY5iTL0bKo67mo5Qg4Nd2+IREI6PEsD66
yoQlxtPH0thPQ3FRZnBEYf5k+eB+Rxf0focA15GxcJ3NGkr7fi4aC7oG47uQDmUERx/ea4dit2x9
qIT1m4eCLQtq9ZU8nntPIgS2uie3zRbcV9ZxYhKZcVuMmfOqN3MtbknXgROPe9G7shjVFzPDPE8V
u6t959axVBdbQHqOKDGWWzxFhwap9RacoBvnVZUwmWXWhWEpmtL5Y3UdcTJ0IE+jMQ2UWckbuDjg
PQYVlF8OEVKYaaOGFM/eMn+t8IfF85pcbK4tHgzeWLcJewPPURmixFFNeJcyQNgFrTilQRae2w7M
LDlWtXilIeaROgOpBMM78RXCPLcrdZzPVTOu/D7f0WpQb6iy+vtZuMXJKPL8EhorORmDQHGDsefK
DN/TZ8mPWWfA7rRLVM8MFtWL2xbTh9tSsHczfRcWeV2+577HbZ262kWzi/5lMWKz0ypGmwSpVn76
PraeiuhdBjLmEM3hinLb75jpVhj+ZULrKUMTHzt8Mr4IixgEKac3pQk+skhA78F6N29Suhn5KJ5y
HHYHHL5j7HbDd1dKOg8MqehZbIYBXcrKcYHzmKb6gM99wkS7DJ53sqfq0ar8kZGGscuG5cVN6lMr
ELEOpnnvD6uMbUGwVJW0LyXqt2m0vzAKlRtfMf9HpF9ErZUiKVr1ErVe8F2nrcXF3Bz2IzkRz0Mz
ihMS88d+9Y8BZjgQ0w4wxxmc9uCuD7ZaFbnoY3PS44qjeimZx1tfRzAC26lVxdajOd+5pnzw+ESJ
XcB4mnsUrqnYIxeDXUyD1snw4VRlIqM5SG5llT6KmqZFJ7Cn9RAMOX2gtpUm5LIERpD3rQusbwOo
xq1mphiPcNM2uuhf0mb4Hpqos5KQUYrvxaOb5qxjVEvDpHZNCTurxLHqI1WFghFUG4IOgr2QmaB0
sOMxQJU5QHDS/Rilw+QfG1F8NRqGEbK0KRX7W21Mzt6F27tD9v4YJBZXbu8RlKy+S2cxo5HGHqcb
9F5JT3t7rDiV2T6dE0Rh0mPSJmIGnZ16Ykh3K8lLh1BStjM+p5mecAkFtwwQOg1erLDobslG8i5Z
n5+7uhtigqwOwJTuCpdlaF4PmoQLhi5kXDVdzOQSrKt0NB0gJrjSLu4meNCYApAVo02rtxPA093A
wD7OXAoFXCUZT92SH0sQ4vyVJFkZXAtAdow3Xuk+jevox7M3PbQOihFTmC9QcUziTBRAyrTJjvlo
vzszbYymuvRpXUFfB0Nvpi6JYk5IUA6pV1TkDrebyhA1XVwudohpp4K+p/OCs3guSUROleX8ANOR
tFGCkY1bzFo249EB4CiJiFj9ZaNa2KAXZrKW3lrgN/WxC7CH3LQKtTnADI0fYq9TAyy514WTjuij
6/dCZZB5Rd+trxmtuvmho5WkNjnNyGnPFyfv0nP/bGIYEEt2z/me6DttNMvPVc6Bjhm1K/r1lRDm
oapAuu7IvxlJ1ZgZlcAwgcJsRgVcXwu8Uk9B6C8iAwE3pc5t77lCPdoMxaimWfcyv4H40QyPoyYC
Y2P8AtcNaJTqU50C38CvvOBTYbI5+FuFuNfck5uimTXLtZEQrOi9LrfTnPDikqShpQVstSOoIUC+
SfrfOFqwqHQ/ze5b3U6reQqB5MP5RBlt9TF1jx/c5YgnWMdTZRDoYQRLBPYE3Z5VBeE9aorg1hXW
x9x694EmQdAdR39b+nW+72U3AZtDLtwWqj10kFQLltOQfquKSd0b0gAjoesekpINyvTK6LKCI0KP
x3UU3nOVyrdUC5SaGQ1wOA52NYy7VDr3wVR9OsmAWk5zSykW7T4wOG9OqRGQUcFuOKwvgN2C4Oeo
NUzATTv657BGL62QmSJy3xlp8j1zB2tPptA+LK4ZLdTAurxZvJxsNKI7iS1pcP/52coQJqfrKOwd
wwuM0CNfRMi3Hi0wIZFu4QxsRD+/EEpzUHpuzkkPeq6m7D1PFSa9Kpxhq3pZFoHh8u6xeDq0vvVe
G3BBcU4uUMzUR20Et5mNO97O29OkqPG4Hc1scGs781h6WWyk7KO+rUA8ZDwhUy+sLwm5ARuEl/6l
xJ6G2LAmEFYWydEYtfu6wNxiBrq+ql5+NhQdEfLRfdGhRheqLbZpH9bbfPWKV/i5n+R8FMehGW4b
oWEHjtNzNufzeaTz9dC2QRl7k9C7Ise+2dfZliwZThkHNyz8Z4VclwsaDJCxaN4FwvMoXNedOzMn
n0ENJH02x8QxjVyqWgYR7XJiaOccBLDJCOOkil2L3OgyLfGvpOKNPD1uynU3P6RWgskKSf/Wt0MY
zgRK5Sgawksg9KNbB+pZhA4WsmH1H9D0hYepTQXxEmX7PZlK7EY5GtYQniuzmc46wOBTZ6077hIF
k9pMX+OYePWEITpEG5GvceRpp+8aBOccMc0nGIiC5j7OmHqa1rvARqMM2Z5URM+AS5jIr9hjq6jL
Odoau3iSxThvK9xEMWPYp3Wuqksoryy7sKUaFEMfRl5VzC9EkVYUM2ikTgy8B4i8ivd+Q1t08a4W
p/UdeZj9UYal1zwAoCtebbr61q4urRm1wNIU3a43M/PkFZX6WMeQfuBm5IXeuGVFzI1Ruq8EOOdM
GBv1BWWbd0b0OGwNhwHnsGosImxZm75L5MUNVM04rL4pkQtuyVygExoq+JTX4sbqjPVAzVFA6FUZ
mqdsOtldMp/YwCisA1BNW61YB3Gd6CnDH2dRdXX1pMyTZZs8fU4/zMEnl766244Djr1gTuobHUrC
ItvpRAKi+whhuzsFA8r3GZv2PQ6VZcdMorjtl6x+zFT93dapfeEhxhZclQapPtWDLQJ11NpwnxiL
7Gkd//B0EUQAcG5gQ7EVrq77oPBej1Fukeuz+mmRoAHK1v4c+Ok3p2y+MHkcoiVf46E1jWORcEW2
8/xxlgzy3IXeFOcwKFUHw3WLxqC5SoKXZl/Y8Fzmdp2O7BA7gjCueQptEFdGsWDiKKUbWV5icTL7
kmBG8wkeDQ3QEn6rzSTAdqezcnv7aDsGCTcm6Igxn3ZrIHnvp6nL74lrwKId1swj+0wQA1elkYdA
4IutenGb+hVWAUt31/Qi6JwisPsjXg14HJmtv6yFfAHfweE9tJ9cgPpHJHioHJrpKWPbBbcIbPSH
L9xnGkT5bmDewqT+Ma1MrPk6RLg9TM+UoDgQTPaJdpDTTg7qdQ2rkPZsOZ3gffHRWD0z8cmvr7eL
SU8mUpxlDvviJvWwETBAF18c6buXcvLKHUKGfE+kXVygA1rCao2vrXx+N/2toFjpg2M9jCv0tf2N
yNr6GnlufAwm+Vz0iYKjPefmbTAsJFskrLDEQqcyaWKK0HNdfeyef3BQB0xwH+EfWau0btem/yY9
EnQGCQ4VUvcSX+nImI50d+vMrQslsP6sWY+RGnJ5bjWyVfws6Q8/y1EKtVj5oefQNl9snrSwfZrG
BjkbQ4tD1Y43whCRFRLYVzkIOpx+tSjGseo0DqhFZpxXmw4II+Pq2WfQ0KH8YfR+CgfrMDCSs5e+
jKpu2I4aRURXWE9h2t+KSt1UEPPojDXjTlUpAltXexJgrRjidA3VTVHgAlg6gAseSqVI18RSyXSy
Ij9LgGJAiz902lWHgcYbrxfhVx4uL5XVN9tSZLTzeZdkBxSpJ+xgM8wFWEzjxejlwnwLR3/ozckG
z+DKUe/dN2QTnqGLMdNiYp4nVXc2gAHsEIMeGNXNUWZRkjcNjUpHmiPih+BrmeG7c2fju2MtT6sa
7G1P+z2WeryZJpC6IGrWZrPgOGWrdX9cm8/HaRU/yJ13g63lj30sKRU2k7USzsGbdblabrmB/F+z
vI8/dD/oH78Rr9n9tqMr897nTf0/IGkTC/pfbN7Re//+248aosyC7f3HP/+x0+918Q5c8bf9+/pv
Hvhf3/gnXNH9HTYi8EK2w18idkCCf8AVHfd3G+O5JQLX50KKc+9funjH+t0L3TAgSNP3ASzafImJ
e5/98x98iQm2ZYeM4U2fEa3zd1TxDi/oLzHyAnU9tAcbeT6kxvAqjf93TTzEKl8kClobSm0c0gPX
htsR4zfHZpTQUDwZcDDKbQrBG7oXGD3+SSC2PmA4YVJuZS2twU7azqUbbXlG9WYsO2uCPoOqH+TC
QKDBXecsDUbJOtUxBTWGYyXXKmqg8Rl3ndnJIwpe8K/YBYGg19eHM1Hkbx96ewAOI2qaMuVCMfWH
Kf//OzlwcoAf+D9TG+Ju4hGs83/jgV6/5c8la/9uoRu3MV74GDAQbPxryZq/ixCGQcCapcA0HZbL
nzxQw/Z+FyhGIWb6nrBtvvdfa9awxe+OBXrDtFhppuURHfs3rBzWL+ZnUy5pUx8///kPz/cIdRS+
w9+AXDLk0fr3Veuko2MrVhJJzum+VeqZ/ZKoyJqUI9CbHvTswAtEjHzJpZtT1Heqq/PzVLSSiaYM
v82kn343Mk1/Ak9TEYlAtvaRIM07ngBkFA3hebLuScgrstfAz1Er5IwKbGfnFe6p7s2c8GRKll+O
UO+Z3+VBVyRFdaFS9blfDXV4LuzhjbL4nvgfgpQDbjHubM+xPVbPzkDgOE1O94WbYRuz4zMRSvue
ujbBVD3ssWdDlSwqO/lER8llJgey1DzNWY1bN2OTh9ULFvwJVHYGBHstNqaBEGZbTWZ7m9aC6Sd6
13vD4wDa2Mtc2XtyUNDMkAnSpi9249TDM35GEsvyVi953E8cRZ8IopDLAlAnU0nTaiPEErwC/Mg5
seDyKLKau2jpJ+vSZFZ7QziHwWstfTm+DuBSwxg5ob/Ppc2BhhXCrGNbE9hFb39IHzJ0TZcM92hJ
G5GUIUrfCe8XrOIqBn6TPq9W2A4UF/WwtxPBOd2YQXoNLZhf7GQMY+TT1WWiEOR3P2AZQ3zd0PRN
F5ruk2l0B3tqUrw0YTxJrj6LwqhhNDo80l1LGEV0yaElj3OaEm6hOQ2n7ICC1d1lQuE8bIV7Drks
KllugCucey2fW9GmCp0dfuYe7dm4rg/CkpDQjfx19cKMCUhW7HWOCxabKc7/qF9cU23bJdPWa6BR
Sn7JTJTVV2UimhJ8NSGWSQP9O3XH3z+Q79T/rChr9gnG3CaoXc4/y7ZIpf7v9q3/+Fh+/Num9b/9
/j/ZM/ykP85ZNp+AybMIbdO2hemZ/3XOWubvFoczu5wL+NgyPQ7nP8/Z8HcHzIzAkcY+CIhG/L0t
i83vr+csIl/XoiogVNgLANiI/2XHwlOfTAYOLfRTWJkQa/ho1TudmrRrZyngMmL8qEk0pNfDJHzR
J6elnUfaK1HtwWMHIxPXqqPHUulvZJ7rBg9rjuECXSPuX6KVzcwV3//fX1KI5f67JXTsyvffmBDk
HbyN7q8H4K9v/GPtsBB+Z6FgEvSF9cdn/+daun7Fc6BeE0x8PSD/UrMZLCaXs5HzLeT49GzrvxbT
9WvXn2VhdAyc4O+upqsx8y+rKfB9+8rpRqVnehiTxfU3/dXJGDpAcWTmWodWdQ75NlIz1TcqkUXg
naMmZ+TJ4Iap8c4qnHaHIZsbrynfqxH/eKV1gHy3Mz8KUbDi/PR+Tp1lG472I344o9iOmJ5vW3pq
z2OarN/HFiq7pyz0U7W71GhXugtNLnn791fbfwxdr8lafa9/o2X04334rfn521NPtfKfjJ1ZjuTK
eqS3IvS7N0jn3IAEdMwZOc+Z9UJkVWVxHp10On03Wos21l+cPuqWLiBA9+ECdWrKyiB9+M3sMzUV
v9Q/3hl+mf/1q6PCma1o+pfjN3EefuVX/U9/HdX3v4vpH3/D5Wz4/36H+pe/fjr77i6//j/9YP/X
Mf9x/h7Xp28F5O/fjyuXX/nf/cm/Lwsva89l4Vc3t9PlT8u4+/zH5y5w+HT/67Pa/26nf/vXcSp+
/6cLxl+/6e+HNWYt+b8rneAQ//8PZCHPHEsrgADW1sT1L3/P34ubiIP/6QScnXyOahGodn7u3/+F
f9Os+ObwveJ78/eP/6mdkQZwpap//h8sZBeU1394JLmIRHiHQ+4QVMXwWvzjkaxfQUz0ZZwwyJyp
+Bplc64qNyliF9aENxJ2MLHyCbo1TaOnP3iiisl5SP3AFY+hGKjAGOhoHptxoQ2Y0jm572C9K3Hr
4b0zK6p0MpfDGb3f+umdUxjfABMB1BDgzVoBW1Owqq1vnpUf+CXmGDHMRp/xSbRNfgdPE8ANtreR
SmYQBHAXxkVM/n03Gddgbypdn5mRAxWBvpF1/O1AE0FfaeAc/Zp8hCoaGqeV5I4GDb6fIVvLI2oK
Rnhs+1MGkHhKlcB2Cpg5dmhz8ommYj9M0ZvIJJHmpYwqx82/02vjIgslWC3rTA/VXT/NinBlUQMG
vpB/hu6XMl4zvdvOpE98eMmuW1BV8x2aisxvU/TS5b1Swbp34yzb+fnC+62zNeEkGQF4h0gf9K/8
De1Xkgz9naHtb0Swo+iJUXAadqcgjdazQq4Ay5IAVDimKHC/68Qbpuu1ycMHBt2ITPDtabW88a0o
jhUcNf0xoYRfAXtz91aF/lc1jTTCoFLnjK9wm29FcwnGAU53tojz7pvWmireIvJx42zHasngAWUl
tkkzeT2l0DVjz0qPpBix8KnzRC7yfaE+fDfNq0DGtw3lt8lsgq2wEZaYRTUMnCqaU1KqyRyQkHRM
ncpAkVACCRv58nnMeX7elLWi/KNmSKB03AqB0gBBLLoXdW4um6WIhu2I819eAefHgbaCE0uux1gO
1U8wX80xnlz8Z6jwp7UOsmstfYyJJkyesRPUmD9z2nM2OXx8sqWVuJ/BIO2UjBtmnGQ9gK4nmzxZ
qge7Mt7bOFXe/MCpkR8Mo26f/G/ubKyPFMdZMgArbPDvKihnI81S0BwPpGC8KwOO6l2ScqIQOVzJ
gKbs8q9NrJYHzizIj9QOFy92RLZBIh8n84chXI/aD4RcP7ZBdDHndIuiaQS0F+4luQ5depnHp4TJ
crWeFJ319Lt6ptnWrje5N+5IQUpum7G41U1N53dYhiGe6Yo/4rqgLJJeqFxkwmzSXCVUC1aCqwqS
dIGBZEtUrXtDUW31F/gt78CU3Z6IxwU5SLPctVtq5lL5zRvc7DPSsueGj07cMHrz1YlEEQp/SyfB
X2jz8a2JiOo+mLwyO7QExPyIojZVTyjgQ+/r74Vs/Hti0ZYlxu4PPc+Ef7EScTSCtFLf0uIOoKL3
LRA6urgJwsNr6vC48HDODMV3UWLVPfxqn0+evlPMqXPqM+SYe2bZYoioNiCeydg9mRkH7yKScXZr
s7ID0wZCaz/PNj5ZkLt7bQqIUCkeqfjW7zFrPjrOjPOQEW2U/Qo9b3yn/63uiUkPsTllQpNDXKlq
qfYziKicDuPcnhZG45gBUiHTG+MX9a2O4+IJIbV7H3TWvRK0Wt5X4sU7yrsCZ8cikWH7k0BGW/Rh
aLnYb7hNtV2AmFph2bTakNAPq+xB15F0j9mswmwLOqyrsUwuFMGUIr7pelPeSvL301aXycgoJ9FA
azv+t0H4qyZMgppUEqq55YFYo7vIzy4RvzQ0+AN0dKtyFQ87kkltd9TSG3Dnr1HKIBec1gYzYbxt
0zq7w3PR1Dt6AOWB0tdW/hh99Jc9tb24xNyOtWOrlejvtbaTv1VtZPcC+DrdNRleZsRaECwYEsvo
dhl08JbGLN9U+VmtILOsuL7NINVtK5gsQwcCqfgpx658QGRLMAjAe8M0hfEXti7YgfRGpKZ5Jm+t
bkp8BM9dlFBor4TxqPAO3CcwWf59i+D5xllqEH9sM8VYJtqOZNQ6NFnYst6udp/LtU53OKBSieiI
+ES9QlOgIO5agD+kehqvGJBEEmd4GEKWGFTdkWnWsshpeYwCAPon2S76qIoi+GFhIPRb/o4FCDOU
vuQQNuVwarFMkyfN+Pg8OOM7SmmFj6LjCy8BH6ZHA2koiIqncCK1bj0iR5Q/tAUDvGaEtJd2Edk9
J+0ew6AHB8YwcNppvJGPHedVsPygEh8TCKkEiPs1+4T+urwOqSexNLRDbb+JeAcfOesSrh3s13zM
dX10Li9TViVxc1C8npjI8fbSLT9dWqTKSZX3fQAQbA9zKb/NZh/guQj1QuRVRlO/WwJLl10y1B05
gS6alk1cjOSH+Z1T93MI1eWvmBp2X1mV2UmiWl+ESGh4cAJm8DYJP9fTGUdII94M0sXFuFEBbSWU
EWemaJIXRgoUZeWU6m3GMfJrzI8Tnb4tiQ9yq5QhpQ0qstPZcxQFOJ0KEvckwS5ZMxwtiq9oZo3n
ajYROVlbqidY+TyGOW4+eQfPcexFBEoQ/BMXpjeuphkcEz6yg1+5+hwrZchDSRESp5oRCTfAfxq6
UTrXqYZd27BBb+niSNcDe7z7YBpHwHJUWbTcc2ZaWf5K6uTtxHcrI6dKLBKm6Zduej8+AsBe+411
GyCOG+jY7skD/9duNV426qjYCBGpWyPq1wSsmNkPDELUdlowE/ilxIUW8JHdiaWhYG7bw9viH9VS
F08mo2oRxUrUIY6Pajmy5S5XAtB6s3XFpSua5C3srRqoAQACmu3In+RqBN2UJhO2PYtFAuXY/4X1
d8xOWZSM5DVKQFpPc9UsmFbwPz+0CcvexpNtb04Y7zssZ3S+PEp8jcE2mBNWbhd+07vkPae4wGen
fU0htLw4veVLm0s/eXXAVuNcqGu0zryIfyy6Fp+lVyT9bap1MN7DsKDIwp9I7vZNWcabyVK6vJdS
6gd8G4SGXNDv0TaOqqh4r4h6/KR11Yd0Os0trq8qzfybWci5pa9O4GDAGRGwTw0OqaIkE95v/qRk
Y7Eatk9xhzP+aKKMU4kkF/nRLaPjaBysE72JkPFazACSRDPsL2+9Io4U0Puu7Erki3tnuCFnTJ+x
wAKLbZJd7kePnU5uRwWLAuqAMM2T9qaMERpK+fKM93b5bYti/VjdlhWy1Wai/ALTMCYYcCEgufok
JHE40LOgcrc3rysMu36vAosnwuttmRxSeiZBRy5jcsNHPCEdiSo8jbxUj1b08ouEf095l2Z+s63m
bpy2NFBQUkMFd1XvgqWNBeQv0CI8+BFLeOH7GJngFDIvnZMy6s9jaCCrVNheuuvRQRIejp61Fo/g
nCxpd6x7udDUU4bLyzr71W8F2ENgR6nxlCulBX3peQzxCTc1R/Blip+1nIR7bo1PUqhyHPIqui37
aouR3/HuVntpPa5VPsD7UPF429UZ5jbAZlxdSRd0X/NI2BBJsEzoeHBl9hOPUzY9BDip0zMBHAdn
8JQ+jTw9jHaDJuq/BkD0FKw0M9EtoEfO8GTw+w2PtQ0ti6SlDYWmThkPFL2k2IFf0bhVBh1xzK8V
FSfxVuPXa45eYgzWupFGt00excvPtBWBe0bf9dptP7Rcs3EBJq9TzljxoF1iswFHLiyqJZ07mLVE
V+7dRTOKJdcY0po+LVkMQ39oqkNGZrPa0+tSnFZdJ+ZcF/NyTL2gj/xNlDZVu6UX2j5NRkHKaoWN
r4bWdYBwgwfjQEntjoP7nBWfj0MHN2ldugGPhVyqA1Dv/k9BS3y0IVoTvHSXHRV6d5/dlfPsFZ+h
sIRapN8y5o6DPpcPVW8jnwoInEPnqJXxTwIIUNmoGUjBLDWlvxmwaJMhg3JPEkeU+Q+vbcGBsO1S
zFThYlIPceF43yNXRKRSKm8ow+GecBUNSOjXjhXZl+n6/NrqMXxsgKQVBwjjGLTjeCluuXbSSsSf
PiGzwjUHvwLgEguehVV8I5e4da9XfCDebgZF+buXOcSzeM6AAGGma/Vv2EfNTJfv6F3QLsXCiXMJ
m58AK9djTsLkWo/0EIeUbHBQy7KfEao5QTTVBO+egbADT0jkbyKyoeZP6ZpHgprRG/9mCJxhz3qw
Ieg74LhrlMY531TgJoa0m14Jpcv0FvJcEu1ZlWjbBK7TeLduIoL1EBWmHt4WjwDSCyZene9CRq3V
k3HWZjyDqitQ2TDwevm2xRtRX5lscZzbxfA87HuMz/MGiyrnu5DNDNRqp7Ij0Or1xW+t4+x7Vywk
4ce41HfShCAtJN9kyIa5nLA2zHbNqLuQKNgCy6b5XpypD17JZUp1bKxxAWXiGy/WIXuaLUZGN47l
KyDY+arBl39xAAvYWqGcPj32p/ixHFtL8WAcLDzTiKlUKFaWA7UbY6KIp64YjyCQ4T9lkTcADogJ
qifSb+5NSEYzGtv4WNChQWdEHh1HUKm3rknpbEwr9004TfPX9D/o0RIHmCTzjBJSkonDGAKYeoYp
vwQPoQVlsR8pDpiQj3zPHgcMnDAyQ7LqFLYrGqXQNxI0jHj+5BgKDmQO6+7kDBCTpolT0KZtATxn
7F1guDg9F+Rk4hFkQIq2O5Av7Hmj2yTo6vecZ6EFxuFypTCKK+8JXweHC9S18qXBKbAeCDFLLsJL
CHTPp58XF5C5akRc/eo48+NKzJpncsGpc1eaUO2jIgnvzeIOtxgQWy4Qpom4kF/UkTBymvQrdrF5
clzO1H0XLiD/57hozyBOzd3idmb+JPmKIb4kPy5rnJXXcayIq9XK/rYeBIM9tpXmrs58jRklw2tc
l5oWBuzwWIfwONsnLBD0gMCCSFaoFWZ6rmhEoTaFklcy9q3tMDPkufptg3x8RV7WIVCpLvcxPjjD
wvUxSl5D0K7Pc45vm8AJTS/W+oQ1UgFb8jj77foViNV9FovvvhWruAAirLD7usunYxdL4lkQIhaO
toPkUCZLe6fAy0wbGxMAUrKiH7ucQp/zWk0JRDKGC+0gA5DRo2jz5X6N3fiYaCSdXVRMhK/aVcVA
yIy3h4qem5sZWGG6JZLfzjwlkggAlwh3W5QjpSwzXRZbp1cKV02eioq8gOCDc2Jm+Luq4Oz/6A6c
Yh+4VMfpd6vL7CNbiJLTZ+M05yT0uydYBfPClXyAtcU5cGrvOzejQLMk/S/BGjrO2TaeM4JCafpf
Loz86GMSOgROOcehfyMgqVyuqvK24tZqntjRgh+DVzpX8UqSjKh+0XwAVYjX8wiJAtdkkDyiAo8t
rctj9UzlxIBvaAVFc8oURiS6NJb5OlhTEnbZ0oX+VYok/2H9CBtgPxbpAxQwA/2gVtx4/urahQRJ
qtkmOn41xBQXBGl/ra/xfU/6ql0v5p9SCv0VmMC7JTmZHl2AvXd+sehfOM/6+tgxU6KjnnRiVOjs
HfSeg91G0te69dzM3GTaDU4T3mq7hYEdPDeLHHdFlBmi7nPRqzuOxNGB/T5x8fVmlrq1KGvwEzeU
AQ6AX8dHpy+WYWfnURQUt7Q8Oe5EyH/hbpcv7M1DGMzoMe10n89ME2Zc5YSO3KTHybfk3hcz6fEa
ZCLWraAMoujstmv8DOIaPxOYpqMMMgh9WZQ+BiKOHxwvIocDSroJTxTgVLspcJNzEtBsxuBAdgez
dtUrfWEN3mdIYBsLwoxB4RLBkEVcGH40Kb2qbxg2FnmNoN2B/eSBQV31lukKE5ZttgV4jgWaQpnE
/FVjkh7ZK5PnnHzauHHKmoBINdf2EVdp+UOkAevtZdwAZa3m8p/4HSYQMWHrxZ4u9ElUNW7qYYnF
J0cqUkBIae3vns1sV7czpRtajtzWhRjPuS+NWKmcThiUlEmXnjH9RXLLONG9pcNIB/sh6HpqeX23
bsfXiPj3fF9ZaGt/OiTeh5hdab0rLYz4DdAljjUNpQc2Fbl+p52sXyHPLP5ujRxwQmNQF6ANbRMu
4GNH1qi7qPTwhFHxVhPJDJr21csLn3Y7z1xIyyxS2NqjWq3E+goRMvOV4fjdt43zg0qVmJ6sEQD1
IfeVS394XcGcf7SU1oJCStHzHmCbTNOuWdMJIzWX3I1PY+HbCjD9zkMK8jYjGRus9AW51228qvYm
bHpqXVy4HluPKeXvkilLtYsj7r+HZba4vLoySbDUYzcLJTyiA5mU9Z5XeX1tYMo8TWnGJGAsltzn
Th5hxaRZrz64PVBqcjVA38OcZAVro872Zev5HyYKq5uqmC+rYKhmCBArD8h+odEvPvU9NUIbwxzK
XGHUhORc5Ev9MWSyqTZaxNODh63uFQu/U9FdCDbuKvbWPtkOflq8NLkesQ+ss052o3VXohcjOZgb
AlzQbogX/SDtQW5paql0P61q1cvr6sbzD93HzcfSAXZrck9lG6qDOawicZ6FYwLmScMyv+brxJo5
O4Oz7r0hjk8FGK9216UKkzfLads9ppVI6J9f86h69OuE8Ru2bhZvkwzxV5lfDNtEfIuMVaDuQV31
y7EJ+/aHHdrsRkAW2ZW5mPfJ1F9M5AByt0qHi4ePcQ1ORe6abLsyC78U9EXV73m4xD79OMf7OIhj
7E3ipqWZ9aTbObgKR5ee5i5xfqC86Rv+Xf09UGxBasYG12UHKv94yfLPx3AVwXcbd3W7qfUE0QzA
8ZG2yuy7ULH/WpGVy2+B3Rj83cuavpdN3T5mrShPQANbLtfJqM6uomZjm0mAgdA1LLiFTuEo5/he
MFDwajkBQzF5/Av6hP9zqMDuUeNEvVNI6P2C9ywPXrWWbwXBHtCIyYLAd3DBn/6QDON5jaLOfSRu
mxdnRpqdfy4oYCk3VTuTKIUl6JLCm0p1mmINZDyhc8/ZyjyxHqEuyg+Ota87xRxAKm9XU0bA5t91
uE1RsAkhpdDF31usIv7W+HZh9CdLAX7CG6JvBo0NLl4TEzcV0kn1oaFe9pb9F7Qe+J/kuBjOvJ4w
/V0GzsKHPkjY/QDeH0dmKTzgItzVMfqvgPRvwjnMHnU5T3jTwxYSn7V9SD12NgGFsbGsH7p1nj/S
VWYv9ASGBctWjhARjAvw0YAymPnBz2mgizWHPrO1vd8wXavzonjQ7hIRqmK/uPNpXQw2o1pz5w/r
XvpBq1vYnUM6GW51OcgHJux8BGBkTiCl/WEnXVKNBHF9eQ6Kvuw/qSmIv2Ci1bdpDY81qKoB8EQP
JgI+IidUK3R8cr1mKXcjB8/moJfL2JL20QV4oXbEzVqpBk9/nU44l6e8ug+ByD3ChFhxyg4xePQi
7OMvj9fb3dckbdhlesfsip6kZuAz9UdoonCzV8KPsFC3rtoAmA2JTIA+YG9p/S7eduuCR0rxy83z
BNv1iJclOK9Drb6shQDGW+rNwKJCEe+SXHgnQIHQw+MQtGJt0q4h9TirH/kUQ9NY9nolwq+VHGEL
+GTiMeuvdBos43roY4ziMzbk35KyMKZaxchQhmv2PFAdMGGf5by//ow55NwUjhLMekVv7l1d+78y
OXcnO4j5iXXFUHRRN+kh1SK9CaQo6z0GyCE/qnKA+WIxiZX7oJ/LbQXws3yyS1tGe4RxJQ/D6DAm
sLWBTxU79es4pwqbsZf8ccrJecq6oHuvM5sfylIn/XsxuZqZVSOaag+9MSDvJGTHAuI6f0Y/XG8Z
nXvd2dN0evI8rpNhNaz97jQkGalGLjrkJSkWWYdHRiPAvIIyzx6iPq/Udb0mylznSudQPojE3XuU
2MQvrfS84SFwe5q9Mv5T+EB/d3Jk3OHFx7WIBq72XbBcTxgUAITHaZQd40y329KnSHZj5qANdiOy
y8y1igQcND9eFhbhFLkrhGZycPQce595YoZoT8Unaf7SQojZda7w/E1VuyVh4SmYZm/LqCIET+g0
FOKBEAeSwCDzQvpe+8C/XTgj/0ptPBR39agXYH995JHfcmhp2OH17ilIW6r8PfEHhQAj9Pzs9aV2
N20tSOhPPbcuEOJELdhMfGiMVfmcVzlebWjwLmfeMta7EEvMnjvhBIMvYCZnd3HTBcykYVEFcoO0
DxBsZ8K1pPNIJEuhKS5lugseYViOC2//s3ViSgtz/n69WXU7jttoEpQDMET9mQCAKjdjPkQf/N75
Ka+8/srEzF7RluYvKyf57iRqfSEVhkxFdFVOm4ryN9gWvWfhM2hj2nMZDrZ+q5dkETcxnKnhMfAz
VE8J6CFEqCP4SZNF+BiOnW7PVek3AKOsim5WPZA84QzZ9Y8tzTfRqU+lEse06fXFAARZ7zNVqex+
+JmyzbdVxq4sRBHXf9BqQFeGCkPbo5csgGJgTboFu341Lb9HyJ56a9MZXvBi5jK8xP0pbQDsO+CQ
JzP3izkV4zIOLMtXP3lJdOr4dgIDipbblIrA/G5dQiySbDVMpeZ8Zof3VOvuY/jM9WeohvALNiCX
s8S4gJREOv7sVjSUjV/OvephZVcAXkfG5NkV93DvPGOZLLa4RxE5WjmWO1MBjiMRZ+iUI35LOVas
O1LLmKOPHrCU/IWNJhqZ8oRRveWLLDiiMNWYX3EepPbs6K45Bqs24V02EczZN6UMiF15dur1rQTB
lly5TBjVISYyxmyduccr9kWeUtLF8x8DT1mCX267/MyH6l8jNgDaHJoR36OqJktwrA4a98WEujPn
BSj3ZVdeu88UZZ456V8D98tXajEByJkuzGWZl+e2a+Qez8b6Qc83F6O18FROmn7y9JUZisW9SvAi
XIWDWAGUx8wpvLhZqp8M18V+TnroFwml2/6RyHd1awOPKOIs+2VXzVN0+RS4y48Mba9FnbggVmtB
q3XOW41RVZ+AQfn72XHMVcGpsyOEzRUBCHakXqgTXeP9XLeFuCWltNRXbijMNjDAKHFeOtcosv37
OlURb6/Ra7LuwB65t3TCuE+VH7p613F94By8rmA26NtTO2f0FyyTpq1fJ+MIx25QaANIK4qWSKDh
2YfpquGaozjCmfFHvLAcd8P6FZOu/XLm3PL+4Fh4Y9+j7ylBoQBqADzLITTC4cZZnE3oM4v+yOoG
7npTe0N4b7ldcbOPVEdNYDfOxTM3VUh/fcTR75RmzHSaDdkebX8oZb1g3SEX9cVNNptm3nOOKJNw
r9KcW9xNM8PGLff+2GsqQKxLL2JyLLswST+jSC/tLhCVghBvRtpsNhxYmMFMTDv1o5OzT1ispqrJ
rgzonTxiWjn19uyPrq9Y/TM/mK9zMOgwuIGO+bK9ynkzl48qKDL5QDYkKj5C4NY1JgDFFZSc41iG
7baz0hF3UnKz3qlw0NNx7bAAb5qirJyjdR24EC06TfIp1Zx0E6BtblFg36TTL3sxJwoHS6GolR3p
dKsPiz+D7uhKM6rnAQGGel1ezbx8od4zw5TYVIqZ/ZlOC0HFVxcEPk5WDXEsc7aa0hSRX5qz8mQA
uBEOFCVfKtRPAeDxhmB1SYHwT6BUKad8qLvdvuCIMHEojiSzJB4XP1hu6K6oZwQmxDKuCMywh4fG
BLmhlY0OzmE7DHWa7fIFW060M8Q2NVVeqs5gVZieMdsJKD+hIZeq8rk6ZlBrOCQbhvP02jVwHE+g
OfnaZ19XxXUluyG/Z+WYOE8j7SIHNuDt3R7LJX1rwZZvo7pQJ0mNk3lcllr1hwRqX1ed09r0ndgW
xaSj786PxoicIBybGy6yQ0NwEFTwriqjyN8WjLDt9ZAScyfFBvVp4v1jvvwGzbaZwK57NSQ4/9Je
1gZYR67AprjVHYM0zxySaVyWK5vHU3rs6jRJvkdMO42i057LNGH2JARuTiHImtCOY4KLHYiIFdf6
PeLVEp1D6AkBlcGLYCaITIz9+N4DEcRNHXRgSY40j4pcXWMgm+RlIC25iW7wjxS/ifrjwuKw3irV
cXhOGxkca+PkwYIdtc9c+5w4tBccsdKgxXNSgiVzzJnGADBasZiMmywZPHLNkcXtsu2ittQw2P1p
vjZiyMt9Dl4gp1NsySYK0pIMAOsUdo63Hys6zrbUsVSMo7qpXgGKj0U4pkfWhsVRp9HhJdopMSAH
19Uqlm8kmHrMDl48iwzopKAOIKdCSz0uS2GcP2WMr/7F563ofw4AsRMqcyklQQH225b4fMBhGd51
5smiI9cVgf5jJ3ICdlABnUGM4ns04Ah38eK15OHwl4wHka8gNsKSUTCiHHO9TZ+tNQ72OuArJk2Y
mzOg31DcEZ+rCD1at0oeEi9p2UZzSu6Cfqt6CEbPQ1R2yR/qAYr1BG7c6W7qouGEGqQTyIpJFrn8
KsPGQewKmWbB5iPXJ5FSgzH6o5poBdtRUKK0lwyXVbWrrJQzbG9Tzbe689sXR3JZ3lJmkdQ/S+NM
4N2mNQ4qtWHuXjNL2mCzydzuyhqcCC+zNzUpObJckCOtGNbLgx4QCvZz1BTOEdZwT3tkd2lp6+hb
m658ytfEj4tGEOLAZXzzyfLYT9t4qfvqLRVU9dwpsIOi2TTKzfQ2pm3LXhNWVRe4Uyu7/jAXrHXs
FnNpqKrKBSWclNUUfbdPZUxUNFEZQe16BHnGVmlz8xWD/5CfE8PQ4IZBFIfnTeKwBTzXfihqQIjO
LMzRBbNCS1loVWlrVqwIIRlVMElQUR38PvXMTMzpQ4b5TUM8XLQODRogXukbBlzNsTc5M8vppisK
PgL70fvca8+DSOkcwks1Dsmu1ysIGnw6crjVs0+PAv+/ctFyfFj6dzFNtENzxWiEy5npLt3xjSRc
unL1gYR0tZQNNJGCWVh6wJxY1U9O52TbZm65JbAmkoJk1CeM5lbhgaPmEpPyrbkDlN0m74RIhxW6
eKhXBW4o85qzwrqQHqXLWv1gQn5wihznghMoHUXV2YbeEFK8gANxEDxMAxvm1vpjNjLUWeUIiRlw
RnOABFzThdT2rffE+oGp4ojObpsncFZ5vVt1MbGcw/pqKIwQsXY4e+uiWbcubNf5za8n0X1rODSE
QnuSsE+syB1KVO+DABpZa+TNKABHHBhUVhN4Cgq2TzZjwvQVjSlHlUMlmU3d85Avwyt9KfRKZevi
j+ZpznOYo7W7UGLPERP9DEhSQfo8dKO1+VgLMBvsQNQ12bOl3Dk4EBmu3D9+ZHoSl84UPwYoAWGP
xnIfZVoqLCbE2ufqHlQBPKctZ9bBtFdNpGdzCKfJGYHiuumgv3RPGjTlNh/MFLLpGWofwum65uU1
Y5BcDzi4wgBik435nDYWp0mR/wInaLUmX9SZ+hfxFi6FjKGKDqwCUPWx827cuAoMpxemVoRyhpnW
+gq4w8ado1DsK53NaFHSrVxBK3LjT08+XYe9PC4Xef5ZVl3cn/KZnRQvjqlrYCMg39ryM9Q27ft9
XCy4NQEi5NqaQ+Wg8xjAEAj5t1ngzv4dt6hLKQmRvsA8gMDg46bABt7QCftJX4N1YIL9kUq5LgCr
p2bNkPS1Cjmsah3F8LV9mE2bBEPdY6nnnL7RQjpoLCHOOjMMzWvguyvkGKu83/mSj5+6UP5jI/Jw
2Xi5mG7mAXr/LvDhT25b4ObJnaD5AMNuQ1SDQtZkss0xJdpl92Pc0PIJIWKZpz3cDodqkLnS+VMq
vdE9JOlUNd+TZux3j5dLLp9yhgXO/jNkfgTGP+Ket0lsGjZHLJMzDy2pZ5cu6dXx1xuXaNadabri
MKbDuqAYCUydRYVhznFTwldKAAnfCNcfH1qVQp2OBzT0cRrykwXtc2fwhTWb1oVryfiw21GLCm2L
enH7BJ/Ev88VshVSzFB+jlVJZEp7ISiqsKDVLhk9UERCfIahz28ng846YdPsrZ+TaFeEufPFcdM/
kglxr10+ja2je1Dhhp3oMHeIfmEb+OfRCeqdsNSjb/EXew+tbvR9ngvYC7WdnWQjCEkhLK7BXUYl
xk561rtN6DdDOGYGfdXFunl2jJFbiv6iJylzcmA26eoto1o5cOleMfixQrxBcAeWAzfwI8JGvAVE
2R6JYmc7yjiIW6WLOouEPjfsbGP/zKWpZXgG+QZRNmnTm8YdRLLtZR9tGTjWH2XZIitHrfnjRFm4
3iPtZJzQxto/5RB4fitSa9M24Bm/rJa5/FX7diS+ELtkAcN1Gg/8+kvUKo94K4KC5LtX/miyGWcL
uf/gFcMsvgx/DTkd6Nm7GsM2BtiUpzcy9BgxigxjilyKhk949N0t62uP2RIQEn0KUzZimhzVLu/L
Zj8HtTyVf3lzGasnDP4NjXtsCg45Nq6dG5Jo0UMuC2S0rlrGF2cK8O3yBee3XmUWQDIFD2I21g3E
UeYyVy5ukm3spaBOQOFbgAedkMs2Hke7I1u73oWwjLZob81RZk6+d9sJKw6biuTRGIy3ydO23GL0
iamUXKhQrFYwlKWMsHMninkiqjCj7v/D0Xlst61sQfSLsFYD6EYDU2ZSpLJsSxMsX9lGjt2IX/82
3/QGWyIR+pyq2gVCfdXb1C8yJvUZO7wCnoXvlqXJkaIL+ckqqzj4Jp+PfriGYIwcloUD8U64qnl2
hijgPy26ri9LlHJaz8cAsoDAxWqv3sptynBXvZUOoj0bg3ClAbFT5YNdMqbdDv4kxMIe1ijiLovK
tMLjFRQQQRtaeSWKzgqunirQej3EHnujrUo8s0cpVPUjG0n/YfJgXG0L8Ik7EOqhs2OYh4JU+5Sx
+IU5jQKEHsoFdPSYZ895sH170mthz2nHVrKsq+EBom3/C/NsfUcJlh/hSivNaNkKMzOEKbBMf3rq
JkBCMXS0m1jjCdtXFBWP7ghS7yCCQL+mVYSljJ5SeWrGxrnEGpCnYMMDmjEKdCvPC3hKcfAxOHw0
sVO+i8I2Hx6M1Ys3996+NC7CqLusyYlTK6pGPKYqvdoh/KHLiUMm2U6ZWHe9tqxOrsOUG4iXGSym
KUvbW4ad5Rf8DO3t+6qAIFwFIVkyAg7hSdqop1a3VMWF+AB3oTtU1VNfWgxFIS+ZVHK5b6rZTa89
dpbsAE0ZTN0YDsNF4njZcvADNRn2s30sUPR+1T5m/lmrBiIRGOR+Wam1XSOvg8Fh60+u5+Ihiw05
1JzTxp74Y3Fry1g7G+SD4NHycsLbic7JWwJN6hSEZDVYjNr4nVX0eh2Y0H9ZIcsLqna/hxzMic5v
2A4mHm7iFFDWM300NHTkvtoa1rQH5ef6UXJEvUblSt35ShZ2mwEQsc9mspQ/x2uXvzU6nJ4138OW
t7aXHFyeOX8XvKzUea3MViA39W/OX9FyqmlkhFmcOK81wY5TGGqG200VAEZcuzn7mfOe/czKJUt5
3wCu5wJGbSN9ODFUl8Gc7cbJjkj5gfpu+zh+S9tesivh4MKmxRA3PvmoHjAoWzPC60QUoBMFbeuZ
wWliHlDVh8Er/OC3fvQ+QCdRZ7qt1uOg16l5WrG5uJspkvNHEtfiMSHmgkDRRi8uO6SzmPuJHDOg
5w2b+9A9QKSUx4R9818MmEo9z7Oxb2wgjXOAqzxQ6sDZdeIeTVhfrktOPUBsyhE4U1X/Ve46kg9T
zoX3f96/93nlR7sxo6TknBuMuvtWt+G7xofpUR84U1w7Z2nK3zoqSLzIecEj9bgwChvPNf+NwLg/
7o6IkGDMmp4bGp33NHHU1VF0UbocE4+yiF+VbXXOTnLm/z/xwZf+jv2ZHP4kc+ohq8H/R+QfY9w+
YvZIhuRaZGe74JWGzxqVZkLvaCSHQTB3ZL8tXc6gTXAiFi+xQHu4T/iwkfRGDQtjZAySzH/gdTdJ
nsa6wmgQLwNNJ56DX8Vg7i6znZCthw25WjMqlmDZYH/nxDhbdmY+5KtryA+HFQGdkPZuPvP2J0by
itNKMXQDJKg7g6wdAv8ZPsjQvDgE7QB667APzw0rLskAybOQKvF23s5qwAES6zvzuUtCykZnZ5rx
Lw8Jm20nUX35I3XcOMVYh33+YHnoUPxl4RYCP1cGL2IUmU+ZaQbFsPEV5HAo2X9GhsJtGdWdvfDs
cn4LjhrdblEDv73TcPgxGD+5uToeIhtg5sWAiTOhTFnmUqcn4P7rhWV/9pJU98AI1G8rP1vbdd3P
MM1wNKwTgWfCl47HctQJEWR5T3EE1ixps4cBf2a+iXN5dx7OXtx1D1kyGf2eSj6Go/LWqPtXjWPh
YB3g8+es2vHYpxjJdPqLXS0knUpheoUPF6W8Stqy+GGWEsNtNKHS7kDiqQOw1rz7JlPTWt7WS0An
X8+S8Ir4MtRsGWaj3R2N3ro5LzYl1LQXgyXptlVLr9SZLWT/zlDqQT4eivriRnQN4E0XrnlO59pG
d7L8RDNgAGyx+mHzSt/LlUgqfCu3Z11Z6IovZEVBX9igAWRvN72XRSfOIE7LCcrwhNqJqSF2v9Fe
LNuNo9lH1uQraBsy7b6YicU/oY46B0UG/bv3kxK7uhDV72QdmVnXjB3KJi1U3JOjql/1WM+0NOQl
gLaiNtEpdbPmMAyimK8Oy1fyxGlxLzUGyz99R0rBcYTSXz20s8z1S4z95i8G5AlEta26GcWOF/Q9
Hkf4okmS78pIwy+3FqzxZhGcpAryvznsgAviWhCcbCSWK+7fv8LokAdVrjO//lznngwd6y/o+oDo
Ot43CdWB/Mwa1YsHX+ek4hGLFRVOKR9g8t2tUpkjBBLjDzvAC5LAG5E7A5uIfuly29E2jv+ckS4S
p0Eyym4Dsg0giisZO9hgPCp8oi0RKqxZRRiV2XM9oTcf6YK21S8S/AsqXNdHa3EYZ50tX5kQUm8K
ju10b1beSFqLknOuO93QNqujzmxohJQzqb8JQw678xXDTro4PH78gV3MrIxh2uv7+rsVbjo/4IvW
5DuAESnng6xHRNlXikUg+tMiPq63trDYffopw8OyYAErbmmdZvVOjBQ9sLJcraE0XLKF2Qv+dcBZ
1JR0hbY47+dT1ldRZMEXqfq/brUs8y7TjCcz3k2BV5mLcqooXrcmF40WGAMAhFfqrUyWYVkeAu30
bFE4dg2rB7KTzTfmlKms58fUkNZqtgiEsqMzgcYPSYCHPTglaMrFDcymU5S7IFuXn4ExrXnzh6TM
9wGZei5jTi9B1qJ7jH0Jh9fK75VPquSvEiKZ96oLnf6Tmh4YdmpFoocKjIq5bHpodxiXaAZt+4OZ
2tru05FCcm6Jipzxk9vIib928FTu3uzQzs6LaNI8kB8sq/JgL8I+jY6ZZLnOhCRtjzuaxva+24Yp
gbJrgkvZxruSBGn1j6YV1/t2oxQdc193GH4FDcc7Hz/7S1dWiX9h8HUps9csdl480+JHbTxfTA9z
xsfz1rMMn/cS5+sAAL6QZ1VggdqI5r6f6qZZHNyeBSnu+JlWnqVsG0iCpX7gmZRswxFt6oJPHxdh
m4zf4OXyXYEXyd95HJjINE35RafxJA59BL7L77R7bbC1j7/71vIM2hs/j/uDgqtKKeQspeElSipN
3RcfC+2FFLepe701AFpyEU7wZ80b4jgrWLcv7VAPOk7rkh09v9KKVRGLDC7SBW297NPgnlSF7rlN
lnDcZPk0HFoqTGa2PXwBeyUHe+tLYo88FJr6BQtsfPFa1bwtWGNjpsl+fqQJrPtlDdLArvEa6GBD
QpIXobadnnynxyW79IGL/QkH7HDGb7E+FL5PqAQvbpkSFOM1yYqYDcG4GasINHgn+p5/VKz23Jdp
/lRE9Ln4FpzIM9v9oHmQTTxy5Yspe4HiSVeKAoRw8zo8KQzRyKY+kihMLQpIxFM9IKTepU8c6wVT
8GvrjiFh17Kn+wpPHr0BZQgkMSKYJ85+2njgXQjGdJCa0ee3OqbLu9Ve9tN383I7RUPoMsMUKGkl
ZnPnEYaqOZYDLjbIsJQb7qIZBzwWGLisWciuZWNCk7SHWrrpcFuNZIoj6mYAhUFyqTYEiWZ+Xc5u
0Scgv/Zdp1UIdZ10Ds/BLjbrufLVCKyPiMjvpSFrQAYHl05bjumHFy2ClkTrUM6E4aTqHyg5CgmC
rtGuK8Zs3LXlLKEOD356iA1wWt9JkdtyZPAfwZSJkHDxsPxNFYndhw5e4msFrtWctVrHd5deM5Ys
DoVrqqVA+AB1TzeHSlt5MpRrzYzPbiWfDJuU57rIuksnp049dtr2F5pluO9TTtW26uezWMvoPFkT
nBW13d86ujd1mZT1uJRF+8x0zNe1zeKh6vcByY5vTe3YqSKNeeJWSfdMKxMHMMPS7ZItzHZnqmVB
+ExFv0a3tsckeOocHDEHAXWKQF7qoJPCOy2wy8QTwnoVpeqou7Tfi4xzKi/Nsftrk5nRlhk+YPO3
Tivc/ax9yNnLcze31vmMUmSbN7fC67SLxzsdWBJpI7+RIhvznvYYGmp7bK3Oph2kHaRem7ScmkbI
wHsopNgpIDgO52YApUM7fe689TQ//GjpsWT/VemB42VbdZzcPRE9NZOJOV4TtNzQfBO8LG5OjG+e
l3pPtbAAmTk4wzOE9vywFk51WcYYupYc8R0Ndnmh2JCTMXwRQh5jbx+XsiDXwm3XMXGWetq5Y97v
VMfBA71Yd4dFedVTxzW39Vlw3mvXs+LSlxSnufh66VRoHLybAUvzFMHY+h8DDyYofVbLYxo62Jsy
WPh3+T0Byen6IPe2LHoace5DSydD4NCGsMRD3B5X5K+LgzWHs/dAAPiAGwaD86pzbt+saCD9Ekkk
upR7mAJTYdGTvSFQyynDIE7eehpCThmejHYuCsLJisk9FH7BngzYrfOHoHh6jMog/VI9ntzNCpX/
7A0GQ0xtNOQhAFfYX3w//pLkin5IWrCdbY9r6kLCrDmkauj2QtZR/mmhsL0p2vhWHAKoFD+oyJjP
ppMufVaoRUyGmRdRlIfa0+5VlpZ/nGEInrt4dWD7EwGGeerTW+m1xfRddXcIFKHHl3oBOVThZq63
6Z1V27VOBTYIhfbcIeY+58XSP1vrl/Frhir61A7oL9gZAmYpQJcOi3xKYTfeaBJFV2aL6pm52GcN
xbvTeaor/zugxyX+XddNfEVN4C6jpUj7DCFJQBibFdfJ5rjWqo3Fdvo0VI3NCb1jhXCWGcmQp0H+
nnaizmktFsHeRRPi8DN4O8RkOK1sv8+50PGbVC4DsCWahRGM9ol/E2xNQRkfu34Q8AkPVcIrzi4c
CBmCi1vEwcM3AHh0wVzLQk0ce9OHCY/NpmLIIWjxHTorcTAxhtvO7cyTyN0s2CcNjw1ayJyaLQhH
jhsJ47bfscGkYYmzy4+pE/yCgVUpH1A8WezSbLi8/7cQ2FJtJzhVrwy9aXjT1ibnqun9a+j1c36J
yFJEh65Bu98EY0s6ScjK634ik+QcUFHp+vPs9zM9EeTNsfEir9IKim0VswKJAHGLuT66E86D4Tc+
gvLB6EXd8yDjQLY7UnoHwgooZdBlmj1BLh/xepTJJoWFn52TuTGnyeb178avimnD2nw586/pCGhq
PLN8i4530Syg3RtNrt7jFLnpxfENWHWr21/MrrW9Ll00L+epHRUb7pa3KGkSLSfSWmCs2JLDd7jY
+7BaNR1Zr8aIkX7lebJsnkXxLzM100U7q/7fikMV5rjLBUvGMSKpRUnq6F1il2PF+6St4KAgaRIJ
9lUb31s6C5StauzwQmCdzE9l2BfPjmxkcqyqe9pyggnI+pVkXfdhUjrgxWaxVYC7rFpc1f4hNNU9
QPgwy5YYJpZJY0QACwHLarnHw81pRHij7Y4k2Fq9ATlQcBisBnNCv6NOIQIWQvOmN1EQIvv+F5kR
kucY1CBFh5ydwtMqx+SyLs78FRjWxUsrKlxCUfwLtKBvX+5L5OlXp4OFNBoqL+1isVd85gv7iw3j
6/rh4qjhikbjxb0YM489emnlil1BnAGTXOBnp77SXniQjR0f+BWhLzAh9P/CMIw/vNU17JM7HH95
mXkSoceFSYAJk6J6WXhWHzWaSFyCFmgTchpYZxJiiPiLxvhuV0sp4ODhmKHhMJX7CdIE6VkEdxTP
UzKTmD5GQKbSnV+PmO/CVUCbMKX0jdx1A0GI4+pl/X9eMLQvFk/CSgGNZOnIpYDyX2IyfSlCN3it
SxNvCQoOO1sv7t5paYfj+ZLvFi/Eq2txks3vasSOodbcHvHSRd1rWIskfUh1mrZHnxdAzta1WNbz
pEB47JOFzO8Oecm7mgqVyiEbcwbdJgi86WZh6Tuh3kSsf33DLwZdYniKsdpdEhbj3w4ImV99CoiA
lxa9vu0S4rKpyBodxCjuj80UlgMDh2xQfDLnEBhlgtOcyxGoMBmm7eR4fbVblpU4CQgY8jFGZAO+
34HPriEusfDnct8rfukGeYGm0yGsyk0czrpiVQFjxyE7z4npiF9j+a1jM536bgQqwHEWvo2856Aa
TA9/uREhfKPR20fGSs/fDKEswSql8Z/JnRXXE4tW0O3leFyb0d5wtCDuGri8exIB7dPKDuasFjrk
unktMeYODQu+xEO83PO5OG/WUk23oSEaqHqI4s9qxzYUrAZ8riWTwF6QTvhFBW4T/FtEa8QXnU3u
zrMrRm8QTpzKySVXu1GP3ROho/BsXMESqRhtxBSVCIXQldAPQUHmzM6GdiyLl/utZ6Y50Zc2Ms2k
NQU9bIQx86sFU2jb945zKrXLuaJT5PUPDjE4u1s7duL37lS+WWVCxfGpWLnK+MekWwzVP20ZVY/9
WJtbzBd+xTdEwKwENsh11xMopjOPcBoQPuLMoa0ujJsSRGIa/jGDIpHaG+lvceH08X4yApUU4EZE
CtBMGDhJGryrSvntD7oHJJJSqKdNwWaFBgXdEsQtUlPyXAgJyiMW10Gfb7SfJYfWlQAEGGumYqMR
AMp3t7eKZsmabw8pHpXhNPrahHtXA93fDpZGjVPFKplqA/AsWF80qjpZ2DGIOhc795SSD/IgqSA2
qzI5tk4nYJFznY23gTzJEz21zL3hxJL/WWiDgx+TpMTVgK52dJ0kY9nHN+9sQuKrHfwPO2/zPF9p
wZgMf0RAkIdA9c8ZseydcyZmRinToHrA1pxNV2r8Cgx60+Dlx6q1YXhoQuWYa+a2kXvtVxFI1EoP
031sm+6kWN78xKyaf81RMbZ4C0PMsbyL2g+Y4cNO8O6mXmnFl2focHJSyAeuOpKRZfmoUEjJvrYz
xkQvfygGSO/ZRMW0H8rgpUwi5d1Wt5qyB+YBjIy83edql7JLYPHK7vmxhjXzHfpl9mT4Ol+wsFtC
3rqkhgqZcF7GbTBINz6DfvH8F40X2d/7nu3hM7ATt1BmCDFsgwnPC+JFiSwkmMi6zcjR26OH2cbg
KUGgiPPcwzZnOzMfYv7Av2UFvwbV3AF8r5OMYoiod4ky5qmNwsOSceIj9YLF5IeesauD1MTwstcU
np6XIQ+Pvkxb+pA66MtrDlxkx09jiRRhzjubelr6LWDo4edUrO2/IOzmhvq+gChzHXBC2+hiWJ6o
VKHxexYruIQGBxQYdNZOj3OyUrwW+3DZd7qBP78LU80iO46xsN/WMClfHGpn9M1ZfZwsiotWHx3A
9hdvdZZ9s7jBpfTD+FvMmB14CgdGP9AN4ic3mFfVuluE6PQO+27ZXNLSiqcyq3s6sKb4pWlm815g
Kb5XXWP5emg4X4QQk1aJRFdg9QvWnrzUNqocegzWomJvBlxTTl/DwAdU3oOcMRZ31YnqhAo/PQGT
jweSQFWzX5KiPSlqIG/N7NFZjKDt/UKsD/FVU+KxT3N8yRzqbGdfHSZ6uWXqD8Pzkivg+poPFXz8
KN8WOcTRE+YIJrq2IeZ7o5XQWVn1U2xdjeQRKIxAC/dcnHWXyRHykDsepqqtE4de8Ek5gJ+/91Dy
Z3TReqaIImN9x/m44fdFLXflvYenS9130jw8GLA4eN6DO0QhvTCgkE1mBgod2K3w4wJzfMPiHw0v
uPM1Q7qb8hgI2eKhVMA/614iqdbugbxoMdJ1JwgH8K30xT/B0U5++FXrRPjxAjVFGzuK8GGaEvg+
TdrgqCCSbw1P2jBmRMwAMPxx5WgOOiyFujkdvaMjWSijyAgM1YqMtWFHJEK1gSQFxNmLgKxvOj0s
N26Ubq+UgVFUztGu9CLs75kYhuPqsFHcVJ2EIlT7FDEccGuoS75wHgeNGFwrgh2EKijKeyG32+Iv
cDkkBMydtzL2gt+Q6SHRc14gp/LsOYRKTgCjSAyAPiAITL03tv6SMCVdIOOt0FHt7TU5qH43smcH
+eAuU3YdmCDSY+VbVt75yPpr0xR+Nh79xiEPnNtOX4u+EdMXMRnlf3Tkr353ih807as6P7QDD0FC
0AbCWje59xcOeHjc7oM+sMcV61myL9osri3tBXQxaccJJt118BPslYB2JDpHPS/qa5inwD0llo7G
A14nFI7UBLw3RF4Py58lLNq3HoGL1hI0DcyE27osWNwvdVHof6WtqaFAgBDJCWdDXv1f+MYr0gWz
xKiv8v4Qtj7TbqFaKXemHKoQeV1TFMqJAkXaa021wtBu77e+JNkSiqmKHhiC15HfNVx/B4yyV8rY
+p8xqlT2rCelH1kOrcWuH/uwh8eD+tVuyWM4f6up7138Obq/IGLyJEMbdK6lpqoTi2dJYFTjcAYp
f4KRHOyACTWwPzCw03+WNdL7cIYK79coK/0bQMF9cKMxLsk/TeTOiJIL3rZhnjlQB9waNJuh48CX
4RHieeSYf+CpxfkFpotH8wHuEy5RGgRqkM1iWofTrDw4UiWL5Z8Ua7JWYbFYsCBSU4zFqVqvBZsf
sF4dLqodv3xDDjeO2MsMOeJ333PzEbl4LaI8O1K0W7UA2CbWEq07Oc15NPyeGzjII/2MOZHUp6Fe
PPviuDrGJBkEGa5Rw38SZO7d+GLNC7fy/AKLyb3kY1U+q2nS66YRsfpmwx/e8IrbXTmH60IKhZMl
6Dbs3XeUlwl+ed1w34hkdx00XYmsXdgLZ59+G2m1IVLvP7YKvZzVyVwV6j8EfkxSMdoaDYmyePKr
RhNa8eT8BYUkuiUF/sn9StxEkNIUy3GWnBqOc+XEtMaNbaeof8vpjsJPz0JRSoh9CT5ge+JG08Dh
2jSr8CZhmqguq5rMtcvL8b0PsQ+TKEmm8ggDZyrozKgqmtjnvH5dmZe3akrLR1jR6byJ3FBtY4wh
4CLwptHS3B8tZp29w6j/l9ufVJRjPE5fLmlQgFVDGJ/bmTKT01B0qOwEv9aPdh0nynoq6cjXos/R
7hLMq+U2iGC4bHBzBazjQzAKn8TLV25YkwTRi8nZYm0ZzNufdNWMM7ALwROu4khxCWhxIBubOixA
5WzccTuGZv3EVG9/MyQUG9HZBTpcPEOQ0rRMXxLsaoeVAfCNDpCVfQHCgjhYAmb03CGj3slG2Mnj
g+8KzHG5i6kUYSXFM86LUx0sD6j2pU10hvNMBLQXhXV3m11efy9EmEaPit1SXmQlK8E0jlZ2xure
+w+OG8Bbiuga+cqhVIQuee26JZLgqKoFSd2F6WOJTzr/RaFocO6oW50gWA1GQ2DI3Ol1tG71ETac
+cooGfboOkX7UNTNCs48gGOzAJeS4ueUNvN/cdU4p9k0Xrpdp2V5LR2lLWKzaf6pu+12O5V97z0T
LKDUlUOpgyeQuotiI9MsXfZJ7LTXkrPMDXICmkFEE1bHnhCL5DmshnivYxZW5YEZlCOXpWSqPfaW
YRJD/irZ1jqReCnd9Z7OXXxqv49mmuXJJep5qXDZ7+CX0XkcJPN6HuOArvgYRyI2qYprHY9uNDTn
pJ6jk99E2bNSeI/Acrn1e4Ml+zsCxb718D5ds9b0f2dV+C5e2xHGRiLEjRfpiHzZRT8FUct5k3bY
kbi65HQbMa5TBN2RfwuFIcDZsHF+RqshIehOaHKXKGU/+b7Imq4ntMBhrb6W1REHKlXDmSN6LPir
qYZDufJa5A3mIQydHNqb9jonAm5pNpHv6dhxePswiOheLIbqT7FMzkXUAoGj66TCYQbYeRM5yeKj
xEzRW4Y4cW2btvjIxgEDMR8+lDPFDTEGsegpxXSFfs+NgwjaToFPXlFhZbznLzAOWKspA+thE3W4
5fHJ6r78AxuBuEQqZ5ahvtD3B+WCOgatjhKkqG9e1mxZ/0tHLT/uzHd9hdVYOzfWJhk3C2qgz9qj
9qe9EnhsPqZMhryc2K3csWjj/IBwr1sCPbwUz1Wmx3PCBjA40Li+UlNNIuPIizVNeMLnwxOv4g4l
O4mqQ1hW7rIpWjc/6qEc8gMV7eKqxoL3g8M5CKQjV5QDYjGq/2NFDHE0IniBEcLcd2CpNad1jVgl
ihF6BHnL8syNafGN+d25x+0pN2W0xN4+rjEkga7qeRXCNyMqk5S2CXYG0kaKLuPn30JM6R7LvX6g
8rTnHC0jvL00XeGH622wa6qOcBwXA7zuJKY2dhMCSr20daTB2QA7qgncEqrh4IaWhkzkkpQ6kBaZ
t7UM2V5Ocza+5XWXkmJrSee8lKnlaB4vS34QAyn3YBCD9wSGYfWObl+Z9LzS3YGvMwrS95ZtNGgc
t+/SG2eNhBprQi3gSDlE8LhfxUa2UVQ/Ixmv/RN8RZxXEPFMeJ17jb5XL1XnXxpUda5d0ItYuJyk
W/bSjk33sC4L1aVZ4tRk23xajygAAai3TQKfJLXtAN+Sp8JZuMM7bP0tyAwckpFIvPof5aD1Y8Dr
68vPTfg6O3I8SWfiuVSkGJld4c014m+DTC8x9j/mTdm1B8wy4ZNVbv1jVXkx7duxm97YJ+r0NSLL
orNtVWdi/ExWN2qAi4UR2kPgdmw27EBkfZTsHf6FWVLJL8mo8W8qF2KpfT7rT9142TbBQBISSe81
8lI5+C9+rXrFbz3N6zvnZP/+xmJjQ/lCYFZ9Khmw2o9gjJv+TzmGSfYfE0ZGvMEA3L6Ea0/oHGGI
N69G71sxylKWeyjDpAYXoqvwXzup6IdKUgAaKN289nFbcF2gsprxnWUgd+bekoJ4VM7oxk9YDjEi
UhVFQwMJjlD9DMJSvsyOWzSnsSuXsy9rDBDe0rzJjA4z3MkR8UUzQY/qoril7DLrl0tOUe5X2wGg
+q5JYvxX9zxGETODuv+eVBW1j7SupP4ZlqGqcZaFzAKGMChbjhqPefvFWNctf4hQNcWOWLL3t3M9
VT3rO+VDoAX4+CFpgq2PPW4hIuIhA+XG13F4yXny3tS0mAAOiPZ+j94YnPyImsqtbutw78cBV7kZ
2nortJ6ob5J+vwcwwADWzBGhGSAYK/VhGON/dYMMuk94G17OOWdJxi/jdRP97LBzfuI1mMwrV4rb
/wAi2MGOoDHLhtuZLSAB7qZ45hkBAIYuNawfhpV9F/TJ3ugoeug4h1MlE7sAsYi7DfJUFXOVntPc
S/5hadf1jie198zBdbhEzarve+/I/ld0VfurzenzBiiZdCcSHvbVAAo4tmHf/h6BPj12+CbMWyiS
DPeK40W3wHpzt+GnEIjN+CGBVXHqyf9jFz+58WHIMaoQpPXDmj8mW9QedVTFYFux/PGt+ZWa/lCd
6AMtbrAJ0vOXg9f+5MnNX7lyYIrZ/cQSRDuT08LJybv0ElEF89MqUF0m4WZip+BN/yhgfBQs33LQ
FYRNtN7yMbqfHPY0JJa07HJYYkSKuaJnZ6BoEaTwdMgTfCq/CDHkmACdUY4vouq5+jceyZr2OhAC
bHe1WWDSKJsaeiD1yMKswTO0I36YZdC6DEEsGY61+6yyseRAbtkINr1ibFizMnTI2FKBCbjVtF5z
pgehVnhf2/mPpa5queZpyAJ47PPkOpOD+J1FaO3JPkG6w6MmPDRUH5zpDHwiBpxmyjV9YU7HCWX6
AjXMzPNL7APPnrbkmsSJBSoKSk0U4HcT9sn6ltWygvuKr+Pod0hPaHg8eCC5xWI3ed3SnVJeuhiX
uaIr+1UXdXDLiaLUiIZNpv6OXV4JXqhxwdiGqZRr5g6F7OIXQlhN+VFlUBz3Pae0/LB4RbIvPfjE
hyRuF7qJ+zyqQVAUcfUtCO+5P/1gdbEwSAiFHwO5heJniAcBWRTPbJxeYFZ6b4h+dCMRBsUlJjRt
Yw2Prr2UMbqE26bNsfZ52LbM9NVVTzMR6wyn60vlGm22enLUM9tvOqALF4btt/XSgQsEkmhgjxxt
yJtAXGToHb1zzMHG2yE74dgLZzpfd340EFPAbUTwUmV6I0h5HuuSygpOlfQcrl7oOO+1BeN9DIc0
ye6avZtcV98BsedXs+wezMR+/2a5erpjYUzEOVCynt0lSWavXL/rD0BbpuQd1GJG7iyOk4a6BSQR
N+v+S+d+oK/Hr/OCGEeac1uE0h+PQgGv2i+DO8FAyxfCFT6TOuSiejk3s8hnOGVeuY8wfrM8I9Rx
pgoCYroOB7SUyiNCuSnduNn3PvUxiCL5W6VaHCG5L6sfUQnEhAmnSX+jZiX/QfUUUEimEWs2Hk6+
W1gkW1yRPpApOniqCg/bqkrzVbRLMJ7ymWm/oGFE7jW4nUOCZkEGltIODnwKvN+PO+Ys5+zM3bzv
OetEG99HC+Waarx+jy103JH5gkJGzgLuEgumuxgPMRLIV1NTcj8GYf3EIp6Af1ZS1gW/ARfQQotS
xhbFI51VsytQBD9ha1I0t9LeR8cPG5U4WITZrx57S66rfnFj+j/XKfxseSCBbW3ZZbxBFHSy1yBj
efGGkMiJIHLBs584dSzpx8pzMNl7SUowiqHpXKEnQp+Jx6NKG7T0Qi4XrPiA36CMnhYyv+2mkzmi
RumOmuDM/U4WAlr9kZdhpsQmwX/QsXjvYbJgHJmn/0I+w+XKEnYF2ea6JNpw29cGldVyNbytXLbF
2eJHIAVH2zNvBCcIP8Iym37DR/Hbnw6BCsIMNT9GwlLnUgdaX3M2NP+YLGNcij29kzBuav9HHnux
f2K7nV9TRuV7mazfJ8+YUzycEsuEOJ1MyY19EXpZniDsKnJgG9bXkgXfKOWLrR1QkcqdSRtJ9uJ7
nljqF44Z57UpPJyh0khIu2BHbvMA+eR/JJ3XkqvItkW/iAgygQReJeTLq3a5F6Kqdm+8SUxivv4M
3ft6ok+3SoLMZeYcMwXnyo58apvvBkQX2dNdv6ftwq3kkh10NOgbXtMUNP59gL85Ah1h2dDJ3Mzd
onEpH1PdyRUPNv7hbSEmVv/svhxCqvXS7PgDzXWhuX1FCK/sg8LyyNc0FS1j8bkA/e/5xbn3tG/t
mzb2H5UZfJaaS4IGEXmBHN7SsGp+iROc0PZicUeeZ6v4khG1XG5YP8g/Dov0+jRX69TdKD59doR4
EN8nPZcfbrjb/GwzhLiIbm9bLz4aH7LhN1WoGz4OSEa765yMhX8J4FWur0FIestndwsbJl4WKG0o
GkJB5Upd9bgy8Y0C0S0fUuLtvC2//sE4RJhka8C0tUJiFY9d++VWC3VGW4+9R0BsXtxBSVbjszM7
TEwaihuQV56NptL2uiPG2kSSh0qpMQYee3Pd8A9uSmvpvlprnT8s8qkwPE4aN9JgDkBFPMXTQOat
sWTNOM/jI7KFWwL94AcGvc2qy/xeBFBoXiBhyBglmJJH7oyVQN60RcOyY+CgPm2QFs/4NUmdypqQ
UdLaS/pFJNZRRb0AN8fKxgO4Avp6cM/Ff2lozayUTZE8TENdzd86DxDZzUotPqSbsT+4YiyJQi9B
Am9HRPnOlnq3+tRKwlhtGxzjU+kFzoZZnfvIDeFfS7pXhCdOiuejDoofALX6HqD33OPe7p0nKMZ5
VGWc0zsqifXq+kTQLp1v1QcHN/+uJhJm48ZiKfCYQGLhYLIPNsX2n3TCrr5JlHE/hwX/N40wP9NM
Xx8Ji36P3tHK3mySCa44G9on3DDfaFKnH2j26XGGNsPwvijPJVKZowNMkBG82+YMjyfv5Ps+oJ/s
ZmHeBPZgd1t469NF9Fno7Aar8Bn1VIn97LqB+u4J9dqj/Em7Y1nVPvCLUb5LhgkMiUYtOR6GWB1J
3mGx7d4wPsgU+JSMitN/a+YWr7hUlx8wkxZ0Cy922PFhXpE2cmo0k1n4OE92fe352J+wa7snKlRK
MRdcEK40O3suzeR957lsMQj4JrwPbaMWopVT5R8w2mJbma1ZHaaM3g+FEpwsH1fOgytqmi8qhZ2b
oqXf2hr8LsxVlKNmWe8lknsqTYjPrNKRmJkwrVhb2ckaubZjVISmKHtvUp2+lXT9HPJ9+JC2ZX9t
2wxsFvVM8T76w0fWlR5fV4Ggoe+d+l7EsftJonL5J3VmHJD+kGdHNbPTX93lb5sGJLonq/dMHlVO
zC8v3s7h1hs2nSf9R113yG4Upru70aYR302DGnFuKX1aSIyMcr8dPqg/ll2HM2YvmyScf7yustXe
grmyb2AG5JtEZ6xHkX2jkrUQyfX8WgSZhCY+WnMdysga7GsQutODfWuy0I3w/KYTGEoExuFFVnn8
YjNJ2HBJlZHL1ovdBgkm5751shNT+t3iks9bpT51FhbzLmfV1wZnY/QI0sR9NnMKAM5dmrM1Zsnb
YtQVq5W1l/D57m1Uz8e6FsGTj5n8sJbNYk6CbK6Is4h83hypdB0Jx5HnjN8HghHbA7FxncllEzMK
ygy3rN8WjuEzuDt+WzZNKTueLgveG/aY69FFpvHsclkd8zS235E/EF2B6Jmlqg/2Q3XrSHKd4wYu
3ePwjTSzfw3zBilQqfJ3hJjyVHswiMtRGhLQc9CQSLzTXzZF6S4jr4ikYfRwqudz1TMsq3wU6KZp
qqLGcaBgFf6kAPBOjIOlZxePGBvGyKRB+JKybKKlN1mCLMxSbOxzt0zJ6YHehaCiso9osqa/Zm7n
bycXFeXs8IXekADEcprRqlZx+GYRSniaEut5vf2liCCbhSgM3pEbAQbbReUrFgsguAH10sGO6AGG
zhwLIna24OrkBTkFjWjgz+Nt55nbm3JusjPR4A4fdYWWW2XIOGxJqQP2dNsbJtouYOqNIEHjiQUV
sGjmPvlMwdTJwuE4TDoSEfr2BPqgJ+dlHPqnMFmPfNfhrtUrckDfYv2HpfZbIg2IOmGs85xNZyzV
TCtbNeT/AnISN9Ygufx6vtUVunJxXZcwCKJREYF6hnjQY2XSW9rPkgsNINdHQr97K9jGrruthCgP
UUk9kaMRfFq9d5962lzABSTyHCaCQ1WAsH6wR2T8A9SnLe54CKaoau4plsp7b76ZzxVSi5+4FXzf
HvlxbVgEak9SSCegb/BEW8L6L9fgwWS2AFrEZ7Bn7mJYOSIFK7Xj11sAolzEgV9di8Yv4FwWpTwF
TJs/A183l9kfsaBTDv9Qude/VdU8ljeHJa9u7PN/JuxoYwtLfE1t+dj0OvkI4JhvBjaij3Ggqj1k
dJFupgSs6zb3QmNjsGm41DP3p7ZE+cyFNZ89Kq12M4HlITaMbJ+jdqifKW4hyTk+uBBid25XaMmN
9UaoNQBdZrl8g+FwZEphM4DkY66a2YVesuWMsge1dZrjXkAUoqO09JkeUNtuKOnDdz0nWAnGxj8i
AwLAkZdYbPNSv/ZlT7NJIFCP+Mi7IVPXKds1yss4ZP7/jahM+ZflVFjv3CURD9qsicTQwMxoSAZo
89qBzTVl9Q/ElcHZ8PjdBK96SP8UcSwfyHHJX1zW5lHZzwHkcer/eatRh/g7p1/TPCqrMaVlTVrW
szAbNmz4u1tlkf7OsRyu9PqfbezEhz4He4yjngqBFSkRBJX+YhE/ZRR+rb6YPg/cbcoWGzYAA7qv
BcpOulVeW5uL3dPy67H7y3Q4jvrAmYBZzWP7kik7gDoVZjfheYUCyM9vaNER5DvucPnqORMhO17X
ll86F+lhRX2/zTuXwTZss+awQDJ7SjrTvtClcJYo05q/JHqYTTuuSAlMXTFqaT0v3XIu+MTtAPjZ
9atKh/1NrrClq5y2xgIW1Cw6jqzKQt8xJ1gRZUHvg5aV7PZS2WcZM9vtMGtFiIn7XWMyjaGhwqpq
56bbqnkkESJvAj3ssrWllG1QV5HI1UYjwEqOk+UN2Bz6R2eyhm0/hVhbp/c2TTz2+DdQB2on2DfJ
h5nwlULRCzH5olRO59nAM2fPrjjO8FQI61UurG0cxxR3tu/ID2Y06afx7fYUDqEyB1EWBwiRN/lR
we+DPVymT6R2u2rvS/iLnca5syVtDGlM3JHDM2HAzjN9AutmnTIWj83BGhgPusZX1xJX9tV3vDQK
8b+RyxXCQPN7+V7q3v6wwLVZhzKz85/RuEhuuLWq38Lrp/sMNVYI3J2Yrq1k3n/zi1Psk8BRcXKM
2UM9qPLiTkG31SZg1A/3AUMH8J14ULTLDXahDG28e9OxQyrNxvaY5QFGgYxVV+UnLkq/+b9kRhiF
W/Kc2xjLG6pjFFX5B4MX/mNj+FwNbE7DojpjEgg3bTD17zk0ejwq88JofS2S/o8plleiCakRct60
w4SWGyGw60ULTKGdGoLyhPEsedKsHD7z2LmlblQ+Y+3brkHOKccnHidKLqDrB5YMTDUCuyJfx24f
ugDyZ74U+nWCT7EtCuN0W4QJ4qZTTF9vWr83LA9LdY4ZelBNJWlDIBCI17sVjPqOIJT+BwN2aFhm
JTUHXJihBPN8Z6F3k5aza4d5/m10zu5yvAUselPGk5VV8dZqBaB/gVfnqzXFdKmYzjgHSqAAPDeb
cLxoPOAIbrPKYqKLrgQu9y/0ifmd+Yl9CMrQ0wRd9c7zGDRdeioE6+x9v7ouRh6McGYjsGn9k8Ll
KpoRk0Zjag9/eXxFfajY2P+ReTbVX7Yx9ePare2TD/PhaUJ2Qm+nQ4GzP5iKG6YfhM0JNZtLqlRo
A+vNYXFOUQ+NHSuPkp2qXmgc3Y5pR8sNjsg1l0ffqW8UvbiaLmae5vBrpM/zEUr1uDdQLVnXFdnt
8ldnvAKr70OaZdqETGRcU8CGq8nrS7YE3Lz8gHlePfvTaIBwrG1xzqSfwsxrsp9FpoJbFW21twdI
45VPeADktJvAib2TRketZTDA7VNV10e6QzTS+Vj7j2ICvRcMbk5jW67BNU0KD6CcQex3tRn9Zhwb
8GyoJkbHjDtkD/UuHoQV3qGAkWo7lJW3y3LP3k2avhu9IPzCIiPyb0/jymppcIoXycuHyGwtT3Zf
6Rs6U9A7LoFLZJKPZ9tcWnvu02fRQNQ9WsQO7OGU9L8ZAs1H5jak91Sh66IQjh3UmDAcWDkGWIlM
ZDrDzMeGTsAgB2P/dnQZo++9wF8/Udl4ZuO7q/pj+nKpo8SulX6cBuyixNJ16G+HTTl4AAK9Lstv
LDiCo9c0wtyqySfkAw73Dii8+pXVlbWgx7n5fb9s2tbmI3XREyAqaFmf4KSg0+cfbyVGU2+2Koos
Mpv6reyZQ2m0u0m/nOgO+JjYofIr/BImUFu2G4JPxwYUX1fqFgpyFHDVLQ6fOn52kiJN8gg5VTpr
illGztmRw8BKBDNRJ3FeQlQUmIRRRKZ/ICfm8VtcjSb8nLDFD2czIeDHsdJYBmm2gT/XTNw/JBPK
A3qAYTqmvJ15xVYnNRY4jia2s3sZx44NjhqSE/y2gNSH4lQkmT+TYbWu9kCqku7mipCsISsp2vif
cnTmSmBgp8BIYoxfNB4m+8f+0Vb/TSXkkwm0Qpa7LQqOUk36JS1jHaOooCMuPAB40F66PcNkwN9c
NesLQpDw5lgh+/IlzG2rP+oYWBCxKVwgG9ougcmutcOoUpocpARlwwZrLJOwdE4YGSOL7j+LZL5t
okpp7ulpYyDqsC6oufCUuJuh83RxHKtpHfYmdKtP4jPs6mQVZBMIHEBjJHO7yI/0z6QlqmVa8wfI
drl/WLTvBKcZslqMiLOmygQhI8/GGelK4PKwavLoV6/AeGA9biy3HYZLNcTMbFDjk/i+gkaaX3Ay
oRWujaJpltzl40MxzL53rLo6nPaBla0aS11jPqUcIfJuKJFm945+ZTr2+CER4Jed3127G5+jEbdw
RlSuglb5pv0lajHOsMWjY+i3ODuSYS+gd3012YgcxAVoze1SefLJT73lRskaEDT1iqyUE3KwYDl1
raPSvZBTWd3xn1SaEFGNBJcDQBFiag1vnbX4z0iezPRKKlH/qHzj8kcRPAOaxHH0oe4rB4xdyAxG
SPJ5pYegjBK2tCdO87T5Q3lQj78jlJ9fIunwP0nW4QEGMiz794gSuve2TFtgtozXn2trHP6FLo6Q
Iy5XRKwlItIHJodO/uhqSanjBPOOxy79xk/h9yeLeepGtUn+mHMclAczlWmxrwm7+1GKZJwow3VI
sAXDyuRYQHJLMX5mtxxh6VQXEGGKcCpLZm60Fq1c/jGBH1+6RDfjIVy64AdGHMHnuEtzBovOQNWs
wGnYUZqo5tS4efO3ByfCJMm2SKPr18m+2OzVvnCQzi/L3FpvvLbkPaEPItMsGPPRP/VeLB4m+hR3
XwtTXNIB2i/1WMvhzi+fu3tXF+yEO0YEmDQw+rOy0Hl4X8Jes6IEIwbNISeQuEzl2rzhyVGM+WmN
0FELmeFhmX1BpyaVQ1tEJlv3QPZB7hPa1CIVKZXU3zGxG3eep+Lz6GEe54qeCkg3osFAqHo2lZFf
W+p1TTBy8O/A90E4aNIAVBqFf0eCAu4oZcEKvHlyUsPQrlRVhJ7NK94qSOjTsRrH6scqZ+RoI9NY
ntlsFhiGQBL9uDmuVJzzIvZfoZYXV37Rmi1AV/Zngj78D+HRtR0Z+0lUR71BbpzVwbjv6taz9gFd
b3NYHcbqEV4U+k3Hdt153yF6MzhbbSx9PS7vz2yd4vZSevCAz8he0+Rv16VVvrOGaUh21qR1eYrB
MWawYYldw1wxiytoc2jbiu3eLcGT0mzE9vfsd6NmBCJiUWzLkiJwM/FlAgdtAYufCzqJ5xzF1sWG
sZkdhEd/QmgiXTIbW/VCHQLC1JS3TzyMNhOK2qoJwPHyEh/8NIbsKwKbWsEp8xk1cSU4t83aSv+A
swVWMyclfuKek/cZ70D1IRqPlFueXiwEiYGKFJENBnuNK5FACM1BdDJJliWv3cKweTcCzBq3DAyc
pwxUWBNp/obXxMDjimbHTbbAYsW9NWQ2bpRkLe6aoabY6hmzVp+dZ3XdHwao9Z01rFOCY2tqszON
nrvTeDOGA7M0nj0WYPUM9BMypIsA/44ZnH0WCaeGSGPzLaqgxDpTrkw7Ba459j8LxMvbM5fUJ82G
EL0MgWYC0SR+3jyqJ9n9ARGmlr8yrogA2VSCod137hiECRSbjjpSAhq16TtboJKGvpy+DEXNt1Es
YiLvyFVzCH8nZHY0z03Y75YJD/9GwDmdtqVVmeVgT1acH0wWBM5hsBiASc2zs2knPfwEgo32XpXt
dCeQ4bTfLRPkAglD0g0n5uFWctcSIaoOjsmVomYqwcZMjBNeytkJ0DN1FNmYSXM4fAqfEFEm7Nmg
mzCFFXzVyiSTfWQRMGRf7HRHfe8qHOZHKd3Ge8kZL9sbuxvb9Vg2PaliTjPV3nGxuzw4cVtMjMCz
G8Z0SOiAoc9INqSODUR9a7et/1pjhCRhCgxU8j2YsW7PCbf/P6JZ2MzwY3dXq0OvGfVwQdYHN6nt
f2iR58cxmcBItxksF6wOwn5aNPyCaJ7gxJy7Rvr/UC6wl1OunflbH6FjcCZfZPW/NLzQaAwQPQ1w
C6keqjJ78DvX2DvDTWzRCWF/Ewh5t0uZ+uc1CEk/prRi5pZ3KRg/KO9RRaAkhwGhyGKf22w4rw6I
tVMJBIfyYap/Zx8Z9MZ0A6oR40Fw3omkZhgwuCNIxLrUw2MHKYSKsjIUwZnOvFf+pvg6ezYgOO7s
0AYsFxPflAdBMz5niANP+cpe/4ZNsx8wvKd3jRYftma5Gw0QGx/XaYa0Qvqd3nhgW3a6sVcM+JZz
DsAKJhzUCm17HcTiHQfqkD8vo+2BpGLyvZWcuyw+LPnowxOy8TpXitFXYz0JVOd3ORPUYlsx2tu3
Vk4E4S3poauRae1KBuMnBBIpbJG5Cg8IxdjkO2FefayVwdFaOYREHSYzW8VdtzhIk4yAETbokO/C
xPEqdvDRdMtmK17LAi3sigGpyeV/hcYFlVYzN1LT1LdqKvi80WEe+Az6ASgb21OH3WqLuKks5Cab
GuhldbV8KafqQO2ueFNs7ChnVzqvCcPtXVwFN06VEWe0UnAamir8gBjzF7qRC3jVTE8oDHn/83Hl
JWBS6z3OtE0vgIJnDjxmqHtkjsnbYA3uoQh4DItpSUm2qDIBNT+lDfBap7yHW4C6aQmH/1pvKM51
aysWrQXizF2YFdVdKOPi2Je5emuCkjuQ1TVOow428GbSeMTRBwZpvuFO8HeZhxAZ1FAcbvQQSjBp
WIYO6UgGNdpvnHLD2hH8XUyNf58JXM1ANJCrGewx7E7gkjjuuvNil5sUfMFDVqTqMUXqdhcIwoWY
R8Mr8hmSoq5s9c9ItTFG1G3Lq1kdwEdU4qH73TBQdSh5+cO2syMZRjVcFozG2kPJI2Dv0arHDd+e
5u5Yeg1zp26LudsNcszmEwtcO45MWQ2gZqkscL7wblx5rQlYZJhctHvjp6Md+a5ui+9iMWwOPGvm
yM1BbYEQqAglfM3QQqGwaQ00MtTQKgXXQcQb0AH0YiewvB5j6dkGxbAXgtcvovmolo/ebtN6K9Y+
6B5nKxmmO6YrWDkUHj2XZz9Ey7BJYkyoh8S6kS05CeBUtYxOnG0pJzQAjHlChJO2Gx7c1pQ3ai25
PlwvifcAj+K2OBvS/8IEDxm0gHa5Rf5wgpB7iEwe0IeMyR/ZszAn2haFRAWaLCT5jC575Eh2atuQ
j8eYjPy6vkIVYxbl88cLus/b5BiB0jZLK71wG1ViZGAF4wxNORLpqJaJf4Wfxe6M/3z+ruuG42wJ
wvbLiVnsbSEdhdwguHbblx5nLT/vTBjnbkati8MLAzJGVByywEICvx/3CCzdK/yxkGUcWo0EZV/e
Zoe0oOTZcWazlMyHNAxg5MZo6X3uI15zEpjheKZmgr6YAguK3Fq6yxE30GS2XT0PzgFXqgwPDlCj
UxOCdEHKkRrDsETr/A4/hNaHoWCrshN9S/5EqPoWMEpg9Y/ueEvECMibf6usFu3egFHkRbsFNFkg
ggiBcxNkCydJa9sHgmOYHfIkkTKbkUHsXDrSFCXmrbpLf4FzAF6ugyX+sgGXITAZdKajPCxL9k1O
3L3axBD+rksPMpskJ+57JLoNDb7vittnM4H/tiYDbh+qzhIPXQf39qyXPiM3kMg9Z98sKwlBtCIu
HZOkcuN1JYFuD1pyWCM0sLSICJIpA8nzNWsEqVtC5HPyaT62oCz+SX7Yr5pBb3BfL7k1Xzg0MUST
A+disaPBeub1xsHqz13Aliok4IWKIMwsomnUjQiAVuE5RN0Mby5mk8PzZBenSQPA2pp+CT+tWFpy
6+c3lxDa1dqDZrp0kuVC334iKAXNRoVg70daCqJvJPoDwqy7cNi7qJqQeDrB0qC5GPuACRP9zG5o
XAhNsgQOtRmDEmqG0TItLj3DEY9Rd+NlR3Zsln3ypEKzZ+K2AmNoTBDs5nbgEYJAosYtS63GYVNT
9S9ejij+5hedbPB4HH6cKQ4y4jqvaW8FNX4QscDixCmFIDYnwdmoIE6TgLvje2gKWDRx656QqzjJ
1Q0Q0z2yXO+J1PAab/70hNPoPXhPOR6KMpDhFrmI8tjEIsAibivov1MuErJoism/DVmJ1tumKI2v
c1YSBYlrb/AOibImb0cR3jl/MoD89qug5bJgQvtZiF2B5zNCelIWdyPCPwBIFMLnQlnd7+wMN3h5
NdcHCsHkOvpYRHZtI3CSw6KZgztbiSyooFCbEjKDZ+plp+YGwqyPApB1/HDTpVKRqn9QhlnfUTl4
wXmpZPxv9sacFKrSyX6XVLR3FXHVjFLguvC7r24ZkxiKgBIRUIj6p2OPyloFstgnwrumZ3AroRxh
bkWgliaWBRvDz76ZGRjDbLZFmRRrda4SxFhYKNrlyv/mP4dIbdvd6qCd26eMnuUWG33/w+p1tiJK
Fe1Fo5X24yOD2iJldz7UYFfF5NFN9uiQ7mUSVN6HFWPbOS1FzoDH7QyR7vAfx2I7x/l4ZyY8/dGC
0KTeMWJq9TbB2/eCCoLuN+9g8lmp576Vi7dcOlT5PeDY1n+CzUwYDWkbejgt1KYctB3rFeBZCAnh
TI7pkXyC/p89NvmP1WfUwlOPcPIksRSLo8dt/boAq/wHmCjWT7XEGrtpZbU+jBQxj12few910rKA
iDlMwddMjfWcLG1j3VW9Lr9TsuD/c4eEyC/dIodlMNASxEDipxtB7FeI8ExPhGTYWXDUjO383OSC
vK5Wlj8oVoh/IRmJX1Tp9VOQLMjRcux9B/RNcGrtxCEzjBUV7LeOdBHcftkNpRX6amRx5hTUa64Q
FLP4Pp13olqGfEvp7D6XGqT5rqgVGrXWcllmdi1Qryu0TNlGHfLCn9amLyd6wm7fBDFj/pY4jKzf
d0HP+ibvmALdVGbhC85r8rk8kSeYw3Gowh3JUNNhDza2H/lLmrJIxX8wtFX4HeusY4YCSWl1Fko6
zSfULGf2WavUg7J69w9UzJeiWV5BLz6VWT4/WfNCXEM3izvUZNB9ujR5xCG7PHQ8Uhkw67k4lUhv
T0oaRBbok9NTb3q155Ypjsiv9ZVMn+WF/f26o8MjmHL2rS8ki/aFWF7OZ3g3u7YnpSsHNbUXQb+8
J2p4nWp3QqmQ51sndfzLjFnoXtU9SucisM51MNuR3XufKw/KLvaGqwZRE9Wg9lAjkGWHdqdmHcvk
kQ2sxjYT+qn5wJrwzoo++C0xNz1bA2wC6vvsmKKdJOm5DL9aBRwpEYZVWcvwdhM3ZcmpOvb7JXTV
lwdG6d1K6xuvapTVUy18+96Z0niLgOsrDoijARDpt4hUW5gPjEL0HQan15UbfzPgB4CnZXUR9oyc
HMM5+21seHLLMlrnIkxAhOcwGeyyW56QC5KH0VlkCAVBd0F5XV2KYsx/2jYB95FX+bEjBfDRMuP6
rngpI9pYH0+Qt37Rsi8n7k/MDCmg0fc5w6vIJN/7z2/t4QJF6Ya37OLfnEo+SoK1u4Q60HcS/xEW
+b4+Itsa30ZEYaxye/0Yap/uuoMPadn+8NoRDgc4A48JMJ2Fv6v+yVM/3A5dJf/YyCS3gafkCeq2
c3TN4LzFeaL+G3G1HTpJHhCiA/EkRV/88bxcfzheQH8vG/zGkrV121nllWQwfVi1jYUBX/TOAoKi
Wp0fRNX+R9xKvQMcwRCvZCRxMQYSeNyghfaM4zLtRbR1iCElYHhxewJ5CDQ6LCVyWEoV1GAOwrPI
FIW4L7XJ3qAAlcijKRxRkYz7Uajh6Kl6ugfiCsV3VAwASB9ikBgyXcTPh16NsckJ3sGC1CWfApY6
c7ChXA6fuFlUBcl68R8mN7iOeEnuixT3K6dyP52kbZXfKHBfcIy0n86I8yZMR4SxzXwikSl+a4pw
bzFE+/Rohy5LX8lDgwQCSynTWhxz/ZEH6Al/8EfWczmL0hr/YfzDpUrPWLpz/8QZ9+nXa/ZeeO4U
gaNlFCWhPtWEKsJl7pmuM+N6mzNY9WmN34fq3ztIV3MuwBTEn+r0vrONyUt6KQFHGdAZ1U40YXkE
FqyfSBvD+1lN/mnFDbQvxXDCXmejE2nDPCLnm6Zt6L0/CyqQT36KiYwF69pixvu0CloG5BL1HVFw
5NK4qGjA9o3Yh2rCnY+tTN2jB3yNQG/YhKyVa8Y2ybT+ViJdEPsPZr8KjXFqGt+FZaMTJz9WsX9N
YCHE08ickkaA623KlqsiDJzQWyt5V52Otwshfa+FSYkAXT3t/8A9mR4Lh73jpu5WTAm44JjIowyV
P0nfe5GC4CQ2Xjvk8P0Tp/1a2+o5bT1AAr260+BFEddUZGLw7yhwiWl7SyTr8J6ntbnym6gN97V/
EPjcGTB75q/t2uGHPyF9TGf49lp7lbtbE+T7CdwwSL/IZKJ6TcSrs2hsG57E1ilrgk6Jvn4ReYPu
OocatyLd9PM/9CDtIZDVHJVrCQ0PaXl7UgmI8rJFn+A2TGAVugUNDvOx9GwWoH2zftozyR9zjASf
9aC8sJAddu5EDqGQSCx8+OonHYcfkwfGf6B7esmSIPvH0BPFRJvR/9tFk+/9TPkRngLcHdSEMTPX
dviRPkNrKl4SbZjMk9mjfeB+jYO4qKdQxQ4gsIaSKITsoV0h9mp9DlKUNoUK6f2YfG+7ONTHZKr+
ryHFhUFP9J6NtvnA2EftzsKqOXMap19louSl68x/tkGPABHtK3OFc9GSMOyJKIB9DGZuKwZpYHrU
yQMrLMyfDlvyCH0WTv7SXvb2MNQPuFMAThQdi5Q+xSHa5KrWmKNZzQHU099Dnrv3eWDiR+HNOaJA
K93ao/cG/DV5YwDD0hmN26NlldnnxGjheRYd3sEKKryGPnlP0MAjOQXOU2l8ceiWOXtyLGHeZYn8
dijEcAOR3uCuVhtcdJB3hzAE00sh6ODwAiLxgJUEr68azZYZT/PauDb612LSuyaM5RaSk9kzb1NP
Ge8E1XJK8CEibfxyq9//K2KwXwh7JueF7UyMddyIo2YwGMlyiF/WMgDOkJCHhzIxvjc+gcK00+Qh
Ie1yvnF9YaSZ554y0R05rfBjXuCqwLlBlzG/AU9rkkiFdJwbz2bVNiSOe7csWXuPX5HtvUhktDJ0
f7CSVtzBlewv8xzoM+4J/e53NJBK+HrHJHj56pL0GSwk2tkkeAKI+2W7XovylGHdppKYclRay5cY
0MV+8Jb+4siW24drcK/U6JzEUr7c7MA7oqtg0hfSYncyTIcl5AuZ/HLU23ZK6MwCrw83Bs3XY4aB
8mxQNFx9bxB/hqFTcOJtoIa7GH/nsKkVDfBF5Z46Bn1tnyjdxXFeOk0yBu39iZ7Jpuxo5KdanfhU
4O0/65XWJ2TNEHWxMrsRCYdAmNx1z0tTDcc6m+d3PPr1MRhqMG58sT5MQRai11m3633YsUS3Zyu9
dGHjvOYy4NMGfR4yVuIHviE0xkerK6xtYaWvcwbdkKAAUKAKQpK7nWwiIYyBKjtj0ULoGiSs8V1G
kcBY3fRb93ETiSmOP4w9PAAM855ldiOXVX4cX5xepY9lM1Z/8KkhfC3Bl4YjibOsbMfmq84Z0rBt
tH8LSZxKPTRj1Pm6hAHdkGxhjfELIR5sFOEc/xC07X7DcDlMNK74diBs3AlRLYcaMgmNIqLomtnj
6ET9QnDbOe/ZU90g+1EWZ04asT8irBFxJpJFq1kQXsfSzdhCV+vOLofkEM8MQnly8m2dC2dBacmt
EmvqAmdVzW+amuHgzYP/Nswm+0UQjKICiFfkYR3/t9QCGQBnRrcZCAg+ZL7zPkzYWTfh4k1ThL+8
fGFMUkAI92zrKvGefI61MWgiPCveq8aLH7JJpSi7aRN2xBm/pYMeCMlQ7hOKJlhjnOAFFd9ckwvg
4r7ICdXAiMOG5iMmOuGVlhT1mzMkEXrEYN9VnnVIKiH+hfkE2OOGWIf9n1Kbx96rS6A7th+prwiW
O3iC8QLCggzurJoH8n9J5WFtWI5UrlP3gj1mfQafZtHdLz6TvbI0pwzWEBXd/zg6s+VWkS2IfhER
FFPBqyTQaNmWZ78Qto/NPEMxfH0v+qVvR9zo025ZFLtyZ66cJe0NtbujSzDEsxkNX7ZZ6EFl1uWt
Shwv4Q2ix7tICBa/kUvBQRVWjAdtEsNh9pwjxdbetUn79qvnVXQZcylfCF0NuznqWQpw8bbpdDL5
IjTtknkbxORqG6Jef2U1ffGsoqaLQEw+JCRKbmlMK+LONPXyI2Wt+kOOMg6ovGTNlun9Q1cDXjCy
OPmpDRPfkzasdVmhdcagl14Xb6Kmctas1xK3667qiyGIPCFXw1/tvmHoaF9YTYZH0yzC17kZrlW1
9Kc+BdtfUnPzHXFx9sl2cGzMnbGJwWSsaBQBXMel91lkWn/CDNn9yk4NAf9c+Ky5OtfhxqZoboCm
f4KqbAcGd33yXHK+OKGYjmXEe3ssWNsgQRr9NWEuqqmLXflbqvg3zuVwLWH23dk2eTHsnXDU9YlQ
YV6kP2z8Od2TWFvJuar5GiZqYxH0ThN4rA2Q5+gXJSu75xpQf8yTooumUaJ8WZTxSnwO9aKjbXBb
9wzbXi2Hew++cbZmwUvEIct+UxrOOmL4cqRcwXZO7YK2qULes+VQRDejVs01bXoFkn5qig2Na+Mj
0EQV8IjqVC1o7gll3ev3EqUJM8P/CbbGWLrb5Ebq1AMZ6U70Ig4HGmWKuxby58YZuWZtQOH2cMfy
UuPcTaKPzB6oQCZ65mzyaMqDZIy4YSIJv9pdWxKZTdnTwmW9ZcA695SMubCgdBpHiYFM2E0hHSkC
FqRENgawuf/bJshumIrmW8ysJMiYHLiU4x8q4jA84Cv0phsNJ4NzwUKU7eiRCJ/gaggmfRhJFeD9
tYms3eZgpIPWMVuKINy1gsVNaYAWRvcP7GZyTzOWnXyq2eXrNnFP4Pl/6YyEH6k1+3fWIdku58PK
t9biOn5q81qMkJnfXFCmVIJOUbUZNYdRt8fIjaw0WjWagjAPk1PW+8kT3XfMS/3/3Yn7iSvQojId
XCRHyOAvxFqK46I1bYJa67G0Yj9D4SPzTZ35LfvGx5Bs0U/YQj/NmtCBgldYf5E9tAgySOIXTh1P
29g8OWRUuuYoSdU7QTvJT0ClsOWr2aReCIjMwaRQj29UzNjGroE4XD3r2gJMFbakA/74F1xKLe7S
mrjEFuRPe15ox3kae0AQJMzis5dMzW/ctt0t9MqMEG7TfiScSifys2oXUc36ROFHevSI8V5YofZ7
zWEeSgob6+VsaaXvGn1yyPW2LXzPqtub0JzlVSsi5zxnmu1ixcMriLmhwI+HlOLwK+n0ADJ8vOsn
OzmZRmH62jT1N3yg+tFDiX7PmtTwic9lKNtlZ1/zVOuxcjKZOQ+1qTXvCYtKDi0klDq0ZgIkS50c
JsyWH10Uzd+OkS8Pjdtn93O92JwJNFm4jS7uRefQDK2K8s2iQHXXh9Y/iFYdTRRATLui0760kbqb
yVTJQUIPW2365Uc3Gej3aytFWMQO0pUdf2cYP9gElMbZocJxMyozIX1PxgxCRySBmAGseAhjHFMb
QJHOMVKOCcCnTB9X5NZGxRRJOSPf7FTUADUIVnXMmkbuPpCY7p8JKLd3JXc8GjyzoB4x7g7mARCM
uV/wOiAaWfMdnZPqa+lSDVrEgtqfeoqQBQ7TsuwYpRAZI6Llk1sedV5mJPy9MDbvhhpLlI74j3Ez
d14VtyZvA0DtjRgE+WmNfMlHGNbqSkJ5fFziqD+WvNpK8q/UhFgOOXITegaeXkAOLF1G16eRYQmG
wsn3iReOL2BT+jM118VNrI0jwDcsTK4sd9kkgo5CU+uEd9Ns3B2QmuF1peQCbnZBPplSGW7eBKxV
2geUnNqfDFLjFJRDTzsgDmRxdnB4i8DQWLdDNGCUblnk7YcaLjLvbOsdqTYl8pyoEQioO1MzYRnu
ZR4nCTpjSmzU9y4ZfkBmCANrmBPzuePF89sqwcXjTQ6VF2tqJLBwSb2VK9/+EcFZOD5AOOOE34wd
EDJ0YVP0Z9u65yeMSM/sGlGe+kKy/UtS6tm+iSmOjyjgkQjiamzq7Yj7ZDqbcYeLl5K6KH3AeWPQ
mcT95sd0hG5ui5xFyh0u/64CNRynHyiReJ6oH42XDQEfLMwim+xiW9R8GAhuTv6gkpaQxZwWJjG1
bISAiDCO6Z7nGCcypUI4kz0uh/0yaXcqX4Ey+GIxmLW82WhektlT5llrI7ZICnYzmUpjWnhifAyF
10aPI26kG9QkDBJxphF+hsjiwwpk6JemWR5qrB1MKHnpdvjzRMt6zwOMdCw0sRIzpbf8ElUgKeQu
/Xhq1SKWE/TK+hn0Mgi4lmU1uIRqncRSKUL3Aawrm19yU7wtrRi6EFiyTOO3bY8kJj1uV2hfJenF
s0G0lYch6QtKi9yozw8KDBjA+wkMGJnPGtAbTHZ9PzodkZS0zN5HTKqMhcTknA0uZFrgVFV75yVp
+a0kurGA5YP0u4W9ZyCdsb3HM8sVWBYeO09lxbA9Gg2ahT/Nrv6bdRrlJ6Sj9HMCBIC7ZlWDo+Q/
kmxNl8wCIl5h26dxHKS8ks2pee5rQXWyrkntPAtVhL7hiLLYtcBQ6nMhPHmghE1vjmOWw72TUyK+
Vp4p069qqz/THmVQOJRfbFL2C8+sXruF8hk4CUFDadp4ToRu/elq4OqSx259B/bBuqeVRb5FHOZc
YdFBn7uQS5IvMBtT5AuebG8XFfgaj7crrE7tA7ypfoRIqxBajaJyA0yXwvVlwUJ1h+yFI4Nmo/3Y
5OOTgd76o/XZC8XAAFsiDy2V9DoZBgtWipq/gAmfMN3iwg4zY8ZW20xPsFXcM1caBo+Iq/kbdnkq
GyhERVUDLB9myvfAb25yw3zj5ojAoAptz6TtvSbt9DebaRLQlsJlzxnQ1q3COzQY6xklCDagfvfx
I74LylZxIMS/5oCvg4cBVLXzPXNcv4FxOtkERzcT5dqVOT7Q4bAtbTLh4OAeiEXe3DWg6DFEkrR9
czob7+I0trSYQ8L1C3xWOzE4BPWgHFKwGBkBDipirU6dHoyuy7GEuMPeoAYREKXTXEmxyIe6R4Lf
hvRwASuYx4BkyTsGx/EO3Vo/p1Etj7rtiner78MTZDw6rVzNqz6WuvHuMrV6pULrOR+wsg+6l/yb
udjvdVLVJGmBi1QYbHKPhbSlNkbmXtzJmO4EjMFtXukOrFAya3ga4ueGhZm9sXr8oVAPb8jL4hVB
0L1Dr6t+olCoB7dah5TwDtAQyEocHO5Z5qK+ZwJw23WUWg796s3PmEonQ7iPMbxXwFCQEgohsa60
dUGQfrHgU+TgrcBCvxVu++exVw9A2YSfM+Ck35D2bW7GynqwwRgGWVhPG9PVDmzDkL0Llxe2Thzn
MjiCkJnT8eJJyuol0uzHgRHzKKCpBC3NkFcwDhnrVI4o9lyHKCNH0nmhFpRGXG9SBOt2N4GRvyuV
XZy5zKLBuTd2hAneisY5wwUOib/GesxcOD6JJZ+tjdtCLM5HqktLThwfRZmdA069PQYTrovsrtA7
BhyJs/3RkoPY9IP56rJb8lnrFBsC6/ey9sKrNhl3KTG5zUDKOgCNxEfV5f1uXqQK5smrdyjBpb9o
kEMHu6u/gfb1AXbWPugs6y2eCUBSw75ljgclCbCYCZbFgqdL94K31DnZCvtxKyjNakP8dqol52wo
7zmPoMRRHAwDxvleCDyCcVSleZYYqY9lHDtvrMTP9oJRXLRJQieyjaY6iI95Vv+MJrvroB50jTJM
JFS9OZthke5N6Rxxq1o7x7UrNJ0wPmBNzv2ojVERK3sOqr41HpD83bOdzGcwemjN4fgMQsdiFlp8
FVvzGZ/lZywGSdCmBYeNWznA8/QF9pEFW0SDJDZOABHUeq32wogo6GJE48Ogo6XklLxzSugn+jdw
9Uy13LWTJUjVmbPVbGRcNh8Cz3EwNhU84GbENXymmFM6WyV5N/BkgGEVYjO5WHhZ8Nh7KEjGY7N6
GxhfGWfn3PI7BWpiXMl4HE+4qNvKuTZ4P/Gji3in04CLrEYzOdPqTpB7xg1v9AfiYVjTRqE2scp/
C5OvT+8u2q1lCjy5etsdwLeM29ZNqkto9i8eu8enqDWRmlIsjoqm0S4097U0p2+h21wnLPciUcC4
gwEJAmrRBlDWwGgRzzvAOcquHZyYfd1r3wpc8YYirR6TMFkL13E6ujE4ig4yaeU3hYK4RLJ8rCif
J+iqK/ZPuSfUFQPZHRFlmsVtnS2OO5eVb1pzeMylxm2XyTk5xeWAvAESYD9KXbDCIMRQgP2HFZk2
NNbSTWCRrKUsOxUUHGrOBznuvseYltsQNKQYuIxjx9xA8+qJjIrk2sAYCkBJNbvGq5OXWGjf4NmH
8eQmGrBM8tB/2I11ADKQqvd4/it80wm13lo52cHSUleLcDpOR+Zq3oOVOZzh12iHVA71A+0r6QcX
evxRQPz5LNHbknquHih/kBfDVIE3/1hVYqERtSRiV6QY6ImFtGFFMNFxDOeoPHSLVB+yBzc37Y3n
GtqN1w3GlfGrwXiT7icEwg/L7J1/anDxzohonrcqjTrjyPqXa33yMXRWeO/wVjqjKwaYCdw7Ug4X
25S0q6alFQ07dgZvpcKIzxsWIFXPNSGh5aeYcmzY1UBolO8+S7J/SSdxlHtNtuNvvJMeL/V8FksZ
vSUaTdVuaMgtAp1LE5DzNZvzbzMq9djEFJdb4EeQDPJv3Q3xfcTLxaWz4L6p8XrpUXFpiqZlK2pk
mJcz3S8o6NkuOD/yjW27dTCPg/vCWpg0Rz5wpRzoLNmnRstbqZHexV2X7EOC+kifEhiOKNLFuZ5a
XoC1XTyzX6Fllsd6svQKUkecvXC94kBi40Z4jePfqpADUpsdE6BRp5D37PDvo3VsBAiX32XL0JzM
sjcCTPnVE2XcIdXWFDHtDJ26diciUlkwrn3ip6KffOhfWg1TXFG6Dm1+FYSkWjJL6WyZG2/li7B9
vk1CnfRhenObKPB6LFYl4ZplMidI62XNFtoo/kXmXNe0eWgwViQjISr2XZ+k8jVbqGqZ5vRetx1e
WU1rn8oxDPI2++60HKgNXH8PeKAz88skV0awKfrXactwJtEDaWnkvIbkoq6W55nI9Em7n+N+/Rm6
6N4x4vXl55j2RXOjbh+JpHvmVTr7+liB/rCKPn+XjuP86JNIf/CXwVCJk8qnla76C2X4kCSEYfxh
6N87c7lXToq4MLHF2vZUAcSL090co94PPaQS2X5HeJG3rKpSAlOTfhjtUl1Yjq2V0SvCJWNdM8bK
t7EybnmFfDPBnYCQTsdq4aCxCGIfjXYmMzL1UbLpWmrXBlUXPhJsubcH3fW1blj3HfULW6Anp81C
EiFRd870MnvpFvYwg1RUdqKSKjaHVfZSmZyrUosIt8L6PQyutwfA/ovWvQCv7vwcytg5yfBXJuC8
jzwm1l2lxftpJv01mmWY7jpE8F1bGjCsk2HUWAOz17DrlxYvzoa9OSAVwdA76QVYTpumnsxa29Pz
xb6SqRt1rs1woMPuw6vVAfBGwXalqIDLeA9ZShxLhjgwCPPQxCXn5EhXXnpm/Ir2E6aJiyrfsfJg
wx6eNcrJHHgiNakjLAqo6As0k30kK5fBu+wU3WwwRTUYe/thxG5YjtlB7xoRNNIqHhUJQb9KVq0w
Leh86nKG4cK5j6z0IBRpH3Ik3Rf+/WZvWtoc0O/H8G1I6HzDUN+pJb658GgYSWA4FxCc61UGN4Rd
fZNKTn66rHviARL0dObTc2lheGfLav9wTaeTwSRIfcvqvL0zSB/SK4p0bLjDZ2vbhF02SiS3eDRw
UTtetKqbDFEZiE142gg1TlJfvF7d4yF8rAWm55mewg2Ukm9PldUZ8Ezl93PMtKjWnvGMxfG51erm
2DuJt5siCollydyWRN9z0fJytCYrwKjxHIvyvq5bXqVIoxPYjUgeRsah28A2k5zQhAuZPVQ+Ju6+
U1J7ionmIN6ypzYw6K7Pvng1VyBd6jHmYNHMD5odPy6sd3DiZNUuwjv9qIX9Q57B1WWo0H20Gt2v
3Sb9p+Mj4Jjhwe1tL9tPCFg+J0gLowmLkk+xpU3nvDY8JsOgKPYhtbHB9JtGOInWmr7ESd5rm8wK
pV1rjXdzjmZWmQT/A8XPWdeWDAiUcNOLAO9yAQa3vWsTqzy0aQyzKYQq47h/YRdfLLzUsE7Zz2Tu
F9cB57jAG9kbo2nfSY72vZaS+Z34XpQhL0eYJcLHs8uVFrG0H4M6dMdn146qXWK76TNtB6eGbc6d
KRvzl1wNq7ohDd9NwrkrXA/qWz24Pju118jVB3K1XIpcsjfzhFunWlDUvXEeWX/hBt7p69Cx00Km
VqL4lGdHXnQCOnz1NGtEZYf+kpmUI5wWktB3OcT8k1yAJfLNreWnV8ju1mrmtYZfwIoLaf6I4x9/
Yuz1yTl2YfAbDBwbPO3p/ZKxNxkGegRSno6XsC2S7VSL7n1hRYf8QeU2HJrklAxR5BwLG5dqhR7C
LI8mBjAaNB+0Hq6bRh6be5JV+Y5nrdqDNmhJtEDysyiXA8gsMSszd9KRBHaUD2WatHuodXwydq69
M4WCvyc6tsUmeV05kWxijeJU44kkXTLzajwbciqerCnqX1RjN9cqi/Sgi5fxWcD/R79DLjp1DjqF
XcznXFGhUxkFsyGNwH9gqz3GyXHNVEmqnHbYAkFeFVEy5AHNSvW1qTszGDrxlXnlyXb78UdxhzsT
ABScvYRfJrZdZvcX80Hn+6ywHHyFTQMJIEmXsN/T5zCyXQ3DB+zbwzlSkZPecsQaKxht1KCjIzqO
/ZorMwFPVIhNXHedYDVTydeG9IRvURD9IBMEaW3pcXpjeCwt3gFZ9yil+yOGJEaras19DkHLn5wZ
T3JmeDYkZmfyLa5ewcIgsa9cnptikDCTJkJEEW0/+NebdV+nT+BvSN1iWLey5Z/qk+ZrLuS/ueyc
fa7azGf/HWf4CAueZdS2wwIs5jG1C+3TrauQ0qg1sY59mIipa9DAC9+44WKaDxtwsv+g9ZKvNHjb
rDy1bUbn5p6LU79teupj+OHhX8TrvZ67fHXqqqgmTU+U3IpoZcNC3RvbxUuPdplglmtahSV2bi4c
mdAHcItjxdaH+a0bjAqkECkqDkuKLfPnwWRVeZLjmGLbaEu+pvCsMCv2MTtBBAYaYRI+kQDDjiP3
sAK6Y15iEdo6GMj2ONda1ppJ0b7SA0O0F4qMZZ8KWAfVeJXYs9j5aoOK13kM44Qi8lolGPH04bJg
Xwa14kjbX4rwg2l7uVnkqPUNsXTjgESljgNAhWdCyxKcCKbA10YqyPxYEYubrsZxn8Uelsuef1zX
u+gP4uTge5RfngjBf5LcKA8LBvbVTEcHbLE2sWsz/NAAZkpT+qasrBvTe3/OJlhjmK8Q8DwlovvQ
aR0/8fheYnXHoFGPaLVG+k4zTHeKFQt8LrgtoFLJOoxY/XDSIYyyTEeHZPHPeoFNeYwNkQI++jFY
YX+TISMra8ausQEuRUEWbY0uKRbENRSTDZpDtmfxYKZ+LjBuYOaPxYuRqdd0LpEh5xmqDUF/E9Oe
3fx1cQHYEywpqrvhj3K+z2jW3QwxNiOen91UDu4Vr41z1+LUBVsMlrGxWPzONi1KvA/+JeYggrCY
YzZg42tkmMBbIcvBjuEOd2yWZcACUmchqpyS44k2+mWTLCpf+T5CnAc9lncdg/CBaIhJGw8sUgD1
lOc0IL8wr42nSSTktFgG+TlV7ItZLagIB71hC1B6cXzo3Ya0dQLT28o7b9eiw2Az5eT9ZLrCzB72
1ksYG298qqsCjjd3E2npZQnl8lZaEAurbsTS1hoUaC5J+SAyXfmumvFTp82N5lGW9iEg57XjQvxF
6B/Q/9Z1DvqeIBgPe4J/ybpgQDTnTQXGEwqL5PTl2zO3O7fFwlPrFZNSSkMZHW8efXxNeaZ3ZKCG
MnRZLHWZn66TaAifkDKMyUVpwWa/Ixm7qcyUKdIb6YmCDX5fp/JvXtzfniA/gRpYJL1GyxUOpRy3
ZW9hAl0oZPd7WxrcnWy8nxAJoW8maRUYbrk6Z5aSP3CxX8igUdzuSCf54EXySMiTRgVBiB08OQM/
NV4Lewz6psPbDAWExMLcT1fev83jRDJzPhI5N4lS8T8zHoOZUwMNsKckxnpIDXHqcb4eEFWLQ5r2
lIIY1PKxwfN27Acq1pwCq64RpecJe8bN9aZdDEl4L3WT9Xeufy+RtldNS29lDlexGXP0rdjwHueR
JgU5UTOSz/XRrWmfwgSmvUdpZQJ5bPWQp8lZYAU24rPshrgO6BMFFDLCBi0du98zhLanYsHqRRlm
fe+2s3Fok3GlOFAP5xmKGIHpseNJ0zPbKe8h9bTbaBrVzoJ7iz9WQ8PNR2Oi8qfB5t6OHcCYng5N
dwWszp81TWtA9qmsP/cFfJU1EuF+VqayZ39K56U461DOnyRSbXXCLIBeodruqIpqBF/auuFV9Ty2
9yx0q9yfqgzSQzwXwxjYzkIsdsfer+yI3RTGeWrXw7tRzdOUTbfU0O2d0ahvQkVTvZ0Vbkv0ISa/
eqH5Ecw5odg2grKDRyrCyGaDHthN3AwPReLxC5x0+9/Ue/UpRKfD1oj017r5i6aRPIxmdHQdO1gM
LH3TEniPiORObLSnKUKbzDH3ZHqG3ULPoRGFxIFRa1qRn92FRld7zsdLZuVw3oSMmm1euwVv23TU
jS1mBeq359F45VivfpkClreay+Xkt4ucntBa1ZO1wBtPiWEfBIrkKdf015WJ7VMo0fmRbnjP2J97
oj7xiDnc7DtWlHp9cvTGPTJMgLzIJuljN0ewM6hleYCoMOdkkpuUPHQUXmzeStm9ZioxntkBzydY
Kg7WLbfuD9gsRo9VBwamlHvqQaoxvBNigSPdy+x9LnLnq6Y+6GYtuflKlytbgaZQ7sYABs1TpCgL
2rKsisiIhDRfF0gCHoAD8JK11b6k/MFvTV7VwaAsH7WCfsSFoG7Aj2gwlimbEDSneLicHBkmtwT8
2t3ogi1DE4OdBRQynYJkngisFKOdbWepun9uxVa+kw3yEydV4Dpcsiu+u1qRzLEPbgLUe0Me7QC0
ruE7yBWPploczRTJpskOXBRW6MSddzoxkUNSePJaLdkHPPHIX4gTE42TzSl22mvRLc8VcCpDsTIC
w0Qhjba0v32EeujJCi+2M8L3dizJfrHItY3jFA1IiNge1n/Xc1gm+U+BFcT3mqHBh5V4CyFWLQuG
NrQOOkRnPJt59bY46d5KigcnTv4yh0OAAD5p7D4lnMAagvdXPTZrEYYtKQVPtHQbxVCS0gHQbgQB
1C87BDQCfl3xqnonY1cGcBsdlgO2xcsUaFz7j7oys7tFkbbvUJ9RblgU1aF36LCQHTJuCZKE2/w0
0O/+QFFyxZdmRgUeGhUkXm+fkW+4Osti2FekmS8RSKHfBKYA+GAwT8jJHteP3Kju5Tx7B7bSBg4s
QujL1Migk+6vpOL7TO0PIwdM9T1HDkxWO+VD4DEO5MSMgKN1IQXmVO81mwSX4tGFwple2Vu7HcSh
co0X4U15RaYlbz4m7Dnkd2FHxUGeSOMRZ/kjtQ3mqVtxCaHhXt1as694BNlmslimmVZkYOrj8DFm
S7mjytKQO5z0Pd0fg+n50B/nl2boxXfkYAI2XPJRQ1qJ+3oQzDcNHGf9UHqts7PbqrgvvHTamSSb
biAMbS+Y+b/LTWeaCjI2JqczS8761bRl0wZKxeNTpnLjuqQhX1czSQ8kI/MTsyAbEscgIA6uct2r
M9yyOqLRedTwJDhN3qvbKO36q28j64M5pj9l0aztayXSsxf3vYPeoVl7sFriBxE//tVngeEdkTyf
u/JOTvndaKn7ikUSUXqPyPiYJ/ltKYcsoMFjbVch9LT1RseEvqtRV0091bHgxstfrBLQNN3RbBWo
4qia3yQBB2S0HOsIsbzwiMuzJSyRczZLWYKFHcWtbSb+EJ5Z+trzd5F2TTByW0m3uk67vW3JMBin
kuIwOjtgc3h0GbL5PMYN9E/Uq2qZYRmxkD6Uk4hCIh29qR01TnMyYFUz3jqj0SY0GBFemqY0hkPa
87t4WgAXAeLMHG7GFohpKnqoyVSwNna0jeJQCSUbdwuazN4GF7kXXYhtd7E5F5oRYplNDRmquCIZ
Sk+wI35itpb3ABKo9675KP5iueTHIR+lxm6H467UaQTxR5Jw9y4usjN8Ki/gG5g/zIX9T5H680MB
/Ti2AReSKmg3I09bOhKenh1Fhzr4ifzXswmTkRlhDd+jIf2ldYQg3ot83He2djDsIie+Vz6a3C1w
whNpQNChoiGqYzwvwMFYCQiWIMLRjL1ZN3woJKeegKuT2aUlCHW0noBPsdgMsOwB0phKHN6Ocqa7
hbwuWlBjhwi4SH6YElFMTdeDjVU61SGqWB/gmza95dnuu9jx21Z2n6rWi5x2hmJOduGECXZLIo6H
DnPEoF6BKWG2sapBv0h6s09emmneE/1rji9FA4C1BJ/i0xBt/AnCwI+OFYVqM2Fd2imMBe9xB2Vv
k8WWedeEc0/XGqbvIPWSJdzjcC9bNKBCrS2DbOmzqUc/mYyuT564AE6mDwgTObts3GLXaVP6bsdG
FpjcIpxP7uPjcNRUPaaBpXeUj8LTwqHmcGqfjTlpHqsWPBUIrlB+QryXxUOMgGk9dbbFXgnIQxU/
Kl4Gle+FXl3eg9e2ufbRHD3UJ0X4cwqUnWr2KqLFly6hvLEek9R8Yq9JtMXUI7fbQEKhdXDLPSQK
kpDAMjIN1dEIYwaV0PWSX8iJmtRXl5rLjD/ZsxoRM6j0ZVOFgHEsLJmheOCKxN5bKShaCS3Mbm0p
Itk5d7CNrJepPc+OIfKnCXSLtu8TOerhRqimQg/BpUUz1vLVFvTRnS3gRV9EVI0gL+1oucd3mbZ+
G3bR/MKoRoAfnT0pf1yrsx8Z+gq5zy03JNo4ICB1hd1dtVzPBN3u2ei8k2uu6nuzFvayZx2Au2Wz
CLTB7RzDWqk3iE0DrMMM2GeohYTBEsPijVfR+1VvtcnKJx6/Hqma65bO7IVh16PPvDKPRBXtL8tK
KTLHxmbveEXQ9BqmYrgmLBLzSwSgFicNxrDjkraFdRUVAN472hHKG5e/zD5wARo5drOJ3HAoAItu
4piffZO5cKsgxwzQHkdeFzNyAm9LzytynlbLoFhgkFUtdpw6yTvjoUmJol4XL3ObDc0bSDuZ8hvE
Hg+WQO3bMGXx3lA3G55oDdPFsYj7aLqwaJ9tGn65bm3B6cdvVdFWcjeGAxEWxQd/KRLbGk94zsoO
dpzpHrCAdcYr8V5aTC3KQvcOs/FPSifHK8uQxv5JJiu5jHbPhGqzQ/WBt2QnGDb9fT6K8qCvYZJK
p39qo9VI7AgazmrtB5LziqKWUT1Zyij8rJhYx0cH9zFnGH3SZqFZlLdUXbled4uBDJPThcn4NxF4
rnalHcsmwIAz9d+5przoO6XXfDzpxmhkl7yXw1E5KKZ0B7X5mkUfWzzJWhSeahxH+g1r9nQjkAj+
r+0UjdhOsYCxp/om5vZzxbxkYH9LOC4mM8H+tdjWkFxKMnDpVS8MGhuj2UhPJpbxGjpNbLEl466s
cgREWhsOpZ5i9BVNlOGSMaNbpDy6COy8JW8/FDm9kH06XzRM3D0LZzt505YSpd0q6UO+b8xQwwBr
AtFy6PeWd+m0uG/DgHd4o03UxIdI8K9NXdu7cgr1m1vV5dFOnP4rMjxHwjcxbIG5klzY2VvgyiYJ
RFuod7MqBzpcUTzQi9Mq2SOKUcg3qkiP94ZJwIGDnbgBJw5dLn0b4tnGz1x9mk40mEwKqSL0N7Gr
P9aRPv5QCTW8LxmKZkzkLR8mH1Y4emgbwb1ZbRcirI9h1xhYuvJuwRGuN3p1SsFygFTNogGxjWqX
YmLtAkUaZBBReXMxlm8x2P34St9E1AXpVKWrzSNOaO1opsRN9+2oW3ctV/HlZgpscBmEI1luyN3Y
5P5p4qHMSNXNQzzTvoCPjJq+jRg0un7KEhHIV+xq0WDR9vtzp/WDhaAZSfeqw+EPAUskxkfFZQa2
Ijw7sY/p0jo1aNoTHlNDewGqBouAeo7BhfC6EpTjbStYV3ON6wywsSc3w6TfICGlVGjnaYStQA+r
tc5alHDwTCjB2BR4dU992zxnDXwFezX4vtZDa3p/inDwcE/etIIgbyvCLhrLTawwVzF3OnJmpcvc
Prm0twZViGty2w7Qqy7JOBiKFgWzjI+1y4RwGNjz+zgW+xezTQCj1VHF5XU12hylBbEBxy6AH6qr
5A/jf+fT9oapKAKn+eAZrC7PtcC6d+ud1WHYz5UBibRltYm3j+6f6yByl8x1QgKcfizKpWgNmArD
rEjfKQ/3cl42RyVWY6C+OmmCtPbiPzoxhHtFrnSKK3ZLCxeoJ9yGMLBAeUeKTG1JmCsdefXIWO9F
YLLzlPemF8VsVlhX7MwFuuqOITWbL1PPC/ZBr1pUL4xGzVkWY/VKvmNiVCq17i3XjcbPkqIW78xt
xTFhOmHzbEcO0BfM2t1LTbQ8ZvFiOju9ZSO5N6IQCpcTu8e0aMN/Ejg/GvpQnwFjhydqmseLTEQB
KYefwKLDuDNb7J09sY+U/d5/nJ1Xk9zGmqb/yolzvYgFMhNIYGLOXpSvasd2bJI3CIqk4L3Hr58H
mht2dUd1cCWGpBBNAok0n3kN2qA2cIKGRIxmF/9CFE+GKXoBugceT+oY7gDTN+NGhTbCgGCoFPAx
qWjAwlYMt4EFUfgqz7xw8bhou9m9cpRAg2vo4K60rAXIb4XdpfsG9QGaRLk2n918kWpGBIvSopij
bJvQpczWXjUhkA/jkjwu5VRZx32lU/zparkOiZ0/R5327nhN+nogd7sFZjqFd5rmlliJTrbhnsC7
AUSMzYZ9V4PTPRoujVmI5iOYQ0ROwboFlW3SspDTZ2kp57MIe+s+6RLa5sPiQXDj1rJub0zcTfKb
lhKM/yOjw8fJITTnKXp0WFkdSDGpOFJrwpcp0FFqRBsPGmWQck2wfg/GEEmuHEApT8GY6Wut28GI
V9jVGOnNZJLzoE4VIgU/cu6XqyYz9BciU8u4N03apF9MFEX3QJ3Szx2EuuEHoFyUz7jPZfhFt4Qn
e3Ds5fCQx1OI4cuowfI4Uzlt6hL7D3xutYKjo4t7iTTtBLOa3HXj4JnDZyugV1zNWdyD/1pUWl86
o463JMXlA2vC769h6okn3EbwHDdJGo4R3VVNT9sOvkCbaqcNCDmPrcUn9698dCRhcpbVFhmQDiuk
wdBr2Yy5ossk7NC5tXsSpBMyjJk9r5BTmcBDVUG0CEhIuP/PFDYC4NqSevzkexBgzTD76Vguf6wA
BLmlnzVIMF+E0Ad/Et4RsfuWFj/bZGtOXRVcyZF8ep2As8/u4spB+4FSFrFvOlQOcoetoI0nzASd
j0I7jQHCy7Y1nDpXwMHVDZhc1C89Z4tzgzN+85AnvTUsvp7YUDkePnd5a8h8g9dV8wV1bFzCq5JA
RMKpaK6CttInCgRhvAYJsRQLHMWCU7GqYSRaaE66K8tVIjrayrG8Yx5HOlkLgxtjRQ0WOGKonWEL
vWu+pgQ8fwkay6z33VQ5lF7qCfufbsa8Cm7asAa8p65zBPPQ+bPDPN4kOIXOEHj9xvgM2tM/urrW
HIbIVsmHQuTVeB/B9yzidYo6ETyxpApce2e1VlnfZ+E00LpACRUSgQ0ElUVQ9ciQyP5IPba/BpAl
MEme0BYxbPtao//ibYAq2yhUxEVjfasQk3c2XU3UvI7RJpmAq1iRlyJBpfPhZHlLj6oIhV1WmwJ1
EY80Wg/21G3igTVJ9wun6RTfbbYD+dcOUmCwCcbO/iuGdX/jskoPWHHrFiu/uRgflGFSD64GH+nz
FgYKEsJprKDX1xTkHemN9cae0JVL6wpMLajq4S+aRGH4wy1xGL6BJZ1CPBX4Ae4EhUwfFGbcJO19
qDqa6bJ183SP9o9lP1AjR69+0DLfh5VvUBOo/AxqHKZ1ZQ9Z/uCYsEu3cREXVwAI0m1fmfoQjMBO
N1lB/akbbTSndB7qRXMyYJrn+gbrYWLpwB6aZguwTu4opQ9grugEVujixF321I5uklwnpjsUANxn
86cXVtZPCjUo+haG9Cx+O+KD3yo2jL2Za4RsgrFFIHwVORmt5TZVzzA51QbKRIecWG5cmRCeCeqo
DRbGpkxdK0cTLk1RAvGRXADHI3L/+zw2w7ZHpaNTyJEFM8qdbW6IUxUoc+Ep0t/uoKM9O6lROt/N
JqxvAITPiC6VxR54An4ntJFiCe5n6naojI00+4uOug1qgSpkPmLRbZEYrMlqyqbd2RUQdaqW7vBA
BBcXz2i3gTrglu013MGWqKa0J26Bqncdd50rsJtTMYIrR+M/WBf4ZYJhLo0puccqenb3fUeodmxa
5dsHtwis8ildmEWU3pGQ+T7204gmYI7SVLwgp8vyNCNRBh1cm6IjJ5iD6B5UeK3uEdAa4IOp3iUZ
90IDrRosrMthOKGrGNb48eWEPU9ox5FHbYSzCGEWnmFvbSfq6LXO3I4NaU0Zh5/cFtvBVdeDJUyA
WCcFvDmTFhTmIJhQNttSD+0vlS598JjyzKnWLjo3pKQYXYm2ei6iwNtHtiWrXSCs0AXIZaunbGy8
x7ZL2ier9sJfI6IK5jcbcYZF3N21fgI7HECZJ3b/iaA9RJIkHAEkJHY1cJGHyPvU/CmNV1A4Ndog
fDK6yfhKkWh68IJY+VhLuOjbItuH8te1j57cvU+y/qsyPYpFnAXOE3LY+B+lydBNdylS6Del1/Ly
iCZIPFZVnwVbVVZK4H5aodrdOWFRbzMLYuhaWel0ZcS0F/EdtfqnMazD7x4ILGsHxj3MPrmlCaHE
92Blbakdc6qZI3FEAPr4CXlKwz5Nyu1G4p4UYW50rewiR+o7wRKFzge9OrPzvBu4LmWJlWuFTVDm
UCq7yoDgppipYqwJ6yRU1rbDqeNKlDSgEXDDVZteHvfeFjigP36CFOR9gQmSPtOSHvptTff6qDMH
VX8EgR5mQevlRErqZKeAzudfoVn3n12zd29gNBgTJQx3wv1aIBLqBdbQfsPHshrKq7miJlQAouKu
uo16On/4Axtl/xVbGwAqgHhmWmbIDPpQLj0T8BgytzMFMo51FM5dADGqMKqrEb/cYk1jnlZQ2DUD
fUGsqTDwtV2nRm0YfN5421tef9dXrb4VUZE9OmgZ+nfGmOBIK/x+xCe51K1nbXKrbIj7/NIrtgLV
yxBx/So6RF1pfw4V7nRHmvS6eWqIXiCdpyK0Nh6uMZpUukQ9dwUPckBixkCc38JM8ODXKvrLDq3q
2VY1Ajdxb/5I49Q7AYOp/m4js72OI1ddlWkQpHvh9VgieZAjKNcNWfQzm5pFtlXOQY/FjuHcap/m
1m0T+qFHbkhIfDXZZi2uwTw31UH2vDGILZSNvDCHpFWMblShhiwc+U31rXGEZN8Mn+GkeSZldxJS
RNxrWMe/CpfL/y5TGbVeuhJz4f20VaPim3ToYipMAnkvrAO4UgDa+XLkfrG4+zc5hsHWykN47ND3
c9TfkHaApoYfT4owxjEShliXljNWwTOR5tFxYjCxw1R6OJtPffBQQzTrtt1kJUiJz6GUd4BdjA5I
KiH/acQkgzGmGLKML93htud6uBd6nu4wDHbKTzgMpV/zPKCkOniBg+JDVEYQ0JZvh0AtSKUcJvOm
gf5iPCiB4EV+sAKsQpB2n2qvvDeUhwyyEdsI5616zhxRLEbAMfLzdugh6aF9uwCVqgeyhBWN08FA
vaO0R7S9eN6Tj9Iphg122WX9i0FHMJRruy2hh1GOisbgQK0ZuWgh56Xzq7A1vTYrTh8gjBTkKCNN
4ecAUbkSdnkx1xv66nDAKaWM+llhgoYiONCR+Fp5jW4j9AIRnSlXXFlefW3TcnpxfOT/v7VoRKRU
SoqAJD+bMEaN0XRANmJUBRxnBODJLG07wR+khY5pvWRZ3SLbMvVhYN6QRrZA91LYmjTRZaESOBIQ
R4DKuWo2qMbDjKVvRW3oSLw7MnlN4RwyK4epEdSjgQWeax+lo5MG+RCiEtRgET5xHhfacfkLqdxs
Hwx2uZcVKfcvbS+LpMOS46g9QWeyL6PsxxhLEZPcW/Omx9xcb3DuZjUOXUWhNewwXPtrHmCwHtKC
9OM2MnRZ3AlhdNWuBhoWrK0+V+nRaEbTgX6tcvsmCRIAk/jvQTzBpecwsv6RxZSDY/5SQPLTPUw2
js2Y1P7KGQJUdKMkre6QreYq95NyvCnoGJjeqm6DynlKIVyqR9gLWRqsAD8ZW6BtwAhLlKwA/HnD
C51AtBgizwQmT8UoAMtRGuImJfR+tohBsvs5zqNHh4otuRt14x9YcxDauSqo762mjosN3gruVc6+
/grdcUYzGf7uloSMYhG9TGtMVjapx4iSepE5V1ER8BOo3KMtiOuCi1BnY9TlLe21CO3TcJaV89mx
9HRAmkDBls2xJaSYJ1edjlH4zZPq2MgyMe4aciAgHJa0x7uC85SOKC2FbN6MjQ4cUC+efIqQAgQR
FXl5eorona89gMlduRmyWNQ3oGmj7Gsegp79phyn77AtBPS+dvymHdZJZBr+p9CAIERnXREhwIct
hPOlQNJDG6sA/THxAgmIJhmgLi85Aj4qb8SoELWh12B/9/CE86Ek4XWMrQ+nkbM3ZooXGVkOxfsb
w/IT/5dXULdCq4xDGVndbyVf1DmwreoW54LMtKob2eB9/Lm3KYDv4k6UFiRMU+st7SiYc0E7zFtY
CLgNa/pQyL20atbX7oTyAfIUs77JcVXRtIEmSh/eNqWeQ/8GYcsn6l0h+DX6oAQhLpR8mFCSJKqA
BKGT7hS7QIaOHGiz84CBdxUgjmL4DTFzSR8xxahP3qWzzNelbwFpJGAMc/e5oUpFpl5mevxJ+RwY
K5nnBGqBcmOZUIbEBGvsf0mPN1xbKqJG4Y1d85SkYa7WGdWgLxNnMe1QwwkzIrBpfGoIrj+lc2+w
s8LqBR0ddahKq5uvK7snLY2Qe905yC4Ez8oyR4oZs5U4P8kxFOQ12lviMQ0r92XGIiIIdkLMiHiM
nP7IfmgrQRdL+fFTXhSBf9fB0d9hmYFgepPMj52F+t7iytwH3bMaUyvcev2EdiomZVXe3nPtxACe
sywvXkQVsD1hwYRfOWLcL800aAou6Yz5LM7j6pNl2J4JGaHqeypq6QxgIlPqfiI/MI8t1hjfCrdz
oxcARiiYjXad4Bnt+vKhL3wBT6hKSInCQX0RWNOf4CHDqSVetYOnFr0u9x47UrItdo73ferHfu9J
C5LyWGZXtbVA7imSpi8EsNOB8i8sSlc67RZ7ZqQSEfZvUQIDNjDdZPZUv0CUiMbHxE2HqV4VveBX
LhVSio6Etj9aetkLct/B5wqNGpSTuhJiXZ7VejuTMUN4CcgF13PryeiXj+Dk9TjhzXiyYq+gV5e0
TrkX3UwAiipfuQ+jLqYpU1fouwiCVmi0dL1w7h0dtc6Hxr3FEJqQGwYInd2kyNyvtJzL+06JHoUN
O+ubfsv0G+Z17umh/mqh72M8D5DEjfUM42tdckiro6WtGv2vQhs9fgyyD39q4tP0WPfoRQj8MPQ1
xey+PkgIyv0GkbkMbJTXJOWd67kDbDgyLcP+m/qTDbHbQGmhfEjBTBdbS2v4iMhiopANvXigvWob
afBJGqi7mdGI18PWmJvKfQjiGkopMYy/psWJ8AfSXchWRXDmjC3Pp8ubcjAL8McuJzN+CqgTFj5p
/cafbffHTEsJc2Z2wXOA7AY4iwTdZfgUBlaZRIUiXTdzNngbciIh//JyCLxrtJPpEqP7Y04Ew2Dz
6TWhYIC4EExAygW0yB5la2BTUdEFRffRoU05iGxrI9PV0VPS5AGIcYE5EeGiUavNFioKld1gN0hI
2j0CpnIt6cY9gZE3k11MdLJ0yM3J/Z4jOIusVSiqfEdT2ofAivnraRyK/Dlr65qGR9xNAcjKRbaT
7BZE3y4kQIXh2yGqgqRekH7rOMHGOzfxRHJlxV3UNjtzKrXxUiK7pb+WnYcuYxtw75xQ3QKdV1n8
N0U8yqdPKBykBMYEz3di7MxkXikJjOuXaTox88bB4iFIjC7bjPNl1boIsfCJv5QIYM8vsAWcACWd
OAu7xwKfwEd6t2OAhYIb/I3AdpfcV5WrkPcGqbBPDeaQqFiDd8K+0/a+4fBk4UEgo+n71OJoHKYB
XVZooXLlTgEYbG0GpBA0KBbdpCCIb8ouKH6lvutRALBs/gndwNk5bk+taWl/Tyfg3Xb9Ukej/4sW
nlt8H7gosIkE1014ZPh1/ZQjzYByPDXAB9+uKA0kCARxfwh3/p4YYQkpjsAOYh8u5HjWlBw6dgcs
9cYZzeGQzmZ5VYeD3z4B9hnlwyISUO9b0SJZsCm7asJNpPM5R1QIY/4Ru6IsfKTFJBjTTOCcSgO3
mj1mFc4vnIlIRGO3DWktxd2u8lx9V6k+OQqdVNvKis2/NLQ+uPQg84Gj4WtTXTuzwJmKshgArZkt
uYOnYJqAqKJ5bxU5SVDH3nBHaVDeUT4lFQpOCGqY9nxfG8CsNiqzhy95kI3ePsGqckK7yffwTJAx
1Yg1kuw55oMcHsgzoOLvi3H+ktMEAyhq5XM8QYPgbl/Tk3IW8UsijFUvbLd8okHnzscAAmhC0jO5
SK5xLlaH0O5rWkdTeUM7Mq+h5Ni5/NGFTvnsGp2lEO6ZBnsGeGPwG9t86j85ed1dA+LRBxxzDLg7
iQBwkQ9IEUye9paSf47Eq5f384tsywgRK3McXkz40DYVJuihZp+xhCPmVR0IlgJsCHPvkQYTc5wZ
bmxwkHk29M4c83M4uVlsFY+BV2ZY7HHEAZXsCuJrH22UEwhUqosBCtnplnBrBofhqVKuE1C4+b7o
6IIGYJAV+ujgCw+ZM9oJ+76v7a+gK4u4pdoQV9QF5hngpDwo6AaMEE9m6N6DgI1u5iZLC4QN3N74
1M/ugIVZ5Tnm3VhZrXniLINESBZWf6vxvvmUmEbpf9ZlZ9iL5ISoj6EvxK6CiHHCVHe6VWqiJ2tE
zs1EatV86R16sGsqceInVZYiesaNYX6uDE3URi6o14XLtN7jhxg9N3Rx1uBgS/snvYe5POGW6V1l
Hb46azRPPfpQMUZEUIlxNrhCcj/5xL0ANYmUQBrbSFce3es4g9e4azI9Q2EZIrboeKqQzEMEWFH5
xesOF1S8oy0HcwekUL0hXlsp0YMA6NLDoDwkrenoeBOwPwl1M7vTj/FAZrlpunkgu5eT8al0JwOe
cbYUtK9n4OTBfohh6mCj5Nn9NwvZxeRpasYkQILObChL2IMHTQaiFdXkAK2pcWf0uGuaa4mdQWas
OlXSh6lcvEAQsy+FP/UPkAGCufpbm3XXQ1vsywkaJbSodqRuWYBby6dNX4V5az6ilxvj+O0btPab
p0gilfe5dYt+vAGoY5TBT49gO/Z39M/YYGC+R+Dye7cDb4zDWgal95Zcb8aGQ2nTC1KELBCCOOAn
AvXBnsg+b6npu/OmK0TxLaqtot/HyqhoIFmVVN0+5iLroOuNEITytc6AcMoD7aIw/Br2ihPrMOEW
OpU7KwcfZ7d///tf//f//feP8b+CX8WnIp2wMvoX8lefAIG0zX/+bVn//hfH+vK/jz//82/SEFQq
bY2iC1GbZ1Ph4ud/fH+I8HjjV/8fmQRZC/uq/O47bVVtyHyGfWqm1osjyCdg+8HThjiPDXdjehPZ
S+3SuR8T+loR8KTLT6NfP4zQFLnxivDgdDre0kF9/TB07yZn4N7/mljAPTaWKr0vFpyWdiv6bMr2
GKlAB66SkJDiD0eGlG/bwtTSkaj2S/V6ZKHoARmhMbwQKyb7OpuwZXEAx2ntBNeQI39YPgJXl8e0
vNevKxGck66lqJmjAaexc389KLApSkkavDcGIENz48rOQTiyVXa2oh9L62k1sG04msvGtj7ZAt4p
Qvi2l3I7S01ZqKSbusHntTAPDmXamCJW3REUYKm54BMNDK6TMS77x8HqfPcUZCQ215df4uyTSdOT
SAq7tqeEAmnlua/fQTBBsx305sOkrR54Ujl+Qz2v3zbCRKpLEtR8mYQIjpdHXf7U31attIRpYbBC
FZOFYltqWdW/rdpibpLQ9p3iEalHTCzK3M2u+wRmITTiuV1TDtb0l/GYPYYu7hwfLFP7ndGl0orV
KviXKV6P3oGVrZvGLB79Ymgfkkzaj0GzwHTRR/xgqGXFn7+odG0hAeY5nlLLEvrtRRshDRoCqnhs
WjLLHODHGjJRvesSb9zV2nSfL0/s+ee0hGJBgjd0bdalMM8+p41gTzVCf3jAdRLeQugtbRbqGAjL
RfmBgj99I4fw+PKobyeUUW0K+MoSBOG2+fotqXHwojTfHoqEEH01G85fYUMFm66ZMf/447FYplTG
XNtC9/T8jGFtViYlNv+B1rl8JlBEtwQ6WrRUo2DTXR7snelUUlnaFZai0arPVoqCBO5Qul6MgRY6
P+p136eFjYMUkIC/RrKOrWQaWdP28rjW23WjGNh1+Iqco55cHuy3dWMbgEeFl/oPoK9OpSHrdFdL
tHgDai2YajdI1EfDXH/PHOtFLR4966Rp8RnwUayoOW0diA8D+ZyH/ssnJEuePK9XH2zid57RIeGk
Cu1QdDTNs2eswjIYGsQrHiaFM8kqzBzKcvCl1VXe4PsYpUX1cnlazg9cVrcWnFOsM6aEI+T1rIRk
y7MbGupBsLcBBsIfaCkKgI92UHCWqEgdlGPQvYd+0u4iLHHXlx/gnYXOeWnxHFS3LEeeLfSkt6CJ
dIF+cLpRHFPVUEkqUx8wbt99MNT5zc4ZqRZIEOcsgDbkMuTrlw3i0e/crHQeELTzNiW82h3we3JC
2vn7PC6vSiK/FfxXubEsH5WNogAcUM/Z4fI7vz2rbc/ybB7G5M1N++yWazFzAcc/2g/G4An0bkfX
OpZp+gU2PZF+gRRrn5rTBo5s9MHIbz8315LLoK7Llc40vJ4Bbx5qzy6VegDyQQfUsEe9Gak/7dw5
sa9pSt2lYI12fucs4BC3vLr84m8/ts31xNVoWYQUoC1eD88N5cIZaKwHERPJWvFQjIg+hfNGRk3/
1+Wx3u4lR2sTozol2Pa02l6PhcU0vhuN6z+YwBl3ZuMtCV1o74FIt+vcHOP95fGsZXO+upg02Eqp
OWRgJJtISb0eMANx0btmRpcvMKzyCnPDWB56Op6UhiPfrndOO5jHDJsbRKSmAJs7PTvyOGFqN39q
kJz8qwBsL1cAW/XXVgqjZOvHPorqZRjfeqHt3V1+4rMZchzw7OwF7Zj8U1re2TLsm6lDMNbKr8Sc
zwf0wupDYWTWhmZc+hCE5kf77+140hQOnwTZXo+K7dl4JpAjDNCTiu6kh0NtPkBcR0TUR+efhgXq
4u7u8gv+c3r99kl4Q/BKpqtR83LZ/d7ZedqDlygAMFVX9JHbZ08Z2V4pka+d0ByPkZzlF2NQCT5w
I3CQMmuT/UznemOSv2xtIcYPLvXzA+h/n0cTMbAg0TX0zraflaKn0gnklMDL5FmIp2ctfw5x6Yd/
+yUtuGMdjovGj5nG+xzADCLDKKM+KgyK3JPE7fT5gwk6y3X+eSAgSK6UHId0Vc42JK06C7hkyycJ
srRfIwgNSEHh08TitGPzDvtIQMQUZhEzwqlxkju7M8y/01JE4abPFJ3Gy0/0zhqxtOd5tmsKd1ku
rzeRZxoDQf/YAgZw0p0XW9Mj2lLTnrqD/GVaFIwuj3d2FC8TwH1geY4D0lmY4mxNJh32Nx1ljqsK
xWhkg1FxGm5E4tDcriSY/INb1c54W1PZfsJds68/WKJiORXOlihxLLc+828Rg53F7U2X4hjThM1V
OKbTscWiDmFQc/zsRfUtwb5CRiu8W3xrf2ZLr4b0V3IvVZTLHYxTD1glIS5OX2dcaTBQiAJb7t9B
j8BS4Azxyg+d6HGSWh8imYIEyagwApn9fnkSzz+aS8rMB0MMUnG9UFp9/dEahZYhWXt6LHl03G4c
G/EaHd1x/em1hV3Bw+Xxzq4Rx3Ud5dlQo01BM9z75yT+LZQLRR1qtMCNo+t6vQnJk+LzSJ+xCuC6
rdJs4vL+YF2eHe4MSTbKlS15T8u0nLOd68BNoNbvtifVmuVBU/HG8mNCr6hVzdqxq3GL1mLxweI4
u60Z1NU2eYDlCHtRcjxbnLjlTRlwT/wIXO3SOcxgp9l3Tkq75FCZZT3tEPwyjOPYWGVLwx5cwzru
6Px88PLy7YN4JpIjgrvUdokazj5wbgLtqeF8nXD2MYdr+mxh+5ABJ8+4uZ2u+aI6y4HW21Hw28gA
kZ4MnbV2nJ50H9nNdUvD1fxMZdemQIKKsBl9HeTilgOYF8XN2xiQX/JQocjhb0z6at6PRiG8ubWA
7HPwhF1tPpSItoZksBVQOQQtELEHFt2GRGjlFGEUHQ2lZR4bpIEw9snUSM90igtjyUEjMzoNXdb1
+DdGoOvX8KSM4EkOCDM/x2Dr00+E1sgRjsM4dmKFfwSy3JfX7Js9Qm7u2VIiVUM6J5xlin9bswK4
HnYIQJScJqc5mviDs6K7iBqOmMuf1FTcDz7asjh+P1hY+zTUTGHxw+XLLQfPbwMmDdRtrMiykzmM
7T1aueUjnqjBB6O8udL+dxjSasGm4KY9e68S9ZYYvHl2AquBjTNFw2OtJEYtqpe4PZfiaGRoLOL/
HUJ7wq4kLbNmrcMp+SC2PD/JeRBSSht4jEX1xVNnd/2YSPQucQc4BZ4anlWVRrscW+pTjhFfj8D8
IgEZFeWJbLf6YBLe2R6CqpRDpUCTV5xPtYUwX1FGFpYhMAvXTp5HdxkyRtthWYUjnI4jcB+NTyT+
wynVmE+Xl9Y7X5p8RrKuiOiV/OeK+e1Lh1kj5ikDSBnkFohX4KDZTyPKoj9fwQJMm8k1CYTXdM5i
hX4oOo0ROV96hpmIsuno3EjXn+xdEA/BC0h+xP8vv9k7m4YvqpFJJGZCN+ZsccVNOJZhFoanRuGI
o/rmCvIgiPoOYJktsMO4PNx7ixn5ZcsEAM4PlvPrPVObydTSDQtPg5NyjY5Jzfnmc3iMY7JD5QGX
lLREYmOKy+vApzswua11Z9bVj8sP8iYqYDFTHafkpJ2lAnwelvRqBDxQB9kJBVWBtfqoR/cET2dM
vii8SudVhWWV/DY2gPbWJE8i2jgFxeLV7NpG8DPRo1ne+Z1AbRWllnp2jBWdDVtuassLhFwVxJLx
KY7mobydQST1d5WlYfp7JhpHzTrzO08eilzVAHBA1KLNefkF39zgXKaSKjuhJ6GwVGdZPyKR+EcL
CjEuYPVfi1jsvu171F3BDeH9d3mw89IP9yizyQ8bCDFFlfPEA1BD7kZcEojmpTLfhcgK/YDiiUp2
4k7OgUNNk43ivznvBLCBajHm6p9K3HjSa35r/ijAwvhr7TbRDYbZVrnDw1f8iIlhrQ+W4DsrnpyM
krtmhzlUAM9W4FSYcHqb6IQU5izBaWNVqwLdPNuzcIublqbG35dn551z02FWmBZSQCnO1/zoxIJS
u5GchsnrN9gK2SBidXSKOcZ2pRTNdSMDbA7LIH6+PPKbRYAfuERGlWObC4qmy+t3bVILU6YqYh06
uMzC4hFBBvCzi64yUN43lwd755AkwLdJvmD4SSqrrweTNmQAq6xw0ZPueGzhV66tKfn/uIQ4p+gc
aSUcEquzaH7A4KGPIDyfmjmhmgnAGeyoaRl4eKKphJBCh+HQBA7OT7Pt5Rd87zsSmpmOyXm5FKtf
v+AMLsdrVRGfMBNKKd+JYt8iObwJXYbPGkir0KPUOhDzsL888tvYmJbDck6zYLkfrLPNDIZdDp2X
JKfWVYW+Cw3KP1tMUcJHEQiauiNOjVhbFKP/50t3iaWW+54sH97O61euSyWn2vDjU4m9yzYZSmM1
gWa/HsfY+TViQYcTRlDAaaHWWn5w579ZvEuhnOK8SaOQgppcPsdvly7Q8SByu1mcHEh064JfdT8L
HynA2Mw+SK/ezC8ZDt1IizYgL8kWfT2UDaYjpz4kTtg5Cxh4eDppIOerwGnG7YT0Hi1fM/vTg4hJ
XUblFgLfT9z6etA6Ba4/mVKfUrQ7rkizULHCE2iVz220b+l9fDCfb+9ergQSHcelfmY6XA2vBxQ6
wzsnyWyuPKgDMCMxD4/jvysHGwLcS6ZVHmW8fZkj3h7C9IDpKHbFiGbNH67m5WqyNLUHmgQsq7NF
pZw4UX7gq1PTVt6+aUF2IkuRb1St5QqkrvmUw0/74O3fbN5lUO6pZf8wpHc225GPJOZo+vKUNrET
At7tZsAyA/H6yiN0PyFwiBq1tjN9qIGu/mlkx+i0Kok0BOEPZ/HrqVemVXO6xzaKSzTiX2qNeQDq
H0VxCyYrQSMjaOAa/Pk00/9xOCNp4lGfez3mbGDhmAU9wRyuYRBSqnjrG4V352J2sg8WqTcAsVn8
wap+Z9d6SyRJp0sJi697NqpFg2MIWnWazEyaqFE1DcJOgU8x1grB0V5+x2WpvErBlnlFDpItxGXO
9fN6tCzVXWwYuTqpkpOhDXW+pmlv7aJw+i4RMzxdHu69lyMPIFwk8OBCP1u5HUy2CPEniWDElK1b
EeGTZ4JnyVEn+CDleG+9LrVVKQiXiZTPAvPKqoZZ0WA5pR0uEabsvIOBWvcu17k8tkDen9vIsjaU
Lwvzg4VjvfuaLqcTORcJ53kPo0b6AP3Y0DtJhNczF3TzXBZrlHHGelVBK/G3XgQMbYvVhom3Lt69
CpeIwJs86l+tdNDo92Hsr/i9MRqZyOxN5m7O0Zx4Bl3hiw/gAO8tAo2OAqcbNVaO8deLwG99P6gj
yMCzCwixB/yJUobODnlMSjOFifHB/LwJdFh0C3KCBUfa5OmzHGYGhF9WU4C4eNa2P/FzrPcQUrPb
P19rrmNargNMkZVwtrRV646Vadbq1BZV+4jBUnbVtqg7Rc2sPjgb335vqheWpEhJCE+Ac/ZCOBPY
BqoUmgC1N9d+2IptVym0nqNefnAQLsv29YZdCiUmrGPXct5iXpLAbmrYgBrovgvcKkAGWYuo/QxA
vN/5ROBbkPT+ZpIl/BgTUZbLk/r2omd4TW8c2BGo5H9W/m8xhURsCc2J3DtNoTtfp6W6SUqEbimx
+TjRAzsUIQoCl8d8u5MZE2SRZo0SGbtnYSNijPgBToteBaW6B3MekTHTg8SfUee3doHNcjP0ELAL
48flgd+u0yV2YuUszcgFZ/R6XzTuUFYVaKCTE2eOuilVg0A6cslV8vnyQO+tnyWbX5IqygjnUIre
sPtqkpwXIfoQJ6y7y+vICZ9rk6m9PNJ7y4dpVEvVlg94nmcmYWtGkwjcUxnWBgg2p8WNMqrjK2sY
kIxL8qq/T1KdfR06M/5lczfeX36A9+Z0CSIo0DiCJODsBiB3LQ0jm5wTylHznY88IEZG5Pt/fsaQ
rxEeuuwUujXnYKM+1srQaCac7DCOe5RN28rdJ5QX//iUYRzuT+B4FJ1pkrxeI5RvZ3cuNcaWwEy/
aTXnV1CJanI48+flmXtnGxDsuo4A+Lf8tSyi37aeVqECP+3Zp7GcjK1vWtmOGve47vsKc22wZ8TY
uC7btEo/+GbvjUzox5HjaMnHW37+t5Hp8yzwcM4cKOPZVyST4o2Xt7A8uE+RrI11tkfWr9uAKfuo
+fTOzqA2SfuLhiTgi/OdUUQ9fNKw06fQy6FhGXS3pjZNNt3gRvvL8/v2FiTc8iB5ctiYFFTO7osw
Nvp/eJcnuMO0sfwpGg6ZoqhCnRitFQOnwMsDvnOW8louDSLuXf4+n1ajHHRZxhwvVoCWcm8fO9tD
2ySSOCgORb3R/8PZeezIjUTp+okI0JtteqOqltQyLW2ItvRkMOj59PNFzQWukplIomalRQGKJBlx
4pjfIPvxfMlHz+gRZAy2KrvIsW6/JHXDUKPLZl2CHo3tCADt1TbhLuheZaMxkwUr4ebR5wPiQJvS
pQYFPnO7HorYsz5ZtXWxbBN0Ab8IEbIZQ5LBf3+sZipLsWvRkbpvayTtNNZC763LXDnBd6OP+53v
jNXKaX90EpD6cGgKEVK85YzNbAxEAFFfuYga9eQ6KLRveAGUu6ivALc7jdlsUWL8mXjhOyGbBBb6
EJbn++D8bJB+ixwN+foMgz4SdQPcb7mBBut+a6rgu2mAsbZHeBFSlWXv3i4m6SBymapIsFwVzH89
+FXrxaLP6IHSsDq2URbt7KAKv3SIkuxquJnJSmb4YH+aqCHSuQ/4kOCObhdEnQAC90CR2beNjb91
0p/N0gzPGBMxanear8+f7w59od4qQq8UlAgBg/ZbnAc9lZOTBJ11QdSn3TpRisQNUMNdMgzQEkZy
g02fWAhu9LZHqdDLl0qRfAZmv0g7xM2w8sIfXM8mDQaGRFxeHM/FVx4xWpwqd7AuWNo2TM19vN03
YFKgqLr4Qp7kEIhDA4/hVIPE+uy7aX54/koenFhqToVEQTcHQJ36Qr98cjuc/TDppIkVzhAeE6bp
l7GWzT6uq2jlYR/EP8sAuMrI0Qf4Yi6uTuQDLQRKO/OSFr5+hWSCImrXud+qdE7+nbx0emmtXl+J
8g/eMKBxAABUBCrqLoJuGzhe742OfSl1hHxRFA+6GV8INFw2eY2j7KZHUvA1apG92aLN7l09e4i7
lSdX52aRxHOfguNxmIdxlhefGenJFNE+CqAJt8UfSTOEn+Y+Nuf3nyZwMw7tVjWmR2Tm9ltW+YAC
X2VYFyP0mLt06JlWojFh5sPIs0omve/fOwHRF6QKX5NQdbseDsUD5rFMv6RmFP+Mmu1e8I/XXiuo
Byt354Ntqgb9pqruSSWXoFDU+yJN2rl90encbhF7HTGubNFPjswY7fLnz/UgKpF8AMFRJQjgefU5
fzkTQZbOvSW4NQuA6l+CnqpuA/8PlyULDwdsXgM/XFnywfOxOamxOITcacttCiMm5TrzzQvcLf2D
rBxBs69Bvc9F3vT50z04EbQyHbrT/zt6WOySJsHULUxDbJ4MhdFxUN4YNhGu4DuYc1C8rX78oVmD
exjQNKDEnJzPz3/AgzgAR85n2MZpAH25CMJTkntlEgqolfEwa9DjLQV9Q/QG2Q1zNNAnArmTbSFm
+fXKCXnQ0iXaQnECdE1RREV7+2nhMNdNXcU5aZDjTdAEQ4TmdBf3pRnvbMy7NB99viTOXgfTSLe9
j5W3P8f+v3brufvn7+FBVGCUSokLypmN/cY8+WWbZaOmU1Xr2XXWMuNfdkaxFXnqvD+Z/3WVZSe1
R4moQx0/uzp6Gu7MYLSx/UAVuvWL6pvnBJ/nRMhLl5RrOO5Hn5mLxeMkMeGCBnL7qu0SIGcAaf06
QAmzr5NExuFLEDnG7wwt85/tqCMD6Bm5N64kbQ/Okhr+0C6hkEdra3HPpK1mughTplckIOTJLxvz
mKYGnhVRsnZ/vw2SFpHd998yXd+DHrRMYNqBv1k4XVw9mduYqYBqxbUnKQr8LTrRteKMe18XHiJs
IvH1HUtg3qe6hnA8Yx0No2jlOr8PXeAmmf6onr1JmFxc5yQ92RxORXFNyftrLELllGx1cr5Pk3CG
37q2XGP53L9thdomWELUUFD2RTiBFRU5upZiSRuPxbHM9WRfO0Wz80x7LVe531GWE9CeUTwsINTB
4sNi0driMgStLXXr5s/YSEqUPDmiKPqULZzz2Cx2+hSgmvj8oD54RAUk5AYHzwNzZhE0eld0KT6y
4WVEkE5yk8ripUvistqKLGNk/3y1+5qDTg3jYPauAbF2uZoFZxXbEdC1CNv6rzlSaPtQdHjFYPKN
eu7Ude3WFAqnTrs7/Pv54vf7h3GeIiPwvB7dhUVsrmB2eAP+kxcnKejw5d20kY7o4di7wSaPknol
hbiPgaq6YdJPi5Hb4I7ZaBXI12HKc2nDmiaqk5vHARTL/vlT3X9ArlaXxrDKAyEvLU7F4JlI+OJh
fplIqj9WjT+/anDIL3lbBmslzaO1uNZ02ja0usnsb8Oel3i5AO80XdAYUsCOAhlq1L/hKWdrzdkH
S1E4Kcg8hwms1yL/SnGybwf0xC9T5yV/4rWVfyxTLd9p85yubMrHS6GmxyQQ3OkyzuHIIXTErnoo
GNX4EUWR8mRWdrlHVnwN//xgC0KRUJATklg19Lx9gX7T49UXFMOlR+3r6EvUs4tkAPNRIRA4D223
8mhvLIjbGO4wNleAHI+hPaqPtwvCJNbjwQ37C36CBWabvpOcp3gMf6/s2vmB/YR+lJWPVp8saJ24
EffYThTmcDJzzGYI5QIrWkx3n+/Z+2DnEHCoXAAj0YNbdsIKiTecmeJ4hdYBqhrmFO29LswuMVoy
CHGMR7RB30n2oukAdxD0Mo1iFc6XCX1X2EOZI8x5sRDw/UMD0fxtrGOUM1GDOBgNZnXPn/HBrlKp
AQACaF4uYWfx5oMRaZ0i6S4NOtGXEj3kMz3++eR5jXH8PywFFwbgArU2U7rbpRKjG/s4N9oLOl05
5XYUni0tsg8xhdnKeO3RUxFmbNVGUb3FxX7CgbtD+CptL2OfNB99zQiOJLzGFxod/soLfLBJPBrR
NE6oiTxnOfRMENkQeu21F70eUZzXZHAaPBxVvTgdXmQ9oVU1V+8vqWm48bXIoUG5UHHevsooaKTv
Fbq8VMMM3GSH3EkIFC3HtrHAnjpGbBkDtDE+MrpHC6sKrDz8B2EW0ayMfB9ECnIv7mUDUCKdiUU+
0HU5NseyAgOOwO/0qcXuID6XskaMjiJHQwO1s8N8++6N5FsEJgVqYt3l9ew1E42G2W4unlWMxwnb
rUOCCMzJ1hBOer7Uo+dTr5gyNCC7DBbXFq5cY4ZvFNm5EtwJ9eCfck7CPbi7CQkDrT88X+4+8XCY
enE7MpRigr5E05pdT9kYO/IScPJR44fhPuGXcRJl9Ql/oeTUKKsu5H2albP58DlJAyiAaSLcAS8Q
KywnDXPey9g4yReUPfI/BteJdqgvKFlFIffPH/RBFUiHWp0aMl8gAcsrJiXNEHUr+osDCwsAWpph
VJ7jJradhhaZmUbiUBJNiY+0ZDGPFExF9FcmteznaGTN+fmvuQ8XnCWoRarfClJtGS7iCUFz5Ghm
+m71EO0wYZtfgz6rp6PeGNXanrr/yOrkIuCgmLVqb90e3j6W6WTntX4x6gorszRDB36HU531dUJD
/EvgIrmN61Sa7WSXiRXE4324YizwNs0mLnLfLg4sUCNjQlpJvzAjqbdek4qfxiCTf6tSQ1UmUFbB
Tpv6f777BQNFJ6GmtQKfaomzTNFqtZ0BV97IQFTOTlv/t7Iwm50fNcXKTn7wLWlwAlyiVUUGuIQQ
+Y1Tx7ZDc2qoMutn6Y3TGdEUxAd1xPeeP5V6V7dZC1R1xdGy6Z/rfMzbDxlxRypN/ekSgZg+MFZ1
kG4unVMO+u+E5y3AgEYDA5OKEZUJUa6coQdP6gF/53NyF1AtLC4BHzneQpFKL6RM1bGhFNkM+JJs
UJVbS9AeLAV6iGkIACloeMuhUqNrFrlnVl8EYPi9EUz57wX2SDigymQlBD7YoDSFmAvSnKJkWM7L
JO0fnKFHngplVOD9o9ZcwLwXuNejEv29EBzkq+S4VO++ypi3oqpgUF/Ca/fVO/ilFwQ+NpniGPNH
C3sQ4EuRN3kk194871q08v4WgRzyd5JtwTqDl3Etm5ReEakWa7Z4Euo4YpeXIhhEcZxrPSgOdZyh
6li4HSYoFV3flWD36AWDz1JDVyXtsMRw0hcUPXzu4jJn2KWGtfNnglz0xu/gA5qu+KfUcLh7flDu
bxceEyEJ4A/qJl1O0oxRuQ8FYXGRtdW8uHMjDu1oFpCw6uI4aM2afMByPeDGqqunWFU09fxlVmJ0
yOm6o2+fJyOvItTpLVws8beNo+41bfW8KzdqRKWv7KBlPFDLMlpQY3OlFbSscfWqKmP40tYZn6um
P4kJodptYUkXMewO2dgyMiDCFY6/ixng7wd/HPbPX/TdtcrmR+eRBhRYE0LCEhUsa1x45yIyz3gH
tTRz67EcvkgH/NIhmJNa/zji2OkeQi0Iw4NANgTrrFxk0csg6LHvY8Tpk5Vc/K5Bx2+iYWMp+Cxc
KOiStwcrjtwIEKuYzrmonU0VRfI6MlndOtBmgFLEGN3AcN36WErRw8uio8Bi7b0lrfoRXLUqhYOp
BEbl9kcY3PBaApvkPADT2Xs+C2ImPl48r/1bx8x4JUVd3vFqORrrlB6KT0+aertcbE/4GxVmf47d
YZQfsyLIYSfFE07gh4ZtknobxGszjJtxfUsmRp64IqxsR/VIv15P/AZgY7QmOOQ6yL/F9YRifYKJ
ht2fscgz/3PnKf+Wyzh/lU3crzyu+oSLpWhAsvNAOdDgXHJSZ5z+9GZwOkTySg+zibrZuxRgK1fD
/bGm1cL8UOURBLBlzhgUTskkfujPfS+mF5lD60WqAleafNQ3Pup2m+en6cFHVLIrXLKqFKfvefsR
gxR+ZmnM3dni6w1f+qwiH+8KaxoL3A4LN79AcTNDHBIxLt5EeWvrK5ODZaxmJE+2RCoDsRkwnL7Y
Rq7IPFTHo+bMJkvxKEjtcsoP0Osgk2S1h/JVqSUdFpSFhYf3mqjSHeFMLc+jc0XRniHRUS/olyux
K4Pew5R9PmPEFZnBqZcU9tnGx/8pPyCnLf2rz+xP/1raSOXRTvdbEQxbOeu9/6PDacV4HWbft465
aybaDw2BPXGweuTP95qOfMGxgWAWyW000i74Ow5lmn80utTDm6NSRKiffoAT8+cG63J0NJMYFc73
fmFQJVwTBvMZjskyhbKTIAHvGzH7SuovZdxhBd1iatNoOWyKvi+vnWe2B8tItJUs9f7AWOBxFRyP
CKGq+Ns3m1mYVo/uFJ51HSRpSu21jd2p+Pbux2MVJsM2RR27Z/H9JK7BlWl34RnPOjPdRE2ntKLs
fqBr2DnCP/ou4PC9N2amDZa0iH5/7/oASuBvkGaAm8X+5PYpY68qRyhWwXn2QrihRCq56XpmTnOc
hX9iDxjtsijvArS63HaNn34fLVC0oZyhdQeVkHTydnEU+QTKNnNwHnsDfyDdKT6ktV987A0EH2uf
VZ8/7IP1aMSgx6d4P7AX1N9/OSwBIrd9nI7euclqPI0ry+oxO5WQyxqhUQA0Ub2SPT64WdHLIeGg
DFGYhuWl5rohCXhdeudobhUVBLfzuaL80Cdm5F4dWqhX1nHFIAMwTZKQPE8JbNXBiIuXrAnycuU4
PXoFYMtpUHM6lazS7SuQOXoADOl5BVhQXLRo/IJaeL0Pez17KYSWrGQ7D5ZjQuJCHAPYqigHt8sN
Zeq1uD8552hMi03cQgyposndG5Exbiad6cLzL3yf3wF0o2lB+W6q7uLiPhht3iWuNNGlq7Ay2MzC
xI4UBRHjT7cKyw9177h4fE12/xUFeFyJAuxKytPz33B/I3AbsD6ERVQu7gJH4TJIDq0GfNZoVKeu
wa09S+IckwaaJGWEwmFOuHvnOJceKuNchB/5V5WbKpr9srULhlw0CYbogppesCuYmR6DyisPEPvX
1C3ukxaWUuWJqk+YgS2+qaXTd8YzJrpgJq6ZB0Qoo2rv6PA0933eBO8Fu/Jk9C1VAY/iiJrj3D6Z
ITKBl5GJN7OnNWe8LrVNWbjZD2yN1xoTj04roCDaS/S72LHO4nSI0MI/1OiwbHOc+WBlGHiWLlZl
wkA+XA6DvU1HlFGRk8PPHCYSDrxBfHi+fR68Xm4cymoKBAWDXTxvmGuRLvogOLddVx2GwfnkT3P6
IQSB8v5YQMZA8kLg5+0uWz5JHjizg4zNued9HP2i1MVGWngjbMs+l9s8KpJ36k0SddDt4VKl+0sR
T7V5+zGT2Uabf9CQTRsN8wXEgwMz36hPMMraFV2JBx9TNfBoMzEDV4dxsU/NaCiMCB+F8ywa+gR1
3ej/hqI2/nD7DGuUGt70xZ7aEY/nqdNfZltLv+MEaK+EpPsQ+EYhYxMDzaK8USHrl5Mpqrm1oC3X
51FoPo3aFt0smWUvfiXl2aDCPz7fP28Cr7eZPpQ1UhYKKUbFVNm3C1YtJodYmIhzgHMNkiVuXmjV
BU1yz/0yY0fBA1thgUC50qY5toFda59HDFHqD86gZ/V/Ya1NzsVNJs39PGCOineNbArrTy/t3Ahn
nsGKk60ddklxHs1JdIfAGEoEmhOJj9EmNU18PDEexNh3MzLO1ZPNFEWB9T0OPMx7joasm/jg2FkP
Xh8uhflDxzHubzS2sFj0kQn39vmQRtlHv6yKbpOEstT2z1/RfYRGwZhdwVUB4YL08vYNlVZl8iL4
/UkjwmMwzp+ZmI4nBiPFoZnA8+pjOK7kHvfHmlRdyffR81RTqMWammZjdO1myLhi5LhLJPbNeum4
2FvRhHzv4wGXIq2CeEGlx/B78XjpVJSxVuTnsZ7MbzbuFdGuzfxm3Iae2Y1H0Y9glGdJPF1Z+b4c
Y6YPYYdJJWcb/OrtykUQFZIpcHd2UQAa4axHOugTLcLAhWZIdvDtBN/Iuse7dSbGrUTO+89KBQhV
gcYOjTO6oLerw/qqJdfWeHb6wkKZGy4hnYRx39PZeSlzf/5UKiL285f94LsGjCSYrNF8hTG6uDI6
oNLM3PGh9swxrk99CW3wpJtVjDh28/67EIk1z0J4U029mXfdPmES4f4wGU1/1mvd2bsNfuEkOMFm
Tq21PtXdy3wDhZloA3iUBQy7bpfyEG2exipuzwKsJU6aeb3H5294HSPduJRpnuGmmq1hSu9epsKe
0PthugVKjLH+YlHqSnuokubchhGy97TDnFevngKBfpqIvj7/cmo73MRJFJbIyEErASjl8y2eMJlS
LDcxZjl3zRDsR+Zbr8Uggk2ERNl+grm4mzKyR78rlUl3ba/cvvf3kyq8FJJCtewxDljcT1kCLAq7
o/pcWRDWUcQPjnY55AhOzzL+DUHjfDsxd7L5BRiK7/Airk1sRd4Nbic5B/9HN5/5ATt5qVmTBRUO
yr4hz8VsoULRdg7OBxiBb3LUbL88f+d3l6FaS6mHWEyG6bktomDnmMhrIsJ7diYLJGuJaWa6KVtE
TA9EFOdgx3VorJzQR2uCKSfTYaiG7vQyLNgobEg3rM9144j4JAojHr+6UsPQuqIt9NmDNv/ewY96
pzajSiKRGhUvBVNDLx+1rHNqGntd9a8Lh2rrzpH7derQ+Hj+Su8byqxFcsFGJrci8168U5EmoesU
nTxrfOG0Yzoryjza5rJtaNlq4WScSAiCYu8LEXwlURfOPs4Ss/msYWAappvGqqt2JRY/eOkklkCu
QL2rLuviR6Eq0ra4WhfnFF+370AS+5/U97G2AbbXH+lLRc37PzNNbApNpUukzvVt7BDl7HhaZRXn
Li/qhun0aCS7GHO2+WdoZ/Y3q8U1ciXHNNUZvY0hsF1oP0KasNjSy+JEzwYrcWiTnWeAHYW3mTk4
idg6GBZOiJioNpkZ52KKL5aFVdEn1y3T4VBj0Oa8TrWJmE3rTEP1t4HJjrUVjtFGb0aLKeY+nUsX
JEgiPej2QxwEaM5hATY4m1jgWPZF98ZRnurZFe3x+Y568O2UFi45hO8COlpOKOLKarxyrHNQuVVy
KjXHPGWaHPemcL4KP05Xpg+qNF28Q9rFlKxK5puCchEHRVFUhkjS5qwz37tkY9tcS29a6yO+SaIu
loHeB3iCK42betlrl3GAwtZcD2dcV3rvTIVbIsWi4y5yqH2PIXeogeV3d6OGScKXGr1U4xKRq6Ek
beVl9iObcRr5iEn0EH6jPRPEv6U29m/TzglKy9zjJRhh9ZeRKSvL1lHgyYZvpnt2hpGYDh/URxR+
qnNr7yRZ2B5B2SfaCcooHbdSljVMQCAH5ikRdm/gAy08Z5PN+eR9QtZWRyEnzIP5Z1thUosJJq5e
f5Waocf7IjRt8RoHRpLscwQ7hm3SYAq0y/16Hr/lto3kS2Ka/X/YTxTT61wabXfNp1izkKm14tkg
P4/LUrvIoEZuaGOYyGpkG3AdTvCK5GHo04+ccCF6vsnur3oGH+SKSnYZwvQS0AGWhd9AEXBuEdMd
T40wR0y6ozjJt1Bmmn+fr3aXmAISBnJALow6HNtgkVjAII+mgKH1eXRzr453yInb9Ues6j3vWE5j
kv3b1lHaGTsfzzJvn4x4q3x+/hMePDCwbAifMJXpLCzjkzbIHDjyVNNbGMvvFpSK7xLPGVxPcVb5
PyylThITH5gcyxsvKAtvcpNSnltkoY3vM4SJ4YeWkaH+N6LTZX96vtx9qsirhZtIS/FNX3DRwx66
OhUAAdwzbnDNSyExg4Phes4N2b3guZpvQA86K5H3wZqqcUxZT9yFzLUIGnYKRhVTKlxh5VR2O7Nr
Tbl1Nbv42keNtkWcpvs9DnC9ef6odx9RUcfAPihKDq4xy2KetMZlcOy5ANlK+8XD7/qSMK3Gz7Jd
u9fvovDbUugIQqxV3LzFlpVpHDYIaLinJtbqP+0mmOUem83so4kYyrmw5n7lRD5ckKCvNN5pxi9h
klYVN/TpNffk2vNfIWrXLwNuXTvDn/8pTD35+vxN3qe/SAgS8GGE8A2BAqhr4Ze+CMY0M/aSnn2q
dC37ZHSO/sPuSCb2aVa6MfLJZYVPcjq04dnUvNbY6CGiUTusZ839859yVwhYjHdotQEPhYTDVX77
S3Q/bCK/8czT0GO0+682xVPj7QvfH9L2gxidNFJ6ZLn+OqeAXLZuDejvkGZWMXx//kPud1dA0Yyq
hpp1efB+bn9I0DUMMBPsVoe5iTaRFetH02nKYw+W5vzupSgflWkP21kHHXu7FNa32NgLnEAxvPUr
2jZxbrm/mzJyx++kaX7w5fl6dwEYFSUl/QNCk/kLe+x2vZSZ8TTqWnd0U3fYN4Ub/zW1mEnR+pHH
2BbQtf02utq2SHbPV74fkXKEsBIAaoGSiHE38sjL2ZdI3LTH2GvwbUNU5HOC2+9Vs0Kx5xWJHRxX
FH4MrwXobHhIJlbzh6bRk7PbVRjJ2eiHAkwodujTIeZViOqco+xMYRbUuJ32nfPJEUN01gdMDvNQ
mq+2kXorAe/udKqnwNkKAjhsd0ahty8wAa4S2fgdHnlP7jWu6/qcV3q6TXGAOOBotqYaewf4JwEC
E4KoKrU40IRlqCMZcMtBpIC6bDsWB9TcY0boVtjlyE3Oc21Gv48ojXYX6YVZ9FsH0j4nUwDO88HH
oUP/Eoyxrx3x1aTVttEQU7LXKru3TPQmp+M3Ej6QUqDMAmq8iJEaGsFOO3by2GDPcDGaydxIGctN
UyfVNh605C+3MK29Pg/Wy1iFFJnoPOzaOsXaVqTp0eh0f2fYEWZUcZx+woHbPjSOU++aucrOqPln
H7AfxAUUreSvQSvMQyATZ5sTHM8ibtyNg6/qAciIdsIveFrZuXdxST0d17cPZgnBtaUMGUJ/CAhV
mjwWkVfuoFflH94MwyshzV2Yde3LiGbUTm+79gPDsPi9IUItT7sJ8R01gF9eQJk0kCUe4+ZYVBOQ
0zrxj7Gs523vWmt11H10AFzKVMAiZaEUWBJODTh+o3Ct9FwXeiD7nZGlXngYHDmmB2uuwurVN93U
+hlGcTn/OUvaf/rKy75LKGAhcbosZj8kMmC0FufLyQY9lyU/IcvHaxxVzRbj0ObFGYr60rgcdK2d
59Pz2PRwUR4YUpcK+Etx8QEBV+m7UXYOpNn2yVa2KI2jLO5W3knHXmT+OzPNIs22ZWbLZk1p/O66
QQiI3aXGI6B+yRVvH3kapDArQw9P2oAWWOd44Lt7L9vTZ8pW3u79UnQSmeHRxHEJKEuJkJhixk2K
KThVjZufaCGan1DQ8LYzTrwrt/ldoOSSofFNoaf6+/Sib58qmjBA1r0wOI1ZEh30ApE4vzfdK3yA
bzIzs/eOd1iOXjMzNJIjNQ+9XS4bK3yWsOA95RDl9zpq6tscMbWTFuOSpQkEip9vGWvxKpmhgygg
430bX1CfLLJt+ph6aFuD9sEGJlKADq3q4UORyCQ7xF3v17QPCw9BXtppkdxITxflH9j9DvoxwyDS
vfqDraMuiz8JQrMwFvUDeXQ3/xAUpf9RUuLSms4OmOWZ8jXd227mTkcHaMDc7PCcyj6MQ6a7B2MU
WbwJUP6vt2E7jhOGV3M4aq8B7OWPqJLY3Smd4CtuEeJm4mGHIBtOXiqccTeLOoyOSRt6BSV4YczW
GtJjEVBg2ILvUJYHCrmjyv3br9I7uM7T+Yk+6LkVHqWU3/rWcb9Y4ehtPbtzd2nvgeeZ+rW+1+JE
szAFJvkbtFQyDdteLGxQxb71lZEqixDS0I0/4dho+zprzbMR28NJiXkcnm+JB2siyEmMttTGR7zl
9mHxSk6EM/v1hzHy3VOUoFdQdsK/ytSeEBmPsh3wuzWa8VtW/MvdiwQ4QqssqQCbiFcuC/io53p3
pDNfaeDY+r7v/dnElqfNK2ZoxhT/U8lw+KPONAs/5arJ7a2PHvnnCHdjBBxSePbbunabZjOhF/pq
13UpD2ERe95LJCL/mzNLM/pepYWWt0RiwHzIe+exhUN5EU81Tm68CrEJIpyVX9HJatNdP7We/0Wv
Db/c1XrVik+WL2bjmxyqvvjg4RiW0VIJp6zaljkY6gJR3KBjJyrB+Ah5QIlrBcYOA6jTz3T20OvY
6rUrgOh4IhjrnRE1pdx1+A1dmwbu2oF7JPveC2TqNszNhzMy9LO+T7g2fxuh0v2T4Wv3bwBB0d80
uGG/L9LxBZjNvMm4MXIj1C2urCqIh2BG0vpaBIZEZ8z4c5rC5NWGnXOaktRayUDvthnLkRSSDKBE
REm6WE6CgwtHII0IRjrptQl7m+EsluAhbavD3Dn/lEH0Tq6lekTgGBwlMO+ABpbKfAHzoGaEa3sV
nZw+O2Ku/mjNTl5di3ltoMT6nh+lu+CKBqAySgAnjn8L1djtUXIQHk0iUsPXOnamI8Jq6Yd5jqsj
oOf5+M6luO8JFPgaYoqj2DC3S81ZWJeQg8MPNfX277ocpw32Re2PfBzXCBtv+kS/nlXgLHw11ETe
BH4A292ulRV+bVBaNldiZUUNZtltcXHMQftpaamNX1nmy38bKbs/gVcN3VZDiyc4ysIbvvq5GWWQ
97BBObU+jWwIUGh+1FNnfG+n1liDZS+ubxVWlMgSsVvBIclNbn/qHFX0teveutaVPf0oYeb8TV5h
fZ7M8k8tlWKlVaae/Nc3Q/sIJgl5rgPHjdbwInaWWeMWQ2nPV9A4/XXAofhlaN36vREahA1TRoAg
tFYgAqmj9Uuvo+oEDpWZGK5GWtXf0mzA+lfkxckQTvsx6pLkYA+jt7Lo/ZtkUXIT5sT0j7iSbhdN
px6AyGz2V3uYJ0REhBFs+dDOEc3c6FDKyl2T+L2PELxNeHPUYkQJ0C63K45TOVdaSfrsxbWub4WF
2HkSWkmxHYt2+k2P8B3qpyBbedC7Q4vJscqhiUtqUr0MTJqBWj0sNePaOHO/0zLX3VBV/dfOwZow
9IOVmIio08oUHp7c4hy1MC+zMu/aqxOifrSZeng4jk2ZuDHcWK4EiDe0xGJvqgDIxJKPyFR88Tp1
OFZum0ftNUy1cNeZXPFbTQJQ+6OzvFZuTBwu240/TPGPvrX7atMGnR2gy2qG1kYlC8aXiFlYf6q7
tq93dudk+HaY2neuwqDaF63TXeagxbnMNZIITTUpDfuDh3E6UytmAuneK/ruL7t09WyLCk/1CQ1U
Mzvo9jQJxJA7ydDEa8a1M3n/liHyU5bgygimH5LP7TaCxjc6BoICVwf7tmOBluim98L+lfHFsJJN
358RAhpNciR8kG1AE+Z2Kdn0hjMxALhWXv9fWVPvhwOXmOLXpxtH6NXf7wz61POARJAxUtIzhLfb
9UKQfYMbD8hK5qb934j90L5vzXo8TF40ram9LvoHau9whynTUDCYBLpF1PEmK0xkFdhXB7HnnSht
hAM49lenijxk+PspPeDsKYEbm/l8tES8plty/3bpWjB0fhPe4J5TH/qXsFcwmK4mLHuvduSPF9l1
ttgGmTn/47vS+c0uZRKufM/7rcPdwWwFvCjihVAiblcMsiLNMXd3r2HdzfsYP5xz1A3+PhqTeSXq
3Ac7LKtQuDVJvT0d8d7bpSKn9+3IoKCywszY68iGnjp75GYUKF/o+OH89DUMaZ/vn6VZKfke+i+K
LUC+p5NBqFf+yytNZRVGfhCKK0lzngJi9IZi2yP1PO+lpc3iA6Jv3h+QxEIdAHBYz0ehR6a9Re27
qHbJZItsI+fKt17TePAOQoeQv6Gj55mHtC4T/ZiHpuz3z3/1ch+oHw27DMdS4BAKAXr7o80CEQJ3
glSWkCKmn8ou841dA4PsLxHHQnwcosF55/hEGbrSE4TiR12uIOiLIDL7o9P37lRfk6zP/yLt8Yud
JlvxEqRp1xyCsJ9+vvcpuYMUBoN2OoSOJZ7IgwabT2PYXGVfVy9mM+sn+uDyexrpHRqO1pqCxrLG
5QlBfhCzUMsFzL8UjeZ79mZVYLkZAXWPKMKNpN1FvlWE50pihrVxEQn96s5C2w5mN39/99OCMUSI
AKFGuh5LPRjfKWlQDUZ9zYfRtfe9LRx/G3QiiF/GodL3ae7wQ969piI5gXxjWkM7ZRHQlOV1EXoO
bmJTXn1LRrNGlrv19Y1jNMWnxNeaz88XXIYT7kg1hlFdWHLiu8q6sV2uRVObrooVe8oZwB9kAJqy
y5u1cuD+jFALgIgiktA2uIP2iTAwG+RCxusgDGtf23a1raZAP0Zl9PdMY3KlmHv0ZKQwrAbOTjF/
b4+kgngMFvT0a4nuZbyVsOK73RDb7U9HJO/V3MQTXaUbCouthmyYcd6u1gdTYvtgr4/5OA97zyy+
D5DLdj2qeh+yvrNXJplvR+3XzIn1oDWR4DA6VcybRebkky4MoE7rY2UMMUzi1AqK17bzg3YDACuH
SWUm4jgKTCU3UVlazL80FH1OBVyg33HUDGIUH0WZbWpR+BBVGnP45BuZ/73WZGNuQtRPf9ebQCu3
ZaGNDJ6hN/pbLKPzfZSi8wlgWuv2UQlxnE6TLOPtFCGut409UXx9vkWXl/zbo6qWuUJRQANcxDkS
O8xb+1oeh06Tr1GTxuCY9frAJKxkOIT/zujS4jVKOz96QTitXLi3yyMrowQikc6mx8YkhvB++2VL
I29Nn0HUYRrd7BSahXmZtCHdWzRd2t2gYYatTUkJyMIRP6JMX5MLX6Df/vcHgB6BtUHAhwe52Mie
UwdRBvDvYDX4qpYmrOXUmPXPMdDfHX7I88to+s5vrVn0Z2k00b4G7rlLXU2sXM234fh/fwguPDTE
FJeOX3P7Joo67rRg9nXswkPAAHSu0JCMUNDt6qa7hDCmP9adFx2gd9jH53tA/df/f7sTMFSXkyRE
EW6VmNriHczYcIO4iM1j5rnRlyycww8NWfzKp74NGW+rMBHkiqOBTxdo2WbMk2rWO3u2jr5NeY5j
pfHZmEy5C9JwrWFxGwz/31JM4knNGRhTcN2+yxBEVeXFtnVMvM78LdFarjBpjD/CaPQP8xyupVV3
j0brnnID2SumbIhtLV6gr/VtIOlEHZOyhwmjw3vBiFQ7DDQPts+/1Zu45M3HQu6TK5Mkga8F1X5x
YpyIuxynQPMonbb9OHdduDO0/6HsvHbr1rI1/SqFfc9q5tA4dYAmV5aWLMlyvCG8HZjj5GR6m36W
frH+qF19zl6UoNUuoFxl2NYgOdOYY/zBdX2optpe7dIfWRHXR27J4wcMEGc/smL3rLpJ9mSXOC6R
44k98xCEhFG5m4mk6zTZ+J7rTprcJXGhPM52BoRpQM65hWa47yO3gAa9mEyiZ7Atbdk8vP1Oq14x
47W80yKRwUa0XI1X76RZYqLYLPV9g2Dqe87oFK0AZz4YmdFShgZFrZplf9D7VgnifHYOeWm3NGOV
dusaE6IGLuqqbz/TiynEIy0oRlpby01g/ZnVOtaMnj7T3jUy6x0KzA/dJKZDWyLtWlXzr7ejrRf/
8gHIEjjaKI3yEVaLv7LnkRaqYeyh5XhPmYeQGXOAirUq1H09m5rfwB77ktZsjb8dmQYUaSCKdBSD
15flLCZLg1hi7GuW5inWAM2kRhz6jlNP71UjUW5iMevHUBHXOlEv3xnSA+UQuI7sd7Q9LhepYYUt
xdIpOuTUizdaJ/udkWLlV5k510u3rbZ5XuDbK41r4swvx5YMm9dd5LQtrharr93XVtmCcMsOswe/
qa6caltZRnzOXLI0xLmu8YVW8WipLf4JS/bCZYLdbxUvH01UZ6IahpBRw5/fDZlCZlZwvXM9hI/H
GblTSqz94e2hfRmWshYMNs51JhVswMsP3DoJ6sp2qx2K0FBwgcSxC/P0H2YzjLtkjq7hv1ZHOW+5
lLxdBtWCuErN8DIcZAcZmUhLH7AjazfCc+Q2q3rjk1Em8VdL8bpDNrr2hi+t+gWjfSW5X02n5/Bo
xrl/GZbzfy7D25hEyQmxhkPOeX6SoBX9LlGGfVOn75KiU7d5kn2Bxmjs3v7Kl/d4aj6UCgC5kJ9y
ArCTreJGpZp4IjK1Q96EyScXe8jAzIboHu0zfT8bZHe0f4srGeqrQSmQAr5a7H7Wu5OeoIjneoV+
GFvL2CmF7SLJwIZpihgWPte5TdNp15xGXxlgpGdYLtxSYUO8EMMC82vPhakfYuBle+wJQz/VtGZv
pOhS2FyuAi+U4hBWlbWBoaP/evtDv5zOlNg1gwsy3DCkqlaHxIDmq57MjnVABHrc5tIqAt0Z0r0b
W6k/q/HveQYuA8tDwh8k/aeG+ALGPiW6kQ1NZh9Sd3QDu3LduxgwB3TPBuHJK8f6ay+HihGnOqaB
y3X8cvaif1Eqcy/tQ8YcPuDr3N7pw4KeHMzhY8HCuZLyrZgHf70dFD9IFuy8lL1Xq7Wp5hFNlMQ5
zLAL/CY15tt6GIr3ehUulWHN2LexXe713MThDdDkfuIM9FNurvu+6ObbNNT7R5Hirs4dobo36rK4
7xy4IrWmxQGYoAI4ikpKNITRUPxeKrkMDfczLmb8LyCNNdCREmtvVGGKhbM2FPeWLKzA0BDmbVp5
Tffm5bbCtr24mKiIHpCl65cDM/ehVgqntw9N5aYHT4cZowFHuR+EDQQBamxQ5Ym7SxpUG9+e76uk
8vklIbNxRHFhXKxqLyPbghMydkHy4KBifZ49HsBvjAbxnVLTnt6O9cr0M/8ea7W2alRbsR3vnIMT
aViGO9DVJ0faJxsuQdCavXN4O97KI4bpt1DUwYQBEWN9UbC4fLlkrqUd0oI/cDTJR6Xu70tNZhtd
xN3T0Hrxj8ZLb3RZW8ce9RAfibZxR6KyEFGVZvP2w7z40ADPAYOTt3NaIk2wWntOjzO0Crn6MDqK
HaDwbJ3ga55jTxjvfzcSSe4iIQseG2O6tRQvEDTTUchuSc/ROVDSWdkOtaMfk0y3f3NDoX1GCDgW
fFwaQOuXkm43V03paUfdboqbsou/KW79I8nH4lEr1Gn7ey+2NOtIYRc2IjXTFyILGP00TpQbJuQj
2wxa4aW3XolrY94X1xzF1kcfobgkcOQtaDB6havztm+ntndGJkaiismvp85e5sQcFF2obePJ+LMt
TOfKBWW9PJ5jchNaXARhhqmrGWJNKX1JU1jHGCH+nS4qbYO5aBkkdptsu5la29ufc73pLPEWShM1
EZBAbJaXq0PkaP2X3EqO4MqbjdRqI1BHQISbiWLp915Bll4dC2+GpNezVN8Ovvzwv10wET1YghMb
0DNHwLrZrIalI/vRsgBTNuoXo67VjQxb7LHeDvPaOFJ14NIBy4//rLacqqgt6bmDdcSxTdnZ0/TB
UKDwpA761IirROcmcporp95r40j3g2IPclAvOTQ2Erh1lyX2MTXc6AYV+f4htb2MLXyqAr0Y1D/f
fsf1zrJ8yr/FW9chzLLW7YxK0rEaqw9qO/S3yBVOP/vEca/hHl4LxTWDl1t2MKbN5ZShpgTjrh0g
tDRUqvKuKu4cDqrNwsq4sou99hXhrAMYA7a4SLlchkrVoQxdgABHN+yz1A/tyA2aJM/IG1C58nu7
LK+ku6+9HGc9rDsKVYtK2mXEIhKmkauxfcQVot2z0ShnqYfWMQOg+tuhEHZaui8um7TGrfgy1DQZ
0krb2DlqSfEjz43pTk3x0KrDerzyGV++FJ2BJa+gHcd16Zng8rdWnOwHV1SOdI70EOJ38OUNPEuG
RaGx+T1gBXdcGLR0eAAXLpVObtyXL5XJtJrCyHCOhi5Pdr7YJrtDB1LNBbXmwM83Ynv+8PbcfzlL
6O7AlYQPs6A51sY7k5xxJ3Tn8NhFre7b8FpPaqstKgDC3IPi/D29ted3XNRoKMDBcsD5bHUuFGE/
joIM4cRZam+mso3uHTMzrpSFnuVzLndHb+kgkTrTQ6VkswpjaFFuTeYYYRnoFXsnz0Ug5rx/TJRp
8oe06O/qhsaBk4bxY2MmaUCKOsQBMubJNuUXX4heP8DIkXQw9d65sqs+g/ZePB+5I13LBTS0xhOb
/YhEV64px9TuI18AE/iBD1R/28rhY16hgKTktrGDXW1sjK52Aqsovb1llWIzhbF+6oexO5RjZh70
VBiLvsx9M85AQ5s8QmXfNQI6lO1nC9vCADc9Nu4cNT1FsaOtbaX2jywd7DOqWdm2Ns3hrJiDcyzH
Yjz0tfA2Vguaekid6Mp5+cpSomUPInmpKLFsV4u2sgtBoi6VI5DR8ZTHqCZOaWmdOm6JVz7w66EW
uDtNARpgq6O5ylphWtWkHC0O6DuI6OhOg+g5RX3ZXgn14oS0F+wDrUo6AiDEvdVUy1F8yxBDSU5O
L+JNkir60YuF6juxUI6GC5/PNBGSenvZvng/ggJNouVGwMVz6HKrgCDINmKM6QkJMrFPpCX2hpv0
+9JMr53Gr4Wi5LmIBtPao6R9GcpRIL7EdpielK7CkWa0x/Ogj10wiqK8whF/sRnxVn8PtTodZd5b
kzW6KfJmrvTbWCu3U2zEG77/n1FEG/Ptj7gCTLIZLfHcBXfFMUK+uJqQ3gRv1mkQBuxlZQWlUlWb
KIvrrT7OeP04ZXQ7WGA9rNJxdpNiSND/ygyAGB0FPdXKdx6iO09T1NcIwnAxqeo8+t2Ulid08MAD
fMLsYhAuP37olLWWGsiwsP0X71JpfRp1LfqSE3PnmXn1e0KGf30RuhUAJWmtMsGMy3g4vUQDmvgZ
Tit9uUvLub1LS4lYSekoPkIGjeIPetwEM6lb6Y+mSG9sLOGuJIAr1ujzY8DSAaoFZwXU3xrrp7uN
WpZCzU6eMaPgqKgI5Y71OJt3s54luC/lrffNFn3SUfEp5u9CD2mweJDwm9/dsxaw4bMiONVvuCar
KQmuHsHX2s1OUgV1OEfoXMHiL3YWq/tKqHXhjtmI7wFpBNwObp9rrEXbVX1a4cd3qrNcv4uK3PEt
8OfbWHOG8xg2duBii3Af27F6E0YYfr29Gl5ZfM+sLAsw3rPX9eXQjygLVh1aYqdS68edK9T4VKWq
2NZTNb23aGpeiffqIFMg4kgAcr7I2a8CDnM410Wfn3p7NJjg2QCCZe4af/DsOOfX2ApmyABRMOdS
D6oR/RwW5TUfxNc+O4DopcdBCmStU/Kwbr0eUcL85IzO+H4ECraLsE87mbn8yJ8MnwzFywN7Eklg
dzj0XDk+Xtlel6wSBAMXZu47y7D8Lb/s5iaawnrOT6bMQ4pGwr0Tdp2cgFBcc+h7OcJMYW7+VErB
0lJHuQxV9zD4+9ErTkoTT341OAPlYU/5hmjnky6T7Jps84vy0QJEB24NOpFkDPLmaveCdQZ2VvPE
aawcN1BT1BYFasJwl+LKV8oSJZUCOqAqvXzbG4bcC6NxH2g/Wp+c3rzWk30x4Ug9qEcy5VhknGTr
T92UnZ1PyjgeMifvPL8BKHLIaaoHTLUakZC5uEv4Dsep7s0vtPmbfZIo339vlVEKXeqUiEPwOSAu
6ZdjgHWWVQ0VzDFpeOOdhgOAbzlVfIMmx3gzOs218vg6O6E0zuFBhYDDg2vZOlHA0Zhkq7S0k2eW
1sYEB78x9Fb6GBTpiHLoeZBFpX1l/15Snr9lt0BUFu1HoKBkXxwka10kswm7arIy5dadKuNUjk58
r3Rqj9a/pC3b9dZhrHDrKMryWoH+1ciLIMZCGEbyb7Vdj2NEeWiCNqdllnqqIs/dYxUojn2FhnSL
XqLfqVrMxQYLv7cHdlWP4Z1RZqKARxVv2UHXxe4UYZG4p5tzFqCjNlmvhbt0aH+zR7lEYVGBBuQ6
yjVxre9uCUd0XjkX53HU5CFWO8OPujE+t0Kdg0yblePbb7XanZ7jUa8wuB4uMNh1cluA9xkiayrO
ueukG9tqo0M7dviBz/q1du8roZAloyYCqQ843hpjBBE96YvcLc7cchmnugodxy8GhEu9JnWvXRCX
rPVyinoX0VbrEJj0rIgC80oaIYYTJC1kWDnYOW386j2JvHHPCd081WbrnVEWM3wsnbUr+edqP14+
7lJX4HBhYwLXtNoeB5xbsjx2inPVmkW0KVCuCiBsGu9bw7wxlQJdzLdHc70h/xVxAXJQm13KGau7
ytTxys7EN7aiebrJrOmM4ZT3q5RKc5IY6QF/I8utU+9T5zmhGkQWlQ4UcUserr5GolyhnNmZlvfn
is59EOETjojLvVDGQgi8j8tzNlsKnd82t4O+ESZE7AxAW5cyGoUe7fXBKQIlzLvI1+CangEWi60V
m6hMG1QJo9q1P8oKtUkHlQBjExaTtr3y4V6bLhp1JlYdi4FBu3zUbtBomytqee57nCwzGLVYAER2
4ISmepsoZCod+LivjSvMD6JKjW3k9m5/ZfhWe/nz91qumMizLyUvdZUw5Uu27KZ2eVZVawYRMVg9
zXO73ltNn/lh2im+o2e/2U/+Kyp0bmfR1OKqtJqloVI4vVswSlFmOHfAVz+Xo14BcpnmbQ+eNKjM
+GfVqO6Hue3nK+v0tU2Bo/K/gq+yoyFsRmQmRHmuaeTddSj5beDo2adEr7+8PcSvLUbSL53FAVUM
7ZLLEXZrJYyreirPUxOWX4ElZ1snkwM1IA5qv+AmtHs74MujCjUAkHb0tND6eNGtaO20lhR+ynOb
NPW7NsbvLExsuR+m7h7B8gRVU3d86hnpK3v6a9MIrAs9PZXLFR2ayzdVjWESauqVZwWPmX2iNsnG
GmDLaoUT36gOkvlzBCrk7bd9NSgwZAeFRnrZaxYrUsj0QKaoOseJnN+ntlPfGhGGhE5bWLvQjNqH
pLaviSSvYaPPc5f7xaKXCDiMc/PyVatcDaNsrJk+cW5+mxDkP3ByTVvRpOJRaNYv7FXtO1conxq4
7GccPFqKyLZxjUb92tsj8AFNgcRo6cFdPkc4ail6Lk15LnJP25mTLX+osUdnesiTr6NnhbeTlMOV
cX4eyNUZt5SkgHJSJEKSeDXQgBLcbJoo8+stOu4YqyvvG2lB8HfT8YMxqWoXRI06fyvM3NoBPIr3
TuJNDElVHcOwqnc0e+NbBu5aneeVz4FoNeVfDnpuIutEvLZprEq7iM/0clBaku60cazW2Dot8oiT
5ob7acqH/W/OwOWQIR1luYEUedH8DJU6KjKseM6ijyMcr4BU+6qscGsgGSju+kGiI2O19pVRePGu
hCXt5heQR+T8q0GoI1OxYIbH57zTtF85VtJH4CrZKS+Hz8myqRnjdC0XXcUEhgALmOoJk43WCpoV
l9OtHkVmDHlTvqvxeEn2begObu6Dqq2sKqCd53T3atjJfOfp3WT/XsmK4EttF6kRcE9wdte26+kc
FxSsHPmuaubqhnvcRypccJhGofmInIxXDsXVvg0UksslTSBwHwsjzFiVJ2Xd21ZlWt0j/923Epbk
YGXovuN0cwC7aNy/PYs8Pt3f1hThgOIDxFzYOCT63uo0bCvHLD1jMB9VfNOCUecGU6SoAdhItZEo
TuN2UFus1+O8vM2qQXn/dvjVofHv8EwpbvLLMbWaTWAIIHUbifkojDndev3YH5WiVYFDTt4mHfUn
a3DtYKTqvHk78PKDX773fwdevbchIqOLo9p8dNOs2gg0sB5SXXef3o6ynrh/fV2YMSwUVBzX5ccI
twezqYX5mHqZ8rntITQq3DR3k+tEh6rJvZuiNforr/ZyBjGkCCBRoUAFCZTt5WppPZFFajSbj3NX
DTt84+yN3YFoxgvN8gsvvIb5WJ9Kz4P4LPCNoAYrdd38yRMnKe3ZNh+bvpZBqdlNgA0aevRGNW0g
DUU7O23TXY66x1OFtG2gx2r70CDgcqUEt8qulgd5tmgwyCgX/4Rl0P9We8qEO2lZklqPsR2VW0s2
yUkXsLnnqrom1fLKR8ZBC/4K3Ceg42uVKzvKG9Bgg/U49vK+cXrtZESW9TXvM5BSzthco/y+MpNo
/FBG5dYK4nWNWyh14YVzK63HCW71oSyk94sDQNkMKHRsQ3Py8AM0r3EnXlmdBlo0kCAXszf2vsvv
iXudkWa6tB/x0QNQ6qXd0RslAthVZ57nED5FVlWPpjpO14wd12f9MpRU60kjl6LSgra7DB0OeIDJ
UrMe6wkibG43tHBNxNVDEJO7KVRxsMyiZGs5+A7RKpe7CgyQH6NR+y7sUnsbl7V6EFF7Dbh+OQ7g
RjjoSb0WyDo3PC4ml8+lpVkcU6uxfyxECe+GYmeu34SJ2jbeJjQMAL992aX9x0JWkfV7qv3PwQkL
NxrcEzSTNXwtHgyqq9iY/RhrJ9ll2DGc+IjxJrOdayToy3Phr1D0KaCgYq7ogJm7fE8zJWNxjdH9
MQFT2+eO1u4GPZ8Oni0RYFAc+P1epqofXKzA/BQD0986dSmJEhy42lJsA1sCQ+oyvpVro6S8nf6s
RggjBw+ZRfVeNHFvf8qaWBtCX0E7YL6yda4KCktYiotI1FG15dRHTfoyrJ405dSZjf5zFoUCQ86L
7WyLIpXdHJ28rXuxAUCkyvcGpEP3Hhiomt5NooiFb+ohkHdkJMJtF3KDvpJ2Xe43PNFicIxcN+Vu
OnwIRV0+GBkXkD07UX+CkoReY2aZtkvDsus3liiaz25Z99eI+Je7KXVsGPBQSKnmL7jrF2BJV0HG
r3es+BflDoFl9jh8wJZw9LWiiH/8zjn571BLIrJ435DMrjbuuJMsOCztf0HWS4zb1JNg3aA3ufmT
pqfO/dTHeBGy1hzryoivvyszHRA9JAkKdEhxrNUGqG1jOuWNaeRnvSNvErc09hPy/oafOLZyQHig
vCb5/uK7AutFFIi6Bx6Q7KyroexDbKEKL8Y/VnFosytRZwV1xK4u1Srav/1hL3dwPiyyNMvWTa2D
rh+L6nLaKOxhjtI1beSnlh0eqrKgr59Xgz/VWvJumB3zHdppmR87c3F4O/SLLwvEdinLMWkXPYx1
6HbuqRMiEInluOlOdxWXxgCXr5pCE1JIekMn8O2AL77rgtH3YHNBoQKOs+5+i0SRIFvKkHeVYfoV
8cPa9oGMydtiFp64kqe/jGYvPH3YUdT8+HW1QWZaSuV8zoaYrjFYQ6BGWeGLNPc8f+CkuhLtxThy
BaLBgwcV+xN6k6to6mxGc6TnduyrkakOREM71G+tODRpguRWtiB6oSZ41lSdjcl0P7/9bVe9JiYS
X/YvEQdKhjR2Vyt0oHybG70Rxj6tEF1FWthIp009FG5+qkYPl6+2ilIsvNXW/RG7SP77Weepn7tO
dL/nAMazLK6/i9I/fcbFF3n1LDEp8+x4gxP70jGSvdTz7qar6p4hd0r8ieZrqgwvvj4tRkpa2LjB
3mKTWK0ivZfRSHUSxkI5dOKRdqrcoTWl+Gaeh8c4q+RDZBvDxiITubKK1vkGaseLTQ9LmNemSLqc
039LaTE5cVq36Ak9GmnxZSrqR6yYjQ9VqdJCdvTpmCE+f2XXeFYE+u/bEe0mEi9SPkRFqZEC3lsd
g32YcBJVhhr7Jom8eK82gxg37VhMZcDvzSfDjsfqMOaj/sXuiuTBKHRZfrNzrb8VqDMOvlVl0wdL
LRPNH51iqm+TtDQ/g9yzzhriO/etjOGvJ5E1KHsB63L8ypY43HYqvOOgI4Nr7x0kvORfN4T/8X38
n9HP6v6vdxD/+R/8/jvVzTaJ4m712/88J9/bSlS/uv9Y/tl//bXLf/Sf7/qfbSfbn/84f6vFP3ay
/PGtS6py/W8ufgSR/v0km2/dt4vfbMsu6aYH+RPBt59C5t1zOJ55+Zv/v3/4j5/PP+Vpqn/+64/v
lSy75adFPNYf//6j449//cFg/Y+///R//9Hdt4J/9b9+Rd9KrBT+z/9e/5uf30T3rz8c858oEJLh
0hZAZJt66h//GH4uf2Kr/6THDE924WIBa1pSkLJqu5iI7j85P6n9PiP/F6CHqOTyB7r3TxYq5zrO
JqBBKXv/8f+e7GKs/nvs/lHK4r5Kyk786w9SwMu0dDGzB0fCUkSgB1gJxOfL5SDrSEVeXgm3Wjmk
t1jH/JziyNgglXxrJrEd5NZwaro0PpG6UCLs4y+ZmS5Sqlag6pO+1TD6Olf2iLy/wH9mhw2zlL6M
IO4FVbjs29JtvXtpIbC4BY/jJP7QRUN+n6WW6LdNbFqNyk9pqKe3fjpig/vdEnTVflgWKhjzKKm9
1p5eRZ/qtCs+953TnzvT+dORmnzIy0JVfQAEeem7cYEGDhpV20ja3rGxvU1vdmG2UZXIfcDnW7E1
vxrVsj4P9H1D4Q9VC1KoA0J767mJOx8SswgkIK0NgpHyVLu0TwQgzBPgfBlYzTAGnZLcO/OobqxQ
9L6aNHcF+7ivNMZNHMqvU2tXCEOaeu1rY9KeUGa9FVaZ5P4cac4mH6t0U+qtvbfLGbEw4GuxgEMf
y3SfZ2ojdn3TlZbvqaGsAsUr4f71oVV9FLNAaEvfCKFRho8W88veRHxLnY3iVrNBOTVIwGzbwgON
GuX2uwJOjq8W2i+pTOe0EMP7qCnuqH6J6K4uBlRaSdbbj21r+haamWfBj5Q+NYdMO3LCE3dSY9yn
Mj1hy8rj4qeYetMKwMLVw67V8Rnxx7iL9c3SlZVBLKyPStu6IhiiaAYnqw5zMKLtiaH54O4qib3N
x2nS4vfSM7obmhkfm2RAhMiWZrHTajXdSdWsbyw+272a1kfZzBswbPdVKbvtpDX6Jqf3tuHisNN6
8Q1GKsJcmlD3FocTlaJM7OIcBXDwOF3q55rnI/egvYMDIa1tpleD7ddMmf40dFZ8H7lRzKWLIuiA
gHc+fcDLVANtnNR3wnIOXHiBBgxzvHOiyKSBNed1uI1b3H2w+uTSLJHV9NPUHc5hmB/bLuuEH5vV
UD/kRTzHJ1jnaNxR5x/anZUPTruxoCq0gamoPvLSXG7QxfEbkHFWoAsn2QslOspxCOkr9VGQxKIP
+lb2NnKe45ZlnSKprs7vAQUXra+MA1yOXD5p4eyA+eujDJ63XnGLtRMANC6UWYQ+3nHR9GVYcsLU
9s0wR3LT1QhTlObY+G0yfaWd/qvkvK+16hTVHRKXKW1c7087M8ZdVjudH7beraMlON3EoKy8Qedq
aoXWJskAMvhWiUMLiylBrD/FWLfbV/2oFD91VtSOiT2N8HfTegzmOTvZVlnu4qws35vzPCU+lujy
PI84P/sx+092qvpmvAfqmKKXnPbu5Btp2c9BElXSH8nRNuOcipOiq8UjtG/nfdSrt7Ze66Uf1sp0
km0P6G1IbyqjFI1fNV5e+TFNBLQH7R527VAhND0BIMp3lK/E3kXLH+qPQyV2P2IB901tFIwwaU6J
IpjFiJmPmYzWSeoye1AhTALDFm19jqoq0X2hTuW9LhtZ+fVYx8q+o9L0Zx9pqGQ67TAWfu5UjsWF
dwrMyHR3qVJEv+Z0MT1up26D5wVltCGzH5Qpig2/UfJf3mCmn3MPKYh9n8S9L2Oplb7SpoPju2E2
bpUyTh4HJ79L9U671ecsPjdZnAVKZBhPIAWGk6P0Yq8K3dgXSdRuUs0dYDY2SZltlQm/tTmvPPXQ
ePXXBd5w8jCfukEhIJp82nrd4Jtjnu67OrRG32wbY/Goyj22vq4dfR1BCr412g35MHzrwAcFhoBH
xTdlmiX5tqr61p/msepvlLqVMOMyrSz9wY7aGSEdbT5V0inuUsesP6eOGKAkemKfybjdDFHSHuDm
PhmukPFmtJ64LC8tCRGRg4dj+wFO+ru8hiKs9O4Buzy39GPotCSan9lf25OABXQLwDMw1T4Th2iq
z05BSaLxc6oii1uWOqKC03ZR6G6KBtXedkQXzBeWvulsS97Gs9PeKMrwzvLipvXdNMfkYzL1JAkK
eu72oU4S+yFT0DIwRFJ+gTMTf5glXBe/0fUvhtc8IL2T+yW+XH7R1h+Y4CgW9s4DiAFuw5r5AIl/
Uv05bs6hZ/1Mp+wHzGcLTU6ulRuMXtQ7fP2QrfSicmSjKKq5hs5EkTIYGqOEwGw+ckS5p6TMnU0b
meO5UeviqSx0QOumW2wNRW1uaw3cMpBILObmsCWpT9GM/IZbwKZHgLsSmtygoJv6XVty5CaFOA2V
V/qUaqYtPOoC96q+39Rta6AziSlC79f4z+BoMZvbwktbPxTDbaUb+PbWj8iNzd1uEFgW2iy0MPzU
lNzUgbkjEemXtrcLlXKfo08cNLqCSESSZGgBJZr8Omt9+dQh13VMOr18h5VEpQQpKOrJh4/XYlcF
7G8O7LZ8Cp0kZSDjmV3TQ6y1elC0efRTFWWRIIwakZ7QrEq/TR0q1FAIDVQ48Rid3utpwkaVpDAL
fF2X33uHNbszaeaWgQtB5+Ms3eRklDZAcrpwn+peM5pT1yV3tJQ4WGYRDr4jcijqnno7JhGSRkN8
O7qO4vlWDGkvTa1S8W1gV18yajtaQD1fc3dUl4t7e5KGuQ1zNT93WWF3N6omxtFHKvPWgzTyxYmy
Vr8dhX6ntVl6L/Jqny42k2lefi9TdZP0vZEHYYxNfaCXTfc0J5k6+pSYbiklFcipkCJmWxqEs28X
abTHLyGlQo/2iCHH0QrcqEAEVc9BanNUUtIak9smNh6TUAc/zzSJmy2Sqd59rDI4uwRVNc8P8yH/
M9K6TPpAdFLdh+XbdgHWI2EduDUoiE3iFbxHpptttoE6ZNT7brSlBOOiml2AHVkZPUXd5PzMy/4h
TNUOjr8Brfxo1mRWG0aw0/0Z+dDqo1k7dYSftqjanVe4zjc9GdQzmqdO4ZskpeFdzFWyhaOZJtKv
wWWOOGEurmWDTuvlkLaJMtOnRSNiN7a2aPa9qQy/Us1Bt0tplY8JDrCbial0UISq74CrUXJTurI3
dsKq7He9zqJFHQaTwDS6narKPYkULFNS9Z/aOG53taYjXsVmGstA8xpg5EmJpzEzbZOhdoUXJ7Y1
immnkqGq6k8jdqFRMNnqqG1oZN0LLbwtK33a1ZUV3oSF3u+U0FXiTenKbNzPtVTUTRQXKnj5Iu4C
HAMmRNFGK8r9pp3nI848yWlIY13B+a85dFIfdtwEW19L8p95Yto+LkT6HTVz5xxO/QD6forwuFHg
LUJ7K/s/qSa1W2POxVktGkQQbLFJnTp9iMfCEiwEuv+ggW+sDKEcRpmk3SjM82RY8d6Tyvt2VJNo
0zuJOCWQVrdp2n7QIxuDcI6g73M8HdSsKLFLFuKjM5Rj7Pepa/wJt284SLfSfjGw9SHKU3vvDcoD
V47R85MyKV1y8PAT/KVxC6zN+9o0mtrv4lEkEHEGd/jAzu3KUxeH6IlZ7bCtisH9EHNE536vAvnZ
pFk0/Nkr+FIZYV58HeahB/FvdPuwzy3Mk2pDOXqVkX+LjSwLOnVqY18XWv19rkoNWwMgHpZBArMt
0+aUKdKssKluUYWbR2vKb1HYZacEu2nPG29I88/z2MMnNJx+OvVziphaOcjZO7pKjT1MqGgIrM4y
6eiQyexJs+feg4EPfmLvIn9ZBsOARKGPLagdnV19tqxzbJkSBkNWJsahTemy9Z4xDsFUNmZ5Z7ZR
MwbpxHblx3ZV+SFkw27D3+uN9+CD2DQcrSh/UqGxNFJvbzB0nwZKM/uG1+nTHipmHXRF4z2TV3pA
ckO60d3R/jPti/4+B3Fj7uKBhG/YRiyxcvIj2iDze6/HJfVrmzuk12bTHtkIhqL0vaaW32bMCrWD
RPQnuxVzUvmySJVAlQquSK2VNQ85dh4/MifWEx9PpUU5LzStp860EvJK6Vj1tm5yzt1pnM5FY/5f
6s5jyW1lW9Ov0g/QuAFvpgDJIsuxvJtkqFRSwrsEkACe/n7UPtFXKp2W4gx60JM90i4QQCJzrX/9
xlUPHCOQGUtT9mJrNOW9ldllcz7IdJ12PmY0AxfBuWLein5QH11KGOZO6/YY6fYscNIKVe6iXnzP
asrEUGn47NkTG3veY07JMaH6Yxs0xYUQmfdekSgWxBN5RK+TW9bDNiUW0NsVeIIMu0pRT1V9f8Mg
n4/YSaMvWUl3lFAP36Kgg9a3+MOwVZIdZTONHmmPTl3MeGp4wqbijIzJ2+LJSipG27SZsTM5u9LY
Mnn1Z6YucOjkUCUvaihyRtaYmPkJogY/2HU6zzWRDZGfSEMX7m6gafTf5kl17rYgWJSMn3ZwnyDc
+RP87EUVW+zQqyU+JcfdVqBm3S7F4na8zFJ0ff40SCZ4Pep2/Amr6ntPznq5a6LceqSA6ftEudOp
SpLFvp6m+lpUsnmflyDsYsvIzGefJEzarCmto0vTLZqbImq98ixjTEIR5zTQf0xn2gkY6/mVR6MW
HXKIj5z7qvXNlygqU8hSVmtclZn091CsxXVvGplE+pY1j7VMl2y3yGG6LYU1vPegk0m7OuK7qrtp
V1iLHwdRataslplilnGRcyxNjbJptrpG8t+gTWM/lfm1OTudvvO0WybS8lYnblfPnDYC9k64HTJR
51cj7pMdJWlADdmlCu29GEOaI2eyFhfrMRHKrScGV+xGXO2fSe7s76JVjD6BJjrbOxN7wEsTCVOc
IxnUiooeRucmRQfbJ7lnXwUGFAGiLM9LaRZnVktRE/vdbN9MUYuGcxHLqM5Sj6IgZhZYzFd1BLRO
6slgbixVZ8/5OszVeTRlRnFQBChT86bLuinKVcpLXGdof3Q/O+DUGvvjZbP2WXofonlfNnPH0Pfo
uNnSxJ2lfX0wJjMgG8Fu2uEqXWnPbpTMo3xjRLndI1Zy8q+yxp0R72dT7ChzOcmUbofXyBWFEQ+j
4V/MeWhvobFS1fRlbtwuaak4pBhkcRAud/7JtGjEJm8jXIfOMM/ca+zn/ANAjLrpy+JkKlM3cWn4
9UtAdt4lFUh4iGhX7nGmSd9KiQsbM6nQih16dI7SUx4mC27qZEwcHVFIoT3rTYGf5OXUWiZVTtVs
fbtW59g7r8fM5T2kc3Y9pAywI4PMKMF2sJlrsaTXgZO7w962GMjcl23pfk8RRDJi7yY896PcKAhJ
6YIUnGqaLLqtOuo3tS/9+iYcshU/gbLxUcjGQzDX0bvhMJws2Fe74m3SVXvZd3x3x6A1vGqvMwPG
WmzW494V4RYKpdgAYt2TIXePad9zHnkfxijMZ10GfJNW9zA3LfiN0d/UHn/KLG+1KfdVyHQnFPly
HCn37lsqbWZa3pVoq70XhgYZO/JpKDj2UMV2U/VOzUocQncbqfaut61vlZVf2qMZJEVebRs1f7FT
I4MyMhykWO+YKkTxoMov3SmlzAy8ZwP9Wjx5zU0fNnC7q1evd+8z0zhqMmQvGylSEDUod37aHKtZ
nVioFzpikfXW+sVrmlfkaOYmDDJvV7WtilEdDHFaeV87v7A/SgLE2egiZhy9/DLbxbapi0sjakFo
ImCUMpgTb5RZPESqAzOyTwtmIACDZjq2FHIn1D/7qs0eTCxZgWEoOlnt3zTIfWxN9l2aN0+9oiHy
1BovfjvSl5NkLbNCkYPd0ubszdxsvIzVVGrvMarbtdvW7TLyEwK/d+VjsTowIdb+kvP5Wiw9Z5yz
DHG0zkevi/DI8u/AdK4aqz7o2ifAF8Sj9Ni3LFoKhkMbsRb7tjPVQRsT3HI73wXmfGGo+tqhhBdF
7serzywZVjIGseml9o3qqm5zk8KgOZpTSVnin/I+nHVX9Nm4K7osOtj5zC+Z2yP1liIFeopTr9bb
agz9rTkMj9ES3PRW1MDgk5doVx5M9icmA+TTPHaD953RlnPJxhae64kuV2rdXRhFt15b/nxNqWXH
TRDsw94CRhvMJPfFN1m7HjkN6xdm2K8WhhdbXRaHJjOyS9XIm2luEPfa19OwuHdOyUjC9JY+bhFn
oeBp2oPCXGVPSsAU+y0AVTCGTkzb017Y5PAdIEC8RKmxa1t+IKd/TN16TvKSTsRq6MTqgrO5LK97
y5sPfprfNUhZNvSQgsXXZZeN4Sln65zeOe6yyMKmd3JA3dh26QNJuTHjplzbDb7vIrbLeThAwzti
Tnq/ViUA0tQux6iYlnflhgfcnJ9Qdb1lzXheIT08c4rlCJjQxVgh31kU7+ZKzMkywX6uiD9wWsvb
5wyULlPLJaio8vBxUevIOpvWozfb7V4H7VnWVFPMMcRyYvdOSrtS91ymxRqQz+PUT++D3vrSlRS/
EM11XLRtENdGZe59ZZFW2NtXta3HYwiWFo9t8dD71Z2Xi9cxxAEk4gSn2gAXMMW3EhSmiMwrv6Iw
FVk28FwzjqExulVhX583qVtTjZQkkpX00WqrT1HaqFa8F7mY8w4A5Dik4ZsjuovG8t7IPcCQGX3r
qS4akzKSOmZy/6ogDyYyW6/DAMX6YqlL6RfDW5ROBar17NCV7rk5dGFMkNgQHUko1LSRuW+Lbda5
qbFXJKZ6e2B+cNLag0X21antrvzoI0ufrWkRXWattd6rpjHjrk3t2z4NnQd/zdfLqZY2jtTmc0SX
tU29EmoqBj4bEhLyNNFq0XuNb8MzyaxmXE9LsA2yPtiNUFbvlEjXc6cVFZ/nbOzGBezftPvgfazA
MxiZbKeWsijNW06aae7uc2FVux5DCJh26UWgdXGQdWftgjyv46HN7kSenTdF8xBW6y3yyQdJmR93
YxdcTGTYknGG+JuC1HZxCxz8KzyfewSNvtikWTbFHmEEkPZSzREXPFjF0CXATHVcZ7Z10VGk7MOK
FFIzveDD9eMCYC6Gm/Tcm2t+KFRW7atBrnQu+bqZ2qDaWhm2qtVwFTiAE1WRHcfcfFw6f2+qtt24
oGcXCNW7bwaTwL0c55Uxc6U3Ye9eZrXyyPqeD3U0HnQwn6uqEveyHZdLiT11vwkK5yB9GkjhFOoF
l00QwzW/xv95n6dVceWUetj29lRcZiSbv+KZ9tUNVy/GuxxXg3B4XLHbfmASZG7Sri12OuzP53zG
8SVVD31Q1Una2+fkSsZtRiBJ6FT1s50FczyPzbs05Hur6o0mh31XefOwiUr9veAjaQombLFRNtUu
c9lpV5pGukkHeIOOlL9a2BOf0qjkrpRuH2tNNitN8UdOwFGAaKLsrTOPfeSQueUHDQ4HvEG0bleR
aJS+zKFIPGt5lFVHAy3HR99t/VdYAs6OtcePD5Wsk2gqrk5uAyuWRx/aW8/SOXgTWf088kDxK+I3
d519Ni/twS38w1yIq0ms32xzSpOqY7q/0ZlDjKc9j/LAPKxK1BgxSQIud3GfK5pdN5NN6jV1IzcM
18T5yDb15JjjSz54wzbswqdA5K90J9+ddTwWp0SLzh6uqQuXZHI8AJ3RSWD9i02dAtjwN+9Df6Dh
Ic79qu/XL67LBjTmXQDNstiRr3Q1OSE5MjjV2l/KnAxSSIHOLHYyHAj3ajrkNeCYWR1XY6A2bk97
m81E0iQogqMT3BYcdTrwNkO6BazfvEsInuF2HowzAJhgK9OoeSnDxr+KeMsfninUF8vwXsxVwbbE
R2EJ+arLXB3JWDYM5o2eyDaM9qJrKq7a2WMKIvCudZmXb1vNI0hEIfqnGUnlbZrnO4JJ9fkk69aL
1zBYH7F5XvJYk0M+0BQbfjYmc9ni/W445dQcJ0AFyTP21kqEsds0Q343rd3sbUerH/MdnZRO7yrD
9srEG5jWLN4UnvdsHd8LwPsrc9T5N9sf5Bij+8rmR68oJ5MdIaj3Yeeo86JfdRmPlp694oq7C9Jj
iomMd47jkbmrgLZknBaDcwZoRiRTWRDrKgmUFVn4tlTVVYExZoV1EwdpSbhiay8JSvsSekqzs+si
3GlM05wYKVx7bYTeVSVq42vGWrux8FIj/kuR5bJMu0gLkGbSerHsPmdCLHaWND7Ybq7r1dmWweBt
VCgRWafdvJmaNKmFyF0AhKjY5gTSfHi2Tjd8Ou5mhg76gnkMh8Coj53IEWg3EivDFQVt61Qt9Tcr
DFdcWNvSY1jSewbw0vfUN1cjv0TGbtk+zabTaGoKR+6KXJRBEbfTCt0mrpVTTHzctpl4QbHuRlBR
uWvdSby0a1G85xi3TTFj59mK07rxt6NfJqEr/mGv/b+gM7Tf6vuh//ZtgM/w/wGJAb7An2gM1+O3
6cv/evtWfoGX8TP54cf/9w+VwYAw9V8IVNBRQGOAyepBUfuHy4BG87/Q8bM3nFyVoBJAWfgXl8GA
s2CfUpxC2D5QF6Co/R86g+HZ/wUdxvwRTXYK7MGS7z/hM5z40/9DszlZksD/O2k8QkgNMK0/kXts
c26Wqc6ppgMc4j0pl2eN2gcBD+knhj/YL74aamvjl+XE6DYL7jzTTb8wEw4zzuhifP3pGf6LcPEz
weJXTtvp98D1hHNrYspJnOBnk8NsTYWlVea+WtUUXugs685p98nHLpCA//lSvxI5uBQBnCepC1Jh
/GcxD/iVyJFF9WJWwZy/teIsrA5rFYLee0DlXQxsNvcNebTlP+SfX7g/P9/ev70mg3G42ywK3GB+
veZAVVPPIddUsYqbsyxZk3wrN8buz7f2SQ/xr3v76Tqs5J85W14wTXqUS/427OZNvZPnxDccvjDA
37R/uaNPjj+/X+oTFa4LLKJiMy4VxAY3hYA3YcyyyZKv3WavYyf2t397cz84Nj+vWp9b4xmiLEGz
ywf06TGWkIZFn+f2+9gDVWLxEdoH8kPcduPX8BfPArNv5YYQNm8rQNPapAMKBo8nfy9K2GxhXfiz
IVeS9pqR8Z1dtyKZUKpBrwvYm5MIpxwnkbau7B2QQtkleRoAbKRGURypRrAKXnUTvoeDljXgHaOj
2KHBJQ89kwZkAewQXkWFe+4amJhED7BO13g2I/9MZevkJCMfEPM5YROPaSxqtLflHFhf2+ZEzMmZ
En+oJsNRVJar028xcBLMBrXIH9rZbEQyahKTYsX+8jBTqbfxqOvF3deMu0IyWvyqjVGGZNEZKYIr
wgxc/ICb2rGKEtgBRRSHkVLFxhrqXF04HdBb7JyQEBWBO8DZccdwM1UmUPpaS4oEOCtrE6/kxF/p
nGEr5UxeNReUA7ZK4OD25UaOQ3W3YF/6NwOK0wL69LJPOyR2NgR34SL/ifoYpVGUQeJY31MGp2cU
wTQ64/I3F73PGw9zWvrRk4s6V4KM/emLWQgGLFpTmO9M1wgGS3ElygIkvFHf/Y23+9vX+eNa7HGw
3LixfyhmPzEqEQUzg1Ol9W5q9kAu1jo03JNV09Epsyy3CFur+2xOswd/iOhd2xwnQVSGxdsYCMvd
/nm3+De3zgAUrRYKKo/D5dMZQHypZEteuPVa+jvPoo0AXW73/RL8TXz+6/7Hh8qm7vMaEZBgyoR4
9Nd9Ccw4l9A0q1d2xxL5CI5PI+nCybJk5AdTSyWBP7sYxzTRpRLm3zJ/fr3T0+VPF4a7x5SKofJn
66l16UdoS5XzKnNGdpqsBfht07j1Ci/9yxb866r9camT/RHCJTjaCHY+3SnhkmEKsu++dtno3Ohi
daEAdv8ik/5fzxMKgZ++jX+uclqyHF/Yn9qfkw6QENpLMNB1NV2aQ83x+ytbDAKEKFsuotY1nv+8
VMLwVzYwV+S9OXjj2lQgKHDdT4tlaMOymogy+DJlefFOBHkozwwvzVdgy5Os2Z04NWNh+FA56nqU
xXYN89pOZJi1EbnRqdOdVX5XZnFjBVW/m3TQvNudYVCdh9AmCaSw0uIAJgFLAj5c/Q5EZxUb3ebd
hNp1cT7oLRl0DCFOl1euQOcCmYLDW1rsmGfQQvOPVXZiTMDhgdGwWXP6s3ShU90u0zDQe+aO3Ice
J8MWb2wDVpGj56dWlBj9ZVEKzuT3BoMXQKXiLO9S2ofVDcrooZoC9woshpGnV0iVxmvtazJMZ8fQ
7daNRusDO/m6pZzA4eFQO1ODnTh6w6NuGD0mqtdee6bNxTN30bhY0YZQIudpdtvwsUkl/xjiCaAN
vbucEkkvs5+i1YBcWjrWvCebHVvNJRSRe9WIHxNhKX1rnzZ2sF6NoVjzvVNT5d2k7cqIqsTv2t8x
wJuOLMUJXoRvlcW+c/v0fK4ym/ANvebpWaacyuMbUCVsBQt4OnFasxcbvMG1d9ZKJaKYFoUpSgNy
YN1EdTbSWeSd6M8C1ULyNBxQbCAAl2FdxXtZNpWrtdymQSi/K+aIDLAik1PX7RirM6GSER+6b3Gs
Ml7XCSAtigKbSMVhk3nFDI0Jhs1lgYvB04rL7l1RVNW6S2s7lDH4twNizbf+sHqSkIDGXMqkZpB6
W8uor7Y5PTY5UkQjzvEgAveZholkBgdz7s0Cb62CUUg3vwlmC4lo5p+mrrq0y/TCauXiJLUvAnUo
0yjHni5AVU6DGFXjGZyY9GnsIkCmdZVfiyWSznnn5N2Fnt1CMHFUTbidRm18YMla1HHnrEW9NbMm
elxhgH6fqzzNt6JzeEzRrBzWs9HSFq4Ezzy1Q0rajQfKEcSntNgbI3ABFldGUztL98G6HbPOP5OO
Wp98d2C+S3JMw65pzWudtKad7UZ0zKC/Lp4D8aTCNvqC0WTwpIWyz+fQtKeEma7OEgPFY5sAB1o3
bW3269bxqH+U3/vujs63yx/KFJHLG1VUmH0UFD3hNZrP9CjH2nj04NRyXJlLoS8hq+b5pRkp0hQz
T2uYJmrJoXSRwHchjb5mdD/bc7GrogDfm3UQMD9qlesH6Zcmcuthdk+WBeEj9OLotTVyKheCQ4sX
mMYs0MLpGJ3YqzDucCxqqFsGsySUyLKg6Nd1eJtb2vtmEbD03ckH61lVIp9jiNDSPvTGyv/gQfHM
9xK1PiJFRnl3a1HCU+pRTN9iIdFUSQN3bDvWDRwCp+wUddbCTGCL1axsYhiG7RH1nboC6awLHmAH
WCTLsvsIqkx72zz0ygcDSB/6pZp8HGGd6dbpR/HaoUAJkkr09q0XLtnT1FXjw7I6zFG7QE53BAvl
b+mg4ZMMaMsgePpNej/xsph1k1nDx2gKH9AFEyowBFjcodHYqA4NbWREKDMoiMd66vtYTq76Oum5
qeIonEw/NgsveG+LpW4BoxbDZTWsZclAVanvAcD1phuKRWyq1SivOt8Y7jN3ctOkLRd9Q+wDkD3b
xTonBRTUm3RMAcYhSvEm6tJSt2iqU5IunCKbY55l5wLJT/Jj8cq8YS+sgwi4cqRmligmT1FOpXPT
eWxpGyY55guzXnrHIprdM6MqfJAm0u3KBPPaarkOZIcLl5UHlkDlxwSXB0i0jacp+S7hUCmqU8J9
mHAW6G/O2a1sZ1MzWj8FYvHBJwJHPrKByxkDXIYs/rM/e4MXaymMY8f5n20rpxrbxGBI3MYaYuBr
AS3r0YOKtiakz5YgfKXFFBkOaPSKkLJU20il7pwQ+jEtmN66IZQXc/T59mYD16BGVs2xW1NjTJSa
pU5kLiozzjpJnN1c1um0mYx8mDfSEhBZ4Q8CDwZrG1iJO+ZRmhTzaRhrAwKf587S1iip7Pxxyfm7
29oJDMaCDYe6MnSFO+dYncY5Uo+soyZch40Lt7Xn+fkYWE4NcG6SYtHcQIesyQeZoJk526wtzUun
HbrXmbwVIC8cyA56XPoFzLrv7R2uWW14cJjIsF9GOTw92Fgs6pruf4jhnKXebrYDv92QowtHbh77
CJ6P4UcC3sTi37lGIb9W9Uy3I9p0uLBzZgDwPLIHfOPSlpmI6JnJm62XLON4Kr/Wqpe7nKroRJ1V
3ZQw3QAGs41c3I6Tp45OUTYZn5UVfAenWE04YyJ4swtDNaQ/A8xO0h3WncYj4j735PQYzlNrMBHt
l3HT2p08BszMPnDLQ3vnSCxtNn1XWbdFqvyvCq/M75Ujl11oCPbAk8CbOcAQ4udny4EmTqa4BZmV
ltbZKDv6LU9FJ2tpvbRqa0OC0wfZGct+hTnztjQ5bZhrFvqhzLrM3HIXHtAcymaV0AMuN9qvva+S
CbiI8UOizVtKrd5zFAbHAXyugqeblYwQIX28z2DaPDJv7szEDeppU9dLB6NQ9fLDwGrxA8UTQCd9
cvGd4nW5AAx2t0NzS1qlWcJfFmG9U3Qfz0obODXba5B7Z4MdzGWyTrCM47zxgyuvytJ0C7YL7SRn
Z7ocw5CZtLHizMUeEZ56TBxR7sKqib7qzrLus3AM9oXyRRcTkA12WmezfCvcOnvUhAQVmypY8AHy
TbcDPzeJsuS8TN+GtC5e8075rMrCr75QK+Vfq8kO2LyacbaTehjzG2+RXbvtAjMsds1a0/PIdIqe
LeiQN/iIz+mWMzF3k2x25gOKZ3252tlT5HXNsall9qRqlHoQ5AacpYKGIzO2hOO+dWVdTEknmyjd
1aYe75YagBkGCCz6uJoNXfPvQnYDybcC8cia52g3d/0wJA4UjSt79KIqrly01ttuLjrJxsZWlUHz
92PMYsprptWqO3dVhxFStcoZoGVGfLNl5eIqnhqmva8W2I6sRnG1wtqBUgdj8t7uaqpIb/bYCWFm
xLAHSFmyvPwN6s/IQW1VM2Gc1TSLeCj9+dnlWy0Sx+6Yd5ozu7CdL/mlU0bmfbEOVriRfq7tBNIR
Iwc4QIu58edBdvC6ZLkTvVqtpBvKShwhj1RfyGlHSs9X4zCPjEpkECb8nTROTy5h76DsEtih0vbc
MFofs3o8E5ZTTVt7DDBkczyj5QSYxug5rbvmBu/w4aqwMonBfjhBOMRxZLLfMBsLNw3GPP5l7dZB
MpZml+7EbGv9AO4PKR6XaCOPrbAvjzC9RuASw833p72lpCJuIYMRxK7rM5GXxUM+dSdApRj6Bt0l
uuKdqVdfJWXbw2UXCPPXnWkswXsNZ+hmGJ2MbYrj/WBk4cRuYlrmLamDasaVfwofhYCwcli6SrWb
ca0z98LWDn53W9nmrcg3aGA6dTuYMHDhRrouOaRGA4xTVA17laVb8TUrRiNL6MudY7W6xZDYzETU
3h4CdSz7wh4Ors3WGUvXBDmpu7aOEstd7HW7GPBlNzAmoC4whFU3IFOTucMnsLjo1WK9VE0VfTVb
tgRETI1ZbXvHgoI+mtQhiVQBSSi6rBymrm49trHKiulKph5Hg4Cwxh/11+zYRUwNDLHW8H1rePzJ
2vftsvFDuuHYqxrjOAwmMUMdxoImp0k4fYS5xi/Ymui/AIwGY9z7A1Q7EZU+fU2rICohuOY9tItb
vzEDSr8IabYHjxbO33XY4t6FcoQJWawZW+ZA+3LTTdMaxtm0OFkSwMb4Fg3CbeMSy9JnGj9xpJSB
A7jYbb93kWpu7BHGPnIzO2Avlo75HjVy2S9tX9x1fGpbJhvUOiGd8R2LIkSFE1yuWbox6zt3ZpXF
eeiHjzSx5ZII3U/6ggN5/GLX9ohF7CKmY9gbChGXOFF+4Ds1TzZbmrhaEMEhYnAno3JjgY2c3Njm
IJ+ksrIeWhVKEYgVpxub/VKl58S028dQpEFzkRqA5Imr5uDFAG2DG06DbPIYvPScuRqLjA2o+Rj7
igMABoLXse3rDE0MKPwErIbODpt2b3qGsWm9Q2pxKaFpYaHxC7mcp6pTT36DyoPaOHPcM6LM6wf8
pa16k6bkLDChd3iqslDitiI668Fvu1ZscHwKLkiJKGUshr66XTOzvKcprd5MV5sBWSal8VybNd8h
CQf9E715+mQ0bf3mde74rs1SP01icKCv0BxftmXRNjdTiJKKR+kbfQe4ao9HBNPrgzvBs1r4cHRM
YeC9QjQYB4LjUx/xxDQQBSHCSKp3Oav66yIIVz7HOUCYFybORBpuj+vqBNJl8cKP6J8rY/Lvc7zK
7zy5sBEFfjFdFo4B+60OltOwDlvR6xFdxJdALM1tpZyZN1OlYb8hzw07yzTI0rOqkQY9zoDVQNho
tESRuy5fmyl7NyVbwEaUTn4xAjdTI9ThuhlzdpS4DjOammVwFFM+tXqPfQt7OcnQQ+4GC6ZqzGQl
jRJh2syo27RqWavNYq5xXWhJm5866kWB0gD0a8nk2Ecjap0NhZ0Oly6jxHZb5AXgl56j+RmO6Gg8
2iqsME3kCZYbtayqukhtv/W3HT802Ibotu6CuYcMN1a+xoi3guTzjIYQZpKDHBkOaHgiXllFPX0n
l5cxOYyuOtulRpD5yUKsaZ605PfogydcAewGvhoDpDePuCRM9Y3koe09hsP9QepsHLGJGsriwsj0
SNBUD1nGa9rR2pt1o3kHcHqKXdr59QiHexYtxVJIvgYdM2efY+fa2zV2DgHMIjqKvAhoW/kWeY5T
U9WgLj2XnRsVb6tRd/BxKnfxNqRq9NkhC7t5PMjKqroLspJFcQ/8ULtP2eKBifMsyH3klQR6Vxqn
ly3W4XS85XZ6Q8pHoZI56gwrmc1qemjR1b/QIs193CGAfEqxG6HOM7mxHfT9+ibKqX1IkAQf3BSu
616RTM6wVKyqI+0knUtrQ1wsI4OSwu9UWDTNfZEO+TPsriJPRj/IGX4UkLmhm2SNQhpb0GqLXlNb
Wd3odmccjcsjxtHA7zOgDAlMpCHBaGy7Z6uE056IkvVwEcCLpMV0isqD2yJaJ1ZF7b3golVj5w71
8KEqF9PbguYbefK/Qdxtr61G53X0/eZbG2VLCYkjcz7+DP39BmgGJL+QlO3jOBXytE7A4E+gNVyI
Ju9WP3zNqsy6bPLZenaohv5T2PR0FR97CRtjS6DiE+D501VIu+uWYV2i1wy+3LZcZLhtSusvt/Ib
avrjImDB6EnxzvqRyvzTRYrSBwQCtX2dT/SMKXSwJUE7jdVrQ2E85vNfAPZfzRt+YKaAWbwG/GWw
rviM0s5BNqCZzsTrGsG6bFzdQoPIzCtg1nonJvspDbNlZyDX/Itnx+83anuMyJiUcQg6vnvCw3+6
0V4PbuYPBearwVCfZYtAr0chk/TVKjZeMQ5/sUz6DV/nQMWdAvtJRnPBb1YRKielkRDD/K2M4FTx
Io1NwDa6aUNEFX9ejn++FGY2v95a0Hh6QcQJglIZzYXdcLL6KcZuUOjav5hK/7bymdOzTCh8TNxd
8f349VKYAFHeB7J+I04iohwuu+MCef/hP70hQnRPLoQedjVMoj69K9CmQcxoEN9Mg10hpSWlGU3f
R/Devzy6f3c/P1/p0zc2k/qA10tdvxmhHA5QOaONE7Xf/3w7vy29E7nB9E8zOxNvms/JZZ02oblP
un4rNQLfvgnro5R297p0yrnW4V9t1X+za8PAnZEwRlEMdpjnf7ZrU0Vf9nBm1NuiG+NVGuSyJn1h
ePdVn5UIVvOWeCf5gOf1fGMqOe+MHmUzRnK9f7v6gx97QncvszuY/5nhMt88n5+FKxB8Dk6VH9PA
nz5CC3XU1PLVvXls0GfKYr41Ks84IGP7+udn/m9eLDQxPj/ceWgiPwdR90xHOJnn7m3QfZUEDQbs
TA/EXzaV3788Bu++x2eOFwfI9+lX/HQ/mK62rXar4Q1uvA3UVH2spVElKSPov1zpkxcaGyePjqaD
EwejQyxoThvrT5eaaQ6hxyr1VhqTgMrd2HtA/PpIW2PtjQ6xHBaO6ZUyiump7HtoKoNur1ZL2d+8
Scq/7AM/IvD+ZxL94+cAIJyYB0zB2N4+0Q5mkuIRwCz6Da5wbiUiwEgriVJEeiV1CNRqGi17K+wu
2Gcd446Nr1QbnWQv8kZPjftC8muHZ44rciyaJowMtxHgApnzUbQcajtHF1P4uFcCDY0SjrxTXRlk
JiGfq4xj6Ol23axOXT4aTg2RLOoBZlFcre7txBlwNAph/Td7Z7LcOLZl2V8py/l9hb4Z1AQESVG9
y+VyFycwuiRH3/f4+lpQvMoSQaVonuOcpFnai4grgBe3OWfvtacza8XJ1sVmL7NJopSR+Y6VxSMX
aJttrzfpmhUBaS3UKFcYuPtNw1nADSw9+MUhoDnQK5s2X0/mT6YZvz6gZZI9oPwu8X9mXlq6EeB6
Viku7DndljedgeRYK/Xa/euh5gA9i340uiuUnsfTDNBLasWT1+yBRagO1khjlZrZz6issjMPddI9
RWAwTx5ZpWxG/MNiQuN88XVZz6Y9DZ31JAxrzeEXVa7cv+HWjS5iJNJ/+WwzMgo6OKcdlGScAo6f
DTqBYO2VeTYTk0sOVOA7Z2sJ1SlMw78fiq/Dmp8OJcWSjNNZisiS0u/2VktVyQvjHhm5JuNIMv+t
Ovwv+96nKwOPNR8TTY6JLK1LELc5UjD0Cqvda+jW78hRm5Wc+rBKUmXC9tIFWODEfONongfutr9E
wj1GhIHu4rQ0nr5+8PcD49HCwF9jQsMkIQUwmWXPm+GHdWpMUHOKsOj2ETdLDAGmcTF0NnJShRYS
ZQoLMfzoObZcGQ9mV0h4Zzv9qUpTiaKLvY2UWnr++k86+Xr4i2atDGaM+fQnLRZpYSIUFr3a7dtW
Cq+1NJbWQauXl1S2z82w9zVg8fQ6WX1k0xBNBO5vIaTLjKLveqUd9sLEF42Dj5IgAkKM9iiGTGwk
GFrBQ7TK8GTZuBscldyFLdJcRABJk/a3wqyQ29fKSEfB7N4Rc2ad/dGC9yomhYRLCnrcbite1G+D
SsmT3AvxlESB9Pj1a5tfy8mjkBfGeZIcO44Txz+kMiA9T0J1wBadZdsx6oDKWV52ZiORP/l1Zt2P
hKSJe/bJMpDk1ABGHGX7TA6qtShN43YqpmJTqkX6EJDitirRiGMLK+VbMwqre6gZvLFxgOyD/nhj
Nml7hdBNu+DmN5z5jOfJunwH+DG4LSj0c5TlpyUrVYyZLxr3g6zj2Km6dB2U/nPp8Y0FXX8u8vmz
V66ZsLx4E3C/lMXp2qanMUsJxj2NCxqf3hCtC1h3ZxbeTx4KiQxVLjYzQOrLhbdSG08KlWLaC9TV
1F3DepuPoerkaK1vsLf/N56KgwsUaI2Vlw1ksSIorUBkYufjvjckAYMHJzr48Xj919N15pBZ7Msz
g19d7M4pGvhU+NW4L8eJHyfpxO80z88xf99TRI9nBATPGb6IJoOxrMWuNSBqt4ill/deZOKELfXh
0TJirLgN9BtYL560bRD772QQYk5ea94+p3TqGLWaXId6VlLu4sgwUi27IVJTXQkr5Bxuy1dtTN8T
jFp2ZgqfzinOpyR5cmYhqBTV4PFnbKR6kYEWkPcFhOZNUaYKDiYtOPMZn37FjMJ6BzSeEiOs4ONR
KkJhW/gt8j7Cl7yNOiklyNIrXXCu6pkHOp2+COd0ZtO8zfBJzn/Khw0mktQGF3Kh7y2dMv9oasqq
MyvsIVo5XNKYV92vJ9bJOYU5y1CSwQfDUrDkW4Ida5E0Sfae55a3ZqwTqqYA2sGkMJUylflw3BbU
pn59PewnG6nJB8NTKvNmor7D9z48J/4R6tlVI/ZIspQLVoVGECtsDN4VttnuVnSxf5OPcdF+s5DK
1rSxA/0X9sYyWk2GsPe1Rlt8RQQfBdiv/7TTKTX/ZXMhBf4gt57Fjx30hp0TV+btQQQk3/m0gx+p
GcZnRvnkvWtsopTZCKJn+1l80B50Lk80kdjHvRyvJbgUruHLEBn8oCpvQ4PoCbXPzqUIfzIqU4tf
ku0bqeJS+yqXqod1jx4Olwux87E1vcVxpDxHSRNs5TaDB2cn8d8l0/LdIIwko1HiWmHztIsXWo/l
ZCf2lB4qTr87O8KpXM8mzbrOg20kje3TX/+ANlBR1J+z4J8f8vgTgqUkdVE5ZAfmGEdE9rWbEFnf
mTXhdJoQSoO2lUkCJB+Qz/Eo9BxLpWqM4mDo06sdabUr1em5zWy58HD1Nrh/8nFSwCTuYDEIrSul
QFClHwrPxM+oG1dmAMEh0HN9+3cvTZVxrXCB4FDPIZskjMXjqJR5C86pB/CI5dWc0bcafN87k5G7
gL3y32UYZt+c4YjfBV/G8TCmLFCntcyFKYQTsG4rKw5vJ3tShq2QB/VuNPzohuYEvj9YkLjSgJcA
qfGS7srWOx3AH70AFPmNspkyWRUzOy0jYA4N33aw5ajYZvi/MOH1SOhdkcvdN3uy7CfYGjI847RK
FG7TgC7P3J6Xy/b7czG3+WJkWKbL5SztIIxwweb19fIaNki+HtMeWtak3SFS8M8sHsu5txhtGSuN
NNP2MpvR2kaGyNlgVstNLz7zTCeTb/6t5q2IcwfhKMsLJecNyDOamR7KKAZsl6hAnOyy2iR99/b1
5DsdidPnrBOf42+onS8WwwAnNODDMjj4Cb9dLwwudQV38wnTgfvXQ8HQxoYlc0BU+LmOJ2CKcTmJ
kyE8ZITQXEEnp5eFqfKSFd448yudXF05DOJlwMHCbs7yt1wiYCIBq8y0+JA1AixEoTVujrYfkXFT
gEnVQuFwoikkRxsz761Ts8FVK7W/DsYg7xyQIeeSz0/nzfEftHh44RMOWJtSfMBCS09QTgXkKYXj
3dfv+LNhtHm9mhNSdLbS43dcyUCkq0KND2HlS25lp9K9pfb5769HWToMeLuGTqo3NToOENx/F6PM
YN+sb/KD1EmwMhKpvaY0MlwhjSeCkUghB9hbsJ7GAkGtF0RnOiDLrXQe3prTvnlOi4D3xcnT1No0
QCWYH+jCmdcRZi8QJ0W7VXU8yr6OFComGebv3+zRoIv6lUd8ODpAKz9AoEu3ht+X29bqujNn0JPD
Gc9G2RPzIc/FmmYsXq1uDCjsCTE7BHER/MpROiCUK8FhjHK7LhI0WdAe6O4zT9utb8C8iQzdBq9j
U5acWPspren2+uvf+3SJNUzMQabyj1NymUcX1Si/wKZVBw0B+HUC++XJQh+IkjGRb9rG188sf5+M
R5ABVUlpPqGSh3s8v+KkhU7F9fFATW26G3AL3JclTnzfyoDwaaG9+fr53mN1Pl6+eOu0UmgIsTui
PjAXA6pFmZsqutSDZ4L62ERpqgMYJLM2cZrOCl5E3FtP9iSJ1yYeOpQJU3kR1DVR56L3IBgPzFa3
ZO/c6RyTZ+Rkb0suDLFKcto81oE98g9vqiLrc0eD0/iHTO5QOvPaPvn46c9QGGQFwHG5rORrgy4S
uanrg520MnIYq4ai4XlnXtbpKNxRUdwpnFho7eqL8k0b9nQhgqk56Gk9rH2QXGgXynOx7p+OAqCc
SBqVQpG1+NzCpDcaDWHfwcCIvZKtOHYRPat/+1HjFlZwwRLFRt6ivbRK1Sz5YajGZAly5dtI4QQg
xKvCM5/PyXI5x9mx57Fozre92Z/88WI5uzoqchPbAx0WUa+DQMPPoiaRvPb8prqJ1EHaodfrYdXS
scZxaCdnTswnHxR/AXJQnFLzGYkJfvwXpNPIfUeVukMTCO0KvM2IHrpDcZUOyDtmqfvXH9TxCs2+
SwtHJUNP4ZLMlFzORDlr2zo2yok+YfETxWdegNSe0aiJrl5AOIjWAUywc0atk/SKeVjWDMqxuAtP
q2oIY5q20OVp34xq/pCa+Zwz3XfIdGNCxuXVZJrkopi+QPCrBp20MzBkc4qLsuTvOivvb0Anrxij
NjE35LMsvhL4vFgZNGphzWTBf++yaSWHFMSKwW7/qvf5PhTPynUeZ6tEZ2MxVINqN8kqAysJZpot
URK4RdPAu0Breu6Cvlgo38filsBs5lZJUMUywUf14MpXQyLt7SL0zZU+jfF9HnnIajmad+G6V/zq
sYsQvbmc92wdzXHnQ+oCFHgtqRMxJjlStwukhBhYVL+Q1Cugp+VdptueuLf92L9ExSQehUxf3smY
XY+WVtY/vp6exx/kP0/BuoIjX6V6SNLI8ecwhkY10D5hehpybeLnaOQ7Ta7h1Q/9+DABMr/GRFP+
TtWsuxnJRztzFzs+dP97fBVRjAVdQqLxdjx+ONYCENY07TsZKAaUdXsTcmDCClLlZ1brT4dic5Pn
/FbmoXI8VDdkTUMykLTXQpzbrSWmne0l1c6usYp8/VbnY9f/30T/ear37x39zWwsW7xVNVFGNZNM
eQ+oMnbBtRVvtRcrq1qC/eTEFDeaUtiXgRREf1Xm+PfIeIrJUDFZYJfZnXkRmV2Ow2Q/JGX1ErFz
rPmntbkaGgAXr4Elff2on71VqhvqfLWg0H3Swsgz4DuT4JPDa+niWYLO2weWG+hydebrPl6652eb
Lbxs6hbYBto/y7nSkfrUhaW611KW1FWshdEG2l/5CwM6PqowyIKfXz/cwjr9z5BQNCiwcMonb3kx
JH7TxuvCSdpbUdWZm87SinKN+Sp46O2632dDgcQ6jMP4W6epxTVrbnZt6n60KvkvnnnTp5NKYbuS
NH0OS6VltDyZAYzhvDfXf1FZhIic3snPI0ZLhfoFhswoeQyrAYUnWOGXr1/E8Rnk/T3MZTP2zpmY
caJJmkQ++URqqnuCGeBnTl7iSjbi5K9HOZ1LiGlo7FGQ5DOVlglTgDhAFdu+vVcECCFpsBU3qLqD
Pzbxmal0OhLaGOYsqzfHebqJx2uBMtR9w1oXHej2yq4ckXGhV6J1LRE25+4xp++OI68km5hrDW12
2B6PFdCeL1u7iQ+Fb2fP8UBrDeGmsia5ol9VHYnaMia4NXZe7Un0hsayD/DPSzMkpnhcVmaLCjkU
5bmT0CfvQEM0pc26KSosyyrYJMrCEq2ZHHorily7BsKUEz+yVUK6o1//sJ+9AjoJ5FiTK/xPxM7H
Yx8K5yHQdT89ZPWQbqUpy9cA8OTd16OcHrV0NFmEoNpkRJO8s/hYG68GdJDVxaEbEvW6os5Df1ci
4cPUCWCZBvMZvUNzZqn/5NFMLmhc0lRdA08yf7UfWgh4BHWi5OZBe6iDJplVO0Co2plRPvmtOJPP
OAO+f/7v4tHMQBLDMEYldwCgm2FQIiwQQtlksRedOSC/N1yPNy9i+oCG0sbnkMzad/xEBlqrtpoI
twILRO5EZjfGi+WL4Eol4uKOmQ6Rj/N9g4dL1oEpJEhyQscaUXGteiswLrgGGzGuj0QAB+k7lbZ7
MWFA5fSLVSczE9kh17N+VIagijcw+ORLPYR3u4JnHBLMg5GFwIoBsh/n0UH6k+G2sCCXJvqPgZJD
4ZSsPdjG5vuQ0wCR/dkgQ/6Ve2n7TFglfyOyiHZVyab9iBS2e20JOwK4HUcZlEaF9sMO/ab4PUlp
oTlgUbWNBJ2zXFFO6DAtW2VBnpbEY4aIgdKZItkTglI1ylVt4l2ne+BFr2ZXAsAScATv+57sVSf3
qnxwrVrGo9lk4wSIN4KxddVgUZJWaR5LAa4hyfeID/ADsVLiRnkhECV5AKM9/MnJ+WnowXjA3wYz
KQ/6ZAEyqBrJ+p2pbYLn3A/zGyOzIGylcDupjZtNlLldEmGBBRgG/nscJh1cNT4JTHioQ5o1YHdo
HzgAraduqNJzlcxFeRH1ErsiGlyF6iynDr6p49lSxIiJM7/JXi2hEyv1J02tDRbdyXrMcnAmQGSl
bJdHv+PwQcZW9PUXv1Bhno6+uM3JWQHXyiTKrNedmxFL8Uv+XbtpfhnfdG9VyJA1t4XpNtuvh10e
mpfPvPjmoUvPofCMmqj0Qib9BevipRCVQ74B0NU1Gdirtu7OLG+f3DhYX0z2EHrjlFCXZ2Wi5zq+
wKw6GDgdoZcjbrmK1fEtTP3ivrBnQ3kohguiO5C/KLXgV9eKx0rT2w3okcAtiYzYjK2e7zS22t1U
B9a6zijv+FIDZBI0LcbbRNkBvNDO7LefrJJU7yVlZmABKXvHfHxYJQMcn4MSjtUh6yvyMElYcrkK
y+uvf5dPVkl6OyjQIYuhJ1nCQjpY8sY4zPjkFovxaPe2O04dlgx/1P8bQ3FYIXYTphrN/8W09zW1
hw1AbEFvT+ZFCpTalYm+2AF+Gs9M8k+2NYhpFj0Qev7zVnP8hXkqNs1OT9KDAGXuqHSS2Kj9Krvq
xFQGTtV49kNTDOPD37/M94st0iSKT8uNDTwJFCjTyw6tXikumbI5LSVPXU2hFZw5950e7Kmfc7Jn
etD8Rzhz/ISymkX2YNjZIVfVBKs6WPEgCOKLXmuFo/YkqX/9aJ9URwwJHo9koZdBJq0ttjhRtAkk
+oSqPU3VdVnSfIijPnRrpaM+KZneT5GAV644f12SGxiuNRr/Z85Ey0WEGyjkJ+SmmkU5jDbx8UOT
ojN4lAz5WWFqrsgDU29UvfHIqyOnVjINb0MqBabWcIzX5agOZ04UJ7OKCglvgJswE5j+//wtffgi
NTPywbakMo0Luf7FJH6joJRvMFBFuwIF3YXd1/mZ3/n0kTlWgFCjw8tVhsLp8ZjZlNnEjgAx9esp
vywxdBM/IKXAvLK8vo+THopB3aY3ZlnVQJnrv3P7cIvhmTmm8eIZfRbEHY/fQ/fGXKEqB42UCnfU
teE6mvRzB/533fvHAxTXCZSZ9BCZzLgrll9OTz+CDTPVAblWtez4WchBCFuyfZWTekxoTz2KxNVQ
Jf7SaoyFYFl86DUSlZB8FeRxcxsIy3hubAE4Ik8rLGKpOuYKNq5O75yq76UHWC/WVZur7U0HE3Td
4LypVwoRfE5Oc3q2cHl/zDHOX7xsolFAeG7kkhmRqqu6HKPAhY8kX2CFLwyCKjocQr7aTc9C6ZUA
X7+H334og+lFBROERDlRpnJlwGD7YXkVlhFPIa0HYJi1k8eO4CLZ6CAIZZx9fEeq7RFerge12tHx
nZVItHD8rxsN7iw0+653EKYWd3meKppTZZl0K1qdvx4CsXrp61r6MsShBviNibtKswB38ZSnZePg
Per2Nca/rU1Cmbf1hlSM55aGea05/vGwTrHMKoh82WrNxWdJjoXel8OgHabK80Y4Ul26iuNcI6aJ
pWvHoQ9qn0ym3r1Xx3a3w66LvbcUnKdXTRWkoTv6SvhNFcJ8KhTK3U4/mNrD2Ifdrcw7aS+zxBZn
PixU3cs/W8PNQ41V17g209aa//cPnzO4BrmPC+zGKl52bNZt1D3P8WE2uXFWRBwBlSicxzNWQlFL
u1q1niw9kjuRH7RoSGgbdoD+XMP0PW2bNEV93fh18zsJIvGdhCG9uhwyBT6HrLYVaHib6M9GDM20
ynIpNLddS9rPKvGs6AUXvjE5bYk5xskKy/7dNb3y20iwMTsVoBOP0DMTePGQ9DGao77Dbw9HCApe
rmT442z4T/pmIuswXMlJXbwAUxKVG+cifTT6bhi3yM41ed0TLjWSzEbkHJPOi+3vwNGIx4kTC+6Z
FzTJd5BuZGyFhGjccbv1byKE960j1/n0TGTdeKVYYeqtgqL2b9q4gRJjjwK7jFTF0zczbGOgx3Eh
LtreIFMJAE5040vtADHc1knNIBgtTlw5bu1fRt7CqiC4IV6TiWv9Tvx8uklxgiobKGWidjraGYes
0qS7QW/GZ0rBYB06SWfFi8fOfNNi8t8dFmDvWxanFuGSUKzsqybJ/X1ew8dyImWCuwT+hOtMHED4
HdUqcgytqR70PC1sgPfkUYNtaPWXuJ9Kj5efE+SDoVeAhgrD6LFMyly6karBNt2p7b38EmGLl2zq
rPbfEi/txdMoEHK7gST7pRuVzTDeJOUEYmBC93IYyMsZyV2LRfQNOMCcOE4QoUCvV7Y9JmU5FPWD
KnmJBUoi8vPoop26oQsA1Y9GctMHEhoUtLDCuAAEz6aXV37+I8IGWTtFLGLNjfxYqtEoUP9x8jRp
t8gjwJxw8/JAQJEf8WYaTfPT6ib+FVkPxn4maZFOBFF5YxRxpW4mz6uvUyECkPOIyriE0a6+5Nos
E5/itx5wyRFWNqxvxY5uR2/QCBcramD3eRMTw2S2UXvRq3UBmTquim7tCYJr5/CkMb5KLSl5o6Bj
XI9aREwNUQdEVyCeM26oV1YvmlprRIA0rXEF1C7Cdzl4XIKGAtQLPCbAZmiBQtLNhJT6LPXaIO+K
sVPpH1Oin3Z0RjPpsiWKQawphSnXZj0EmpuKElqu1qK13YGiKh/8oRPZLmvSIr7ujMAO76peJXGz
omi0k9s6v8QrnJUhaX1T8hIEnnlLfI7Ba1Z7UeACUn1w4kVq3vCExFqIMWOh8jqjvIVQKv60TYH+
fQyFCh5rSD1AF0nk3fQa7JfLIZd9/wLJtn0hBxyOVsz2pF5JjZorLomtrbIZ+iEkHKswknBFulpN
giwRGPaKTi9Yhyi3UnNXBkELOVzNQL95EqG0sMf4eHBT1DAucv5wJ7eG4sUEmYEOVKG7ulH4iX/Z
mLibleUnHZg9JfQfOuLrSqekCP1M697T17IY4nEdB563a6C5mA4cn+Slk0usEEoQTJKbjhXrVR8r
2Vqx+TvcwvbDKz3k74MuJ8ehE5hl8EKOpK5u5zt6iTq+ML75hFD1l9BI8ysaNoAakI5hyoKIwgVU
JIJUgESbzHmFVJIfpkddw6nhgz1Cqe/+lG1cNQ73aR+hOyAisl68Mdx7tQVRDs+2XThFMA3h1mpl
/+cwVUg3lM6qCZwcG5k0T4DcxipLGu2mlaCFOtDiQ80tKQcVM4ct0Cl6qIa0MdqRPmMDdJYIhDrm
2gBlfPApBijTI0IqG8W/VzZPo5YXf6w6U/cs4oDCctXXfsbRWP4uyoZzmSHCiDermkG+HavCPPDj
EnlZNObAbpcH8aMoQjl1OVi0CsrsBvJeqs0q64Cn5PzeyPJaDSvYs4RVDwWJjCF5l1RjEljiOsZ/
N+t66tgyYIvVFCW5tG7wU5J2SnoXINqUNr479Za6zX1uY6uykrwfSm7UGQ0qEf3AcK//GI2mzCkE
1aGybgBFPVPa9C1XGez4jqBX3oRul/J1pYrmGlKe8j3KMgN4Q8i/BdKlvbaMrPFXci7C36wZZEwT
Dgl9TFUp02xNYjVvRdrDnPDGEcQWZ0gqWI1VwJDkUW3KRLCcqB55uXlhEO42uponkZJbEScvYJgZ
DTF6baht4qTgfp7lrK/OWKTSsxYm9hN995QUH/4QnaNXZF6QjqmzLxBr+CeIajDqlRSHL3k4kNIY
MRevtCaZWuhUuQRrZsh7hYSRZHiu6o78irDOS4j72RgDNo2hfoEUaSGqZXGofuNQB8atsA3/lzGO
ot+RFEvqnUaGALl0ZJFoTgEqgmiiRC64hfWELTh1NsGBk9Sg3ZekobyUBDr6FwDZpG1EskuAb14a
L9UuDUnSiUAoOUqaNE+65jf7Al7Mvd3LQXnRaq3muxFKqkcts4oHNGjFfZYGqJqZv5wFEy7cm4yQ
NokYOxHfGZZ4MUq1IThCS1lM+0G0ERqrsOPXjgZLXg+yLeCc5bI97Cj3TwA0oBtfcSaRqFGGXfgK
HjGFe0Zt2t96rZJFgCQLTf3Bwq1FMNMmBfYHvRqunY2a3Zs0BlT4DuOkbesxpqvUJy1ZOakRqm9Z
3CRk3PqqdxM2Uo8shvV7TjQKjR8s6GwwQx1pQBybWH4YrdQmKBkO1g9qHpJ5FVpWRuoYpBgC+xSW
4+8Za22/AgbTj889J/7WUQl3a7dtDZ1pQ8W8bmlq0XjdDpPGZt+PcE16WKHNlqMGXxNJ6Pl4aUeT
5O01ynzTLg7kIv+dSQbcQ2kqp3bTWr5xqCwREdo6TMGDqpWEgIi+1pOLlrvfT9rbEJ4H7ATi0oDr
+hQktklJ0zZtUi9GIq41a8j3digngOWAxPVrcCIKdqXc4t8IuAKRYUHg07dBHoP+NvGqQv/D79dK
z7GHVAymaShJlyXrjL9u7EpJrgNWDSjZDayvtKz69ELoUVpdqskQ+BtSxxvjqQCUew0t3ngMZa1V
Nygs5D8wOMj5NFK/id2GqVi7Kdndw6Zu1TZ2hyTXCjp1RJNjB1TbKzupK7H2enB1EUjUZmbfkG4q
UYwKXQyTTY61INeop9mifO5kBMDoSqVuuFHkZDLvR60j/zOflGpwzdDqyZ7hC5ZceoIDOfGdMrYr
tYn7tzYaTbFCpZfvU0Imi92YVhwgprCV7nxJbq57cvLgFmpp+qI2xsiOMZZxvNGImSPStMvCmyij
buzK5NuF8BKAYG3Mjgr2iqB5nFqUjaV7pNE9B3WSfp66JujLHbcYCEo8dvpaFJJ5y1FCiM0cNj0S
VtSY/arLCGpc6axG97oO+3MLQbAzCUdsDNUZ46p+46IsPQJMag6s0yLf5BIWFlvrUx8Vl6HsYllo
5JYknfpTeGKqee/cJTbkYEnXEXdVlo0xiD3X6iqzdvgv1t8GKSq5cqSlKLbwhapboyqJNBpkLmyu
miojMWQeGaxXRSwX1yRC6eZK6v2kAXYwKcpaJtn5JknxPDhSaSi/h6BkD+9MuFArrytlEnEFvoEc
MPpG8ydJIwyP9JNnTmDR2iKodoVxD9RzoWOZAVIFa21l+yU7mzKS7Qe5ffJXdUf4tBMoce36ZZpX
aFJs8pQJnJS4VRixHxOZlE4E3ElUuLdYCvtqS3C3tDUTEEvXRc7KQxKnLF3Hk6zcp3Zb6ivyQEk+
a+deMpcdSZDKXLfRftCl4Zckj3EGSXdALZ1XNVl2eS0IVtWpnJNs082GWYXGy3Vr8P84eUjvji9L
61/iWtH+2NZkP4x6L0c78vrgEgqSVbjMpd4vqWynOyI+NcCyjaQfOnigGoRdYeUb1twB+WuUys1t
QcBkdasUw/Sie2VeXVZjD2Hd62YuNphiruPsOn96tTK6dTfahUQ06QxTVKxR+55khPPxVIjm14Q7
EWk86ONkkObFLnZtATYj+qgt+97t+z69TVoMyQABenY/GaHXsAqzKA8vDDMLfgkO7L9Nz58aIl8T
CTs/PDE+fVXQjo0IMn+DSZyqj81AowZnV93foFEeuwvPpn+0pRI6/ClB7HE8zQb9NxA6u3BzYN+6
Wxi+DXx+RpuRYoew+DGBPUeIYEEbkKWLZAneLRdOHjasDnkUWwHXFYX4HGLphlcb7jvYtIjohHVL
3uwd90Vz5H5MaYLNRzMfwQEQmVorig/VieJos6LFC3Epx9kCqFh40S0wVlPsYD+kAC/hgsqXlZwS
8JWoHfV2VQTtj7CfcZmakZo4v7043agR3f25+0U/C8clTjdfJzJM1wAVXQiyuNW10tMUxyxOCrED
yDC8r4tqfgeVLj8NQ0iXil2xPQxBP97Sqe/vSPkevZ0GpKHk1FWIWxgwPoH3at4947XqaGsNQ34j
xWMK9Q71OxKgQVVfuiCsvUt7mtC4jmZtXJSpWb5NJL4HawWjrHDaSQtSInfT/BHqZXUVqNSlnNwA
zkambFJ9B5Pc4kFumpFKprCl+iLRo1q/g3xiglntc/Jk0QSlF50ycPylb65dYfUDQeupBByQ8ToC
0NRaKboZJ1k7DJVp4seIZfZPeGCBtlICbpGOOeh177RG1zxPUw6Ugdy8lKtkEFpXAwQV70pRNcoe
LccqyRkCo36cAzp+THDxr2216IN1nRPm4OqRad55gWbcRmExvaa1aLQV/63yT5DExmtfcnh2bN7X
HoJkDXo4NJUDxt1YYchgiBwvT9RfVPH873E3p/YYWqh0hDfqVQ3xzy7uS6C++OdyweJSoP83WXoA
qa8bSRukRzrJ5JxGOfBP6hmtxzpSsCtzKKizawMBOfRIghjqrWpUza9qiMI/X5fFT0pfi1beXL79
UEOKDbBZXtPTTIPuZpo08J7A3CT09RoYsZ52pgC+rPofd9GoWh0PB2BVkmKPLpoxKG6SpKtR+iPM
GBBjcKZZ8/WD0aE+HqkXFDsUAnRfB9HdUdZmJHVlWB3HbQBbDYlIj1+/yWW7a/loiyJikcGArwmy
eS1iWuC8zSy8/3qEZatrOcKilK5nhS9An2av1Hqc2cYmXvrhzBgnNcV5PiDGQSmLbgVx4OK1hYVO
40nOXrNdvdVccyt2fxe28e/+7YchFi9qmGq9sQYle0VGvq7S14DMua9f1MJGcDrE4k3hJJQhHfEU
3MhY+jPFqZ3kqXSr9XRpf/Pvp1Ww/XrIZZvj/bf58FDz7PjwHemYZmtw/9lrYLVbLdyWLYWwrZZn
28S/yMRPjFtnHvLT+fZhxEUzR6nGujJjRjRwEnnVxq/PNSE//Vg/jDD/7x+eiXommxTltFeJgDRN
aDsDKrTnXcb1GfnJSW9u+fYWlWwP829otmP2iplihyB0NZoV22zittUNAO+VJJPsnL1Vsth9/bO9
hz0dlf7n+Y5AC/bMLCDWF/Od4vFU0KDMXs3v6Dgu0ycCJQl4cOKt9p1SQexGN2Dwv4/Xo3MuQenT
KfNh6MV3QKNgNELFyl47+9AOP7iY+H3lWuqr5N+KJNhq6v7rh/10/fgw4OKrQNecqWNlZq8pX5zd
POHtX0GNPjMvP/8xPwyz+BQmGoxmCmCMJUTePNzfg+F2gQ6dGebT6f9hlMX0x6IRqC1FnNfUJEyC
Y1YYbr5+XZ/uIB9GWEx/ZdQECnpeVwE/t1lTspBnTMVqIFjrnL3q02X3w1iLD0AQSykXMmPl1src
6HviK+/42L5+IPlkFGs2MtF3RgNJzpix+GXKKfc1ZRrkV8UY+ns0X0BrOxjzk0GC6RjM0tqy8W9o
kKkkLmXJisMiKX8kBbjtoCFZj+p0cOYQRLfKRbeSkcchDC2sM3+oMs/Eo6/SBgela3OXnJYtburj
lUdV2kKK69L7jWCUTjz3nSFemeRcBSsqrWHoNqVq/Unne6xTkD9LiALRS7nTqbX5TR5sFaCtPmVX
9uhNv2OMAfT6e7VvHM47TXGJ8sAkqcWyqei2IqB+ObfFnU6ZLCzAKoRgT8HldubtnzzUvNTMaocZ
NjY7NI4fyizpsKbz9m1FF9Dd9dwxDvWz/8P+RslyF+S3BNOc2wlPfvHF8U45HjON0iaUVU5BqRVx
dt5P3t3Iiyvo/frnItPOCrMW6wsydJhJKYe79BDehpfxN1Kd75HumVz1r8lA8yFov6Vn9o5PF7UP
WrTFnPbkrtaRLXDOG79P9s+iWIE8+/qX+3Sh/jDEYjaOeR2l9DbZaRHWOUL+JpiHormPq+5Zo4ad
tQc7eHkf838yL/9DVllo//f/C5R0D83hf71lDV2e20P69n/+4/qQ10dRl/M//k/UJS36fxmIjmYR
N+ooRB3/mXQpSf+a0TuYErDBI3Lh2/p30qWi/EvHQTB7gjkXzozN/wy6lNV/oQ/BlI0eCOcQpMG/
yrnEXH20bAmWGKRDs7j6+CuLA59ybyuSXQnSaWXMAgrXojKwz7Rg2oKAwPtlaIPYhVxLblRFaAnd
+ansdhPVAizEAwUE8kPG6I9ec4F00rQCRTfaWeVoyUQhI/VS/dvA1dwlZlvbBYCDQ6fzuRMWYyL/
ANqR0wWnuEzYeVwqo+PPrqgVvdbkdlAq86dEHfFSIvceDieUkzIilTr3JkrZeP+IMrJRFtIN/L+c
ndlu5EqWZX+lUe9McB6AzgbaSfool1xzSC+EFFJwMM5G4/Q39S39Y738ZqKrbnRVZlcDcQOIG1K4
i06a2Tln770a12eoEazGC70uuS2h8TJNtefiZ9LVxOCrBWBUakzmL90QLSiGbqr300rXMWuC4UxI
o4+ByHGDkDCf6WzqDI3irJ7qew1071Wj0NqPgRB1darG0tEYcTPDAdhQyxujyPqD6lLQ73nSZZFf
2JCjqznAOjX7r4tPfvUm8zH9bqYCu5RbGOqxZFz30s1J925PYjqVQSdPIy2NU2Gv6hV8vHHdFaqs
CVEIqBQBMXmkHS73Nhw1iLVcDBPdS0XEI0jn5tNih0jiiWp7Z096UIZFJQHWdVTpDah6MMVG9cB4
KNgFjt5uy/WK0inQM3cgKzJ1m8+9+UBWDxNwL20bxg1VQVS4LlLrQbTmEM3rzPv38hOYbdTPRhZs
aqvTCc3VFKiycWwffYFQZWMIS7zT5KvO5JlpuyzJ3fcarw9530PxJAdZkMNeayGCsfeyhnClJ0G7
RWxT3zCZo/4sgz5NmIhU3mYOEjPUs7GNnBFRrsI4LkJsX65gOjfnSAjQi20ZDcw7OZE/SQfxyfeC
s5nVaFvaQcQMV4NLla9LlAYk3KU1kwt38qUOQ6wbnkA6LTTKp+DG1RJ/7zJif8m7Jb0wgJ4/4H7I
c9AY6mJOKgNyYOlHBu/FjS/7w9D6/smtxXruRJW+SKCbP7uxZIrftEYSWbKrbpoy0b48gptjzbYn
phpN1ZRby5rdS6pjqlqGOkO7kKPCyApkAqqv8zuS0vNdytiSVs26jmEBbCFkFgO+w0urs6s6f7us
dDptcHPQMgLQTZuKNup27ZzsMOSz9qsgGPDLkXNzUB7Deho7khHsNKvhFeJPB5VC3liE7BC0r4r1
HnqPwd1sksOxa1xyzETg0KeqSqhgtFDfl3xNf+iqTW4yXeh3uh+gtKk0KxwcK7+kJaBwS7XiFQRG
97QKz4OzkwMu29cpDKK5CeqHPrOHe6DW/qO2tPqHz508hKmuy6jsO7EFMRAcGft3N1VVpTsGYbDA
G929Y/lz1Ilp2rCvkA0fV3eqw1X62XMztW4klta9HRxzRnPhTLILWT8ypD/YnnwEDPUU5cPknenj
T+cFZTjORqu7G9vMvV/8kqTQfAraD6PyzCr0G7uh5WIG3GJSSFr3c3Xg1W0IXwgBDQBCL0xPkl0g
7fUhYdoQO11wBSD4tJZ1sCyxH2Tp3hhJ//BTo7905KDG5D3Pr71XOW96MCLdAC7BidRYq2Mg8nE7
2Th6R6+SJ6T3/iMK0A5szxDEbg6eXbbSjjW6bcyt0RJttGEUp5Xk+O8FAmD1mNSmd7DIbnjyVeU/
63763HleHBQDBNKbblzT86r3XhtlTCQhlvIqw3xN1UhmfQPYyIcbxmJ3ofW53C60Ajerq31l3nAB
9JE9doVDjr00m+x7kqgRou5KUA0Ts1hj4U3Gg8d079usLYenyj61Y2remgrEt6cv3XZMwbAXhibv
a1OOR9l63q4Z8/ybgdB4cUq3PVckH+9nw1x+FPCkmE6PJjJwna7DajNujQtLIAqMu7k3tmBBBhn6
VraEWK+ArrZwd96DOaPSHro6O5R5Xx/ynv2WjMWu/TbW9Q0rjfek6nawd75ej4fC8JMYY4pOX1fr
9Kc1mPvD6BnDVqZaE2dk4e1VKbSbXi+Xi62tKyoIao+QoB15o+oJ7lGZ5Ke6SNUHWMB2W7Nj3RKm
lsZmBwCJ9Np0vakR7j1YHYpCfZmPJY67yMyb29wq88fWqw2a9kV/R8EQ7NLcA58LfW79hRluvCn8
hZV3oLMcd1D/NqatdecOGkZumZCnA+XU+1UvjI9S5gHEkbXZme1ov2VLGTybkyuPacmNFtM48J8y
IaZL1mXygLBxOHWl0nasvPq2H4R+2zI72hlMduFlVYhimHXJ9GQ0gbMbRTnssWUve7tL102Xzv02
6P381SDBJR67vnu8Ru3/tFVmjDxvufmEmsKMjE5bXTTf9IGtdbTPelet30DYmNDmXtDcVh3gI5AA
WqQzzHlrAETu1GSa76Cb1rDvppwRmVkRCOxpgLqCmjJuo9Dy3DX6bO+FuPI0NUQ8+6XBK5pUa3kc
bAcpjgFApC9VXFwBj9PcZhdj0MrvoQmApCS9x4ildTNvM7BIdeEEGM/fFEElHnS/CU6T4/COC+bS
07L2FyMz9KM/9ebBgnv2OLWzdXbtxj4iUsZAXS0dRCuraHYiGBYUFlZm7Fo9YwbnonB50Ak3+pRj
vzxYk8edCuGoAa8wcghP0ZY6mxZl+ktRd+bRsJoeYXOy7sAre2sI1YTlHv9BG3m1mTIg7HuriMou
MY9apnW3Rec5J9CwiAmqJI8NDGRcF+n2Fw81zEgF2SR3Tj1kx4LB6mdj5euBAZfcLG5Vftc2WXw6
uQKvqZyw5Yx2cnvV+kSrE+QPWW6KXy4EKrXpmXsuDPk0dVSMVns6kutXySw5Pa2bgSNC2BG2F+dM
LSKAYW6IwEp7SavC+5l1xlXwowckmElWQI+I0lgmTXXoa2XcLR65jwPBh/dzruErFJWoD3bqtzed
nbh7Jjb4LhQ4QCNuyEc4GYAlDyWnN5SWQ3tL2NG481LfQuZo+QcNfOSnbNHqbQydKbvvV/qphSn1
hvitRlpRVdZLlmEWLFDRxw2kinNZesneK21WVViTZ6QZ8jBkVy6TnTLwYaQ8idB0y4Ybx215fh1H
i4gFhndZZcXypJK6Oy6Et95YvTE/tCUnjZbNOEr4yE8O4dN3llzme7a2+gAhpbvP6BnAl2EgvkRZ
tcpNIZRxlM4qll1t99Ou7X3v0XCm4qWiDbwVQ8NNPbWaPE4mTs94Lmd27topyighF6mLjMVH1Nez
l1gEqGdlMkbDihF/VpzXGDWObCOy8Q92bmhPS6s8orkN72lthuFRdla5p3s4/CSUhmOiXc5o+wqN
R7y0PlanK7c+8JBN50/x2iaooARrutYh9gkLnFmP9iCnvZ4Y8zHzUubHONvmLSLwiWh13TzMUkzn
2V+cLjRXa0R7l8nYzmcRYwUbnBCoX/FVLmSNCaJy3paqCqLGtP0ziXAYssQqkpuG3fBO0wYjAiBq
XzD/oyDKi6ugJmtaFMIewpRHYDGsOYBlBVNpgf5tYdSHvs5z6s2IIoypc6e8ne0J2W4gQubbPDV0
mH8jR+uhU8khKxCCZKNqLu04+teyApmC2xnnIC28gm1onkd+TxbqB9e8Hb3U3CIRUHboI+KFyClU
EpGKxW1Ta/U+rT3nhtRuUEd1bQVhSzhCLJc8/0EaTbbFSuHCkYQwOZvluF8XlY+o1RsRk5VaoyFH
D/EyOsI7aQFLxIYk4OlYKzgELk68uO5R81lFWsbksrHal+OyhO1SiZcVqN82Ew5YRGSn15PxVU+S
CcOAdTQ5d7BxbATQlbkvBuHd672d5mGbt9qD4af1MbHG7FSWvvM+QFGnW5VDIMWUirahCrbSsPMD
cMViWyR+c5dzix6aGvVFiAqx2Y+ew5OOsDYG16Tx2ogavxzhJjF3OQNPbyQ6xFSKyXuJAt/XhvTo
9iuJeWjVz1XmTqG2OvOn06OUv7a6ntqEeJpsGi/j4Hi32mrUuDYTe41T4bjbXiHGiHI67Ed9ku6n
VclGcT802t7h4XoaAHJ9zT6ctylxvHu8oDA0Czv49lQud4NS7svcWJyAxdxGAzEHP319Fg+JXa13
ukKwuoG6eUMq1hyTVQiNymPL31aJkT6XZLx944NO79kHgh2UYHmG6yg/bUezjzwVzi+8b4Iy2lvv
O8PvfgLL8V4mpzC86OqUKTckvngvAbFF0DAnaGHIrtbQHOCrbqyCS1xOTn07rnipNqm22icNJuad
L0aqm0nj+dOgsoZyDdKt4nQm4bD2xsbMe/fn6KAsQT3Wo6dwnXiUJkyjytfOizGMt1h38hdPIg/V
JgSKGxqPLrNoU6cEg8cV6WsPElO/HhWoVS8dKCi5qXtC37pgxJjoadquax2/2rRFsz5rbKBIyGE5
7VFmZl++ww2+4UMDJIci4RWKJ0o+LCPDtmyG6llL5HQgMT94ToAyR9IoaOMaTTEFm9ZfXPImxoyy
b3DUL8rWGUYf+Xl3tsjrL74WlyDG3HKjezI5JZ7BkPxKfbsxV+daMToXZMgu6bkGAtQyzzkB+nM1
vFgVtVVK4nB/gpFIJJGzzKesWdEbihaFSNtbAEeRYE4PJaRldJDkX8ToNmgtoEXJiQrMzFtSqo2z
iR521+ia92uxlXtORc143Av8E/EY4ogWtoqohqZLieziA01nF1m22Kat359MFwKl3i0d66brYbxm
lY0cyMvHprXHuyGvUByabvdhOsrbVhzIHCCwrPaiDmKEAs47r22pTVYvXljnZvIM7q07u2R0npXW
cI6bdWMr6WfcmY4GmxEvhX23WHCTll5DQN/oxjMO3X4HZtmNZ1/JR7fQ9BvAY/PrYEMvCrV8Ds6T
CcHK9Ko9bwutDEf/UitKGFXGpiwOADSgMCPJR9kuxfsiLJrPq1zTbW+O1lMSSHlACSMe/QlRQ+cE
2gaxx7hd9Ua8WFq7/sL4yfOXetntMqVt6Ho4ZSbfqd4nTGt4pR0WD0221QmaQRFB7Ub7vpTljfDr
4q6CoontAXn/SR+rNRRp4H3M+ooDQbULfo/BSMXJ5K3s7FnHR4pI6oXSH/V4nmr7WZ+fpkVbH/26
s/fo3uW2HuvuXAsLWqgzqW2P8ggANtXSYQxWMIdpQh42+1eYGmZ+q/oEbJveL+knCRtvntM5bmz3
pnpDIwvjHV/NDxMV30arB2dA3TKriI5O/UPJ5LEBUhx7nbGcq5xZCZIVk92bcIE9D9ukhRp2EhG6
A6pEaO3a+ul54lnqAiOjNRvZdnCVdm9g8zg3+MFfR8uQ34VW21+ZuL7pbpR9iBg12er1xIig1eoQ
y/y4aVtY8UuLAKqqg+NsyGyHQWmpN8UfP7ddje2pQuS3n1nT98viamfHqyfkuDSD2IivFA00zO/9
aiR3s5i7zZShNCWusNqhKmN8O2vN7dC55a4olDpL2mO3Y9ApkhknHYA39t+VxkQHODmvJstEo9a1
F4mfqbuuTZIVG0/96FgMQ/C8VY/gydK3TDTDce6GMeKJqB/K0Qu+yFBzr8OANrtxzQzCYA9345MY
SmsmmqKEPOwSMLvxktG7s6rGhENJgclW2sV6a7ym+sJ8hOnQp29Oe1MzEi5CI+d0Oy9jYkAW1K2b
dmE9gN7Gub8Q6TqF83WZ23JC9Q8D+RNTbM5W96UyMugjlU5TRXk2KXaRySv2oDPTiGxtVImN12st
ngs92FcUhD8KXZsf8k6udN1yi4860YR+KCw6bb0oYDO7jQ+hqeDsGHvKIHqVDgk7bZ/2Pzyui0E7
SxFkAoLUogNogRn221zRTKpntzquc2X8anNRvk56AsuisA0/zlOhDZs+T1BOenPqEyLcducJB9XF
UjIH5qblCE9bYZk/aA0ul8z1k22/FObETyFcD1N2hXOknzPrtjA6OUZXfO9pAJl7WPIeFdrK+sr5
pUvGywLB9hYHkfFkUdBi1Bnd5zRBYWh4mncC7VYdWw6Q2wl2MJUYewrx1Vm9C3JbGze4LZxxW68+
cbN200yvSF41chACA71VM3j5ru4Sh01rskCwz3WyRi4dtzFW6Ot3FJ7mjZkapRblfgoOZxXTvUCs
FSp3kl91RQG1FP5qYudGNOj7rILITd2nCdoTQv1M3Y1OwEY/Jpm/t5lD3rh0oAR0w1E94bBxd+bY
Z7fVFJQfY+DmXBpB8lOA6vKeBI3xHt3nyCfdkKjnm6reFuM1o6Qb5+F+SFck20gR10i3A8LwCKOZ
d0VQ6FGjKbkeHX9FCj/Qu5Saww1RpWPKyc9nByaOq0m3VsK9kRre+pi1ctj2M2hi4KCa9gsfVXCn
D0r/hYkx3ZamPnxVgv5zYuEBgibNk87boTOjt/5tvSrrMGUDSktPwkJeUmd99+esvVQD6GWzUtrX
RH83lrrKCIZA28aiP5UP2bq4byu5Lt+iSbI3q6myfQPk/KuwsuRs8Rm9AYTJF9T6BD7kqL7BuE6L
f0rblu4h0PCLso3U4NaurONaZuqlQMO+4zMYCY6p2hD0yFRs4GIsyJ/dnnM44GeJJ2m5boWts7fg
ptP0bZdPij7aMVmLWD9xTfGztGqbxcBdVqLRPYrbBKzWBmO2jQ1plPEyifnZtWmgpLkx3QFHLOMU
ld0RSuivdq62qzs8YaxAV9oElFXuzhoNiKQUOFXxbg55/hUkBeffNPHPhZuk9AV0ahGhuorsD7In
o4ICF/I9akiE+LWDOyBnR0jVsuAXEMJ56XoXY5A3tPUzvu35GOSeM0WzBkAR5rptbxBKdwcYz1wK
o5/dt37kGnPkLfU7tkpcJ4lrBwwjGdgBxONMjYHVita0mA5z0Pc3yvCzAxWcKXZ0MNXCZ9vV8Vrw
L6DbVGh2PasPQqT/toVrfS7buFoG/6SlkLZZpNNh29pm+aPInPy999L1Eapb+qgW3LV64hs3S+dq
B1ToLakMunVU6GvmjR7MAwd9Mw853QA4UNkMG3d1PfWkF7YX22tZnWSf0CBSvYFvQazL0fT74aVf
ffiYDikiSWvSg8JpEbttlV5E0mqXDsTmPshF8FUYZXtroRbFXzM0hym1rS0uY6jtyaiONA6a2wYs
ygtRk4ERFvYQ7B0JUQ8wePnS5mb9nMEav5tbGJr0fkFOuapBCaGUZnz4HlMhAmuTLYFr+o/lmnA4
mIWMmeukKU+YAXPayFzzLhuLR5ddISLZXD5WbaFuKQlQD6c4fgdiom6dqXIohAoRZ6u5nPFRVx+l
o+exWmlnIXst7C0DneqIca2550Ss76cMQb3r51Sw0msMvKbd+oB63qB7DhWj2nctJpTFQUG6QVvu
3KaWM2XIlPVxivxA1h+cFyrWzgk3V1Qao/9U6vXq7EEK0j/tNY2hb9EY+zSDZc2Yw8m7EFqCfCH/
ZrphvsiwQpN2yTDGkYv9Q9YTwQL9ZDflTlCEF7vMYME9tKyvnPQIKGZxmrHNh24iRyCvWY8DsrAM
In019YIpuo+s2bNOGVDpn+vYqC2UTtwgg6o6Tud5V7ZohEeOFyRoS3qqWeH528FHNrSh4zVQ5cpq
ClfT4RiUETmAAWKexWMw9MQW2ojj+DmxC9FLlFry4cyuzqUZVp1CDfF5EBWL23OKQfGP27ZIbxuL
WjEkz4+vqIU9DYexlw2YDacVT43dJ/httCD4ibdt1FltXJGd+hEX7x5p19JSybCAhXaKrGITBJDo
w9m9Ts4S9L6vY2GRlFxKEqP2zFGTXVOKICWnE+n6j2DIWJRbotQfLSDty15emwCbItPWJt+oogsk
ibQrQTtYLQDHxga3nwb9yK++Bejr4oGZR3MHkLicftruXDp7F0Y2Q6CymL/1uelRmQWDbONSIPfn
VOE35KQMPe86awzv56xrU7XNZlrtEQBg3PRdY06x0Jq6jNZs8h40Tem7yudUGw+e0XS71oaVven9
tDeuTpKCyZrlOmFb+faey8voUmeQVgeyTQ8zOOdi27nKvFm7PPs5wei2AZaM5qF2O+T63VLdUzPR
Q0d+MIYc05vX2vOL9cR0o33o27L4WnvV7MqCfqsPXB2lxXolu4EbXXqqQ6yQ1nCYcMxt6UmwnflM
83K42rO6tVq7/GHrazHspW9NVaQGjblPmaTS3gAJbkusZBz+t1oVQGInSYkKUrhgpC2LMpJhJj01
KWVxMyHvHzeJ4ihUZ3XxQF3f4Sru3UPdi8Tb2glBBVfL6weNCitS5bzEFvTd27RPnZOnF+p1HRZc
JmR5jhucfuPRbkXwq1YFRXM65+eh7aSEPGwWu4ou32tKe4IVQfjlL6VX1duQGV7KbFjxf0t7tmIl
AtImBrMzz3rjUz+XDSKmobFGAmiJnkC+bVfmCeCQ9cCo2Hu8zr8uE+3O0NLKQdsYzTK/+jizbmfX
X3nw0vqe9ltxnJrW3CWZqY55mZl77ByIpmlhPhNbh1EYx9LRFB5TW7y9W9ul6zGnglOX5QvqmtQs
74K0XvC9r1CiOdx4ftw5S/C4uICOrbyjIVOPBlN5Tvd4vlvKfCu0iW69CzRh7XNRTy+Uuz68AbJE
D+4gQdx3zvDsu1ZL7Se64UCPyNgGdAvc0M8sXWw7M5iOQsMfvwGEpLZMuqZ4Xq2FLqnlPierszSR
wFh7W05+8qzIIgmBsVPjD9pcjNg9Snw3uZGY0UAWw8FMJ/tstoYW1ZXABUG3YLhkw2wtkTdjSSe+
XN5hJOa4aKTSPxpdlvKAVQpuelXNdXun/Nl2YtOo8dF5mHu1vyl3/ksqmqem4td/v37PT7zq0Kmz
4Q/1yb/9affdXMUn8vcv+tP3yP/xx1+n381Vs/KnP8R/6Ffu1TdziG+pyr/9+3//yv/Xv/y7CoYW
MiqYn42qWWIevon3qv+9HAbt0X+unfmf63f/yR7xv/719+/5m4DG0f8CHFD/Q6Nik4NzjUCcvuXw
13+x7b+gFHPYdS2bhBxyef6PgMY2/uIHFGcIaK7Rwu4VzUQbcMj++i+W/xcrQNBGyhtReFjd7P+K
gObP6hmC9Em3Ir7buObrspH8TmNcr8moi8r0mEFPvge9qb1hxalu/90VufxNRPjfalVdrin88q//
8psI8o+XsT3e6zUm3CTV8jeVWs2I3qCtbcSYuCm/SBWJr1bgjWsu0+ti2V+TObX7sTeruJX1gswk
bfezMMQHm8dAs4hpLIa43N1f28ubtRxY9WAy/ZP0rKtm6N8kkH+8TaCUvA/LubK3fmfN5rbuSFPU
Zoy9Xe7mJqvlpqJZeVLD/J0ypjhTMbIjoTz/J+rL39Tzf39pzlqwWJyrS/Y3MSrc0SlfEKEQRyDK
B9wniB2qiWY/OSDbVXldyPAj+aiSFLNVpg+vTZHJV1sV8ly5fYxndPknMu3/4NaAFIfkC+EXt9vv
2bpFRpSwrmojXmgTOZtZYzUrPYyV//je+I9ehmhn2L5XMTgX4M86rk4aQ2XLYSaosuoPxTB1oeOQ
Jfn/8So8L2gCAlTn1m9ywsZlpm773Rzn5RqEZdZqW19PPv/xi/xZ+PnHZ+gSdqSTHgv1AJbPn3+U
pCOyH1nEEpd5YhFUoS8RltPmwZRuGpFEPYRlYJd/W27/U2Tmn4WSvCgriH897ro6wfKkTP35RU1L
JqScJGY8lRNcNPJyVv8qjwrq9N1saiC0C543WVl4M8fGefnHP/L/9eldX50VJPC5qhDTftPXrquW
zbILqH/G8gIUwru41DYP//hFrKv88M8Ppm2bQIgoZzxS7QL9t/UjbY2Jp1EWcUdmQTRxwqaYTYuj
WK1y3SxpWrwlAfldtln3ZyI60t3KGJ41Zi2jUsnvwJyxyOuLEGHHQZT8vdGa3lNlOPsycaZTJqby
SAu92BIxPFKw8hPRVaJjKPyluMcyTEhlsir3LelGGrn0v+TOrzDVMNUjg3x0XAIYhWmPLgpBXT2r
fslj+t4mFaRT3tN3m0Kkdu4bEUcr3cYAw7FdFr+8ztaeCqdZthjox2jhYyYnn0U5RizIYYycknPZ
Fy5q+8XaOi31CHTr7yWV7bdyijNO7oR61reWmOZZE5uOQbLZ3NDmtObCO+kT0iSLDidjfgJIvla7
pPLku49ZMhXU87ZFa0GjKmfY5+ablCtV0Z1rjTflFhP7bP2KIbgPG+ofvma2oZ/QBQ4zd1Ab5aXj
VksWuW7a1Eyww+Bj89d6YBS7jK+uxcAYZ2QQETJi3+opYz18uuP6kRqLtiG0S+KcpqgvQwgba9xP
qnlYKnP8AWHQj8sux3JZoKGKcnemMERKiASNvv7SdgcTKv3eG+ri4Nma2PWNo3UIHMgVcfP5R9b0
Y+xavb1z2hnkMos4WiHdOGC9dg8FUajXtIvxQFZCu2OX9h7aRX+nc7tefI9wm9ViqOuiN6YxHBDo
P7iYB5tx3xC6EZkYMJMxeVyU9pCqYTl0ur4VvbdsOtVs1xz5iHKMD5vEpTDRK508qNbe99pohkkq
1M0w4z3PnG6MBZXRsIj5WBRaEmtdI989xGKWS23XKu6gFi9irW4yzvChmvLX0ugjKfSTys1PhdV4
k9rOJRfyocBOEK9p3sLPSoMLXajq0Gg2BU1TMjQSt0ZdODEJu+Pe1k3M+/umaH4OkBwl1S/Bov0m
XYZjotc/nNYaD37KFStdR4uNyhkBwgREAGUEdTmuaRLFY0AOJMJLxXm/rPE4w+UwEHU6K2kJAx7N
xjYfSVoN9lpf6PtAITUTqEO3bqZRgA73zNeTjV0DUhOZhSivuM1X8jV63a5i0u9psgqc69fWg7y1
EwMzmREgA8opYmpzfZDabB5oWyaXpBefs+/KXb6oEfFkNlIs4/5cr5mGCv1LNNZenFfVch7R7W6K
dNRDp5Xjnlr6tHSwxu35Tep6sydg9Uc9kmjRzM5dsaKfJYGUcVUzXsxSD95GAg8OhV7edfUQkKjh
LGE+dXVkaP0am/345XTaZrE83rbTXtx03pEF8pUoDKVMTPsoS1riOIljIZ8nfUYzcNM4c3lKBBct
MN5HBvsMgpePUlCmaLX/ufrt3pDGiMAYUqjPoNQcHgdYAbSZ1z4efboGiDOrn6mz7ErLO6UdVnIR
ND8MwgxeGYt9aUg34gZ4Cs5PbW8j6LmVs/ZTy6wkLOuAjpdVWMvdwqEPSdpihdxVJBLp3FoDHYst
LYPPZCFurnKz3RRk75qVESnXv9L6YYqH8IkqVfKAXhfBxTmYTirCQMzFbskd8tqYMwsjcVEvabE9
L/fGWsITXZ1to5llOC5/PE7lhRrZD83CYohLF9GH77aa0tuhATpOXfFZFMtReco6Oil+aJKlPsaO
tK3VpsPf8hE3rXrtr4WOkMubCrxbpao67qYgR1blJLFNm/XTrci8at3AOOR69lzL4sdC8+mfHOQc
43qU+NMh0kY7Y3LctTgBoH3/ba8qZamLLveYxGraumyJNWnrLfFV14fCSYI0TKyZcEItc0A/pkqg
Gpr6xVWHwEXiEbckH+Hvb8yO+nUYsgdSa7gvktkysLWDgf2cpAo+EnIznK0hdRzDBL89qamRv1K7
a+zQ0Ii92jMrX1CES7WggA2yT410fdIYxDJwwKrTpNqmymnPiC2rD8s2NBXPtev8rBeO3zn9aYp6
EjLnaPX86pdXauJDkTOFxJKinhcu1raL6CTT515ST2pb4raqT24/824g7eyiO7TPCVXKUme7ZFp+
aVB6r1jtAUuNia4KjF2mrI65HCcnvEqCoX6SKUHGkUrEbWrP/oPeDmux82k6t4d5SuePjJCDjeUp
d/2Y6GWkbEBESd0z/EoUM+oezloDO8GPEEF1HjzVqUeny7EM91hVe96WEpukRiz27TYYNVOLpr5m
YbOTobrzyecrQjI+nGdHghzZaMQsXXz6OOwuzii5mJo/EzCJeOVGExkUD9ec537TQnkiyighZS7q
hgmhK9Gc44PlNjT0czJ+mTuaXis21GAVBYWeJVUkRF+dc7NAEaS5PVNcMlrm4Wjp3hTEvTW5GPN1
JEDbtq0t3Hx1IV5nTzOzKFdjICLQ6D4lP1pWGnrpVd3iq7paTgED+mrbE3C699zUMUJTF55OzJM9
Q3IoumDZg0wvU7pKpedEgeO0C7PsJP1idIoIjCYU8RoTqLMgcjQn/7ZlyVLPZLSOCLQoW7QMJYKW
NAMWuDNRXs5xr0+kCjJ2t5ljE1zj7vkPRPkiTPeUV3MHyoFYGfPWXZG9wG3o/QRLm11L41j6Y10j
N9LnPjlwWzQiGiVDzYiGTf6/uTuP9bixrMu+Sr0A8oM3ww4AEQgy6L0m+EiJgvcX9un/BSqrioxU
kp096u5BKimJIgLumnP2XnufDuqw3Dv2II0e6BhwsV1F0HAYE/rnJ/AQTjAB6C1oFoVGap+S3Qwd
hkWNL4qpv2tLmeG5ssLpZhzoZXgUrcH5NMaoCnqthXXVqLEMFjWDgbGZYLkJYCZZBnx37hS/bhc1
4gJGJM7hj2kZ3JsIwSSt32hN683aG7NKxCOFZunKVJbpkR8Z9S4yz+x7z8btuZnz6VmdG+OSR76F
eoIQug9m1ZoqT47SAZ1Dg1EawwH5A7QZHDitwDKfokY17M2QOm22GUaLfjGDKOFdqQDXyM0wxWmC
8JXblXXjd+BpDHRS2AOJ6bQY0EJhKK3C8zoY12TmAMvOpYrFVDKgft8ynFumZ9RR+iBJNph76Bd9
wv5yodwEg+1Z6oYOjRekLBZpypRA52w66V4JURq5c61Mg58rDXoz2jxCobRWqSe6YojswlLAk02R
tGKsWGYfSlgY9AwVGIhuM4qYTj61f/hAsJbPWkeejW09Ch2SBbWqb6NWNjzqKu0kRHnZcFFFGdVh
K3EyY9eJwslcnVpnTtdZcx4X2QLRpZgLBcE07vUVlWHSWwQORMsp6+VpzyLFfjb0lhJhW6nmVlFy
uWPOLjWxZZgw7lFaysOWdlWd7WYpXRjAekF5U5iI4stuthD6mRgxpHZuTqelks7HWQ4fSLhVTagd
aoSElRsGA96Q4/wEv6ZDXukU9WwckomBaOY5HINSaR0D0UwLJ74u9fliGgHnIATPwqvGErS5hDzo
KSsV3hmUftYCpKHNW3krZYi4NyU37wfjq66iiWAL6QmlkWmJ036+0Qwarv5sad3lMtKovSAVSWl2
SM3C88GYdBtoXrbS8dRUlmHEsxalDov0ya+pctw6RqLf5vBgEneoGjvxYgrVgNysZrwwm7l9ccYI
kOKM4wQB0yyWK3Yc6WMI1BhuINKHC50ic4uMUYleTB6RfbGkbCQawt9t14HY3210p2tRfa2D1Wam
H4fbSW3bewuASMTLqE+lC4k2a08beaQ3SV78+IJMkqjxuJV0w7NqgkEdsyQCxpQm57qsFk1zaxQT
TEeOqR5GtAFX+Dri77Uu1TfDzCbGDe2yew51Sd4jgNAzhtOys92pNAaBVHtun6SJbpcL2r9BkIq8
4A7IoYj9AfBJsilHPsZ+rgFKsULqDWOndCL8rjaT/iqrZjVSVpeGS2FX0qtjSKBpM9Vw8Iuk0biz
q4iZs6w14xv8yUr4DXKmh4KRH9iR3AyV30IKI/IBlVB1KJTW/Lb0UX3djwI8ZG4gH92Ys42a1NSj
Et+o5dBlt2YYfIzSibHhTrOKzAkMRoOkdcuAaijK7uCOdiABE9Jy9haFsgscgOkVQXAN84BRmS2y
Thn9Ro1+N94MRECjlWEpA89MH/JnDdPINhrlhDcgQpIiOZaJaNhK4jtEQRHLLBNhvc8YUhEbLjSl
2MedBLiMrAi7dkn/E7m7QMJzkFs7i98gCLpVEwlESwWI+hotyfpgrfsaR7Vv1XAcr9EGgdymcVRc
jsIZWW8wsQKStCTRbUaTLRQm8zx/gXaXJG5V0LLw2q7t7rPOtC+0NNU1t6UByaa1jAdMGM4YY64e
4vxKbTMLUtY0CR2uQQW0NY9CQDbZFM8v9YAkmnNbsgcx0EFzJ9wgZCtKA/14aQBxv6NX1MS36M51
Vv5p/CQVikkgZCoNp4XV58bpKNvNeUbh4roF2otKVA3B3laMZwRQ9PoquxwsiJECcljjQuiyb5gu
dHz5dtTRx1vj1baJOYoVVNrTZQGIDphIrdPnaRoRdJd93tkPbJKSzgttrIh3XUjfcw/FOTrBwRI+
EaueZq7GhDS56OtD2jsU027q1JhAD/epMB9su9dthOpLuYy+ncIe6BZ5pBwxWW1HH1QNHw1BpO1p
oeXjFVjbzPYtFhAALgqxkttQMvFIs4hDWwAv0Mf22Dxp1kAm5pzOs3NWj90iwWPCXw5iGz8oG15L
Pet6A+9ktGB2Y9hHs7HV+IPdgmRA25bq1Ny0aYSmtCHe8dWi3a2y5CQ5DR1mvODJYT0Hh0xq+8jH
tAQPFvfaQuupieB0qnl6Ekc04y50kcHvywCrht7ndacjUAW1NZbyGvZSzCakWzpvZe13MA7VxLOu
RpHwO90ob1U9cqDWG0kGNhMk4JZcOeW2NgrlkOoz2odatH5f1D3C8XLgdcmdzt6jFZr2bS3VpFer
CE6hkstIAFIJJAB9z+nXZ/5H3ZezhNiUrvopjnsrH9oxF/VreSPa11dx9lwff+f/jV0YOh46tmLd
4GY4hq6tpeK/78vA8H3u/nWXi/YZ/XZS8puzV/zJr92/frz+y+/E84+Kvy8T/veh2fO7w/xq5RAy
+4csk2eAgxmUAzgryqG/ejmk5v6BBVqzHM3Rie9a6Qn/NkPbf6jEedk2ZXSV1ofMX/3Zy5HkPzSq
TpyUTCfGJhAUnvi/Xdp/9lVogf1tLfit2PvfvafOy0GAPI0kEy+G6li6elQM7jv0V4kZPTVDjSCs
jY1rpUvP6245lZrmlWW6Xy3LTThD92ZSRHNS+CTAt1QxldFvS+3Hu0v+5wd83/j5WBH/8/PYnD5Z
katl68ikzfZLl+Z5iJ6KrG4AJqIle/slU2IWrJmFVKqXHz4/5hELhUtIodggnQpNJVddOWY+dIyQ
Eo4a7RZBKNq91ofy2N5Hc8yqso1xHzCHu2VTFC6+u3sTKcfnH+BjRZ4hAzWTYRE0YZgG5Arz6CYU
cdlzSdm/0ttFLzds4oZ2L2JwVi97mR7Tpky081mVl/0/PbBBxiAPGepY6uTHw1XbRTFFek27Vk1J
8TRW0Bs8DeVGC4cbpxu3nW7eGEodUCR4+vzISJo+VD14grnBGq10lTYf9dLjuNd0YIQswPJfZRtK
z/x3dvZtvydUzY12VC8OxrnjG+cisD1zb+6TnblvT8099ggf07nnuI4vueufr99XB21QBmJz2QaC
Lx1f3auX1KM2Jt/4fXC/X5oeQten9tTxcWvy1+nL+DRf5qfLbrqaro2zaF/7yvlyHh2cu+lqJC90
M1+qe1jILhs/lzKb3/rfL/mh378LvmTv6HGd3MS7MrzetX1pG7qhO/IVqQyB6beevJN3lS/vhm27
LX6m+8YX3ug6AZotL90hhUYiR0Xqh3yu7Ofr6WK6kE7RgvvWQT2TAnk3n4wu+2C34qdRhn77+bZv
7KUtG6RgudTPtf36k5h23Z/BKcTkDVgab/0YjtcEzSlcP/em2KQuK/p9vGPbtjfP451z2wUo6r54
hq2PVaw/76cq04KmIUkWznq/3019idOLEEl7frX1Lm5xp502brWLroaXZEKGBRIAnYRf6JvpdAki
HwW5j9Jik2+XIPGrHd/qN266fd2dn8wbsnPcG7ylQeSV7rzhD/zUzzzWv27OJS/X/7B5uOPmKt5I
8HfFpryjwIrugd97Y0A+wBYFHP82CD5/cPW1J/ffEfPtPDXDJMJTIfN7HdI/nmetFyOUWa24mnJK
c2jU7JNpVXc4UMTGJO68ijUO4Bb7RciiOfz6pYhPYgLh92+/6+bxqYyGbtcUmHZqq6ImXs6AeqYa
m9VQOQQRs13bhwophOpUnbz9goPke6wCg7LW1EHZ0uCYWgwNvEY6SWbjRVim8gnyP/nEibo/fynp
Y6K0iyzvv3/29n1IeuwvnoAV7HF8ZQyDcZTGIuO3aR1dmXABQ4pQOr2ivHUi6dJBL+PrVMQHRF4S
PjwlZGeWZOeahL/EWG7gv6KV3w8Rtg+87Opykso/olg7lPp4a6WEDlUOu93kRCFwoS/EA1pGF6UM
y9yXRB+f2OAHFSUNAz0SBYlzFGu7RLm3lcX2Fc251G1l14BUpQ8X70yCOcN+OpBTt011QoD1kAby
hZH1vhA1IdegI0C4C3Ogwef4jix7ui5OCfq90NDrKU1+rZXlzSiqk5EopM8fqqMZ6O2hopanUqnh
0jHgHjWCi9TuicUt4iuZFEpXEBW7odO+GRHVCWt1se8U43IWJgIlZ/ji4B9bpesd44YxA0I7YilC
X+DjA22HIzYhoYQ+nuDJbZyRcIKF3Bm91Rbf6IS4rvXY17rU+uKBOXpe1mUTcx+9YJZoEF6O3yR6
9nY3jcZykXbqa1Y47SYeGgTKkXqBsM3YpAKj/UKI88ZJO2X3xSX/eHRb1mzk9LgmeY11ew1o+Xja
td6HUdkb8i32XTWY9eg6LewM+21H0SOUVnAFl1oY1VlVV3ucf/0ZfsPtoBSnsWOu/ujyWdeX0osE
EjuqhN/rtO5uC6tNvxCZ/P6TArIhMpy++XFQeWnLSQWJWb7tleQJmJZBZUImeJT2TdklT9jFweZS
tsyX/CuVif5xVCcbfM2u0aHy8FCqJgG3H6+SMqLhU0WPhrfsPZD0oV8Py37r0a4odnELHqtXI52C
ydKdFwmupsIq7+Yy708jUi42Y4MN0qoY8dtYnA668mjP5XglsF7t2jaDb7D+1qzixjd0At+xfCU7
Ic93fVTk56SuXVDTSK+Qkod3ujin6jkf0ujEseLhpkKQizAe1C+bKdmLJyN1u7EcTsD7gDcuO3FN
Zs65bA7sKWft7u35+Ufbpv8N0dr/a3smZu2/3yH9r7Z4LZPn95sfvv/XVkdnO4O6DL6TIvNes6P5
905H1/5gcGGYYdo0EakZ2n92OqjWtDV3lthvSzcUXsf/7HRQrdF44c3k3WR7v2KkjvY1n+5zWF5+
mJ2Yr5mxaVSz2rctA4Hc0ezUmp2YJTJkfBywCcIDeIG04wa/XmLE1jqAPYNEAyIjLHGHxNbeqYX5
jUHLS5PsLJaItZ6se0qV+2iuH7TZPOni6NSqZi9rlUC0WlDVTYCiXKehOxESoIebNiqL+0zq4tMs
rfcZC76ucEJXQzzrwZDIv2mFI1A5dFsrX65CMns8tdTUE3RsZ/IUPZN2grKspa6mQHyJDZrckzW9
RGHF6EwRHTEpBU0NG1ljD0GS2kykfXcvzUnk6vU47hsjVS/jFtpNvizXQhg7zDbpWaKX9rWJxPNq
TBfiCBqR+9PQKcHUNpTaUYd1oVRd9BU5TdWdjEpaoyqKvjlindVAS2AiHaBn0AjrkmIvsrTCKk3T
qWxN566T64sorI2tU2Tnda+JgP1cvV0mLX/pBiJQTEDpg9VDuC76zlXKkFKrlOzHdH5q0NgBLFwj
R4rpMKgUHfuVKsoKYJsno9hNdphSto/60zbDShvad50u+aNVQA3s0rtpVtug0AblSu16uFFa5GyG
hmbMLF134VM1zKS0TZQrB5izzIq4lFFjiMV6gD3wqqk9WWmSo7p0ufB01qU3wgWoZLEzRu2xLChH
KvHyLbRYhhU5y4Kprkm2MPobIOXUW4lrqjaI1e9YmJUbFsPwZiwhP0omK2Bar3eOjXIBPyhWPzPr
HsuaSqBJY0AJx4BMmQMSYUhHnY62gsojtsXUFbOMVW5Mms1CM/OeBoVz3tHF3cpL/Q1Bx/iiV2oH
vTa/A/R/LQknXlwjXS6LdEYjZy/4F9cuh4JhYS22HVS6Zez1cGTSDMWKFlqHvCAiFRBz5UeldKmE
6WvpYIqY4TnWhXmiVXQhbVpJm6bNzkO8VOpYUoPN+pdUvq/a9J6wHaxXaT+8gBETZDxkWELb0dzo
zQgjk6Idc1YhbTPiLQJriod7rPzaCcGks9/wSG7bLLuuR1xJjZ1HlxrhI15KKRTxVWa42NrC1yTn
iUnCCfG0jCEmbbVzDTETiQAOUkfA+55NGkoAnTX2awAG17aBvCSSCyrU6CMUTIeRviFYLD11mqn5
Thk2OxsUFdtOgrEJzNcQ7i1a4Gd5Zya8pPndQt3EZfyCRK0jEo9AOk19/VhidnVzXSZGaIBCif+A
h1NJU3fObR4Uo3BLLSpohvbXAwE7Z0YUld5sNcWVoc4vjg4twtYrvDHgwz1ZSRNfqkWDVyQXiCNa
ErHMzQxP3JNLqzlLjGbeFKHa3RFUE7uY2WOc2Eb5QFK5c9m9lepnhGJb1O4z7E+j/047vwhmUn1g
y6VGfjZVw3LFiJl6iSIwi1C/T+8UKVQusrKxBjKX1rZAsfTq+sCY0zX9yOlClCaothFDqvXWU7De
+guZg4EQjhQ0hD40Y5J1ocjsBkwsPh308Y5cYcaqzgr1b7RLkpO+piq7wc/Pi9RHCz3isi1U3sxW
e04g4cOKqnNtqxB45He2WHCGpPSy0izGtZrx1JNxUuDRn1iMkR7j+MrUxfdFz8ks1DQ2gyxLBzPH
y0vVgksPM8M4S+1mvCSUd/neaRbxBvnU7xeixl/SBjtKVopwxNhVOnul4iXupSZ70XtLcYXVLucK
VhQ80hEZBJt6MWk7QqbbLkaP6VpSzeEeK2V06IzVdhMtYeZZ+oJnolj0LREvuCLKcVk8DVbKaUt5
zcM8rO7lJp6utGUyr6dGbk+h4oyvjUMff+NYtF/h38DUcsr5zgJSsR/f+lGWqHir7LS3aMyWP+aO
qB4ZtRd5SVifC2VUsfPQniVuojktFazvhE+n55ji7UeSaXMfa/a4o3mJu6seMZmxVS4qsiiL8JmI
hhmCoZ4P33Ag2hdEJoigyZTuCrXCuI2NId+FDHGu2kSRi+6x3sZmnN/J/HRMXkq/N40RzVSdhduM
eRXBw1tXbiZFjXa3MF4LJ1UOfZyV38RbH69QIMIWwNPuJPokLqJJ5EloIPjhAAMx+2/kujQPQMe7
s7CT0BkVzkyGm1mqNqkt5uI6SJjIBem7nRGLZRfTVEO6lABY0RM0cxSpYq9HBeBXJJUdqozmMeAT
81SurP7BjtF9RIacXSVh9CzCWNlG80CmeY7blByIcjv1qe4RakF4kaisxwbBxgtVwfQ20uz5ROtV
9dSRTX46UhG8stNYb3vTqPex0ke8+0lWBY1s1NuurvNLKertLf3x8dxoxjvDTERA+Q93EcljoIn0
4oolEY6ZdBx3k6XDKCsY7fJ6aA4Z4L8NvDULitliYc9eaGDBtQjs2FK3UVZp3+al4tmLFiqkmrC3
mhQ+NHY0/9Sx8R56tah97I9X0lQMd4Zk0srtuu2kAcmqxFMoMW1DEIi5GdtwKKc96pp9qw03UaL5
yAvibUiPe2PaL20pfDrXHsYgD4b5SzVZJzAVMuKVSEnFzYIORvFqKhiuU6SdB2Sl3BSNSs22Ve0t
apJdPJiP0YB9pjKHEIwEhEejf+ywsIQ6xACnX3WatZq/Dt2SXZdqmN7jgmVXQQfrMQQfUVtSeQGD
W9qJVNHOsnmUEZXryYM9DaSupGCC5FXbAcjPcYkyG4HIUAdhDXGt0/7PRtZbCVFx5oTpzJIG+q3W
RaHH+CptF72u7GUjLM8qNre5KV2bRRtupka/jiX9aZYl8WggFS7ovRwM5KUBcv6g7gMNd41tdFtd
RP0+t0Ov1nAelfOYbwXBIjbqpD1Bkj+xvHoEJi8Ujq1sA21F25RxKLyCmDRTTwNdDEitTfR5lQ6m
y2wIQrGL5pb6fx3gJGcRkYV+RizRWABwBqrxavPeirG5noqb3hoDslKfnKT0EXyeywOq3cmM8GbM
26Ixdr3zg6Cma3ZaxaptowvGoO8Nq42wBQNk1+cQ/p56/HKIgYfLjpk0S4d8G9GDZ27dQTrwbQCO
PsY3yyP2hrCsvNhmBIjw7jp3SA3oE1vzT7mjZz2YBIA0gz55as6uTJfSxDPQptiqsbMH0y9ZRZ8g
PvCUpPhJrBl/Od7UA/o3RIx1c05tYlsb08/JZP8nG4tH6hhJAMRMMgbt0BZ1B9MoQi8Z4AeXQ9cH
qmmSnYpjamckSNiZ+6RHWSjJTgdWwDOEqrs0d9VseIsza+CusiWQ5MW4JiHktO7I+Or08KpSV5yC
oEi+E9RCNr0+XIWJUmGetssTAy4FiZ0JsaIzOSgtip8iZkBfs2ms0VNnW6l8ykO3i0Qskgir+WZW
cZtUJpAkEUeHHD7kiFRk58jJTzFl7EbVwdwjREYeBJTRtcaSENtJGZk6zOUhciZ0EIjWzmp61z3U
AfObZtqnjpTagXAi8AJDUZYIzaXqYWyBHkRTMe7RSKFI14clGNE97qu2XbfYoEd5dsM76FUVWVGO
ddHHsXBTO1vLinPsOepEJzYZJCAFmoTOtdJ3UQ5Nv6E6ZskVcNdcqJfEuQ1nNLOG17bvm+uwNOJH
neltqwp5OUX8R4CobdpAQMnbhWM3zbdE0jS1rw4RSi9nze/M2gUNhjW4k0ZkiUKX91wfB/sEF7lO
PhOL0Q5vfbYxrXR4HUsiGtIe5T0+4ctmadB90qdRziHY0m6ua+x9dqicVloYunVT9q4YZfWBFMTs
oOZmelmyxvKUUojzuiZtVUgpFHIDdYNFkh/pTLn0yBBgf+txrJ9OMyt62mP9qS24PKOq9S529meU
l3BKCkhXutVIQdQAiTGADmDYts2wB8VCvbEud2Ta+Ja6Ax/6UCXmib38DLGl0Pz4qcrJCECuUSiU
1D5EgEOL0k5NozOimkekBfTVq3BnU0PKJPtWFMMrq+1uT3VD2VhUOVs9TLYYRC/i7HJWlkAxWU8N
1bwr4Enwms5Z6rVhOuzacSjRsCz2PiShcdO1zKvDiCjKpPIMkWEAu9RcYoQSmh85S+6bbTQGBmr3
xypPkM0WS+QPRID6+WRctgmldEuncy3LMYvxuJJuhzVrlInBjH7ISVb7fUewFDbTqmIVntGEITLJ
B8CXXyV9bF4k0nBLHG9ONBXJnURYkW/81Ks6UphCTDXJpU3zguqtA0FE0FSVdM1jRx7RtNGqsNzV
HXmbhHS1vlCK8VUli5vAQ1hZnjaP3QENPzDl2gjPpDqdtgBMqvs6s/KD2lR3mZyKGxr/k9coKKI2
ZTQBwEJThcqssk/6bmT/p5haSi4iJB/Cb3ULyFKE1wPNhy4/k3Yug62MNbFrlNr2yJettmYz2j8n
W8cK1Otk9bWSmQQZMNNdu4owcVmnO2J720OZ0LafjLrfxcVY7i0RV/cS+9sNBnXrZqpDgaRiGIKM
0POdcES9TZMwDJoyt16kWUQUz+T2WsXfh7hNV04Rl8Qt2Jgi35mrgYEWrRYAg232zWg+aoMK7RPN
lSZrneUZiJtW+ThmVejOj0NlVohmqgWlwWqcWPNvRndUELtnq7NieTNZoHzRzuPVeYHTbGZkzoYH
EKhotVscGiIdwi2h29g2iqEckKAg9pAEi8kctOOhYv3Fjn2sW9eK84fedKD/rI4QyV7NIdXqE5HC
1TLS/rKPrE4Sapj1yby6S2K7kH9YOKKVjSx650RdfSjFAsQXy14knQ+rTwXznj77GFvCE6C3Z+Zs
1a8qxhZ9dbjA8tLwU6yul9X/kqxOGBRkqT+92WOWvAXmsnpmSgiPt+jh0p/J6qiRQT/sytA2nlDx
MhlIIr+idqmeqnIHy2D15aRvFp3+za4Tr84dbjcmHlLyup3zZu1xVpdP8Wb4sVHdXplvNiDaJD6V
I6xBxWhTb1r9QtnqHKogGwba6iYCfsDwRhoXJiMulPhGe+c1k3v1slkNSRTPmzNnNSlNq10pfXMu
lfheeBCwM5k2mFxnnp/VaHkajPAS1R2DpVSdirzz5qK3fvUJ/lHF8/9PociabPH3Vc/Ncxnlzz9e
u/h94XP9N78qn476B8Za06ShjQcULQWVx18aD9v+Q1ZtVmCWLlsq5fN3wHvKpaqDXMtA6cFDqFBI
/VPjocp/4PDFEmCvvRl8vv+k8Lna6f7brUSJtFbuObJuKZQ8zfWzve/KFpE6Y6BxkoA8eX1L5Sfd
0WGzXHMp812kZfr23aX5Ur9h0b+SaUDQNrDJdoHnf3S8koTmDn12FCDbnGBYdOGtPsTFfl4G0uLs
GIZdnoe/nsy/VbF8bFL8OihVZzQ2GkIf/c0q+671rHb22A+VHgWCBvSBrPeYid+kD8+XX5yfyn15
f0FtZES0jtZbinpB0Y9PkNeqAhIbZoTjdTobzDZyYNdbanfSqIrFGNzG6WGoneox6esfJvbnHd7+
xe9ygsnh59jxNcZO+RtFOyCz2gTyinJRot9Hoq/37Vq12UQoIlklCYVlKcA4iUWVkxyKspH2RWyP
bMrZpLN3q8IzSynkLwKItLXz9e6ZeTtFJO+Kir2bDrd5pMGphVCwbScFa4PRBtRSNsB3aJJOd3lr
Zm5l1dN95TSsp+ZecUDD1FALWAIe2h4TNIOc2FdF2L0MiiFdLmgZb3Kjl79NzmxSCk7zmxSg5ZON
t2VvkcH5Q1NyAdFYqM/9ImEimyhbwKkCbXevU+lkKVPCnRyLYfCbyMlvPn9i17r/X87WojXBdI+V
+1hxRPBsyEo6zoNlNQqZPcLfbjYk9/OjHL2H6zVVZBqdqoIKjW7C2uN794jaaGv7ic8VsAqOHqW1
NBGKDj7LYrzaGUuezw939Eb8Ohw+W1Tkq7hLPeonW1hs46XlcKDhojM8vid8sIldxTR4nx/pN+8D
r946hvHImNYqY3t/YsWklpHWdXmAVhfUMCv/u9SU85tFarqTXkvymwLp1vXnB/3YEbXeTm/1S+sy
TXNFVo+uJtwAR85FWQSCDfgLRRSbLUHW8CbijFVAPsEuuZ+dqX7KxLq3aw3pqxv6uytMx4qRH80n
dub1hr+7odK47lLkddFbQfdODKiPbtdDBUM3XYRnn5/vb54e7iTueRpX+PbW4JT3Bxu0FKNJFrVB
LVn5jZ6Mky+SEbw84/kmzoX4/vnxjnWs6wVGhKDie6cJxwU+GgKqNZe4cYoqkJtmWVydUrzwY6tC
Yq2LaijcRcqWS0AupRdLaRh5YWUnB5ov7EtJKLXTfUV1+qwMk+6lN9v+pVDrQd/EY6htx8SUDqEu
6qfPP/Rv74hpoqVjZEbQdtTgo10HTJeaRkD7C4yaxNgfWjnxUpjcbj8/1O8eerY56+SscB7HEV2l
Dduw4ZSYcNrwTFE75axHynAiqY19ogPxJ3R1MIPPD/qb88PnvtracYOZlrF+qHdP3DLqTYZQEXgl
3sStpZXhGfsgMyiNUDp8fqjfvF9IVYEscDCNxcjx7Y+B2C1zXQEOHeNyW5hpeiB1wfYHvemueqHM
hLoLQcu0r4zDaBfRFw/8786VoyNvdbQ3RczHc+1lwmokvNpBoUeE3+ArPShz7Vz0SeV8gRpZz+Vo
/NfoDOsohDVrndU/HoolkLkOlkUAib47mUqtO+nIq4fALC/afYSpFDYrBeUTqfnylv7mOtPzJkvX
4uA8uUePbGNn+WKMZh0kjTzsNHb613FDCZZWM+iQdJkZu5JRnXIQUTHvXh6V/yfjt6UphmXQFlf+
cqvJFgkBgRt1oMcyNjwqanv0bbLPbvyqiCQFCpGaS1/kl/7m9jJiGiorDMeUrbXt//5RXnkvctMx
eEZwqs9DfO7UOrAGYt0w4Wx9/jCvF/HoBsMKUdHXrqI01sEfD1azBrXhbFCdZ612nhTt3dDR5fzH
B1HXpa9ioVhQYfN8PEhBP8sgAooRIcLttFHqNaZGitjCfn6c31w5lRQshmZEdA6cwI/HySkbYAwA
fQO0Xb/PEir7OLxw2YGDL2vv84P95tVQmUsVdg8OGxX96KTaiuoRZpg2MDnjXRETe+E5MivahUrf
Ke4R6TLsiTihvGmiGvnPFuvy1+15rwP/zU2jFIDeaD1ZC03cx/OUUmYoMZVtQMCz5LWD/iKlzHqf
H+Q3wzhEN4eHH3nyX+dwR5Iba5IBQDeSwWO4sGhYKBSdRGJMtl1GOgfuoOirxctvJnPedcA1nBlT
lXx0VUnnxk6Uh0UgiVK/L+mewYObmlsbPG6QmsVXb/i6Mz1+ATQEL4j7mD0cloMfr2UES6fIF7MK
Ug2SboBXFsxlmkjxT14G646BAXZ17zjj3VLb4aVTjk63iZMKikBkpM3PWlfIBElVdgEtAq0d3Wry
v+cxfjH0hLV/ZoiRcKSKeCasAY7maysetmrU7paFS/3w+U37zRuA4h2v5Tr3EiR3NDcRnNkJvQS+
QDwMKN06B1NHaqP0QH9ouPjHx1oHRiYGlXuFEu7jlUM9CKxdzVjcmlKEh3IE7txKFH7k7KuN5dFU
sG6cUSe9CYrllaB0dFqENZBxa6pJMPdFenAWXQLL5+jASjlUyysKM9ei0Lh+FdvyePf5mR4d3mb3
bNO7BWiyCiL/oo4yQG2MuWG3QSZoOYx5oW2J4JYuVfx6UEqqdtlQGdcJYLeblxKc5e7z4x9DEPgA
KrPQms236kIpmHy81NlICatH9hyQO071IJvUu76Tkm/ZkNBCI5ILgkobg/ZVGy/Kmx7xNEBVN5pU
xBqD6JQby+ynna304+M4a3n0xVh4/Naun4/pCrGoamjsOY4+X1IZpCPmMrp6O8Z9XDARdxA5Azsf
WIyvspkvLsi6RXs/bXFAe13zG1D1V33q0UgvtcKmVN93ASgcGRmE0jNJcmam7VMPpUFZNel12maw
AGMY0Kg0IZj31nwgXiMTX4yUv3npDBSgzJ50pdlXHi2SZiRi5azOefD2YHZkaBFkZ0ueHsZp8MWJ
/3VUpnau8jSsTCyNNfbHJ6EAXz/KU8jQP0WcuDA1zISKWe+UNpe/lfC4DU9HebpciHxmadTPtvkD
o2x+00ljmbk5o+DlbA/LQSBSvdOJs4LwIlcQdCqpevn806rrbXh/m8i/ZYZkHyirCBUV82iIaPS5
M+aY55ZCf3Raj1r9nAO/ONC9IENvTJLopZfj9lYYxC6spnzJrVoVKYIVNyBj9Mgle0lctZVABWex
U67yfvCAJXUnZjLYV6NdTjt6SGgAQrM4Hc2k33x+Ckfi83U3TfmD9SfLbY1F0jF/RIEWzHbKLgME
U7CS4ELX+Ly6cGPkMmUnJsdzqYx50ERMeEakvMxATPdffAgu2ocrSUmN3QZKdMNYjVDc+qMp3y6r
uSaupgosQSuTIKgmii9ojbYKKqYaxZfUX1jMnZtFjPegh+kXosGRPQOZ0U81q+6ndo12YNQUN/0k
JQzVqfgf5s5sR25k687v4nsanIcL3yRzzponqXRDqFQSZ0aQDAaHp/eX59ju7vxPSXABBnwjdLfQ
OTCDwR17r/UtSA0ChQGE1RjDvX9yVXWrmw6+FHSDHoGCMXpvI/jvJNMn7rF11+sHCJjfmzl7hiPP
8nKmQ1pHuzwqmhXhF0A8kgb0aHkyyV4m/i82o2GdR9AI22zjZs2ttLqr1C92vZyfTXzlOvpmT+ba
IMWrKYv7edQnTOLLQcAaA0372gFGIYLhdqbFVqz9xj+EBY5mJgE0+ubD0rUvkEuR8PgxgSRXPQDq
NCKSEbwDESobBTGWjJyD7uufQ2JszLrbuX1xYES78QL96pxj5FCEerTWskrQXSRArjA2BjOjFdlv
+2UEVeDVe3Ps0w2UYDABGmEa8nvG4963ATQQQqjoyTWTddncOSmTIw7zSzWV6Cb6m1xZ6b5ZjKvZ
yx7cLsILXzWvDRBXJDVUB8mbE7T38+zG9Lu/0nBbS9vcEhxUquQ9rwnqK9OndtaHzLVvZLBsrfY2
TSG+ht3rNNP+8wGHJdW46sZyZxTRZq5zmDUhpo0ELdJ86oypXC+kz43KO8pG7vL2YZSn3vS+av/d
XVzcFIF3G6L77eZ3l8zUFTLmPvalffSl+TMcfi22w1QQ5cYMNjVLd1WH9SD0DsTVbPxzjmAEPAYM
8ou0cI5HPImXsbu2K4HhSpRAU62HCg5XUOXtRov0yW4J7gkRwmQuYzlQb2ZLAoPpLHFaaq7rrG+r
gcgAljMgdehvfaxqufaTEhzCgiTE+oF/fusZOlxbU3ITdFjFev9Zlv27ncEMLgA8Es/j7gIvWzk+
o666fzVMexVNZB12sMm8Wtw4SG/XSUIKnrzpu9OILJFpQBzh9TQK40BTMs4c72rpHZQSFIGNf0qV
f+1MEWK7cSL5tDi2HSkFDscyHT0jZo2Twn0MJ8NbGVVDXmgPjbacEEU4BeANYsCd7tUtxQ9mEfCz
slMDwkpVEYo6uz5BYLn2IFHH6Rlqa9X5im3yuVjaR3Os7wkm+7GAolg4EcQq+clQMpadtbEU9/aP
3CpPrleupS5eCvNrc1b3cJvkxQQ5SpMx1OyNqH9Dt4KIGyIv8/FffdgfEmDjBPO8Z9q/spNuXXdc
hAnOk+42+PZd4I7haZhhpg16n/rJQZRdFzM76E7ABLaVoyAz2ggbA7I9vafK085Kg71HqcedQtgp
41fC1ngP/dDwVMShSiiUHA8CnIcN5bhxw4PJxICYgYeFCyjb8lSxj4APRB9ctONaEyj76syZqneV
yBzYQBNNcc50WMO3XSKvq8x7tRt/FVTFpnGhazTyIXdLlKF+Ea6BxhCj4Gx6Xyok2bAWkvAchuKz
GiLslcr3H6sgx746E0nYyTcN5e8l7MkxDd1ta0bfIflcIed4aHtxT6/dD5QR19odic9KJR8v2DVo
uBBOXjUzqJFUsQUZQ3qLPR1YUem+Q356YhB642V8YJnu4bIPbatZUaVYLwzYOc2tcnk2OL0TgxSH
Un/tI2PfD9P9rMDx18HXgm01YUSfzOKHWCgABPLKNUEQhL2QxfbFWwKckrabSHgZJ0kY3C1KhWYb
tSogVq8/R0rVsLvMqu+fUt21GRsOZqIipb0Tz33QErkIa3DcQZYRb15WFcZaJD5B9QFSjBAPENLy
IjgmURk8W2izzhQkdNeuwGzaTvvEtvrN1FpwOZmzVo95lRrvoUwcqpSi0j+DfnlYyuaXaQkg93Ow
bLJzQMRcRgPClxQWC2i374CLjINXmACbSxHcVCR/bARSxCdwL2QvcIc4MgLH1Zt9vXIxID5ziyIJ
xobmH+yo19dtaCzDrsLndsDMV92mWVuhliX1GexTYjy1Ys6/zjZIIKbLIHAzj5Bcz4aeHkaKzdAE
OaquvLyKnvLWSW4bJFiULm4DDjLsAHNIhXxfSQL7NsaCKrIYJJp54l3VNYJZNngyFvT3qHVKc6uZ
RscTwRc9ELy3eeHNcU3V82uHLPPQFy2gMNql5W5InKxahR1ZXc3YFw+09yrcD5V+5ZBX/7AmNR04
Jjio0Sv5EqV6WM3eAMuXbB4YHHYp+Y3G7HvtJo99wA1fVzU+VpdktS1pesJfFfgkbvuRKOUCc2a3
WuZl0CtgMmBWqrwS28yE5jMh1Vzbi43XUpjizmhJtc5pNXzJ/XKG/pbkxxAZ18FwoII3NTl9c1Rj
LW2ECl991+gOS3/eewippqGtvwbkiq7QCGVHaHTvRae9bQJee18jL0EkGD66k/geKMyKDUfWRyJt
uyevCJx9j1EJVRChoCvR1fqmHky3RLHuZJve8nmcda39Rm+1v88cktNm7ZZHZo72IW39s36bRN6F
lvuVmWQbvy6elkQX6wGXxJETFvwcn4DjdVPYC3ZSSB4C2vIm7zFDxoJoIy6SH+XZtkMCuE2s1kdQ
VpDamGJULVap0gPOSHOSLU+7ilZvOJsqiYExVTGn7Z2ljPBtavOSnqyL1rNB5FhOCQrXJgNFuYQQ
y5YqvRoWJJYBfq3rDImiWi15pdfpmamHdnAGuQaX6OS4tkHUF1gnS3vhNz0W1O0IwCDiDFhEWOPW
oaYIhIihHeMFtMg1voXlS4duazdNufUzRwz1K0m99NkwffG2tPcJtBQaEhTROysa0i1EzeJ2WhJ5
BRAnA3pYqzyIac2K2PNb/j0gDcJDZrkL81HeBJFlvskun/ZNBhxypEZ+gCmSUg4Z9kZXyHpmvKVH
V5McFHUeJ6JRWtSOSts/UVyB3mJMvO7NSW29xv7Smw7nWqNpmUt3k1rQZmXmfCqReGXAkiSXSwAl
pCZpg+eEBPovBEHSigKxpzdwEpsasJup95Oy5x9hMDUIbibaLuVothVqG8SXq7rgyYOw27mdvRA8
o1e7032TRMsX6J/WHnunvZ6CQcu73MEvshrg979ZeHZ3lWljsc51/SIznoYTkSAEBbHW1ggKARM5
QDNjGDBOH+umVDsSx4tNQpG9d+m6HD0A9k+GB6AQOpOHazM1bXnnNU5mkHoBNmhV1om7TU1V8jTv
CcZeeSQ15FsaN9EVYVw1ofXInPNUOk+ejCiV+J3LAz8eOY9ikHqXlnX97tNVfdTMrt765tc0ljQF
4NP+ZIjqbAIkneV4pdgg11Hhevc9UWL4pQiIypBmxsQAB4+tVUcnpYYQkD1p5nwKzWaeOW3y3dd9
dKtk0RAboNujAgwFCtkzh6/+WE/XVq382CM20uvSal9PhRk3lkMMAEkv8YyIP7bart1x2w5bqHsD
SXYu39WzB1hz2thate8e2lmdnyAcJ7+NCEpgCzNHfERrFpVfyZ6jWA5stbfcEar5MEiSztT80zPk
cG1MlXuY4di+epxKdvQgintbet2uDwP5WNneuKkDI3uf3WZ5kWNRbdq22Snbru6HwH3pO7JdTGMc
gdie68PMnmZ2L5FQBQ8lKFkqBvKJ3cp1r4fQS4+1M/gx0cL4gCdkogdvdkxk4wybC9IrHXWSbpc/
NfU5E6DrjfLqXC3cEovTieOgPM9GSW56UGAnzY+QVen94hZnVw2urNoQPNmwJUPuAhj4ZI+BuU1S
Z3rqhBES2BDqTejR9kEVfGO42opWGK4YyTe5Ch+XQPjzmulrYqzI1A6fsmCq70GdyzaWtpHlu1FZ
NCr6wPlJsEW6dSunN9fN3OYg9zwIeDV0q5XMwDslcyTJPKdEOSf/XbmmgRHYst8c5lIH1PMFIxfX
0zs/GSNorLqrrvS89O9Z0mYZ4CovhZLqthKxxkgfeZ0GGPYm6iCwlVXzqzIGi9TpzHvWUeMh27Z0
eqUrYrEphYCZgsXSwxqjmvQ3ovGHe3xy9n4JhTjYKGpxkuX2aY7CANKun93I2Tkv7WE5dYSF7yAb
0sedpG9xQrLwbxHa0dOwjAmYgXxg9JCScAuX69GH3ghSsH4wKWQ35/BBpDmyXU5sWD8zJyI6iWrl
1DdpC+RXN9/1lLLgg3QthaEPSkURNpxWX6XUnJw5HYC2Kkg3DKznOJxEsZau81bosfsCPJWzyTJY
X/Mey4JKghdLWksclq1NJEllQoIwA+dA/iJVrCDLvGmiYu8vItukelRrlMXGPh+JgLWsxrlKKBGg
Jwsce/S4KTzteYUOciQUm+DomW3/kcZXvSswGF8vChUof014KLYm55b4bOfBKcflxpAzrYsxUkws
z/QtmfSPHR00wiNtrIxQwmh6mnN4YO2LL5nTGWs1dgkhP21/b4yi6OJcBGJbny9RH5QzvRK4YkFO
AE/QjenGKb/y9GMXJ8TaenKtcqEDBKN1RSeRJoKVNvl12vsoN5v0aPbL9zAjvc/pcW/Y4Jn3ViN0
jGYYO5LRof2kwPnlG7X4ppeGc0jWfSHDvnsNuuiNtoKOwfe99Rb771h62Go66xs0UXHnsC9smrRe
HoJSITlNkm1hG/l9Niwg6mSRzru0rfEB2s0SW4M/rgfkyBQh5/TKSNXXpt+DSPFVu0naujuFETTW
TFTRNk3GuO6L7uByyLumHwX+MLBRaDqzhddgSb8AqEsx6tACcOqnas44N/RK4sY2YKW5SXMVOfVw
vgfUuk3ctwGPILXdhEvT5g+KzU1Ty/w1b3z/yAnXXVudn+zJsRPrdskgrBRAYzEV0lbw64jNYOo3
dt2cC83umshxjJideolMzUHF8YajGZkY4kwIg7Fl5bhWLD+P6DskOAhcw38u5nppVtJoC4TOloRM
gpEP3i04imYw/OuiUllsLULvdE0YLC5BLHq6DnCXTfXtVHg4/hvsBUEzPQ4i+Rfi1txmQ15/GcZU
78bJnTa2GJ/aaLJRo0jvhazW8rpL03HTl2N5nRLGtDYxlbjNfKxMaR5IITVvugFVcAb+dm+RrLpS
NZDF1pD9ceGQ92PMHXOr/KKHsUnUe0Q6y7PrQu7l+pMEBqvhiBptwG3hfMs5rK7x3ZLbpEZWuJV0
zC7EvquLJQZtwVPRqmhBKCNvbqIRDkbZQei2x9a9DYUTHKys+mH1uXqB7eLu2dH1MekU800cuRt3
8NK3cYao7MNFQrDllC/0aobv6KLFfQTh+atNzpTbes1uqEPnpMakXyMa7KBfRvpoaKuJ9qBPKijp
kyTH0+n57aqzYzXTzS+s3ETSznB+MU9kA/Pw3NybNsmEEbHz5FTx0DUNOl5GNrTHbqaaznSit6Q7
mWt+sgo6gNFRgoMcjcZw53BNaRFZIUMVnLxtr2IjL72NR95uUYbk32icscZcwesZyyJ2+kg+TGUF
DT5nLxzrsttIZHwYBdh7fM4w6wK+8rUPMXBTmiFnZlLcmq2l2jO6qjEQT6cO0HIKe1AIRamvZzxE
d4Gv/TOxpdvOvrOwTv1jh7myWUfOKG6t3LNuGyrAvUFVdwjLASuCcpJtjwvmoeLMtOINRpKcQ7wv
eYMbE8jwvjJAqEympNfRtyZZestVJfI3czb9m6rF0YJ1/UY3FPjaWN7dVhVxUJfXEMyjlT3a9i+R
6Swe2ma+XwKv2tp0S786JJ2dKux0Nn63ATOe6Q/PibabK9whRLsT3ay0/oZ4AUN6b35pSuwGBHkR
1pXZxsqWvop7E5dBZWHyccEj30steG4zrUfrDfG+kg59vcQdjpa2cw7mbbIz7Tzjbic/PXOT6GW0
ICVWRf6j9MblqoVJ5RH5uZAsnKPScLWad96S1e+a2moLrwt5PEDEu7EQoAht9tzApFhZ0S7AutOS
uP7N1aW5GuvK2MCJJ6u5J2U5hA65Ba0Nuna28C2rBIvTlM63DHneoPfO62HJsaN3WfBWtlLEnJus
fZS57tOAsnzVEL+6tuid026pyVrO/Srg8VEs8Pn5tUD9EZHo5lDco+iKFHWa0sEodmM/qZuKBITn
muQEHigiWWui544joj0aOjPmI9CxT7jndjMR1YfIzXA0Rbr7rgY4g2Y33YgKh7vRsLjxqMp7P629
H2bVvtju2FxhvJVxPgN3XMIpP0Z14m+LAJtA6ecYPSe/H666RPSPc6nGeKg5P8ZjNdG6lFNenpxk
LnEaZr8WEynIgAeD5Bji9ZZZ10czYQBML0xOW+Vk9hav9bIuapICrAawQshIwzYc0hCGni5bMZR7
23OXXxMV6ZVBrPVmXHBv5I56dIii26KFYZAF/27dW4F4dxIIB05r9FQH3HlRRnTyKkDJcVegY2QG
x+74JSBJc+e58jiUWXuj0pG2cTV9i8ruZ5YXwTboGCiMXjdjl4/MHXjZGlyT8N1VJX39k8EHMWKg
FPRzEc3Zl4qsY6D8v4ou4Kzp4X6yE6YFtN4Ak9lL/ZqKNl/bjj8cOz26Rxwm+o4ERB4hI/lEGxsz
yT4prJB2p0r9nVlbbjydz/IySwWtPD95SEc2ryRdqn2Ol+ORpyt8Atkk6wKqdJzIciJIPHDFOUic
O6mECY91sO0pGEUpvyX1ONFbUwmdqDLbqCHHKe1ZOFSD6K3DMnfsxohgecw1L4zQg9u5AfC9ygrz
ynOi9GoUFYkXrimibUeEmckJvctw/HLCsECRgs9cNbjA8O/NXUkkRitQA3nuTMyYlXYmqQxGK8d1
b8/02yq0QhCvxgVzjzc+0TJutoKR+iEoy7vMC5yNSCnBM5JuY3cmmL4oMa0SklweEDeD/WxD+bLU
BLitKGanNOaAB0wb/+C89VVXTivPGix814QLbYY8f6BnhXQB54+SpKin5EYD/48mf+34WBFTRjJb
3ma8ScI+2WGtH24m8tDIUV7cTVUHscXsFJtleR0M+XeNtXblunhzmT3lWzxum3bx25WVkPuxtNFw
GonL3Feje9eNoqNLg2WOs5N8NrULn9qcbOxDQ25sxJgQQbdMJHh7nKSF6be/RhQ53/EeFveFoWd6
7kWKx0lmO+zjzjXJYvbXxicjdJVSaTtkrdnFT5mm1u7snY8k5MUxOqO+8RAcLLOsDoFhnVLhfYFK
jKeoxpeTt8OzsOiLVy4xHRG+sbXXusumjkL1qv3BD3dzckZIu0DZkVG73m7EgPxI27RcEzjf7hxZ
DdcTY+SjxKCzzWw3+0avn0hZOAp0lnstmXIk/SaIeqZsYZ7fGLoNd5y0QFhQ8R0HVumJykAAQAmi
fe+mRtwp3z3W9WJSwyrnmZYCLeZQ2Kcu8/trT0/BXRSlKEvGiFUoQupwsnvl1gcyteU4hc25mqAt
JLl/N80O+bYZHR0v7YZzLead+km7FG2lM3yHLAAgRUWTG64mruGjqZzcADyd+u858jNsXn3e3UGP
5YHRMWRS1A3HZEj7ax7WDO/CJDi1yocydbbQk0xf1oczA8ReBS39ndbrk69LkIkDUC7zcAY1v1j0
mLYkhuqISiIb2Fr1whEZSe63LkETUORSbS3iYiHOY5LChzC6K9EExRczdLpHq3PPOQ4dNXdVjEsa
T+xkgqx3A+56lBK1DDMYDk8qZl6783VNLiq83mvMyQGxUNX0Q2WYR/02O0M6zgOpRCzj7WIY3b1I
SvtUJY18KgiIp5poSMc1mCRs2szXpxKvcRGnhRrgFiwR85OltKz3kdQBwEpj/WbWvogI65mKOz1n
dOTBjOT+FQHFFAFhK4orKA3IEst2CDMSBHP7i5vr9lc/lEQnYP9vTnYR8mDGxBUSyYql+64Z84FH
LyfuK5OYjfa6CxrDjq3R8/dtawbvc47mZWFf/JXOIg1P1GH+3nJcnquTYWVJPETWOYSl7JqT9OGt
rElEbZ+MNHNfoqpWP0ySS+kWknUGY14h5hrZqr4NvanXS635uENh5FfpgDC9JIjjpYrK9hfcIfMb
P3IA6jyPus1oGy6hvoWUxEGEKSZcX5G70TsGemVcEOG250hH/x5eWJI59qOsuv5mJkyi5smYEz6d
2sK9zvoa2cJoqp56CQ+Xs86Gs5AnSqdnIr9xdrSiRlnj/utzgdr04l4WZrGlwGxf+3nyCHwtNX9K
0pgfIK3wTawgIuZdJdfekBFUFEZZsp+nYHoWCUkzu7Geo2PRLUu7sv2hbK/TJsCHiyg57x8LJsf7
lNTjdBfU6LlyrbP+UReytLZuXbjbumC+T4KIUz0yq0zLA472LI8VA1hnbTINg/VfNw4o9sils2Fz
1ydD4RAs1DNt5YGQ4e6oZwvjb5jUpwAS9SM4d7WTQz15GxUMXJB+7rmkFrrolPKfGPEtq7Swtmgn
qCzqHo1ZyehqWMmU7kacBEv1SEsj/UobnhN0ZEh3O1ij+U30QX+kf14AGCqqF5PQyxJctwuTxRBq
lzSz+tGPg7qxgNYefa8Y8lOELu2GhiwvD4YJT/VZvBKqiHXKiT6BkMLCjLFq4RiIBvlKDlhyHRW4
dAPUNFsyvIp9mPjozZpgTt8sIy2u8BL3/Uqj4tGbzqfxRF4XB6RNSdNSxxIZApENxGI8BjVz/Tgn
SaUmm3ZgNaaJh2SlD/nHzklyMBmO80JHAGB5l8uOzaLqp+8i8tqnYmzUD+yXxLImoWN8N2z8I55w
2ie6mgaHu1n4xMCXTkDukx6fO9PpvmD8hBluNeELZwb/JnBSKIjE9V6Lzqc+IJjL5yHfGAwUe/Yr
FDTU4wlhQeuokumwLbICWXvv2bE5GdSVio30hvtAkQhMc7aMi6HCbOFYc9qvbZkwPBjg7aU7iATm
VxKc8xBmDlYFOlisrE4X7ktIh77BzO3wQ7SFx1CiMyt+TNBYJ53jI3Lmrk8ekILy3KUZXN/m2HDW
rQ6z66iKqrtINUm1tRL6qivQFuoH0B9BA7QGc4TUcs6OKNm9F6etWQSMQl8rW/nvvpMVV1DibNqQ
88j2YCrsGcpwA+JnOZkzVp/zAvJcYXLzVOIsqC0kWVBrr/KipwwOBLqciBVoyJYfoRmYHG17cDGk
LxSeQ9YCeLOXVEdWvadHNT4bIIb2JkrMW4eBAVQNdByQ88xvPBaS6yzwq8cZqP1TGYVZf8y9Pnjn
sDPWa6EV90ZOvv03CoLFwE1jCCozhe5/Rx0NJkkQnSDihT7i12qGuXMAK273Bxi72QOPohYIEjG+
RM3OQ7EnfTdFicL9UccjI45vWcXShtQX3aBDUbvZE+UWLDm7bjmnX5lOcTmhMs/N7diHM0VHli4b
k4nRORsZDdOAUv4XrlUBBCXRbPc+2AtIAcX5/laSg85NePajNXNfbs+qW49DdkM6plWO7Pe8CS8a
EeBZgVZEzBbZ3aPCzM0oKikUWE525oYHwDZapunK9BI8+Y2QD03eTEyOLDIfKep5ApU+f03H2dzZ
RTNfA7fuuAYYlO4ADwnvW1l1FVSlIvNpotJXP3eo+JGmulI7AaCIp2pd+2E824Vf3RKGq3etasXB
NEA9RiAMjmrJ+C14yEk/5gemyQ37njy9iT/X2VKytxN7kNxWHgyfdb447HNeIthEzNZwXjhSmkQ9
I+zxUiN76Fjft+1UJtcjTsWNyjy9N1KLYdlETR3XYuEiESZRq1OgRU9MT9PQaW2MMDGOc21W80oI
FpxNfIZLBhZuf9tm5rpuypZi26RLCozRXVDgDEu4KojrICEnCNGgYxfEh6WG9mmSFvfiGdF2qyWh
pFwHf5+0kRGXTt2167EThMd4vXcUzBOY2Ifon21Lek8uq3tX9kadUpcJ73vFA4UqGcvzXqbjdVEj
mrpiFMojS/m4oRoXdSTFQ7GPJozqQzF5KJQ8lopmQhvLkMkHwi6eF2Y2j8+uqXzqxo6HFCmrGDGc
uXqk0ALsS9nD4lVFxIwyk8RUxmNQ8cCkOrRPHOOH27nVmORlhigi63v8hsVkEfGmbgeL8JOwwcXv
o5iIDWPCqyUn4zgMY3+kNcG38Qg162Na48Z+AlZB6kCg2eM12//9wOFI06KeevNURPx2N0tiYe8y
Rnpsm2mycuMa5YGoOLNIJu1Fu3j/tqb8P3Bc7z7IRv4Hv//pP2Ys/38I7j+bbv+PWeCc4/y/UpfP
8c//479dz98bAP3/MGPzP/zbjI3J8r9bAVrdyMRpiVwV9ej48xyejE0bRSmgcfxznsnfo/D9C7jv
0TUiGRnXk0sUGyLP/t/hyRGQfpyhEfJsnHeeF/r/N27sf7oaDEwbZ0c2n/GfktYFMnLnsJdAyKjE
VULhceUilf+TkvOsjP1Li/rXy19ok5tCEll29iLS+BWHpJiuZsct9/M4An2hXAJwOYWMjFdt0/zB
KfZPse7/fkv4sP/8RpktAi37QJ41oySVVhwKvk5ZSSFQ+aLlnm9J7rhTRLmU8d9+7Lt/f52PnSF/
veOFLBgoBHk07SL2CNgSF0SLJU880JrlD0Jv65861L/e4PxV/+avoyOKvryaxd7tBz0cbMkkZzd2
IOqq1AaFRxnsvnnCviXfrL0iCCq8k4Y2OIv1hvkHU9o/9dZ/fYYLq4ZRuQYrdGj3vjuhkhtNNzU3
xVgNz3j+qu3vr+RHb3IhWc608uiFBmLvpFC/mjG0fhVVS7iDnxr0fX7/Jv95yeNU+OfVnBik+xDj
yA7IGywLozMIKp7Zbz+5HC4U6ecZ/uQxwaM52NACnfzx3uMpevr9p//oErEh/H0t0KZRWpH8uuck
6z5TuC+MGJswAO4aLJa9+/27fHSNLrYFM41g2BEwuLc06E3DUiBm6K7+YS199OoXuwIBsY2VB4Xc
c1hgtKw76oUaKli3+f2ntz64SJceLYu+rzsbQu7RTU3jbZp7s3kolI9ux/PR8cRko5EumppCP5RI
y/ODxShaHgMgp+2VV/dnDHuiaKypPPIN4vT8iaCcsrGsP33ED+7pS3P/nItR4GiQ+2QJDZpMwuyz
Temmbo0WrCjM11yVy09LanQpPPmzI3yPSKzpmXOI6IG26c/9GJfpCJ5LeRSW5+GxMSKvQlYIqrUZ
orff/xYf/NY8pf6xXocKEGMxFu0+FWnzwNCfueHcoVv83N0WnpfA3/ZGUoJpE+EL2FdehcowsZr6
OYBF8fK5j3+xWagR6w5WMUwUZlU8G1lX/BhnUPCfe/WLrWKgxEb7U7bIg+feRcTSc3QpsiD43G0c
XmwW1dIFUE9DuQ9NRQJxZKXtFxvZnfrDxf/oPrvYJnjALkmW8FCYO8WcFyTx4tKWG8MeqlJq/Pr9
VTovlf9aRIDd/udPbONPmwn4xJM7ttMNE8v+Jyo0Kzz1LN3qZuqHJP/Ds+GD4iG4KB4AqaogUeYZ
qoYaKcYVVqrHwJqmgJ5soqz1wPeF9qXsNhv/sBV8cIcEF+UDYrvWcmQi9xFwuGgbqKmNIIymWfGH
L/XB9Qsuygenm0ZUn6PYp6UEN7aabUdApjbo/kDa5OTAiclX8x9gLR99nfOn+NsNqZn128nUtvuh
l2GzISeaPItlyJrn36+Gj17/4oafJO1DEDVUrKUdIgCWvXh3KwLZ/3C1Pnr983//2+en4SHRQuY4
3yNa9ChTOX+Cj/zDj22dF+1/WMzBxS3Poc2uO7KG9xF+kp0zqrD6kaVWPm1MgnjtV2JMIYZlQQai
GtZ02VxXXjLOQBCVGfxhyz9fqv/0GS62BYRA5B1Y/ESG1BFBr479PppEfca1Co37z/1MF1uDbxiB
33YzZThm7fSc2+EexyQI/rAnnG/I//QVLvaEpmJQHjh1S9D5TFiDyxw32qRIDZJVKnK0Sk6ft3KV
ENGJdL6cy9cg8Z0fv/9uH9xQl34wLBrl3LqUF7Ar7RqJGZ4q5P+ZMm5hJI/GY5ApIR5+/2YfrMdL
+600YJQHTcURqsf1k5e+pVbM1pfkD3v4R69/sTvAKDXydlLtHs+isQYozXxd4ZL+/af/YEP1L3aD
OpLZQP6y3GekkiBdiwaNvSTVzXFopT/GjMSCX5qAjOqTX+die5i9ukVirrl9AeXBkW+fu4FI699/
m49++Iu9wamSom/bc105ajFssySdHmkY1tluMZbpZMDvXP/+nT5Y377zz13IpmUjcuTFKARw9D5j
qDAfba/OgF40Zv4VZUP4rIw6CbaIdJI6hv3AdPr37/3RirjYHhB12QI1rdxjb3BROg8hSQzkSvV/
eP0Pth//YmuIpELmYXKEkXNKX48KNyDNE+cd09R+cr27z32Niy0irRyJAJOMOEeDso16H2ski+4P
X+KDi/SvyKm/PSYEXi0ZnW9LkLHJI+J969HAUXD41Gf3LmqCxFc5si3OqDLtxiMUg0cDrdv2cy9+
ccdnmFpaw1a8+BnS1OF43+JotT756hd3vG6FTRpFx2XvHecUMN6KHQGa+XOf/eL2zuAYRbXB2sxR
1XzHPwXvWVt+/8nrfnGDM0XuSYSnH1vUs7gVnkEIRGT/sRL7aNFc3NVkxlsSrQ6ffh5/OcDm8Op0
xeZzl+bitp2bEoiyaDgJdbWgxU9uzIKtYfe5V7+4aQt87/RNIrGfivzYaKDKpIU/f+61L+5U5RJH
PTEy22dwjiEAi4W0M2y/n3p197zF/u1OJRCmwh43iL0xeSlyMHR3WnbV2+de/eJOVcjQq9zkujTG
2VUPOWWVi7pdf+7VL25VqNZ550hKd9x3zj1Kt1NKVfUHpNUHq9G9uFMbP9XIGbjsKd64DEZcR0u0
sczhT2igj97g4mY1tFfBzUZ/Y4Ud0t0B4xfl++c24P9CqHJkGGS9LUg4au/cTm7AwHzyql/cplmD
FTHyQRlF/qIRdStW/xUyym785JK8uFVDr0X50HYCpgk627VMDETgHpqIL/+TszNpbhvnuvAvYhWJ
gQC3lGTKTuJMztQbVpLucJ5BEsCv/4663kWCtqz6sPQGhkBcDBfnPsdv2jjByrWBVyxkl2fI3A0W
4mH5sJqwvJFhv/ZZnXAFSxRM0xaTEorDpX2zx6igOsJ7drx1QLjyD6gTsQaqFEvLC0iniSZzUO1k
9pStEY/9lkrqBC2fQVeOLktCR3t6hpE5PBRqufstldQJWrDPq7LN8R5AZQxPVyiT8ABbTJ59d6JW
geUN6xykKDA5a+hQ+Ouo5+0NvNC1kXcidhy1CHeU75wJnj8zW6v2JwqZYCX08ry8jO8ztzbXV3Fg
YZm0u8bIkJwgcOc5xe3ga4/KAK6S9xZVaOdmUvxGGFx6/dy/c+K4WzYK2f2IfaUa4RFpNCoKU3gk
QQkBleotUNC1MXOC2ULCttUFxkwHsEcIx4KhVocJv6XiYl73++6lFtDv4GGINXTuBQoth/U+Ufkt
xtO1vjuhjJJiCEN6LKKjjOdMr8P8IFBD4ndYc2GoJBj4SiMsFIZV0esY2IN3OUZ/uDGbrnTeRYES
Aa4WNUmLgnQgAIootCct+uVW568174Qx3vTjhTZgN0Rm7+QRf05fAxQgradtAnwUlX96Wx/0kIvh
se6K+X0fLR8CXl8Eqygv7qOiRDkAqyzsgQGpBc//UsxyWIbhks1Zkvqfxm7le0XgkfAGWXIkmlbZ
56je6xuJghG4Z2JTRgVChTIG+PSc8fqgm08oGms/oYp8Qo3mQuV4lMziFYPHyRlIMx7cQadRhXDE
gOAx0wUA81mslbm4EbOG/0TFOqX3i1Dxr23Ui3yvrUFBH4tn1AmbChyRsiTNGt74Rv/ivJ+JQZf3
CxZGYPclbM+gR8K6GoDFuL2DHmIAxcSKdsqKnhl+CCF+HV+TFZCXrJaA6x/B+IKcnOz/+jbh/bqf
bxwcLrvIcz1yFlDgj2hDuq7H3cqqJ9WT6hGJqu/5DpJYb+lWw6qsoTJFHSLQe7C/uuWpe21COYur
MSXY1VUB1+y6CzMATE8ERTM3Np1L75/7VZd/+tspl/f73u5NNZztoiYIioFXP+LA3sUpZPX362z3
p5fX8Gu/wllUlzmEywZAsudWokIligBSsQmUZTcmzLXmndVUL5BBWDYCoIyCjGPQC3YM24T63e9c
GGYbNRxQFNaeS7Zp4H3UgocoscpbxN8rvY+ckwvAdNXGCpSNMeRjMpiIKhjtqFvb57XWnWOLybd9
F6D+nWvgzr/lRQjpVjSLG6a+11p31rucBZXaFyAFUcxf3NWbmTPeJ/Gt5fT5+emiHldgCuIpAjSu
KUSPEs1lIn9vpaHBjfav7PX/PgX/Nv8D1Gi0lNjlzDQsVuD+AXlmyqpGJnhb7drPXpM/uozdb/8l
4tXeMJClzs3Q8VcojDQfZVvZG63HV8bICa2yZZpDP63OKN8GjGGLZptDHEsJ8Hm16A/DWM/rjVXw
2td24qwHd21d6zbIQrk2r1HA+neVwKDIb5icQwtM+OqlHHSeoYJSZ9DdzODJl7fswa99aufQ0vAF
b3HwSzmjgBnl+kknC36CvPsiAe9yVNG8/COuyW5CN5hhH9cmED2fFxSgbPdNsRqShS1pvqGAphxf
cXgAoG5tg8lP1pKk6Y+MVit/0JxH/eMKMae90ZVnPxZkxs7OgcKCDi7zAAWDKAfnIIFK2S/YwQN2
Y/O41r4zrVErJ2A5C4C31O2XbcPvgWndLUHWs43Dnd5ZtQKc0oD6WUp4VE3sKZoG1KYmngEZuovW
UFHcVCY03kt9NpJWp4go4zPu6PolUH8Ld77gc4qZFufGIjgPFGv5txbC1s5n3NG+812lWjnBDTfJ
5ByGkOeHE0pfYQ728gS+NvDOV41QetFNiiUZipXY111HCUyKA/vl5davLFYh/XNsNIxfBZyucFwb
QM0vNAoO06FGIe1xH4Zpu6MgTd/CPl/7Jc5ilcA1CU4YocymvoqPGuU/5yKh293Lv+QyV545Orka
yIjiERxUtOKsUTZa/QPr3Gl8iIax37MA5TvqhPze3j+IMIg+v/wfr42ds4ItXdHUU4LC2SqYokO/
cMZTOlYTg6IugqQbQImtOL38v54dO6wdziq2aVmC0VYH2Z7XUGCXyT7D8piGS+RzYsM/cOIbQIQc
hUfgEMw9ishSJlTTHDs9ddbzHzgxDr0KmUeQYLItzquvO8AK78MZfrt+43P5Rr/F+MTJUGvTBRBV
DbidbSY61pLceu+/NvpOlNhNVzthBgBAOFO+5WZP7uC0/j8DrKs2Q9dad+Ki6aYmBosJfNQIljUz
zuJvYJFzS6N2rXVnF0+KtuNh3pEMpXpc48KCkv4ToxPzkTJi4jhRQCeIobFsd+fd7oDrwYB2/4ET
jx0OGjIur7VDAiL75/eVLawokgsZKTd1dRbgdqMqocr9foMr4+sBygDLRDSwg0ApMzA96jVAGeQJ
FrjLL68J6gr0RpR40g2L0pnt1figRAzbi1kV3/1ad6Z/TvaLa0Bcn1HNt613fauB58IRHUxAv3/g
7HHdvPJp1PgH4SLWz8CiDB82G8GE3q/5y+T9LXzrCjXuXZDrrEdN5iPgUWCv9NDU/f+8Gv6ne8b0
cQJ4ILlZ43KpYVMGDjlYc719hXJ/EC9f7v9lGP6z+aB9J4Q3bcc4bvPqMj17FDOxsD0GQJeYwzDE
t7wLrv0TJ5LFXAigVnJ8g2go8RbOVmBCSAtP3wMtkJI5vvxbriwYrlAPytElJKh6PNMVhSjDPpED
WSKvF0iZuNq8JgbjbtBzfe6lQQEOzzvgxeop/urVeVeGRzZU0uw9mtcz+T6VSGgUE/N5aUPXnR2s
LXYFxDTwE/tSju/gslafAf26FWFXvq5wQnjXltllRoIQtE0BeFJvVn3oUS36BKPzySt7hd/gxHFd
MDuNI7hOcVgqWMJKCfv1PgBw32/2CCeSA72LsuayBNkVxqvTCpXnponPSR69d8J4FKUEmzEuz1Fh
VAaq3gwAn/FKdKN1J4jHZtshAqLVed1iiJDhB8hf9WWNJLHf3HTjN+SknUExRPFF8GS6BJ5Ds7wF
Or8StcLZhjUEwTrai+pMhigA7gvXHTwf0qeXu/684FEmrliuCERUAPNWnoWdkvZUjLKEKW+DG+w2
jYk8VOXKfoBt1VVPKIgMvpsuCqdLfR1y1OeX+3DlF7oSOtXAlmaLccC3zTp957tqHvuiFp/8WneC
O6LgqjZ4/b/QOAh8AyfYzRuUNPm17gR3jII/ENBlcZ7rInlFd84zGK/eFDxfGxonqoc2oKFo8ckD
VievOIp7j2rLB5/nRHz7y3/9bXPW+cQLEImKc5TkvzjQ4ilyJuXJb2TckMarBlMlrv7TilR6mOPq
rwFquDHulwF4Zl+OnZDuVqMqGYY5qvYv/KIYeKLHcgoYSgyGdaE3/su14XcCe2aMQIuyYGaCbFRk
9QWUAuBIu/id7mIntlF1GNe0sEEmQKnE81J0YPNeH70+gCuBQ7EM8kYA0mW2hG9z2zFQx0zuF1Wu
Am7asJTWEo2jcBB1+sPYvBoM435zx3Wsm1EnvEV1kGRlNVWvqbbh/RQAXOs3ME7Mdnh1s8Mok2xV
XQw7ARODuwy2u1/rlxn7W1BVXcxBfgeyl6rhlxza4SBBUfbsuhOxpN5QihIsGPY+KV/DehrsmqGv
spe7fiWouBOydJqjfs0t8l2jQEEVAzFCAS6AGvERaPXdc4Cc0MUjm91ReoAbfUzJedsAwRyA3fA7
y3EnZNcaRaRJPSSZqGuQhlVSgHFC+huPMNdGyAnYSALArPIcy848JT2ojrXSB4go4dZd9tHulf2H
MbFzKS4sIVuJkiBQgXuBmvUyA27Nc1FzfbBgJ4vtfKouW1YDtqXaQYHOgdl6eQ5dZuIzCzNzttuq
rzcgJ/G2AGDI/nUGZutsS6re+bXuhK6wqMeoappnO6jzKSqJvyxGRZ5ddyJ3GDlg7haN66AkgC/m
n1kd/PDruBO4F7c7HBAuREgLpw5Ki/J1MEAh4bdRMSdyEzMosLFJnrGw/xma6b4d8Zrv13UnXhXA
IDGtqgQMvLp5vcxwEk3DKoI22a99J2InWgCXPJkgmxrNP+cVS763TXPrAn9tPjoR2zO2J7qMk8xC
rv+6RabsXK7Ec491pXCdNLvRGtsgwKfzfdewALxLWHq/PDKXWf1MLLk6ONIDxBiB/ZJR3dGjgTIE
izLoOndj0+3Htmzi+5f/0ZVBciVxpCl7SC7my7aCYtscrNndVtWdX+NOzFYaww0YYpC1I9GZasSH
br15K702RE7MklHWQQ3hNiZPqL5JZYCXJZuhCpxq1Gi85pMGBczvhzgxXAM5uu1rlWftFBUH2Htt
RwH9i+c3cEI4TjbDUASBXyJmolOcIPqfUyRzv7M+daIYRH+SGAH5Tl/T8B5wq+onkhKF3xXOlcGZ
HusbAx8pYzyGt1w4HPJNe6aIqRPCAnbKTdLhKQsUwelUrVF1hC+88ZuergqOAhvd1qwMMvBg6bFe
EpDyWkV9ntpl4orggHec6AZlGfKfdHqbg8aazsNQ+KW3L/iT38+aHRxuRjnh8chGRb4B2dO3ICfZ
qEflFvwLar+pSZwILlBwX4occyfaSH6gZbHfaxhN35iZl84+s8q5RvAg9w6JRdluVqnKdrgkdkS9
UkCaLkDClsA19ksbwDSha5r6xrhdWe+IE8kqCbjqqz3ISrIpECW3/Qyt1/7h5XXi2g9yIpmqilqG
0u4sgJ/5r8Ea/jQucfQ+xGEuPGwRTGrCttU3EqP/SnSeGz8nsieZY4G12PuHcIpB8yopUMAQCfX5
uzGcundR3CEZNScLj16X4FaD2r1bktyB022/tPDQgCVTZ1u4ozV9uH0oYMuijm1cwiEPOop499vm
XaXhvBik+AoWZJ0q2F+zaqCQDIUaPr886Nc+qbNIJBH4mtGgcUoJwUQ1MA47w4nFq1xWJq5wjI0t
DuQMiOlObb8SVv+zT83oNzCR/DOIqQRmDdQIXHbh+XcO97m4JzCB8GzdWSKmLpRLARluBseyt3Eb
vM+r3jPn7IrGFnCPdiOA+Gr36GfRxp94Pv3y+pyuXmyHYUdHZYMTCcxdU3AEzL2eRs9Hd1cnhvLQ
SsN2GBfdaPlZkfqpjucbZ7Yr8/A/hqfNjLdAlNiDCzdUD/C52gGBpqHf7fZfGe9vyYVhEzLOwx77
bDWwL1QEyTskYOLMb9Cdk3iujNoHwZOsL9ScdpGe03K2XnWNiCEnQrVRM8dreJKN8fwPPML+gsWg
37C4UjAseO3SjxCgRLhkfemjPj6TYvXc/lyFlCzh2oIKpot1law+VWW+fJmqXPidEFyJVJ0veMwi
AG+3MlZvkK8b4JLe0pPXJ3UlUokoekiPc5mFc88/WjUPbwEAGf0mjCuQIiga3wHkxWVfDWsJnl3Z
vlFj2Hs+C4XOPt3BDqnpNqwCRRybbNajfoxbNtwYm39lxc/snK5GqtrwIroXLXRXWnU/BbQI7Ru7
DvSvMjDLCGsY846E4wk6iO57viXbXdzaqj+RMjcBeKZACmSo8vlZgQs0n2IGTD1o9PCPhU6/7w7w
bVrV0dqZP1XLItmNXl9ZYEJnu6+B4F5H3QHQTTnyukOQwOEzXnTvd5R35VZaB2vXVAJbHWzV7vAW
zWEMCc8Rv/noLAItnQqQqzeZFXA4hhtt8ZivpV/uCZKVP3fSBhRey02UZ+LiaDiMkDh13I5eFwVo
AZzWtwjwX1jfZcrAb66IchhGVtwLSybxSPln65sSNXjcHGYNWo+P8VjKjyW15oPPsOOp58/W8dDc
i3xc0ffIkLQqYD0H5qWfCEO6+lchC1p1GsvvxQb8e1gV6o6MZf7Rr+/OIrCyYQ9iieM02FSfczLB
uk2Z9ujXuHNWH2GNCKsFnATqMIRr2hp/3HPmp4zD7e/PUV/iALZkBie7AGUBdwLEnTfarvyTX9ed
3ZpuJWzna5zsEjAbsw7VRek45rd0dxx9/O/aKF31l7ZbAHeMFRrIfFNfKJh234ldg1fTHExeBRMS
k/7P8QmqwcbLnshMA7t7P3L4aQ6ceyEg0Lobr11u+qHnMqvW+C8Wtd9E51XkiZadYN1ZxEeYHuHg
a2PxqmhVew/7jdDrui1dJptEYcEUNzjkjd0e3FlNiosBdEi9anjQ+8sn/+0QuQM+rUQAZ/IeFW9H
OJm8RrnELbnpFUGBlG64whESYNQGZ+twbk+wT9IIWK7hzNhHNt6zlgZsPcxB2ayAULdtf+KEix2I
UThQeV16pKsKA3IFd+IZzk17kIQnPNr0MLau/B5QpKsJC9Z4jvLAygzZl/n7row9h3YzXhcIKZ2w
7nSkKyExbVnQ3sfJSI8THKMOXmuGKwEzW0A61iCXD7PoBYXt5Alk+9qvcVcBFsAmAmBu5EdZB3fr
VaCQWMdjfoOK9fy5R7oCMDvENprzBWf8qdB4XO3IqYwrr+wBwI5/hgTqH1AmT5TItr1bmgN84tsa
SoJumf1mpCsCK/bNADu+ygymJ2DQLmX3oewa9eT1WV3x1xigjNQSuKtwOZdnSFzKbDV09rqhgFX6
5+AgE6eLBkzwbC+H6g5mr+0J7lO3oE3XvquzA8OuGy6mMb4rn+cmi5cRRTwoh7yRXLzWursF92D/
gsSLcRfynU7gxNfHoRfSBbuAG6oQy8AndRLZlC/1F8i76ft9HUevgziMFP4c9pkCTTDWcQx9t63e
wwUn/5ZQ+FR4TRlX90XCNdzHsMTuCGfmARANvX2LuwrnZr/2nd03XCguV4zGmdz1Wpwq3EGLA8Ci
xQe/9p2IpXkZCQYHjgxuz/xby6L5Ca7KxXu/1p3zsirUxBSpcE3BrvSRiFa+K7fR+oVr7GzAg2BJ
BYNVONaSYUrrfVnSYoPzj1/fnXCN4XPBI12KbACH+pR0Jnjdjfn8zq91J1xhu0ybumQiuyjqj1MR
0KMNmshvzruyrq3H8rtc9qeR02MXg+xEeGg8p6QTrnAH0G0NX2cIQmCBB9tSUsIcfIGtoN/QOAG7
FWtjw/GyudbjZzNO35KO/ni56SuncVfL1eQXB4rG5pmaq+ELKMO2zpImbKMsmUvPU62r6YKrfLsH
NXJFOyzNYcvRFSmrwbl8+SdcWYldTRcyczOEkrHIipA2uGolfbjAdrPON7/jB3diVgQ53KDgVZ9N
sMVKt7LLlsT3KsedkGWa9vtqhMwUk3VzBHs7psBUS5ht+A2PE7UwwZKtmiWOfWIDb38M4T6erJ3n
4DtR21DIQ2SBFWcExfSwyuYr2YNbWPhrX5b8uVEtdIVficZp2+wR7FRGKPaAUPVKGElXzzU1ClQA
GEplygYdnIqC+FjY+WYR8WU7euaay52YBbo1bjuYdGcV3NOK8wJfVvWwkFi/DeTY5A8ygu8C6P7T
58JssOeuzVLDjCjowq/JiNemaKVKfQKRM/pa7KCWn3Mmx/sa+rmfOocPEwTtcF17eYpcWQRclUa3
14GF3Rq2jb3dPnFYosDis5rgihtZHXx9+Z9c+Ziu9GzqVrp1VsusH1AieMRThikPxZzn1G+iu/Iz
GHjhRrvjrKr7bflEDO+/M7X5qb2lKz+TMGrpioIgjKbyceJ6QQWN/e43NM4CsxgTxOPSy4ys3N5x
UYkvCwA9fvc+5qwwMsJuHULLkpUo4QOUsTeNgD3hCJWJX/edFQZZENKOgKZkFhyMb5zF/Kvs6fbJ
r3VnhWlrwMXBksO1X9vqx1Z3zf2SSz+Bkrz4rPyessjBS4EAvkSuK28KBZdDSIJTGANw6bdAMuds
YIiYdTJgdwo6lO1XdCbAO8Pm2m9wnFWmmETS5Cv0nEMD43i8T48gYXg17SrQEgAPVhH2PMunsYNr
7fQA74bYb8q4AjRa9rrY8oBnKFHe8eAQTU8Lt9ONKXNJ8z2z9lInntrFwn2s3EUGE1t+v8N65h+i
5iU8UD7c9ajTgDflx3KNcjByOs9cNXXCDHXxYHrbiWcy2C1cjZnU6a733e/JSroMNdOw2M605siF
Nzh9yNDwb2sbdeHJ73s7cQZyO5QZEoMWIr9yoBQOqDQY/V6vpasSm9jENLlIrWg4xGm5Dz/nSN+C
TV3ZWlyRWAvTNLMMaJwxUNxTvTaapd0k2Ge/oXGizK4zjDI0qgZqIce3AAbalI9k/8urdVcnJvGM
yjYka7NlgAlvCfugqFzKO7/GL8eT31KyncVtcK8FDLqNiTLwFdtMgS3m2bpzV45N1Y6zZHEGFvYI
M3H6d94kt3hdV76qKw6rFJ0GqiKWrV07nbq2gNaNbu/8xsWJ1lEPzCjAcDJu1sechmO6jOUtRVJ0
+f3PLECuDKyfcOIuYa2dbSNrhzMePdWDimHIkRI7Th/Ac1Iq5SUbx7QiTZCnMq7m9Xh5AYENeD82
UwrX6WFMhdD2DYwa+iC1Y5C/7WAft6fNJuvSL49FnLBvkTHogskiQRlDtlbXAMLiPuhXICmJs71y
6P+h/YI//LTPd9j2Pjds8ey4s7GiLjXZLEdmFZbtJEvKac26nt9Kq/77+5/7hE7Mx2E/GWZxJtso
7INO0jRd8Q0Qt6U4SIBDpxQm29G7KmymAhXVvCgftqrH7Xa5mI2lihdreIqjFT7gAfTU+riJaf9I
iArVqdknvsMIsND7abZG/wipFMeAwFl6xbEvjfqg+y76Lpy9VInCfb6GiTTS8yKMsz0p4fTeRYAV
pj2d2T8vB9NlX/3vWAn3ARv2230JA8Y4s4AnBrAjL6U4MGuTv2MxsCeDNw2vlVi4j9lsrcFkLGee
bU1f38Vwuv4rURE8c1/+Ic8vOcJ9zQZMUeC0Q5BbDOL1ngOzjzydZyG7cF+zezkucM4k2MF3TNRD
o6LhUa4hbp8+vZeulnCGWWcCZSgOVYOAa6vWZToQ7pl3ddWE1YAJlNTwax/m9WeEoE6RkvKrS5L/
LqS/bVPNJadb2JhncZEXaWeLj0kkf/oNy2XW/tZ2KxQNkxkZlk3y5VUPsD5CMpR+J3BXT4hcMYnE
PMfgqZXqLVEB/6XhIvPNr++Xifpb33kF+3nLBT7pxsiPvUG/jwWEYrdKZK4tc66qEGWoa4f8Q4wH
Z9G+ps2+fWtaMjenvszLJI0gp32CBFw+dro17BWSGL360vEe4FWN2vePrSX9Yx3LcT4id7G/6+ai
DI/WNLB3LgsjgwPeHBc81Ibr/gjLSW4PW74N9ZFemPVHNQMbdGP6X3kgFq7BH9TFVQzXK45lrhYQ
I8eF/VUOhLEUWh0j7gtbtLA7BizsM16G7GvIYAbUqVVR56eJxc36z8+F6q6iYjlKtUkYwEEc01hh
LfScac6Gp4vcQiRGRNbQObBp1HZrdIjKys//A+/DzpY30C2BohcvK4tiLION+36q5Sz8zoqulDJp
tgIeHyHPrATCrwN++AEmlrXny7yrpTTAAOLQdclyhHXxcx9npDjx/hH6USqkq6YUxTqrbdccRyQm
UuzgyNZ05eQ5OM4aNUJbXplYxVle4tALb8qi/1aOeeP3xO3KKY1Y8fi8KIx9V0z3tOTqIGLVex0v
pCumHGG7E2q1YPFuDR4V8WT2MEyexZPS1VLCoazFUUgy3BwV5B3giaZweCmOLy+wl/P+f48u0hU9
ygW+JarHtGFLOLODLnsQkwkqn4uHhq/xr5f/y/PnCvkf6aNRdlp2vOeuZNo+6q0sKQjRUXnrvfhK
wiN0IheUSG7bBtvEPIvv86BbkEPDITQHi8rBg8lL/o8Ih+FHw5HBRNk4jmc+P0wk9M8Fr5U1xVnS
8Gyslx91nnyfOz8II2R4zmK6BlEr5bjzDCrY/C2gzT2Ko5fQK+JQsfFnzxPGOpxZcZyxa1S+lqyI
zmvJG69kCricf7ZeLp3e+j6imVyT7XEv6/ljIvP688uj/vykhUDiz9Ypi2vTFxWFqGRszaEsq0Ef
UTeivk0AeWuvBKBwZW6AUa1lMhT4DThYpvlUfWR25H4TxxW6tazgti42muX1kJ+KujLnaGR+ew1K
F/4coLzNdbRGPcvyuI7uui0cUFAZ+i3WkEz92foIQvUQtC3L1LZ0U6ptMJ+3qPF8Thau0C1GtlgF
Bdofk2B+Y3gINTic5m4ck55fi4QrYQNNaInKomZZMG8xBEnsn+XiQfryzLzWuBOz6DnIMjM2mr2y
9auoqaqUzkN848nu+bSKcBVs2wCP+35DSjpchs4e5qFZ4gM4RgZsMCJHdreQdf5abkT9ePnnXEnk
CFfWludwQbORpJDsR8gCVGbhS2pQAfLrkpp6sw6yay73FdWud5HO47EGBxMJwiPNQ7qkFjmm6LTw
nmyp7Ydm+LDKqXvV5HXYpjgtiv0B1XR4Dn+5u1fWBVcnV9alvbgd0mzvI6XTGLKbTyEkCT/GqfCi
hUPP5iQUl1bYpAt3rApwJz9O0cIOQd/rG9vxlfnjyuVIzYLBckszu5PtPNO1e89Rnum35rtauXaH
BE2VIcnAOpmO4Myrh36aK69jkHC1cvtIi3kaGFrfWpvSllRvaOAptBeuVo6uUA7FoqcZWCr0njYJ
eS9tcqve5rIw/vcYJFxM2lbjvWQGWzvrx6RD7qZvxi+9ndsmRWnMOhxZGC9e3laYQc4asYCcsqwd
jbLJDpj6sALvfsiNGs8p5GzscaHyWueCZLIEV+zESg4nulG1yy0M+bU56uztTTdg3b/Moj1J6jNM
BfJjCWmFX/dd+Vy3hpMoFhrivVDKQ8liccTH8FPSCpeIFlRzj3wm7OL3UqiTyUN+bLvJ7wVexM5z
QLvoYonxCJ9xbO8HPIEBydkxr2ds4TqKtkErFgvL2owOTf+thl1fKnI6fHp56bzyUV3lnJFlw7oh
jLJ4rrdPyNrXbxrd3XKGev58Llwe2tZL5EOGJcqKcYJeXU9L/0kULP8LdIwpSNUS5GsaLEX4FJbT
tmUFyKZeGlvhGopWlHBTb3sEueSO1w4QQA94NFb3fsPmxPLOWcf2WkUZU0OdTS2/Q9mb5znL9Qs1
qpCy1WOUNfO6P7Gq5ncb4erk13UnjOdBkER06HpbiOrvcIhMh+puQBq8mneFdZazXsMBBLsBUv6f
Vb2sKE8l5Ltf684uXK5yG3ECCTO4Ibd3HXIGeDRsvADyUriKOortPcLaEWZLBTFmChvfBb6Slnuu
oK6grjUSRKtoDbO9jfKj0OUOykriJ+kQrqJO8LlYoF6KMsgAqh9jGXO82/gmmgS/rCC/pWRhY8WH
bcgjoPX09LDDMylbojr0ytQIl5QmeI1baL/jwwaj+DTPtP1pm2orb8zKK/s8d+JVBG0xVh2WuaoD
tDINg6TV6RZA2ZTO9VJ/Q4Y21n4B5grsSrYEBYhR2MkMNffgYZjHYtpuaaYuM/2ZE4urr7NVHcE/
KggznM/1/pqSWryNLTPA6lO+FYd8Ff10ClGEQo7Tv2dVr8hzZWzN1jXb2PdhVsEq7zGktnit1nL2
O6G6GjYrxCbDAuh1sNSKt8MC54HWmN1vcrkatrXqCtDCKoDdxTqfJl7+gPGevTG1LvP/mQ/iuory
aQLz2SIucrZtPxdjuyeu2lteDddav1x5fou6qZd0IV1BsrljYQrDwOGQxP0tGRXswy7L/nPdv/zj
3/5BgIf1DvRWkpV8RXHOMm6D4Sm4T3W7plBZ7dNJF/BjuQ8NA72W62bTF41J0B6NJbH9uILHDGkt
gGN/y9ZSlVbMIPnAd2S2Dmbuu+2UT32cp3CiraDy4zauXttkWKsUmnrBj4ma8vCwCFQ6HZCtW5ND
PEmxwjhuquqDVA0xh0LX4Z4tdT2oQz0sg8k43eh6TgqS8NO681WmHAZ5KzDEaz/cGdpBrGKMDecH
lKRu86u5Xcb10NR4zXk3FzDiPvMKGYFTuVp4nzUk5nFaBTUhr1ZbgmZbFpst8WI5Neu7CsYiX0Kc
8tRf4wpjajTMt/JA1j3Qh662YfOTbszqw9Jt1ZZ24AtWH5JqCas0NFHMsgbX3z3dIXb5BjUrOE6x
mlqa5mGjzIMwFhMUdnUoT/mY9xFIZI2y1XTmIgjzV3QMLDl0eMSxbzj81OqjCa3Jv/f9eFFNYInX
JNUNjADgmtTMzXcw4Zt/8OFkfkoomaMfEclV/khlG2NP47Vu0ilQQZR2YchwP8+XqX1YFTKBBw2Q
c3gGfp9O9xGQoQO6GM7yEAnV9TjmxNF3mDEycwjgcigOdRFEHwgPWPKug/XUPQwhZ342gKIXsA+k
Ov9sCQu3NzMhNR5lkQ2s+AMNljU/VEMRsiPshvq/q3Gv+1MRjHUCxlgVqcelgfz3EJpka04KZ4m3
xd7A+ytSlpqztVZuabPnuTqBVjbbO1VM5GvUlPH0UOwMqDWyTN2jHvPyM3pYQc9VABv6bWTafK5K
9Z3jUPq9CcA/Ok6jQUSNhsxP/bCaD51q2efdLKo+EcMgVllp3Q3p2NYBUM4RKHFp28XkuIo4eA9m
eHxuFW4TSHIk03yYFDEfCLQk5JxXChmThcc7P7dl35NjNHNkhUAkq5a0Kk2Fd2QzxOM5jubyDcyg
2/6JAdecnJKpVF+gleyqozFxrb7WdMyrO7qL3txNMpLkQ513G7nTY53Xdw3eMTFpl3DvP0hS8Oie
wtlKwz2xnZejlnhZOEw80NWRoXY6SLtFL/UJ4P/ZnIdZ6faexhxTEnO3qMChVlGeHCTWdzylB40Z
07YUyFJO9QKnKa2SejpUbIwYhCDtTo4Bbv6PpV0X+WHvp/phQlVy87eZNyLuBtGF9StWwnAEx8Fy
wcPXHP+qkUj8QaaYv41G2umTsPi6Z7l265uCmRjf0+p6Os2Gjdv7zTKyfuMcQ3NoZkh4UxLNq3nd
GxJ8W0VjAYQAWT5+C0fnqksHIK2GtNvHIUTvQbZ4LBUcM4//x9m19VaKc8tfZAljzOWVy74l2bl2
0skL6ivGxgYMxsCvP7XP09HofPqkeRlpRpruBLDXWlW1qrjHOT9kqTP+obNzFpR4mXVa0Ukkv+ve
dO5zC4FUl1C6pcmBZna4TzIHLBLKCPIDCxA0LkSzdkC12nbIynCgmaoCIpZ7pD2B+iUa/v93urcq
e7zl+Wqb24HdwjObEdsTW2SnV45HKMooDTpSTA1Upneb27euWOJ1hc0UJeynszji2NEZb7dJT2NR
3dwcx4MXePLP9d766MQQiTvdxdHwLhSpdLtsP4JmxHsxMAb1ZdogOUDmMe9vrpu9T8K0ihyJEL9o
1lhfYMDcKLyyFBtBDvYa633qKAX7U4fL/jAiD/tnuqZuvmshK18+pAuNe5C6leu5I5T76VYdkpbm
UW8sYOBUQFAa7HWnizWZF13Ecx1/pBygZUUCbX8HtfKlI0A+8P5v0pi5Ml2dlWs7z8ckHJDbPsOf
Pt77r5uEIJeOjYWw6q8IoBDMEbMA1X/Kv9fw2DuwFTufBvtYZbssGCHTISsC7dpiU4vNMY3xZ8AU
pDQesuY1i93PbeYGfif+wyK+LMwTHOarp+lYwIHKlA1Y2aITHu1gSniFT0Y0eBSRwJitk+ZOCrL4
wtmYPCKlFPLoKd3xWH2Pre98CiIB5yBICHJI2N3JUl80CMRFCbBNlVjHSuS2fUMFE5fV9mERwFWx
yZsme9hXMzc5Ii9oycHWLnCZI6/eiR9hROsfSBMKn+MuRsL6Qoa8D1BuhA9xoweiLSI9bS/jNE+f
CG1yd4MMg+/dIKZPlgx1Ydt2L4Io6V+s1fgFO5KdGF2/mzV5cUgdzXVidRHFIi7hBBPm+CjDSwdt
FGT4awITYSm/wbwheaRL/0V0C8h200hwkN6/rBoLAHFGplLU8GIZhxrk1Jyd1AIolHeQHDBWP/ey
e2adWou0ieYj6ef3sd2/uA3CasUW4NHAXzInap4usST4wgfd/iFzzXNlmmcZRz/sHD8iiOouy+L5
YFfzuO9rNuf7ErS/YIYT7hV3Kvsms6gBSgQfmX1ZKq7H9NRNCFqWA/gaNo5dsftd/8HJjmmxK/ur
73d4pAWpvqA5sVUn7H2wpShWiKn4jBAY+1W74czC9bHTdi1oF0TX2HfHMdqfFUvYGYUiuE9isR8W
Hto8cKl/ceu2fFqltlySOS1wxtxDzfCcBLqP3LSqPvQxJplAuKRAsyE+ar1tLwY09yUh+HxbeESX
Y913edDA8XtZ7Hach/Brb2I8NC9ynnVT3jN92Ho4ATGYKx7ZwLYrJRnDalM9NTnkeHPRhDT8gqWS
+ykc+wnPLFZArDIdgyH5gNZRniZKYLSCYPqTQHpqzpJoP8XbMKg8ieAajYOGxzOHn6LNEDiCyAV8
dFP7mNRyS3IYuDSfqkFBm+NpzsVgbFbhG6nSprel0CK8zoGQP6JxGh/2mITlooNDlDTjNQrRTM5z
d+Fo1Aoaq6EKYhkglkujRQqX6GMCyX2yRqx5N+ozJmN+X3t/bQV5UyKMTjg8FW14Um1+bnNd0z1f
eRAWahQXO9dvdaOWgiGmvVB0nfIOGYVgKWR78Ui5K/A4vkfG/WCwsCkGyA673NN1rMAZzD+wy6nL
PiVtkzvfTqdE4aYlWxpcYTaWPDIqIhSK3X/sULqXi+gnZOOwLJ/bxg7Fvjkviy0Mpz8tdBdtGbip
bwvfJaJE0ITJZ1gB4m4x/KuJ1rQ5rmDMOihzGhYduSPzWFhKulNo06XYRL3mjHKer2gLinBfvjBL
zhE0RjSN8x7L6B2kL2Fqkdqy3nE5RabUypm9yJZEFqHFlUhX2lwc8pjWK9aF2xyixLgMEBJaupt+
E5ZkIZYF2aWtqTj6vraFMO0XPJdUDs+TBjaGCS3XxLG3Ed5lRbshYgh/SZjsp4HVoYOtfhQdMqvG
O67dddmyb+3eXUetLw5pR6c4a2f5jl3T7B79YNQ/G/hjoMilfv6OCGa/FcHKtMNpGSAMXfzz0KhN
lrQeURw4GzJY8qaSVhqQWnu/7FN2MLOlD500XOTIJorTgvk16vOImAyTRsbQX2jcNXk7w+bY4lHc
10jU+t7YlRYjOv8XnqUyZz4g92ZPK9Emd2iAxgfC9CTyaJl8JYL0u2umS9/NCLXo0KQp9H6P8JyP
qpFsx2HS+hFWD58zg245G3SWT8uejDlC79NiCRSGF9NGBVClCZ8Gn9AlBcEla5KRnvZIkyQf16C/
YDoJNaS0fPvbwmzmuNbajKWyW1MhJmfMSWg2dlgUa9G83izR07RRhzaKhsKp6DqCQstJI7o8CUd1
sMmYvIcgBRFnhczREaZaeVdH+L8w6ebdZvDs9DAHZ9G2U1mjgroi4Go/2RDfKUwpGccGnjZ/Otba
sGhp07/UuwRCwjGD5cOS6aysVxgJnC1P1NOuVldlbq3LzsDHbtza/rOPtLsffOoQFqUapDnsQ2no
Mh1sJ9EEYYvgQAHafTPhMJ1wa5gqmwZTKdTrioi1fVE0o88UPQVaxY2YgiRJdm7XXn9D1jiEasjO
ReppN7RnF832CTPa8hBRirqY7qmZEYJqWBGpBY94adPodbHz+MfP8GwdVR+eQsW6IK/NkJxbNOL3
MJBlRbuOwcukvToyRbEg4/DhU2gxYVM+jGM+rZzmFF6MNm/N0P8OKEbabF/e+JrxUlo5ANMx3QXa
TYmtVdO8dzWsPbHd14ugcgklcR5LJX9Nje9fQUPqe+sXdMfJNF3CxPT4xBox51lKyTnbmSi9XMmF
1bM8G9onFRDaVD1ZPzpZKQPKATd2skIHBPu0eosaUcKbtn73XPZpjmM5f2abQCBslNL+AdKU9puv
5+A7Zw2enbCdeWdsohikiSVo/mMKljTsPmJjbLlkt+560l2854mZ43PQTPHduDTDF29A9GPOQd+E
qTKt6gz+XJOGBz2Bu979sBk+n+rJmTw0Us8PK4NDag57KVLM6byoQsxkR3WSusa8E9MEHECN+Ymt
GeYXPy2XdTPpFWgA/XGLxMkRfDniY26UR6yQbS7LSnueWxPbdxSddCjieILEEj6ZTZIb2AMftZ/7
44rN0DOuuPRVikR90C70CHMgD/UEEX5uox1p9CvFDVgPPinVlOHGjMbVHFCK/VDI1l0JdJMlmvDs
D7Zux77CVznJq7IMe1O3fabCjwAMIFJPUHLD7Irv5CdWOj2i5LOnYXP4bje5Vjx2WZ/LbcANJ5Jd
viFM8G7XCPBs5v7DMYAI+boEgYFfmBxYRSMVPtOEDcvn0nGzHpB/HGGdTVHEA/V74X0bPK2dxk0c
h2PrSuUDjj0lP4dfQ2a37540i8q3vs8ILrYaWYu+bTCZ1KR5E7zdAIMwAh3+MjTkkLI42/Np59NV
hJNwpU8jTIPAQ3iQJw2MifMFANAh2ghy4SFBG97rcZ/KRNYIheGQHNxtYYc2JmT8d49GpBi62lQC
N8tVLaHC+5kYUtZq2iSnNKq3S40Fw/cF7FIlWLTccSveoUBK7wYBwEjhTsixPqZ2mMsByIHXzVj2
MOo+R4lXeERt2Jx0r5oj6oh8WHY9l3G4mXKKmuggAx1jVyuImrz2xFWztuY6gmQq0CSrdxuHw8Hi
3wvAL7L0iOO9FUMLlCEI9Rdg0uULgkN7jEfdlGzyutpwYRZsmJszMDaMdxtwVEAvEAQP281Djttn
CSeIMhGxem3rYVQ5pPNiKEQwvC9IUsjZsux9DuvW+ICYvv0wKtzIC52G0tGYVRpevefFuTCfcaM8
8tSJHMphfOFT52UON0SmSopLtpzCmp7ryPK/0I7yExql7KwGDI74A58jhR8JPva2RAfIK+rad8yt
4cEqlzzHSfqYmKH5ILv57iIJ/qVTJdfxBPOorn5D2pg8wyeqm/NuRUhqLmFfjLYvagusYWDYiQKa
3omZyUImSD7rQ49b0MO7FMideYD7i87DRC7F7CB2XFW7YYvcqZ8Lp30xIRvgjoRzeFAkqg+xxMbH
ONfDZzNJNNQr0lta0vByp8JVMHecno2e+NOAGvwNMYOw/RqZP40hgIrd16fEivYqrdDYUYdx09ot
b3tEgzyC0gx3eNRdWgTbfwxjWxk0n7duTOV7O8UVNZjYZ3AJuP1VibGJY9hqn7shsQWik0W1Cvo7
jpv4OBt8Im04nuQaZnnI0ILRvVsq2Kv+3WE++yPFUHGJI6SnRUp1+cADU4FNsI/UJkep+FrYRH9u
I1lu2uvxwGnIiq7nbU7c5qtOsqWsZ/xagWTbEcg8Patse9rQch3tJHDpsv4uiaJfm/bu2LfpY5B4
/AbN8ORafk0iDIqeL4CNYvLZZDw4RpkEqgqLwOsyxhrACCDuXNnmWJMQSzipwz4OdljfvGFXym4N
FJe0gHuzrqBS+h6TFi1lqr7Yks4FnZOfreyXMkSY+DUKlMcpmaZcTrv73sFKrEo2bGC1Kiz81vPC
YwPpuBmjiqaHq61YUziJsr17QH+Cd4rigCD6PdAVYAB0XT3HLAFLQLycmcDgP2gO9bamhbbYOxvg
Wn3DRWneaxt+SBKMl8CnbYn8QJOjf9igWZGfdmyANK2KV5OJHodFoS2V5o2uw0fWJz06hlEWSxN2
0AQ25rDYzlZG1V9doCAqjqNqgdPktQkR1UgW+mwRO/NcR7GrxLKggxNK5qZDTBuz6YE0a1YikD49
tWNHc0Hlp6wHfkhiv7KCZzX5iPESAFUv4g3mwWeH151nBBJgfPLxgUY17oOh18UUtuMB7uQvKWjv
STY638WyGdTwLr04ZKY9BZnKis4EuJL4gg2oVfTjeUJ+/N2YjbwSvMF41FsYrfkJtGFNw6nganT3
kig35DHcf76j2/lCz6ouE5PbdWCOFDHZtjtsO4knOo4T6t+845cDUtzbnHjOrgBZ1YNr2If1afc4
syZZb1ixWb+P0AMUPjQ1fnDFrvB88/kCJUwOpcfytcoW+y+JHPGoZqzyeA+wetLSs4uuM9TlBWJl
AshLJE+8QcbAcYXfBLaoZyclUPB6eWZin/rDKtUU/m7a3Rakx9bsxXDvwkLWwPbyOkSvk8ctzfqr
9q0X9xGZwhzTny7xZi2OIGqu+rqlkIjzzBKEDMOo3NDXJcjkz602S/IRZbf2IvcdT6+9odt5k0mz
oE1BAfyadbeEF+DoS1JgJel2gCH6PBCkqe5YXnZJhF62D4YyogvG0Rsc9x73LrEl6lcEBR4n/F7Q
wMrXOkk688JgFLke1qYZ6idECA9HRyRmZDYpjJpOLyN7aHduL3UK0TUOAn8KAhe4PANVJJ5XrCIa
IHVeP4xRZN1xC+lsy2m0fXMJ2n0eXk3gUGc7tTl7nFgUyFyt4Vp/TnVEbQUIFPxKN4/fIHQJMdHc
uqx8lRRJayM6gf45mEKODUfs5T3C5AkWnTk4HX9IEoCtv6cZue93a0umvWw25B7nguxu+UvVjiKM
MxL7Q9q29tuUZc3J1V3/oli/93dpMsnHBlUJByPmYjzPxLZvrm8w/EfZFr2lWsevNvT9fmyWW3fR
tAmsfXEagYmO8eiRiwtr+QgT3ZpFTzqe6aO8Wc8fbFz3gN/ntd/g1wed/TkRkVQPqN2jOoUDXIzP
OmzpCd8XqpdZoESSrV4eO+AFv3o6y3usJQ5gtDqKxQUktKcpIlo3heADzEsid7EJJRIeOilL3fPa
nBhuC4Ck0Iqf8NfyV49Jhp0dfF3ZkcRx/xTyCVYyvas3LLrfnItxQ9XjbzjBzm8S62EvdtXhWjYD
3hA4fmt/z9wFpMTYHZInxK4nJ61oAoyoj/irjRoj/3rTw/8ErSNydGqWZVNe49F3RZ14huDaFRzE
KHXj0akN9ffW9UY8KGQAR2Vm2xHHRBBr7gxR8pKNo7rv4AMZVEhRGVyOFLA6fkriaSm6YB7YdSCR
nctNmGwoBiJ+M5AeqmC0lkOFVHbxkvGYYVt6VNsJg2xIc8dDAD7OZvDQ71DccnA16m9DQ7AiIht8
CVx792Xt1frXbTZ5xRJkuB0kyLgLp6IjfzUFflyJbLJYkm5le0ywiH1RmHLHm5ApfQ8MuMb7rZ03
XwxspfOvfmvjsMlTKb29Erf35BzvccCeFd+5qLyBW95B6yG84K5OlsvQwIMuz6i3ptjgVcmLNWbJ
E14GV+BaghGNSJdiExcmGqktteQvyJ2xChedoEAY6B4BXgvn/uTicTGFQi8GYdLo61bezVEdB78D
YMrxod9ck958N2Gy+ouD9FB3IE9G9kwIEKBSzGHXPZluB0W4ovYcYxPP2+33EAe+mwQ2f1GAu1Na
xUwRI838HZLS7QM+8fohXXx6cHpfvkGQAAB7QvG+2xI+9QXW+FqfE1MbRP1ES/jToGV8GcCVvQ2L
09m5a4cF4z0NkuDFcjs9kI0PusSZFX/wDvbvXqY8OfGYEDg9mtUUIVHRo1vl9tyt4NmFxnSZEy0x
SoSasfZMVA2sCdi+0OhQAdiUmsrkPaOTe0Tzz55AC9UqF610El6gSzZ+sGFt08Jmu6mLGBDurdlo
lukPpetCDoy2iDnN5jB7FtLtxwSTAYK3BfaVdOfVNc44CAS6j4fA843h1lxTQPuC0qEIJO/IeaYJ
bUHbjlOoALEMinyYeAnx7nrYoSKb16X1Pdhk7Z42SxOg9ruLg18t79svxCuH93O9JKTIYH4R3Q0m
XKHuB24tixUQEihFmYbvmOMmW22d5G8ziafzhgl4OyaxzN5Z7zHWwjtpOG/NrvUfCVtO2D4beyN7
wQqcgjXYMWNtu0IjnPLmrR2ZzWtKAlHt8c0GeVjAzOeLr6dX2GvtPzL8s873hjuWM+x1/96UCMxx
nvHVVgva1JcBKARmNdXafCMKe94bX0d6aXCH4QrYUkBiA+5pWcHquguKTm4jyyEa7NuTWfj26n2T
/dRSoX03oZ9f0YeKV1p3eBC1Ww0WEkHE/tJQjbS5QjmYwMcHaVbBBRDTHY9AuXRN3Z9rj53+POq2
/gkT/X5n+Z7c+Y7Bqw7xJ4qHZTeyei/6oaN/sAvFm0PoB6GQ2LB1CPaDkPy30Gb+FfZDON7odePO
O9DUP6OpZV1RDUj6MFFMsECaNWpvP6kApTZa6UtnRgDXNBnsUIJP71VhshjXhWYEpWkHY18DqW6z
JW9InX0AmGuau0bh/gAc1ZPmBD3dCN1n6ykG+7Hp/rpYjj9Vv6MEgA1cfy8jKMuCB4N/DtvNp/co
nmAz6KzBBrKWMvSxsz8TovmD9b1wF2upjApBNCJ2pnkDd0RlLL8NYOhCfNFQPh6xwUL3qg+66TcH
8vmL6ITpuwz+z3W5TQK4MWkN7nAArI04BgzGxEXWgdQucGZpVDYGdBjayL39prtI/5jNMgSXXdcq
PdRd2v8GU78k+e6yrmAqDX/fxo+sgARfL8XQ1/4xmOdaFRPHZmgBIh13fVDP77GG/uIwdqnTx9oR
lOWI1wM8kfcYIDAB2Y1uK8EuadkEXqvKwgiOVasBAFahO9efK2jmHLdLBFZ70sMh5crjppWrueIS
JneBJ2B002X9Cdw46wsauR3AZFAPr4gdxRczTgHBI/VLHBwtnbBP7TlJGoBx3ZS+tbAe4Gdcsozn
NCYz1Ni0ld8S74J3S4jrfiUjlBxYSNj3CbCFqk25rxOWv50e0od9ahZf0rGer1xky88d2MFebK3Z
6KG3HhOiWbsZBLHn8D/fEeZTYIeMkvvVBSvGX+BIh9m47c5b/K+PwK4A22NtTaYnI7ve3Cv8+Btu
RYkTIZJhAJvRDRB7jAZfBubydUXkhCdIr1zQZxrM2bAp+iNTgiFsnKJV52TNKD+YNDO/Xc0BBwTw
uInKaNfLG8hjzw6BUMtyuHnrNCXZEweFDDPDO6yMm/1YY2X1V7MExuUqzmxYLTOatwJGlaZ77mg7
gZdQLZA/IgFK4LNWBphMN0Lci1fxMCna3g+Rhsw9UHG95RPFmtl52odpBj0yom/fF8/GKhWme8f5
CIK3Jd3CHs8ptWm5YvwOCx6GPQQlGDM+UrPT7DT7ACZSbYqOJq+xlmdf1m2PZnSjyg9/6aC37IC/
wn7H5YZkbCE7cFajHiPIMpLGJxVc6XudwyWgTaDg4TI6UDDQrgB+0f+amA/XasKXsOTAcpGOEXgw
WVXUzHFfChLjsc7J3qFpT/btV0Mbxh+6EUMbxs9h3m/QVLy6awLY/S4zYMGKlYVqrroGhMcx2Orh
0WM3+1tai5sXyDxHnwrj6XSYoApZyrEbeF86TCHBB5zq5umZ9ptP7sToI6wlA6SN+IHMzYbZ24yR
/gZ63OC/DHGqf5NE9MEVLEDqDxvBHmqPjhT7UzlwARQmFjOTfrQKbQQUJzBGvXQbqkuJkLYIg34K
vUcRNyg0Vw0inIAPaclccMgAm4dNElycrCPja9SZ6LMPV/cFIag/ZaoXCX69vYeWIAz1cvZUR12x
bTq5EXNbGv4SUi8MFX5GR7ej28MTOrJWUbvnc7CnujK7CtMSdfLGR3TjE3Ixx7fWCFDehIXj1ZIW
P3Tct0IAE17c+0ga+BWOq33f4pC1JeJM7H5OGz18X5sk6osmWMVe4IXjKkUQe7yiRdehL2BlAlFZ
sLgG7Z6Poug5oUkwPLbcpMtpww2eVWRue1qgAgwPqZFpmsdY7fwNLMbXRYKWHACAtON0ywqKpjJ0
6zDfOyPbR7knnOTehhh+Pa7bEleU2e9Q9/E9cwyLcy5jAMaQ82UvHup0VbghCdqi7bDpkPfrDviq
Z+hVL5mRAYDpbdHjJZwcxkGMnrh2031YuxwYEuwK+wGftqYkwn5iN3UP0bJ127GBX6r5PktweWew
hygqCfRIWw4klpoqTesluCVtLF25Rx2l1wXPAvbcdSizPEjHefnmHDwHTN5m8KpC2ZCxeEKUSAMt
XjPPb3Caos9DytSTSoX/gUeFtphjbcCdU7cJhU5hiH9ARMggU4j5vGEvehriClxohhixjdV/Ohtv
QeFXIXgB0CD5olmzgR5VZsWxU2S/n6JlvN+4BH0Su6Wt+lCFXzbsttcg0dK8Uwva7jRlNf5IYIyJ
PfkAEeJ/Uyc7LBrXeG3VFDgT3zWBoetj2gb2r+N2+5WqfqmhcLrN6QR3QXNwfRiukNsFqivnhIVl
HejGVARmM39TGoH3jqdoIDkKbfAJ6eCOn1HLGPHlrnZNgRDF6LTJGvlccaKOKeN/zeqRJLPEJBgQ
x0xQ9NgEP5KcweaBlQpaj+GpnqdUPoQ43nHVZWHzgUyafnxLXQ0E3SCUkZcqiNgdOrAxeIFUBl1u
Xm9c/PX10F+bJMyicrcN6pzZu49giVhfiG3VpDJWbK8JtAMLfokG00nT9FJXEaIwmzJkO0+KIW53
3AgjEz3i+rixuTcxIE+KOiVyCn6UA5KO+/o8z0R9BiAt19xNo6KAr7yDRcwsx7WyIgCp43Ea79og
yNZKzil7iMXYfdghRFMfTKDpwyCpdwj+NrBCfmdhUHCMLK+1nDZ2lmQSNdidsa5PELrs6NoSGoKG
bsBJ/sJ+RQ8cOcPnXER25+yi+ttvgTG/e9EriZ/HTAFz5AzvJ6hl2cuwBcM+Lel5kBCNwfVpHvEY
gK5WCFSfPGo4SyxQrpWpkyJOPaDlmv1hgVN3ih8yo79Yzdu3wfY18IuVWAB7wUQOqDutOXRZ1EGw
MGCBqAJPnX6IpbGg6ZNkRCsGn88RhCjvvsgQuPduuEFKkH1rczJiNwJhKAOgSTmlrT1kdLH2IBxJ
2pKBS2igW2EdCt8c2zfsH0BbKuRkb88dY/5bl4rxdXMIs3+uOcOxTmOEZ+UywtZdLiAnMWWcje0f
9G0zstfYiMc/c4F2PY0FRm0ghuFW4Y4Aqi9SJYEITyT6QucagcaqWw7bu7Sj7zXarhbwIZ0ZENYh
7A77nKxXg8B1WUxLOP3w0EN+1I5RDXyDzWWEoMmoGJcRCRF9WKu5VK1Bj7KtvQP5hRESN5Gn7FtC
ZoDGjRrcwy0iWx4xKzUT4r7BNx/AzO39RRjr1hIcTwTysRui4ETRO8qSb+TmAr9341/hRPKyxBhG
IUVI4YKuzY4/ljCLh7+HncgKXsvoTJAOMN5laouLrMHOVDWPPVA4j4VrXU5pE/4hqltf90lM0DNZ
2u+lg/r0Txctui/GmCP1kHEBAM3ta42A2oy4CSLYfQKUQrv2UUBIfHv0cfdLETV91UOCgxQsHOIr
WKLcQeRmumpK4/VvO9lpQec1wJBl2ur+QdUdCwviRkLLDGFKy4GFST9WzUJ6NGpoWuIDAK51OrRL
1hkM+XsyHH2wjivoVWYzrOv3JrnW6VS396KdcSuFRvMVtGE0NOColVYILfX7Sw8bpPbqUjOEIJKi
cD0ESmYzKvSt1dbcNVExw+Cjf9dQj67/ZV32P2nK/2FeUDtO8Rtlt2WIYUWHDc36zyg1059/tynw
j12LjezrugZgKWa665sd03Kv1579l82r/3Xo+f8E6//Yc8TGPAI1tzY4xjUa1jNpcEqPcwYpQI5o
MzGWmkXoSzECbz8xTA+/6NhFtmw1QkkPAiOWrlDfTXJeOYn/3bLZ/4rr/4+IHixi2ydQ3eISgSy6
Fd1WUvnfcjr+w+7KPw1J0fyHKuVATEYT6e9S+/HnCsh8z6N5HOCHQ0fATf/q1f3TnrQRY6JMxvYj
9Wtzt5EO5y6y4eu/+9P/sSZJA+Zh8Wf3Y7hhCZOzJTgHQd+W/+5Pvz2+//MOMtMGTYjk6uMmh6AK
ZmoOCACj/26p558up53N+iDt8LP3NNOwfIyjJEQKjxT/ZcX/P5zJf7qcklvEok38dgRh/zPoltyN
5vnfPZh/HHfMGaxHHup+xFH8lFlW/Q91Z7IluXJl11+pxTlewQy9VpEDwOFt9H3GBCuaTPSdocff
6Fv0Y9qefBIzs17VE0sTaZEDJqPxcAdgdu3cc/ZlknT9X7xhfnnWm3YYsMaeG4C5XTCXU4qQt1H/
10gcv/JNZ1wVVqNn647pf9mpjlu1bVfzvzaixvl1Cna+NkVKgbHs2k6ln3ajimtl1MnvwxH+9WP+
b/HX+ubvS1L3t3/j3x91s6gU384v//zbZfqhSKV86//t/GP/+9t+/qG/PdQl//31W376CX7x7y+8
eevffvoHDW4k8tvhq1ruvnZD0X//7fyJ5+/8P/3iv3z9/lselubrX//yQQ3Qn38bq1f1l9+/dPj8
61/Od+e//vjrf//a1VvJj9GU+R///d99/9e3rv/rXzz5m5CmbXq6CT9EWOd5FNPX81dc9zfHcnVp
0y3VTUg8JJ0q8gfJX/8i3d8MKZnfIXVdeBRQ/FBXD9+/ZP9mk2zhP7aL8Kfz+/7X3/XTlfnHlfqX
aihv6rTqO97HH458dg3jVwBiHFURrRZLniXy6VhbaDGp4dHxTrW23DNPVB1lqzufOFRR53DOuzma
GTM0/dQoRf+Yovc9abr1nJgonZzPmp4tqJ+7fOswjhQnheUktz1hqIJ8uDOe3U2auHUR7ZpNohfe
l5lpN68T+Yg7V/NYXXzTFJ4eCIPp7DjtG/d+ndDx8I2gk12UKrOO3TjHd3HjiIaqhNyGjwJuE3HS
e9eP8SI6G2zyzdEaZfzUujJakP6xJ1EZJpGJOZXHSZjNcmcra0lvMB6mlD1GW9AkVo7XhEAcsiro
bAz0m6HocoWl0a0echoBt0QQ1huzqqejgTmZzlWh8Jy3hW+sdnWZYPR4He14OVqm6V3ISaZ7lIUp
KJpJw27aMW9ApHb9Hg1dtWWyxxi0jCja5SKpLxnlNJ84RCQhogQsGISA2LGSy9YpUdNFTxwOl/k6
7Kx2lnv8Uf4AKWDDCPInZdqx37o0A3IMifvFsgg3F3ZqfylSrd7ncWxezM5MTqOlVu8d675tJ0YM
RPEQmIO+Mn10UYFyPVzSpnVZ2cb8EZ07DIVcliszx6/mFP1CH1YzHxrXwZhutRwGcCyMO8PWvE3p
ju1zX+jWscW9gHlx6p3DWYJWfkMNekDQmVkERnENB1U+6rRlts460Mer8/V2NTzOhDYiaGhqFHxE
vbLurqHUx0M0Ai9tO6/ucEIkrIlazpQhMi7cP3p7arN+X2pxHGiMuuCA5fabeszNU4K8/+wgMG1G
U3/GTTyeFpGblxNxn+doHKqNvgLFh60LDkE1LRZBXDPBmDD3yuQDoKpO4DGU9nNWp7bvTYm5d2x0
CG5KzzExtTpj4nNunhCkcLmiH1vUQ3CT3GjCy8WboUivzc8+qTj/TfFCzTbVKWK8ex62YnLaaTDX
XOIx104GHpICQXtQ+G8XVXabtJ10uWfmA1bqOKO1QxMmuqOZXjXb1RIRf29EhxexojWuh2Wmu4w7
loZFX0iHUKCVoUFBi5pIBpbiMoaq/4QU5OAKKMqx2Q9xLC4KZekPqWdrbJKVO4V2T3vIR+kzxZ3C
8uiMPiEC2W+1NhN9oHHW0vjJNj7aeW7jm06s+jih+26r2D2byYSp3coYv4CUgAt14/tjN7X6JX2C
/jn2suYylZ2r8SbroQ0swbAPcE79zoClU+6x/1WhmMzsUhumBKvJVJ2KUTe9TU2/gTYMlwiQLiMZ
tsAWXRSCJenpQiTaoy6M6hIdTvUY6/Q706oli1LLeJ6kMjmLGZU3HWxrtA5G1IhvzuJFt4xeLdVm
aXr5QEizJ6mIoURsErG4ThiRHUNriiJ1DfxPkFnB3GfRd25kzhzOYf6gAGewnotm5Xe9VtwkGanG
geD86GfpRN5l7jpnwFll1derZIR8bRMOQ3472+eSmHzCNNSHxi5tyx+yCS5skxWOThsomyfW4Vi8
9u45+dl6U3UkFrwedcPFBtKnM09qhofxhptruZCt0+KDqNcm2+Q2+oKPQ8PbtOwutOpJk++7MU1O
Br3em55O2WVkt3iGiqo2hB8No7xYxlwXWFfzLKwa1512Xlc6h0hjhqnfgSG9siLhXOh0i8qgKIV9
6HA5bMrYqkOMb5wuJVSXW07OtO09rDAHoY1oEFnlpicXqulF6WrquWU22MLziGfBT6Plru7kI8Mv
0nvbK+cvjWu3gGGmmPSlpcn9GM3T349m/1RN8sfVxk/lye5rfd7Su/8fShIOE/9JSaKG6mv6UwnD
9/+9JCHS+ptheUQheAzPFQmFx99LEiHM33SKEtu2PU+KH0sS6zfdZH8nf+QJx6Gi4RT6e0nCz+iA
dT1AvfT+z2XOP1OS/HLM5RRu6NyehmGYmJkNkhU/H2ugn+uJKabysKaz7Rvxo6byJaRggXPlLU+T
6eKNzy7y8dDojAhxkGSJyDZXi5f9Caf/5/Pn738JpZYkFIA88OtEj6FLcgyCaXlo8unAuhsRejPT
L5bX/Omo0/OR5B9n+7+/FJ+hNEzpmJSDXJIfz3Jtlxl6Ug7lodcjVi8mhM/yAsyYsTdUIrZNhEeT
JFJxpYlYBWtaLxw7imy7SgoNMXR/NrP3Z9jC978HurfHdaXGpEb9BTvieFq90AXDnVpPXhhb3gtd
0DRUjXlIbAzlWJSTTa/bjz/cpL/Xpz/Wo+e3+cvH8NPLnrE6PxxpNTs3xNIuxWFCHsOoRvdf5J0R
CNf9k7PhH1zbH1/J+QUKM4glKXIlikOSTO80cMATjpxBV+ezSP/0XX3Hfv7jfXEXs+m5uv39w+Ty
/orEjZSn9I6+xEErIpIZTu5sJjMqNoQd/EZZTxRbu9IT31R0IMQaxvmxSUwZMinsRdI335XouRYt
cLcR4YALAr8YKuau6NMFh3VFuJV+jW8Sum7ilmDRUm+I/tR3wpLiZmAQio+8+s7h/brFgeDXmXiJ
uPhcwZoVXOyTZHzMEfe3nd09ZpqbBnRi5hAA+7gRljv5Xhp9YYEYbwkH+paHoyvDuLKZpXtFGSPD
yYjqJ9WTZveHsfoiO+1qGbL6uBjJg46Fb2tl47M2EtdYUickHn8vsHSRBomTS5yMl95s7sgbDX7E
cZTdZSLUlR+RW7cQZNw9ugaO9Bn3u4p5EPHxP9pFct75yimsCcfdM5fzhL0sv8aZESqjd7ccEDp/
SFrfVHRySBpsu7T/ShH62Yp5obBkQAZhW56vNRi05Iu7OqQqh2096ez1+M+UMYdu2jziCHgRFeRE
2xR+rO/q7sOWE3ZtLY32lLz1YaibBudA1+znztt35wiOmb6MS3+Nh/hrDsoeA6Vd71yqNWbCLnQp
mP/O2Y7CZhj2TZW6bOrGYyzmHTfKuxYlmt+1hCGG4tWtCbzELTVP3+7WbqXkHnA8llSBvrLJ2SCa
vuh9pO/GjucFjjf2pI48tOma94o+J4nM9qqL8WW6iJThmPekJboIc9+KucbkG2r7yRHcF94ylKGe
lu5TP2Cel0v2Kmsdcwc1Gv1ebEFew5oD82LDh04GY6Qp6tGyOs6uZZOhd580eZZWbe85z6ZHaxUz
ZzQOjUtpFZvM6IJqZMSCRxnQOPN+NTBZ2Jx2MiCGrT6HVXvInPZjzsLFc/0hx6wldDJT1HIOkxz7
JDE2WtIf4dgIHw/8iTZijKkOEDm5VLzgt3OCTXjonOuyc29dTgY4eDR6rL3kqSnDtU/vVvo3y5xO
G30u9rhPnmxwXDiej6zOJCrpk7VDOGf0+NWpE/fSqw7x/Bkn8qKQc0DLc4dXvhkAqmmwx6t33Vw3
1qgObqQuJbj0pXgl4IfBvvdHXdvH4j5mQa8nMyQG7GOkxR+n+7PzMovzClCHso2O4OCCpRhCHLzu
LLHJNs8zy6ur05Xl8YvrGxo+hJh0yz6CeN4ZNCa0S9cis0L/2syvhqK6aAgs2clVPOxi9y6GT2Go
NdTXjd5zVp1fKTyHnneXDxdDe503I+aQGcTKq+Uub2by1gyf2tIFA+EILcP0/NlreliIm1g8roA3
ynkz47HU5Q1zF/mfc+Bp0BxIcsWfWcUpMvk2rw6G123Tf9Jz3pC2WUvt1Mtx6zbHubyrmBgdeSKc
Rn8kgks/PMDbYNr9VaWs0NCczawyctISV7vaSsMONe8lGV6LeUNigBMJfuLcDdJnPl6vm+9m84xY
Q3KfrhoA71FhhnRv/QQDTw1/IikO63KvEbCR+snEQhflBBlb85jqHpMBmmNmMGIl5hYey22NZ3So
E1LUH1a5hovhcBvtIJFsyFlu3TK5luMYUNeG9uRtejWE58+yBG2fTvYWrEQg6X2VJUPFTLx8PKZe
W2Gx2xqlvLNaAi/xfePUeNzcjd2c2ydyMxvJtm3HbbOMQVfEfhW9lPinhjVcPYCGkCEwIx4XLLIi
lUQm7YC22cmVb6k6DSlx21TzB0+/6BOxb3UCYxEGxsq8lEnxRSEEYBINLf1iKdXO0ldfsxVR+DTQ
OElUhPbAiHVK24ORCFrtBkcdE93uzq2ESc+hvMhQrsPWnFq8+m/M0bJJlLCmXFbkPGzzOpOvguZc
WQp+y6Ws87ssTa48xplX13HFIID4w6rdrWerDVwRIDbE1wgaWHq6wQ4YONEVLNWdLHWL4LVlnE/6
EaIIf3ZrFd6OApcLllnexlDFHu7WYYJMua1F+lqpc/IVCy/WQKPbNkWHEzp2X/Q4toOyFwsBh2WL
m4gzP377gUVjXYTYzuW5rRR/a8ntTXGyHuF53M9m7J2ic4OxLvISdg7yxMgkE/ebIccbJbB12zvN
jN1NqqlTrWsMOmYIJsNJNqNWfI1WFqBMkY60phNd7c96VGKPR/QW1/YFVK8LAW0m7PV495+XSti8
fyqWzkUF5mTTM2yH7KcnfgVIpqKziN162r5vtc3E7CAoKXsMeNX9GV0V5sl6yoc+29A+pS9NhWKZ
pL51/eTZU7sTZlqelrmdar+HNwAoZYBydBiLbis6LEApNhwve1s4F+MGIYT8Ga2taW9cVh9iPk/l
6BgPrWY/0zBNQo/nVjSfTeFiGc6oC7CAZQ9zj/mGkUbzVQReAKukvDSzg7do6Td8Ts6NPazlG5+O
035Zm2uljWHa10GNr8EvSSzCjsFWT7D7Ai+TSOPn2PBUEHOmT7wrDQv+KPSLyXSUn4k2bFbvea1y
sB4x2yn6D67TJxqkQT0OB9vpo/eaXPqCQe1eiLk/gXZub9ySl+kXYd8krcouF7rTgT66rCGMbwJg
oJb3ZMnq53Spt9BeLvuuv5KGk9/2tqtBqylfJisi9z+R+6Hbgy6CKatevfM8hdmPiW/q04jNaK3f
pUvCCcbUTeQ0j5ORmKG1KFgoGWIHkeSUqaoIpazwcrmWHqYqcmJE5adEhRaRI7wdXnRyVNX6lsv0
F7/x8jUo65Z9dyz0LSja14x+OXlGyJOohJoVaNPEViK7YzXoy23di+dakmcalH5UuEguNbVyv7rx
lYONAxXJ+3QgRaFnlcSDWlikJC5sop2UJWWV1jtvWtwjhZd5hjcQuVZajBTAiswSwtrktfJQ1yP5
RUNdd8XYbNqKpCoW2MxrrlgHL+bVelxWcax0E+hEmodLWb4aDibHpH8BiGQG3brgH18wIhs9j3Uu
Zcu433bYCIrWSxgKBbAbpB7aEuo1khbyjDcLrsCMmYEruWq3hTcNHz3WmvvK8J7NkkFFpA8otM2X
2CPwRiLxhpE8F7MFkaoqxjcizbBduiY7zfWsAmeMrlfcTGZJGUJS2Zc5IOqBRCOx4vEcGacSkfRd
tZ65Jp3zPBeKCsMYX9ysaKtXvBv2grWjbgFGL7l3pN0sHDJvErqTq8FCGE1sVGEC4pIaymu97hY2
CFwETngfeUc605dOOX0tJP6VoUru10Zo3AqtBNfDHaNbb5l+zPKdaJMPxrClXuhk8cPQD81bpYN7
mptrfIx+D2sD5SuP9xn8K7+F1cW7GsyD1b1WE+tDsAzGQtKur6+UGOZnZxbHHo7RTS4WwrytWDfN
Ct9mwFqkFae8DeuqjnFVLYcGf9yxii6Gxd3PBUcFzbwUmvViYgLCv5Ra+MRNtFE5Tu3GNV9ln6lL
DkhUTcMSaujPYWH2QdFemqqqgvOGtnrA8KgKutXdSB4jHuxDh5od1cfOay7PLYKa/bIgVeDhReLZ
96xvItsCesLPNJrvxrDTCNEGOPNH8V6DphAzZKNy9HGYy7kOq1n4Vgt1asItKp7JV6bgRMa6ua/x
IeVFcvDSm3ZdMPwYp25tb6QqL5G/pua5HU/2sgQ5VYQp39zpRse3X7jj1oP5TWz3LUdFLDGTW8PH
MFUE8/N+t7baQ8sDWw3dRezie5eEXWP5nq7VEUd16kPaiM87I2lyu7H3XSv8NjGCbO5LIgDeuq9T
vQ273NzqXum7tHm9NCfCwxmpeBmmr2V3MnqGS6SqCOK29zVWrlEfTjFsgryyw9ae0CUhvynGqp5r
KsroDW0nv9EOLWFUWB0ZA8nK8tSnxd40n0rhbKLU3Jok/M4SoNaeDb9FFtrnJPK67orlwWGJGLJr
vMAnZH+fhGqRpO+G+3WYL7IqWwCamMWuGdOGdHl2peZL5mrfa3PrhIB0igBWwA1Z7M3arO7l3LGh
0sZGZC2/ElU1zibXyUdRv1KVOJkqCb7vm/+UEvh/0538SS/8D3/R/4M9zLNH4z8WDIO38r1e3n5U
DM8/8LtiqDu/oVDbFoAZVkj7PCHid8VQl7/RPUQWNIyz5/Dc3vy9iYmWaLs2XzNhjRiQ/hAgf1cM
hf6bqXs6g9EsyhbbcZx/RjH8PmTxH+oKOW+CCUDWPMMg7sPYol/EM8n9iVl17Pe5yuJD5NhV5idd
Fzjlap3aZpxuqsmKDw6IhX1PoOrkwJC4BXnn3s9RxkF+mIobfIOSYtnqPrS20PatQyEKsCme/LQA
GNB6yrodqek28Uwkm/DydlBm8SceH8ln8qMAdn4rtKZ0w3Mlu7j3K5B3GBnYnrZJt2+9Mf00VEeq
XtT1wZjAYkAwwrydLjkJi8U6GbzrF3J8NmZ827m1jDXdzYsurhBdmDdXGnsTTv2+kV3zhQ6FCFPG
8xFcTtP99zUXk6b6MnX69OHOVrqrsZEe0PTnW32o0z/xCf2q6n5/Y4hNXCZuIUNa52L2B2VvUHXL
uCa8scrJSsLhc/mmMzssbMBd7Jd5IW8jdbUjSppynGMqajbaqGCxsI+2PaW7IYuH5k+MM//+w7ZM
et/INoZlnltSP/9NhQ4yllB8R3uPV1Cel23iqOkuJ2+S29UmV4x3MPmTuv0PXtSybNdj7Bl3v/hV
CuzlMPSO1tC75EJ/SftGK/x0pSINBNz/m3yphj2RZVg0PzzOfyCt/tHrkgG0LURm4RIX/vnNgsq3
4mrldVvagD65Qvp3Wv2YzYq7Q6+7V+iBf6KxYqKjK/DD/Yx4bwlOFx7mYEY4uvQXfn5VuylMQjTF
tHeq+VjTT1Yg0mL9CA2y/+RwYnw4KhJfJmAbJFAYb81Mj+ZBKTO5wMLLcaPsCZ4YdAaH3TR09qPm
EjaqUxKp/pqlnto12L853zHX3n0kXJUFRMjn+9QlV892/NHZyUwjlG4whTRQiNVWezq4EckrIHTP
DO0hzDW2h1lhV0+zpHqITHcNDRARr8Xi1Lvcjp03sh3ADSls8tKMO9/oMBj0TtUhLpajdSFpnT3o
fZuwYjSuhSTmuJ2vreRkOg2fcFKu538bcQ3sqnaXdMMcnAEtzJp3NesZnTKreOOpM0HDeVDmlBr7
A3NkF21fLOP0qsm8szaubipOx6XT3gFNrd4EKEMmx6poNkGqoVn6dTWn196ImoZztb/2mCXxoDWG
Qba8glLhTSi8Gd2LhaiYH5WzDMn6OEcc48VJh2m5BCW9kDlIoRF81k6rb7GSq32XgPIJG3k2DkTq
OdfVi9naGKNjNLjKj9KmvG3dBc4b2tJDQZ/3VCujJjxkQJ12O55cI1E2dZBMbschmToOLosDtoRP
oRNQeqDOEkNliMrXjhHzlyau7R1ZEyNYObn4TtkRmDer/rpLq6j3S0Ar1OB11ufBatURTA5hHeMk
iz45tZgPDCi0Tl5JRK+b5wV4idIwjNj5ReaY8RT2MerokIj8oY7PYU6vs8dARq5H0r8yXkWfSo6V
CC5OKkPPip1wVdoNya1+3xPOvUzneEfi3rqpLLqeFTbmozTh4jAz9ohT4X3J7QvMwZ+015OtFxfX
BuNBdmvm5OGodUSM4czewbQpt7HVf3T1avKuHXczyOkek28bbxvEWoctQNEuz6sHlID4ngFc4A2M
roWE5o6X1dBAmG3SRAbe2rsbLnOydUqTDDlQtSFC5jMhUuXRcmtm0kSmH+YbnNwdhJahfyBF7bih
w8Ugk1/WZA7ihmdwNb2zPO0t0SEe7B7pdXVJcDUSxSvPYiJQrbm3GIR076y68T5nyA80w9EIO226
VqaBlM8ckY3TcBge4mbZGSqr7Z2nieymwpS8lYTfru1JwYJLqs9o1BIc1kkU5qwQ1xBQNUYlEJ4d
83VEy6K3pxr9LDcuy1enWwj1Dflr6tH1NqubPuoPZlfrAU2151Zvr7tWe5LgOTazNw6biOP8A2DK
9phVbX8POwglK6k+Wg5le71kQ9qrwqFkbhYv+ToWcXs9DA44J8tI5CViFYIbIz+bvTE4KTwtjNhu
5vpVlx6XKlL+0OTboqluMmhGB+FqBonAcp3vbYbjhlB5eHq6kbHAy2ptpcyKl3b00iWweTY7LCCk
433SXZXnq9IleCPjXtuMxmQUG4WDHmoSe1PIqlcH5VIlewA9810SVRxIB5ccGqwujBJDgWOVg1iW
ul4K+Mk7qoG+4YUwzPUZApQddGb6Ps5Kvxktt7T3Y2cQlx9669hPyYlO7JIHonWxtKSxDimp8K5G
kfW3XVpglXGj+Loa6KQw1PE4V9ZjJeP5hhDshSSNsO1Mbbme9HY+mk713o8vpha5wSDMU74Al/Zd
s06/xbn20JGx3lEbMHE3s9aQ6BihDjbbTdw2182EprO2tfVAojoKzQHoo6zWK9epuQJukWzlKMqd
YNf6gPtUXtsGAC7XI687RlFeEageiqUNhG5V2QM3rrONKP72rrJizvCi7a9yd40BCMRK2zU4I4+p
YRpxYFKFlb5gkHO+oUvV+7pnZ3dYpudHvYnqCx2T0v4M3QsK0fnSTZwT65rt66ivHEYrodAqaBjk
irYY0Yok5FLWz+C97dsIJ0VonLXklVmevY/LTd2ZSsekxsDBQzLy0A9R6DLI/jjVS3chRpMg9Fqa
V2sdLbtOMl2xX5/LZXjw+pFO8FIdmdjNLrSWQ0MLgzHbG9pwByOmK5NZIIGyLtUDu5p6Loem8MfU
0xf2Em1jtwvYNXQH7HTVcqkB6QwNJW8aDtZRlz2lQ3Jb9houZVeVyRWzvONdKaS1By4eDAAq7rJO
b4NI64vt0rJvwVfonqvOgdQzaFylGfuZQ3Nj7ABbR+KjyAFJpUba3bnMPb6jYH1EI7c2GnTQHWhv
61auXr4VDtCQsVcu8euWjowam0MtG+8iA0Oywxc3+o4boWInNtl13pxjGOlxzuVTXFaHicBRtnzx
MmC26LDbxmi/pZNrbew1iitfmAjWQFVJoX0bovQ2J+42tLSsTKcwfTdyobsb2vBeYt8K+gIzEvMq
zsg/lqNleJ+aiFyehyo5dEfT66HrFe67rEfsTmM7HQwttY+J3Vonltvp1AxiCNth31rfotK2b2q7
HR9KdtNNxiAk8JtxhAiAJrRWJM9bOSEGdcYtsTz7BdtPvdEym/NJYukQdfvsqoALB8/P9UeN/yuf
RwLzC+ykZYm1XeWKap8m8OkTDRibq73UwJDAtMJuGrNTa7KHj5zCmeJV0WV13Nu0GNptDD2CwKAE
KubVAqHBSaZXcjAybODEbVbDeUxz9dDX/UY26s2RIxXJun42k7qHIxnfujF2Tkdal21bdyGxriCq
BTqfW7eXpVIAdhHYg1YU/IJ8RbOCabNfQaN5K3wWc6S1Q6QHg2mDS7AEp/amF1G/jXTosZHn0g+b
7CdD5F/4cIPayeynQjcG1FzrpLDXUX8VMnDaJWNpnfpLM0rfYqqrgEy2FcSpfpfb1qMsZz2MRNFd
25YGGl+fn3sb7BKYnetOTEUwKVvtUrv5NsZADhvGgWLLPWpRc9L1DIGZNJ5NkVW47KLy0OF36/A3
Zm76AsbuVpmMc0e7oEXmTKYPSq7cGpP3pUeAEVri8hkwFGklo5s2y/ti19vEduato1NzTv2zOy6X
pnSPRJ/NHeoe6M4itvcSFMwmhZLl9H1+4eUGLEG79l6zzrvvvK59mRk/1dTOF6U1z1lXwUdUnXdL
+HJHF5hRqZZ4gp7dwIezAjWm5mOtzxA6xn7drl4y8Qgl1TnqjXjbYX6r5TIevMFJTkVk22HtxjPk
O0S+BkkKNvLDCuR6pZnBje04fnHukEyN9zkkjLibdBXWCFnEkPSThm+Y7A8TFQhpHnQXbH+Gs2KT
Fw19dtT/+KhQyvb2kl/XHMdP4zKbtxbgm0j12Q4y/L1HRe8T7TLvGi7+YcCEvJP9erDL6SaN3p2c
bi1PwDav8wiQeeJgAY2gGLscAyy34hZb0+VWU82I1IszBbZuiazkBJg0IUhrCOBGf5B6tWVjvSzm
7gz0N46Dm5I2bT5MlNaHOKIgmrIyu8kxqgVNV98kc00HnqK4q9K3lg9mE5s8he3i3Q8cOMJqVOme
AQPpK2Ztnl+lNo0ikhVUSkS7dvk2e8kJ/l/PmSG2kl2hkaIOOpdc72iPVyvTfYKmYQb32Gyrqfla
VTdiWi+RTNItfWJ1HDKQJHXSZyCpZvuiti/mOrd3k0YBJrXR48YUA8hGGPrzHPu62QBD07QEtgKO
28BKRLytvWJ6MwHn8lf1RsCdrV0lNn1KbREHe17CjnrFr6bKu6eimFAb7c0gQHxUnqInNDV5/aWS
Xblr8GD7coFw769wpQ+ZtOEO097OncVPBoPYeTuLJ9SHYCZuLae+DK1ORw41js6cFi9ClafUm+x9
eoZFd9QwFbjBT+UNBwdvQfUoXKiR0bs1LBuzXfWAndfc6ALIVzyDkSjxGChDYWhYzANMJL3UdhkR
TFa05sZY0IA9uzmq9WSP3SP08d1kcx7Uxkcsnyf8JsfRstkjneRByzCINOXZUc3IOxwuu0g3Ewad
r5OfGcmZBtGi9ILF0bbwDzDA4OjGBwWmIcgyBRysasvr8Xu2PBmvuuwumlj2MI2MycyEAHRvbw+G
/6PW4RiNMJ8i437y2ieSKdDqjgw1y2hBEtvr72QGKnF+YxIZz67EYSDneA1dcd8VM9XacmoEGJlz
TEPQkYmoOa1Yf2LthEYmjjkIDmI5+94rDxxmSXY/YhuHgGrHlL7uTZQ+jrlqeJLNgz0ouF2sPKU6
aN64E9kDDxlTc8pnsH/1IV2Mt9hMrmyTsc6yCN3m1Z51sXeNL00GonlUAH7MG6C+e8nd+dlBinoe
y8q+iuLoYJLyDvo1h9OaNfdE9O9Z/mgVEzY1D04Uu+AlPatgF3cXDhv90PtMBCil78qchcFDs1rp
vAxJ3nxLS7rv2RJdOl7HwUfpW8tx5seiKwmK1/VGdzLcG5OHfdbF76HJFkKqTDh/E828AFnn3Gos
bWjhQJmDpcUNQOa5uZiWOPl0YUbQR4FDm0R9fAHYbxOtjAkoGTvKmAIbO0eCJL1xoK+GhaT2BQLf
B3V5duk4+q2um9N1ZeruNVwx7Lq0Rq1JE0F0Ht1qrNW0yxwj2vTDY7d29j4qJYcVpeWI2YXzBXsw
QyfGxQXmO4nxpSgMbS8izbsv55fWMT1i3cn0ACoMq9Ag0KAgWN02xthQFyf9Vs/sHD82mMo8m3U3
cHLTOGDz1E9TpS1BNkTXRjJRJAohnTtAktahrLsLGkomoExNbUBAAH3UNRjeVtIfJqz6ly3RoK3h
JK8ZUIT70puyAzNa1tvSPVuNEsuSb1a0uDW3Ebw8jl7TElpKkx8pAoRl92hmfcr4JxrRUULAlajI
BBRWNtV0KBmGc6/rg32U2vI/yTuz5LiRNstupTeANLg7AAdeY45gRHAmJb3ASEqJeZ6xo15Hb6wP
Mv8qS7Hyz6yst7Z+lJmkICMQPnz33nNRGZ1kYstANW/0EBwmMst4AZpLNk4BlitR3+nZmaAOYRYi
OcOK4ZrxNYgs74a+huQgnPE4+JU4W7bGzK7n8j4yFgIcjvwIhIMDzE1HY//WmsLG3G5xu3Fimwty
lSfHivv3Lmmqb9jLwCiRnrzx1RSclR0428guux+T23gfsuwJ56IVc+ZDw4Z6I3LrXAGmJn4Ix2dV
GxMSUCDi59GSkbOWYuIoIAvhfgFCkLODJnZyFysgRFxdyldZzObTlC0oVeCe6VVJI7ujxSN78/Ic
gw7B2tWsDOsugpUO64jDnp1pPBJJrgwFiDmDdweOvUERMh7LPBludONR/l3jnjv4IBTMXVHZfrKB
UsfBo5i4M3WZPHa+79L8GL3rutUbnsf+Giv5qhX94Rn3/BXwBOuHaRKMxfWW9lfG7ZQTdUafHzl1
iH6ZgQ7se+lCPzRh8qQMlug1GrBJtN2qVBCn1yZvxzeZGdIDGSGIA81cE7JyeCT0+8UGtyOopFiH
KodYAz2gW88iQeUsyvEVekpwUdSL74xOPoUhLPACnfXVV+0pZS655e1/CaDWbjO0aO1bHtb8vrvJ
TPD+acntnfO6feymyk+PWd9WO01R4d5O++bgyPneGRsIjh6ciDluXjrpeVdOtNN9LbwYDdZIHnru
f7te86kslPt95YX6kgbTTZLXFrLikB+X6zip79m65SGdtqETGeNCDAzuvDDxrqD3qLbR0xrTpv3O
p1ise5184wYe/kZjx1g6Cp1cjVqqPbSI+EpAHyOeZH0kLxNWchOg+lX9lFzCtm0OKuryu7pPjQeD
uMsr+0D1OOTSh0QaMaSeGhUE+36QJL4dM87wZxhx+B3DbuMSbiZCX3pecsvdPVlzybF+jIM5PFq1
oo/GEuBpPAO1Ewl/bUWVezAMKh5Mw/UfhsHXZ5EkwHhs2+ai7JPfY5WlaIFp345E1CWbZwFKYeS8
lgNDtDfsNmm1B+08HWMLtOJsUdzIvSHhyBMP2bfI56Tf54E4GXOYvCR90D7/NtGHJ9I+V/NgHIfQ
q1/bICyRjJsFsFN0V3s0u3BDv06xYSZg3xiWaezMaeq/+gB4byxrmnfcly6tm5Vfu7kVV0L4WbRO
e9tfp3Nmv9KAhPNoMIw7fwQDawZ9+ZVuG/fChZq4hKi99izITNfgxrGLrcqsnT9qK2EeD/MfRNA8
ujcDQeS7ir6LlddF+bYSJbOf1heXKgrym5CIHvMmWjRIRaSXPqTWyWyUtRj28uEjS2J/JzAkYVYd
yq/JFLj3PpVEh0SU8jyPOSh+Sp36q0d/Ybia64zR7Cx9qMrtXLTPXptk+5QQBXz92BzwYGBmwFUX
ej8MgysEh6+Uk2eI972zho8Jahns1ykHntDphzCYkE0Mp7wj1GKRpTbeR3RiercKZdPbM6lrNYl6
F6iCdIucAVbDGtQwMJHzY1EO+aaKzeIOg1dyKeEnsLnL5J3CK+T6JnPvy0bI49A48l1UZkDGSdjb
yZLzbrRzcbVzNuHJG8uvRsYfzRiHLyiu7jq1LqCvrGyf2y7yz01h3y7U5WeVZu05M6Hiw/My6Qbp
7NS9T0MZgUju8r0NsC1cMcgrjiCgQIj4ebaLSuJZUC5KBsFc9Z87uHlgDyrKeVZRZwWXQVnZusad
8Jg1bLd7WNAzWUGsW5w70nlvR4pStQaORh8P+qOFo+etOt2WX8vJX1yXbdzaK0NDRTP7XN/7VKoK
xvx5+ZVgl7sFqOG+4aeX9AJxZdj7YY5z1c56ZwfQx77mJE6frZEJ+SZoAGUY+G2PXUgHlyGpPgkt
MR0ch+kI+zrHeYXFZuUEsfl7yvofqd7/jfzLv9Wzf1K9/x9KySyC1L8XvVf/53+nQfTxk+q9/Ivf
VW8HkZouC8+RvwnbqMq/a97yF5soKlEYU7qcIYRCavuX5m2LX2yyvGR2/yV5I3P+R0rG+wWvHioY
9griM6Zn/RPN+5OaZ5qeBg9pebbEWK3I4/ysq5lWPFIbQ3wssSdmHXxXs6J77VLrxu/rdifnZv+H
N+ZP5MNPSp7+/RUd4UoLmYmAyqdXpL6OAiiXiVpXyWdLJG9Uuq1iI35q/A6PdHfvlpzE/UG9ep39
YaoaO2j5PmVkD2pOMHVn/+AceeabQ9th86VQEzgSErNbq3H/pvWSj+cn2VGbAuCQdC3izvZvyu7y
9v1RbWYpdEzfl5huMTPDoQW55VTEJCIvJFJig0pwrDA+UNkgn1jzKTuKkn0d1pzd5/mZ1iGHxRWA
Sq982qd6wpngeo2VQ+vNNVXhV5uSDG6KSxYBcNE3t/MYC6mNgpu0UoxITjO3g8httxWbaUN3C758
rbbgrfrnPB/UxtbZtIF0c5AQnLFaBtM7psnr2ONyIvGIqd0QnNVFbqwl127klfFB1hjkOvoZ9jNN
DStOJQHWJAw8HK6xX+viGzpjt+nnVPQrCFvpJncadxPasbiHpWXcB1xRdh6x552Xl+rQMdGjhQv2
c9rhLDLaqxYOKZOsCvsNRh4Fv8dIfjSFFe9glI2bVs7jigqfreniR3PJ7zVune6gXL6GreUdtau/
sAw/2vRqFgG50WZMk1NCofM+7qDD6mqez7A2vWM8+C9iDHBmjR7W/5E3yPQC9mtXGvuujsqdWVSM
knvj5PXVM0Qu82Huy2ELLpagqNEbF9wc8t2zunjvT2rP5+chbRfdLW7BkGNAbl+izDpmYfx9iDhs
px5sGhuqtNgA/Aj39EoWjBPDZB+X0b6fBiSAtjLtI7dHF5C951s37oREE6Vz+FhBetgWPvJ1hd2q
jQ0MyNKHmtez2E+mxdg028foSnSbyDcmJxmeNIHBLvdGuiPybCtSdWfPUb3t2jnfEAjvAPXWxdU2
FkJOAm6HEAk88cRuN2HalReE33Gdu/6vMM+C78FovzWAownmpFm8jpywPSAhFfezD5GIOMTIZIcn
NHZFwZkMH1UgLLy/PTUvmAk+cj1Hb9I1XoYwVbeqiZLzjLy0l6WhSFEEb3ouEKicxnwkhjzS76AF
sC7bbzalCqwLzW7GlpDcTII1Dod1rsv8VPvl1YNx+a0afU1Ihxt3DvduQ4SUqFNU5mhfItladUQA
pnRuw1iopzbi8i4KOzvSXgH9qyriK6egcpeknv2uuTpsjWqy12Y31jtrhPdmp+1W2znLTeYh3Flx
8FyZI5rCzEVaBSnu++mQFj4D8YGYkFOT3RFY8fy6pMMyCA91Tesi+oL/kFoyudpdae9lTleiYXoz
PYh64AjpW/cp56HtwJ0ZB2Mf+nvJtr3S3n2TN91NTVJ+ldnTcFlA30tSiYuV1D5HChO33CIkpKN9
6wiYzCU4frMNybPK6RIN+tma1HdLNdbZywca58AgbW1gr2hKcdve9xnFZcood6p2OSU5A2GfQdPK
AxmioX/RijZJN1bf+9Hw1gGZ/6++37xkUxtxf85xE0R0SDU2bKt1gJXiZWn+mmVWXkXiEl6vibJT
m/xcBU5z36jOv9JQH1xYgpix91TCJoGbbxvCYrd5C7y0LiZ553L8/UY5UbyHF9Xdl1VZnssoT+9k
TPGYLkLUIMeetrh4k3Uf5QIFvXzjxN/gJCraX33so6to0sGtbS0pnEgDZ4M4/aUC+zBlXIyzrn1o
8Svtw8a2bjIbsGtnmLdtMDxxNnodbfPFTjqMxUDmgkuSVuGBWYjksh334gEVczzZqRRH240pdmKB
/CHGHNIVX+BDKXwkRV2KmtQB1VW4POHxHrFO8CT2XXSj29DHGSDIFigNohMFobciQlfqYCqSTlVs
CFrDAHhTozEtGmVlc49UYwWntyq7r7qtBaRgHxwins0QqjjOBPOpmIqRd7bOf7XKLjvMrVRbU/g6
PutA7Fvtb1w/Sr/LdpIk/d3ixiqH4gAKPiHVqn39jqO52KF++Jve8+hdpIEz2matqk+BXdN5jUy1
8TmxX1wVl/d+nSa3VppOh2C0jGPgE65lrCY/5iiCiUfdiv9EFF2sEfh6sSmmcrj61RieWsbU5K46
8DVTjXjtxck6aRgfm4AJd4a5AMhgR+0Ch445wFzUFmfebGzRp7y7ovYpf20yWnTjYZMD6MP4bhPW
9Qh89KGEulp6/q9VYZGg8MnL7AQm2Zlvzc5kcA4dLMbjKS3asygw7bj4SWTnc+cDFDQa76VA2dgy
TLDe2l4XN5LbDbElCP03zPiS8lp2DgGaFCOZLkQGPDLrs1u6Ya138kvkK9UwH0arf5SQlk/hpDHE
AjjZllE8b0uv+xFmQXptiINsHT2IXZMOp1o3yTZWSXvXSMvbNXb2WtfMcUcHBA67QREe4OkizaXw
VvMRXGJqmsFmynuHZWIa8hWhFfO+oAlmm4xoHqvEhUihqCzmMzTGrzZJy5QUDoKCt/Oy6jZs5uia
IFAc+8Q/owoNF04G2NRHOyO837NJ0iGRbNKalEqpgQ7DAh0Yr1IQd/W95KHNUPn4Qvhno/XUq+Lc
sS4RFynZwaQBSehAZQD+WaxME2gRYtWHYtDumSJm+lgs4f/a6XEAtCeKG8CH9QE2Sn0oZAwhzlXH
iMTiDUqe9xKBnAQvXBjjEG4aJi31yYyZkD0AskxtDF1me3KVBX6kHXGK+wrRIiUwSVIwjJeZ03ix
KtgE0vlVpjUhypCExC7NxrvJhhyLttRooqjBhagzU9FUehvmVP0O1t60oqmLXa20mcHhHr8OtV1h
ITfKL8TD/UPFtOvAxMO/CUe/Pgc9uT0akOddU7r46dn+bup+xGZfed24c8l4nPLRKN+tNPK53DvN
D2P0YSsOFKZvQfwPTOUnZ0HtodU7w307LFOIPHgcGpEfe+niHCeps6eGsl9jWQ5wKtvmRiWyPbgs
P1scVxXlUQX0JmGoW3dwyWe0yjpDACKH4U24wm2NqCXwFHCnji03+WFbAPttg1JgHeaHxFXRruuI
eARt6qHaMDXNBJHeTlEliFktP9DtLq4gZ16T3oa4Z/kPc17rJwJ1yKj4Nk5WL7/DqsE5D47YsTP1
UvZ9e0/FN+XMvGxh1t/rgBjnjJzi97CsEzPh+B7G95qY7jYq++6e2XrDxja77pWdNH7pOzZPZk8F
q2NV3bSaJiVzCM65Fzs/fNWUl2as5UsUBd6r22J3t+PJW8/B4I6bMs7J2Mh8uBswnESLnSTczI7G
c1UMCK55FJc3FOdQ+xnFX/C0cXiUQ7pRLh1WEtjOVUzgGQNY3azdxZ0vsierAQEtRU6Ysortvers
ZcQcPSalc1kgtLiV6i1my/Ss1PQlbkJn1TpeeoxFt0QfHZrlzX5nl3Q4jJIkG0C7LVMGAQsm/rWs
u3nDLe970jlvmd8+TUV5P3MXu6SJ+1E66m0asBehW/grEchL4mZPJYfsUxaFX1LYSjhXchNFVyQb
E1wOYcmU02TGwzc0TbBLqn44xtR/wUIpy3Wa2t2BWZm9oyoV/GwMupwpYXk7M5CHrujuoHDRl9WM
zpq5M++XRSEB+N14qi9lapYPJQLIesrYQa2uhPVa+N8Nh2rlkvq4dc9xc3JrXnYKG2zOASV+bGA0
YU3pJlC+ASylKZ8cxNMzgGxjbzvJDvPtyg6q/mg2TXZJ7TQ7YhJr8EuTbFRNZnEYdeWdGeGmQMq3
dkML7UnOLZlXPexiLCGg9DP7YRjL78phXO0vmexY6XVrxgxFbciPg6NOfdqaV+ExN8uzWW11oL9p
cKUY3aLx1sqiUwyfZRfE7nyTlxbSbm7U4XlK7U0+0IqpmtomvWFQ5aLFPejxjVs41kZbhnUuceXc
hRGWV9HSsBHHaXtqRt1Re5SkxWvbGNSjRPM5GUf3u0dh3ZyS6GUsuVEVF5yV0tm4GqTZvzP75+yr
Vfoo24B+oNSVPKijXR/ysna74wR7d01dbbeZ0rafVq2FcSG3g+5Ax/nB64zDRLEiBGRInOTb4qHk
0eOKOfstDikTmr4nWY4jSruWvhz2xN6YNnVjfq2aX4dgHI99BhQVy9/4dRh673YMpfdhJPOMN68Y
1gUnJKyMND8KEVDNkxTZPrKthwZjwRph+L5OvPe8Nh/TNgxOtD47jOm5RjJwe4zwhx+krcSXMXci
+HDulbD9M5BJJop29I0R73Q1l5UO5nQKCtYf956nO+ADlku1ssdtdsVRvzgzaD+6U0msTep848kC
lXDOHpMAObXJYWRaQXKb8uXbsLNQglfbyXHIsCvWET9Z1XknfqavzvSSMmnf0Qx5y2VdPtR6RM2l
gpMU8vRgFzrbubFuvsJi5pZMAfi+8xNUb6J8Kyterpojia/WQ4uoZ+5L/Hz9zhyWt8nlC4voHm9k
1GZ88fgFtszkT2WW0DesORCFRKu8kSOwOZ4HCWWj4R6OSPXgTUlyoYWSLcsjBMNM/LnQ5GaClg/d
d+ZzNHNznU2am13Wxbln7Ahgz3jhzN2de+VMxyzP/A89cl933LQ7KZNmOMrNXymyO+mEzCB9mhNk
70JtoDujWtkDOWUnLuXaUqX5TC6z3NN7YVxm5hvHthfNTtcFMRzusj9mNZUfM5bLXR1X/xOu3/+P
M0SLId6/nyE+1tH/Or/lyU9DxOWf/D5EdMUvrtZKCM3pxCI7g+/+9zGi9n6xJfNFSy/TQPUH/J/3
C2BuF6M+xizTMUHq/OcU0f7FkwwYmf4xJrE0kd1/MkX8hFuxwPbxUy28H0g7DvPmn8dkZU4zKVra
uBV1b997Dpy41hFVsWpiqrL+8K78yQDxE3Dl99dy2dCRxwm3eJ/CFhGTIFoO8nGrydmRuzPyC/74
7OBT03mXxFL8nvNiEP3naMM/+91IO7iCKA4MG+tT3oGvmEdDQUmBQgH8vh8sTKJ8wzdWRU/OX/9q
n2A5v/1qWjvYIRW/nyU//WpcbUFrgwTZWjDg74TR1O/kE7onPUhBoC/1/UsduwXXiLhu9Pafvzhg
SSZzFPoQrPn0GY5G5DXo7uM2sXMavXTjzkDYzZx8flRcTFs0d6aM3WOc+vHHX7/0MvL9Q+7qt98b
KpJJrkcwplwe+j9OWSU8f8PWdFT4RpxdELOTgyq7aPPXryIYwH9+GawK5MVsh2cHS+7PL6NTNvqp
aEdQFDBhClTnszsUtHxmlXysl0cqYBoLAj+dkjunwVdSZe0Ez6DnXPnXP8uf/MaCuTKpe0bv5Fk+
UYP81mrjMQNUwnUmwedDPdIQFsXfIHF/+28+vbFQsPjyCwY8ROg+vUwg8eNTnjJuuW/M8w4BTpzn
KqWvPbaM6RtEAvwx0DHzcNcSaKF5mS3wCaN0K/7mzf+kMywfMYk0IjzSJGQAdfTn954AGTm0lp/E
67CyuDgbX6x2sG6Mbgw+oqHncgT8/+Gfv8tLDA55xeap/gyfcpnUGeWcTlsg+ny4XvBDTN7f8hP+
5KniA6S4C87Yf30Rry01VYV2vx1KrBXJEvxnPfofPDASjCGr/0LzYaH/+f2rO6vEjLM8MAorYJdx
7qYkND394zeMUJ2GUubxTXTdT3KHdGi96wXznjHBH9mgCK9rmXl/s4L/ybOA/4xFztWE19C4Pv0u
Gm2dqQH5GcYDWw6ZPef1LiqeJ0eZG3tsjb2jrfZvnsDlf/30XVCSjU5YimXG/JyIVAkCeVQ3vIPD
0kcLunAd9Kw5sN/U36zjn0OKy9POk2AhcjmKz2ph3P1xQUuxeAJdAESPARUdBsK2enNd5I+NO9cM
1qjNq/L9KPoEsxMSA95MPcU/RFM2t9SmUuWc07U1Ht1CcBj968/4T94HcB9wPtj+eaA+fylm5Jgo
kKrd1jhnT1h38h0+Ce9EUCn8mw/6T9YfPkiLHc2zTMQB89Mn3fZm3xQjHi/XMdd0HezZX54ioz8J
MzjTWxpys9fbrAxvEoPD8F//ov9ljXV4aVLDkhWWaeWSNf7jh9B3vpgI05B80XaAduJnmJOx3v71
qyx78k+PlSNsEp88T0pZtrtknX96FcI9uo3Kdjsb1D4XJadlOCkmhdTBsFeusf3rl5PivxwSUPHx
N7paOkTo+Kb+/IIAP+fZMGOmTJNWgA9G/PhrhEx7kepa5v+hG8rvpVFgOiIYmwIvSDVRXZNQPJCn
wQwZ7DY8jTuJXSA4Sa6RTBYrpzvD5SSaR0ak+PBxw4tN504Ts2lMpu4qSxoqgWP0OWvb2j4RP39c
3A9R1MCx0LBNI0J+oa72VmzpYcPNk1oHFWTqPgQfxdXJzcwXTZ3icuX1wy9EbQTxnIjNeNNlLvpS
y1VYkONTTJNx2jXyua7p+4JuwGh+o/MiUhtqC+PwDmxxMd3MeeG4uGocX8H5mngHBisOP2TNArrV
TuK/l3FvvDRzGJ0qM4u/EMXqHolKxY+J648BM5+R4N1gaC97zJmFNXCZOqmWEihGESWBtJhIQs9S
wRSwIOaDFgkOo6FRat3ZQ3rr1lHS4mJOSlhWS9TA7ZzqLfXRc9YA+pnzlppXQ+RA4/NtHb9RkQOj
vvaj6UcTZDGDO0ruflBAKeE1sfiaBwPrbHj0qT05x0uj2Ypu68LeGhQXbJbIDK7LxE3whiUdIJ2r
7OaA+aqtmuKMk5Hs5QqsvBfxKVeGSq8FOo+56Xq7xtLt9bJfkzgogbB2bCAbbZcCPz4rQHLsDb8x
j9I38m80oMxQg+lvSdbMFrx3IokiPGI3SvS2wES4q5XPtNZyhYRjM+rXtgXUsKpt7cdbStNi94Fi
yz4+6VYa966ROIgGlBnR7DtSSrVxGw4jS9wJk3siWpMBOfHOftfWFY4wQgTeW+l4XbqvGYBhzE3d
elj1eDKNU59UlubHn7p2nbfCv1h5P/k3MORog67m1DjRX0ePGzYD9GbPav3iRvUUfm0ky09HAtC3
7gBao4Tg92U+ong3n6YU0MrJJaI2kVRJ6vam0FZ3mxH0W1xGUIM2I3FrcHTjJNduGlAzmQejvI16
9GBMFA10aUJOv3IWmF5Z9MKcqUnY4O7JwftWpa8raC+dcnZh4lfBnoBXnAGYKqKP1tUxkZR8at8w
b9tiPS+HbOpss/pXWpg1Y+y0xAbtjPwfY1lB1ArjENuiDrEpYo2vnMdRLSCjynXjaSMLPtptbVFx
czePM/kQWCOFALSpOgvQSFkaxAXshiRGy0iuW5tuY9gbs7eybC0xOXcMnajaPhYujE6Ib5UzgPBJ
K+PKmK/sPnRAEc9zM3oIxZ7Tlc+lUzjjFxrEm/uxBw1FeEAta0aoIp7f0p/9nUHxVbrO6cfy1j50
bp5fxzaPqutQs1cSC/WZbJT/qhrl5FAJYxBQnRfI298W0H9kYPrvuZNuyUk8tvWPH+3lrfx/AOQL
N5cdne3g388YbqhS6Is/sjn+8x/9PmWQ4hfoGzAFXNdUGqgAm+q/zErmL6bAC2MqzvCCcQOnun+Z
lSz1i2T3YwSAB5Sr8sLu+A+zElMLW3Pz4P7B/VlY4p+MGRh2fDq9SMG9GHiG6Vg2+x/2qJ93P1qj
42x2YPNIs6of7LicTxQYBUcEGZ8vTINvOd2EcHKIUxXArGSTAi0vvwdF+q2f1El2LcyjnPn8RKCy
hNzN1oVJuqC+YAV1UPH8jhUwPCIQ5M/fYADQOwgZrBDTtHFHAnhGNdwCmpx3KvdfBt1vAsek2bjJ
7okCRVQeTFzmKrmeyoAW3kDcSgLTmTktLNQCjLghLmwb3DipS3DFaYxrck1G+DxCFSXDUZGfHbor
VG5Ae3nvb3wolCtOIdDSIqbvVBC8C284hE51zUcbKn/yRWqBUpPR3GpVwFizjpU6C7bkes6grbo1
MueDNGW2p4WTTHUHr3KYsSk3pNJ8gExaF2d3Qsxm/nGJIvu+myxyer6LHRl1Y/JIdNMbehsbmK16
hpBbSjvuMkMZ7AAjVqLpwEZr7wFk5HuPWjY3afa60Gj5FSDKMgCGL52XFk11rj2yNw3wcV2uY6rm
V6NSj0EwXkl0UdtNoN2biD+Wh0V3ruf6SPnKGpfR0eXM2JsKlGp3HtjARlCmftYEEAYzWnLLpzTx
+ZuVfvaaDGupr14m5p9rsZCypAMyP6ufJVK0Pfmw7jDTXCbLSrexaWwZtURb5F6SO8EH09N1qOd9
OeF0T/JQHsOqdDdxMx/z0H/MluBQRrMYdi/cMWGCCYcJvW3V2xhPDw7PDB5WuqHY4mh0wUHmFVlO
50LTxS5K4n2uyQoFVoLdImluyiq4ISBKngrPOPURGewAXXwRgiqBJOd0YvSkH4Wzk43+Ebk+jbOl
v537hF2yon+yizTI4e6jt8Q59tDBKaWi4p7zB3PovVW5/D2R7k2JdqlpWo7ZlNemmt5Sc/rmDQFR
VYo6KW+GNJC9GE1ClXx3WwlnQ2fDk8/W4VtE8FAkBRmflWyh5ccUYJW0DyC1jRs42u9Vmu1HdtEd
zfAGh1FAXPGAZBR3wEG0eQCL+DD28mgq56yK8egYCbs5yZlV0nEdKi0V73h+XqjpvpoQDzYcox4E
PZWrZCjORlQF2xwCTTJSl+abOTS1JICLmk9ruwNj25KSJHCyJVi3RBp2iEtbPfmv1NAjn8v2vYqm
VTmHH5Y0XojpVCecSJuptz5mrd/qhmSvDD+02YRrY7SfZK3Tj86JHm0wyqMWhDqms8LLk0zVQZI1
omWs2iBn7GNH3NZ5udfJeE+LBtP6yTsX6fgcVvE9ya9tVKjHSgb3pTAeopynxSPHATZg7Tn5k4wX
eH4idi7IEAcT0tpKvVdVVDgm1NVqfAonebxnVd3XbrEp/fbSluVhjgtMbjGFcFQFi4U2nXv2AfDe
d9zPx9j9LomBrsymeByEcWr8hN2YqrhNXXO+IiRBvTMnJ7t12kO69L47mfXh6ro/ags1pBxflBnc
YFnGfZXxBtc8U5jWnvgDzo5ObycODMMsv/KI4pBP5DXTVrZFyCWDwIJTGcZJON3OVzK9pfQhPzq1
vXOK7qmam2c5EHcTAXOFsdknhahQ8Giu4/xr7weP9ou5DJ9dY9igOBJa9l6jWG1cWVx6pmhYFqJD
hty+8ZwXL38O3efMRZScVLErRThtjEHdM2Zi8Z/7i+n3iDzyJanrfest44zpo6CkpF3IK95UWbuo
8eJD00IvEamzbgm/2mO0OMxpl8X6tFaRc8Ok9gKcdVV0kb1WfHVX8TBvpCufUXjvtM2XrZtjviWy
pBzQb52VbMhRdd3XSNsPS69iLrODUM6dtDDW2g04CUUExmcitspqljVy+oRVYiwX/fem4JK83JlW
qojvu7H/lhVoUkPjLZ+f+1wP+b1HiJpXgr+IHv82hJz0CeLdw0Wi0sJA7rNZcvXUvw64G0hC0IZg
cnU6tIb3Ptjg/LpRnQYT3ETVA1UxhlcnEfNjP4YvjZW/O4GDuaz6mCx5R5fMF5bzY+2bR4wk8yql
AhrV+8Wsu4PsGpMm9PpI9S/f5oi3G4I3IAuQf+wdsNccFPUK28/anMaTU0XvBiATNrCedAI3xDJt
L5N0P9KeVEzPNAD6p3rJmUluQgerHmDW23Gw2JmoyBGB9+tA/etukhnEm0p0qzGPAlKYTn+GkPiN
bMrCTTzNVraviwgf25K8DDz9MY/9TdFRh6tMi9A89jg8J+WKkiI2/yB/zUVc7ZwguovU9JKZxo9e
4LXxMNRYk3hoJ4d7jaMPvqfvB51cIKPcoWO+UZbxIGeAjNR1X8l+rlviNpu2GW+ov4hWbqKxyaB8
s503ZI5oedbONuxKpOoIewpOuu86lnd8nM8sXPU5ScpDoowFRQHusyy7Bz0wRwT0OPN1Z8mYOIUX
3fhjDMQjsFRyFEZ/QwPNla0jWaUl5UUTiIM6joHXNg6R82JHxfB9WsdIz6SFd/S/38F0OtH1fR8V
CR7suRNQi5FimUhR2TsE782INtx7xi0w6I+GfHno+cGKMAhUU3DULDaCz9DTrwMsTKIckBWZqG3J
WmERiIoHrI5fhKoA9XrpgZ4OgrNeUm4ZL5NF7a/Zcuxi8i7T9Dktml8NTx0KZtL4BtSv8GO2Ru3e
9G44H2le47s1oPRS97Ghy6RYdbITl4j4jQEtYg5xr1abiQKH1javSQuZsAUS6bWYi7WYWR6a3ZBN
ANw1sAKvPdqBIsSXzN8ix32fCNTQpdyBB7fN24niTq+cvxY+n5MjFmMsjKVyiPlIkjesXJSfTONN
iPljLb3+QUk8tm2c7VXpSp57OljLXJ3Js4CmB6FDzAe0xkhf0T6vQkwbmf1G9RJlvNFwQX4mtUWV
zIpw4j5znQZr+LBYqONnOCLHqYIt0ztiXXvRhTmgWItsaGELRAfqroedaLmTxnbyZETmWdILumch
62inswC8jxGFm0URYXMCul+CKNrVlkdKJYUC29qkDxc8PtEv9G1xmvraX4d+8DqMVbebp0rhWYJx
Xsk+BkNJr2top6yLAQDYxaqZWATXAd6tm7y4MrJ/EyUG9pq9YIer+Mo6d9Or/sxKPrEkRhft5m86
5eNiEGquBu6Z62jivAVOuDMDf2W0rbHLiAYuKVR7C0z/1pmw2HHtfW4lDVtd9HWYp4vMojPZsDdN
pGbFxI2fxoZNDD0VL0X7f9k7j+3IkWTbfhHughbTUJQRYCbJVBOslNBa4+vfRnbf26QXg7Hax2/S
g+oqD6cD5u4wO7ZPa+zIeNQ0BEBvoGVn3qo4se610PldGb2N2FuJd0kKYYYT16yT696sj3ySg6kZ
Rl/RjWQ31sYHuCJsNIWKOGxaZRfdnTt1zr5XlMd8nK5mYL+5btBVSYs4VrG/KsfU7pC+wVV1n1vT
3TeK+2dcTG9rT2BpsurQlQHQhirdLVZeHjTPILQUnMVzjnDDLY3tWKTTdqD4v2tVesfA9X6du3Db
m06wibzxfm7Uv/2azYb8yi624SmRG/i4tpRySU7aFZj8PZ36e00DgAKwDfiGPp7In3vbNknMrYE8
8ID18zXABs7vuv/A20eHeqD/wjr2OQiKm2Tu8Us29tVAPpF+uCeX1s0NCNqnog2rfTrDMNXnL3Ce
+PgxVleAaX7SUclNifEE0t930+VjW/R3vMM5j3WkgqTXGDtYP1pvOCLRwTRbmW6NJMNYbLwzI+MG
G0icubqEG5dDt1fChcos+4chQ/pNl9VvfeWAFFyGaSie0dx6PogrvH+zgfbkEgr1wgs5t7ie9wsw
mIzWQkoW1xYQE6gvN/AW/yAfpC+fZomMUwUVLr3z9Ijd1vn4OXXD5ApF0bdeSfdW490oZuHSUNDl
V3mHgCKN7JPpJdme1duwFx3AnB0R7l5z7YKsFn0pnYldR636G5Vus2vTdYaDrahAWyoPIzWVRlJ0
rDizw6NAQdlxG2dbvZ2jTt13ATJRoyluF2t6DmrzbkbPvalj7/vQc3Fts44LrtfuqGXcVvgEgxbG
qTnulYxrChAzKyaB2Hm8qm3n3U6Gmh5IS8eIw+Yv5IlIqarWQ4SwvJ/hTeIVw1cowhCjy+/1Mv7k
1sVdHFB4CUrD2Vd2+t2AEsPq48VBI/VharyR/6rhGjgAmzeK5pDQ/AeVIt+g2MwehoU8aQw/aquN
dfyhiZIfmg4j3EQ2l1sQcIaaLZF81JVJ7vFKpZMchTefo06onowIFVVkfe/WdCQC/lOnrNmxpiQ/
VNNHzS+O1geHPFe6uCeTWyzSMgYBqtAoNf0i5RddAwaAYhJofgQqArI7TsJ8zNiDAUQ+fiZcf+qu
40fx+n3RrGCAufnlVXG1pXP00S5+zkb22TaanCQmlSDu1nzB0vg/Tyk1KSXLD2m6aN8ibUVTR1W0
p2IPJZAGh+2cVtk9xTOQeRV3OI3/Ko9tlbxL9NgtYcQeDVlnwfAa9zZ1ZwNLmhyPdk+sInLU95V9
P8PYSYAkcRHsMu2OFkcL7G/xtIDq5TMEJD5ScyN0NpoeblHp/HLL/QKvLBi4ghg3gdk9VAPGaZgG
aEFoXkdD+tE2fK9I6m1N/gbkc7PL5/amqmbUWfWtrU4lQF/rEGP7u0O8eAfIBF8UvflShGiYVvj1
xuxtnIAU1IvdYn7o1C/TWAc3emUeCj5yl9y4sUmNbky3/jwhFd0G9fKpdmB6G3iBrei+caYZwGjg
ZRm+jh8DFndXXpHfTOX4oUgDa6t3MTyq8i5uVdQExrHjChbZxXNbNk95ZT16aflJGzUYgVG3QW1A
V5G5p437iTQCuXivfXCqWONmonMLQtEJUeFrAIp8QyNmw8du/yVJTpDOn5sceVkYtem1bs+/msW8
rVs+Tc21v31cP+MjsJVVjwEFWJMtxAZ9a+FBkTVjzIdxcTuAgdosKzY+JI43NG7ddvq4UYKf9LuP
bIjDUn+IsRy/GsLsy11ue8eyyo/DoN1iBMLHNfAJ/G4y+gkCeDH0+OezsbXs6Hfr1PcVqAVbza8g
d3Kts+p7p0f35igbrplfVop9/2BV3xHCbVEbFztEtIeu4k6iJjTTt1TuYy24ybsTvRRgsoLy49T3
CDXiPKdyGj1iN6HcqWPfUX+Z00M9DNz1HfU0O+ZTmbrPECdJrvIvAD7HXyBd1ivlPjPKX9aCrNEB
ltbEDtWyfrzqm+qa2uapar2tFsDdadqnOCqbQzF/txLru1M7zk06/UmyiT4sOF+F6tPRsJyshQ6M
UvmlMaPPJpgXVXW/FEisr/su/UWzGs37dG2f5hnfN2o1W92Oxp1TW+6mi0luI4CHSOgF2sFBaBMi
Ouczy4WlZJvbseyVK408H3UE5l4SKJRX9T9NBDhl6rjomHpHx41ZJsfBcpVbq3WSO7sztP2kkQYY
gYTsTAC227a3Hv9/brmbV9/aVdF1Pq0Mlr94LVvjX/9XQlkzzP9x1tZXdh6SxOZqjP1v2ZrxPxa6
FIOCPFnFfwna/rf7lf8LXzltrXPqmvnXuu3fCWXN/R/6bsgC//W5/S8ca19XhxWGJZ3hGGL5FEt5
7tuuFz6oxTiSwv37ldb9W+J4VjR2bnSh5kw+O6BgpYQPgUdn9mjiYdMkdDa+WN2Hf1WXX7qbnRtd
kGeg0Z/yYNBcHytwVN09n3V9YFbXcqOvle4Xva6ho1OQqTzTr+gpoIDDp0ffOBekEeemvub1Xwwe
5dgeOCptbVbrPSNafEY4cYlMfG7s9Z+/GNtNGjuuTd30c3hVk1GSILokXzo3tPF66KUxsAFLDNNX
VPXJCijKpfnU7t5fcEEm8Z93kbrJy4mPpe0lDtpef8Z16DMEkP62Ubvim6dOzqFE27nPytI45EWr
kw3HDgWMZXJBI3buLxMkKmT1EGhajumTyec4T6zrZdB/vv+HnRtb0ETkgVe1wcQDsSZKJZ43bkqV
e73U4JpQAVJTRalsazT8Ti3SXbyAFUURKjm4EL+Oos8ublq6b832z6peAG4Yv+XmLQRvRwchHJ5C
xxKEJ7lY47EadV1uZ9CE2EXhDaQjiHS/S7iy0TGkXusuH1dyUxeCV7X7LESwqPvwzK+1MfwQNa7k
gq+v0IvYreayyYBe59BBQEpNXGgh6/XeBc3TmRfxr07rxeiWkdlqZ2CsO48ZNwPdomrVoxMJJWev
v569ZXC/coYmekjmjrwQXar0kFTP76+6oCb7v+3hr571xeyVPihoAM1C8NDJk57W3i6mMetqoKcH
hhu1wQNNjtpvZBKkXxO+Bz23s/mWzqfHzk1AuCmVbkn+pUJIO5zz2aR0tR9oCXwDevRglec37/+l
Zx6TiLLvh1mNFyeq/S4LHslilVu4q5KHpiqEdKiHC3zvyvWt2lNxbal+gEO+k5u4ENNF15BDqVxS
y+iOnynpbeMpDS48/3OrIsR0v8SapeR0bhWxTaObuQTeLiH/58k9UlGcVxsj2uQ8r3wn7emMyun6
tIfIeJJbmvWvevHyol6yq34KSr9AbU493RyP1kT33PujrzvPf9R3/xcaqnAuG+M0LK6HO+M40FGK
yw7+6H1h3VrUT3fv/8S55Rdi2whqOvfnyfXt0doHSLI2niH7aIXD1xgjkAK1afu97UVXYE8rmhQh
dMjNXIhVgEx6bWhIk2pHP2Lld1+H6QVH47cXBcbZ66darL0DC9odX09qG/InhM3PwBtqqf0anfjr
4d0xy+qm1hzf4CPXVZ7W7Ov7a/L2C6N7QqQGZlzUKoUAP6a/cB+kFBD1IcMpLe61C/H6t03jny8l
XzSvZ28rLnX8pnX93KF3IvO09rYOu0cIxd3WcOPY3k1KWHyKaR4jhfBnSULjqp4sMDF8laO0qOjr
D6uVvTEU9q0WR9DqA+h2UTSlH8K2/YEuZthQ6P2Iw8ONi4X7VqvM7qapc51EYKx/en+tzjxkV3h/
zLRKjRjqoT86fCJZSWYf4hKql9ToovpbdYawqZWg8IHAQMSlCLcrVLjzcqOvf9OLbWcsaWur9QVZ
Xp/8HMYRe2/9g9zQwp4zwNOPQqX2fIeSqWEjrVuKX3JDC3tNVhR5MS+l50MAwbNNrXzwYHLfpCQn
Xy8JyH8IRRODh5ZzZ9+NWn7h9Fuj8q33XXhPgt7V3Y5BfcfJ1JOFfeY+VDWoaA3Kh24s6+9kT2nr
VzTzXyK+s5/XZ6J4Fbu9fLpGh6tRmFaOD7FpvgfUmN7iWQGweyXCSz0KUTXumtpgYejg+SVhRRIq
OzpDJvXNRQ769fTxfrbSKGs82C5e8jSVdf2lD5rhIDdzYfuBDssV3eBMdNP6ltrvt0qPLjzpc+u+
/vMXUWXMDYTiMHd9cNzxCdZ9s1GAG98Fbj9cOLS0c78hRG4aVb1Lrtn1hxS6bTqTlK5sLBcjBOZP
XWGVHxy3wROSHl93D99hAdUUKPuxLDQkMZX2AMamhl5GkX0CEvBTblGFoLcQdVNpUC0fi13gMyZe
iXb1WW5sIerT2EYZg0zWp8Pw2lWBvVZJ3Ejd7nRXiPrCwLEqcFquGGmjU/hXk0M0eBeuX+szeSPy
HSEOF1ij86gOGp+bNH5Xjep9xv0zkNtoHeEWYAxapehBrPv96sEO7RKMPowmuYVxhCAsQDQ4g0bV
MkyzDqxX85x5dS93/DhCDOItZqYNTmq+EQwf7ZyMetxYcq/LX2nsiyCkvRd6QUJuAsfsO4xQIavV
1++/iX9ttN56oELwDTRkeWVY235ijhkOCehATLjXj3YAHRx8jEPPku116JnQgrhl7DyWi/MTOGn+
BECig4w8uZ+jeq5tyackxJ0Lpmoy8Hr3ka0irBoMHcXKYNqSz0kIPTWcPcyKstxHmHnFofsDlzZN
cupC5GlYbdAPZWeYVzvJYWwbmNIq4MD3H9W50BMPXS+IFMV1Mj9WHPvouisgz2zlDqi1x/zlPk+V
ktYWvvR9CLGP9I5fRRT0peYttp1RQaY1BAS2z0X4Hg8cBM3/VfPi/34L6qsw/eWkU7O2w8XWMt9T
sx/Axg+tlsq9JrYQzvmS523nzIuvKCrIC33ZNB10cbkVEQ7V1G0StZkRSeI+TwtOordXI8AluffE
FiK6RX2cGYYb+MFUBRTvy3oLlW6WnLsQnk5v01sXx4uPTNnDtxcGOlSVS5WI9cm9sRut/QQvn6ga
2aqO9ZHrB6b6eynybj9invCxdswSC63RoCy+LDdyT0GI1rHCLWlyHNdHAh3elXqY7ycjayVHF6IV
7AmwHitP/ULnPq9A/1GT9sKmvT7JN1ZJbIXoQ3oSC9R6fp9Uzg2Qs+jQT84gtxVYwiEcDT0iiDFI
fSXI0KjpUE9CTb2wLGcesNiLu0BQhkSCw4BjWYmOIizrj1Y/0nNXdqNKV1S1+qnYVZTIRYPo0Kla
y9gDWeWvsfkoREeoAcecK73bSr1FIjwBNXFQQRxI/A7c1q4y6wPmStpebnAhlBXNTUfT6FN/DukO
sTq4LkNnTRdeozNVKNqyxWgz28QoFZIutN7tQWuADQKrf5W3anDIo7a7xW4OWD29HWB2PPN3V2rc
+uT+NiHUG9gzaWBqiZ9jt+D2gB+85gLF91x8CJGd1rVaq4go/BA7qD6CXh+0clcxSwjrXMFbcdTa
BWJirdCCoeNsTqeE1JKIwJFoUSZTy9vEBwoP+qyg13TULwTemTUxhagGm6npoxEEJ+Awv5SMrzfM
HiQ/OVbazMtte0ITV3GWTb4zDsjmxvBkT7krF2GmcBSz4Rf4xSQJte8obzYU962vHWpCmeFRRwpz
jyqcYjqt045DmDbbMKUXYNHCRnJ0YfLhytbtqlIH+Vb+mcLxdwXjS+Z1YebCNWLAsMem+0U9xgnF
IUdB1Wy48P8lXkZGF/aesA3jkI9tFb+GAr2afq+YyQ+5oYV9J7Ic7ECLTIXIuhzp8P405KPM4cWs
9ddv4tjoNYnVYDmmE26lqLxD87mjGvH0/szfTFUwvLCz5J0ZuOaoqsd+7CLYoRg59SBeDeVbGNXF
hVDV1sn+43znV4RNJivR5RdLqB5pPcKLwjSq7GOmgvRMISxv3QVKOtE2Q6cFXoTIEWUgCWYEposS
zj+tKopkzh/b0YUHBSCj8mozX44u7S5XrmJ/rXt3uJJaS8N7/ajwrI2M3gvmY5XUU71dZW3pRisA
yQI4cYvp8P7PvLnx2c4qQ3q5N1UTfTwtkOZjMRcouXEH3OYhBk1yowu7R0FrVtW2vG/5PP7xNMB7
8A8/vz/2uke88RoYwt5RQO+dnUlbjo5XhCcseLOvUY/F/Kzm1m3flIlUiZclEjYSlfUIqWMux9a2
5q9OvGrhaQW+8Cn1t2r91t8h7CR0N9Wxm8TLke7jFZZTJ7/hFts/YVlFN+BzsYPS6Ondl8Oi7WzL
8FBFasBeB8x0JF8C4UUO9SZqh4zNbDF/OWzFkDriXG6jNIQtB256V1Yp0apNdGbldXUycMC8MHF9
jfm3Fk/YcXAFcypnMJYjWOLwGh/0BuhlbN1zFyx3AYaSV1ZlB7fjRONrYC4a1adkBSuUxQmuV7qx
26DcNZaOUYyLi8J+BkgPPnewl60ZzTPoetWgC68AN//+W3sm3nRhOcYhL2m9TqfjRK/vvvVynOOg
jcgt9l+PiRepMKTcNt5MOaOjYAaqXA8Hx6T1QW7uwsar0oSLj2g2HaElZNtmpjfJDSWPa1G+lOmh
4rWLOx7HVAl3RYYQe4pTuZkbwszJyXtpO7MPKaRAaBG7BgQhdVPnFBA2am9eOlwvyuU4mPM3GGLZ
pnWtB7kVF3bnAq7BGGrFcgy74PuAce5/R5j7d26ISQsbc1d6Y+MuLRtzAeQNVsVEL3ivGJPcgovE
voxm5cqi+eFo6rl7544AeM2m/+8QY/+ZvbAj98FQVPjpYuRp0vA02w6NIXopJb1ibdbQfRFEaUeN
qK4ZXaWFjK7MWt0Al5G7gf2lGL0YXCnUYI4yez7WVAifklabIeq1ilz8a8JjLeEw5ToGWMciKmkE
mGNstcxulruti2I6JclMikr1cAQx/kPXILyWsVZKDi48UxqJGpoypulY5TTit2MWXJkNGOf3A2kN
mDfOib/5/RfLzo3G0Iuom46anTqHKcjwgPdi1bnPkLF+h7HY3E5O6O0Wr+tk/yLhVKWViDZVM+6P
U8RmUzf0ganz9ft/z/ouvvX3CMdIalooe9uwP/Zt3d8E4FEPVtqachfbv1eVF6tlUOuwg7jujjqA
BTqwHOdKWy2f5eYubMZkFueYE7Y9poV5nXWPk1fJZLxtsEavI7c1PFAMJVn/Ng1+qfGfeKDTWWrS
olrOzMkgwqlqj4W1ACrCA42E3B+5sYWoVRC9dMy8ParmHcQE3O5ryD/vj72O8caLotqvl2QumsSi
Obg94sLdHCzQHXtTz/C6BxB1C0VF/+6EkBLe/7Ezb6WonMsGaFB0KbVHY3E1PNq84cNEc6qMxoqn
K+zLGUTJacGn4xjQS0PrfU6335DnH+XmLkQrOJcwBuDVHNNo+D0G6tFqpIpqTFx//QzopdBaoFn1
cYjHT5YyfYs9RfKwUoULcJcO3oB1Ku9l25ZHHKOr3brtyIWqKoRqaSmQ65WhOXrlsB0s+FXeRK+Q
zIpj9/Z6WYok6pupYursZXgOLGO1y5RKSuIMEUm4OhltikdINzZHJVlw9FT7AYhF90Fu6kLEwqjH
YGMOqmOVdni5YBDqOTgkyg0uhKzDp76NcVt9nBJHuW4TL7+as1YuRiFFvV51KEtYt+lxjReK/ui1
6Tafpu/vT/xMZsZeIVkvb05TFeJ3CvDkaOjAbIPJua5HXLDzEsuS8kHBvrLxnK92OEa3WRcmdyY2
7nSX5sGFU/HtU972xBiOJlI+NOwfXQ3HSrqNM/Oqpen2Z4FU8L4YASpvxswYv8eYjEm+CkJwz95C
Z7jrVcdCa9v7smyqfVGYzdP7S/r2jmqLGrWedUtRT1ZHNQ2z3aB0n/EJ+Sk3thDc9DpS1s46TEWK
T4gknU3ZwiuRGlsUpDmlpdceBmDH2lFXr7CHIL+U9zmzJKIQbZ6mWUm1lCUZ3ceDxv/ITVmI6aZy
3DnJRsbFZkIDXbnB3kKqBGDDl30dGZXRKsBnp+rINoeBsgGrCS50ILdjuEJMp1YJIJzL+bF3AtRh
Yb5pIiWXHFwIavATWZ8pWnkc4W6pzqadC7nDy3aN16uyBFHH/cQo8SVSi3u7bgY68ZdnuecpBGYO
YS1yYys/trF2swzdcw6aQG5o4dDVszJPAmcpjontfstNQFD1GH+UG1uIytReOxnbuTwC+X8alOk+
sbiDS40tytPKYNHVGMvIo2LaSQZ/Mgnvq1GJ5bZCUZ/mTT16Ht3Oju4EejfOknk7qcCx5CYvxGcE
358uMa/AHTD4jn3bsum79lFubCE89QS+QOQaGe8Kbn2LobS7VIsf5AYXorNE3WNEyrrqjUoZV//U
RMbV+0OvQ/zzdk8t5HUAxQbOn5qFM3Y0ufaX0gVWSo85RjABUrv3f+LN7ZZkiDB7N9TbaqaRFOlT
dIW323ZxyguzPze0MHsI9MC8XTP2VWdW9U0OSRM5XaxIDi/sLs4CvmnOAaXGE+YFS+c99hMecXLL
IuwuJD/SKFzUya9S61NnZ7gTapPUzZg1F/aXKlIWJLzh5C+t2+71GdPNgn7mndzUhR0mqqgOL5qm
+ZmTmL/AZDZYaAzuJ6nRxboVtL/ZrFt18bOo+Y1rt+/Nl4QLb77tlNuEK71uFtqgVkPnR3MbPwQN
sIYK6Mtz44ztk9zshU3Gy+welGvd+VCykw8Khp7bCAumz3KjC9tMM5V6PpNE8NnM4usG2tiRVIt7
4VRaR/nHZsDyCJEahUOrOGrd+njcmd9hz2a7ZEyqK7ya+6u6D9NLIPl1Md76ISFu7ZGyK45YjV93
qg0ypHG+O3lZfZrcOfzYmTV+uyXW8Bcu9euob/2aEMZAeauwnjHMgkl94Mt5q4CclnseQhAbiW0v
ERRnX+1nnMhckK21NehyW4QhRHGSjm4CINs94T18X2qPWp3I5Ll40kIE26VJs3Ftuqcl6XtypdPV
YmKQKbUoYj0jLlxvWKKCaRtmCNjHyTfZHDRym7IuxLBZBJlVGYZyUqxoW7Ythm5yTAJdrGkUhjcp
o6orp8Qpr/VFeRgxA5VbEyFw4z4Ip5KWh5ONWV2J55AHJ0tuaCFqFVd3xr5ZGLovHtWSFuwh7/dy
YwuBqib0rZaRqpwixcL/IIKm0+XlpW3gTGCK8odMBwPapJZyiksv3ySpgh1xP10oi58bXAhN8LW2
6bS9cgKtv3r21VeBmdiSj1OIzGHwYlh1pnIqlfFZUeNV13ShI+jcvIXQ1MMkgIDE48R6eK+a1k2S
F1+lnqZYIbX7VrMLl1m3oHy17lMLNl5uZCEoB633rAE890lV8/thaQ4V9XC5odcz5EUpYXCtZl5Q
AJ30zvww4EroOp3kHUysR2lqn/ZDy7SnkGQZLmtZZf+Rm7YQlaFudHPpdQrdey4gbav/arWa3O4t
1qIsr57zoWDsEt8UXKamB1Pvn+XmLRyWGbmRbGx5/WBqfMTam6bDATCk3OBCTKI9CVOgabyANRwr
S72O4XfJDS1EpB00TaonnneahpmK7sy3Rm8Oy0FudCEo09yo6z4eeVHK6dq2lB1NLXIT/0fJKW2M
leAZnDqK0A2t6rT1y+l0xZITJ5jeWh6zjobixP1BmaoLN8Uzm5QqBOWYjmHfBINymhOMLddTmGSD
VKXM0cWKUz60bNut453Men7WGhMePJI8yeUW4rIOzdEj+VL7gNiUjdYbz5piXyIbrIO8cdMUC0xe
FxZRqC2Nj5DwU5xYGQYHy0d8Fy6ZFZ1bdyE626ZrvWrK+QE8ZjexDtkxsrlfSb3lYpnJqjRuJqYN
dCOKMLIroPGvxtxygwsBasWjtgyxU/mJ2xvbImyyzZyNcoemWGZK3ZWAYSzM3OqzfeQ17o3pqpck
V29/F2linSlTdezqcygqWjL13ywv07cgquF0p4CesxJnuQsv59vvjyaWnCrgpzQ71IBDjHTgRkQr
B9hMw3uybTQekj8ixG4wZMusDnPlt62bPpiA+u/cOPmBxbJ14Ua6nvr/DANNxDXkFQKsxbbotTfN
djPrhu3ultBMTpiKaB8hnSq7Gh+uw1SoF8vUb0fGP6zvYheXIqVR1jPReAq8IN7iQP1T5tWlxfD1
FQSYaj26QV34um7oeEVjvN2lpiF1mkMqfj26k1AjXZaAr45w8u7MZrmpk1muzw5V6evBK5JLfGqH
K8orio6VGagfFy1ZZLRI+A0KMa3bYaAE3jKQ7EieAG1/HXtLqmrA2MKRGwKXyg09aWF+pA91Ej4M
diVVNnBQPL9elbHocKrJm9a3VLRrVVod1GSRERkwtnAV7hp9hIOdt74a9j8DVX/QskxyaCFy4Z5j
9a5nrd/2ZXhvIsXfgYDor99/y89sPmKFqWwHz4oUd/BxESvCTZvz/RGrA9YbQ0fn2Ps/ciZMxUJT
WVFXbdZOlsrFQsEuzDut7T/KjS2EqaYpOmDzevZVzblVAudrb/e/5IYWYlThRLHGLsdzvVXsTdtr
93aLo6bc4EKMWnUd2doQR7TZ4nlhFulHGH+Sr4wQoR38mmEYg5H28/4hXYJvAN4ryWcpRChYeydM
JsU7NaiPoB63HyxXMhcDlvR1iHbx0sd9lXunKOZFmSnz7WIvM+SmLhaauCwkbdcUnb/YK518vg8S
qYK7o/2DgrBanxaGUvpOyd5izhiOkOm8cHafCR+RglAPgWLXtdf4keV9DU2Q4CV5PKmPnH85hL34
0saEkyuavRQgFuqHmFwp+poLoXnmBiWWmUqeZooXSOGro/27KjQ4/IH9lfKbfV06kvlSzRGi1PIm
yw5mhV9xqHwknX1wenOUO6YdIUoLzR6B0gWJbxdDd+1pmI7leXHhxnTuuQphmmRDCzihogfPsY2r
GKY4CHZLrp8Zp+PXsZS3RpRgBJ34euSAP6XZFQtN8oRS25eINsjL0o2Ksovp0PWeFEDrG1eV6yH/
h6VuZdGA5VJy9qclvlqs4OeCR5zkvIXTFD5f1iyDG/voej/EVvIHC3OpXgRHE/EGeqpRFHOG2G+D
3jl6cVd8pRtLuXBSn3lbbOEb1svjXFExJvDtRPmo5uOvrpBTYDLz9TdfbAJOG6eKEZexX9aVwkmn
dhs8W02599wWIrQ1KjCChhr5mat+di3zU5+1UmppZi4EaG/jAuR6dehjJpZvxjC+NusglNt4Rd9p
tYV6PbQrEhfhwNadaI6xS++TXAQJ8Ul5X08Ki5mr8VRuXQtdajLZUrIHB8b36yea0V3SDu4QnLx+
iDG+cT1MyGe5fIom0gycXClnJW/JuyXeN93tb2stf5BaFpFloITtkpVJSR4otq9qo3lyMk3yHipi
C4bBnoeqjV0cnix1n0xduCsbHJXkZi4EqGnGearNpUN6zPtMDm5XDfaz3NBCfFZ9i+OxHjqnNB+x
ew5nZROnsisuhCeaAWwiJyU4lYXSXuNweoUtpVwZVrOE+MS4HXpDm+L/4kzutymZ7T+TTZZZbju3
hCO0rFStGqPEPM1V7R6a3tT2fer9kVt1MUKjNlHGbjJO1GSfnbm6W6pB7oYuQgn0BeqnPdr6Cdu6
alNu9QRXZqlZi0wCXOQSBQrEeFIys9gP2rSx+yiXuy2Kff3LkgYqbtLjyRzdO8VcDyJDKptHxvH1
jlXTYWkOoTaerFn1/GYx1PqQhZ0jh/3QREXSXLtuCRujO8VLinyZ1OQ261q5zVzs6wejqGZLbXQn
NGDFBmey394s1eeBOYsQn3UadMCH9O6klPp+ikJ146Su5JYotvbXCfZieBR3pxHfpaVXPvbBpev/
mQuLKEeykMFUE7nkU+Ua0UZbcKNEovQk95YLsRkZromzUtadwqI42Ln3xYvwQpQaW9Qixe3QTQBD
25OdmBh429kBjrOUkB7Ot5Ap8jSjx23VaU+dYT6nffrgDLncpmIId9t0bJoqL4P2ZCWmh3Ot22s3
c2dZchdQsXM+iXvaPUt3HT76laskW+3Rkzw8RRXSAv5lHGKrPdVGNG0tN3PwnpfSaa5s9ddbi+YO
aUJCsTxNuofZfB9hn9Qgd5Z7XYT4NK12If6T8hR4w2Z1KtZMVe7mLHbBJ27UNZYWl2gl9F3Vf9f5
upWbtHBw9l6eW13HyK09hRjaTdUudKTAAKy3EJy40Jh1l0zFafKC/D5PRz3Z9mkW5XupyYtao97r
o37AcPqEI1VQ7xLdbOcreM+LnHBHExti6ywcPFVdulOxZLfW0hs7zAMlV0fUH8yq0o2ZrlVYM+Pj
tSTpByX0fr2/Mutd840ijCbcQZUxmRs+nRnbMtzboDOMn+sVrNwYYyl5kIparMVt1dmojeLUtdHd
0LenwlWlVMN43L8OVGo57WDZVnHKjKSN4ZYEuNqA7S8f31+eM0eS2F+uT6GRYYyXn4aKYu3WaKbi
j6Y6xke54YXV1xYab9xgLE9WNpSflCqwsafMdbkLkthgbuR160VamJ+8vH1KrfoXrpuf5SYubGH4
xTrVXCX9qZ6/Fa360zQduTNJBFcsrRUoWcrI3ahtrQVrtVmV23dFagV1xN7EZK4/DWpTbwpT3SYh
Xn9yKyJsYYnthKNeBN0p6K3iJwmj5ZmvJLnLiyjJckOa+HGVLE6xC588NOZHe7GkRBqaSAqwOzfE
1t4sTtVce/u8zaZrihaXSINnAkgUIVV06KaxOTYnrbErbCOHsVz8uGytS04U535AeBPpzqUJsFma
kxsqVrWpWKb9rJjGL6nH+rcF8UWiazaQUY/hWJ0WO/SzoSp2U57I6eGQwr/evco+ml0nWdpTQp+k
Pil+HCRSukbtL2zwxbzd3Mr7ZMm5ew3Jkzc0V5bVyG0rohTJoieV6mLKNp4ozpYPx6fcVn5ILbeo
RYqSbqgLukZPg4lncbIYN1NbS5ZzRDnS0odLpBhhfUprY/rgBjrO9Ul1CRayHjlvnKSiHsmxlg4c
v1KdukL1yh2dzO63Mo6mCKtQp99aTZ9tk9zGkF5uqYSzY2mnGnZCXp+USTO3kCbmZO8ijG12749/
xk5DE2VKTTK4qhm0zalKcX3+vmi1OhzdLii+ULt2++fcrgc3BZwbOsUVBlg4PmA9oFafRnXlXJhO
aeRbPGDb6pYsd1JgRd/0Mz7KOBgbo2Ys2w6L3/bKTQflKahpPD31jfo0tRjg3ozB7OR3sdIZ/dVQ
RPMGDt6kb2rFcEq5HVsVdo5ed8q5mvTqFDnVFZruL8106ev+DNNTEzVSbuAO9GJV9amo+8W+nbxS
db9aoKCSrVt2zWokNLfPZTmn403VF3V2aIIWG6kRD9f9+8/v7Y1RFQH0bZiCfkKXfUqD5kDS8gcc
WakzWhUNSsIycocW+7rTkrY718NYOxovfDOub+9bUSRsiYlbjAHEoPrkxE3v7Tu3/3+cXcmS3LYS
/CJGgCA2Xsnu2TRN7bLsC0Oyn7gA3BeQ/PqX45MET6sjcJYCjQFRhVqyMjdymo+qHpDOBOoWXcXr
hwOhy189L+m6sJ90NGTqYKc4bOVJC+h7eZ28CwQbAtosStMh2yFQ/SE0cjiDMW7y+64u+ouKEHJk
IA/KlrocPrVNE91VwaK9Ajvi6vSAB+4w0EOasmjPu4Rg1wLc1V4ui7iIL6swhDcvuDcDmrAQ9lVP
RgZ+d9LlGzjWYD/ovOPQTY7xGnA3JqCR9hMxIy62iwi+gFlyG1Dh4VNCC/4og+7Gkb9+5YmL7Fry
uVnzNR+y/DA8JShLPcpKQpaq2fIbN/LfYO6/ZgXN8V/vOzWGEQhH4bFo4uabbqcfa5O3D3DxYP09
iu1PaC7mb4IALHUbZmmTSTfLwxKT6S4cFohlR2sJ9tEenU+QRUyPZU7VUwlK7TEJ8U83DuJ1oyTK
2WQb91EIStIhK0r9YzRmTat82+79jNJxLELOjSaR1NkaVe+PaChPfAW83G9xx500Mg5qK2GTcjP/
K4v9sR/8pD6IC0KLorU5yt2MGePxeRH6DZjY//HatYtBkwEEVfnUDRk4zYZnXLz4YZma+cadu/Y1
5a9XThxhh9oiPPlU2wuR73IeeCX9xIWg6U10ebfEQxYP4Se5lOJtIOv9o9+hvFjpT4Ezhj034HgL
VNCiDfnKrtoU9Pqf/BZ/OaufFs+XEhTKGkW0uO00tO0VyPAUjOj3q7+c7CtG7tIclOCdGYOiGDOy
oJAbNHy91DtpnybOzVPDou4LIqvlxtTAFa/lIq/A6KvHjo9IjEyQp93S6GQPOuB4ARX2ey5c+NUg
VSjB3NNnLAyekJfej+PhlR4RF34VlU3bQ+QcX1mu/ItGzeH9JvrZz9e4+CvGuxLUXfjMEOsM0q5C
5Xvt/GqZxJWhMaOuNhvAaqs16O6MheapLNT331+hK0brIrBQJmVVmTcd0nX5DytsnWx9U/lFLi7w
ynZFvoNfBo/oGGwnqAFUybByv3wIKcavtoWpnmCgeukyElRvDky2Y+wT6brfuTivxwHqpcVOaAh0
R/m1RzA9mdXPm7mwKzBZgyB2W00mhmB+mro4RXt99LvnLuqq6PPNYn6vy1TETtD5/UO3xquDSVxB
maPs0DVSWFoALnaqTPE3uKr8OmrE1ZQZ7Dzki+6RvBDoE26i+Gs6qGd87sKuIohhB7aC6+rmST9Q
FrxTeWe9+iQIDH+9htNo87gB7062LrI778BfnapKeX5O5/0o6rDvuX6pAwbzd1kWb9pB3ki8rli+
i7lqeL0aUB71WVyCNsQuRZRQ1csnL/txUVdVYKFetaEBE2q8EVURPLZgaPZb27HNfdA2qgsLpmUQ
uzHGMWAf5Tee1Gun4gR2rFNqUgLvBFnbv005PVY7dDK89u0irqYS9KZ1jNJiHe0JhDjSsfCMR124
VVmthwg43PgyyS+cJseUf/XbtBPVaSAgwQO44poIGidDKpmIPc9D/Go5eW+Ltq8qkymFNfs5N6ll
N7LDK9GKqw+jZqpp0QrckSJGpCKhSvBjXOohsfNhP/kdjWOc8SYhCDRKAyDabM6Bqt9u3A5+b6cr
EoM6emzjmJmsRcUsYPnjkts//PbtPJxjebQ7JXjbpNJP0c7ucjn88/ulrx27Y5rjXGDYERrzWY9s
83Fm7ZDWKOs8Mnl4bt4x0LojyzbYHAGLnegZwEN2qfvej6aFuKirbh9Jgzpxl41quWPNWAI5Yio/
j+virsI9CFFHK/qsLfi9Fqe29Ju7JS7oahkD6KfoqswAAyKJaaePs678vK2LulpawVdMzPRZMOxL
ogb5dgoDv+fNRVxV81qzcIRHRA3nK4iJLtU4+kUrLt5q0lRCPMP0mTLLl2VXH/hYff/9Jb/yRrhw
q2hV0dyN3UuLaAYPdtyj0s1vnIh6PaVz0VZRr61u+qbPhpD0qYjK6IMMSX2vxByfFM8tFKpJkA7F
cKuN8S8m4pUs8j8orPVoqkmqLjPDvH/dJ4vZ3rLJ6/MSy+pNU4X49TUckz6YD5OMTaw/xAdB+NrJ
/o96VNsH0c5LimrC8laHeXOvQdD2iTRQRykq+SGqR5N2uj/SKY5Bko959kTrfjmNU6/uq36s70dr
1V295391UxPck30jhd8T4+J6VpLzcJ/3JuNCvDdx/HeYh15DjsDV//p6Kb4ULCAtZCfI3CSYQVqS
sR09YwUXYRb3VTFWAndsnpBMkkMeST36ceUQF2G2xoBPE8g6Z6IooCU4VenOtZckgkSF7ddzMXVb
0FzqNtv38Cx3Wid5LP3w9sRFmHXdKmNabSYLG0jVBVy9i6Pqf15m7QLMZB1azE/yJivC4avg8cNO
ey+CRByK03pSw9hopWA0si7+LoLmO7XKL1BwEWA75j3jfMGRgLBvvtPyvKH04JfbuExTFRS68nWS
BZimaPdISWeewzWebhjnFV/ngsCEDFZrQHmZ1TQ097vdzcMBsEB/yDLVkgWngLU8sSv3I+4jLios
6FpwcKPfkY0rXcvzsmBQjjchfJHXDXJxT0spm570bQuXQO8jiRmZoO/8YKHERT7tuxRz3iAVXKvq
c8DsdBrKw4vUGkTiTigOxumWQhq1zhgZo2StSZlU3G+6B+IWv3qE40CrgdBSZwNKzkmuqYE+r3zv
d+ZOEC5YNM6mQVWiC4av1cagOTK3nlUJl4kKqqdQLilRGy7rNUda/3yw/paSyYs/fOXZdXFPE8Aa
lJZFC3BcvrMTmZYqxTTBkA6joI+sWaY3XdF6hkMuFKqSetkZ5mQAy68+ls0jE8QvIP9XQemnErdG
uxvwzbnJdtvqJGqFTch+izz/5f69ckguDgq65O3eSApE2x7flXF84rW6J7H5EzzKN7zQv8jH137j
xT399Ae0Fa+i+WD4A2ZFtrMV1T8tb6t3gcHgZbCW4afDFuJNEaqZJXol+jkCy8OSNEs0vGOg6+2S
PrTVnoZ5uf29TqG5hRu+ujXnLQV1QrgQoMyyKjwmKHP1eE1NkffPVQvOkbSJmo7cjYxWDz3ylPtS
jtEzkwH92u5V9CQHvT8E1pSXTkpxAvBr8CvUh467iGlRNesQNNkhd34ykPip9ORZenURqjM5BKsZ
3uEliuM7bqlJQYbu2ZL+Dz5tnUUwd1MHHrW1xByTbU85aNs8D8Z554eRimhpe5QdQkx5z0exJNvk
mXe40DSGMtcMZD1SX2JlIqAeD37VyO/tcqFpbV4u0DsiTRYdNu0M+ZHT4LhhYlcSJhebFsY1igIN
qgJmkrgqLasTsLbdyJiulBxcdBpZ+zEQXYveS1GX6VHSLW33SL3ZTOMJf3FBaqYF9R7rhM6aWanT
ODdP617dujLX9u/YOLi4KoF2QIPJPWUfFZhDUz2EEYx5kH6piotUq6oIIXhXN9kg+PTZ2OpdFMzt
F68H2NVm0aBsagiIijN0I0NA3+Iv0BS75Zyv3BwXkmbRCd/a1mLnL5MTsns2Knjnt2/HVMuNraPK
m+CCKrhIalLniVTT998v/urjDo0QJ+ShBzQhprDVmZm3lqVFr8mdCKP6SzeAJGSRYn/elsicf/9r
r56SiN1OWN5MsqSQJMryfWnSgYyfJiN9jglrOxW9vStrVWOqL1v2skvx8EEmlM9engGrO0k0EAOt
2GsLy2Ik+mghdvIH9JLNjXv/6lcA3Rb99WU3DWpA7QjT2o/unJvxjZrahy5S5wqzclSUfiGoK5Wz
92PMSQ4L0EX+NS7i57id/RDDxMWtNXlM7RGpl7XX/zFSPhQx//T7W/NqbAWVHGcAfF3RsuZAIqKw
N6C0X0Z9+0gAAbpv9RL/UTClP/7+h14W/E+AhR9yAyxwR0uyxSaLC67GxIhuQMtzb+/ng9jHdh82
YPO3boSiLtHAAE3rrUGUf5/GV37abYfGvG1LPPcNquj9etnsTj7ImYHAaC3au3kOlgTwjzit2go8
sLwIUtrW1SfRyuq5OQKvFiEOwHXxBN7FCnzENqRfK6P/0r0XTSSWdiKxrV3AlanRJmCyudMNZnnb
kX37/Xe74lZchF2806GDXLDJjmB/X0dzlPS281O3RCfjV9scwmOryqqCX5Hdm7zg9UlVYr7z27nj
21Gy7lb07RBCLg1J9TJ/Q/vXq5aDI3e8igJL3tiMqs6qkgIxKdY5iar+RjRz7cwdd7uEdam7otBo
+O5/23Cc08Nq35073hbobRqEM/xhPdO7dQ6+z9Xqxe6NF8/xJrwsIfEMYdUsJoqBwav7OhXcpwWB
tR0Hsq6d7c2w66zYSHQHCQqegs21uve6LMq1TkguR7KGj9inMfgIxYKnLlyPG77vyvd0oWv9Fu57
w/DAQcypfOhiZR5R4r/VrX41dsTBOEZk4q4ckALUWUlYdeYCDMuh4MV5151XrRg/4ZhSJGVxrHLR
WTSA43IzHzBf4udfXPhnz9tlUttaodfRf9pG/X1fuge/b+qYkakbSwc76mzaZHlep25JMcVT+MVb
LhzetlUXCFRZM7stIqlY/GQIZiG8tu7i7PaWxVAXQfpLWfcGEVOJu869CIgQbzmWRFDNpb1Flgct
a1TKSJ2QBW+/384dQyLF3q3DhkIKQAj8WVETJ6QLbsHgroQrLsZuCPWAjIhrMDmHSbDyP+Z8OpGx
+VzHtfX8C5ywfS+ZQdGf6ezAVOxYgTJfV3/6HY5jqhioofPQx7Cjuv0M3uI2XQ25Nbpzxcu4QDvO
gYWPixlh9FD3CXDJW5Lns1dZW8Qu8Cs0LNimBUjqJmTQNI8+75T5nYoL+1pZR+mk4B7FsX6dhrvG
Sj/n4mK+bIiCcwMiwqzehkdj60/a2FtzpVcCWhfyNW5qmlc61uCeb8bmzdBL+bmI2vLUtS2ISUld
ggtKRBNPZFvS79uy5Dcymisf2qXhUlGw0aneGjClM0CJJxA9H2L54XVFXUTYwCLQksURrqig8h71
DnY/d+viZ1suIqwZYgONmk1nQUAf1jFvkzX2jWxcHi4xAxPCFoKwSa/RJ007dqLTut6IEK48s8KJ
m0Qxcs5FiSRs2OIHUe7Fuxho6x+TgVNKvQ7fBYcpNm1k6Vb8BaOZknYxqPC1m9/Zu/CwduJsZCPi
4Z6X/2tylVkQL3pu3PH6q0WjuhonjX4v2ptbf19r4UUODklRJ7tZO3WIsVqabCyC/kwFvQsl83zF
XYiYXY+eVg1ihFEFYxLQ4t3QHn7xB/+Pt1+NtQVMyfIRrDYgQ6i/DQugDn6XxQnKOrZXI6uRulNM
aqaTWOIuqaksfO8L/TU542IPp4b1TVYJ9pFU1iBpj70YnPFRndhM4pWthgq1saIPdcpo0Ca8GG41
la/YKndstTZqGZaXyI+CN+OxPObjIdANTbmmgV926YLEopnyejezyQgrh2SG1BAJb0lhXNm+ixEr
KEC+6ARq1PhH0yYT1+N50Fv7vir79QY298UyXymKuGixkuQGMPwRpX5y9Gd1aJsubbggWMMFslJ+
XYrBS5MEwr2OBfPd1ksdAeweF0S+3UvVPKqKeSYnLn5sBCutMQ1S8dX09139TYzb2cvCXPjYeuig
FJbXIGHiy3llIb8Phvyz3+KO+Uaj5VBTQdqWz7JLBS3UaQs3n2l9nLhjuxglsEOzwTfklDYpkXN7
CqLlq9/OHdttm93EKj/qbGPi76bfLVi7Yi9dM+zcMV0yzLNuxIzCCgbJHwzL5ydmWr/CiguoGgGP
Zm1tTdZPuU3WOf5eRpPf93TxVAA6KUslqbNFzfHjBo0D6IKXm5+7cQFVtRmlHDlgxpRvHwZq6zOU
q7zaoRC2duxTjuQYFUFaAvKl4qkUY/NuKuPJc+svXu6n1voOxap+Imic2an7R9HtTaduySO8bPAV
J+Yi+xbbCVJHNa75QI8ZrdYYnfAjhDKbRBvnoe1CcSPm/jdKeu2nHHOtju0ggQDCajfGJKIq8kRL
oh7WaV4e+QiS87nY/hf18dSkzAQsaYicEkxrTw8N5IGeR0nFHaSk6H0+1ioNOSnfRWJhp30hy/sY
JEmgpcjDB9D4i7tuJvVdviAvSvkEKvIT3Q97LvI8urNxb85tvOYkqYaZPcjFYvx5Bov2mR375zJo
m7ux3jp2F25dv6Von+dDsmwWrICF6eknXdFGpdscNOsJCM/gQvMDnH4QVDgT8jI7VYHs776Z6x44
+fKQKlElN4+V6MMW2kmDyL+yJWw+QncHDY4Q9c8vik77O0zD0kepEOgQIvt3oHxtbzxVV/IdF9xW
HqLbG42nFuQNGaXHqR3bGyHayx187as6rsyC50UE4Yj2x1pNdwJDe5CaM/LMg7V49PKWLsCNRtO4
6Qp3lKoDEx8D+aPr51v4oStH8x8wm2S1xJdC3C1lnB5b1J21bXqfITURu1C2ZgChxYBUM2vAhpt8
Jgwy7l6H4uLYVnWAM2VHQXHSe/TQdDukxHA7/bIRF8hW7r3qoIGKCs46takCAeTZqqk7++3d8WfF
uNZ91PeAydGuTaOFv50wYe55ME7OwAMpaxRZEfoFxYOI2zJFvcUzoneRbCGkxdeh6TANv093Ub0+
A8DjBbLGXXEiDrICs84BIM72YoewZ0CKz/FasE+/P/Pwxc2+YqgudA3oao7WJLrbFSvkmwhx8f/Q
ho5OG7B4ybHn5Itupj2de9LdR3CGd60lUZkO4S4e69ZuFf4n/pfXBVNu34qboMZoZFMB/t7Vzyyn
36dR39J/v/KouVg6EebRyjA9nDVBULQpVTsFNyo6Tqdhfmmd0gECaH7XzYXWqaixAulFnakyf+54
+U5tJPRc2ykzx5Gx9EUUIbPFoRFsNUhPu5b7WaHLvdiizkOQgNWYo5m2BAN7DJiiza/X5ELbyn5b
eCFlBSKfiIAuvsDL1zC/eMiFtlWltbOR8E5d3IVp3kq8opu9lWtdsxQX2yahFxWbcUCJnO3Tx6re
+P0OKNEZSORJJSOKec87tJkuzdZAgqAx5l2rxinBLHI+pj03y9tttNGNx+/K+/rvJn+K/SxrVHEs
L7lZrP6aStCTFn0boES6TTfeqCvW4uLhVjR5grjkFQgnmj0lmMEFiKFoMZKj+KrTsuu9wHEidsFx
xRbm28FjFHzF8bziT0sqE934K6684w447vc+8soaLgZO9p0YIW0JWxYWpSxbI3LTi1+xyUW/8QVN
4ngBNhyCQeIcD3w/Sx18/v3OXyfOErHL0VYfwm6AZNZZOIU2RfwJnoxyXUFDBJ0cIMbN9DDGg6mT
Q7I9gU7jeAk0mEt///PXDu7lav10SSmkD5qlr+BKOP1WF/oejutG2nBtaSdWaKNdzUIgyTdseS93
iBtCvM9LIhmn9vKjP+3bDANi1QHfpJ02kKvN8+etu1lM//cJeOXFdYnSSrvuex4gzOl2YiDKOOTi
47RhGiyp1dEeiW1597eResrT3KKcfKqiOu9TfZD5IewPds/nPPhSrBp2Mpr8RPOIPu2AMQH3P6sE
QnnD9zGnxKvioVw+JcJDK0HoUWVgw7tTc2fAj1G887kgygV7yAPCQf1+FGARimQSs10lweFVTFGu
TF4EHMNRRqLEMS+p2bvPbAk8l3ZKKT3Ar7OpwjIDCdJxmuehfkbFyYs6QCgX66EmOwTSIH8s4zZ6
N298/m601J7+xgknLe3pGCx7nYl1+aTqFiy8m2Fe4VvsYvWaIuIlIl9gDqq02jDVyDm9VXq+ZvHO
ocs9ZrZG9pwtlu7njdIVJJDFDUf5+uLKReupcOz1wDDVy5vmnx09vxzjjF7hmnIBeog6t0WBrDBj
QR8mQhVvZ0Le+xnQSxH6J0+1WAagV4eQdq+bxxyPFBoVvsbpeG9O4/GoN1NlueyLNJ7DVA7Wet0U
5aLfJGQPtmKJq2wtpm8TrdckKqL17HUqLqIJ8GA+4XMCfMzFx0I177p4+OC3tHPgWre0FWzD0qbt
0zjq1GmKlJ9fceFMCrP8KFeL4BLXTZ9uzX2/TbPfgbuY6ajntAZjaHBZMWmehkFeJazvd7877kKl
Skn0hhgJOzdz+MxhRZ/qZZ29HnvloqTA9RrlfN1KFDr1uexP8eTFoQRf63hDfUR4LcuxzJga7ofO
PuzMfve7KU4FjDVDVKzUluCw3+WJiXnHhLnavOJaDLf+avhdMxwNCbFxfSDHYCFynbFiXlRhQrko
KXaMKGgafM6ltOTZspqkiorcKyxULkyqHjF9X691cBmbKr+HEOx+WgAd9jp2l4qskErOUK3JL7ro
3wXt8mYdhOctd0FS5YFpRfD5wIZ0i7fNYEol6Ee/S+4SkW3LQQWGi8ssEPSBh13x0G9x+eB3Kk5E
q/oCL33VV5ncD3OuSaVS3u63+DCvvJ4uQCqOGqjKWaw+2bd7/G3Of/jt2rFOqOxW5RginIiK7UGI
5TJUt+Z9r2RGyp286FfZhCIMEB7qib3nYMlONI2L09Bp9cau4keh2/Yy5OWaBcuypss6+PVVlTuW
MeOlK4FyKbOtEwc4EY/1XGxtffI6NBeUv4s23PZJFBnHoU3lrhO9FH5ex8WqBSG+8sAUmFBI1adR
cDxtESk8N+48raItjC0CVmRqrE49W1Lmp1MuMOX1q7eMFytRCAqxdC7qpG6PP6Ny8Gp9KheuRgZw
ZwYaa+tRPMfV8KNrQfng9y0ds12sKDW4wYuMDkWVtGSrHyyiMq9UAJC5X0+ltk2waTZi9dmuCRTl
z22+7J5bd2xXa2EKurRF1tQTSco6EOkyQ6bU72CcxxWi09C03HAwx9h8gajY53guvZgPcVmcp7Xo
4gbwP4MQD0j1B5a3n0smjZ8j/g8QLWxH25AVt4VGaDEGTxa4Ma8zcWFoHQIk2hOFZ3VD8yEnB02s
WvxaP8rVheRFOwjoZhSZDHae9jZCEFmO/Ibtv5Rt/lsTUS4UDYocGvwdcXCpgzBP0DIck0GZ7XSA
vsjz5J2KEUgMYqtDGlxmyHQBelyAI9565nguIk0FXSxmY4qsW3mbHlH1cQqH737f1TFTuoToXxsa
X0oEMnu9Pqgw9jNSVx1SR0Vfd2i/XyQo/zA/FS8Ps7TMr3LkQtGaSq1Wl3t8CbbepM0YytOQ734Z
u4tEk3PFBjQ60WVX0zmvtjejbG+cysur8MpldBFoDdUgKuttcAGqoL1jU2cf6zyaH1cx86+oVNV3
Xh/Wbb+DCL7Ji3WMQSBQnIJt38HG4gnuVC7Uba+sVAfSvAu0xZanGrJ0Dxgv80uwXYybKmLVBD2C
7HxvyHkeQKK3tkF04/z/bYO/9gGc53o5ZFGZBaaKAm99wthm96T3WqRWr982O8L9ELpdwN1ZJTZf
3kk2vjUtyU97/KLNHhcfSivE/bY3a4q2LPAc3fGxi7hJh4GT+8WUf5jFFB95NTyE8/h2qkEjQzhQ
nlyu5XMYNjWQXeqL11d2UXR22wv0UY78UuIPotsAaWcxfPJb24kPBKVUqTBQl72iw6nMy3cA0tzi
v35Z5LWv4PidozZttS07MinWPKsNHFktrueNb3xtcSc86NoBaiUkii95L59npl7QwX6ewWVcm9ug
DBpRxxczRnZKzEaCPu3Z1PjNECkXSRfHth5LGsYXULzOqV3iv9Du93P2LpAuCpcxXOSqLqwghTjN
a2WrNGwDeSOCf3ntXvmoLpguHBmahRY+WetiTHOQszxYvtTncC4OP+fgIupoudFqnEV8GQW5mKEF
zlY1nkmCi6jbeXXsq8HEBwhjRJNggB70LFvcF8yvOOHylNVxD76LfIsvxywGEM+Z9q4NWnWjbXvl
2ru4OknzxTBw+V2KZfswBuTrzrjnxh1ztccKH3n0sCi6n5r2TPrS851ygu3jAGVn1HcwKMbuOBoW
GHQIbzVor7TVlQvjApih1Wtd44uuS33aqkXdTfSY0ibf+ifalfqEN9J8Q6uI0MSMIn+0sg/Og4zN
fW3wXq7QEr5xdV8X9hDKhX3lIpSL6KP8InsyPfVKt0+xRbEtqQ5SnBtl2IBcphi/jHbMmxQw8mhN
uAUa6kRDUT2hX1eddCSHJcGw8f7UFMd899KCrRJSVvo+1OCA/73vv2LJLpoFSXK4lOOgLu0cteec
ztHz0W7iE4SS5Kff/8SV2+qCWBoG1n1hI3WpCvZ3QftvwyC89CyEcnXy8roBy+XY4OkqO5aSbuTJ
ugm/WN/FsEzbATzBpNWl6OhnjqHMdCH9n36H4gQnGFmfQa2p5AXgDnEuzXGP8Z/p5LW4CwzcwIoV
FYuKL4QFb+JpuQ+5+eC3tFNeQcgWSCYRbQ4H/dyOM1Rp1tFvPh21YDw3P/WhygaWcJgpvkQL+6B7
+9jAWP32/XL/f1p6FREdWTfDZebqXd7Qb2tM/byxq+gpajpFU4ilJ7o/1bn6EdTSc2nHG29zycEj
BdOJeKtTLmewFYIWy+9I6K9HUlbD1K1GqUssrD7lC3DS26Bv+MArRu8CAlmUN1uHMvplU0BnEd0c
INiRfpfQhWjF0H6MCFCkl/DIl/sc5HYYeWUff38sL5ftldjGBWixlW4bWtAK+aZY721Tk4TJ/DgZ
e8DD1GF8I699sZjXfsf5tmChxFgtWxSi+QWlBAupvRIs+WF/EoLoBxKvQK+WUJ74/Z915YO4QKwt
iIdj1728DD35K27rtyIM/SqALvJKgb+HlsEoLy0ajgkXy9uD63d+23bKaCA7ALYUkjOXkW8f+6n4
Btlcv1DHBWQJWc6iqCnepanL/1xEWX2G0K2XrqVQLiJLUBYfm8bG1Z6vJ5DO/TFw6YfdVC4g66hX
2uc5FtfDoZLnmAFM9vvzVq/fSpeGzEaspCV0cy9DHbE3Uc3qp6qu1/sIkp+JiYbqTodLcNeSor9h
b6/bgXSJd3Q+l5uyg7xULUcdc6iSqil+yC26SHRuTtSsn37/p12xAJcEzVSxQh66yMvea571wRSm
JpB+KDWIcP7qTaMXrulSrPJySAnc8/DCoroFfu+AC/Y69LAAwlULVNiMORWLmc7Teou/89q5OO9A
3ZXjKGQvLgBSPJtN37dj/o/fkTsxP6/KVYNwV1wiVcWno47fdS/q0X6LO65BL9NwsEVwVBbgrZEh
lh+BvyluNGSutPakC+bhIN2gs+5wXTAF1yVtyac/yphHWbxNf3bhsJ87fcxnGMuSDNs6v0Gw5cUo
JqQL9lkUmTZQivELRpWK09xG+o5Rw7zeZunyUS1rR4v9kPwS7nmER5+wtwfpolspxesPqHRBOYaW
IyRqpbjEYwmKkV3UJ3BUI2PJR7K9P9Aq8osXpYvzx5DsQbki/CJCNn3gYtrSjZv+xgP9ul1IF7JY
FSFp6pqJCy9jdR7Bm7gRv2QYfOi/eguAC8J9PWZ+Wdvxqeijf4rl1izGtW07NmdIhclgjD9fyLQv
Z0736HHitj/5GJ2MXaPDlV8A7H858m1JO9awE4cysNfiLmZxDSIx6IbhVKzVCSp7wWPUyMNz9Zcn
76cUoBjbflxD3BYZdpD21Vt4jwL0335bd/Kiaq0wJF/HcEYBdJM7ekHXz292R7qAriU+TKFLOLpJ
aJL0x3I3NqWfF5UuomscZgytdwe/FFNATrnJMQMABWm/6+IiuviwdXslNpy5rX7IVdi0LzAp43fm
TgTd5RgxMaLBXTRtPaVkBkpU5Iz7Td9IF9ZlUJyFczQ493X/QFC/S2bG/OJDqCb+ehv3dh27ULf8
UpEgf5zH/p+jX2c/D+/iuoqDo/MEuPwlnvfpMV9Vdwf6j1tTmVc8jIvrklRXM8XkOnLp8C/Cwudt
mP78/Sd9Scf/mxTJ/4C6phlzrOqgF6Y1fd9upH3sx3x8KDZd+7l1F9qFEMEOBFyH6Mv1ARjHZAL5
eeGVZYGx+9evyjD1FPImYJcoBO1Pwbs7Xke3qMavnfvLof3kwKLxUA2xAxav7JyA+vFJtIdXniXl
y2/+tHZAUXcJePly1wlUCyzq7dD69SuRIAD+dXXgr/IQrNj8UiqQFjUmBSLVc+POS7pwjisjOn6B
5M7/xrr+U1P+8feX8dp5Oyaal0UYjQa7jrR6e2z1/Rre0qK/trTzjM5HXrZ9WdFLZDp+2uzQJ0MX
+OEIpAveMnlpZc16eoFe25//5+xMmqTGtSj8ixxhWYOtrTNrtBOKBpqmNw66AVm2bHmefv079Vag
JskIbViwUKpkDVdX3z2H6OA8huy715i47Fa0tZz3GgY9s4Q7B2RU29Qqdpz9WndO0WWJDhDAll0m
0n6S3GCWA3Lzui/ELr7VzSiAXXC9veA5YEvrSqlUJ8xz5bsAF0+mDoohC7tAAbtLYb/7z7E1f/kN
i7M4jz5WwyhXdrFN/D0awu9Jzz/6Ne2szEHbROpFkEs3wJE0hUal+bNlyeKVY4z/ww+Eg11U2EeX
UVmeMhtmtZz8lqcrVjZEiRgQF0U4QcOzaOvwZMrSj5mLXbEyO606LFRLL7wwXxmeXIzxXEHO0lcQ
uiQMpuqX8GAvEI/NJJGekaLLhUXLWhWqX8llYhCkiBeDvK5KCq/3kNhFw9pearmzgVxqY05sh6pj
5SdlELtcmAVwUFPSo2nGv0lV/tFAIcNrhrtQWBvhoQ9wfnQRMASAIEbwrZv9Mp+xK0+WDMOi6bpH
F1JN4V1jk/tFlr6NO6s+aKSq+lrRS9m2H+nRQOmymj75DYqz7DsKrZ1lQh2lHTeTboN46ZCGPvk1
7hzJu92g6ZCY6BJb0f5D67B8r0j5za9x51A+ehPvlZ2jyxDs2yNd63d22vxeLWIXBysKWMiphZDL
3gf7PR374JysfvUnsQuEMbrTvoKM+2Xq2g9L3MPmZ/LyXBPCDbCA9+60KKy99Cz4AC0b1JvKwCtP
LlzngiCmUbWJw1zYtiTnIB4UboitX0WRcAn6sBEzUUS1l6Rd9lPc9M8HPBluHPm/vk7AGuXnuJNP
pdjawHYXkFzju4lF6zkukj4zBZJ2v5+PV37CjbVejRfwpKjtJTrm/nSMU3USvS3v9BYeXjcW4cZc
nVqONZmq9sKEvUAz/RF2Tl6bIybOzwNU2vCYVrzOXbao0RdoAxd31Ub9BE2EG3FV9bTB63zsLg1q
keuukHADXP/0G/fX7/HDhSXRFAhxYJtLGTbHk1p5knfdVpwh+37rvvU6CP+9jApXyHUFAxguvGgu
JOjC98G6Gp3Seh0zXSVINwSVuNvLSDz8/g/69ZVAuITfWHXj0KOe5LK3+1uh/4G3ulfiS7g6eYCy
4CG5dc1lOPifMrDvaH1LQOJKp134PxxUhNA0sZcxHs3dNORHH/kJOgg3vgsMNLahhWUvg7Vx2lTL
M4HT4Y1le63jzjEy6XDp5Uqby2RLAGDBUqeq97LMxbR3th3U6iSkBQl64eT7nuCysWgR+HXcDfHq
YenGaNXdpd6LIZ1kVD+N83LL2lb8esq7Id4UxXTUQW8uE07A5JlFvKxOuDStUFiJufpmeOeHyAk3
5BsQpy571xrUwIYP8bS87xY/7UbhhnzrmEQ1tWt7qZv6C+/2v7oABPDvl+mV/d4N+eyK/EhnqUFd
fWn6kxHw0a1HhdfRCkVxXhGUcAsBmtnUBSHCXLZxXU6JOSBxWdwCo69Mfde1nPAdWfA9MhdCmTwR
MTd3XTKIG+NzZdN0iwGYDrhsphHnuez7bF0L2IPGFpJ2RKI++0SiuHvYG0Nu7G3XPoezjvlow/Xo
l/aiJmKhebJGiJLxhkmMl+WsEG5MyBQnBk/UOCKDOk0iSNdEXPlhScKNCe1YjBAeR+OrZSxvyPzQ
i+oWJnplbNzLd7uOcpvgdXqpAXPeybL/Cr9n/VxHkbnxsa9MJZfgb2QMhaqRNBcTraexgPgI25oP
v19o19p+3aJ+OOAnue46aEZzWYT6VgbdxzHobwRUV+aoaw4+Q6HrUPvaXHq+Tn8I3LI+9XjsVfC8
5kNqdd9CNjjxSyUIV+x1aZZiMBEi3Jpr8iC2Xp9lwUq/rcLl1JekPcR2TNgqqvGbjsZHgiJxv7PG
RdQXsVXdsXfmUkVle95K+lbUU3vn9X1dRn1rDR7NIBt5MXGUnKXo4rsasOWN5/srs8cl1GcNPaJI
zubCt+oNxZ0llcP0xa/nr9Pqh5k5l4yUh4EDmt3Ekx1FmSoYO/h9TxdN1+0Rxrbo6svK4I8Yrs/N
NL/z6/frPvFjv/e5QmhCqkvbl6ho6O2WktHPzkm4THoQSTbX8VpdoOjVnKDMEZwUOfyuoJT+3PP4
APw8H0Rfhrb4s8Y98TDTjaav7AX/KZ+aCt2NeJ28wJ8g7FJUJBdPrBum5zW05EUFAYEYv6lvvG9d
m5bOcSUBY7QwANQXm8zyEbKx6pSgLu/Ger2y4bsQfDkqI3h96MsMd8e/130a7lVE9ucJsrM3ts4r
f4CLtvOi2pXeJn1pdYHsPByST6aH5YjXDHXB5akwCQpbFVrn+9Nit/Ju68X44Ne4s2z3cd26sREK
Kd3lbcfnx2I8/LS+hEsuE7FNBTNUXap2kSejBE0DSKj77QmuOXeNh/N2iXd1WeX8V11CQTgu3/sN
yut3/mFPiGcD0xtQUxdT84/FOLxpaOv1aiFcOdOCqW5KtEHTa/I4G/spMsG/fr2Ofu41NOVhkqR6
ddHzCDyXHbjCCb8kunDR5Y5ufVfYIMhjM57XZnxaSPfJr9/OxTAK1hA5NDRdkOhjdIgurQIoIno1
7tZZwFXoWESl1SVAyu5uq14NhgZYXvu17tAzQbDMVkcyyHnYvmi2XYo58YsE3DoL1eJxSG1RkCe6
i99Ou43fqrnwO/RcrdBoXlUzdaW6zJYub5OSrXc9TNpuFMJd2Q5dEn0P4pXslqtL15BX+ESjTDQk
N+KMK0eTS6KXGuunoei6nnVQpjJg/VuOMu4Wah/R9DCHjTkTGdy62b5+yV+ku1wx0Hrcl4TMa5DX
faD5aQusPlslpu+JmcQ9km3t/d71welgvPTbkl0onQRQrdSxDvL9mO33IAmmMy4UhdfjI3j2n3cJ
AhMyBVMs/EGk+zKW6iVGjYPfanAWcllY3qByGGeJ+A51DXvWEY9uHIJXvoPLpcPhCaFIG6hLm4DD
bkTX3R9kqp+NqeDxQiVc7UH1PBdgwPwO9f+w6nCUaqdpDPJ2wyxOKij21p3fm75wWfWSyQWzF7k1
snV3qNB76QZ1I3a7svpcWL2QE62apZL5vOwfm7V6c1S755A4sXK5rDpoZasurNhjeKrusLLjfpPH
RcXDdUdlSYszl4X7M43F90YOfl4RwiXFowhW9gLweT6345PZiyaNCLnlqXZtvJ1jd2YoheZqLfK6
bp7MyD7veL72WlCu5uNYxnRaFA1yxvVX0q3dQ0QmP1BQhM5qhZpk0w/HJvMpbL6XhBfQWaaF18HI
XU6cGcztqBhwBHSgshKz/B2Hs58bLHdBcCq7Xg9rK/O92j9DZ+rd0q1e4Rl36y7YNOliC3mR6wNV
ggddvuwDVze23v+n+/57mHCXMTc9Z0LhIMnB2raXncQTzGyT+Y2q4KfxrHGJeOhBzKTQ1y4eYsWD
F2xx7dMOZVpIww7z+heRk3qJCDTMUvDM7DRtk0zSbqmnrwxWQh9iS+t/K3EwlcJGULybqzZWaQtz
GoX7OJ2/67UI/6IhWx5I0Ncm5fAbvTMqMacpCecvZdId93hgABOwNs3bsiRwmt6qaYUuMwLhtAvk
NKclpszFCnZAMx92H0IlLXBqE64pK0uTNusQZzP05j9vSVCiOi9Z+D3cwOtcNYF5CFBL+yTWtUOX
Vim9Tk3uAvYdKyELQykU4etRp0c1XhJkPH3WIXeR+p2PAuVcssg5NJzsKmw6R9hEft/4r18XuEvU
d3BarOfXjndAXr4PuOw9QZX4m44b9UZFdnr8/c/8epviLlw/bt3AeyaKnPThQ5GY9ytC+ht/wrW2
nZhCCwP6dRmSvIB5UBqY/Y6z3k8zirtwPVyyxKGLo8jFTHNd8I8oT/IKVLmL1hcL8jNGjkluSFKk
NHgfEMJvjMmv0w4o3f85zkpsDHO1YJZ5UYOAmeiuHppxJqd2PPz0zbnr/yyaZZybHiYIkxjbVLD9
UkH++kb/r3xTl69fD7mQOhBJjqTMEzkqcrILqfyOB5evj5aigy3rkeQTX/bzq/Ldqa9t73V14i5f
r6yeghJyDXk/Fl+1Jf9C6PmP36+iX98++H/kUo8JfHo4FXm5sOasVbTcxRTy+lUC5S7ZBsfTAe2M
Gz927RNEP08hg7TMBrGEIt+6KkISrn3hTeyVCuYuaV9FIRtKjV1nn+R46uV2p9bYT94GxUY/d3zh
bExaPqLjRWjuu7B7o8bCr9iGu6B9QmGQLWp83aVNGEikpLrjoknOv//AV8bcZe15s4kmnhAVjaMo
TgHpq1QeUee3qFzMfuxiqL7GXOasw7MfJICW9GDVR7+uO29DqiL6Vf1e5qKdocIUftWs8NsoXQHV
uYTJ+d5gVFDM/Jj0jzbuvW4r3EXsOwXxyOAgMofO26XpERPA4NEry8Fd/isOhnZm62uvhfmMurj6
FCeBn2AtdwGwpCZH21eHzC1kp8ou2FIGSRPPeeIcqJh2ihbwU883K9+0zTycy7DSnlPcWZ16p+MW
TCrON90+tPC4PFVJ6bn0XfJrTKrS1FqJXG86o03xlGyeYb9LfG2lFlbwUuQUzr1pS9aHaJB/e60d
F/nqSEkgbFKJvB7/nFj7traL3ybu4l4NyujDuNIiNxqrXUbiKWTti1+vnft4g52JJHsHbdQpyIPl
b1of7/1aft0ef8iAbwVp2pC8jnUgwpwEVfC4DUi3+bVOf27dNJAuHPZG5Mjl8bPg63aqE3Ij0L1i
AsJdRGpuzAalF6BvqFXGct9hu3TaKqGeoOKE8J3LrzKIy3RPNp6FvBFfsJabx33E3lMWPdWpqsP1
TtCJ45kxiOJU4UB7u3VRSfBGbQp4HvbEb2N1wRAK70GxSsPzjaSvk9rPv5K7+pBCzZZXBu2GQqxp
X9gwbasb19grR6RbBVBEIy54EY2xDuus0D1Nozj2My/gLiW2dq3kJQzQcqQ7/hVh83nGavSadS4k
1sKpQJBI8nxvw/Wsw2G9p/y4laC8MiouJFaXlR2JUjzvF/ae112VAvrxygNxlwrbJIFWl4g4vO/k
CfHlv3Lzs3LhLhUWzFDQ5wHjucTlOa2PBdmaOvE8JF0uTEqFyGzU6Pgivi0JSjoY9ZP65i4Odpga
cgMLID/NuiCNeW/TAEqxN7ao/2fbf5GrcYEwE9HBmgWz5RVCSpdXHZpYQLUsJTjfTq1K6IsqouFD
WEAv+VRMctApZO3kQ7tP64lM/e45bZ3juhj7JQxkEb3qRL4Jji6fC+qli89d0EprpBeGfWb5WNK8
6WxOCuXZtHv91fss2i6hebiAdQug906n6hZOd2Wtsdfb2Q+nE/Y0Hc4tjfJOz2cqzAM5Fr+bqWv7
PXW8GwFHRjkeUu80L7Ny4zeavpIR+A/LzDQeFCRGWtiuhUry/p2OvD8fdWT8Lr4u09xHujUTC6Ic
gfTTQcZn79Xm0mG2WquwQa1APjUYExG+64z0nCrRz1+TIBCQ27KTnCbFnMaBzsih/vLa810QLOS6
6zpCdmxvfXWW5RynBqb0fnlBFwULaBcFTJRh3m3R133o8S6ib3T8ymRxQbBohmlcPB9Hrku5Z13z
OsmnpUoXyTyjMJcG42Y7yrmLjtyKvkllUXzuKnnrHn0lq+kqlQ7D0GqV9Adez7rlQ8tU9c6sffmZ
b1o9sr4aPG8FLhp2IPnIJN83PAbI99segBWd/AIdV6+0iBrwkCtf82Qx+2OgrD3Fc+xXB8JdNiyU
eMQgFq1LGp+nZOzvjQ6Z38x02bAJXiQ1iioxKnOzpsEk3/ZI5904G6/NTWfBHmauhwOXyFxjs4HX
b2se4bWsHpayjm7slVd2eOpegCleX5O23HJlwbLEpj4NNrp1u77Wf+dEDcLARN0ernm8xxDdJ12T
F4bqt0vBunuvfcclwoqy7pEWG9ccZhj94xigir1CJvvs17pzuEIT06JCHqNDgSOkJoo+03j2izVd
l+ve2ApKf2ZD0Up1NoGM0wGqbTdmzpXP6hJhVTT3A1S7tjzkdrmnEMB6CJu18ztIXCKsCSVJujpZ
cpG050EPb9d2vLEdX+v46///EHEsPZVF18xL3gb7S2LK5BSpefSb7C4ThnTdOLEuHHIzBee5/Rey
UF6P6tw1uI4YF4s5tjFnkkDst7V361L7PSBzFwlbejZt0R4MOQusOjGVvAuq0k/pmrsSvH0MF94q
tGNeyo912My49tSe4+0yYYFcQhQwoO2Z2c9ajX8Eg+eYuNK7pobXoSmrEVxHoNMZAhZ0Mn6LxyXC
yoYi/cXViBsm6IgyCk+B6BO/A8MlwvatbV5N4tHxcjlOnS2exUQjv7jUBcK22g4z4I4hh8bgpQ7j
L7us3ntthS4OdvSs3TeU2+WF3ODySqcXLT3Pf5f9mvsZx2jSDPnchN+KRXwIzeqFPHOX8ULmeKjX
CU0Xo3lT7A/wufa7Lrp818yLspNQic9LMquz6TQ5QbLl1mP1lX3w/7qAP+yDBprqfQcl5XzEK9iF
tkTcv6bw/TZCF/JCks4aroIu3+X2IWrJpezqD17zxKW5WAhHEGNVl4tdHPemCb8GR+xXzMJdmus4
ur6uUAWYT2r7JwKYMk83g60rI+7iXHEhJVwOtc23eL2IoTvt6+aX9Ha1Pyte1pDd2Np8hsJpJoVc
nkLScL/ktAt0deA9ZgZmKUdoq0+oPjyzDTqdfp+T/nweU/gDkgiJ+rw9AnXXMTvfxUlPPLvuBLjF
aiDQskV9vu/yifOcLuJGiPKaofhFVsklutqFRRXeMNpcFnUw3fWLBdkzhrP9N4au9TuylMljvJrD
z1qKu5BXXEso+pIJ48REeFfEszzV4/DF5yMwF/KKeHNUVMQmj4fg376NmzTpi8brzGAu5AXrPkOO
QDa5GuxHAn1yLYlXMMdcyEuo8Oj1ZJs8iGf6OI/8bIpDekX+zGW8+K5lVExTk48cTPIUoEg4CZEx
9Bvy1yvND/sv9seks3PV5LwJu7NdBlRfQp3Ds/XXPeiH1petKxsRj21+qPhLY/cclhq3Hgb/H83+
d+ozl3MCf5RIFKG2OUZnfhRFV7Zp3w4wKGVN80YVQt/znhwvwxrPl6ka97uGWPLE26DC3hdPkAPU
pjm/boYyXZkpxlO5iD4r4IZL7vgA6ivqmx2jLSmqTRjCAVup5QLBaT/cn7kMVThDr63XWL10j78u
jDz08+6Va0A4/vPQl1Fc7QTijfnYF6ntoK3LZ+aXhmcuQtXAybonFfJIJiogwNe/LWpPewLmMlSa
JgvFXrZni20eDWSwv5erLb96TXcXopJHvS4w+ziyQC9fm1Ge10j6sRjMpadmVvSJ3usjK0OqGhT9
seKE6iQ/xVnmikDYrU62RBciA4TwBhzlmla2+tNvWF6Tbj+s09BuALD35sjGsehPG6ouH8aYVe/8
Wnf3mLUIEllMexbPW5QVDOZOUPSYvYAP5sJZSCInSddwnm1zezwRWumTgfGQV1zAXD6rkgUerVUd
ZwFfPsRI6qSlLAK/7dGVPo2hTdaVXAlInVCerogk00rx1et6x1wia2rwItmLec/Ak/f361jW92vh
J9vMXCJr4EFlxpjQbOXxZ9VqWO91t57KXk+HX2zsLpBVhTO2cl7TzA7D/S4/toX1O0tdGAvPAPCb
bZMooxJrPy4HekJa2euixFwWa6EjAgzohWZBNWfFDIn9MPYsCmCu5GnViqLFdT3KUDm7n0cZs3NF
/VJ0zKWxYJAjbdmPUXb0ZDhtFhkGeCj62Sgwl8hKWtRxk6XYMstK81cTJev4WB5hGXplGpiLZwSo
B4PGhqFZXKK2LdFpE9Z+IDJz0YQytgHuAgeGXXRDSlZbp6Xxy6kjXv5514X+oxF7221ZuC5bassx
Pg84oPw2FxdW2+BnvzVQ5Mvgdwy/bGWeTXKLWr22Qp37jFoHWx0mwGZuNUxVuvGxD5ePXqeFK1Um
l51RkdAo62nJ4OeGIoBFIung17oz5slKa7sX05ZV0x6d6mh6KoLRj0JmLqvW6kMcs4qjTJzMTrtU
qMF3IjoZ+mamMT8KGWVqY4/Qy4JabnPr+eXK13RZNbn3cVL3QmRmlh/WqbhHSd8t4bZrbTuRxdJ0
ca3aNc5ISV9QUfye77Hfwe9qwXa0NUPVSrjJBsqo01BFcJzHyx3z0wdirjKZIDshQ8ywgqiFnCD/
VM3mk9c0dNGh0LRK6AIHEdIxJZ7TrICYrbhljXdl0F10qBIJkDUIRGY8wiVI4dnoRW/b/OjX99dU
xA/BYtVFlLYWkZwNhjGNu+R+q/w8p/Ca8HPbytAjCcY5yuZtyci0Pu6Hn4M6c9Gh/uBil/sSZSNG
5j5gM54wkzX0S2Qylx6S0wYIlmDMux2Ahy1o9SGJaeA55vTncekPScdatFtmppjeJwh57+pmM34r
yYUGyagbyAv1ezaVhKV4Z1/hX49aLr/54txEIalYQQsars+NWCugHtHw2OJxwC9n5ApHTSyezFpa
moVh+WZel+d9iT177uJMcghttItgzfgSymdZ7ssjDDmYV8qeucJRzaI7MW/FmlVHw5+nujQf4Y58
y6X9yh7gIk1Esg65pIriwEjOogjvWBV5lXowF2ka11gzPTZ7VnWiTwPkdU4lXOH98nQu1YRbi+jH
HR2XQx89yWRv7gooRfgtJJdooj2XlWIY9JDX+onoeciK5rglSfh6o/3FzcWFmuJlLanBDQ6bgJru
SRjTr0aK5j3d5+HGH/C6E/7qJ5zQK5wG2GlZTl491JO3KtHD2YhB3G1NEuAMoX5wK3NBJ9nDq6Bf
Y5LFtvzM4v6lKKhfhOdSTiZYgrFvGQEKV4dvaULbVE1C+CW+XNBpiRiudfq19TV+F8qgSech/Mdr
K3MJp0HzDgJX65ZBtLj+2JhyfbvGtLh1U0p+/W1dxine5zAGC71mMGzf33dkVHMKXffuztRRcD5o
M7zoQaH+oSnL5s/f/0m/fkBg7ntnueGognDXnFlD+MMe4Oqqg+A+BOT2CYLe+8tEemRCf/9jVzYl
l63aJ2r3emDYUPnyB2oAvsRS+51hLlvVi3LlHUzQs3ZNTrMd/1Hd4XkOuGRVBVOAnqF2G2kDU56W
bsHbQbL47XcuWcVjE27b3i9ZVIv5KVLBcoe7Zu9333GFtwhj3QwNmSWbBohOvD5EweHbcyG7UBU1
MdIE4G0ywy1NE4J/1HZjXl6bKs5FjUdFtwU9QcfJGpy3V5JliBs/rSfm4lRVCDc4uCvOWaOgg7MG
SzqH6+aX73T1tYZt3XoD9fQMF9jqUcdBkc47zJ9/v4auHAAuT7WNBkUunVmzBZpqH6YIanOpqfCO
S6YSWnZT5Sl1xFy4KpiCvUAl5JrpI/o88SktFuS1f/9XXPm8Llo1gpar21Ys2aJHnkIVpQZH2//l
1/jrj/5wQ+ksN6B+1wVHgGrTjcnLNm9+WT6XrVqwlhp4G82ZjDdz17LBIkUZf/XruHO4N7MFSLDM
azYoNj6M3ZZAQ4Nwv53G5asYaBNo2vdr1itYMYXH0qRhwgfP1p0Fawv4JuAhbskO3c9pPUL7vZH2
loQ6//XR6CJW8zhLa6CQnyGBy+5D7Mi5YjZ53EVR+50gLmoFNrpcF6XGbA3oGxQDfF+JYH7T3UWt
WqIqmO5hukddNd3xOdxTlM54PrO6rNXUyKmYimLKArbbN1HXLo/1xOMbEeeVperCVlKWIQ6pY832
obPpFsn3lfYzf2IuEfV6YItiqpZsZeFT1fy9KL8qF+YCUQmrI6gMR2tm192e9umI0oPO1vN7Onda
iFbShqwYExqa5S7cJ31mnPqJ1DMXiiL1EgW9xMYbRnuVtXMJMfyBeD6vuFDUOlMSj0uN1qE+fq+P
cTj1yeh3HXexKFnLegtCvWR9Qj5CZPJNfIR+89CFojDF57auMOY2atq7qi1e2hD+IV47r0tFsVZD
2SqkU6ZRRH9S4dCe+vZG21f2LheLavhcg9qQc9ZPcjs13WAetmmsz3qtPHNyLhvFGSu1mvSUVTQJ
70dkXR+04Z5huyt31ao23GCBPWUJuJY8CI5PZGntDaT42ug4Z96xUFxp43DLkBGt60fI/Jl3ddhX
T6OKxK0fubKHuZhUPNu2E4xMWVRNjy1hn/a49Iv2XCJq3htmXg0+MksGmk5DMKR1uN9o/Nc3QuoS
URrizSGPSuyPmqO+fljk3brN8f0Gmvk9/GfbU9Sp8NQXKPf1WQjUxaRQkRVBjXpZsqEbotMsQnMX
qsNPKoC6pFS08p1AKmTIKj3mG09eaNXeSKf9eh5Rl5PSzHRROCFtLNqIPQUrXIXmOerOPYSEbkQI
137i9f9/iCvDBLCBifFgl5TR9s2GsrpbZ6y6dGjlrTDq1/dx6kpDJZDDstGEe6zsq/nfuSrDu3mk
9lzpnTwpMdJHvofGK1Cm7vNmMOMbm0PV2X7Yr23VV3cixEXLbyY5OWsZQoM1Gbola2jySXWrTgeF
mla/xp1dowTFGoQbH/FKyL+hbvwZRUPf/Zp2znZbMaTxptcjDDyPTWm7mH/6sSN+pijUhadqoUvS
yXjNIhOZt6ooxwtfrFe1DXXpqbbqNJ+LccySLV2PVn8dTBH+6zUwLjwVw4tjaWY5ID1lPzWRfjfY
xM8gmbrwFIVVAMiA3Waz3sd0VPypr6MbGcErm6irPFVOr8WmPbcZnHSnEy2zKGx1unQ1SWu+vtVx
cdxz4/fiSV0pqqIVSC1DPC4DJadPlJQ8FYnRXkEQdWknGcoGGtL7nM1U2b+REAkfFwJFbL8v7CxZ
usvFkhZfYYyj4W2x18UDWbbyxobw68wFdXGnLWTzEkgyZxPbqU3tmtBTDAcZBbACJ1kTR4Hf7uCi
T4yPCdQGwzGD+16SWjhLpVGxtzdyaleOAZd9EqIJltoeQxaKvXivYeSZma4l91MCCZAbvyF/ed+l
LgMV2KCdj0StmdwMOcHtVJ32qA0uazRX51qW6t4i85wmK4kg74hbq9/IuYTUFqtwqsVInvlWdHfH
3g53webHR1CXkBrgPNtvx0KeA1XStDg4eGbPShIIuv58OK+G4WmRo3FTmjaFvJ/lid+J4PJRYqAC
VqJoWgroniRT26QT8C6vNefiUe1+LIuNoyWTx4pQgkKoOevreLvxWHdlsroY0K61UDED1myWci7S
frRlrtqYZs2W0BtR6q+ja+pKV9VB1IVbg/z4JvR3vBWd9AR1i98Pz//rjP774EVdHqhsBoJq73HI
gLyWEgMPinl/fTsoG1bfoUqweyxUPTyte9WcJtU19+HSFHfUNs2333fh2p/nZLbi2jTziq+U8QYq
qUnyRRT9F6+mXWKojrZtavdxyQKywcvpjyr2U20GMfXzcqj6A6aJbEIU09QvEPqgix8tiHqMn1te
OZDJVuLBgvPgHXKfX5jyM6Oj/9G2assCNVUD1kKov4sYtchjUv/jN9RO8N4uhR2x2PoMPidfxu1d
FEyeS9gFhYxZ23lKSvLcyAYB3XZHG3njdnxl7rnUd0HoZtpdYetpgDXE3Xpia/vJb0Sinz9kLcej
ZAXaVrMGfzi2KIAQfkwJdeFGFHxUlFhdZ3PbfqYNzzQN/YA16tJTdA6Drohl+FzO+3vJgo/xXN+I
Fa/EKC46pa1Y23YKwmdF+/kxOBA5sK5L3jRzyM9QNDo+eI29q8CEZ7PWHnERPkM1My3q4g3UrT/6
Ne0chCNS7xXcKMlzIdtv1ajPM6xlb+zGV6ajC1FVwbZzsSbhM2pgvoVx/Nc+FLdUFK61/fr/P9yu
g6ITqlUYEtV2b/om4md44oo7v0FxIlssT8zDCB3vm+5FJz1sNOXoJx9EXX5qgCdw1Rc8fJbr8FbR
+XHe/VSoqau7Bnk42SQ1mk42fUoo/6JEeKuC6tqAO+eaHdjSsZGh2xRPw9L+G+Ca5DdRXHSqpl2i
dELDZ5HUH1rT/ZnY9kZEc6XbLjel1wgKUAO6TQ/ytGj5MIzc7/7jQlMD/LRi3b+OSPnFDvtz0oob
qaNrnXYWZdi00WL+x9mZNEeqa1v4FylCSCDEFMjebbk614RwdSAJARI9v/4tn9G7eU/disjhaZxO
IyHtZu1vBXgerDU7OWSLVfubdva1XooXmjhEvu8niflMzZau3W0zZPxaLMVWEEO9wuPwunxsapMq
Xt+Wx14rpcp1rCIYgNlLT6culXbZ8q3q/2ay8qenfXWzbZifmEejGVwYy48VWcFP29Ybk8trZVRV
sZlTr9g5GYtXPSWv0iy33cjXyqhRunnh0/tb44qHZlaZaOhtW/taFmXbKumnGdukGJHPDaUCMayI
85v24LUuqk5Ks5YYOr541akj6P08HzX/Wy78h9W8lkXVkLxTYgO88Mn4OtV+t3TjbdAkfq1IknJT
ujWbgdqQy5Tb8Hs3L7fFbteSJK2YKEhpA0hSSTpM42Gb7Y0f/f6o/t9d2eilUHIi+sLghxTqdOlf
b1vJq3syZq1NigUfjKEOHLBtZkd5W1xyLUWKwJmEK/y4nado4qkWfsGkJOgjt33xq6rtQpgpoiDR
l2nU94GufzjhbhNRcX51UQ7hZmJV6OaCFwgCKgopLU+BBxtuW81rNRJ8LqbZ0L6+TKbajqLkNhfT
rSWdaznSUpo+iXrTXrTuvnne/fDxfBvUn1+LkWpS2NouzXaGFYlIVzbRlKnwtpjtWn+0uXZiOrbb
2fIuD23xifPqb2WFP5wp1/ojJy31kHY3F8LNa7Fh7L230Y1pLLt6O2kvZdu2IzuPw7LUWeR1DNy+
nm7zlubXGqRiUjisAl9fChJ9I+BtaKpvjPCvCU9LTagPyrhBJ7kA87Hrlz1Xyd/GaSOcT/9SzLmW
IM097QEyS9rL2nXt22xC+sG3o3opp4QfbjoIrkFPEozQUG68uWzz+q3W9p4pepP2i1+LkDxztAgw
ZnxJWqvuwy6mJxO58S/b/Z9H/C8P51qAFA+RXpa5bi4ge9s8Xqzb8zZc92W9BhmLwikrXUuLNFDD
8GkTcjvM2MNvM5mHr2gLlF8Z7vcih695cTBTJd4WjxKHCHzVHMCoHDI46ATFjtHI56XqxX7roya/
6alfC5x4NYIJiOd+RvMph2GfSf1i2G3JxLW+aeVqjcIZ7FQ5bqm23cEMf5sH/Of2+beH/r5T/99N
qrcQhhVB214UwRGcKaihc5AZx/ioIZPpsgHuMFFGtQP9Da5fR0heSZcRUizZlJThrjchqoLRoEnO
ahnoFCMd/UdeB/RSlJM6VOVEcwOsySHGJPnX0cn4AUPqGCRXSeLzIlixMMF7VNPwMPg8j0W1j1jk
7z1De9mqfjmBVtheCuf+1r/4w9l3LboqemW06/E4hf3p5+RCx9sMZPi1mDyGR8rYdH2LsCSkz24a
lpQNSXxbb/Na0qWGaRqSEt8b5jEPYv5qbhQy82vGVQLfEuQHmE4qRJlj+PFVkug28Ti/FnO1BmaS
RUTMxS3+JakK+GoVfzkx/rCQ10ouExNWY4iwunR6NukgvT7Avee2YXl+LeWybImbru7qy0Ycv1/i
dgFA5UbXFX6t5oJMKUqKKlEXoeMHmMlBalLfFsNea7kKunBbA8Z1gS7ye0H8py0Ib9uC11KuboL9
K1FKXfDon2KCimZsl9ssceGZ9p9HkdWqDeFjpC4lcpJ0tWiPdaW+rQBxreGCEj2IiZ3JOdTkmxlQ
8cGczI0HNL3Kt8vBkrXcBnLmq/rCyvYS1rcp2/i1ckvVVWjKFqn84Ht9vzTq5CwXTzfdWtfarZ6s
tajkVEHy2z/Qxk6p7rvbWqnsWrs1FksEGEJXXhpWLfnYNbBMKLeb0h12LdPiTRmW8C9DtzNQxQ4z
kGtmbXNTrYBdq7QaDkc6gmrsxdZk2bWskCmmwV5ueebsWqe1DZ3cFrxFZ1SthlMkty23nt3WYob5
wn++Q2sr53qsAnkettDdWzRmjtQmt8nXYOb2n59uqxWkadiMnX24TFmrI56O1URuquSxa6BV0/rA
zABEnvsgMVkfbPniqtt0fewaNbWWcR/EYpVn0rYy1WH8LeqG4S9qhX+/iNg1bKr34PnABVieFeHV
Q0H4NyIGd+NuvMq+5RDUTlJgA0SlX4qWz7s62v42ffW+L/47/GPXeilZ1R7o6UKcMVQZ7uOQV2co
qFzedny6bVmvZVOuC4hZKirOwzIGeeDY+jFZfPL5f79O/ySV//YXXLVj+bY5Tqs6Pvu4Z/G3MIjj
l7lOaFptKjgPsBHJBAc0bnKFeQobD3umPlhf1iqcngcYzf4cYAhR78MIdM+irvk+0v38IWYFfQwR
rO5h+kU/BTYxh0lsSTaCEH3CSADssTd40/7vP+IP++darxNVUxBOzkTniNvuAbAyft+3AiiX2z5e
/OdrCz43pDOFiM7hXHx1pH0JEKLe9tFX501AsGXeY5kzqYP1vEm3ZKVI/hap/2l3Xp03jUwAqnNL
dAadw2Ls04ktY8IHHwI1NTcFBuyacDWwCM5ayxihWFGur3KU6y6uq7+V5d534b/tzqvIoKXwNmzg
K3VW6Il/MK5cThqHZ5m5Mel5RjsP2JAI2d/4lO9L+m+/7+qwQPNznNrNRec5kUmOmdb1UHFiciBN
1L5BmPLjL+v+/oH/8ouuBVo02MygZ/SHWD0G00sbSu2zzjdBLmtvsxYU8nTlUftS2oiGORwjGUbc
gnbECvYebgXJu+6W+Sg8CaPDLypayo/GrMkzpF99m4Zu4ngfLYVyY5vR/oMD/XtQ+yxpXT3qgZQH
ELjmjzWAKqex8VWf0rIRF5QNPm06LHdt1ZqDxUCNr1PJp+CQrM16cJw0n2rekru2FsOcwuROp22t
+i8lgyXnXx7OH57NlfakgcdwrVyxnZuxAUkxaJZdrPhfiqV/WOFrERn3k0ftwoizxlt9AIhA7yMb
tjtrfPehV6v+S4fqn3T431b46tSo1l67JulwNYBPTE+dnR0MP6CXSGdYEO2gcWq+AFXgfmA4ItoZ
Vv0KmAnTwK51qtAIOfTVKv8iS/jDAflfap7QBaaEbvjct9vPHlSatLB4tDct17Wgh7gW7L/Qs3M4
im+LTet++Mu5/oe1utbzcFIaLWoE75Q0Szo1ymeUzlEab6HMPE222zbcNQoIRulCBYVjWCrDM1IM
hya+Ua/N/kv915cO6OE4OONdin93sSz2HrTq7//74b+/E/+2y66O+HFcgecag/Ac1UnyOabDcuZa
2LtQx+2uL8t2P3dyPcehnG8qkLJrRaCn0yom48KzRvn1HGKr5vBULG5Kqdi1FjCo3Fptgw3PLgn9
WTVNkHoVJC//+2n94T24FgOureB0jTg/N9vSNKlvEZGUs2Sf/vfHY8zlD1dufHWBoODd1Qol43NL
RVWGWaXBh/VZSzkJWZoAdEI/bPMk+p8KdeykSfWmF5AGmJ4JYEJKsqjw6WZwH3QprO0aLZ5KNBen
OvN9ME4VfNGFRNtua/s1MBmJeR1+Hv55BdNhQRv1dzm6pFxStBHG7UELE5U/ADMwKE0tJYwjgrTb
rG4emJrrnV8TdihBUSe7nra4LJZpVEeLQV+5qzgIx0Ph/AFt/DtmVg0rwgaGzlPXRDQLbRXlwDcC
DBdUuICTASNwR0dkdFeDLfgcKFqEOd1UNadjYao9gMm/S0W2n8U7YqceB506mgxfingpHtqyFq82
WcZHVzV0X8Wgos9bYfXvtV99m9aLqItHD3zGVyslJYcKU9r1Yzz22B5pj+jPYpMrTVLDA/eYKOPz
3lKdgs6CNV7NJHM/Rha5Lnd3KlAVnJhdlxpRv3RmC+8S/A0ARlfDktV9UOSCGJ0ZPdrn2C+wZ2Te
xfsOy/lEgZiZHpK6WNqsiJroEYz44pEUsTrWow1IOoIFnpkNRODjZhbWvUCODY/2yiZfiQbSTcal
YDm37FNYKvqjCNlvsZr23GnlP0eJLNsU40hUZdCPmRwK7ii3Xd/nPhzGvZZlDwmIIgWKyTGAgn7q
u89dXzN4gNQVXE59lbDxOFcbo48JWSDCr6bZzUfti4V/cm3n4h1pG/z8uEbLex06bEw2xcIenRLB
CQvQ4ls2GuL6UzeXAMN0M6o/Q6pgzac/F6WcQR7rTbJWOxybrR4y0tSyuQskfjTlqp2yzZf0SdmS
hlmNiap9UbYWXrrjHI4kH/q5LU+DqVX12Cyj3yvs97t6hQPiyLseFndxF+dNr3gaISlp8qa2vnuO
jazpPupdTPdNwrjY62hJfJF3dkNNIEURve0em5iM8j5yhas+N84J+tjKYBtEWiBypFlTNcYZfBNX
kwOKh2xrMtWglXQWYTPWe7b2s99jgLbkb9Mwqe2JFA18YRRk+91XNq1mhjNYy9nsUoaOxZSabpqa
O8Zoze8WNKbUD7WVgboLVI//1eKZRM9wsaEkXbEY0b5SUSP2vPeJPM5N4WXW0AICs7SjcNHJpn5N
5H3RxEn5GkMb6/dQuoPLI1v8QL7ZlgBKMC/hUDzDAwI4L4i9xbyvXBeqX4B89ejlITmbyseOYyMe
5DhN4ty2nYbLW2cV6g1dOaLLPcBgdnoycix32pMCTV1XuilO+2SexZeac969uhXWkc8ytBEiFirx
eoZj0PHj1oTx8luzikyYtpyVA9B9IeWJW6AY8qDSujoNouqGXzzxmt9Lqs3wanyyyCPnkSKfSht2
CCDbPl4kFBmah5mM5674jJ9qxqfORRuN05kT2TyomPbjAchFMe5C29PmYx2Hy3gfB9jXwAJbEu8c
E2v3BXytMUKmWVfYx7DJSA6dGRN3v/FyqI6J1tZ9pZtk9n4Nu74Mssk7OpYpTLq4OMVAEDQ/faHf
50laTJUcdAA2ybFe7FpeOkgug6OoEkTu0HEv9XZaEjvNZWaiqFX5QJfw/XQdAzJ9aTbRDvtudB2/
YziN1mjXqrbQZ6MwUvVlCoUAAUg0iWBp08xFWKYYpYNsp8ZZYU8L/ib97DF71O6KpOijEwaWo/q1
KdY+PlewmdwrX0X1oZ7x/wNCvrXFDjRQ6Z4LBouqOtWBYe0RYcw62zxqJlofMXColma/JRJI9bXG
wjwQEaIbCIfZ0YoDLiLMDQSJUsNpbse5+RXD5VMcWYvRyFQBXFGmvRfe511v6uDn5icyHmwAeJ1O
vY+nNRVVRPKyDxSxGbWtG99aFi/0qakb08C6HIPSJThTAXUlylQCZaS+TjTd0i1ocUElkVXFd0zy
zuRD7IJgPDcg8yyH0NaxvAtMMMkfumVB8GkA0qjZa8GH4isP/MzubRy64UOosUl/T4xM8alC+9bR
tCMsCL+HlA3+yLeQ0EvfTEuTRlD8u1/xNE1rlfIJBptfYqb6YN8qyKbvzUDFcjc7juQoradSmrdx
GIvkQQZ1X70ueBGmKg3juS8+yVUVZK+LmYk9i9elvFMYICCZ42sQVbllIQd6j8zkYPzoosuMLrZ6
Q+2I1Q7TS1Og+7xQLEGdheIyoT/ghEdVjl9kjcnfX45+zYoQraA5ZQ3zNN4xEUTmTjHYfqtsA5Fj
+rlZ15s33UR6eBs2RWKkZ6teP8lWmuojb6ES+TXWiq9t7iURY7QXiqOetBuGLpB3IMhZ/8w0oX11
tODhyTnDLOngjmPlFl4eu6RQ6y8LuTquBwUHuWKHwc/EqlTWoouWVGxWRQJgZEwdh+nAOjLdMelU
kTZJEca4bYui73wq/OCjYAddgJB9XvEmasNDPE7D+NorgHSiwwxHBOA41xBKuW96jNywZmKc0Cy3
a4FBsFSuTTmJVDQBkRPGgNRyKGrZ9uZQYC6gDHIlEkmaM8rzI39mE+CBc8aXRLg3bZux61Jugkqd
2+odKpWFKqjtltZyjg1ml6ZuE7mchiausgQ9SXrQDYGXEmh1XEcnQCZXc4xJE0y/I9qJ+DAzRbpD
hdKTzKNN+DnrY6sRMC2qryK1D9q4KGs0ZSbR7ISetvVQi9mwV1JUTb9bRhn+1lvcBL9iO3Fz7BYY
tgwsZFk9qOaJkSWiqTCBDg9wUS7lJSkZXWDkFsllPUZbwM8S1OsV9/Vszb7wZKKfGm7KbScSUkT6
ULLFkLu1J1PwQ1pGj2C2hfog4VOrdyBw99GUJRNc+u5VRQN23y4rWEEZqnQMaiI3F0+lLRtMjdtp
chiA4OuJjL7ZlfMIXG03gnA4gSFwSBBG+W9o40K4hj+Z9/LkTTK7JK2aJYl3kkson9INtgjNaUZk
iVNDaTWmCQiYzxIarMaliKrmsDmsZmDsQ7CJpSR7HlO3nK1olX4mQQ+EXQiDMYRreHUDMDpi3iTV
95Jw549SxedAhu2pYgBM4YRN2te5S0Anc/1mVK7jlclTFPRe4r/1DelTgiqc+m7WAvMX21SR6ozI
WvCvg8fN9QiRn2Ufim6j5jQNEhtQQJ+Axsago8Ee4EXu8E2kCbfxiPVbzPMmIvid9lb9RNMJl6Eu
tmMJe8XfcdxXY5/OUzN1Txxc7vEu7qpVP3KMJUWP64Li7svKIcM9QqdoVZVOdRUBT13zdd3DkqFv
fyVBQKJ9XQ5UvoZjPM4v0Qih90tRWl/80PiuiHdMHG/Vt2KIYZkOwfBWicfNJrrF6GRdDxR/GRVN
WtFaYbiiD1e8v76fliBDxVataUvDuDxJ1Lf3emmheAK/qVMHZqa4x1mxGP1YiLEkiChrCpdLyBpU
YiEZ2U1Swog4EhQejxlV1pOXsXWqm3doTBRRd6xrXR+SWOKqHuJCJlXmk4ZwBGdbFP8sgGDjLhNT
N9MHMc2ROrFli9qUgXN92GyoX2JtS5gsmxh53L7VbahkOtOR2vtQ+qarUqOldQ+sMHUbpKOA+S/u
Z+JZj4Ujpd7uQSytxjbT3bqm+PcE4qo6qsbnHhcEjj8IaQu/pGWvmpyvful+RsVKnsUWInu3wOxd
GoTpw4YTjfkN9bqQlB+xa8E/jYG1nE+9RBCdYpRspQ/B4CSasUUSJeWdgBlgiJBhauW4wwfXRwOQ
wfKxirtkXu5dEnTuaW6LNc7rsa7pMwIFRTFKadah3BNLRfxhTBCt7BsvRvnsk66aD/0YF3ehHDA2
nETlASFXaTB6Qk1iD5Bg8+BxQxhodx3Dvmp3HjPGvTtNURt1DhH1e32vCiZyr0btpt/9rIf4+wzU
wudZMPkLySkOs32yWoCGJ1YsY94BNfpzhUVTptBK3A89WDNF5mVRhk2Gw4dP607PGOBxh3BEJcOd
Shg6ux0S/MTIPBy5nT9WXVXOQ46O7ODKnISb5HACGD0bn6Kkn9kTzGzJq3KzhFymRGYgM742ysjP
yIzBExlNBw9BOFDBmzbONPGCgBqF0moY5VXYDIB3DclwXy2cvvVcuKrLFk00K3I2dSSIU6sxCfDV
BSGZc8KXZjSwHJ+L6d4ts4Zhy1Agkh3R7qI12/VLWXTfpOrkvDN4I6IPEn/EeE5cPEd1hpbPkGvX
rWMa9rKtU0vEu3VdAyouQ7rb1dNbiwmN4LDKd0eeLF6IJ59xyFrhkbsSs+62CrYoc5p4toRR6jqA
FQ/CVFF1vy6e8+MMF9IRxuVAqlTpUFq0W/oNnYnoBe4+xt9ZYDFZAgrgiJu0oDyNvWlxPaJGcBb1
u2tpCDLjTs5jlDe85Cz3hi6vapbkEDMWPjbjSkhOFvwzau/8l8NUdbcftNP32CviEkqToAk1rCQb
po6fLF+nj3oR7csYR2ZJwTNLkK6hkDmkAbpFa0qBC2qTjyIMF7Qhmu4X1z2fUVqH5MT5ZUuXMhHP
ckKKhZAEGLoAaeFB4aSFFG0LMcI3m6eee5zwS7Hxs2qtv+Dt6oOshZUOCt3JdjJAa2Ri2AZE3/N0
jOiAAGXxMPpepc2govYH3U1lHkRbf+x5VBzispjPWuGAksHUZp1to/sgQMEmqDqNgA3COBkWHvT7
je7i3gcpmHwmk4zPGTwP28M0hd1rP/U4tEAWy3URBzuwqARChCZOuZy/+CExSMtCBE4DUu6t7umu
0jgzRhZvmRnEnMoWVqYrR8EDZuSfeTUN2HIQvuOgKHYE9ROGZ0CK/WCoR8bUDqeVLD9gzikQNZZI
2GyM76Nas2TB0hd4/iUL+syawV3gbs+QBYTjb+dE8KmrcXyEikyvddvPmQu9eIJ9m/6kuS5OMFss
zlq6BueJ61NOnMisDsrdqjjoLYGw5Q6qcYRNVeLIEZPGY746jZAOhhjDt3HVMu0KyKc1dCIfMTWG
bpPg5V7CtPhoOgSBEN4tW5hFxBaA9iFtXqE9OkDjJS4M/hFdGuFoOJTtJOCvy/lQ7ZYilBb4qmj5
HjqPABjJbfjkTKuQ/sdL9wviSXrsQ7J+CDH4eWjLeDIYedjw0EoV5aV2dFdz1/1oplleRiH6l3Lp
GHY+U2imCFSSK2yGvYtKcLd1Fx4jXdodYNnY6N42x1r5dcvWZJj3ljhTpdQV1a+ytupRJ7z82s5G
pGwi1u54FbSf66ZY1r2xuhdnRVuzV3YQYx6EdfMSlWX33IV19FYEnfoNPzcCaymBwCyR8tPWEsLv
MYZbPU6+KU4zqxKSLiBP5BhMRwywmrE9KDSB3gacg+4oNpS5cl2VxUFHBRwPw66mVbapYj0WSVBW
u5YSMqcxNTrIu7aNUNzqp9WjdKTHJje4vnbFVqzBa28X3Mupqld6CcJ4Gz6zaAByP4kmonY18ph+
h2w9DNN+S6oHvsXlPQ+EGWHeGtcoItn1B6WrfRXQG9wLAtgb1g4pItLKCfUE3JNkN8TSv4CiBsan
H2F18rtQ2nQZRQz1UGq2CEhKB1iJx2brn8oAIeaw6fG8jgyOX00gXfmAblhnHjaEv+XODGH5CC5n
k+RbCQ9ffHvEF5nEVf8mxBKfoPNr90wQ/7sYqN9Q85yLM7S9VZw2iFWjDLtDl1lN4V6WMYjOH3k8
4zWap3cjsziIAAGoPZmjPVui2Kc+ThKAYfu4s5jj1Nyd6hi3385a7t6h5J1CBGmj54q5XtwTP8if
NFZNlQlYWyHHg4nxK+3CGLsYHQC6gyAGYUqMVW13tVyHb4jx+i+wfSt+tc7zKA0kKVkm5hChcTU2
E9TgC7LMbJ2SacTL0tOvqp3HBxwKwZt31fzLoy33NEsMD6aUGuxJMm/D/Twn4jxXZfVD1EP0HSFb
/KWhNkZOVjYTuaygn/+uCsRvKevCVecl4qSHaeurLQsXnlyCsmc4zIeefTADoreUYv9X6TbV5YUh
AqkypxvW74ul35p92YdTexJBa88ueC+BxPhlSYqPaAbEnRZFjdpVdcYxCRF/gUt3WOdlNEJozDBk
EGXjDA/ChyGiBqzQuMNA2lO/xDjZZIjz72nbxoJ8XRDVnSO/DDsDuJ3IN7qg4gr2kUl2EHgML8Ak
gqJPw0VGsKIpyuR5Q6/1iIoHcjMcirRAYUjW7Z0bKHVZ3KwEylyH86JqnWBfqrJLHje2tB/bAFSx
fIuHwmchHH98Prii30ZcB0vvXmoRbj+GASC2hco+3JHVNh84bMi/kdbGh9bLQV1GxxH+RS40/XGd
lfosNsWnnCKffZ4B0/ylN1ObIyR225j5BaW9vbAY28RARG1fa8ihHzF81Tx0MaZ2dkXUVn6HmoWY
sgY5SHkuUZUfj/iJ5MwgMWoOoCAInYfCt1gnqlyZLZL6bicENMZZReMKOQc0H0M++JA/J/OKBcVn
Vy6Nq2Z7pBba5bTFZQEzD77gymoBy2wuc6nnNxX1vU/dWqOfIVwoDzT0Awoo64ogPOxnqJAnZeYY
xdmyyis4Mm87xZeyPautxptqINVgJzy3UuwiPuiTStDhm5shoCeGR/dGxhml9xqByX3CMZmwL2jX
r6fYmDY8NUkYf/VjO5mnWChYsI9ma/BC4GYT7oTiQWV2PkaB7LiRZRJZOFp5KaplxWQJfEpQ1hbT
FDwi9loHZAnTUGVyWqhCCqenOS8cf79/WdEmybEcSvMlVLTqnpMhqMhzvAZszRCgt8uB9B0Y7WaN
g6dxavSbGTYk0pFaUc4E0sWgtxKEwY+6ihGBAPPTl7tg6CDCpt7z8T6kYTQgp53okiun4sdOk+m7
H0YFQpdpkx0yPBRWMNrT1TCCquq3aNI8j7dRM2z1daryRiAy8EjM2r1M5urgMW4Zp0ZF5Mc2xfE9
KhJSHFbu1tO7caX+wTtPP0y+tMiFfGHvOjpa9xRXnJ5Qgnyq6pk/BjCjPIMMhyfbri1mKz0rYhQb
G1vxQ9MvkKw2aixfu6RedUoDPp2sGHSYMbWUh42BYP91gCHBjrreI8Bv57su1CGy9HlpXB4tUUkP
JA66L67rWZIj6vUttOvt2B3cOhlcySMSs7QzTO5aFCqT1LYBDEKmsOruWSD1kPaILG0acjt8qBoA
H3C6zPbQBvX2s+IjusJ1BcDrQ8cmP+ySBOO+58jh6EeVVyK6iFTTvzODCII1yhyAI+kQqbDKF7G1
0w7u8ok+GkGlyFAd5XYPHJOd84YKlWRziUF+0c8CPY9VrG0qFCo2aUBnnKg8bJKHSJIlI6FUPxZu
zIQcQ9Fpr6lvY7hCLoh56FruBWsSnZIEXijIHADhS8uqtcNpa7rV5U27VjKta3gY5tZBwgaEe2dO
8cjFI+rWUa5rXj7IIsQ+YSr+LAaGepVEmpsCfVHYzyUZwEU2S1Ij1NPJP7ZcoTZ5hHbj+58CEUg6
J2Pp0jngw4E3zUZT2/N6t0SRfS3GatizeUTSX/UWfZYp8R9G367fIjpGmKy3aCBks0fIvRuVwknA
ZCTpUwW6/Md62wwYXEVnPhADO6YHJ2Eng2R9BuijRWvi/zg6j+W4cS0MPxGrmMCwJTtKamXLYcPS
OBCMIBgBPv39dHeusmdsdZPAOX+0R1E4BnQUifJwVtQsBzkvXtxn00B6fAaVZl9Vqe1yANPnHvAX
8L9sHtxhvrplG3+WqWz6f3swbHXGegla4A6KD6mnJ/e+GIPaz/s+7NHjFtLZn3VUFs15VM6qmZDn
9AGt/vxcLISnHaO+SpJDhWhtPpg4bfZ8LHT5anB2rLklY+EdZm38O3ixpTSl9uqLaL36zD3PzVTq
7q4DF8PkxNb4xSys8qnaeKYIq7OtuJd6k9OdreJogFADZ7gsZdqZY1vb9lMDdh9LVVQ/tjBafxIJ
a/9YFps7AHieusCad9Kb8Aq2mHWSU1Po8GlhtbnyalXbwQahbvN+xLDEdtPGAdFFgTO9eyqco3PU
qXa4fknkbQ45sD32IbqAewisPv1lze7Bxo1M3xwYY/d3GEb7e9ylX542d/Xe6xJ2rKy0d0W5EN0v
m1dQMDqI6Wz2omJCh4z5O0cjT0GZGA/5TDDEEMORZu8taGoVEcDfilfkPdm2J78Q4aETYbNeGBBU
VvtWMlPo+U+qzLTeaFvt/WMflft9Q0PbNdHB+DBvnThLN6F8GFiOHLTE0qZ0oNLXXBVfNAApObrX
Lp644JjmqinrTDgCOwCXUuKIUeKMvN7/IzWkSrY6kDNzVa//Vvw/FUf92mSqrIoP22oT83hNsTqU
zrhy8Gx6vgnHVP+6MGUIFiS+C7oUQliWuKy22zD3Wl3UnDRvxpGQnJjGvhmuNi7jaa8AME0IEayT
/q7oUu/VOgEJidJxj+vgq6PnwpXVnDEcdAGTYZDI+Bj4bnm3D0t/2gL+es+d5WmqFJhf2nDJdJA8
WR8n8gQsPJTZFq+VPiwga69Nk7KJEbMJ9T66xW2oFCPv2pj5c60bfShGIbhVnLbLhsTfT0VFwh+c
VVnkak39yxb360dslqXN55EzBMdJfNu6eLgEtuhDuJ0qemIDg++GNMv7VoyAAEUZ/Jzaaj3NXVm+
oBxIDnMUbwcziO374kz24EM5v+rYaZ866lJyYE51kXHhfPC2Ixd1ydDPQMO881KM7nGbABC4C8tz
GywNb1BVsJYkFKLlXVfxXnZ7zwhn8XtEm/z0PI39UiSK1a1aHscOvWdSMPfmHtTWxZ/AANyxrG5L
0PsZkKhh5ZwJSzRjOGY0XJG5nIbBwXb6dUUVcvADrFTCxOLSqcJcQg8ytu+tfWDZsCfDG/G8Cqe6
IEkS17ZVyWl2uv1M6kj7MLciPfa6/t1jZcv5TzFlDWNRZYtqqFq1qrIHlZr0uamF+7FVyj9ATLpP
gLrt41B13m8e9uCwh1LlQbAWxcEoF5aj9MtMBdLNin4vjkWz1p9BCWYYdG55mSpPHuJynzjFHecT
uVkBoFl9ejbqztFWJKc1QY/FcxH+ibEeLvK4B8CDh5qS7BcZV/MJRBpatDDmEIzxco5nGztZVaz/
EbUHNFMv+1Wr8A8D919dbtErNl0KkokVeDQ1nNUGTv/ulm58hvb1D5Vj0muSjs7jtOnPaFDDsdES
dqUsUho+ofZYQWpuyzoO30EWpjOgVXPnCkxriA41F7mt//rhrC7gkNFLO87vU9xWH60bUcu2MAPg
UJoK4tma5p7k1OTVa6v4sI/gEScnSruskWPqZ0rZLrNz7B6K3vuNr2zi81zFYU/HDv2KtFF87HHt
jjlKlj5LN7FuuUQ9IbnssS4cdIOsSZu5fDZO9dOvSRH7lFsfGJJCY7ePwmNJt2O+yF12wXmbFy7C
JnLgY561rd3yoVsmP3BONsJaBSo1z+UueAE6sX5f99T0F8Y2a96AUmsFWWXHMP0mpzX8LRqr5JMr
TayPykvs+K+ywT43mdkaMRzkJLV/21PilD+TSrvqjo8bu7rwURJAc4+DfPKJig8e9rFrDmG5dv53
G3i7vvMbr4NuDOZN6tcUS9nItbd63JJuq73tW7qMUv9NnC3SNuuHyhuR8/IbTBsEXm4Z6dOLzJew
LsF0rZf+WuaWGTqMk/IR+rPxjuPaF/93I9ZHP57nd7ktVZdtUzI6x2LVtc0BdWNGy3BGOs6NSMks
GtJB+fLT6iaE8yqcMGofq7LQHyyUAzNSy3HT5VW72w+XbPDxJa2STZ4ItvLcPG31cANU8ZEzNEUz
/FtR7/XvQy1s/+oR+D/macXFb2j/2MY6q3hZ6wc1DbrLU4+ETfZOaKww41ru+6d+nnc+6XIHrc0a
C2Cdt5s3QjUEIZKZuzQNQvuA37Mof8yOsskT05ZbfdhN7EO2L+GwfVS95mHyfagn7xjYzf8J8Zp4
zw0gS/lPEv/3b4lRYhMxh1C9OqzCTdhmFQjDVY2LF+QgTbvzzOgzl8cpkc57uvGUkH8bNlK7CBOq
uCmozRaC8mxnqXoa3eYK3HgWK8nOeSKTxbzNEnLmUE2onpwsVgh90dKq2XTQvm7hLv+8bUDBd4TP
U6F4MK2kLmiKCqQP3PvzeKS72Fl+NMLpt78pkFLiE5w3Gpq6/YUsV5NrrnUwZa6nCvJvMkP5Pagd
GHHyQYLEuXaDnJLuUA/Ize5aH8lRAxlP2cAttaLzLuh9RnudRmfq1CGeuqR9nMxo0nMs62TQV+qj
SsYiSnf3X+G6dGW+uQFu2bJfYJoOXUcK7jcJtBW8GCoRBn0wU7xEBWEZ1K+Tm+rt4pEij3SBtPZR
aLghn9CaiQLBwJA5TmkeJi+Ig+6enZRtN+t9wtL+CCuEmE7BGlU78h+pgCzuMfaWajyZagUDW9wy
am8aPqz9DYHV798nDizxr/ZmF2Iyqtqtci8uNtCwY1aI0crBbTX87IfZ76rEO+5e1PfsTnJ2ZhJM
d88BbTh3fJlle+U8YYGj5k75+w+3XOPhEExzUjWvkAV2U4+J68edeyB9RO//RV4Zmc82XmQDw22j
9j8DIrDoUxUEpTwNSWX0kE++2PWt3CGwyZuOcBUb4IHuvH9551+Hna5BCPh11jl8aMlmRJykiym0
xp+QkZzo/wPvb+Ijb1+brIdktuMNVXrb3zzBaqZO3KVxQvPvIthPbMA5wSfdtcN/vMx1eHNnv9KZ
3oItPHn1LHn7Gypa89WbEvJH5vRfKd3qc2X+MTM8lxTJlNOcmXbleQjLvX0toonrenepseIwieor
5FYn3pqkWoqnzW3X+eYMqFPvCKqgPa2Yxu6AZl0caZoXzCarTv7ItG7SzAS15hUtGSsYGfXsfHSc
2erIz98uxwppdIt/PgmOXuTuy2MRAuh8inKPhl8ovvw/OjB7ArQAgQqsvSXhg4CkZueA2gjORTQi
uPJU2r4mQ5XSIGYiN4oOa+v6I3ECYftDIrJZnlLWC5tDjMb6JhXVwycb8P4ehxQSOAsWsw9+riWS
4o9NzVtwTD3XTBn7w/5kldp2la0YPPa8rsFfnx1UL+IExUwxSx1YYRlIjL7Xvl5MXhRtIS9kxklY
SWnpy+Hlwc2pfPOqS2cLv7tb5JpPl3pr72AXFnLA0dV+GN9bR4ZjYht/rl6qzvOGYi0oo/iaBjOw
n0BbmvtNS8FP4ru8SgAZNS96FYNgp7Ro5Cn32H5QChVAJnYZE6HPA+C/F40AJRpapyWBvm6fpzDR
0dPEtMvQIufFwBbW3V3TVPF+jfC4X5GvR79Falx5RLDh/vCjeH0r+WaJHty0JbO1i1CDxu74OqIR
iP9EYPP/FQVvy8U0/dYfyEEAGYxdRsFrDPse3iFKWF/CKrSA/F2fULYk3PVxa5y6ua8bqZg2gm75
DIc0MI+uSYdfcHnmT1fEXZOnQyHDTC1hCKtX4hNxUK/mW1qsSV6vtey4OGhSAWbklwuTMFQTX1aZ
VbvT3oY2iY592a1nkcSmJmt+A4Zwv15k5aewIXYYf8lt3vFcQadzV6xDGQOF+s2HP63qbwtR+IcE
ZLW/7aHQv6yD7eClpgqpuB/HxiFj2DpreipgyMcjwsl9OKT91DGYbIHsH4UlDi3vK0CUE56v2nmN
0Hdg9tqb8T8ouS+d8RdcP2XGqAVE38gByq4p3bGAiSnrIN+qBQWcsEGqqPBKgoYLVbjFEwAuXq8M
vWsz/aNbqvSOEikLw5abLmlz6IXtvLMzjI7/w1WF0h+8VfH25X8A4No0BaJPKTD2mPHFdfHfKR2a
/ypPaY9naF/kiRzOIbpHQ8ZVXU34vqK00XG+O55/QaBUT3grARbmSQ0va+RrwM0RqUL1XPoqLF8B
qqJXINim/BNN7BTuUq8/FNmNL1hMTZ97EecDlqll4ux3ltZ5LTm7XsLClHEex6tIjpGRDbLTWDth
db+1Q9B+b8Kh57gspSMuGwtYfEkTIKNTHAGPnFB4VcuhdDckKp1N8O6IUqPxidvatW+a3zVjRt9M
yLkUh31ipyPtA8RtBGWp/ffOAO6ac+t3e3BoMO49lzMtAscQVRLP1d5tXS4pqQWe3fwU4UpGMHys
nqRtZPGrFW0tHgCE1iLJo6FIwgwQadfHQEexuCUlo/ET3VTjtVNVEEJCj5pzaanT6W5O7PY+TLum
bFj4k8xS3cE6KCjOc2eX8hp3nPSX1S7TRhkjAj4IDs6h+8FOtJ8jH3WbN8WthKi9Dy0/XjkAVP4Q
+6LC45YOIf+MdVvHw7ZX/BRRRQJqtBT9W2q2+N1No/S7r3mSc+rcXOefNYPk16Iv/vpzMP5K3DVW
JwODtWayGEx5bHeg49xhLIt++5x9jsyWlJSR12SLxH5cOznpjxBnv3NqyTYp/vSMGfH3fRDry1j6
7b3DqPM6DYlGg9KMfF9tISwcw7LEmeuE9QRwHNuJp35pey2fQ9237tPqoUN9aIvZeRg6FC3cnL19
HCiZ91Fn103zqGcJp4LyE8NVJ9v2KGJHkgPQzruALffK4L1HN3dV3hyVz303ynxjS8gGluk120SU
XsYefefaO/oH9UFTmrWlL58Gj+idZ8GpKA97PaufbCYlAgAdMnUpQJz+1nTtSOcYjUYtuqWmlrmb
hIZDrPdTYmEC43NGJXL/GVlP5ciWp+VLLu8/t9Pkli/dWo/qLaHQs76OstVfsz+vSrbbAHjJroF4
NdFcob32EfidJdN/N2dxYXe0L2CVb2wkqTrq0V8fQ78Xt3Io9DVlXkBokTp+8IqixYQHlq1p+thb
H3llvEVd+14Nhdsfq9Kg2PHgYEAEt2IqH13aEZ4az+0FDEMzNadyK7rk0g+rqB4Q8dUAxKuei39Q
CvX8U6ftoN4LOqJFxiA18w3s3XQrAGTDExr4OQF6XBd+c5qVPo8I5SUXERzTJVXzul1blL2v9eI3
/mnwh6I9QA3b8tnbC6hu6SDGfOwgwwiY6Tx28yxQvru97s7CYz805TzjkuDmEzcIbn6IvvIRKta8
VTjlxRRlfbHP+hYQmd9dwmaXOwTLjJYTjHw/T8rpTi0an6veOCqyGr/FmjOozo8Tndd3Y0IkT69U
+ZLGk7qbV5923dSJUAM5FvXUCNcijoJ201sJ/5WrxaFJU49FEPxgorBRHjuhCq7hLvZ/9cBb9L7t
bXVrja9/TVhOyqxWNJzlrOubvc1zGqGv4OqYc4hYlH+Ddb36foEd2o6ddqbrRsoh/0yt4mdRfEXh
OkuwPNp2qP4b02g4x2Z28SfNgXEvSPjFeEq3PSZdcGdIzvsvlOcOLLMAxynkfg4pNF3/JqkQcR6u
m9fnSzX3V2QI46tWTiiZN21o04NQXF05MrBNPq/LjgqBN3FmVYvdf0gnurybld8c+ct1CN2go+A+
0M6QXqdOj+0BOxj9dkXDDv6bp3r5Ve52PqLzwo4QRoUaj4PXsduHbeevJ7+cBgZCxzwJvSanuqwb
m6/LQiTY7HFYHZR257PeJ/WHCas5rqLZHkTodScck8vBMN49LCW4psJz8GtLVc0DOTQEIe2DOoTT
3D17dTF057ayzRPUSHeRnumetFMFR84yH87R2PU0MgtldbqnFzHU9plPeV6OjITtgJokcuecDRd1
aTCUp6WEL3gZuGxGvkCqnt9cQ0dQmA7LAUkFYa6mXBCrhmOKols18QgsuG/cF9MUwomo8RaKvfwp
htD43+rRm73wvOEi8n+MY11ROlBv7YM/ueLNl1HyvUD5VuZ4jIo1SxxI4hjz6pSNXe3/Naij9sxN
1+0mhdoubdAggul2CNp+/IINSE+/J0A9Kfnsx+B3oJpInSBX8Q5Ab7ddvvZE01/LHf1E5/nlcHEL
kQaMBD6JVW4ZPvCNMQaYsUBY1XiaXGM3fCxoPub1GkJnPgncOU9G2vnG/+QHsi2CTQgi2N/wHmJq
bZKx8fJCLu5lF6iNjmXbOCof0cvtpDJxVyT7VF7LzTHZwPp1QT4+valmDAowpWi1r3HSAzTsJPOp
rBljxz4imEUXztDnfIvWADp8G9evu35XZ88XyXyG6LLm2HMlun9dd/lqaUDp1OQAE2gMtyBo98PM
nmufwIURq3GwaDEcnd3rNtKmPe6KHWOPOhu3D52Dhh2Vr5BL9CYtTspikUHuaQbL2k2d9K6oZTEi
9mnZjlIUR+I+nhcYUssFfeEYRJg190PBgrmp9Zl9PvxMhynCchSu0lAcHZYfEeK2Ozd29LMgzSs8
hvuovEfGzaU4eAqJ/He3ahxgQddJjvFmmJZ5aJOL5plgbmPAlrlgfYQW8+gLO2DqWmzWxZEan/d+
kwVgnvE0yPdUFig60Na+MamsC/9tVWLJaFX/Tkxp7NxtAxvfcUo9/S0MlTlwoJTv9Ecw2hKsVzF+
V3saUdEGJSUzdNocBMCJnOIuJMAj6XgMXbDy65Hv2Pt0WUyOcgmFOHFVolUokQ3BeTVM0tm4NShP
NovC9rYysEY5t6mZHgij1/XJQwRin71FTx6kCfU3p69zmN4baEk3yUSLiiHHS+LJY7nXUfS8Gbzh
2RANJnpKOxHvTwj55HZFF/HVXODyVt1qXtXubo3FFF5sOVTsfq7ZwnOqCk/+9bEckBfoVEAdEsJ1
y9ymSH6mKgmjZ1p2p5CX2pE+TiPVlodIulTWLaZoonzmUOjzcZixmWQa7Zt+sTN3L0d/2SLCyklr
dPt84gKBjFiKGTVnbgPEtg/pokeBiBYw2/nGn13Dq8F2TDFukDx0o1LFzRuDtjhuvSk/gqWXn9jD
gLtDKbb4MI5WAN+mYZgsH7CxYX/fbTGkDzAlsk3krBpddqCn0+CyQWcrlikfXBUNwKFBHQ9YNE3f
fEw7w6mb4so990m8/i3lkJ5ktE/DZQ7YFzKKUe0pRvVZws4sy6NW89Kd9tUm42u/L42D6KUqKYoo
5DDK45r2zW8HEn967GWZTMcwTO05ip3NZptqpZPVXy4D5uWuPNmiqjCPYFbOIxMlf9CZha+6GKoH
qWIY0ET6bLbJViE22ffZnkZGCZPjknGHd3hbPnqnjF1QeOKe66xs16C4LGroisfA2d0vt+fcBwjK
XdRit5CAwv6n2qbqqe/72FISHIl3MVA/yo7uJvWDL3BN3rYJcuJv2cT4vPZexm/jl4wLgg4O+S4E
0e5Ofi126CjH7DceJI9Jutn2yzSJ4rndkVa+dSzszyGXLhoCfHWHQkxmf/DrqolPCTT3L4YtMvX8
nlO0ytA579/dWaQjXsAR5XVigxWof6nCrPF3wYOj9M8p1f1hhPn5G5WuZVQhz+7irJv8Lrepf+dt
hrgUhX9ZYHl/60rsb8aI6MHvp/0/W9XtiUyk+iF244hGDTQNsA8IDKux/k3QxdDnrS8spmthHhyE
eVO+jNrA+pXjjw5DA6vpsMSPHc5QbgjuTs/pO5yJDRB57M/Dz7SKHOi0dv9AxGiedtjHa+vEeAe7
Iq2ONVH2945R1aPXrmzGe+GAfsWaaBxWMT9GYV4uJ+356xnpyPwLXZnztMkKhh0l5j3GUp0eMbT1
f5BGuTmOGdD6aXPeE7mNr8oO5pNUbvPgYVZ5NrG5a3iQzsxK+s1dNXeXG4/LGfF5eZes43hVjo+6
2mmYMYn/co+eWH+DS+DGmWT9gCoMF5hvPMpbUvET4fBAio9Jvy7GDlEO7a/qupfCvfhbb28xpzCC
k059VyWiWodv5LdcK/WvbyPMLGZ23g2qoVfyDLaHZjXLNUQE8hAE9finsYFzBezbrvyv2GwYq+Ut
iZr0oVy/FH1T4bUoCT1sniNzcbsO44GTLAF49PoSMsy1RzhTWEgE2QJ4zKC5SWu4SVz0uGDKJRpe
yWQyKxKwxNEZq2f34vsIHMXm9Ed/rrYf3doBuQJuyfRg11FeJmlm1mIy6/OxZulbg7A6DHHnc6W6
iE4ppp3IvBEg3HnZ0tMO5DUuaABjXd4mRyNFGAvV5m7jfU5N7FwpqCjuisTEP40TBoByibjBgcz/
2dpZEG249cfmxbAuy+Y/QLBsV2fdl3uMMP2hSMfkWBLQeDcsTnVwamrPoUUJYk1ck81Mvl/uQ+8c
sLySRWpOGKQ+Y/S1l3lP1wvLbPCZ6GG+n3ahXgANQV+DiVmb5LrcGeK1hW5xQ468yjmjjW2wJrjp
yWDCJNCz2H/vHk6zGjP492jux/9KHDQvUOMYnjeIysFp1zMlbTM3JI8R6uNxOQBg+VNu+3j/4PlF
tKJV8q2A32oO/uqW/2zTO0eIAHZWOOtHj3cO8nYp3Jmp1O1vk22El4sg9N5KR2gDNe92d7ZsBhbp
2vg3tjD3boDw5LIhjhkRM6wNpQv0zoOziw9pxzlv9FJWGRVjWKSTjQnC36dD4y+IgEBV7NvsLENy
Chvbfk+iEBQWCO7IPoRWLl6n+hlNGKgOQIFztUPaXVQAB0hNH8Yhzug+Y/JvDnjult9RH1U/8GdM
kB7xRtBY2NyGUnav6WQj9dKFuAikHLofU09PbZZa0loyOYcJCw6+aBx1LYoif24ehyZAwoWw7NyK
ur5bugLYm+Z7Awdo7F01hO49Du3x7MC9dEdm3+bdMBSi/8PlhhnDaWEYKSIT/hB871Tzq08ije94
XrgIl6imFYCQFIjJKPBzb0NcfantiEhXLj4MNK7tA1PFeojAFJAPLd05rK349BHlPU54SQ5+0nPT
8rVG3CIbK5CEm8iZipucp8x8uIjMlgxqDP9dRCvQVbgGMbme2NCl01enDTUEvnb4hvgOP2TworZo
fCn33V601zUr7LJcUDVp7x8VvN0dFnUXPX/noDtMQxYwRFk6/atBVsvMfln/ci+gjtYPl+ZGAs4c
30Pu1gJrPqvhBYm6Rd2EtqjOGHb6ItswpV0YBZOblmNxBAxGTjIOQd5REvAfvjaIZJRg89Gd9Pyt
wIPpfSfKIH0xnkWoUepqaessCjY8gJhRllPczd61G5HqYPlcTnYt8XxJ3RVLvrpzfKfbklQ+lare
3HlkEzCazV5/nifjkY7rDvuziBjam3RY10Mctfv3IpJF3klyWc8NcTy/ShVNfxkqxMWyUp120bpH
7DPq3d8T730PVu/voHCviCUpuJd2KL8taMtfclx9ibzHDx9k189H0mCRGYPniCYj/5C/tNyIg00r
x7tDcbGBQ87OrznFjAfAHDff9NaF126unE8ghrC/WBzQ95jLCIltuuq6uXq8idLpEXmmSj80zsqz
QYfQo7T8bKlgtuWNApIipVbiYZq2NAP9Mv/CqJqOOA4E/yZXvG8k71cZlDe8HOrdNzLAipuLeOWx
DIb+DNw24EfS9jQDH4SZU66DPBK/p95WpVnW6hYoRtaBerRVr/7rK6d/dtLIuYhY7+8a9Rf+T8Co
PZ/TZajxutQglVGUnvylaV/2fQtOlGwLwAeV/o3wJxFgsLtfYmyKgmdSjKhGndPnYEyqh6aw28eX
JObRh9n/Fsfh+qOVTB/4qfY/ozchFp9XdoeMBba9A0KzeTAu052D/v/ly2SI7cXhoch16q43M3WY
aWZ//y3dIHiNkVpfiyDpnmt/X/4LxmALMG9EjeK0h2pA6QvKSsxaAwnAUjdhgfA4CMN4KU6hKdZH
lHyEHBKr1td5ONWA2YgjIpRRZaK+JSue2SM3jX0q56XujxN9gm+RyzXR4G/9zywh0iKTQkQ/unix
6s+q8OCZPItKPAU7+eeiNDyG49LufyuiyE7THC7JU7J66Ipmp10exhLfxR3NSe7HNAFTHaVwNRLA
eYjrqyzRmChA4XJuDsVUo8GpaqLxzjivk+6NqJXUO05WqhtKYeebPwBCn9I+1PKkYhjsvEHvWJ4w
E4k/gywidbYap0wmE+5vwpD8zv1ovCjyziPdbH5uW74EAjXWdR8jVH89rmyzOMXdZFeT6nzgGiC3
zgqvsDkL36YfUNlZ6gLTETsVcFK9Cjw/crHsoJikT+HiBDV4ADIbcxrnWVyd2Gr/Vwchn89t4a2v
XILx/L5tSSmvu/K38IVotd1kjXZ4c1nmgvvY/l9ePhX2CelX0j50hdOS5sYgXU+PYtK1oewXMcaJ
pA4k4WaswuTgDHp11CkQkT4gQvcp0Rljdxj4o6Wyi3uwMna3n4jzv+hCNl0Hy9GgEmJNCIl5aMnf
Cz56+KT0HW62UZyMbWO/DxIEtroN0RSgaej15h3djihBe552y74LLduIG2kp/paD7mi0kSmi/PXV
zA1rUBMhfukKNxxMXotwGm/QaEmC26QTY4mOLEZ9l4myH/f7YUmD/nUfUd49uZGL+DvHbriPz0HC
3o7KWYj03e3dcc7MGi7mAbTNfgqVIgbJ8MksJyXhOdNsLJCzMVDHIlqzBZmQuoSRtx38yYGw7/bJ
e0txzd8ik+DPACA0ARYJFX8DjEy+226PzpCF+i5geXgZTfAifVNf4h7kbBnjMNexCP/TkN+/Shws
d4sOw6MNY2CBAVUVVLv1fjLnOdwdpNZUWC+fvc5jkBSoDUUyIkfZ5qg7iq5hfvbrYkFGlLY3K4fk
nSsiPYfDzC1VNVzEfjKdK6wCP0if4fTQgrEn6wSIUkwYx13oG/MPaYOX1+OXTGYqeh/6O2qf+zWR
z/vgxBQ6qP4Utejbp6luBWBq0YYHZEn+s90dewMJbJDofvkNM+rgp59jESMVkoOQn8E0YAfvK3Pa
zWwPZRcNH0a76P/D1XxHITN+i3wHLqcVvfcr1cF2SYMNPQ6Dz/JO4uGER74aTQ6dYng21LY9flXs
/lABzsKchTI9BU1i7yu9tB9hO2y/GuKKxlzyVgRw7PxVO1kGD3s8IkH0uu5j5o07CEriqNVulvgF
l6r326ko78FtGb7vftXdGjeuy6wbzPK9s+i+Meuos2DLfkjYWy+TRiyd2f9xdmY7citZlv2VxH3q
fmAWjTMblQm002ePeVa8EKFQiPM88+t7UXm7SpcZHl5wVKIAXUkMykgzmp2z99p4fF5ycsnuim4o
Uf9zbl5rLAec6jCIk8vr+w+ylHmvqd8Jdu1Voy0jQRRtbKviPperVlr1FtzK0pMw4KRqcR0FEYvN
AN3gm9aHeG8CY/TuC6sq9gjDx2Wb9sYPRZKpHFA6sxy+H8i1i0rddzTWLiuhKC+qFvc3qYlCWcY2
dFEquiLQr9cuohX8GbdeiUEVP2S4aowyBLuieDc2t3hVmWP1E+8ljksVDkY5YGjFdmqhY6g972Dk
IOMWqi/1L5QayquaUhdl4LRZwrsIn2oME49eK4wl9MJhbXhegsEcpa28KC29LFexpBjJEitodRXA
vzGu8COQL0OhjbL8ndLVymvYyXqG2gDZ0BLrfCmvBykbHRH14iGJ6Ad2vCf9WjbVvP1GB9UQWwVB
Ur4GLlG/UN57wXiH5lPFdlgsiMHDqqWbvrWM0sxoVzJHw/BKrnPdu/SnI4rjhkWxrIYwHZ3WzSkB
pX6Sr1MVhfmmGctuAxCaKnQDH3ESSdj2q2F5kr+W7A7TRqYM7dT31bJxK+S2Qu4H/eQqB1e41VLf
WmcyUsW9K9VYn5FZ3YHhwcIzqDkbANsM2nFfZ6m6tisOeW0glbTHqHFxwKgbluiGfVVjQT5K6iTa
lt2ko5zwG+syiQ0qX7YWNQ7rWrNs6T9s86prvwcDfpNer9FJ0ZFTBS+1TamtAK1BLENL9qeUFehN
1bD7jqIFbJVCPYgNBWqjCakbFo5gb4bI3IwGjKyuX4I8KUNBFTZF/ZiwJ5LaEgwroKBxW+QtamKO
SnvuCx1oO0wmCxkLM1XSfOWabrwzkBPvQSd1B9XHF9v7qC0rued7oHBA4A3LMwLi0QGhcXbtXn9H
ENhVeFDr4rGlvPkj5nP03SfBY5UoanJdjnbxXHL8XfVDNziUmdNNKpu4OaMwl9LlEHvSfajb+ceQ
KMkKqT0dyFYqM0cxKcKbozXFSFAY0nDCugXtRin9kcBFeRxdk264XhsF25IR4bOrIyWPfFGufKtF
7OUqEnon46UiiJNmrCWuYBpGyNFDfVPRIFnzPXJvKnMYHu1MS+nXhOEj5VjroUlwliEdCZJk3VaM
HwIRWmsByoC7HLYaMx3X1kfH4WUtVRoKPpy676MejSjUrCx3TASTnAwFdWRE5XSm0tILnTZspb1M
43lZdjJbYLQYgohwhahlgurLpaWgud3IKiKuHW1JzC9Kr0oBdfSM7hbdhlJetiZStl0rymQLCTa+
VQOqR7C9QoeTAL4UO0d62Eseu9sGiNVbMyqop2ykIwEZvNuwVmDTjHRDrvk4D8/kXJR3UgHCAb8h
h7dU5NjKbDXsN3A7bbHmWDR6uyhMdZ83uxSXVGQndQhdmwud794T7Iq6XOdN5df0PI3kRe6scdpr
jhAXR69UslsEL9aFbgd1+OTltQonRw2dMs7UbalquflNy6oxYd3BSOcEQZZvRwPXOsdQiAadTnBF
NGZNfxciZjaXfiIr41Id5bLa6imySFR5wqJM68u1Rtcirh7ioQmTdT1BfDZ1McLKg2JnehtDTtuR
M4gRJ48kDLShUwVeOQnd7NB7jzs34E1Oi5L+pAkJy71vB9ApsjMMecDBQE0TztCD3ScaZCZKru9t
EBbJzzoxkcrQIYvi3TBdfV9YgyxtKV9IyRKbRE9l1LJKrFE1UJjywrANobyCADBNpp6Z6vmdncq+
5jsadYh2H2tdZ27IGbYTwlcZEcfnM2s4fi3MKRynM8stDI/0jvakfVfmon2ou7xXVqU5oGBjk9sn
l1KdNN2BQmR4m5IS+Ty2xhA7BMN3wVo1ks5dx9Cftlmu5YcgjWhqUEujiwnXRex7pqbjR4X1FNQl
Ni6NU+B7QKK5u1cztuzfQihbBnYjWL6IX4fhbaAZUhA81FVvOCjgErYN57aDXtquuaGLo7urAv33
pReJ4K3H4XevSoP2XHOgQHWChgxngu4H2r6BVDIsSvAwcMU4Plr3tOS64j50MweFFTXchMUot+yD
C7BjZYUNllELr1O/AlyIRQbNVn2X0RNZK/UoXw2QPi7pzuvIq5AO1Rsciba3iKlfPqIKCvkMRJ7L
vsTvfuY0nTfUPPTASRq92YWu0JtF1wHKg9gQ/GgM6p10yazujdZOeA+mobu2KftHy0Kn+sY/VsuX
g5LpW1eoUbqgV54/NdD9Nq3pG4fEhccSE6r5s8np4mw80XUs0xI97YTrXdm1ZSqbeKyrK4Favl/1
BtKz0FaqcOW7HNHom4cYw218FKmdqGsLLbm+R+LFn2U1yuQltFAzR2eC+GNhjVKI6o0C9UatU33Z
FBgjgDyxeWVqqyB18oQlyi56zC41Dbfv/ogBbQGeoN+UhSnTdR6HXR/R0qNX4FG95Oi+gNvdvhVm
3oGqiGq72zX2YK5Ljm9rvQzTa/SEgKyQicX7LCQrig55dxUnUbE3XNe/SrPQRZBWq49mIoloH8YJ
bISGHt+VVRf2Rg1tgGCS/iDkbNhprqbT3nYjex+xMwHFNHRbM+wr4yYtXLu6pNnPRgZOSGgq2bIY
ethstuSb5BeNGJaK3L3BaTdeDhUTs26sbF1VIgG1h/AHlFGyx/etcb5LcWj4UJouA7qpdMBrQ7wC
3mdv7AZ+8uH6k//N78tXT6tjx56IUE5axOY3zgFiRRtoXELiqK6pJg0o0IQre46Q6kasPDWkpEmU
WHTRIcXdZAo4RrnQq5ceQoS8C/mYspds8mWTC32rdU2ZY8+Ia2uZmZEEzSg2VtifnmMdN7chiudE
ycWVgJwG+2fsNqk96g9NIFfvRKyXN6UBJ4m5kd1r46je+z5oPT6bMqU6cp3MYFFQLN2YShRynzGy
FhqVVqkjQE/eYYIMB7Xqu5UuOOosmEyCVXVQFeprsgtyb4Byc4UatjUdRNjWPmmLni4GbFG2flZf
PthKn6zZDlFqyKOu+p7B9roYjAnkVHfDvS7gQDtVzhetNet2U0Vjvqt6zb4fpdS4hhqj33Ogly7o
KWoHge2HQjoPOt3LNeXdgkJQtAE5YsoQPqP4kOJCEU6fmmZwocVx/laUpdhqCMc4cno9XSR4XhuM
q3z5hxLnN5HKzWIM6m7re7V7sFK3W1oseu86gQIPlpH2lERS8B8q/cIlobK14yctX+RuwL4chvZW
If0M+6Ab45iCdv+t0gssLgVuu4WO8H5Dk4HZ58pmPqw0ajve1sqi4sEslehRhmSwwPUprRUpx/Na
AWtYlojK8kVbtcEuq7DVj6lc3cEU1S8s8UtR1CkFPneJlRJhg8K5tpbTq9BSaxSaOiUzd8Rz4Yct
UCqCaBBha2596EPkJ2mu2vsYdtFjSZW9XCi0r6+93BAXfWN2L1Uh/xhGNXgRhvDvzNqPrg3DL5ae
wtlPjpp4i4zHuERsUK3JmDPgiltuvs1piGxoobFvBVg4rVv0NVEKe6+uDzVvVXOuBu8a4kJChjr1
TZmU6DS+yWLQn7uqkdZSr4WXlBegCogmXpkqOmUvs1qohuDEfvDhNd8NCdfNwJt6TVFD4IfSm+7K
l8rhrZF679CMdbiCqiIwimUUNYotbOOIXWYSgBfWdrECr21Y2+SJhBBJAoIEvodhpuQXIR8rH+te
pxcVwU74UeIFhL2kUxalZOrulexHGfWDmCyp5g5FcqCFDuyghCYBxx6WQ6azbSUIo0HrMbuQzyU3
nKJGHeiR69e4TDk9j9UVPaIoZiVQOBVc830FBbDIjBhB8iVaFKJ01yM8Ho/dL3T2tTUiDb2T0GNm
H18Dho/wiw0bCvRvaWO116FYM8nmVlzlykZ/XAB/OO/SM5A00JPE7IZc2TM434qq36elfAK5fuyu
1b/eNYc0YcZxKvb4ifFPbqq4Pi/CSjFm+QCSQMoVRaW+p8RxW2mjsajkLj8TbD7LBPUkl0JhGSl7
r2quOes+8507QYc/NiQzTPTgoiJEw6rsOftANvDupQh3xFlPch5vb3QywioFT1GWuN+1eng1edXP
vPYMzU9LDlGYajaURCBcqZnYBdKZQS3/lmmv4mFWaBHtfQwoSzVQVHhNVnnew9RnOH68Jlaoy3BD
2CriCIzWKAXPi8DQJxb4b7MyKXIoJoGec7SGrfeihsOJ0Z4u8AncXZ/NyVJksi+HZr43ECpJVJwI
vGYbWK8DaMtnhhLps9mpmdQlkfTxQ0T0U82Ta4zzy/PexNns7KPGCiuR5vvYtl6jMrtBEPnzvEvP
52ah1lFCnWTPN/Va5giXtedFY+mzqdkXTUn3NRj2MqkNVn+jD9F5KQzzUPsGUipYAW/YewSALjUx
RRHZXnfeCz7PtTdzIRfUyXumvaVeIy0qdsiTm/MepTaLCfIrhPiV1XR7o2sPlfA2chbenvUotdnM
5EmORYkCdJ+y1yDr7Ftl1meO+GxmWiq0zFpU7d6tomKFKk1fmcWgnDnis+kZtAI0BEq3vRhC96rs
ObqS8RCc99XUZvMygnRS6CrC7mqCKuSN8eG6+pl3PpuYIVWPsivBK+s+MhlbyjgbJFp0Ytma/v2f
LFvabG6WUpKzmRxrEKxmjXuBcq3rizMf6Wx6WnblRyB+E8KSTJwt3kWpZW9nvYjzjHvJq6yo9cpi
j+YIP0ocmYtCQL877+qzT6fm9Tq8djD/LOAQVSTvMezD7rxPkDqbnsTOjooeNfneFWLybppsZiO4
Y+fd+myGWgLd1Whm2d5LRwuqTHtFwypzzrv4bI6mAMNCwXl5j3MqWoDRWQsc4WdefDZFm7gKkqbl
4xbI8QMoJE6RaXMq61r/leD+yZuuzuYofkdZHUKdgcFQ/qBI4SbTmida7uAFc0JJhZCySd1v7nJz
3PcZDYgqHS90y07GNfAV7wn3b7QLddpmplvZnHWmWjkHHTQN1Q+9Rw6G3rGZ4hlKB13IrVt2vgPQ
BOmVhBG7HBDwNkhy9UHR98VAFkLXvps9tQSsvgvO/tZNl9rRdSwj9UXm2V9hXQr2JuS1he9Lu7jR
7oPSvg6Jc2u69rkffApVY4QIlaPemPJjczOVugcrTaN1bcjeCg2avY5KeyoL57cRXqxV7DUC8bzf
7gRqWh09D0EDw6HvTW89cs6rHknL2Kpx2WULPJDSD3jZJhEmeotcCHR1q6FHF526yRGkXGDbzqg4
hVCX/eDaLlz3GnjsSvaq9ls4KNiBa2M5kKS8wvxyEFb5MqJt2GlNfC2lbbWmXC9xPs/6t95mZ2DI
h4QqQyG7ubkVEvQqDMjUh6xgwmKbooWC0reolaWqR3SYotbC2J7iZtMWie9eBF6Dujk7iDzecXBN
73vLdTe6BCnewPNxBecPH+iAHrYFn6kpN62u3rSW3q05BCY4rM0e62Nt905KO2pF+6dxjNCOn8MA
DWJQSxuBnuomggYHsPAqt2EOJ1n4OMaJ5bA7S4c1zeAtcJ+HXBo6qiP4jdlvLu3YioYlMPIbDcua
g4IaMljZD1sgG+Q+RL51AcK0Q5IzXEgYkzGK6o7wXNexePqFpOomfVij37hgeLeGKnDkpOYasWL1
REkR7U5LR5SAjEZg8KPO/QC4OcDsC6nOgQIkr42OxqKDDR3jpqGUB0utzJ5OtlaAI6enXaskF+TF
UF+4dn2V8TJOJOeVZcO03FgluyygU53uJO2wpcZ00XnpY1cPGxFZTbrK6LUYmm3EdxWylotBly9D
sK2rCrS245s2/j4BZ7YFynzAClg7dSE/CuRTaxlkPC9aSMldt5JoT+PJ2piYUAwLW7zmbUiX2NC7
nUQQFgOaNz9tWtnLxAReYFKD2jX4B5cFXc6FZ1gJ8S8jEO1G/hi18bauyWi7sT2zgvlflYC4RH9B
v3cAfp4yhWmvKkjOFmLoLweSAwEHDcWImZhWGc3GulX3Xh/rL1rTYBkuLfkehotxoXcZ/U5Az8lz
BxqJQdA6h+6nPdxDerrUqWsoj27WkAqS7SLVkC8C+McUfSp53Sj2TSGFNFu68AL+3RLm185QEcHY
fbuuJmEGXlCxKvRy0WhRyCMYho0VeMCkgHsAF+GddiYfHIax/jYCm7VOumBfR+qBEvt302utKxEq
oM7qkpk9jPn4MgZxDEMkCPQNORmKk3Wky7eFv09k1fhJFMgAjwUeNJEsNm4LQzeDcV20gXqhKzT5
l0rTy2vg5pd6YCvWElA/Ks6xNVdIkFxpmQ75tLN69X0SYEACxY5Oc/9DuKkUAjcqnoJAjraiSmkR
Yo6+aEf3KQ6MyUw5tsm1RulnrSTZHsEKcwNStd1MdaxMQ2KLw2QBZIplxtW2WHLecBOLJ1viEIe/
g/hkmuTFUoLuh2AWrTm/buVrHSrMqu8GCdFKPikBzVKSVhbWsUcfa+HKqkpzaUUlYCnTK3kWPk7U
IZDTi2qIr1GhuZdknFxLLOF5ShFQVSWcDAjOCN7p4PGxHAh4+9+EkW/TqNzygknXHv62tWv6EMJd
egE9osasTJDS6AXIOVyxTGe3GH/kKSrCqFKje9SOCtLbznuhPgU+zOgDySnTRrqUM3TCTtfUdNNj
O2veJaQjJQyqtHhwy+YDmad0gBSJsnjgWdIfafaeBMBx4JEui9oc79hVjGuEHPm4RDCPwpFW2Hur
lRyoW4P0Qgm7lpzglxu0+FUM9UAAcBthNc2VlT2iBPHtMiXfoLypO2yrUU0wparVHqqssufRaJlh
A9K3X6krelu5LoLnWFbrbN9KWjs4NXrVi7BrbdNR7fpbWaGaVsHu79ukQ3waVdZAn8ao3xpwPU5q
1yMiJk1/wLyPnqrGrktjOVkCA8J/CdEbrxTAJiEs2DRA0LY20o7NGGXeRRt3u1YX5R7XvA+JoNBu
IlNOlqpB+Viy5V1FYtRK1UGvO0Pi3VB4JM5r1JoOvVKo+muDhJw2sw3zIMHYL15NcnycqC+9jZ6b
wO/s8qH1Y/Es80xRwSZ4E4G3ZFqu54+QzsZmadG9VJdWqJgvcWvTQitk2boqknELvXzYajpKuZ6w
lE0R0hsAoB69eZGP0gMqakprVP0JhMa6y0raonUc/FBlenBoUEX20gypfMhb23tpyzpZFbjhlzEr
MlSWzDfDBZua2PGDpsYkFUCJCWPRXksNmoHGTWC5mbWl0ktSHvAzip2HtvbnQEzWo1nkw7UUJvRq
Uz1BP6/1YmUrWDbVpKanBBrzOqzb8UaTR04e9LtY0TwAozGik3VexWZI5gtqJ5q2Sl84iRyXfLMy
FeeCLXCUJHlaHTy/B+5GjFlz22ERfsgoll/g90kfsRY2q1pXvSdE3Dk7hCbv6jUZWsMWdVGf7SNB
ZpYsVF8nm62iH9f4KYtQGGeLLuf0LI0adifNl5Ac2KvALUieMAZ12WXaZQdWmnY7Jp6oix+1yu0I
9nBvaahIAqtfGW8UPqVs7CA7qQ0/AR0SAregeHTZiTkoL9ObwQt5cokp/StB9j/e+//jfWQ3/9pt
Vv/8T379niFjwYRUz375z81HdvWWfFT/Of2t//pTf/07/3zIEv43/yN/+Rtc98+fu3yr3/7yi1VK
63e4bT7K4e6jauL619W5w+lP/k9/828fv67yMOQf//gDF0paT1fzgiz948/f2v34xx9CZrf+H79f
/8/fnP6N//hjm6Xe3w7T//tfd/939b//7W9+vFU1FxHa3zXN4P90IKvwATnqdh//+h3175YmC82a
Xj8LW+UffyOTofb/8Yei/B1FoszWQkYyr9La/uNvVdb8+VtCFwYfLBtD7fT3/vj/d/iXZ/Tfz+xv
aZPcZEFaV//4YzrbzM8NBl3gWR1fxkfQoeOWDx47mWjc2+h70Lf8Nhx//rD/ycVnB812qBCbKJ18
6AidM5rqKQ+8HZi/M2oH073Pjpq0+QZQvJV8sHHHFxKdsVM5y9MNfjYq82OmnIeQpRr5UBBbE8Pr
a+kihVhi2UcpOk3o9uPrEZpOf5/9oOmx/FawTUGnK+7IDyotTIkXBEedOCgfe66z42bWKGgYFfwc
jYJuR4GKS/hgZo1nnPKnoZ8dNwPVaqWumAaoXxr5o5mfKHxMk+HTAZn++28DIoVg41EciwNItLWm
enubDMIWTEyHAleP2usGNOOUFYhlZIvR7MYsC8eq8Qrr+UVv69eeIK8gtg4W4MrQ52Aq7w3sI+wr
8+3Xz2x6vT57ZrOiUpbrFowPWT70evhCBtQiDwFdRD/5cO4xKW2+/inH3oxZdQkrn0CsyQiL9FWl
QduHJ2bNkTdDzGa8h1KoiitmvCk/DagyjH6dWCcS7o/MGzGb8F6f9RzMuemkUVd888yRYBuwh2AE
S2XrZif+Cb8yWD95BGI28z2oCXRmR/mgqx9GXx2KmIhKoozRzLpA1UAUSBaKIhO3N2IRWV97onlM
onQ1RJNWvVp1g4wWpFuWnJ+bNF9LuJvJd1uWQbT0dQwAnrQKtPSSIDVoxqTNuV257WXbAWMAOJUu
OxbLkWZ16dkOkahLv3zqh+e8qdd+rx/c/BJ820LC06e3/tUgp9cTgshiw5opSDub/grXOXeiL9h3
ZJmyjotoJbx6ZUblhoVnGSjGjiaOU0XdldS8gtrH9vcDigcSUbr/JSGS5g8kh+j0Q2cqslnaXTiq
nHPL269fwGPvyWwNTLtQ960xlA9Del+Ur1p4IZDzfH3tX+vEZw9w+qG/TfMwbMukiZlDxuRipT6E
+AUC2iTXr8JtP+yGmqgH7QYYttMooOMAq6iDtewC/5D3KOBVTMyx9KCWiCDqZh/ZKQ4+P1kSqeQM
TXviRZvmxGe3OVtFoXMXKKp4n9s2X3XKSwS8pxxeBSTjjFrPVIIEsPz1mOjT+vHZD5utqUxLWMhS
LR9Uy30eQqwv1o1RlY5Les5oYxOMP/AhMLX069qoKWnIYgn87IA9beli0WlrUiQa+dmLYypqAPc9
XvhS6Icc/IqllpgxcrIFEkexNYfgE5TLaNfCva3iM9a+6bxbYIkuRKU4ev5TcJESfKQwUARHwPKR
GacoqiibODW4BU++55yaZZd4CHGrPFjRR4ZBEhrGGQVTPjFi9iXAxNyA7WHsFThHodxzQD5xZeXI
2irmKzh8dhx/gsdKGconA6KByytTG5tCAcSqlyQHtW9MCUUWr9aARz5yBvRKSjM4GAZJF3zuKbWR
qMjnRaD6uAUYjQYZhJpCAMHX78Oxm5x9AIwsVAuCPXA11MMWcdhlKL1/feUjHzB59gWwiV1xOfXz
acF8b6srCa+6+iMptjhMTuwPjiwe8uxDQFZvCAaUj0wt8cV+ars3Vfr4+u6PjIs8W/tRELRRhW7n
YNuLot0O+okP7rFRma13eYyHPxdc12AZcRvcERRhi3JnEdeqlfdf3/yxcZn++2/rnhGnFZhJfggp
hplxFRbvRnj99aWPjcv033+7dGZ0hAZ4JOf4JblCVF6XJ657ZF2S1b9euLALy5RJpjjk+I+SsNxQ
4Fwh+gXeby/ww+zMgOpHTgvgMQh3JFY7xOA9dHW9NHMPXWi1FCCTJbI3uzLatm2A1UFH3DNhAMq1
56rrdiw2UkI+QCQWfmnsguamCvrb1rxSkIdXyVuFjF4adhia8jrfBd7KltcwXjUvPLGnOzZ4s8VG
ak2CdV2TTVHJKbtYl7Z05pVna42RI7oKgmQ6pNyFA3nN8Yn14dj7OlsfcCfGiSaM8ZBUNVriaC23
PuXH254sSDOWTz39Tz9Khj1bKwqimSXCC1kqfTyUu1I7MRE+v3sSUP/6UjVJAG6TxtQhwvwzehdj
+DwOPwevgY8uTozQ5w/VsKef/duMgLdDmgZpl4fYe2/EwSXy5MSUODIo86UixMeioJUk4HyFsJDw
9q+v+/nqYNiz1aHrfWGarjIejCpfT27DIfWvJe/EmnxsOKb//ttwqLpeVrgPeGFqYlfaNUTbE+Nx
7L5nK4QXyW5GwON4yNz7qpIWmssunAbb16Ny7FVR/nrfMj43De0zm30bQTBEAtI9tMAh6gn43o+v
f8axf8FslgI2Txqzn35Gua21RzOiIUMixdcXPzbws5kaZHHZEIjC8KTLgjl66ox/5LrWbG769BZq
K+G6zVuMF/vU9ujYZWdTM68tCQSCPh46eetDQBmXZw2DNZuOvV16fYln7TClq3XivjJOfPmOPDxr
Nh0lJc/1Zrqw51238q3gDKaeofEwLMOazci4AUvbglQ/pDnUlKWf3Z03FtPY/zYX8diT/jk9Optz
zbjV9RMz8dizm8/EZIR/mE/362/Mu6xZnXe7symo2JxDCjqVrNaXgeq04+a8686mXYSZEgU41028
2159LbqP8647m3F1lAcu3zJWfvOtjy59RA1nXdicTTm57wotzlhDrZ5Eg6UfnTcQ5mzOQWsY3bjV
xoNm3CvjfX3qAHtk7TRnc84PIHOZNQMR5rdGVN822FP7jsCT0trRYT9zVGYT0Kt9MhQzfoqPZn2Q
9lnvnbd0mrP5l7cgBUCmyQcaXzWWof68b6E5m3+Jj8U6iFRe6HhLuEponzdRzNn8a6Q8xMrPdQcO
DQ3pA2ftIo1fhbDf1gt1FIgkItaLLtmn2to979BgmLMJ2NWJaMbC7kHcLRGaEKb79TyZ5sO/1zIM
czYBsThnVpExDqP91pU/EcRsIDI7qlstaTZqHtqH+ubrH3VkyZs7ESJRCrctzZFzMqWk5kGk37++
8PSOffJvMGZzMim63Kxz5qRMpCb6qo0y8BnQ119f/dhtz2ZmRE8PAyJ7vR7diog1x38978KzyRiq
MlYmk6Fvy5Vhbt3mzBueTUVYYKT69BabU9NajMp1cO4Nz+YiHjBQ7zUX1kihT3ZN869+5F/akb93
n46N8GwuYp1PQtPn+aX+IW7gQw3hibf72Jsx+xyCbKxUe1o9bPKbTA62jXKTAmP/+gH+qpZ/9uLN
JqVsKp0HXHg8iPAVVs2Nb9MAn8hP6UIIci/0x0wQYBFVDmykxYDzzhN3MWne2lqVyK0e5G0QeKfu
Zpqyn93NbCoHTZBJasndVFjz3ISc67zBh7hvasjszIw6DJzGvCN067w1f+4aabNgIoPFw8GN/Zsi
z67LE4v+kcemzyZ0D8Dez2P+JeRLhST8ZO61D9vn66d27OKz+VxXtK6a6W2rVeEUMZ4r+T4AHvf1
1ZXp2X/yFOamESJ+1bIiY+GglNRS2h7vm7dOjcbxs1ey7ZYSig9PkfbK0BxwgU90lyVe82UHJKTO
zYWuKGvieq6yVFrGIVl7pryvh/bE7R2ZanPfyWiICus3U9iHaaGHu344dfg7duXZ4tBjXIvZrLDq
EHea7RAFfj2gxx6Xyjj/9kHVCCJEzMp1A1zpEOM0XKykkZwYj18t6M8e12yFQCg1pMa0pnXYMidC
KChuGc91NNHBlHHTh+pPO3yWW3sVtt9T80FTNsBnSeszlmnxI+60Q6uth/xZG5NVVUVLI4k2OdGa
IcodO1Z3efWkS3dfj8X0ZfjsZmfrTSmHlV11yXDIiQOJgttqIhwJYOpCPTE5jj3F2RpCuwfssCoP
B9J7oan9HOrz1vi5kSXW9RwbcDocoPIPHEzOPFrPLSwj0hwiT6jawTB0pCSE81Nuvh7tI2Mx968E
cd5jwme0wdzpkDHaE0/x2HVn331V6GMJI4wFyDToLBJBHp9ZSNOmSfTbZCmQ/wqtyIaDQdMT2ebz
eSMxm9t2i86ZBMPhADlTufHO8ddxZp/bVSR6vgMSruFAyI5+dfZlZ1OauKYaqafbH9qHMWi/53H1
/vUwHFmK5iYVRHZeXeJpZsO2DaVvvQUBR43POzhos5lH3kOg+10/HIg2omdYnrfJnBtU2oGtMcBJ
hPXBggJucd7dqvMvtFt7PD4uizD3LuzPW33mlhRiWoK81HghUv8GNsprLKWnmnS/vHifrJ3qbNaV
hvrnrHMrEkHabzafZh2pYuaujXEnjQOEdu9WBokglfpCx9401DYgoQ8ga049xVK695IEuyo72NYt
L64z0OBQHqLyGU4+f7hdVLg4hywlqKnY9QA50vC9K6UdrKWt5W715q7GC2dtSY1wQwtQfgOIUKDj
LIEqFOpCNlZTwMiIfT+Ry4XtC0fyH0v55eu398iyo87Whlo3kxLq43CAF1QRVlEuv76umL7En43s
bHUw7SAoBk/uDx66GsO893zPIWEFMfiLK93KAVb+Dym5L7pnvX0lM/HMl2W2MfB7uXZTQhEPFuy9
dEvI4tf/nmPjNFs+oqAj/sCWqDi8tRk4p/O+Jurs223aPZQZfbrsT8w/TXtie3RkS/DLZvTbis8X
Twzx9FTd8HnKFo/HO8N4d7vzmvvGXHaoQiUwLFDydAyeVGMRaCdKwdNu+5OXRpktIAahV7g/xp7W
Nv6GyQSAeEIL73Qi45JTm/Ejj3KuO7TjWmUHThFQtBuvXbj5iVf+yIdAma0lgHGqttSmZ0loriwv
wtQmsPZUc+nYXc8majRYDZhX7hqWHoj1Lt99/WL/sph9NubTD/ztXXHjHE0ZGR08ywtCo24VbMWd
tnSHB9l/9BFjjVq3lFt9HWfhTSAErL8ryGHrwPcXYVVsCQLa6tqwT2lckq6wKgh/kTPzVkj6UpI4
peSLLP1o8m0ZPMjkDKcC4wANICBgy5jUgq//GUI+Nvyzma+1orUUKC40VMG54IZuco10Sd3pih8Q
m5yM+pLnqbSHgabJ1gqc8GIE5Bj1uzaGid2Yu57dflVetWDuijhdWtqUBRxj69iG4GEVeUTMgw8D
cqaKdCtX0gsjveh1DTQsC3YUk6v42Gs/wEmiuXkxc+leE+1aV5LrLPou109mo6yqHt6sR6aoZKxV
HCdpGxCQ8z5lO/gSihZjXWc3PlSfcI0l+FK047KHGWjpu5SA4Xa8bWNusoYPAEO01MXCsh4x2y9L
kjvjiSn9LU4VpwIt5Jcw7pXSAai16M0KrxZ86uQRjrGZKcQSmRs9ChcEFS67eDXKGAEtJ/G0VSTr
V4b1ZKkXUQbHkhwke7DJWQErDvMzlG+sEDyhIa3g1C2y5Kds6ED4XvHR31QqMMOiOm/NlWcTCjeW
l5ETTZ2GOBA4eae8nL+EQp+88r9eod9eeZrKVmx27LXz/CGzLqwfGVji/8fZey03ziThtk+ECHhz
C0PQk/LmBqFWS/De4+n34n/ORQ93qxVbEzGmZ3ooCKzKysr88ls2qCfGiippHaaboPxme32xKi9K
9D93V6yFEYpCbpJBth36wG5x3Mac7t+L/r9Lx99+kas1P0hCX1r4+e1EQbL15o2psHj+zJR9ld1n
JUg0vKJvOoxmLOO9De/KatxmLRYhq1wb7Ro3rEFvHK3GH1A9cGlamxlQiL7HEZTSg4GfflVBXLvF
PvgxalZZhlMcbLBchtCBolrAzLFKfTRoOKWMvScXNeK00VXlbZQ8xsZNEfqdAZrxO93hFzFQvDqE
O9WYmFYVWRDiBfBMF/zmmxf593NHvDqGg6yJmxEP011u4eF4bob7f3/uF9/+fzLpPxbaEulSXF8K
K2a7T5otFsLC9I1W94sS/X+Vpj8/GgiuhjsQ95lURSr4G8tsp+gku4iS1UDEnvV6O5rfzZx/kVDI
V/eQQMFYewzmaZcGZ629b9KDqmPvOXzzy3zx8deiZlOKqwVPdPKVeMJqKfaq+bW1YiyZvxux/iKz
uJY2tz1Epf6SsYjFTi3gA5mboAXwu9XTb36HLxbntahZhvjJlAsHNFc1pV9lP7Hj4D4sXUVBuPSg
zCo+N9VWYOXz7psT86vnvUooRkXuNUWn4qmnm0l0wAf8e81/9V1eft4fC7Ng+E3C13TeUVB1jaZA
Pp07rXruL9OP//4RX6z9/+4cf/wIvI8HlVFvynP1Y1a/qsKxSUeYBS19HiY/54vg+LvE4qvXdBVz
Sj3FWjahRDV1hSP3po/Q7GdR51rH2s91WahRO++YGQzjXfJdt/GrtX61WaUUBgM8rYmWWnuQxnlT
lrFT99gEi9kW5Kj7729BubyCv50+l6/nj68Bf2ww1zLRzVD2hcCcigLPoXYW8bzglTpnpV9Zv7r5
LKClN+O1wlCm2DI+DHCvXuBdYaM/r4JGYla3dkch9pvYcqZqua/qh0Lt/CXGrLL4SHEtxdBBiJsV
4DBUHqt/P/9XVd5rlSsumoViNuysonvOLpyyCYpdzx07H7wi+pVgizbp+AnQZKirmyo4ZfqNYf5q
qoZZxtpJ8LkTF6g1ab1bqKsJluUOyarD4b2NbqT0Mb/MgX8Xgb84Sq51s9Mk4BoPB2Knpu7YuQOG
mD8rwopXy8WMJEBDl0MqbH71U+/iIv/NPv373tGu1YcBZvpiVF8WiPlelGdhfPn3Nyd9IQHXrvWH
SydG/WJxwW1olsgNrujNbTq+5tKpKaiTzeFrePG1rF5vNLvpNddQt1n1KIWvSo3bNACMmmIHDA9f
lWMnnD+h7tli8pyNtcPUADK1F2ksXaC6be0nYYEvPIb9eI3LneYNBmbcoYTBLYMl0/wRXOheO9hY
Yn4rVQcNWHFxEJdDpu26+aNr1hVWy8KLnt7Fy1lo23iVAZERUZ+L+IqaUnhrNCYrvZGgPqfc77aN
/jKPpxCGh2a+ds0ef8pweCqyOsb/xvKWqgXu82l0tyooqi46LPqIdz8XFBXFO6QrxXAV1bIjpT1E
nYgU7t6YYd+e5fG+Hm8XrDP78CwWdwsurMEGh9W0WIeMjdenGUdddacr2yU23WgJXSPaJXViW+Mp
lUOqxw+puquU3y3AIF3axnPg4/Ttmhh8d6MnqsbJrNunmaGnSAe/Bm5cuOHR1f73v7/5r1bUJeT9
EXKGUBnrEq7hjsGSpDvG///w6/9jsxmO6f9+roopRV5OfO4oM4xyWL4Lxf9VLv7vGKlda0Ixi2OQ
F5ABarwAj+IMdK3lRsFNCPAx0h4yyVXS5+TpJVhpy14wXgTtPUgXezE3lvmkxx/alN9WTXajQasZ
0jXUPYkpfo3bKaR1VfmZMEqzLu/7j/cKXGusYgkVBoBYWzN2YvjNVr1Ubv72+1/dUOolVvB35vdf
oE4QDKPaH6YHZdoOojsR33+2LK4O6bhW0r5pO/J3rO9nV5Z+lCNp1tW9ANfXQsXzmwtHuk8MNxvc
fz/vF3VnRoT/932nmV78fwKbgelU3JFBi71FMIA5UgohdXvpdgrfFeO9nrdVTNem7Zkb3+Y4uEAQ
NybmZdveMTCYiQeA28uvZj5S0shMHClqkakmVy2OQntUdCaIvE6+kGoyL5Y/sTRfF/mHYFabviiO
VRPYmbRNJ8EJzGUVxsBeq4e2OYHX7PqDEZ405QisFFTyz76pa9GrpQuzlAfc6ev6NpX2BgWMf7/S
LyKDeVU6TIYJm5OQFSzJnv7ex98kCV997FXAgaWjCPmlBiEKjR3pzwGVq5898FXImc2sEkAN0Sx5
F2BiTUbzjej175mCdi16LfopFEd8l3cXmEvBTTnS74dp+OY9/3ef+cuONq9CRVREihhpKldBkIlN
ZOzUkWGqTJSpSnWrUPkwaWAC2G2xfVfsPM1IV8Tcjuvk2EELnkPh1SjiD0sQf5S/aOZViFmQrucM
Ocy7XO9+K0+Rov7+2Td0FVVgwKegOsYF5Tr0eVf+LpX7ak1dRZXQlONKafjcnnQ2cqOPnz3uVUyJ
sVeZgbctO1l/asTtD0XJ2rVotlRyHeAIj4vBymSu+m97H5cH+8tKulbNDmLSV1HPA3cBsgoDlLH+
YOZYfhX71BigM3wWMxeLzk1qaLrRDYVMJ4FdbE63hfkeJRpjvTPzvvKpTJhCyZ6rebgbGaPEQdnl
lAlyJvokfzIlW+zKdYvobXhe5ONSnsPaz7J1L/nLwG29O43tsxL+xKYYzfm1ajeR8Zmp8cHfqa9K
ta3Hn4Ui4ypgtDOen/HC6xKwjB58sf1m//z9uqhdi3SjQUmkTlLo46unEZNSOy2pj0QJbR0zIr38
2W661uyGozL3DOMRliDcDUa3ao37Hy38a9UumBBNrIzLfprWfesaP+tyadeqXaEMwqU0+VxJ3PfP
43fzDl+976vtPykKPjXGgLq9udeZ7S1KeqQPQJXL9u5nL+QqEih4meOv11Mb7PJD31KC7b9J5744
W67VujjaS5Ym8+y68lIXiy0r+8a0vjlavoiL14pdRcPTp718OM5u/bxqxW8+96uHvjrDZRhJuD+R
g2rJi259ZrRTcDbzfvSu9atdGQelNo0yi6RmGjtw1O8e+quXcfll/sjIDThXUOtQPXRwG9dF5f/s
cS8/7o+Pnaw5E/WexzWCt1Daq+GPejVkRf/7uYvQ4OMo98Q83LxFr69/+LxXZ7C5YFLYiSlBTwLe
B+b+GzHpV6/3ahPOQBhaxUioOPvBeXj42cu92ndxrzXiovOhw77xvjP8+OJJr/W0o6VaSwZn9/Kk
lH3+/aT/ZWt/OXuvxbRBW3AHkKZpN2qVk6QmCpNc/zVKPb5h7YUMgcfkDtjJCri7k2JCE+d0P4uQ
LuK5wgzJbrEMK7lhJDcCYrWiONTFY149Z2q4HnFdj7XFjcPxHbGcV2MSYcBJAcoIQKVd8B+Xty2W
B1r8YMbnhImTZqMNRwW+Na1SQOd9peGe+JQN9SZXKE8nLyhEnEJclE0aachf9UxyREZjnAkzM7BW
G4izm6FstxGufdo0V7B9jqNcbM3O74LbaaKgsovCdZvJvtz2rS1NwOU0LYS1KrhVEJ+XsdzFAiD1
cS1zogAZGm01XzbgCjeWVfhqKPkmc8vFaN1DdNfsKgp1sM/Zz64D19op8OixEYwlrSLIp6VdqT8L
ftfqqVpklU/wRHdxt2/lZx22VCf+TJRAu+B/d70V9nFVKOzOSvvdy3dzfv/v5flFxL5WJbVVKiZd
tjBdMa8GU/LU/rlhUf37w7/YUMrlv/8jBLY4VmNwGnLMMMeYuLH6TePjq4e+CoFNPjfVIPGmo8En
Ewcnv7pkUf9+6P/aPX/ZsP8V4f946ibOmg4DJc6ZCaYKUMCusIi0j01U4q4LjL7HL1UK3TyX3d78
FPTnCt1r2gY+OMsb9Vufk6/e3lXgTMxQ6hKdQC+az0L5mP8wZ7mWLMViLFkhaoedXD225kn5id88
yfg1DELq2ylPRsKnsgof5l///ja+eAnXcv5StERALzFNoVV4mL9ZP5dN85dvWLs68dW2sup+iOad
sViuSk176VDICJgnfzeveUl4/vYTrla+1gVKPdaMZiiBviqwQRK1yc3I9uMLHe/5Z+/mahvEyErB
nvLCs019+FmPQtOu0oBUCnQ1vWhAMXp4qPlnePezp71azkIL3VOlDr9L1M7LlduK4Yp/f/IX4eAa
/1D3YzOJTCDvumbTTyotJGT5yXcjCl+swGvlPPo+eZJ6nrtoEeXciUyh/eixr6XzsrFA0J6Ijonx
WgvLjZn1NqZXP+G+sB2v5fN5ULdjEbM66uXUzsdv/dkvPce/LO1r9oMwl1MqBPRSAzNwKlRqNIVw
zUww30wdQRTdRo7hk97++yV9oW7VriX1YV8u+tDSFVYif6kstytfJypt2G/7Y9b6aj5gOK17VQMs
wqQr05/TwP33z/7qm7/axIpejmMbE3vSW1o23+SD/53Yf3t/V7u2SRCZWRXBpzDDXYTzKUT53tRO
wC2dIIthvTXrQtU8iJ72nJeeKApUqjc4qJP7Ff5smsycvPAJzlj4qfmYi9Byt2nIvPLwmJj9JmQq
JUBBGEjDr3F4S9u7tF2Ly6avh9VkmE5j/RaM76wlpa9e0lW8SCDAAwCGKK5I1Hq2gHztssq9EQs0
sS92qHDUdDOnJ6YXgKA5rXQTy9+sjS+C7PU8QBJpjDwn3Dbz6NCHFwjbppWfMms3mj/sq15PBcya
qXesAyQhj/gor360rq5nApomabNMMaddlvJdGt6A6fa/P1nmH3/fnteCYXVEcwNqmuxWw/i7d+Ty
lz7uQ/HZbN9H1IW5sg6HU1pZTmG8DRFk7GSLhgRP0MbpwWcMA1i+vVlNeJU9jcaTqW9H6ZkVa8OK
802pdFuBWUbs1izxLLV7Q9ko/F/6cxGgqNecXml8aLG+gMCv1Nf4u65bzNC6CJfuaJvpt5MabCur
2knNu2ENdlylDj72djDhtaJ+lFq7kY17oTGPZYeKUj1SYvdMzfQnsfLlGBeIMnZBZt8uk+ym1bYL
zqNUUHrU3aAIXBFv7UZYBwZXK71i/huMrVIcSguk3th6tJwdRuXdJrnNKUzkS+VMuJcN4XgbVeJK
Ex6L6qMypAsLYqVZ/ohpdWZmnhzcFeE2yORdAL51Us7LskfYDIASlkNrG8IB1AYgPCcaFafDWFnY
yxAhSkCISbhq1Jy3OdplWXp18CGOb+Nk2qqB5lNKPitekT70TtiPniDCiFuLY+I1dblOpZCBqmay
KyhVwyxupqX1ZxFLQ+FjzKfzTNSti89a3KZdu1bM1/GivAVXq0YrjV5aIj/l1c4aP2Ksr+NHuYSa
mAPBjSJ3Fo7A1MEwa49tcJui4W+a/BaH7WhmA1u0ssNxhR+CO6a6q/WfY1m5RVcxsyj7ona2kt6O
lWMNgVEgLNnjvJJCa5WFoqvBn1CIRgLs7s7C639+T5ODWkm+bCpOxfSDNFUAHxdXNe6omlExsmFe
+MHcOX0M2ZM+nSzvmibFMf7DqOOjumCfxTTnqBwXHBBNLKDRYtqK9QYmFf2xOza6v0SSbfS5x0GK
GqSFBGB5qpeod5p8bq17yJJDgkH4eZhXE3/sLv9ZEy52kk5d4yz5UKVH/hUGejncW37vLfWKzmlj
eU6KNz9183zsqJ37rdzYMvfsYTgO6FAi+nf6MW92tfzczTWqGgJx8WnKL236rrSvUAyG4GUOXqT+
M+N/MyQ/xfouNnIny4RDBlI+OwTLayCvwWJrae6Ew3nKTlV2lLMN6bQj8EIlC2t3CTWmG4yHPD9g
aj+Kt1Ys2jqTLLVwDNBSJBHEjflEHWcVCvW6NkO3zZ+HpOB8YVKK7KJ5zZNN0TeHIJsxKoQNLxer
DsTKxNBLJFhrs5jWuXpCEOx0wlEbDqMOo6HzRnzBpfzN1O6LuXSNNnPnpr+fsC6TqUngkncgT/IA
t+chD9xum0Vw8vRpKTdaN4FY2vWl7OphbcfatikGW2WRCqllT0QdQQps69KYrVcygchg1i8BPaym
SLJ55WOS2j2clVRGYLJMDjxMtzZ9OFF2zJ6Ksv5gxWdNPRniOTfRZbsI0umJSX2Ed8Kb0dxI8rQP
Vfl2ylChKKotpI8JdVUoxkJBb5d7ulncpV28thrBxT7CwyC1EOgPo8LN+tu8+t1M6ZkcC1QuZvRK
4ivKLfBjO0sbuxQwCaFBMrW49gujLeca99HetcZ7y4IJ36rwq150zPbTGf15FbpdOD1kFFP6snET
6Q5fXltTR7uxHvoWDRR7zwxV14omxzCPKW/Ayt9iDeFNbUBQztf0+B0Bp4+eYWZF28MNdcvmQZXQ
5bXxeso2GnPnxuAyb4DQClqF8mjpd4H82MfNUcZ6MmTeEZyHIyvVCmm9V7Wv4UDdpWifG3H6JaHo
MyzhMLUcAsWSXbwzHcDiNriBdSJmTqh0m4Yb05AygyBWLyUS+GyqbRGRRJ9pbmVevJugC7T3c13Y
Vh+sprl3G7hMsLZXybwBJ7mrshXG651AiVj3i+luGRhLTbyi32Xt86ie+vpRlxngvxGKJ0qoQrXV
SHj4G5MFJUd4LaKbkRUEg5jr28UyNrcTJPWpcpJYMXJ/F5b05OVwpQ9+1HhmeUpGClWPSXynslmi
oqNVvw1ka0dzDOxA4urp61RWW4K1xcyZoERU6ET015JXibeDJPsJJ9+gPCjGLWDRWczcbGTyrH4q
A2Y9rZSftBnDQ1mUnlqrlNUiz5Cn+1h5LZqtBDdCiSo3F6jGMV6GSgsHWmF8bavfmrxRWpK+alNq
N1X4DlGCHbHHRGed1Osu+yV124RHKsMtYqmNPnRkhLtBk+0guR9nXxh6dw4eURBJpeRakHmqaiUa
aK/i94khO2u80Vo3bO+s+rkxV/l0EoZtL8ebrrul2MMRms3j+6JK9tAkniwIILBZRS968QZhwY6k
hiKdsR0IsUmFoUKykROmqg9FIeGqUJJ8NeuwBAxTrrL5WEJrqguiV+S20llKS7/ADbZuF5AYiS2F
oRdrZ4YBN1l4BNniZe16FD50PAwR7Yglu1+i8Nk4lAm5GWk49IUM+BXF7FQ5bBvizVK2TtB29z2H
fHuTp6s5PKmKO6X7iDFLI/ZFxecwRjvmpHFlx5krSm+iuJ7goasPS3+S1EcpOytZT3vsphYQcDHA
3Kt2IJ8G01xJ9KDwwUg4DsfoqQtd8Be0kjB1uI2HB4GzrzFxUu8q/I+XhuItP4PRD6sIIcyipU6E
XdO9hYPAxlTtcWg2ch+4CcKyUvQGi4RsWBtlfzCzFsAFjHmTvGCpT3ITZCxoWN30Icha8jR1sRd2
wm5DeD4a1a4nOpVV5cRh6ERW6wuQeGRjJNXCVrUYPJnR+L66s4RwlQ6HZGx9C9KxLvW2Fa+YIztH
FK+ilvIsbd84+hTnQyrv8vIDq0hBOmfRtuvvgryHVPLSLYEXtue4JgZPhyp+XGIscZfGNRX4wq2j
xi9t/pTIK8gKHL2rnvkaMyWChRzvfbIy8GqBL0MA/2ySNYNKTlzELCLDbbnDLESA6cmy7jNjvXTH
WoMdDpUm63ellR+lajymITotjIEmId7XeIp16O2FmPNFnwxuRh9MLvtT2d5Wde1UQeDGS+ZHQ/Xe
TfV66j2DXzqwGqcM6n0+jjjj3pAcEgrMFWobPXsDNGNDwnHnTnDbsl1J8j3qH7sIU7Bd+0H7JUub
PLi8V+XcBrI9sIfaLt11vAKdG0YMgTmBYa76hVitivR94XzLyV7g/XqKSQ2CRayQYdeQRcZUc+X5
l8ABp+MG3DfHOXwrSabBhfVGtF54y0A0nEhbTr0meoWqXjaAFfXrsLUOHYNOivbbgAKdGqYH4GUV
B8Wmm0VbaSynZt0kVbnOpFfISK6edSQCjnSQOgV4iuw1XbySYt0b2nUDz2XKGCYULl4Y27Q/pHp/
l+ifunoO9Ns0P5OAdm3rN+XoLenOCpGXSLVTJmtMYhwdpo8MrwN1WZLkh0zSXBW6ea5rB7VMXWjY
Z3DP67ya7XbJ/TLjYKszv60ZB9MktgasNMJzp/LWemDPmuoP2u/RwutvpvEwGNWTYhyV6aGan8kZ
1oM4vgKD4MdDNZJSh7kUgtuIfut9rnwx1EBlhe6iH6fBsCWZdB4gk0FaXtXDOc4zp5VvirF1Ta1i
Y3SOQELV6xMi7ZELweRLxlOUK6ulL/ZDodmg1LB3qm8a3CqjRjqrGkfO2Nttne5kpeAuYHhhsotr
N6AWYWWW0w6mU+eYhOkgVlhR1kJ205hOGxuOIW7qhmwx5QNyXkrTulq6Ai6Gq3R1nvtTXRWrKm0P
sQGEyozWyMgdAfcLkw810GckFUbR+kKTz1wrVbofMPxWeM2LsOytAv2Yqr1kBNQGex2JpGiRPzsG
/fTAsOGVbtpxo02ZUzNBNFlk+J1qy1rmKfl0m16w9WxOsxwwYentgUx+SqMzXCy42JhvKJrodMVv
3ShPcrxryrdWCTzdlDm8RlefW0hHqPSjY1sy42TuqlSwMaH2cNLjbsucW+ljbWwHn0MQu0H32OvW
WqyLFfblO4Do/B5gdCIt8iP44JOnKBP4ISbPFH/OzY9kwCrHKrzUmNwodGHvANvqocKU86ozTobC
gzPVV4wI1fv+WFeGp4+3sjz7HTWgUjRtnPhWUyzfNFW+rzsEkQ0SVoBVXGNkPaI59tBxRQz1xzAq
nRpxPJkjpDLPDEsvXgzGVUEJmfWngTe4PXaENqNvD1V1h3sL3LSbHpR5rkbnmUjDFGRR+/ESO8gX
8hxf5GlfSAPJHXbgElE7bqdik2Ms0ynl0TJ3GnNiGOzYo14ws1WiTjbXQXXbNuBqdKLjc2z9wpiv
siuMPNM44kjjBhR3SPiJ4ngCK710HE3qPEsD2ryeVpJYummjHEY8BgxJcdlbfrU8FExLhhy82niH
jaJXmViVB+X9qE33Iv7dfQalEM0Od5RW8jOVH7gIwCLnvSWM3jAaK1gRCAWcfgzgDfW2ntxLYeZC
R3HmmfsEF8kxWZyRLTgFhdcvj0ZLSpCrTq7rawvEmC1agl8ggswJlWmH934znS1IOzg0dW6tBY9L
kzq5Fh0X1XJlcSOm6dmqP81atVUGOFtlchfGkxe05tOkOh2Xhdlsj+p8vyinYgx2kLM8uWI/ajsr
uFm4lEdR5wcWt+CwduVOdeDM+EVkgJ8Y9lWpfqq40uPSX5fnTlkZxRE4O57QtiW9yPHjEN0MVmSD
rCJuoWZv4kOdUNaoe5TQKx1rfV2c74UocYJAdtIyO9PmIn+obNq8vj5bN0oSrYPZ2nRpeFDzcaWF
8u+UDFUfov1oPM5DTbeKjAHSXYEUK26UFZhhp2A0FmQZBjuCr1jRVkSK1Q4zF3IKDPi2YQ4t24qC
A08OEpO7BE3elR4Iu0A/Ktw0WoNm8njfGwt8Gq79xqL4oXIYdAZwL1725WRneuPJ8LQ0s3JSop2s
SqdYiA4jLeNRdFVGwQQynTxkRkl2BRnQwKy/TuanlUW7uk1tKf7VFfEDXZkTVRHMG6RtEXHCZb1x
NNXmvu0CH7kdt4WzWZanKrpJptvLxdTJSYbjTnGS8ZAVNJgN+aCPs2MCA4wJPXO1C/XmWAUcA8sb
toiOUShwNAVvMV8Taooju4i6EXrcLKJFPix2Roe4eC0zxtYvlZzotmveEso1uqqSmWVuHX5Cv6Cu
FYIJY5AXo/pZeZsQRsp0fXXrHUDbnTmwgmdf68213nNVqZV9lCpupQO0uYzSwKnLNT+3vIYnM8bP
0tBtoTXWWnWk4uhIfPVYifuhuY4Kw9YziHVCDGOSr3FQueCzJ8ACdCYz2tMl8GyUsF3jVqR1T4He
EGQ/FwJnx8hnEgA2E4Z1SNIKNdzupRQFcuLIcfY5Va2DNB34wM2lLCJxjo1qd5fIa7M+0nRjCgZr
s+Ijrt+sNtjFIiTCmnNHms91lHtG9iksPky9lRzA0FT8KbKcaGl8kVWbKOSfk7bWyB64G0vK4kXz
QswTlU1tmNxrSzfJw3WeDefCei2k/lhSjdI0xe4HcvVQPC48Wsd4awuKITae82UrGk8DEp1Q+Cjn
M2WN2bzT3NQb49+NbO4tqkKpcZxbmKTkVMWYMuX9KmtvebAdqbQ367Er/FZdtcwiC+khJZMb2uek
2JQUMdTegyoZxB1IwJr8/FeBkXIS6Ta8VruJ1dWyfE4kLAu3ywkzbqXdp9Lo1RSIE0yVNMadqK8h
2x5P+Sg8NRhb9mlxTIjTdQY8Ic82Uc1EiwUNMkGOVt0Uw+SmsWKX3EuXyc25aaP93sNX3BuRss5J
4XI9tK3pNe/6nRicqjhmEv9UhqYr1L3bWW9qq+KaFR8SWhcizxuKOm9/2HRqehK0msz4MzcHpwsG
b6jJ/srWTYfBHcIYrk9AufIhWIK1ZfomPS4dqk9sZLu8eayKwLEWcqtS2/UmIzUildzuco/UDnU0
b63WYS7AaQy06XruCBnSkjZ3ZnTqVqruq4kgDqFNj1pw7BOlJonhh9HJyQqmWqVihxAV4Eo9sABr
ibkXJpXJnJoS0FjxaIQXa/rkFM6GJ4LqDHXL1erAzauRv9q7UVI7kTzuR5OFkqf7cD5Ocnab1NO5
mQom7QliibBSpdgfyoA6ALP9xbhOCVWN8WroKfQ8yVZZLrJIGiLEfBpxQ3/qmMuSBOmmVq1HDVcX
qhMPTOk6eL0f6sV6SItxo7bSoVOHwxxMfouUVqSyLQubPMN2nwLk5a8nqkA2XnjGlNjZAFkXUOrc
QA41ScfC4dDNv6Zbs1N2Xde9yCNSFJlbaA9DLpQDSrqlxjywcBf1lNga9GgSxRHwcWexMcl+m4UD
Hk8GY4jX49y8i1blw9h2a5GRvVzd5pLgdaUm+GP+ugTqTkNuMGugS1JPjtOQCSiG/8XQncuXqUUU
Xc9HOZDcYtiXmHRMLwrc1jS418LnsLG2fZXu8LZ7iRYitzX6zTID32SD6E/mAO5G+qyHpxo+hxoZ
3iIA0ekCL0orL5fHU9tkk23o0S2XEtQB7lBwUbeeo87cjlHxNo1Id/XyMNfaRgKoyeChkNqJ0dGS
og/FRWgkEKUJOviR9TV7oyo4Rr0XpHGvNLzj+S6c96ZwmhK+snV7IZiLwLQNSL+k+VYHpsDEq0Iu
dVfVGmAui+jUzY2Gh1svJCFJlOYswfG2jpfPSvWrpgKlIlB9a7lnWE23Grn3R9aD2NwaSXkj1LVn
pfK2aGfq1/WqxdYnVFBDTXcW6WpbW9umkrmbscLMwcIwqAIZCr7yLqdwEVjyVuwMKpt1aXeNRs60
lJAaj0m6CU0VcyKVBdCUa1m+UZcjnOCVCUCyBNIAgRzwezjcaiFjLEPxBsnWmdJ+FVkyTbB+dfkz
sJiVQq+q5t87mgSXP19mRYNy8RaSwVEy7YoxtS4uLvce3JL44LyXSBEzPCXVix57A8XaVup9R8LQ
LtGNIfe2oEXUUrXPKShxF8KKpgVGrHfMtOhnxhndlLZOuhtzijANqfSkNHdtafjT2NgjXecAsmvY
U3+yTmGsuCKil16snW7u70C5vFUW8wdN4fT5a0DLdfrUmnsjeF96jknBWHVa5dcq5WC8Pobqt1Hd
18Y2twbO3NZrxsMEsrHtY0/pT7oprAz+erV8cDv2BgCufdv7raW6mL0yQ2HZJAC7rocjdagbgM/z
azFvIm2Xy7mdF3tLf6zF1qtGSL+L6ApUDRLRM0VmNSXZiXWD0fy3lrVfUeKFS8xlgDy8pGA8M0sh
ofqSIj8Wmud4kB+rUcvYjqNP6es2N7dCtU6N0Bu7zawtbyJpZzN1GE0xABlugnEd1PW6FzD2LMRV
FFOl6vtVIGkrkY0w87L76PeUFm9xm7PDMlfQR47a3+YMS3IyH2MFm0nLSO9MeMxSipheQH+2JPIB
Q5hVmErk1tth3HFsbFjgfteIm0YiDqTDp06UKlt4wdJ9CLpE5/lr3v4c95QYA8OdTfWt6waUcvGN
FYJoBWqNTyJuWiUFpGUp1sVg5q4hqu603AAKkhyLct80zV7xfzg7j+XItSzL/kpZjhtZEBfKrCoH
rjXpdOoJjCqgtbgAvr6WR2a3vfQKkm2cPHsRDMLhEFecs/faRriD2nIkM2Yn63jnWOMqCPW1p6gr
NXPY1YldEGZHDSFX09RLMmqnXSoWZdytREfyCG0LLdn7xl08POTRmxu9RfLFZwrQYJvEu8Z4yYnQ
tpsr3zxI69ixZyPCWPepRFIwUZRkHo9vUf3gDg9x+6vHbpUNB9GtqOEjE1SdBRVUIzDnVoxNYX9u
X1eajwXzmoaiVmUc4drXjw5VGVJelWbTy2Nc7f3iIJK9FuxDba8Ob71+5nmfeAxnXREvWkU5AgXN
GJpGNZomHsbkWA6PAcbO2j505lVyngFvyyC+GSw2pGU6T8puysV4z/O3ylwUBvLGmhmX/HWSR3si
4BfSgeASnCzWuyZF+CyA8enPSqOYjkhTAARubMEGDK+ssTGSw3l7ObjXsXJVtVSPsr3iGTejUe1M
pjRf0ApcgSWn9basTWzDrP7Ha1OuvfQXkFLkFrtWfdMUf2UYvFByH0XzWrnvw7uqJ5N+Q6kggxoV
yzOnpt7q5rIwXJLKhw3b/8Q53+9taxsHJTzUzZUpQJfQ7aWZ5lO93Mp4k7WO8RSN+hJ30TbJn/Xe
3Rntjah7WMyZCo3GfWnz9sokaXDmdi+met8E2oKd1sJ3QxIPibtqyCB9Zcw/jr67EoqxP+Nxkvbo
BA9pi7C9vVPC+5R+UXNyillUOBsRbByW5ithvyvyZD5l0Vqp6nk9iGWtHrT0Cis/bY1pvXQ65Kb+
3PcA9tTG7ZBq04TxWHolz+3BSLpjGB/sOpgDSF8muvdkBceAEUE1AfywRqRhwMbPCSeZvazWbGdS
S0xb59QqyVox2P+ofFBBMtMtSsm52lKVVE6F/5766Ztb5vOxc3eq4W8tnSz5gtZzXRvT0kbbC4A1
YR3uhs7cZPgOy4VF85EklJAqwClmSyqyaCEbInQap51XAbqlwJjp3R25gHCCa3rOW7V50yu5QDc1
0Sl9JBQyzFSdNZpy6ot37FdlTS2j4CdZdNfK/OS0J01V5l+rCT6RdlwywkTg11UrEQomNcHR9O+/
YY99dtyznuPt5SbMfPJWtf8T9WnO/MdxnXpRuvvC/pky/hILpoahmpsDx41oZLYr9YeCyXPq7F/P
NyPCTC8cFGBDBUyaW/SNAOwzg99vz/1fLoSflkbfpAqTkmGto/C5U7q5ZmnMsXRkdbHs43LqJ/oi
dT8crz8lQT0pqL/6bjXzsbxnr1Ycf3Mun92TC1USLn8zic7fsTRpTc3iH97qC3VQF0vLiXNuiZoe
BlpZNMB/9mxeqAmd0XK7ME1xDGmzNpqH3wl+PpGGXuJ3QqNyYk/H38xkQxr20nAObNsnXjJ+I/75
BFBtXhJ4QtVvlC5UJBRTynXltB2bpV+wxqY53mlrO1InvUIGoWGs2TFuQ9OcC/3BGxKWoVeZS2+l
YxymMqJ5+UGtuqsm/cap8empXTh7ky4e1cBHcZxS9SYuFq/6CvaAXxS7uH2nB70u21XW3KH2Eda+
AKFuQbFQShuMQzxJ2EOwEyIVcOelt7r5Q/vuJe6H25FTTHDB1KYzas4kpf7oEdLOj8Bf3r7SSdu6
VlG6NrRmB/2j/RmX3dQuxguZV7ldjRxYLJWGXPKfPfK/FXh/OV9bxppQXAtkoz5VDbahs59dh4tX
365EXMqw4nQHfeajPjQpg/zs0BevP4l4eja2OBGzZqsmi7D/2Uh/yfMJiBPI/G4Yttrb+JC/f32y
xid6Qu3CVKSFumKbg81wLFBnIfPozDONlvJJP4Y0rpOrMDVYAnpHVzn3rAGDVPQXZbIrxBMtCEXZ
iWgTspooImKxdLGmE7GIScotx/esAysr+8O5Ox+q7rLTHlXvpStvXF1dWspt4HcIojbaaIEf5mVK
tZuvv9b55f2D3vQyxNLWo0DTqfhvE3kaYJXIqiOLoZZPRlG+hAVfMfD6nz2il5yfITZTKyl5lOzo
aqwWtnP/9Xf4ZHa6RPIYmWgzTYSM9v4uj857ha+P+8lof8k9tERbwNrk2nRKzkBMCqPiUVhySAD/
DhD724v8p+t/MRp0kWqopck7EOnBdMyOWb5TxW3ePTeJS5XRo4G87oxdne/s5Dmrr5jW8+yhVBSE
bvGEKial62Sal29p9+wqJ89+CPUn4tWtgYItiRokodfnrqUCZsentJMni7z8MOiTkoRt6QXT+V0Y
35vhDC3zxKFlE7lLDfiSXQbTxt7r7dKW1yp1RPU1jI6m9uaOT1Sfp11wpfXXo3XOYrtOK/egVNs+
OoQ5soO8pMn4XFDfscrq2s8MdJEoePwbcIZONZKxm596oc6K9L7zNiX6bHfjt+uv79pnmvBL1KOF
KayJWphEZzYHm0GET7RqYGsOPYV+C/GjOzV9jcSNfFawExYU310/+BF+zlQvxsu6d3NFYvTa9uXe
91byOyn1Zw/5xWCp574IFPQD2/aXc1t8M6d/NqipFwulIVRypyuR62fdg0m8KFJQymNTqFvCx/lb
U45rq0XvazNtsCaqOpIwTUfCt2dFvQ7iNbt92SzNZKBoyMWmq2Gb+t7Px0c1rK9ckaE2sI5OFswg
Cy41ist9aK39cZX6xjRIw91APTk2dinZLKHxnbP7s2t1MVQ3IpHZGGusCTYQCOTPKDTiEqPV1XSz
q4DDhge6ceF3xJTzq/6/hwBxydA6hw3EacoT45m05d4xTqys6mdzobgM7wxr2VYl7LltOMJgmKfR
NwvVz076YnmkKSmO64LjBn46dTsqHYhJ5M+yE8UlrUklriNVW6Dl2hvd0R/tNsQlW6lW9KxOerwi
9qN3a71+Pdr8+VET7sXrHlt+rXTIdM5skjqa1T/bcQn34nW3ZJ178nwFxsfx8B3p488TmrjEKKWt
47rCS1nLueWyctGjo0GyVWQSTjP72fW4ePVExIAiE6Pf5s/tLPv40UEvYUURNGY1dHjYqsfSnlPF
+dlhLzY0aRXarpqzTkTFSJvL/YbN8MlVdi4KGLrpV4rUdbZwRruyEQCnfjG1a2NpJN8BeD/7iIu3
L9ZhazooceHK05T46KxjRFC9G39DLvrzUlc4F4uSVo0CQ9Eaxs9B7nq/m7iJ3DqUMwf9GjPPj5bp
4hJgFCVCWn0MOVdPkZmv3MZf/Oy+XryTeim6dqg1PPX3/q3yswfbuXwhRU7DVqVFYGremqI+nvav
z/aTkdS5mIItzwe9ed6thPEqRuTE+ioPsvnXB/9keHIuXkfdJVI4xe14rtbKbj0YP7salyyiYohM
KuNc4rpeDGe9+OTr8/3kybtEEYEwKHX4YQORcIiCG8D1MZq5YzlEc0+M33zIJ2/PJRdIt2LHbyI+
hLLoWddBf0Gg+jLqn000l4AgwyQvxK9hOlhlHU4soc1y5IZfX6BPbqh98Wr6pqPFrcMNNT1ocJAf
vlk1f3bc89//pXzgwBNPh4Fz1s2ZfFOi5den+/s7/2Fxc8kEEo003diV/VbFEzbABIzQpPX+LoLO
qvTvo9+heMRXVOPVGMqZ0qtYuNYWmktVn1i0s5IcNdeVpTsIgLF5lMEyKgyanulSjnciG86d/m3g
6FPEkmc6qFEEd24q5s5gLfORqqyx1KxuRsFsKkBoeNnr2R2hxCpSheeRTRZpDjsLYF8/JluhNkg1
TzXS7tCifw5NNrVfaNHPNXZZPqU+i5ZLkGTLMenXelPNG/h+TjZTRmuX+MPajfhx+2HSTG3uRs1f
BDiTuvS6hufviRtHR5mQ6vhR7wDYoS54/foym/Z5tPjTdb4YnrAKaxprUwm5u8Fre+/1dyZ6IwUB
Ze6c8oHr4z3LSFnqrrEe3GbRxNVmqC16GBu7GejLy1Vq7zMPcjn6VAG5vHdplReTznk/VyXifFPZ
mIn0fHlGkPTGPEYG4KsbpIJLX2DY4afDeFXG75H+gvUBh8NtRuMwE6uR3nPfLnqBjmX0wRvOZJnO
QnTeoXzL8X2BMJqKup4kiIXtvscHtBJatIjpboyIkhIa9eY7qdGW3BrtU5e4y9SRSzOgSIJCe3jN
9deIpJJeriN0GdpVkywUF90NPdtSm1bFutd/UaafSqu9i+vsqlCa7RDTVOroVGJSro18WiEp89CY
xAYMWHk/1Cilu+sBybyfciWig01PDoMaGikoaCHYfaW9qYMSDZhYJYGY9oNykzdoPl80bZi0bDaL
IF/EY3zfk/+dhPf52M/zamtYi1ylVw/PsdWqmc0PZXo/EoUsTXlUcJCXgl/Www6FrKLODATj7aBP
eA0K6wAHa9IXK6toJlV9JEBjmoXt3BBvSbkzB3MWWdnUkNpDVpfYFNGkc1ZdaLxaYNyJmlqFLtR1
2bULdSTZGk9KGtQ3fVmc1V+GWd8MXTNzcFK0ujJDt7Hsw2t003aazRMA5baiTWXYrTtU+L6dTImV
HAtiJ4JxrWCwEgcC9mYJcnTXjAnKcKYap2Dy0SVKls5HinVuMM514c2EV601r1500oJ06m40rJ6u
1+OpSueB3axaem1NGMwTxApx1S9L61fTeYswdFcZbE09MN4yH+k0Bi2fBq2TqnMr1GdZchoq44yI
mVoKaN8qOST6e2hfD1gZKJJOKYcgTXXJz0unjt2um8CcDmff4eghJnpM3OLojDCZ6KCYEwU/gqLs
3ajZFzR+y36eiseB+N0x3Nng79oVG6Fr6mVXzih3mnujBR+9j1tTQ5JQoGw382kvblUpN268pKJE
X9Rbmugt+OhJ7y/o0tmuNXXRoCMLcmsiHPZSU5GLZYgwy7lMxtvWwRBUIhtVxSTjjonsoeofVJ5E
pFE9TQKv86aplyOVSie1r0yrAQYJsS+ja08M+QD3uA6DadxjMUlRpo7pQhobFZmD1QTI2ehaFqh9
E0wAL3lsYCtcl5ExCWyDnEQwfynOxmoXDv0CChTowXkUn+LUQTjw0RnOhIQard4oGeZ06kR9xw3v
rKkBL8hQb0xc1xh3wIfr4LNq87nO00VAN8OJbtPhplYRmPvulJuBxmqr4xh2M/T2Ls8xxcgmflDS
CjKRgRdDXyXSOfqme+rsLfKtFNlzEW4kRPOiX1iVtW8ZoO36UUnwBMZ4RcN6phbAmiOWVhC3aJug
nk2CeJ40j73J+9ki0yFxpDM+IDZOdRUD1iBmhflSom5t+vumz5ZqaNN7PcYO2ExnhThIa+JpG5Ad
eTY/dvEmH680pjAtfKhbVPHRi2uJVVFYyA2rlWurVOe6SY6VMzG7iaLy0mH4ubLSYx7zGPfmxEHX
r7qrwd17NnFttQ0xOp92zZ2jod5EYz/L4+BDjZKNH5xS+uu8S+cJUZoIoOwHITOGyGw+Nv6DR7er
QRacuune8p8dHyk8D1yDfk6SDzMZEA0VvKKqcx+h9MiI0Mnj8doq1bsUTfyQYi/uM8blyH1OFUbE
oI+rZdJbM6vpp5VJ7dms8qeqs9adukOUGkCLgfGAdRgCqZUtjHDbdK9atQ+Tva4+ObJfRDmzck9T
sj4jc+VWF0z770NTruvCWMbRDVrD+eBle3YAU8F9Iw2mik9mAZMZG2Djoq9taB556Uqz3X2l77vq
taQj78tpA7zeauAY+sV8cNZm1U9K+65xnqktzaKwm5XWvZn+MqxTFz2RGzYTWEl8Fh1t9mrjYxhJ
3tFr+1hF10VNXIp/iqr7NFzwRi2lx9HMJNz78XAtyQQLlU0sbbR0jMBocGGrTum4YMRD1RRHNZ5g
Z1Nn6lSmiAfSOpq30Y2XN9suw6eBFsdC5l2i3bRYmbCZslz3yRtu1DhDh4uAxQ9u/fHEacxUREeq
070anber1KMi7mS4bKgJY6XqQ7lOlI3tURN29zEtpAIR+xmXkg72W5sz43QfOd68cEgWadvvGhur
m8v7Wz56rrbuA7qsNcpOhYc1UVX8Mt7EpEl3jrRVwp6lsGShdmO23xH0PmFaCOtihxMQnuhhiJFb
dzg0tTYLGZvrCmd4+UvIaJmxtGoQuoRVRggUdnb8A6T/zn1LmcoA71v4a9TTm9hjcvNOVZrOUtNn
nafPcl7PKKfu6KybtkN0heE9bKZVoKyqNkcV7uLVPLkJytAsX1gNoiqEwV8vuYT52ZL54mvlTdDG
RdBR6e3QKya43oHXlMdAb1e1Us5CBmOcxitpLMti3DnaU+W8o4Gd6Ik1s/NuEox4LzFiFag8+sjE
kX1FwshkxBYhRwykyrwU7RZZYdgfoyKZFyDnrfi6zTCtRvq2PmsJCxaotPoagSveLqZJdhtrxwbw
wdjImZMbc9UbZuxV31NMqG48LkIfKhVNg+FIYPoix8gZriU+sbC5NlExGQMZROpdB5rRxkwSefsk
eENKaxbdRlo3EfNUJLO5z17Sae19FKNIo5rvsbLCwEafIY+JSZRYp+sNpCBtkpYhlvJFheVe0p2u
EAUxHIzV81huYf6wEsKubOcPqgL6mlLiGUPbKjuz9G8aBq4BJ0BfL9xy75qHqpo14VHPx5UarQfu
e42by/NRFSv5ytD9KeI01gUbr1h6yVqX9dSygtnIcGba6DkxWzgCcbZWzIVzlTEoq2U70ZucURzJ
J0Yi40W0NzK9CfCfUYXNz6Xq8FgglIOY4VbuIoxZgDpLxcKnZqi7MDmMyjNTBopMOTNYORXdzRDR
J/UXqrcfmTyr8uSMzszXl0o/kTd2vS/7ceKdey3q1h+PenZra9dmXM0JO54ImuRhu2/txxpfZrLu
GdYslsvoBCa/dfHwBGLu+xg+O8AmYmz/9cmT96p6DPzXrtqG0YOHtzrkWUh5/gzzUPivboWXigNH
t3kVnhOvWWsw4DpY92lpka/g+c51gAunt9EtE4Q2bzEiVql62yfHnL66TfIAQtu5k+prV9cWjuXd
EMo9j90tQRhOXC2KAvm9ru+aPFhn7H48JOJ5YqGc4va4A+2C8j6vn1PvVId3WupuMAkBBDRuvb59
VNRim/BK5/bbaPXHjuxPkheIeZtlBJ/V1J/a/FY0jBAqRoYg33ioP42QC4BbOlT8EwKvaY1NtFOZ
BIZjnnpElfWTzjsMpHcWKN3KF0+76fR8UmHEcG34BeLOBFCbhrhl1XgnirsuWbb9YxQPs7zdgCs7
B4WybEWFJRgYNWOf8SoaxZHU4QkvGR54fMxEN/Cyv2jRTcvyQuXuu3f4u8gdaeRL5W0NusL6NeUS
lvtzHSFxM+5NsQu7fuk47gwCSKNuB+aPVDxHOB169144HxqRflaYz/0uv7GFf5dh1g7BjMBAacDA
z1oPaXzADBSz//Rhey/5Sy0B6jAEy1R785ph7vQsA1CFTyuxEsFykCVO9q1GEzOx2PvWD3GUY4iO
0c21mNrBMHT1naPUWzUnNKYMGvbMlrcaWV7nbf0YAMi23BYPVrAULiADukQWHsSuQeeZNnMf10Et
ylurddcw9Q8SV789oGpNZqkFPk3DeKe5U0nETnTeikuWQrj/W+vaxPwfeIeziwZ4iucsmt6lN8cw
7uNWBiyQjsECQ1PJHkCeF3PE6rlKvwiQ+2Z+P3MwTdj1JlR3en7fU0AzkgGjyDiNPVbkeDk0y7kp
RnJCzvfTHZZZt6q79XkS0pPyVyiSVeQZUyznU6fCECFOAyWElGqTgiVrTPwZhg+QFeuwRQZtrfp+
U0fOlS1SjLXh3jCA5CaICstmHvjLCOiKU6c3niaWDU4Yv2oPnjA2cNOWQ4B0ShL2VvWrUThru1W3
dcLzyIjkAGKW5pOC7cfLGKDqGx+Bf1U9d5W3sFP0zbdk9hSDtxsy+5TEcqU5KA8B4XwznX1SP7go
FOJc4mLgmd4OGAvxRQfVx9cH/q1c+kNl4hJVLLXOkkIv+63TNncMZgcPTE9vsQ41AEOQETWw/ndS
RJ/OB7gG1iDWFHPZdlS0q7h31mo93gfOr8j1D6736+uT+qTmekk4rka3RD9vgQ1LxCRmEXSWKMsi
n319+N9anj9954sWgIidrisTWnqFasyaUb2T/ibTiSqSv0Ll5Lcajfm1JlEaNxvJnNgO0SGxD+W3
8bu/89T+dAYXHQIA5bnFM8g3pI4y4rDXhxQ/SDlHSbbxpIvrgpTJ/KonRyHE6VwzV6U6s0y2a4ot
UtceqoKjqz+r9VsXZcsAI1gY0xjfBspSk3dj+E19kdn1zw+udVG4tK0M/wbz1Rbz/aQkY5dqHL7E
FdKIE5tnzCHZlgUQUR7JNKPrn4VvZQKoXpupY33KmVHGQMxKTGrMBXOBVbrHt5BkbH+PXfFk+GJh
Wu1CjGITFN08UJ4ECvHccK7c/FEW3XTww3ma3pejPZUxbrhiXdc7b7jPmnIG3cjFEas1V1UUTVOg
IhWF5tK7NpyNw2jKmDYtrB3Ov7J8iNWW8hpsG8KEegxljO51jiEoHqd28QQqJPFws22aDiK3OkMF
0qY2i0ds8krzEDBQ9jiO+jw9VxKmnlJPzpSBsi1YVbzEAYvFGKEuAI2kwRkaOPvG6teKQNF/JnXM
nWTnqnNMrGLErlgegnxdD97UpESoU4fojXQVAeKK2RbkDWZ6bS2KeALQDY9qPtxFTT6r2mBtuw6k
rSfbYNkeruNyU1BiI2op9F/G/leW+9sCo08ZoJ/GxQihRTeWpty54Kpzcg1oke3GMTxUYchszLqd
WVVqEe9KOvN7HOASO6O/9Ba+qUGbsrnVWF/7p0jo+yz/ZeTlKnGGWdKe3f2bIrgNq/Eplix+LHyD
ljZnyzktQmYcbHp1dtvFez3eIxQF7uRFC3d4NVJtPqjRjd18uMGb0INZIYHHpTaFj4i9VjypdHXa
ZyuluGnsYjYaxS9ZZ6tGGdmzPdlii5Acu2uzSw1jDs+EjbyYQlWadFZ6PWIml/iNqq5fyNyjgJTs
MLz9Thj3g+TJQVgQJDmZuY8xBeL2bK8EpGiPEWUke5tqh2DcN6weq8G/M5WHIaq2bvZhB7hqzXTW
G+V8wFfQSvcgAmPT+MZraFCBQLjhqh9KZ+A9JlarNsHWFgStP0T4tqCLtcXCha+RpeI6stVv+iCf
NHOsizmljKOOR8aTrDo6qoan3g9mioOEJMAdN36ncPhkLL/kckNrzXQgQnLbxHcpMcNmvXOxtX49
kn+yx7vEc7tjxiaFldQ2V1eRT2BeP3y3f/zzuGVeTBG2r4WCyq7c9vW+7U7MAN8c+JPu1iUT13KN
XGY2lfIWPETnjZDBgMgRdpyp301vnzQbzIvR3LSzpI5HkxuLk6OIGzIELcplmwhkSRjdBepyyBzG
mXDqCuebZv1nt/linM9GTbWH89eqghfDPq8M8fSBAPj6Pn920S5axk4cBOnYcp99UyWJfNvrDQZU
IHTy/esP+G0z+MOEbOo8B39psEVeg5LWNJgBreE8Uq/DKjzEhXjVfIr0RPOGjKyN9mZ3Pdvb5JB6
j07FluSchIfhDsrSrC0Ah/nDKi7Y0ar5q2ul6wa/Jc27RdVp8yhKthmr6W/O+JO7bF1cE9UafNUr
elqNOAytgLaCle9kcoqDJ1k8+n0DZc1/GkFyCaAfbgzTx1ZAmjUTRaLqKrB21piRnFylpfSSKW8R
EPivz+180/9wMa2Li1l7kQZdzqGWiO6QSWSgPvj1kc3zt/vDoc2Lqk7JPlhrBU9Ck0XXqTksy9Sf
u41c69awzLGlKVoxqfNkBrgeyg80jiy/dzEIaRS1/WzlRHIaWc9ahJIyNzZ0myZegCY1mub2qx8x
csen8gwqoaypaSwzyARVcQhLWFB+DU4LXJrrxavaaeZG8BR7L7FZzPHHrYohvs+HfhUjN07Ca4Nm
fkbMaus+e56Y1u4yC0E/jP2r6MUNqdFUCYxvrspnr8fFSD7EbuCXIPm3WpJTBEmmPcBgwt7o5P5L
v/6f/xb9V//jv/jzW14MVegHzcUf/7EP36q8zn81/3X+tf/3z/79l/5xeOkwvueX/+bffoUj/+uT
Zy/Ny7/9AV9Z2AzH9qMabvCjJ83vw/sf+flf/v/+8D8+fh/ldig+/vtvb3mbNeejAdHM/vavH63f
cS2dJej/+dfj/+uHh5eU31tn73n2UYcv/+t3Pl7qhl8X2t9VzTUM3SHFSOjnrZX8OP/ENf+uq0JX
HcMWqm6Ic1pBlldN8N9/M/9uOarhuo4rbE0Y5nmQrvP2/CNFU//uqqZQiSTXXd3WoTT/35O7/uc7
8M87wsX415//I2vT6zzMGjxYxkXT2bJ03dQMDuTYhuM4+uVclhqampllZO1FZAw1NEbFrVpgiUOF
WDS3fOb7nH4U700hiLZrw9ZoANNIHbloKqx6Pui5Ym10r+tovDdIsigEOz6RPGLoCLisLezZigMC
dQIaSiUgLxDeazDWdTCL9dp/jTzy1yeyrk1MmnmfnrFqaVXaa8eQqO3HeQNIQ3lu3VwtXm2aVtWc
xDtdn8gwOKMGBod1XU+JOjglY+vhwHd0g7aV5dCEnZ6//7gKtbZNbs/fQ50oFkhVHda/kjkn3/Gi
e++c3vRaSDvLx33XxFq69fs8YesKh1o5RW4M0yGFRXts3ajworlAKMu/MQ3XJz9L1SuoRZns1BSS
VKRaORxKLbPAghUIFPagRFrlZBot+4Ow7zH4qqV6/pU4tIZ0WyVuppLKEkXYMz0lEPqTtCOZHzlN
/sYqE9JEY1HSHxZxxYq30vn1R9k4hQO9yfbFyWsC96mtFTDdsVV0YYUv2jaB3tltFAdsHWPZfhiY
Q3PWn5kG7cooyPda25ZhEFXJPKTOVSVS/Tll37g/Gngly9egbCC9GIOIi70nEy1eduHoaQ9tZfoP
pUhimHNqLZpVAxq3xhnam/XCU02V11bPUqq3/AHXmW5FW8v2B7kOJTCq+zQdEnmljGMUfZAMoor9
qNUZYuTKyPtlXHPpnkollMpJesIqXzNTaFCmoySD2ptzJ7fSHv16ItsiShdkm0iPDpFX3gd+HqTr
pDMAwuRxocSLII71mE1yHprZo6G1ELQM1SzMg6mWQ/uRhAX3OgPZEb8balWDiGmFiF64zsF4rAOr
+X1ja5WiSlI4trhvUe5TBbLLNKmfKuG3FsyJbOBBi1nzs8CMLZW+ehoVo35Fs8ANVpnuuYgBBtd2
l37YBOzLAtq4yUTjLU+3iQOtlWDkoDZmuR4kwbVfJ1y8LstRXqMDAUTT9LZ7NVBMzbax73odOzjb
2oUqWMUHtTtT2nQ3S9xVm1gGpmMlbnihnEhp1lZpIs4PBoVv2zkRn9dxt5ubwjGxHGY1S4+ZQvjf
A4h30M6Z6NyFVhhOsFdzmetLYjKDYhWYstN2MkYtsdSakduMj47/hmGRjvfIyRrxPqh4svtKmPH+
nyed1SOPb2sZ4F7toOf/IYmO6r3T6hCbZEJjTlg4zY6epnIXVHYVCqwpAk2nHQ1LLlynju2H9vuJ
9PVWZtvRs73yKa/iqD8OWRJ6c1CXsbLKbDlYG0KDpPJcx0H4nieAcOAI+SK6yfzEM4JJa4YUgidW
Rht16ysdh+CjdHM9lF0B1l5V6C4GhQEasTDifmJoYdxTs9UHKrveYCQQsmNfpX8uc5qxyHFsf51b
YTTe//Obxj2V2GMrYqN8LcAk8/xbWqNu8qFR56kf1epzBxtZ32mKKeUSliaXim0E392jjJVuI7DY
KGIy4RlL1xdcMGcQjfrYN1R3K9+Fb2eqVr3NPKHHWztMgCfZecZI5BR+0K5DvzXYDxtNTpUzEY17
m/tVdiaVdkijSt/ojkhuwNXUqYXluTFNHjxNG22uTj34oC/Y0zusEXp0LMuxZUBeKN6o8QaGBU9R
q8SFx4vfxUuPbmQ+iVplZLMu2/ex0PPgJizzaNy0nYqPtur0sl65bPMnQOhKYylhFlF6Tngh95o7
KuXNIPwweGlHI9CWBPP5Hp+pay9+WCTUuIK4yvpjEvGt1lmf8ywrfco4KqQ78PJgELWNDavrKN9g
hQkyji3PwJuMQlGcYKYeNAZibSiV4J4OXW8t2Cdk/aGzvQgAVKfYUPono2h9/zqqurbbmQ7hgBKU
mU7TLoFb1yEyTOvsXCu2tBQaYqyYOxrKhrUM24T70ylWz/K61020JYrdG8gGBoSDExkbjAKh3fBf
P1FCxvfBGPRyWdc+bBgeSculXlPX1KpDofwPZ2fWHCeyre1fRASQkAm3VaoqVcmSLMlj3xBtuw0k
85BMv/48FB3fbqt3WLG/i9PHu9uWGZLMtd71DggzYMBtv72ZRw/Hyuv3NbcEvd45Y5TnL2Sv9fJu
++56NsD5VkVOitscypjwqawbBTYg/H75qBsXjKDO6948zFOb2U8mL7FszUTUiHdVl/Lz2EHgR2S7
KOrhCN/UYcpXGgfI+qwbmOtD8BSaMDZfqZlU8bjANcju7TEAdHSYDAVgV8JLo9vEGwKFHEk1vJ/t
4x+yeuDoq64/sVlqFub2666vB+tl5lTnSM0EtNMlrfDrSiuZ1e8ceG3J/bZd5deDLw+DbMFPc/1M
4iHiCJ4kPcl8xHl4/aCnjBwdkOdONT1eR9j64c38j1Luv1RH3q/AZEC/raiyPCo0VzkieD39bt1R
GJVFzmW0eBrnhelsdWqUhYNUk1fZ5ynIRgwH7HqKekaxRTvshOsu922NeQhOUUsbjChomabeq2Uw
7wrOJvxeRYlhDOSuGCpAHiyH2g8AipBSpH+EkWDnAM7mExwcw69bSpjmW+cFNvfuB/OIGeTQOV8c
E3DsYPzBDw/5fLP7xe5TD3LKoD/g/yaqQx/NNT6BhA3hJFknU9djOGvMH1aezNGPrOvV8mUewbQe
wdAr641u33V/BY+wjGTgLqSvfMLlfcd+LVAslzjKdYafVdJFqTgl9lhnH/OYaJtnD+nCcqk8f3Xy
xf0XT+k848NKEoI//R02Rt6n1G5bcYMxT5YeSFNDZmnhggy3imlt3u6bTPIASBApFJHLqoLRWesQ
O+12xBhkmSND5Hvr9eZb7XqwwyzdF6BABiYHoQd5euHbW168ijNAD+oH/oGIKfz8IRVhcZjDqsFV
LHue0uWLP6yGTpxTezaPnmGUvy97/8Gpqs/5slLrpYUZq3N0s+RYwSljH9pPKiPNd8UEg6Z/yBvr
ydRUVhnzrc5lltjP/r6Iwyd70sG9MBjDFqFrdrX0BgyR5uzi+OFxXAxxAialuL/VttNNBySHz1Gk
UHFjVsIwFfsuv5yifemOJVStbHgCsjwvxXAuS/mHrMdPkLYmfEzwgiF26tnBN8vyA7WDx0azLyWY
rIQMaHtYiCaO7P7yHUWm6xj7qbwZ3SV+n0fl0H+3VeXrhwTwudtvBZ8TB0H/UtTNQ1vikD1L/7ac
8vtJqfcK4mgsrHsg5sfYhnOZCqs51fX8zbTZnZzgWKYhZqBT+GdXyvapQdxz8lsvvRF69Ha+wdYn
FsxxkxmHQf46FjGcKrsZyVpy7ZtBZO+ToX2xlhRn4+qHmIHL40Z1uz4XH9oEYppD+yLHhGFyfIGZ
/t6KIOjJ3FxcBwv5adDfEwFDsiHKINdwn8IWsLxrHjjW8RMl6mvO1Pt4mv+QlnxBJdzd1Wogri9e
gj2lvPiUme6vAGr+Ir3gMMerRXPufwrC7qfd5RCKEvMjjtuPrjBAtMKqMbkcf7rR8iQVFD+++yex
FLj0hgdA4+ilTimnrfmL6ply1zWUGIYHl9Ff3BvdNEN/sEIMA0/dwLm/HxvH2rEdPjhRcLI1lDrf
/iGkO7yjgsO4WGssCvvxHsX/sfD0fYKL9E530XKjemw3C5/UjU6pP7Xn/LXk9VOTiRc/i9gMeEp4
VUa4WRNlfyD9j2SZwt/bFnFUzEgM58joNek3xlFuyiJvKzJuOrF0p4aBB3WRJymJSbvpo3dVY00Y
wuLcoR7zNsKliSSI9B1Urg4TcYdT8yaNHAeHGw66g1Vk+gcjEVhRbez36UiBvNrAMmrs/1C60PdF
vODgHES9jN7ARl5lqqggsNm9Qun49MGOcl6rlFjgTm16Ag2ydCC0Qzsh6Sjov/G3wrx9Tm4bOxbo
ZWeJIzyeZhZb8rKg/8CnO3Xd2xGOWXSEjueD5sgpUc+WV5ovTGF6ZjiDJdAFehqDQgtFbXY/LBPG
fw5FBGOJsJbjA7JLOHC/P76uNi7/wcHWu1I2541P3gg9Lzvxr7ilDYmxVwFxH3C0qfgW7UN1KdpI
2zcOO3PzdUystYyf0yl5HnSuFeLa2on+1PmiY0gYWW45pAlIJ5S3xZw65KjJiVK1VyPnTXJtVBTy
qL/mMCcTCEM8FKnv5rSlpghI8eH31NiNPQ+Qd5tbZ1kWAios48SfawSZ3SO14gAX3LMoH35/786v
Rzf37jiuTe5IGHDUec7rcK9+CSrHGeAaLF5JI5VldqjwRprRAHh+Dw8Hl0+IDpEKfA9uYkZvMHaD
CzV2rhQuAb+/nF8l+lyNDAJP2Cwsz4YQHb4C4XAYDhsIXy4lvbGrT0II+JlW7hGgYPs0sMck73Vy
zgptDYzcJEZv/8sF8NcrIQLB3++yHlyEAr8uBemHhSvypLx4SM+03vmhWe9bt2F6SF2B/7tAGjE/
9m0jBwx9fN7v76/g1Te2XgJAl7JRuQR8a6H3Cp1ttWO3FgFGZ6NbFXy0rbnsQQ2Wefo4LyP+cNja
hcNz6WUDF9jUjdUeUk4z7zZZagceeBqLTx2JvvKSOw3oLdaco0fy6ujQk935I1LZXROmi33Kxq7t
7rt8VgI/VcXPRtVDLdXUIiEA/fc39iuwut5XgNZQgMehSw39f1U5dDRSTGuL5UGcvsfNeVAXWRBd
c+lagkM+RkPYu2/M5V5925SmnitFaLuOpzyP/3v1NMWYYNVVRN5F6AEfz84b++LbrOYguaR1N7Wn
UOsoudNSt+kTdda1AQj42slEpnXZQK16qWk27KnB5Kr2EEDgHdfHz4kluviu6udEfIgx5KkYaldY
gJtIzuY4VGVXf/VwYlUfq0Ivw5dBZaK6obyz4nc0VCo/jGqM8SEYpql6Y2zw6wzpet8gJYGybR46
n9Kr2Rt7C5t4aHuXcNasFtW7a+XrFuH40XPB9b/9/uVeDUd+2UNl6HgAo7ZkP/GpYn/9cBgTdxkd
OXKtWcXyy4w2hdWJLhsnn8BOsDOfoqb+urgVczQ8JIv+fjskUp3Y1mVBaVeNb+wm/74oBfLL7o7O
RAVe+Hpj1wXAo3La9LRhRTBx2EB1EfAyE12x7QZ+yat26qKPv0flPBa7ZumX5ic4dYefGWAjLekb
T2rdQn55UgqgmzaJfiQEV34tzeutOdWOk6WnlpFD/x2jtbL90STjCh3gERCf4pYmdi/8yLXfR2JQ
+hZdoCjfFWVu4/9GYA0xwZ7hwtuMqJU3vph/nwjK9WUg8QTngHdd59UW6AwO7sBTnJ3sIiTAplfl
0oEWViVWxCr2IRwHoXS7D/4sfAwC4qwPiBCR0HzvlD8pk/1vD2xdymwILInrAYXhLqOBf44V86IF
iAYdpAjE1AMp/tQN4ftcxPUTzg49tH/G1gqTpurPxA0yKMK5dgeKfpwtv41DTUW4z0Lw3hMoMED1
79+n++v7XC8PANvmxMCnRnBsvXpeY+/kYwbT8SKKVByKoLfLu2B0IRUqq+va41xFbHc9aZcdIiwM
9FqQTLXLJVz5w9xGfkg2Uxy677DIq6dzhi1tcu5K5TD4Sk0k5MFroxHpQFkX/NAc60mJYUlKANvi
ipGoqz7K1Yc5i0x0+P29/Xocc2t4ewSuVHwkNi/h9dBDyMJOtWKgmwPGcb7IBtnHVI/wauVisLOV
RAyhDFvKyT9UwIrmDS7Vf1mMgm/YD0PhyVB5rz+WNPMsN8qA0mAjSfdB2SoZz/1o8uqxGWe3OHi2
aODdXJGXht8iT27lgTJgiFL8/3y7VAfiOosSav1Efl2KbcVYwq0cfUoD0ihoZ9qEBKmxFPe09i0c
eSDgrqbxySOl9s0VkpCLz/tvIoerMrHgM99gmiXwmHr8/oW9MtJbyyfHDoWjbHbj0OGj+fUCY6z3
PV9H09mQ3+X/OVp+VH+13IEy3RdOUt4ydsEC2lSStZcsuDN1fdodirEb/fOQFFW/6zgxTgnQU3Gy
jYu8pKxYAZWAR4g3Z0n8wO+vef18/7MfrpfM7uzyhqVNPRe8zmtUsnDzsspi8MkZ5CskuQGQV4aN
gTGa2MmRyVtx0+Q9ZWGxkNCRMrzp9r+/CEaK/7oMFpoKXa7Acfx/PblMeQ3liWOffT0zj3FkvGbb
zZi9nqsZSdpzW+UcbF2Jw7izZo2E8gJfiZqpBnHEREbknfuol2khiSjpMk6XOh04bqM+WHue1Oaf
VhotvtxhqAhkyUyO+IZjVZZNeu+XQRKyZ62/lyQ5aropNBzTpW1kc2T6qUJmTxFFndngrrbmi2xD
zd9QZphHnPkm1py7cBZkmjR9/V6ElnRfeP7KOunEzarvTVWO73kIxn0fzXaL/fX1OuN64m+NgzWX
zQHnjI6dKKb4BVja71C51fbnyZPkJhmO8AoT4tQzH+fJt7rDdgtxBxb80bGjUv+0M69fT37pFcR0
eB6G2EbYGdEpWdz571tvsnK0s05K3IhJuuTe6qAGdNcuI/bBqp5rmSB7mgbpEcvFpO1Up23nzfsS
B5nqaBNMnt13ICHW3s+9MoDMAupVnXrpU7puRYWLi437WBuqj4OGIESZl/mJw+QHk+f3LCu3ZUqn
jfvYypS7JrRqARof2wrYfevanMkK/S9xsvahVtgMdrLzWDfvwkHqCZaENUDEdFIxc7Opn/Lntl5h
7kZWg1XGln8YkYrKL5S4jQPgKalutYoJhem9gJ8dlg19zZL2XGQQZUSrWdcKODDYJRx620/nI0A4
luqRE08RYS8zn3Fr0fw/bn/WDSp/eBZDRW0H2ML6ozbj9WGTykLZXqWQDq3BFA0stUlNLJcwWKL2
S1hxnh0Lp28kevQo7qtzlkdOfVtdn1phSS7OCdJa/xwnE1sk7S6Je3AQ0euffVzbmrXJ3d8Yb823
a4iLIJRsYSaUE0sE+PFsJ3meHhQuqul9Euflmi3jYr21oF1XJ9KbhuyuS4PSXOgLTffiFIpgkWCS
5QT7Zsl8tD45EFjRQBMsbRjsL1HeTbjUMxs/I/4NnyYd+4jYtxeNPpx7tOBZq1tSx701i4gUmu5d
26quuRdateKTyNo1P4oXZpJ7AsSEOWdoY0LGUPXc6J+ySSP/S+lM7njOlkGW94ktoRwATyt6g6XU
fPfYTg/qMU5S+KtlKTCkdVSNibtb+rl7ywqYWmyylWlOjBUtCDFpCSnfCpIyO7TThGYS58V4eGmr
lscr1cAKkFY3KsI0koxZrp8DlyFTXL/FnKUWMZWBpSehzvi88YVrQrHqh01NUkvgZvz5JBnh3nZM
JvvPZdDyKQgv0P1blLsrIPDrdk1/6rsORyn1q3jtBRuHfh2koyfOS67Db4Hx0PQEWvW4bvdqD1YM
6iTkwD+7xm/sc0l380WLss0BZUtE2VFsj86JiXu6DjbBiauY5fWxdANvupmaCZbDOqcsLrPgu3ku
rT7Knq2OKKH9QseWnxqrmodHUZi8uWH6tWCrPTjhd68pe3USFIvJV5jRdUoO2WSVcleRXkRaSlOg
W5Cl9OYb24RORLBGDiJMTzdJRB5+gbNykqQSq+SoCbLnvHQn3GdZzuW5rgsygfLJneQFgcJU71f4
AOVDjDQZgHHASTyo5EPe6lq+1cm9rsKC0Al9HrRYWTAAE69a2MBdUOwwfzlvD5cvsHGhgUffJ8Oz
3fXM8L81WQ5jNrMADOoiiZ8jAflhp51hcfZxpPGOrkVNrA5r08Har+Jcr9Z/gfq88t7jT6vI4S7D
EMOGAu0ebxivgRbEVb8TUyLifTUXIr10nsqxNTVpb5x9AQWuuo+TIRmfteUNz7JS6B3UYNctXa7s
X+JhCADsfcNMVtEvADV45mmImvDPPuvs9OwOs3+cWrsU0I3pUFFs8oZvsqRqi722x6g/8NUWHyQh
O8Oejha3inY2Bc4Nid/cjxHbx4WSn6mQA8vg7C0SR/pomSLSNmPfq4BAsuFbkIfmrNq6/eP3VcOv
gxtKl9DxXf6BrJiC4l/gQhEzO6E08M/VZE1fU3vJxn0YO4wIakJSMYPjEIhwOZj6DmLU/2NP/ZeR
25WZ+M/PMOSFhyHNrZDS9sPXpblpWlEUUyEuI6fxeDOHI+MDKGycVmE7rZGJJhiDWyOUwSA7JMPj
noay/rOuJVsDV8SMmGQAxoWid4kmhrfjNZ88Co/gaNslAS3+2mFO1+alGP0Z+8I6hhJDhqrVwKMC
ZQKxrdkTVTjb0xrU58yfNdAlbnfQahg91pmWw4sbWOmHKM4Y++ZJsg4Ah5yfrNXAbjg4TY3uN0cX
+S6z+4ySPY1cSAcgU8x0US5xK6VqGcGrCabBU5eB4D3LIm1/JB2T6L3Vlnb+aFXO8uKaOfzaSEOu
VjdE42WGTvbghCWseceLaiShfOvfh8Ba4kPRLDyH5Mq0kUzh53NNhYAOPI2wns9WqVswN3ZxW41+
OP8RAKp/+f0rpIV6VXJSozOk81eMxqfufF2s96Kpu6WtGV+4Vt19VUUBPAESxoVtSHTWdvy6z9ql
/E7ZRtqmYyjHH3XVMWKOZ7Cvk/KY7J19Bns/rWyI15iQMFoOnPckD6U6QqfD4BX7L4Kf8u5zrovJ
hykghT566FVCJBGyVAdd40qwswq/I0/DeEzOti6lsrQ/HvTIfewAw73oMawnEb90JrTRQNL/xXvi
HCSOvEZ21e0wVYhRk2t7tHG9YIGBt7CNt/W3pRHFfIl93BFtEfHVR4yHiYrKl344tP6ivQc792x5
RufsrPQFf2aBeWNAs5UOjZMysgME/dCX9L+fTJkIoBDG8Y+qwv/lFMDoyW6qgPJuJ2XMKhtjFZC9
FaXFD5aXIUTuyiQB0phiopCsJdlHiUemmOWyESJaaI089CHDk3OmneVPVhMsV49sUmhlgWyLm8HV
UD3UQqDvXylUrOywzaLjbuTXG2Omyhr+7o7IrJ9ajLn/IIdJnlVkZfENhiXJk2rxcz1trbzjdxSu
XFhM9gm0HJQc/tKsbxaaSASJy+5GbCensdzbRcv4VLdYVbq5DZ4YNxEWk6HbHQEf5dlaWlefAlIF
kbk48Zwg0mlg27y1cF+tWywWMUyDUsnMP2QM9ApbBIyQZiiW+bgBAkxKULiUXdSmz4YpCwkEKfye
e+J0MMvMudzubpB5eq4V23X6P7aPXIxwPRVI4Ui4ma950jLyDQ6n4XRMx5IyiF57IB9bdIF7dDvh
PFhFzpiRTkvMtykjmpKIH88Y943LuFrV/3ND9gmcAX5QMCEEIOhr8zRTAwAXceMfSQq3ftqRmhC3
+3Xx6I5xha3KbJn5JI2flI8Cyyh8F1hxJZnZbTjly12PXSu8Rrtj5W0wtLpuBGqq2aO1Rmp/F3WL
eDCyns19hG1G99DOvilfCuWKRtxAx/bnh3Cum/obhKiyfgsYFO6r975iXKEjOenWfhOUgf/+D34/
o7vYinsicnGdoL21k5C8VspcmxRIvmuINVNMUmldwqTCY0H1q8TK6wuE67RrONA0glR3vv59lTgE
HOl0QlEqmcIyy3eKyL91w9onvzkSY3VLjN6jt5b6F02dpYlva2Ezls1kV5/hsobkk1SRhefH7HQP
Pj0904sxtAfIDE772R9KaZFyRyGTEeyY5x/njqL54pahqd8Jd/gYT0381Wcs1+w4cPLlM8NKiqOr
YuVdLxMsJIeCMjZcEso7+r+uJ3MlV8NtGS7TuIPvqV960k7CvUybNiD5x14FsjYsMHybuEDdt7Ig
jTpAjRZkIRcIY4y48dGFQYYDkt2gw0gpTWMrIVCJCBs2ImhN0v8ED5i4J8BNwp8dzeI5J045MA4O
bKK5jCls9xivyuMoSxfS6WNYe3dtM5HFMzZ2U924BcXguUqJDpuXqtI3uZWT4pj0CXWhsZpevySu
Tck0jkMC0Wu2YBAQ7gLjnpie5HvgFvqhnHHdf9+G+eICtK2BcAvUgLNMo/zJIcKRty9ajzZ4KQJg
4dxRPzLZsmOXcxeO+AYF4XJj2z3n+VZrbJuyWy9BynRYQ/tknK7acyGmPL5ntLee9o1cmndS+C1c
l5XWGUvwocdZ5n7zjd3AQCJ1Fw61KKx/CjeLrUNuaPPQiWjrFsBA9o+dIp65VEaOx6qLSBzyrLKa
yQ3Px/eWbvWwTweJSTMWP2RPRX1pyDWaKfXuqym1bgRNaMEwv5k/9qXFhEZTWsxvQE5XL91/7hgh
hHXgRN+jnfKZDa91/z8+pwaOew+rr8GCsi1+8Pnr6SV14THfMAFuvmzNbxA0sjnJK+mnHHs82CBO
kcw2Xalzo22R8h1EeaPP9hQMUFHgl+JPcQWJnQ0JTWDpfiqDCjSJx2Vld1Nd2x5+IYDP5z4NW/cM
s7TJP1r82VM72+78AE19Hxfa/oL11ch3VFtQxkl/WkXrKV4E056KkhfdNjiBvlC+eHW3cx2GAel+
o313tSlDHDUnOgVXzLE4Ojxago/rGOeNahA+Q9a2QHMexU1w8rM5l2RPT2My3vhRyk10GkXmXTxr
1kASRWsl1HusgTSay3AfaWby98Eyi79I90zDgxAGBxSyNEml0SGsz7/rBjvKINdt3NGRG03IJJfs
tdW1EhZ1DNzYQuAtv+qQ9BrUsyuLU9h6xZI5W+F4+ku5kAcHS83cNS60UBQpQ7LcIq1NPqvBa9Ea
LzGIlpjtLLlh8jXM3+hE2hqWKHJYZKxl/mVAwUc+PJ8hk5vASqx9rGq7uZNxT1w5hmzazg5eT1zA
83adUVdTUixC5vo0WRbzwnqYO/zNJt3AuO7QrPjljWMm8odkO7vdG/D/f5mfeb7iiLeZ19JvvJ6f
uZAw2dTK/JSZvmyIvQaIqPAxtB9LnXa8RVqM7kIeIithI2SCjrlIisIhemb1LcXd70uPV1Q5CAIq
gBlPp4X508qZewXAq8gk82jI3p5bpSi9UI4SEOx1q3+mTaZuRKXWrbK8+B0iWY9x5PY22Unyk0du
J1ZOkV/kR3Ko5mQHZ4ZEdNpjVkWRjWLfdzq1DlPQO4oatCdHcta2fSprJun7OJiEfVt7kyRNLetR
gmV2UbUnQl+TYxvn7VuWpq9eQCB9+DaMvSD5MMulvX11u6YGGxwmHR1bWDUpQe/wsVGeoKf7WA+2
3xwH7Ubjxw0H3DC+LO/S/oPu6rZ5bHs5T2/0vP/iJ/gOFxX4gbSlHXiQzn/dtgYrGMzcS32CQAkq
WVseGHhRdAQmh0XWPqkqL9XeXqbpLwlV0XVRUnl2dqxgM7tfWPIi/hl2WV/c20vAc4+vGPSs6OyO
JmWqs69ERlNgmrwLdxsRiORfINERcicY2GCFKwH59yvrlY8Bj5qHraTND3B9mvqrffw/duO+bTth
2XZ12gYQUln11+5alDVBTTXbD3XdXSqVpe7fnFLNPJAO+dqogkUFjzoI6/kyJ1A9T/Ok3QY4flUX
vHGlrwcmXCnsFOUy5eH0oPz99QW0CaswgvpyKqqlKA59YqHdqAJ4vl8tihviKLXseoxXlkqdAFiH
HNLYYHdPUUifvasHz7nrCoFxngngAZ66XJKZneVudeyJbKwe0VegaNFmDT51M/9NssAVI/zPyXf9
iiGuwiNjIUkq5lcnn3ZBSEeUFCfingvk/td+q3C57CN/81SddWlh1xJirElnYwf5hJHc2lINIKIt
VrOmQtdEI5XeFCFn84HRA3lslTsut93USEIP1EzZHBZViEdjIfGTsoACOSozvqRT3PSKoQMFEOcP
we1e8aOCcDa8YXfMYc6r+M+NrgBRINYti+0KzQFz1F9fVQf7dJjKNDpX5BaylTuOLondzrV+Z6as
6L6GeVDA4t9W+SYCaX3IPp8mKLb8BzG2KzdelFV1P82ubT41pc8RM8RuyjcgdQAmUirgiTUYT07z
A44JK/HfykXHGVG7CyXVciXI+6qr5TkfY8d72Ngt3ZU/sA2UrELCON8EFV6IpAQkBlZF6hGjmMfD
X3VCSu0zIivcSavBM8OlGIpGH+yFE2E3XDEdO2Ake1d1I9qOOIpH1qW8gho+LHo48WKxZm7WH8Lu
b5wjr4v1as2yzN57B0Zl8731Etvc22VnENZFIgfxu36AMsI0Od75c9p3f2QMtapHT1ZpcVfTsQzP
Udt6wR8ZNErqxoVR32mDDbZFNMcFi6suR7nKzkrDujKrOP1uO46bgaUAfWFlgyQqqLqvcQgJ+xAg
RDN/WUFl1R/8UPbWTcEiQL/Wa8c6o15KcNXJI7AIPkJmCBLXUX3YWCVzlMf6Juu6WZMhuxII8SZg
UZbJSC+HV/CKV25T6u0D2IbD21UDqPPeq4wmHLuPGSMzWorScx/cWlmkxeY9+8r2sgSBuzzo+lrU
gHl2uHMYhb3eMg/udMuM0igSUq5ilkxqgCZkInkx7xBNUAtjijdxv1kKP/akxzGktdkIrJOW+Hal
zP6Do7Nt1ZvmZIMZ4TagalLDEOI2CsPYSv8SdYSqrVxmB5pGINwxuskVRiMTcYPjkk77stWIFfjv
TsaCMmMHI3ftezc6S6EUTzJTEU8+FDrGH9vYA1tRT8B5+CiSMaTbvQrBZIsE42IjM6wONTu7PKHt
y7qvJvXNihuV+cj/QyJX8xGYOV7/18zgV562nmJuNcXJ1pRg38HLX+cA/KZtOy8hy3v7Nh+74BzH
BUND5gctw7I9Pr89Vu4V1UW2YygTThg7W1mX7BhxQQzdlDtUjGuFZtkE7N5zWFbF16DqtfuE+zc3
l2zP0eKI4HflFY6JX42pXd51X+MX/8kFu7EvEzII/z5oE6+483IVAKnaZlbZ/eRGbBFVAnej2s15
JIOBLtH1ln0LEqAvXmPwBE6sOor3hXSt5ljU2kW/bVy68SnuyZ/sLdXk99vy3zioMizUquBLayv+
4RbGW575YPr8xGkyq51HKRUeutSau6cREII0ds0AkMzIPqdsthjaVt+quCCv1qraIcf40zUVtbtI
F652zupVzcfAxmtfQrsYnzMRp8V9Qmu22z7PXtRN9Zh1xvmU2VaqvkUJgeRPYwGt8ZnxlmIMFxNl
Ywj6LNes6LQmd6fJ+D73s7AWwUBGzQOZP6vNJg83XW4N006IuP1cBTcAEyY9b8A2zpdudUey6Wye
DPq3HdwOjAqR9MjlUKxT3aOCWeget2+ho9I+NXmZsT8IyVljFCXzrhSNhytgr9dNNpzqr/JaC3vY
/a2Fe8nVM5szDTmzVHkP279HNsm0WAEv8tlmIDugqYEZzC0ukl5KIH3tu8W+ZHy/vEfGi/wIvGFC
rMWYv/4i/UA7H8Ira3j7eWStcQigpIqCr62Yh+SuttBPPeVV4CynDYTdIKVy8HgfBNlT869LpZ/O
Cexs2DIB7Kmz1kg/8BTLXfyxFteev0IyQVsY9maJPtInxv3OGeL4voHldCPTVKOQdULs5DaNZi3F
gGwuNzo/icSTFuPSVRG13ujyKQzssLot4YI4FzuN0hHYpHV74nHWcUCVt4CjyAr1aoU8D5/ZIoLw
/Pc3e32e269RBbAZJuhf3WPQu1PxkXfTREcYYlN6iOsxtC7bRpv32fJzYppf4wkEDwEX69Qyd1Be
jbnJyhxVTJU5uXtXFYEb7IYrryK35wwQBqo9fIeNDRvYINIVPkDBqqfSo83oJB9cJLpBrAZ2umoc
2I0x7uAnLpW7akhjhEn4YQ7RcOfXHa4SOwRJYPaDqnigSiv+tPYWDkUAU/6wD7+tP8f2oinLnJKW
/aItm2GODEb+2MzDL+6EzezlJSjR4RILvfawyDf5EdtH3FejFaB6Vr28neuFczPM2RkvQ03IJqNw
l7YXv+y8HaLPVuxwRG/KIBc5Nzdh7KJrDhEUfMgolR+Y95vyMVrIGrqXkIhFf/CvtVgRpJInQSQS
TwJv1czGsN7CYHu3bW+BP4Z86k3Q9Rxb0drLbw9npMfSe9x3uDh0P6zFcc7oVoYIvdJOWzlv9o1i
+fWMZY17WUcsK5fb9/zX3UpfWZbt6CpnmkzxgfwwYoPwiqxIcHZyWvZ35hB4FaNuncxPypCVyzBh
+TTuAG9pTzKGrBhczwGWV1uHFYvJ925/f53q9XVCxbVp9UBVbWh33msWlN1WsKOlaC+brHTqM8qD
Jkfdg0FoVsuLdvz2qYoFNS/CJsP8HdZ2e0Jz75D1qpf2ZisK8s6smyhStpbsbbeIjyoLF32zSnmT
A6EAnHVQEJLx1Ft2Ph/jxe3d24r2B46K3YvyRMsXQX+WdnZCjjujZKliO7hUKBRCvmiXlzRoh5a/
kjYJPlh6mKo52l2ZwdExkrMjnzRJ8BkV+kdd1BFLusk9bNHzoBxOXR2Y8lnHVM6XAtpfRMxUh208
4Zshq2rGbASWhF0FWIJYCtqnkaCznzbG3QqOdkdvU4ZvZe0M7wbB5HUXqfto3VS3sdFUGOqCTRlZ
OgEB88YJ0/GABHvpbpCnNs3JtXH5+TQsJWt0k2f+TdRTbPMnk1as1+ZaXwRUfhD4vJLPjsaUf596
jML2eZGa+eb3q2H1tPilb2CuDLtQSoAOn94hXFfLP5rRJHeqpam94GK7hjOkvDY/y7V+2aC96FpH
jH1Rgo/6ERuPl02h90fVl1XxzZT+tzaAOIuV6MpfmiNmV+RlrpqtJJrfaZjy+IMyVRA30zxk79K0
y160KRZcbpPMmW5GWa33X0r3MQEdxzut4CTdO2Hd7rquIGdANxHvqVPdeqJcNeyN49tn7Onq+eH/
KDuvHbmVLdt+UQB0QfOa3lRl+ZKqXgjZoPf+6+9gUhe9VQKk7ofefXCMlMkMRqxYa84xC9+R77pM
PNowndKDE+1lPaQLW07eP57Vn4/KcUzeGLTuOspMd7Yd/OdRpXwpHxyGODHzF/Kz8HNVb+niEhBY
+n10qeyG/sRYRC1Crf6qqfv7j/WhJ4VKVp9fXjQAnu0imv6jS1YVIzSDOjmXtBKH4+h45edauUFO
OxCpyl2kEjpLumta6C2ojIErYKTpDosjoV1W2rVtmzgh7NE6dQag7Urn+dqJpfvnvCwMfdPoFb3v
ZYtVyaS3t8aI6GrVVG2sDowMLYOzXfavAoBtsk+wNsfIPmZDxz++8bz8/nut9WyP7g+6g1m3iQnu
gyI7ykxrtHKZnFUwsDyTwGActHiubZV58UwN0cMETgAtl33mF2AyOq/Q2x+9pfgf5JNH4oFly+xb
X6a2vv9VdV/Lk7jRKRfZYVB9rxctnmbErGILsZO7ZQVq/nl5M1NCGWaYSM1f//ev+MeqmjVOBlpa
T2NNodf/fVUFWsfFy3Q7EEl6IDa5YSUPQUfTcx9qDTJQxRGtH5y0NVGiWRZirb///VeV/W+PGEkA
igCmrJ5Egf3xEbM/YFoZLULGSgtVmxP46AMl8nf0pteOWx2lrdwWbSBAFY0l88Q6kN5dMYkgfnAd
FP4nLGoUmm2h86//8fE+9qAQcOBNYlzKetcQFX7oQfl+JczA1MWpu26Rnc9pPlOS2TRmqFb+1IhC
HRGuRf2mtkdGfqnUosviiA2k3sFGmKz0lDLUGm5Midd1O47hxFmmZdF0qSDwaKcxzmlBLb/137/A
B5YmL60zG1V0V8fKYTp/vLTDOLi9QAN4NpVMkk1tCEVH/cpjSRNN73dVkTjmpbiWdlK3xgaZgtVD
JHbzpP6eXl8ulcQd9xuZ+Kc0zit5/+vlvA6sBKpR8bQ0V9BLEXLhpw3W21C4TbVHJMsREtP8Tc8i
N+W55ppEGkg6hdEdXB8xN0Pn02cCOWKfmnpwvv79EcxL+LcVhrDD9WjzoR7SHedjZWSkIeI9t5LE
sqa8n1pWELCgG/NQFz7oLBdtO5FaD6oY9PofZdkfywf5kmUiH3QgM/3Zxm9xVpdT5QhgHrnV/2zC
KmnuOC009miThV2v63jgpQpVSL5mkPDPGrP7FMp/GQx+fwq0Il1Ls2bXJzsaS+rjSWuF7KDNDI+F
1D1Ej73A/cv0V5czgAyZ5xnBlOfDR67N5t2vqR/WvjkWyWU0ezt5HipjjL6UVZsSGYKkEwXnIgoP
qjJ/FYq25L6dlYr/egHnLvt/fz3mMlcFJq04Lmv8ir9vUGnKrV/Qptsv7YGM1GEkMiVl2dF1ZBm+
/5Ld2COXYxNtofPYWLmYdlpgQUd3VBP/S5L28VRgVo5/ViLwsGbf2UedYlUiMwpqukhjH3HmLHoM
LW8cde+Lwo5f8iSNCKPoeuYB2w6PoTypmnRpPyQ5pOWaYR6YYHfo53NXJP5qUcN31/1LdqXbPS5S
e1xSU5WtStWiOl98oUM2KEr2RQqrBmGSyHQ1S5LikzHDnyVxTPDahP3TucruvUEyUrDG2X27/EVL
rdS0IQuv4qeGjpQO/HecoWSYaBORxHuYsrWeeoyxjPmMsSHWJQ40f7NMYJjVjAwowFKgKZfX/8Ei
G+7qllgD6de+eQNjpY0ecyNykU1EDDbXWVGXxe2U0EJbLTMR4et8CKicSL2XdzEQaYABtFWzQ5kw
ZV+dyX+I/JsCA7u/s0086bvEC/x/bfXXn+23leZaBBfO3kmKnPnc+H2l+cqqLF5Qsafl02XPeTFM
5pMVa9TktjZyLourxmjZEZeOhF2aoUfkVIlMatuUPf+lKYEq9VCjdKY9gd46IclgVvilFZOd3RAr
Cxh7NyAXFVEcV89B7HBRqXykBf+YIQLU+P2lpy2PoUx6NFsNE5OM5n5wydTNMML3EOqouNQn47pM
9bzTz86gJTH5LDMp45EoDZ4lY5Ked3oR4PeRw0P2rlZoFaGz3Symj94w+W2WUVyVoS26EwqRwc9i
qlgyKcKVrzHqxeLCfMh9sky9LI+oT8y3GI8/QWTZXN3Ek9nFR8MUNJBR1HPDjH0uYk9D1FXNhUYF
SyG/VhpeZxXvoU0zc4v9KG43y2cJbA/9E2wv9OP8H+tnkgKTPmM06mIUUtal1ibl8BLNHyt0Pbt7
jGkIFiQXIC3eugHgpc0kPQ65vtfM5mEppmtndrEzwpu77Ne3RpsCPo3jSJh/jm+b4ie6z1FuLf4Z
PrWE5jrr5ePEsT36L3aj5tUZp8yPfc+en+hie1jezpGoIV5CYeLTiC0HcryySgD8eFRk/orZZ4gf
HTEAGtKyBn/pVtog734uPtbFt+5Ale631cQX3tVaI/TPWuuSxRYHMydm+cmmypoVCzJNdbRp8GLw
Lg6Nd/IiIm5OXSf8/jktB/9l8VQvl8gMMQB3oFJnO6hHVH8zXnuwHdrUmjvdJp0WJu9ak2rl18qa
IhqRKvxRqMzJ7nUKRcjamviM3MfzjstOVVoQZl40L+DHYjLmNWeZGuR2mNcqdtnAFp+3DODlEGtl
aeLWb0vfCFbN1bOy1BS9wMZBrFpDERNMSv+OerZL957Zg0C2ScEqwLvOicAr0ykL/pl07hFcS11+
bQyWxyMXdG88pGZAR1lh4OWrLXaeNAvG9DDFjda9Lj6QjhcDqjNhNDU8q6uHJWLHlTsnbN3wSVWN
ixpQA1F0W1ol4wU4cEFkfzainj1tMfeY+JBHkH9jOB4Tv5mBaj0cIKj8n+hU2kc9i0gCmQzjKXGt
cm22kwUxqTDQr1sOCUvBJkH/gfbHv8Q9jJkq9cwfyhDBuuYo2faFmIU7hYNLgLyCLBbBOQ3H4oa+
/rRuDMVPE1sg+grwc00iG5A5TTzcIzd2uZnKWh0Zn6lt4lX+RYbOjwkB+S51qwaR8vAYd731NY8E
LoCydp8mNbQo1LzhVErbJyF60G5F6KKFxaPLWK5SW7Al04UqOdiVtdM+FPXYrzVtHIEwiZxkF3c0
nVvqDKC3PtkufdFuGfph2s/IdGq8VgOMNbUEj6okeK+jdDo5KEo2Jh3LbTZa1a0eTAHR7nZhfTa6
UPtqRQNpH5rjrTWyzVDciuC26EusaWVjEhI5WPtI51VedVqfvbbWOB5lWT6jASYfjDIi2/hFGZ1b
dvVzLqS56zivLhXHAqxjP0VoQubkIJSxq/DdGESVtO89x+W61kb3wS9F9NlCK3dElazP4UVlu/ZH
ALat2WqbUucmTCJSHGMw7P19LYZTrEfDNpiSYGuHWb8pK3y2s9JBO2gVLajJGxNzQ/lOWhQ3zm9s
wrTcK+AoJ2FE7Y4yrH4QjREcPZMyS0sGkPGd8alMc3XnBoWx80zkpmy3N7kI74Efk8HCdWPrRyNw
Iye0JtpGU7bTRoQtmyAnKo7mhmq3FU7aEG/Xi4ZCfj0G5ARx11Ffpx4urOj15KXNhx+anwyAeKhS
Izf7gqFNI8PRoZZ4ggkbGOvRl59ip1MHqRN2hheJ3YbnXJO+NqTTqqr7+wkt8UpBJcTWmxmQj+EH
b5nvT/t2zBt726KxqDbjkGIgyyY3WVd4gZ+J1wT+Y8STt8tVYeL1nFzuU2SHBpKxedsQ+dmH7G9T
baMIMzlmuymoDnA+nHdce9pG6ql38HLxozI1RdaHtNe+U463mSAyyBCWeM9jK3rBSAvmryubG4ZX
0adItE7BvMnIzpZPFhGTmC9pg4pbmbm7z0BObKAZuSXUphawqcPOi3eUSJHCoPFOa9zXNo5bOQ85
pup+E6BWfERloNboNnnyieFtkWvrioII4Lve9up7H1oPUaz739PIGe5lQXAl/rThc9upTKxNu/e2
uS774lOrxcYnf/JoENDksVesr4jYoc67wb1qnK1GPPr4Yrc+rfUNPO921QbOnXDofh+MlsRwyn2h
4SYoCDHA4SB3CsTlfiQH6egmIr7glin3aH6mzxBpJXYfogSqzplecLckZzvxfN5uCPyjM1joREVy
U9g+UFFReAfHnhiFRnK+2BSRdKJVliT8h07TlD9T5ai7xmOOpOtldUqV/WqFpXlvUpEkcM65dmb1
FnVRv3ZbghISh7yr0hyfILP4b9RthC6FHQrOWCfsoU7qe5+ZDzDLUd0Ho3ZvlXG1bpO2OkZ90RzT
utHhd+KLqoUCopJNXrdOjLjed24eboqxexrjJHgwG/uH240D+1HnHaUvx4M5Dt7Bb+OQ3GKLjTaO
kuE9drJdjVrgpg9Da23kg/7FLvXJWDVt362xppJJYXfq2TTRbJpyjmdq+tR4LeWkX1SpdS+ZF1Uv
Hif1Y2qqBFcJ6t9L0Nk06Imz/1YlWbaHqUv7g9cAuJIT7wvdgzhkI1l1ZW6uZdiNn4ZYEso1tDbp
eqN0n43AVjvfZwQ6sZ1QZano3VPN9GkqkIPMGuxk69GzZEXhe/qcWUCu6aywFTYBUXGTyBnP99rO
zYr+qbXdWxez59HEd3jvDXFzB0gl2hN84m9Y3OadxK+7Grqg2HcGpCDyv5zuJgql9xqHwKKQFhqv
EF2CnRZJ81tLK/zIaDv/3tate3bKKs+IhBmqXeVk2brQ2vCC3sIi4HN0yS0SzToRXcksNeia1dQn
IOqs9EtaaSnhCtEoEIF64kaMFWEvHXcnIDHR3gh6TNzeAJxqKLpLi1MESlrg3WYqUJ+shrgvgCzT
p5ZJ7lusruFBwbTnbRjfSTaIO0SisbONS60nEsNEkBGnifOtT4wLZILsLRs185gWPeB2u8o9puOK
sXnatsGG3pbHhBhGzU6PUv2LVIq6zhf2NukNMa0MJSq0725ba9jUEpNxC8Gr8NSC9i42Ca8sxzJ/
SBLMRVs8qqHi+hE3u3hQ7pPj0AfMi/aQ+bm196lmPmmY2KUyu20ykhjSuwOXeL3w1pku0S1mbOwc
k8UDp2N9APk5buy0yW9iatFVaypSUfU43XHoJLvcTHZeSoSJFTDOH+REHd3omDHtOtrznC4CVdKz
jvi7WfkomS6iCMEaT4QnMmoiZDDCcbFP2+ZNMmfct/hzjki5vG3mBSa8G2h7cVC8DWwx2GTHaRNK
m7RNu5H1SU+HdxAa9i01xWXs2RdQLohdaRvHYk7zSEuH0pnyc412vT40sBy/cJNBek24jk9xRv5z
n28dRrc7r0Zz13OhIojYcjamreq3MveTCwQ+cmMNO7nNu1pcWJcVlU9DXGJj03gb8K9xxhkhA7m8
r3/iI8z2rjNOUKeVL1exxM85mvo3qSLtk52KV9uI39u8NQ/tAH6MvOOqeGmTqJ99mV2wBQObfYnj
Njvgt3YfrDi3nxGuhnDLSFXLmHGtlDNwIwjy/o5OlFyVgxt+w68l956vtxvClFBCRaOb7FyiZY8c
jNmFGfFwwBEAxtBMOZ+C9gJVT6PRn9pnTCD1JZFWcHbR4Dx6TafvbKdNiHgeKu8J+VE1HqKuC281
S1n3/FkxfKDaZCJtvwkQuusM4ifFhC1PoumrbF1qWTutpDdQXg4Ew1RWp+/HMPW3UWuFj3pol5cC
6c12LMu30HLYoUsci41M7XVRetq9YY/aQ53bFZlgVXpXxXp3MoO45BVhGzEZ07yw2Uy3hCiwM3fq
Tcc6iRpFhviO8nfbJbOK+B+1BuGXsKIJS665Rtaln+6MjngTJZm9c/EiV80FC71riojAGQYz5IBF
BbVn5E5PtNvSb7pdibcs1fgCWeqdAVOEz6ZXEvY1B0SsI50bQoZ/7tDCFP7sFyM5Ndgp3j30gLe9
LLubKSQ5mQ5htnMw5s+6iLQkd5WIxrWV9trWy4SdrDRXVXuEN2xnoX9bpAW1Hzfll9Lwk9t0oBnE
zyHmiUaKgSOW2GP8SHIO96eOSe53UeasUye86+VYvA8ZEHEIDOnnzAgkxTZ1Q1z2AA7DHqqeybvi
kLxGBi7xNV5nnO0xICNyIrMjaZJbyV3qFdhzfdKEmW2o0p2vJY5sBuK+vHRBBJ9bhDXBtm7yJqzA
8HkdiHfIAs0DUkhY4CT5wOVgomEvmPl1cJOdxxGd8gX/1sCUg4hOu3fdm6rF05GbBqbttJrOhltX
hPgSgqYxsD0zHK1AIFqQ/CLdPo9e5m3GOvum+bOvMbO0euca5F1KVY8bj9Er48bJDV701E1OkSb0
jV9NcudOTofbrMDuhgx100/x5yp0AjSTdXFWbGIZyZlZs2mMht/Q7LyX1OhwmYfg55CqyeakY3Db
0hcGNzwNWnEP0CV6jg0HESDE2DXNazI4kjawdkPUjne4bbobLajm2Mi4aN+m2JqI3Sw5RJ0o2aYN
1R5iq+ZkBXkZPMZtKncYFcqNSuvXMdTcvR06xqZvgu9FqZqXZEijL/jIvE2N0GsNlclY4yMMj06f
ii3TA8CwBLXRLnSQa1hOASt0SuxxO+GQPAUW+qutikkDlXHh0Rm7EgeRPHL2GaFN+yTtWLWPXu3o
5de2g9tC+ySxvDOTfpscxSYGYae6lsBEeoN8eBnGob+vvNjLLgsMTcNJlN738VRquwIrc4r43SUH
BP25IibLx3S47afI9A4x7DzEmgVp1ZvGCs163XJHSp4XNsLS05v6wRfnEC8UtX8cRe4OVP684Otg
1LVnJBn5i27UEUh+UYnspRzkSOBraJX2Nhs0t3hN+1Hc1J3Flbr08HU+Vl5OR6WiGTi80DyhHWCG
Mi/3Wjt5xwmqutqHZhPYd6IMPAL6YuTkR4cMle8Gz2hb1fRWcUPIUDsvooYFK6FYKcbewHyTXZaG
Z+jGdr2JixLS8yx9p3OELYAWEzpIvznlZmbn+z4IVfbUDEiO70Td8mmWHmu2dFHVYHPBCKJB3LV1
k9CtxUeaYQ/HC8J+XgJS2JEpTluE07t58yaXcMlwTOef8tqESdy6c9eDi2WYh4y26vPCTxiu7aPp
ygccEpd2zdIgGWRAIScqGq43HaeqdbDTkWXQasNonrCNdvbdws7wQJMYd0lpAONap86VM9pEtjjb
PVznp2LSCAd39WLYDj4cS0nyqWizF4l3eTpiQTCjTe2ENKOJQKM93Fx/ouVXb9BQ+s2qQAmY7sCE
02laYEoIl2nOhZE2fpnxb9ElUnE2nEPqGkBRA/5a0iI6m16RCMe6/JEG9I0KKugBHQq1oDiYsBiC
GTmKExM9GH/aApnJiR+Qn/WxnVveCz3i75OjDzmHc/8U/7Y9y+VNqeMB/TD9q/QiFy1Nw+MikNIU
h9itmqVFe68rerWuERkV6xLpnXvTWfQbbjnS62+hU5bTAclb6qAckGZx8lEz4/mmZNZQDHm0HZmX
JDTQ70hV8bUDtBM32PckHNS7v38J66ObEZICp4dHQgi0FWbjH3wMw2T08DeN8LTMpAtdYo1K0z5o
dyUOcfdBhpbxYLAcJFlncTtsS4biw2ct5QJ3ixnVg+g9g+WaDYpJ5tlGySBtj6MLX98Ut/n0sPzJ
LFg7vVV9CTS+bT3UXkrKhG8NVKCp3XU14Et7nTp9lo9dJ56jFRqkRI7FuFGdNN4WFbeJprXdxZ5O
uZhksnKOltaZt1qbKP3W8NBW1NAHTIaOZSiGnu8S0vxTSqBYqa8SezPJNR3GwiD/Mc/7wOlinMqc
2oRBRMNSc7nnflAEMFhz9VyrOF2vjU1RhjqDkKVrvWzNUat0bRM30MPWILvmAc6iTdBCxCn/GI/9
SSRH4gBOiuG9Afzxj1lUVOhZ3lRwFgVdk+qSBU6mbuiK5fEOurbGbCmVbvcuLfpBD10UzNJfDUGj
+F5mJYLU+QUjT8yuYvkgwLIOD4u+etFdJkkBXmRtBFE4ro2BmuOQaXhH5oBxrop5Lt/8hm1eM6Tg
5oGsBgNwZxnONkwsVCBpVwTGCTYHV8bcEU7MJuJ60a628vEzphsNu4IBwGvTV+19p9OAPzZSaNlG
DGA/b9FBoHiSY8RYatll/v5q6H+8GjNYYh4sgubil/v4fheuXU92M3lnu/TozFth0qY35OJU8VEf
7JCohdZ7rHXb1TcGOqDnsiHUZ50N8JluutTKaILgx7X/rxYdBAeMqkEKw7y4rqjfJ1HxKGVbmA6R
w8Kh/18z+MnXOCNI2hmRYSEhTKK2+WrQv1APGSNHkh2iwnw224Hz3VJOy2jR8WOnueWXSa0dJlsE
Em4pG65Vf3+GfwI6+KiaDlQNeJ2m8178/mG7cOjme0V505P/HL3SIukcFOldhi5I9VQ6NwuKY0kB
iU169XQ8h+INNSeaAPuaSLIcZDgOEAP+Uqxe/WwL+kH/JRHCZbUXhKCOe+ZZTgXlJYiTCzE35P12
VB3+oaVIJr3bU+U0XxH9ElCPVzV7JT1DrPNaP7VXAVJQYlg5Sj5dcVObZk63Yt4QcVLm3fij18oY
Tr9nmD8y/D3tZjLc6ZW3qfJvTK7H5QYxCupApKyEieW5omuBFC1sjmM8ES02Dd6cRQryIlgrzer7
VZT1Q0LD0QlipsBpnexsAQNsbXoZTFZEN+G6i3gJV5YKhHZrVFFHJLKhlXV7I3t6COspdBnqYC9h
8wzprPxLQPqHUgH9rWaxEzMttCxUpL//jD0sBYZsY35SsB6mS2wMU3TseXZg4Ev9u6eYHeGUxTt4
YG1Sq6gChtvj3xeT+WG0zr7KMkLnhj4BBiJ72u+fog6DDDGCMM7Laony1o5OSi+K9s5yO2VvHEH5
usZezdJRXBrzE0lPyfvEzA0Pl5fqLgls3MHXix+SXBvy9+ywlsUD8o7qabFtE3rB6+7EGpOhVeTV
gIJxahVfzRYr62nBVaTXJAWzDhWRSIAfB9jEUvuy+GKWcCO7V9l0N6UDstAKpbfx1CS2b59TU+vG
f1AJrl/9P+NpHg2ESKQsMGfRREjzQy1ClYyHMw6cc2kKke51ezD301i7mFIwJJj6QQ+7WL8zBp3B
edr7unOpnaBTmwins75bLFB08Qtnw89fEFxqIj6oaQNAW7txhIcIczC5KK/ZSwILmKJFH27shpJn
n7mTvqkSnX8n62AqblJfx5KAkb1TNyNDyZOmaw3tZ5X2gocpWzJB/r42/kQ+Svbqmc85L1DMcB+G
2W0p0LXbY0dfJI+Dg0Zg9uNgD0V9pqQ2BrKR2jgnaVdLj3qQDj/EYOGZrRrYC2sXuhwhJGxUs85Z
ThyLRRMxE2z7djdNVMKbUZgiF//YHf88YTQX1aaGimEGXevXCMn/qDZnrwtkI5+c5ivaboa+p6Qy
k1wC2coe3F0uSr/Z0cRsyAcZGCatsHw0wQ4yVdbsc5du42YZ6P7jcc7r5X/WE5sXWiD8QlKDTTgL
gj4Ia1RVsoemRntapuowtmr7wVOK032ZAi/cwKXU9vQ0Lo4lS/ORQCLzjXIynIschrnr/w0c/A/Z
GnwTjlX0Zvw/6ekfcdaVh7kPU4b9iyQ6aYDhP1l2ZewwIhct3lgls1tEvqQQRxDa3FNQOkN/22le
66xd4HYzsTeZCHTP5XNBoEamVl4JfXDn0P/FUleS8vuaUMbTh5CzH04TBfMuhw7YezwiXjWCieXe
o5rKzyRuYPii/KoCc0U6iWN+K5LRLH4oVxNMArlC/utgxRfz2y8015oE9KDM9JClUJx8RNbb0hg8
miH9qUVsfNN7kJXui6l0iB0Q/ciEyOgSl+F+MGZ4ajq0d1yGKoWXxyO+ynji1y2MwxKdRppfQccs
jbw3T5Lp+UoasmW/0Mewhh0QO+2O20gW0vTrp/qAmiTWzyXyquGBiTsQWg3cZ/1G6V61N1wxvXrT
9xnUaaZL5cyfHRlI4jnrS99cl5WfeOeWKJfPDaQUbctwnqk6BqFIW4M5KLtvWKft8mS7ossw12ck
AmDJImObNcvjtV21c3Opshc/J+CZP3xMs1UYaNn4vSm0wUAN4I+C5NQiBmykqkSYR1iA3KmIkUNI
45QSx/Kiqa0HkzvVYiOpUx96FCzR6IsbOiNXsGs1QGgPdaYti3LaWtgPQoCnYV6uNfCI6cZmfxj3
ASFNfM+kzTMmnhlL6CAsGWbbWJU4dDo+l4bYJaLlT6kRn9yhGMWO+pFrEByhzjuHDpk/sLmuBkVB
Je7sc5H6gJmWuyGc54ZeaU0f5NUwp15dZklhuEY4LwiGJTGtYKLNQPrss33MXWu6a1uUPySGugp+
1FrkNlS/rtZL6yaU2PjIuwrHijwwkRy6yKqrQ+MVaN9TJ2sMEhEx8vFS2xBqSKVLdrFD/+TILiww
Fl/11KhBsmkzES724KVR2uzDyTY5c1VTzrrmcHxAkZtFB/RqGQixsQ5gZUUomwhLbTxzvxhlDUyV
iILov8JQhrT8Mvb6lGx+eWVkOxH6VvUDMy+/BgCdG0OWvIeTbMMnPGKpucrSPHfvoHp2/zpV/9A/
44AnlEibqWTzfvih4ADvl1ATeVC0VYZPI8nr8kFyz38W2hxcCO+jDw9MwRLx1rgZvBlf78eB34SL
0dbuRwTvUUGk1yYMhU4Wu0ML83ZsFIsTjGtdbHABxuk9nZj8Hv6l2x0XvXthUCKs3cKXGz/K7Aer
F3IHyylP9zl/3Qs6GHSOlZuzMP++8X/gGswbP/cVixxTj/kIZIkPhYSczILqqzNO7tXIVYSecoCA
BVSjdtgU25LGoTzQp+S1ARqENHfxzpXGGMYn3ZXhoxzLejxY5UCGRipEI49gXxwYCSwu1L/BALdQ
mk116JOpix9wKBbxU5LQ38+UH6p/XIKND9ke1OGOiThU6ug7IVN9RFL1oz3p2KV1VJZzVGJ8NZSl
Wp9Wt2iniLGkoi3DE1Ndqp6ialt3ZfuJ7h6LpupBrl6NypNB4syFtDnGEZmOXLhAiSThf1cVk9NE
KY/Xj58j/0n4XExrG00zl+m//zjXh/8/pzJ0BtxblAsz84A9n2DX3wvggp0ihS5BwIyO5+6x1xF4
r/EIKXMbmrwEK1tpKSkxipieZqUpkRn7BW4cFa7ZPUJERs0XcZorWAlh5RArqs9Mc1nrOL7geKMS
BS6DK04Bj0EkKpGx37QBK3rjN6ouVjhxEI9WNhiXndWwllcusT4It3oz8bdLk7PKEiGOTlyr+PL/
725aVG9bw26MJwWhR27+8WSu9d1/H42NwJFixZAkAXHVJOj2NwPMVDvCYpLk78emAPRjFInp7/Wi
FZ8Wj3l5NQKVvRVYB6MII3VZrHfa2FIR2/Gcutb2jLKIo6JJeZ+V3OU2xGQ1t0z+i7BE8V6qdG0N
ASldoQ/yEuWHOyW/un8SWpc8tP5AvE1tqPprN7WWuc2l7z4sWYT5NT5jKQbCXufvW25tgzXK8RGD
YT0ixGXgsZWFlr/NVB2s8VfoX9z69F6W4j0XHobz5ehY7ssAWvjBoDdymAB4TIevRo2ozFrNvdR5
NBjGrbX7Ze6/qngX8CUImbnXFiEAe9Nhn5e08wb+jKKvEWyBue6Q85WUsHALry/Bwhv0XZia51Tz
a/cC62qGf1x5QsshT3wEHohFLNyECMqgacw8q4jpPDOWxbcV5A53i6VqWOzOi/V5oRQsF/0FkpVh
7QiIzVWwcPYeqvx4u0AhKbxmJgHNh/RMEVfWb77R0B/oC6r7h+iauLiANplxeYgG0S+l2Xn5m6cC
I7jYBNY4cPEur1m0Syzmslxb4fG1iNtjUJYycyzj9SisUOO4VY2h77vG4YrdUw3CXTAmvh7sHz6a
bnYBfIU4HJtdMswJn15SZgRou1kfPLi0xQnrdr2+5jXDBRoTIGA1HFsJJ2bx0BkZzYOsQRa0LfrR
IdOB2/a8mI0CQd1G0mZBsYVcczJ+pjol5ktCQ93ZBI5q7aO9WEwnxr63pXT5ObWYwWu9GWDROJ8K
6cOJy0khx6svREeDosD9O8v/WvvGFKbNoJSrt1tvcfwkRrdyVMrQaEGOxFefG1m+/Awu0lac+lej
cHd1AvpBPOGdTbs5VZak5LdQmGbzNUCD/9lq66hl+IhtDT7ChM2aowJPV3ZlgSwdWVsPZ1Px4qrk
mp6xwPs6AL7hDhQ7j6XtVLXNTDTtt5jxuLhxenlg/NNWEWUimpqYW3DIWHcRPFFsY7bhhXGYtr6p
oS8OODDA8y2rBWyX415a+LzfNPpl1V1Toh3fR8bod08zMaF+s4Q7t0LTaw/KYCTZnCdoA9B4F2V3
h5tWfM+iXiLErOLwFfyXRmpKgaRw5QmwNIfetyO19vve0Y46cubs5HT0EzcwGCoMSy7RFfuM8y9a
/9ohqW5ng7CsExxjeQChoDCUYzwPAD9YU9dkyyGrYt6Gugwop7Vrz8fxq/kFWdYwqc2z27GfO7VB
BGK6hh8UhdZrqst6zTRCvydWhZasA+tgfO4z1tKDwl4L8EC65mhDWVXJiw0zQz3ofd/ZKC0xoPdf
HXr+45pVIq2fS5YkWaCg/NxsPOVYQFyYUah4kcHMdrvFdUk0eCJ5rnNT9Fp+Lw/PwnWr1mGg9IG9
oSTJNbdqgsM8fCMsAirfAF7mFIiD35XhSCNGUuZUY2H6F1Ssg/PQD+TmngPbwjUx+JyWDE5NLx/e
J2k5ebuqyYOpPqXXPcupJGoDCNBp168wq3BPsRnMTxeTP9e8jQowfK9LORtfA57DttXdWxJd828j
kpP8VtMs4htNx0WD4etDdzByfV6tvVG1xqqwkEG1a4QMZXCweR3kjDkxLbkq9LiGpaqDPgkRxM6o
Eu4iMt3TS2u1GyeuUL0PXVsOe3YKu97bVMzZmdZumh+8sZkSNg4nKCWEyDwgRAiBA+x6y6w2y56T
tPW8BUqTRbTQFAhG8LVbCYex2DK9GvO95Ch4p9obYXglrTd9D+Hr6rjkCA4eDvRhGm3lsscmdPam
tDxUdLcRXDQIGPZxB01jj54WV3Xuarm1hqXkVRt036PJXWFGSjAcAsy+ioss7W4srN3h3rT+H2Vn
thw3km3ZXynLd1RjHtpu1gOGmEgGgxQlkXqBkRQFwDHDMf9Wf0L/WC9I2V0pZpmyr1lVmmmKYAQA
dz/n7L02z8LVYsXscD8wBZouxHDUzRaI7JK1ooCVKMBjR7YyL+peJSUpNSELKCwisdEZ1edRsjdi
Ua67pxJJShpqFuKvg5i4eXbE3Y445xSAigFQE4s7XozNCHoEEoZPYbmhacSCDGVsOdq7nFa21QB1
Ldsk9/H3bZL/uByD6wiMXqm/EBixPUbbGj/fkf9p1J85s1vDflUA25PR6wyWDrYWbLJzh7ncjKsz
ZDSiydUyXesL+J7WuQdgvl2LeIWy4+Way4ZH2AS5kDtkzgyAfOZoufvNUadpLQKjL9rlww8HcaqB
Mg1SZyg5VYLyXC32Je4EA/b0Vjv/4YP9fkz5cYT4QRT4EXg9qZTviJIQLZ/jFZPeXYJETezK1srN
+5Ft09y3btf9jT30L7Qwl1UWq5PmbDA6rBbvukTaKJ1Gmarq5NmLgRzRyIuTCrjpQeIdLD46JnHY
NM2nNFq9KssOZGsn2hkhJ/FIeiOy6v6Hradh6Kff4++abn+YPn59OvwLQI5k3q09SEW8wVtxE/58
OCQ8DhCNQtBa3rkM5GHEYvUrUcTmN6ldM2K2jBl3yIxYn98ZyfP5mBBYoL04BYXttx+n2l//TMZ7
6xq2Ud1mK4dc5nECeV9bGonKiq/E8vQjENwjKJgFIjdbEnNEKjex1dTEIcd5uZyUZiG7DoNtg6xr
xO0KBzqfC4ySgLkRo5nwEIy51IyrHzDyH76hesi0jSw79tnuB09cQzHMoTLr2/3QDgvQ5o6Ob1Wu
Wr1ba6Ayewt1WoHmfXOy/jjgLNs4JvkOSPlB5f7+RfyP1/l/Jm/15ccZXf7rv/j1K6Z3BtZp/+6X
/3qoS/73X9u/+X9/5+d/8a+b7LWrZf2t/+Xf2r/V5+fyTb7/Sz+9Mu/+x08XPvfPP/0iqvqsX+6G
t265f5ND0X//Kfgc29/8//3Df7x9f5WHpXn7/bfXeiD2mldLsrr67Y8/On79/Teob3+6Y7bX/+MP
tw/w+2+n5+Z//6+//oO3Z9nzby3jnwzsuat/+8f09v13dP2fpEPB39/GbXDWfvsHe1yf/v6baf3T
0gmTxOS5TYJRjv/2D1kP2x/p6j9p5m8daJiuTHZs87f/+3l/um7/vo7/qIYSqn3Vy99/I6rlp5Yk
5CUD/AAPGPQOqlP7/XIA7hYm4phXl62GvXKVOvZFHmMEydR5hyR6DZy5J52nnz5ypjiTCBIv++6J
blpYWPYxm+rrQX3Gw4lGbHiDRDL5Xop6zz7lZbbbrcV6ZgbxhawmP87uPJ1T1uJMoa7iRyDkogwb
Wc5holox+CZO2nHJccyxxLOJisV3ViWLCBoskZIz/wdrYgUSu2HgIkkNiJdJsuJxJQ4qrIT+NVkW
NiO3I6YvuZVJf5WJ+hWLLGExi1L4q+EkYHY+bEO4AHUYIsfOM1Cq6Z/denk10UAcaASnZ9Kzi0jW
Y/GZgJ/yxqDQPghmjvlFXDAms40m12tJ9lkXurl69NarMU/uFcRue2dqG78CthyqKASjNUkeW1Vb
feBYrl++ehwKnOlkFHtHPy6mF3jGTqTEg2xCWPN1yKtmV6aW6atMr6LZWCrCnytC3KMkoemIT0hx
0F1N2Sb9ssEJKugMXwVezjGg2jYqBHG0kbOZuUkra+1QIVAeUOsb3xB6dLcJUrkQu5r5iFCLyZe5
dQ5zMzJZ/AmrXgUmrPKrkJIMlCTWo55ixl/MNdnrKt08Mx47AskbZRev9es4zG64JrUXtRlFl1za
gnNG2/qdaU0ho3igX5Wa3VCmTtFUY4f2tE4PYo78D8R7i9vBlQ6jVcJTcmVMr7MRFDUSkceknSRz
weIFFFfpo9UH7zjSVtVHvDNrPBaPNs0jHn2tPDMB1q9Q9HwpxiX2q6WCQdz2y7UxzQ4w4fpla5xx
5HCeqoIyPUkwFVutp0cEu8yBgwVtpxfWBy5eFlQySU69yXHAae35QDTl3WKxqsOjiKMWBmswWkv9
gTF8sp9z7yO9K1LNkWOD9NWZTgyVGbrTJE/rlMUXtY/JKCON9Koyp+SJVoMT9dU6k5CgIVTurI0w
XQ7ZM+AZJ1rG7SYfcpNWNw4Hld6abxAdFA0JI1whK+dIrxv97CjtQGldg4qiTIJhWkz6s4TaxjMg
BbiQjZ81A5dvyhvsWkMCoRG9ZSagL/pd147fYi8bb0rboE/Wr44eEU5bRxrdB7pCu0zb7UaKCKRy
K95gfU5vFS5klOWYT1wF2G+eEUuQr3C5Ee44O6k4PK8ah+bCob0i6RXuTHRxnBvI0e45TUAfzmFC
p/iFPG31ggHp0F53iu6KuHPOk8Ll3JQtgx6yNk5BXXf5ju+Bnp29FtGYzn0gtnBTFy3HMdV1iXCM
enge4iTqk9o4zrS0iRloNFBqZYyN0dicBGKzimPRmJsGZLbxCTHU21IBDS1V45l8ocxHvfQ531oD
c605QeZk3xwzkSHa9CGYoBEiN1puq65RqCATqN9daZ5Th4cZQ8YUJslUBEBhRERfVvOzzHb3S624
4djV7U1RF8aRjLMltNCWwwmay0inlos47AwwoQmnr+qKRwXNKGnYyRot5ZRT+fEIw8wZEXhCjCQs
5Jk2sufnucMcn0+MK6fjZIqy/UBJPZKHtz6hEqsCYXpJqGKWQmnT5VzULglplNdR10jnAPPL3rWC
lsqf9rc/9pM/7x8/N9t/7B5w9TkVsYHRKH7XbFeAD+GR7qqL4xlXpTeEFg+D2rihp5QfY/DQAXXX
8dfvuU2F/9015D2hyG4IABCepDzSLf35YDjoZt9xWB8uI164AF6ce65V4pQN4h7Ov36r7aV+eivI
CmgGHRtcnoqWa/v4f5r1Lorjcf0d44Lq9UtbLTuqmBPepZB4vHDujf2v3+4ve/G7t3v3bWrrkCAy
dY2LkolHUyyPSoqaOp9PDW/9334rXNIa01i0GYj/3rVejbrPyZBqPb7Es6Sklmdh3tXK3xjW/3Kp
GOr/+V3eXSoUBXHdOryLGD7PFZLJOzX9m3nPf7hEpL1xCyIw0cmuePdB6tocUnJQ3MvcueQ0nEyx
wrG4U034eU+//s7+w6dhcIuEFPCvCgDkXVCwbStYDjPNuxCAotdBpoXp+jeDj5/VMtzbbNIUFhwT
GVGZYBp/vuH0GIcFaiSFthfGnJCDwK8/wn94fY+BBAdK3mR7eH5+fSS+pJ8mo7jrMnHH8eJz5cj7
X7/FX78lMr/+/RbvvyVrHjKlhxNxpwnt8yC8o5ctTyva/V+/zfvrzgrA3AAVhqNrFjXt9mP86dEk
cmKtp24pLmkDCvSWdDbchEscSOVvCub3n4c3Yq3xHEDmwIyAfv/8RotFgNviJtnFKUoYqc9K9iE3
/2ZJeydCJeEZlI3N7I4by+U2/l60/+nTjGaXxNwVyaUSxEMMDMjVi/DusuK6UsdT6eC5tujHx59+
/SW+vx1Mx97qC5Yd7mc6Pe++xLSaYLaiYLm0INbeKhSfv379d2KZ7XPZjGK5pZGkkJPqvntkhDFm
qWZ0xaWqMex5wIaTZOdpd8zrw8GFnqwfJ07P3iXtjFCd/k4p/W749uP9KWscvlzAX8Dof754mSuW
ZU2FuMzJQt7cONY3nZFjxcaeH+hqPEQl6hcf2rWKDR8b4Ii45wuuWixlSv2oq5NB4INVB3orrLuS
htlxUe03+AHZJau9MnA8kvsqZpiRNlpN4Crs+DJdNYqodmLOlnGkXTcZYJO7RgTvM751R633R8D/
O0BZ1qHWrelvtq2/3rKcf7mPDBD8dC3fY9bzTUnRtE52qdWD1568+qzll19f2f9w5/AWLBdkztJQ
st5J0At6ijRmE+qhOw9I6Rz+d1+ezRq1sI4uDEGT+u7GRDwFH3Rqh8tUr7774PytjOuvP//Pb/Bu
oYWrpBTa9gbwkbvFb/q/+QCsedu99efDA3JHpGAb8F7XCKz8Hrv0p2dakFPGNLd1bhlaDsjeK9JE
YPAfeqiEhxqVW4iVKn/UaZUGPbvBfpJCAz2c4sd2YLcws06IxAP2MLZjBEwl9tfRy3ZNlr5a0rAv
XuwNp7QQMRCdSX9SVUG+4QytL2wxNB87HDaoALuOIn3Sz6g05kAO5RIQBoK3SVruVdJC6/aHQdb6
0VILBjV8Keex7suH1MsacEiE2wQpsQekW5Z7WJNiOjnojqIOz94Bt9W866ZBDWZAOSG+2I/r3I0Y
4kuZVP7IkdgOvHqdTvlqFjtDlg2H4BQAr9s8NbNn7ccGXnCjerwC0qgzDMEyzBl3BPVMjJGvsvj6
+dTHn42U2Y7wlnZvOGZ6I4uWFgUWmFsXO+o9us+aOFPpfrHzQZLY2MTpte2u7UcUDS2g5tI+OXbS
RfiIPQC6U7HLUEu9ZKwZJ7RiQ4hwIt9bhet8JcaKCF/pqCFEXjWaaT7gXNSQHNiuenRdzvVKYkBZ
c5fXMgMKJavxySEtKsRpsfHNdTsoFnI+OgAjmIXTe1VvtjTe3DfkbO9EQxw9dr4ZtWuihH075lao
Gzid6xZlGL2X5kaVShVhVSKh0x1lQJVj+7jUyPgpzPXcZiMcb6sV/oCLmtCopT20SdMA/XR6Kj2z
8WmZDId6zNNIa4wJLzRjVp/0UZozvepAOsmZgUNDCD23cO+QLvAGYtbFYa36T1qvdgFMjHwH2Y2I
KbzBftKCEKXd7V1pxWBea92kXnf21scsrPWED8IDl5tmO/wgDX0d1aXK9RSxU2Cmmm9isMh2rHAi
lirGHjWv75FXmtwyg/nmUPqZUep2w5ss10ewRvFxdjtCEGF/Xa+xzIJi9Nb7GqfnFXE00zcCIl/G
UusCNe/snfRYh420mXd80cotwOz1Lp+sHAmVnR40oI6Riw7z1oXUxzV1jFsaFfZRONIgs8GWUGFa
Sq2EILLK4p95ZfLJI61ht0h7DOp+TkFoOOU3AhMYHVkMjssBYk8KIA0cLZqTVeuKUw6dDDU1M5uq
TrnAAo6A3ZtIgIQ5Hitu3/sZMX8WpKY07rpxtIkddNcAKUcZ2PFInGuZNBH6xn4H9Efxi1w6BOVY
Q6Al+nNnalVUGWQU9WYjD4O6dPw+Pgu+5JIIzCp5c0bYxEbNlMtyYeQ3feJgJ629Y2WpcCvWKrRq
Jq9pMtRnZR7bY26mY4TOzDrkiBWPFHLLdbdqFIpMBY4a0RP8ZZsUL+b2KFZtElY3Z5ZvrksRVgw6
Ajah6YoueAeRf8Aun3SY7bsCiWVDF6CpSUK1S40uy5KdWgknYoiXU6zQrHsu7Y/0Hc4KeTcBAJD6
2uaQdU00FA0feAZkeie08YREyPbgTlaIsT1CjLeVyFMWjUb+lSPTh96we4XVsja/6MnchY4cP042
8dZVFWtH/JzFjqxNcbuiKz1kZTcw2lvkyUIXh9ZLpMeO7uehrONmXyxtfzOAnw5gntbhVLjIhhRU
Ib7SF+MdEtVXBKxZSLKre6GPQqsHvBiqut4JM2kbNwtj7KPR16pvGoPYhupeNBVoOUjUg/ZQdWMI
1RpcyJzNjPrwyCdB17NwaeCMnxWmyFerOxN3y6q679KeBF9y1QKGvjyWRBUca7sto6Iomx1sZOLE
aU0xB8zrizbRzyozozhUhLrejKO17tK2/bqKhpBMoSgnI1OpyzMv92ut9k5DHT8OlvdlKdSnqVox
KyOS8jWCeHfWCAGnmqtXfVQBn+iQ+afeZW3Mi/xlXkp5mNHu3WntNL6tapqn4I5MIjTxwz6MG4SH
VbCFTG1aoIUG+2ogvC5IaiqZCffcfvGwnA9OE4H5noHsYAaatPFQJYmzqwcrO9JqUQO5NT6HlMTt
dMW9RgJathsg25/XLiM3D9NFgHjce2L2CupOJOVxIT3wYNoz7nO46ZFdY/eI9UFcJltxo4xcZJC2
s4YVOhngE4xlMEOsX/xW38KsGoEKXmmch6khFBQTpTxIfdv6Yta4wHIxfhVK2SPGzS3oQa4yscSz
J/hLP7+isct2hdrZCNiN/INXCw62EMaZ32ixelqJ/Tv3xaWmiyPohTrTqyQu/AEGDkm/gikfLdP7
Vq3XnaEv405LzdXX0ukNAA15FlXlnTpRwvGmdLwhvARoGrb8wEV7CAc5fWs8wa1tr2hn40o9KCk0
npLUnIDNM7vMjvFSZxKy9TgBmZKxvHUdUb8IppUCl5iShbA7mrMjYBXRIiz2pUEg3ZLqWqBok7ia
XXUjWm1j21q8DghkDNy36PZCZCr5XeraC9/dJBJGz0sGpgAZekheabYnFSe5LB4mSr8C37Yjuxka
HMeDyKmMIpA9uJ3W65x9IWuBWyd9pQ22+OaM94BQ5s9E2ms3WHFeVD5ECICGXvBCLxidLKqOASoR
8hLYl/UH06Q53GYF+3bVoPK1YrsnWoZQra631LOW9cWVqyZphAVhcSELlJ6vmtBlfafszZOCFieE
Uqpc6tjGozOq8m6GOuMncducZcVe7rq5RHqEu00OqgwMIy4jpx6zR7KLxbHcGqF1l/LSlv5FRWB3
BXbfDVoa9lEGIR6QyLL4ICVARY1Dh6BXfBNm3D0j0nubtv9PFvN6EEonshq9IUBm4N1YyfQsbAYq
GjNmH2F4cZi7tnhjNATwXDIkR5/zaor0uZ4M5XmkYt7BRR02VLr+sNixGyCSh9pVQI06ExbElAQ6
alh4RnIAWCyYC7hTkHmpGkwZkYiZuyiBbPU6kupYhAQ4cMSQ43IZCvU5IYpxYl7fvRCG82ZalXJs
Bq3rfRNBQIDANruaAYBFdsmMYLLHF6Nw+MzqxArSw4AMdEiyJxr909kmSdPXO9hAFfUSgPcGCJOH
p3lKlrPBFKZXARGZn7rk0U28KNMIAlZYL30EcvMt4Es7jIfmm1Kubx1aVRqjMvFVzbADnWHSFcyZ
ardpzqmkQUkt9TSEEsJc0NhAbF27GwPT69tI4tbdI9gt/ZF+M45FB8EzLPibmuXnzESq8qEt1oFp
FcC92gbHXseFoCuvcqSytG4/dMm0H704CykEkrAU8bIbPD05IkzWAvzBXyotLw6LGHLSp9HHGzlU
fKUpvVPb2yA/SLoNGPTp0HGA5RQwW/bmGuf+XKQjgYD2qyF6svlUYGCuYDUFWm/tAcOkHxWvGrGh
cnDPEYMdcyRC+KTSljg/z7tOFee8hV8GdbUqn5JiMaOBQcinTCuY1FVMBFu2WVrPohLpacC3SMMf
9bzSzPNpk5AFbWu69wuKYcAXykyLBWgFiaiv1Sjj6wnC3Q2G0GcbZ/ku28QpbkmAuZ+BNTlkbgGj
ypnqEPUkhveBuLu5GqwDSUb9yzJX8XnW3fY6XZop0MtGu++Qmfga6z8bbnoUc33HXWeGKkozosnG
/FLANvPtuf44p53Fvd8RoiUgAlSd8blxexM4VjlHXVx9XTgkRbaXcat6LEIY0jRimNClhXVpLjjl
baY7hBf5apONEX19YDglYrIlgELT7pAHQtxhQtLRSarB4+k5dizNGOQuNwjwmsYuvtjFiC+FNNgb
FrrlMLYFuidLkN7UjhglO+ZVGi4H7l/ihFn14/5GTm3hN6Lm1LW0OstPB47IT1GO3ktpWK9llYuo
bEzENoDXHkzMn7dJ3Y57Ey36x7xxskhvCSzlZmwQS3VcJoqhMVAok0ghU629lDyGrWaCx1Ddr5We
2KguGZfWiQ6YvU0x3Io52c36BGJwthQfsr4RmGYGxGPVD/HaFUGW1WZEC7+54TkvwpLqgGFZm+3m
dnnJ6aT4AiDLIamTN2Yb040UG3hyNRU/zaz0vMxW7lOclL7TcW40zFHZpWVFQzaHuaY3Ug8ZCqXk
GAp9/TBnWXsbxyNzIRR91T6T0jswy0UMhniv2bdryvSzicWhWLTxBSXQekNsQ4JOWx1gg1bLhVyh
5ZOoMv3UruMSmsoqgA4u7Y0SK9axW8z2CiqY91jYrfioKBokLqdHyo6WMt/rFFh7htRYmz3j3kqX
OmF8SYYUnuf83tAahFUKfRsNtzvPKqVWvee8lp5Q3ZWfhNpu5LcqJsvaTHasl9XeMuQUkiZtBND7
6C9txjlvBSjXpwtSenX9QMllMx5eLL+vUyRmMee6wxIz11szbXquZAU5z0jkLfkqPfy/RRwzrG+h
qiWvSet9YBaq+DPUGT+ecvtQGMK6GZ1W3NvcO6hJ22RvSvYrDqTibFrmfG7R1+00Y34qdabrjYcW
Kx30Ze/Z6M3WlZp/1FJyxifmohTPpd9bBZjgbJBhZnMaVRfHuOl67ZsNNvY48cjubZzp4ZRpYKdY
HkMK8juSgKZj6qagp4upu7LVOd/hWkEjkI76tcPwPKDaTc91ZXd3lV4YJ62qrGix8XXqta2FhSyq
Q9dw/VBFbg7VbFwZAEIuwh6V5T4itqcmzd6UGmFX3VjWoVTcmGmY96UveQ4KzfxsM+Q/tEul+Wru
ySsd4hgFpveJkopp+MjJaSRqK9LhkHBZWnA0RAYSOm/guVk5ndvmaB3RGCPa0cHdFSTA+lrG91KZ
9Pprx9TRFUACSFObQf76oGQ65zCLLQEd3nQDJJQGoLS801ha9kczm8Y9YC9rn5FIFMAWJah3sBuw
y9Lbz54u/HhVKAQGxfo496UeVtmaBNOkfWVAnwcNLrLrUhQvwBi745gvY0DG0IzyNZn32FzfBmfw
zkujtOD5vG09rOdjUlaGn3Ys7KkiqqvacLxDqXdTlCwckeTisOEBE/zQMzE5jRC+HqfFcMIZMsiT
7g0udue4vOeLS/jK5/y1nZXttii/mKMxsz4ZZ54T+7qGuoe7Tu0jvbdgGxkGubK1bYRdTQ2aNsgO
h0ovw6GW/Q7leRaZCluQUQ2A1oqsIz5Wtj4gmziAY0Pk3wBxighEHRWjwrjVgQdBKMbo22P/Ftdk
18PtsUOpcmesWEPDNKe0j6chOXgaqKAhwVRcJ1OOyVKQeQ8oqNbkUW0r/cAjEmSTeWS2bt0Sz1k+
KO4K2qpvPuUAUyMTTq7fIP9Dt5KJXatXfBatoA1v1VPkKNI8NkJ7NNPECDGpTVHrSNWHZU2DoIqX
aPDU4THvOiVSRYnzUDWmPS1+MtzViYa6g/dpT8/LI4WsIrlnpSw+TmqO8T9Wqr2hbXmhPVKLUWe5
04rtaJpCOhWImkMnXrkFJ9U6Z7JnxQaYRA+w4qiPgfyIbPYb6F2sesRo4OV1ZCQJJ/dzt4TUNpr5
fQ3w1ndaWe3TaWmPeAzlXgJmPJTwBA52OwLow00fld7Y3/ARqqidzeLGRIVLYtDcPwuhPTFYx247
9yKyzAqsx1SqO2GSDNamDlxWIM0MJpLl8N0iwvrCtHtNymtPps1GMcBpqGnfao1qSWtR3doj8qB+
Qv7hmaI68HN6QZnrnErok0bjVHdnnQBmnxQHeck6mV9N5vBCer3D+kabpNCz/JbChcSe0SUVZllz
Tj/cXsc2z2vYsRNQo0bWV0lP233qER6l4IOCQrbi5CDmfATWrz+TX71EbKMDqFGYhxLh5qERPJki
bRxWbKdVrmOSIINmtmidsTL7ZjN+dJHXkvMtxlB2hA8lcik3LJF2y6SAB8EV3V4VrXaHlR5hySpV
DpNxtp9sUUdI2e1dEg8e3kJX+gxN+DTgKPdiHYaDnRTjrs3cp9bU+31F8+vSLtkceVmLoFTnloVd
kd4KiJH7Op61PVps9iqKuZ2TdRqJQwSZr5ZtkvdnP45dBx0UuYpfUqwEZbWkd/gx6iOUU/sGQYoM
Y2Nqj0jkbZQVI4C6fkblkyIRINk9P8ZFTu9BuHlImHXl98b4Mqd5GSRJZh8STBh+XQ5NxM3J+tiX
2g5y5bqr3Kb7CqQh/aA4XRUS9aqTCUbjOs62ljGF4gSo1NitKR2OaU/OX8i2BodXspEM+AInZLoH
GGD6NSzINqgcjfK/SWLOcElVXRHFQXr8oD3maUtbQcSQsFqIqNm0gjDJldhP04GO9caltRFJXOuq
Pp/IqSnRHq9d1Dg1WGW3h2pZmNUeb2DuW+SlAHmHjtU7dk5mUq5dUmRChylhh1+V6m1FmXtkyR12
dUV7bi2H5SRILeIWizlRJAQNckXjw5hsVaIlvbBZLeXRQHkclo7CUZTgvRPCoPqU4Zx9aGHm8cIJ
4iE3VXe4F15olas0YFYFoiDEyqVsyHhfdQEujW5YMCi5th/MXAT95KBc0YuGNnD3SS3QOy1La0Sk
9sakNprOMcHre08wuy81c/IXpZn8nLOUr5nNEpBrvwQUkD1dPQr3gnr4c7nq83VjKA82dAHoRrEa
NMmkslOgyUlUp+TEIelLre2rWdA1GBXpRBA1NJ+8k+6ydfQDT7ps2LoDakOOTNBGffgwe3Lxsy3h
JydHIgSvrXyOKROu9Y5mZJZj0edcrfrGrJq7jubcvcgvanWVC1N5ccs59xVTehFWKL5arbHPdC5T
GlhcW9NQlptUy3OSSV0BI2gg9Lp0hgcrjVH0ZepwNWequZdG0u842I9B3rUdH7zYJg39Aikha0LP
0NsAPTQ3hz1kVxNAm3CE5OoLfOmPWY50C0JC92FoKxf8qHTnoCny4aa2MCLpeW4EilLrn5i5jH4G
YJM1DL8Zs4TKoj9aZlFcotrxiAXsi+IyK/JzN24t/wlcaZ7WIxd46q5JrsRB5E7d17zxxttYE+2t
XqfTFW7vae+u2SeBA+cKARyJp7isG9Yz+BQ+pYsTOnRto0rnzGMOKKAB7urfzFh1e24ULyENBXrx
5NJv661ahTPpPS/aau9bMWl0pArOh6CPQouQuCttWtdQZ+HD/iHG3URFH9BnJVtGWfIdlZ2Jr4p6
bq69hJOvZZDDOqYl2rK1SGbf9pLmthuq5Alog3KGYDeEPYELAZAVoIKVFV8MCsVdkZT6Bws6pof4
iU4Z7YMkTFKS6lxztq76zJ7OaI0Imq/l+lly6972alOmlIYQCg2Aye1YoW3SuubBZHRnagPETQ0K
e8muY1hZ8ewKVT9qcTrd2hy9fCPOx0OcrkpoyUz74nql+o3i8MnK4+nMtE2FD7mKT8LGC4ohNJOf
ceEnR0xgxl6Z1AcMEolPLoTD8kGerCeNMzfdJ0MSIh9q01A+qEPT+GbaFHtJHjDp8gSG7jEX2BAq
lqJxI8xrAOQH7pNS1PSwO8cinSz/ylo43MZGpoEg6u8ZFqaHgt2Ati5HB7xlJj8PPTHb6A1/sYQd
eqChuJ02/KhrijtCY1/UKSuIF6CwwJYw3nZg/dlpwQ+mkrYh2hhyl9rpBU2VHUHZTveDoY2ND/FP
uV4YMIQu4tRQcoNcBO5eHghrpG6m3tdMUKoE7RrXpbqMz+iTKroGifWyWVYWmmfjfJt1thJBsddP
muHQzCgUhKQKjWpJI7QLSgb7O23x1G9rORHs6unFvZ4X4kPWpu1H27T6GyMv1z2HijHUpNdjyjYi
0JlR8UXR5vWgiB4itNoapT/NMxlEIk7ZnLLhpdcKE5dzNl0K1eVmdCeDRARJyZo7XfrZy/LmZKxD
fzWxPaLPX+tQpK5yUy9MfaXWH3R7zUKXmVZEMYb+YFGgzhEMQYx7oxtkfTRy37iiDxrYjJz/c2dP
aB3mr0RfZjILp+UjtiMBr6GlIds5aXNEaI3W1+21PYJsF+C3Aeuj7tw3ZRn7HaDHbYum5tK3/1RZ
rey9rObzGszGmrz5Ehs92BddfFXSTLtzFJV29JC6xsAMUFFRZaZ69+AO3geyxtV+z51Z7LeYyGCa
ezkHqlTNT62imV8Fhj2AjonuXsfwqTkx0J+qM0h+Lnaxa1nUxt1SrCVzq9bBN07I53CTuXqzV8nh
uuHnWP12FgiV9RInpeLAsjNyBMVyjSfqIO4RNA4iMUA65/Oy77ksQFCT8SkVhrheCKI455LxS6Wh
csxKuwjx5IhzrSVrE+VgtavIZboY5l5dMovzlM+1rThk/kozINYK9HFSd7uM0fBu1Crmg6m6hlDd
08hV0vQqRpl3UlGTHNKYLgkG8JYqxsmDetIUQpRz7kIGH3cb1v/QtAvFC9GZ9xRhyEJbE1OWZ08H
S+PgDBDei4RJUkPZx8muLkccfyOPPMFXTWiqLjO3pV6hchox8l6dg35iFsGYuDnYT/AWQx7b4TgZ
6242XBk4X+PyTihPY9ss7NkpvTUDd0hQet23TPFWYnITHFi+gHWMv48jmgGJAjj9+my2nfqVRrba
83pL92HsKjcahmQO8rrod2neA30mscOfwZne9DGmLCCoekh41wa0dSxMvA4kWyzbHPnohEO0/Ep9
DY5tFYhCt+OY9MouzBLaFQZzmEBtGC+p/fLsaimldbnOnC9YyzPXzxF2BjS4XiZNl2iHVZvmTvKB
Lc78FG9Se3qs+We+de3Va0vaaB1htnZuZFekF+YMKmkysYi/FraTXwzGSRHoXDsAA1jcL4NnPeZ9
OX9SpNXDCZmxUJIXoYdylI1fNqP02542MUCvR0vWhu9UVMyenaQhpjr9aq2g2QK+F4xnHAaN1EC4
X3uHg7kAax2oDG3+D2nn2eO2km3RX0SALLIYvlJU7qROtvsLYXdgzpm//i3eGWDcasPCxcMAg4lN
iWIVT52z99o/lQmgKwEcwPK9Vk1yb0zGl8FnUbsEnhBD3mDOpyhNdCyMI8Z3HZxHQo1QEkNIR9ms
N8Ie2h30y5YP0PW7LBiCA+Jz8Oa5Jb5PqSahgIcGdYljDbddVUpPh997xNGmviipQW0kG7/YyHwU
K5453Rt10WG0r5VHC1P9Kgwy+zh1EiUBIMJvTs2THMtp8iZ8xqvah9LOuQFTKI7sQ6aWoFJSxOnE
vQ6rVtGtTWvo2lqBarPl04zbSensjan66rc6r2iBq75xiHEiPaQwJB6JVKTAj7uWgTfzx2hof/kQ
O/Fr5OQnl2pJ04/osLBs8g05hhn68yg8KLPB70EOt+JZTKQLqrpatp5FrtKjMqXxGyNA+1foGzFv
+7H/AKVRbDiyD9ts1JKHePKdnaZW0a8xSejU1xxhaLIBdvazdj0Tmv5oZVN3zzSRcWmvILV3nUIT
xJT3YGwEHfoBWhCBGDN8Et5+jGHVBiNn50cRZ/eBA0BfYw/pLEil/WRvJeSXjdPp6tqm39GtNUWf
jrQDZ69fIjGizpg2Uk9v9Djvb0ellFhB9DcgKipFIf3pQc/bIzEo8X6me8uoqVhENYp8VTvyL8bS
UmkFyl8TYIq1FQ4zmORMfQ+p8MkFVoKVLgprgyfUndXcDfth1cNKd/tMhBxQRxpxrULDByp5/BDy
4Nwn6RC/0Y3ruo0s5+iOwSFCdpYL/HIxE06MuDvlEcdxq4kJRHMd3qQM7mizz+oefKn+TStSZ8fd
bk452IDMhSZ7F6k6Q8jSvO0pcE6SI1qFsibFiEkoz4bAmnypd9U1DLlqXyQpNrt6JxR5DGBVIbyZ
WChhBsvT1NVmPadtRkPU0iqMHcwkrqJcsGNXYXbQCYJ5I+oeWT7UraNJhvSPsB9jxPgpgI50qdMo
TDY0+hnKWRCEGAI7h1Zribad7J8GcFgqqG6qVmXNdlKC5qjiICSV13+PApa6AZb6ltmD+JFxwJJe
PVOnNyM9E+YYyAJSmKf1iszp6bkEhbYTmkGfwSSue5uFOm15gi1uEpJOOKSE9Rr7uWRKhRMF5CX3
wtendivrNv3oNcP/7jdiPhEyaz47hIpTAwVUXUrJZCG17geYa82KIrO5JJc8w54gl0Qnr8EI0TWD
wcS5cK+C6a62Mqju4E1fW0x+O4LBZZcdZTXdGnr+1Ab+i4rCoCj79b9V3C2iY2CP5KIilTyPgu2d
Sp0jNre7cDXXW2e4kAr6VW/n4ILAzoa2lUncOf2LaoZ5vez9W43tp6Px+y+F04imkdmphCL+49GU
Z0r9dMzVAUq+D9YqvU4cYoiUfvMv7xC0NxVmMGA1VO1c6rOWFOjPXHXFMN/RzmqThtfGhZ//LK+O
8DVUuLgNiPa0+CcegM9XSLoJlIhZVzcCPia9KsVcOpPtcEzrFuuLmTUYb4x5HTR0xDs83Ne+qiZe
mXP0VuImfe96e+b424dkpwdkrNJlzvdpC3FfqEF3V6BzeaHiYLRgFZRIFz7/Ih7/XfD4z8d3LLRe
JkRd8AyfP34q1Locray6YQ7p9vltM2wji5Bf+1llJygE6zVsLugsz5+r5ZqAngRJnCYxxP+4iH8T
WfrQ8JlNVdWNT7NvLB+M/IL8+z93/fPXWsTZNE1MYI3w25aP8NslVCUIJF3p9iYwmxoPk0WXN9Go
CBGCzMMvHhlQ/AZW3zxGMSLicPkJkMW5lE30CmfOHTOc90e6ZHJHNpO9VADDs49fZQVNECuiWHre
hAo8hDR7NiDt8h1UBU48hp0We+QPcqNFYr4iZbZfyZYKlAkuDNNMYyrmNPuUI72XC8VZMR9/pvWS
ezg9SwxamoJGpLZ2hTLRal2ymKDsOYe8BsTGn6XKVDW3CEJhrAwNdRSlLFs4/r+t2ZHnZGPx3gHS
b49W1BYbOATJTcsSf5i6rr6xBtYZ2UuPBYrKm0hTm2OuIwWz91oJe6zF1oYpUVTbshwVD6THK/WQ
g+a7ap6tAcgeLvvWqxGYeDFxVXth1wfKfE4eIfmxB8VI31kMNunFNioDs5+vLTur9hYJOt8jpig0
znvT2kyTVvK4c4adDE4cLrlTyQbv0MeUyhSwqKp4gyAapcnpelWyIWoowts6tn18k6JHOZVlkMjN
mCXzfqo5Ged4t9bkcmUHx5kCwOW1Fj1igiQlsFPGFTXsqyClEEw9x9wJt+4BdqbZumNu4eSEJkQ4
RGpeh+nEG4JzGGVMNMLVS9J0ryhTfN9ASvcGS+vBWJVoKLPGf7dNwsSG+larjLUdZa4ehMcpEoyL
ogxbpTrAK6Ab+i7MnCY69B4+GAmFuGpnpLBNY1p7BEXTVSBEtUlzQhRKBUKIozjGipKDfpHNMePo
mN1bREv45MRWuW+smcOJpsQ3UCLS/awLy8tahyi+tqaempIGm6GvKqtBNOkpbopprTYVQ3u7mlDw
9PAiNhOsnSURJeuOLT1WT2t9vHuVOZKj0dkTww9zfu0V/jOiNrTEDYeEKY4lSiDGM1mijIuikoFG
2H1HUc7735qTbZtMxVHm7Qsw+egpKHqaUglSLNwgwU3VqqMXx3V0XVmSkYXSq948tDoQj6IsXBnr
8DFStTiVyo+p+dauIiFIm6X+3Y6AV55svbyDen5FNMCqz/zsOpo7hIth6qEzLJ7zsNFfajhMD0HV
VNuZbte+hLV06LQuvHGG0r6i+qETaWso/mMZLhLywjIh/sNaM5jafytQTD6RLjZloBdrbaiZWca5
to5wITDYssaTajGEDHL/Rz2Nr36jl78UMAerWFtGoLRV7RsF6QsCV6kzqww0QllY+xgN0j197eGg
WuHEuK2jWdGQ77JFQm9v66oDkikaLxbrlGAjkMPf7B7Vq9rayKfHWWMqXTsRE3lHAZk6O76+YRYl
4CdMwSEwlbcSIMMWt+l7gAzKa1LkN3wE/wO5T7khQa9HfVd3KzHhwYYS+zH1HJ7N0KIZHyxqWZJF
diDGHa+XYjgIXmH81AQ2KLkmHm1BK2Ewx58m9eebVgfiECRWhC04N66V0KmPijnl61k3qiu/GPp1
2QykoDUp7QmnAughsUhOsBiZWODYzIyS3nYLDOtCtPLyJv9tx0fKL0zDVtUFlKFjkjozB8z14NcB
Kap3ghiGcY0CbL5V/Zy0SFi7v1rbbJ5qGy1ljpI+uvAS/ezd4M3Pe9+UgshaKlTny0tUhX1tA8xx
bioUEcNaZR9NLpR6y8f/39dbLqEDl1/MMcSza+If08xvLzRwAb4Gb8S5wXU+vtVkoYB5u1QtXbrI
2VtzztLCWMJbboyJIZfHAF2HxBVfeP1fusqZT4RuThon2eDccBCZhxtfrAQSxO6CjfFzkcENc2yb
SHvumM7tEud547GO4tnow4gXR9RtgFNVNzG0pe3f68vz70LOgMBaqBuYJik1zsunJtGaUlWr+Y4p
b+B185RsE3QxJHboaBRFmlx40j5fb6k28ekBjpTLP0v8jJ/rmqSdQ22acsHgN1yjv2pVT408ltfq
79/r8937ep2zunnAUsnBvBDXxtzbt9FsT2ulSPyXv1/l0rc5czZiJitQDvNtSngJIW2uVwX5djf9
u5vG6cjSNczO/GN5EP4x/fy2djCHgJEiqeeBoTA9Tdp6k0Xz88IKPTM3cgbUNda+bZooOLk/Z4+1
qPB1MeSp7n1elZEOxzE81OMu5l8N0rrwlc5+n+ViBhQQzMBYxuDsiM/PgV51qWGXXXEvXpjO1k9/
/13+8Nd5mvE1UpYBHDo3iimD3jqzr2b3mbqnblV3//bPY5tUoapgwcDCaC+X/+33kHIkUwg1230P
9z06Ifu/cHeWW/2/zXI5jluCNWIaeJVMdHRnq6SKhrQ3fE3eb6bkWQ11tBv5BQvzl0ss/Fa2ZHin
klePc2aShO7H4hzb+mQBkDX7dY8ditrw7zfqbH0wysQNiF9WmMjTWO5nq3CsMj9SxVCeVDms22hd
9SpS7+cMwfPfL6Qtz8unO7Yk0mAJJEcBf6B0zn6SvMxFk8yJfjJTcukioR1qictMtogDiy67XTRf
9HePTYPZah55Cw3PWFH+XUOA7wsiAEYt73ATkNRC0Pn9wUhKQ2ZNNfb3wc5Xtrnyb5+75c/bAmcw
TQHaNmd0Kg2sMhoW2d8Ldf4pS/kdiMvf7+OXhUOQiSl5P2u0G7iVZ09F3KnInhHD3U+Z51BhBpv/
398/u0F9F9uVDm7gvuLYwxwI9e7fL7A8UZ+eg3+WJK8Z+ibGUtd8/gXGYUScys7ykJaVB2D3yNjE
wzGyAkqyJ7yADDiGLH+/5vlNM2gUsl3atkTZxrJaltpv24HWFLLL44TSH8Wftaai/v/9/WWV/fb3
DVEWDYPFJd7z5DBcLS/UAOf3bKk8af7Am2AroNo4+1Eih9zqmCbanZz9Y0sImjTgcPbWIpDJ3Tr1
UfCPF+7Z57aNTSoNbxo8vETTcFV6N5+/kzYEEkp1mJ2K8Bu+r3n47jRMBO9E892PcowXF13hn9uc
X654/mgj4gUvK/IMHFSNY9+Ir2rHJD0hfEuGBg1gyTAJCdlBKZpjVnanv/+G52S5/35hbOE2W6Gw
zs3Fkw5X3x4ChnSEFvOW/d6RHakjeOmjKPL63jdpLOAhm0rzAMjgUWHuc+Ej/Ome8zqk1OfN5eDW
/nzPo6TWtZYZ00ko+g1ww+s+jVFriPnDLubv1EsrIvB+jmN9XYzSg18fE61HQKsR/4wVc1eTN293
2mrM7JUm6iMa3Quviz9+QI12l9Cpe9VzLBjIOeyaCPlPacZGPo8IIBzHbQ2kTTk+IrOYvNpsX2Mr
uVBrn6EQ/vNwLPEQvBJJiuBV9fnWNGWjEeCdZqcEB1Uz0bjPOabQB8/kE/us3r/YzRUR7Bd+kWU3
+t9u9fWyZyt7YvQS1iUPhU8UKK+LCr3b8DIFJxk6XjR+932Mq80tmhnsn+GFbcX5vO6/Xv2sylCL
qMBllmUnJWHUiSv1mJJ4wOwFM5OZ/eohXTPMzzkCh1gXkAu8Mnt9T3vzQaaEY+jqppqtqxIfFe8i
wtWY4Y5aiWWheh3CWkFDoN5JWk8brcvhFHMNyKF3vABIOPcZMjnhiq3J3kx991FkeJUI11gt4m4Y
mp6W484h/jjOMX6jorsJyQk35pnYzuZoJ2h/7KHETtl4GbFLU5t7us4DE7DVDwJgqV/SBtXTp9QP
Hs1cvfOTcoVBfHR7hIWNnDytzA92pa2NqXoYTIckUIQeIwk17pCZybokmpo6Akcp7t2VL0lBmLTY
qwqxrU3x3lfGT+xWuE6Hdl1n+qqmdxShFEWLgg46CB6rqCEcthHftCY4WvZ7wgyeTuSzadBDBK+4
LWeW+4AUknwrDeVTfzUVxuOoDFfQndfFRHu0x1pdNsH9hcfuc1n23x+ecQuHCgp+3vWfn3b2ARpv
tMpOqmnfMeGFyQW6EVWRchgDQPBTtZYZ9iJz3urxfNRG/4lArJWGaoBZ2M+8U2ABR5d2yK+LAfEp
w6B/ql7gGWfbk14wL46Mojwl1ZvkTcDvZCAvUbSnKt44qB2U6WfbP+ogQaf6witQ+7oWUCIx+5Ic
t83lX32+JSB24h74K5UqPq7jjCproyuiXketMaMYHdWPGnXSr9lp8WNYdXlLIucvtA/hYYY3v1ZS
3Tx0g9Pe1hUppNQYLcGutkF6XtK9/f3n07++yfisBscOuDAcbsyz97WNRQKppCxOtbOP+reo+GbP
MBucJZn9zkBIEnfXgfqCiNQtKnjE6q8afB/hU1f1eOsDCMH/4un2zzxBa5d/kHXupkrN2sXBnDL6
g+gQ6FcjEPNRTe6c+F+BQpanj7mZJmy5/NZ0g872Woj6JQOpqTzNRnv0p+QuiaoIeICSXNjg/rCr
Uy0Dm+WazDc5UX3+UQEWarVAvHcCzi+WSUT4hrAm3bWK9TYSv3cbOcZ4DTNjOiISR+8fjcaFgvcP
z5XNHsZBlynrUld//gimBYnc75ryFFXP0yDvIagikiGY3to56auhphde8l9foXxl3p90ciRTo/MY
PUUNClUm3Nwgd8xXY6EH8wSn68Bqw50sRvGUJURJ6sTAQGVAefD3Z/OPX1fn9MO4kkHTOSBJUTuE
fFVenlDeYKZmMugGRX4ftRl+x0ndG0Hudc6l0LnPBfg/T5QtDEdSw7Ii9C9xb2oIsX5ebnIInbNJ
4VWO/75C4Mb+7xr/LMrfivDI8ktl7tvyZIitg9KhnYxVKZ8RFONpG72ewHot2k9dfuEBWlbD5xKB
60JLg0as0zo7rxtLXcP47NvcUc157G0NMVj/NCOR+/sPp329DmcmuEmcYQjG+NICriJ0zoI0xFOj
ydvGz5+Uoke1nO6CkNkVEil4R49gLvatUW8YSFNB12ukZ73rZOX9kGgXnqRlw/38vT9/nuVJ++1+
45LNptm2ayqyW9mwO/HkIHx2labeDMnj37/91xficjEiX2hKUhyfI6lGYEAz4X64xKJorxYIzbt2
T9rQDuH7hYPPHy6lwdWh9bk0Qslc/fy9oon9b0Johoo2JiuqcE6JVjqbIBYfgT9ZF+7iH35VrmYR
/sVwfKHVfr4a0NtOg+q8XI1ii4wy1crXmbiw6Xxd9TQkaE7SslaBVX/RWTg499pwbE6lrNdN1v20
8PBL3WYXSNZx21xhGrmwLL4u+eWSNk1RFj3N67NiQZlqKx01LpnMg9hjFVSOaqUM3/7+XPzxKiD+
ODSpSz/k7FWlO7CCcew2J73MT3lvPOh6eOHe/eFgSBKNIXR0JGCzcO59/omQeBsYs+bmZGcfNYS/
apjQ9r6NNkfAkiH+6Bn5acbEFTvhhafjT1/v90ufrTEdz0xg28vv1pS7SmsRA/b4ef5+D//wCC79
MN5+kHMEfZnP3y8vcTYhOJd3Vt9XcI908xqzeHacIyjNf7/U17VF5QZWDsw8jdkvP5cS95g/zDg6
ddKaefBQWoc6sKKJGa1HNst8YdM826MQqBlIcnS0S6oQX7eNhIwTrSPp9dRrwFCVPCu3c6cCt02n
cu0gfuFQ0egX5oRfLor4lzmaI3Us+jz7Z0++n4oU81FnnWy/6Ta+5nDgCafk2MvB2ozc30MyKMml
p/SsrgBEqtKrWXrSUHmYNJ+vhIrWSTqqykkgxd6rtZZs2hYaQ1douMubQLtVrGj4xoESXBGl8sEO
GoxbdZ8k32crwR9JDmK8crohPUVQgo5Z2oi7mSCGUzAW4aFgTv73h+Hs4RYI2mgDUibDQIfr5Jzd
pzGOnDqQGX8fuo8Zbnvx8PcLnD1tZxegyv/8YBv4ge3epNYJTNKuMtSCEc05owaQdYmgebaG/nMp
xFm0fulv8ht8vhSvWuQolVacihlPwWtM4sx4qXP6x6/zv2tYZ+u0bxIIKYiBT7hnDOMbJAREISTa
XNgOIJde+DbnNaqljubkZ3pxIpKpQA7t2DdpnHXeWDFOaXD37Acet5sEr/ox7tGEgpfCp2EhZ5FV
HXslrCu6Uvw/wNbZ+7rSkABnzaLYTZU02hk6YWNGCSAAA6kBLyfI7Q/irs1dMVg/QnY9Eujn90Qh
oSNG++bFaLmk14UWs4FIly3ID+Hs8iwFBVgHCT3jzN8Ueja67CGLaD4kEnHULDeQQ+vWOLUw/z2l
SBQmcHoeJthyi5D41W7rECunRoJ1Fb0gO3kb0P6v47FqISc14KcaAxPXPJjvCLz4niKBBsCMY5sl
AOUkZxroOXF4msfpkM/ZbmhadWUDDVCwCODnNxthr4owpxQdhP0wILTrsOjNV0FlQY3bTKKmSLUU
/RpuQARUqkYRg48EVkJktG4k8EeLxHRcR6tyz5KgE9jFHTgt4GPIbvZ3pozLO1Gkr3oWGGt0+9YP
C+PoVgcBtc2rsLvFIoJ8V6BCYmKFlU1tB6+xM7FuIvYiNUnAlkRmvFbMVt43et8c1RJ/Ja7s5gqE
TUlQd8/6iSpjp2l+8cMiPW4rh65aWwJTo1OgdbdD3TrkuLe8OU2VdY1h1LMQA3p+3b80RmCuctlp
HwC7p1XYsc9P6mBAXDMFruVp7GBcAXiajJoX6ryowevSx/JiE6QU9V3kzVWgAfCdhspFbCW3QQV2
yHHy9qloTcNLstwHbwdC6yodQnElguyj0tQAaXhh7/uuL1x00uamnuF6dDnOc1wnAsQjG8MQ2eML
5OYle6ZK16rtm+spj/RdSQIQSV1lfR0ltn3IhrrdSWdijsyolx/Z1GBZVb94YqxNKiZ9SdbAxCLg
D/UdUYsVYlE3aKd0HdfTmxiOA6DuPp8eK8uH8RTSTyPrpb/x/dLfytiPiS+Y5W7spjfE3wouV5sf
hTBKz4SqkHphCvusRMa3JYw+XttN3u4bE3ER4SK3WnTVJ4eociGeY//oMsvFsSq2CKCDXd4Mxs4v
OmhbICjQxqc6bqnBSFZ60n3Ug/JSTZLTYG35W9+qxU1jZDQEmzJky5ys71BeJtMlcxHvbsQgPRnr
eduktYXgu4F3DD3L66NQucuHwj4yDWk3rYxHNxc4D7ouGo8D6JmNWYKta8MquG4s411xVITqditX
WoWbqk9xShuJ9TJqMe1ryuBVjm57kyq+6vqtNu61iLDeIdSja6Kz+n3ja/69H8zRvikLoPYjYb/O
hN3VmeFVYi0EkZhDSlcEXnjDgI+S4ClcZ2mk4YHV7ZuoDaHi44fZ2qF8NWFZYqZD/JVU9i9ohgDv
sP+s7ETgPsl8jh5FWR/xhvM+VIPrASDFPvdtWrHYNemOhHe22o9eSMztc5CZFgls/bjRjU56Iyi5
TR/PFjavYqZzCRkVSAoOKGUQm7KYsKuUeelVnQrzntQ0OJSLr3DE2JOlC10uo2eFujS4Mvm3q6iB
WBR2RQQIrS5fAwW7LFgugIeGpdC36Kpp1UrrPTTN3A2aBaxv2yHJCMESVWTj246TEeG+CfjRtskC
6IPCC1vVxDXTNkfi5wwX7Vu/GoKqewjonW3axR7blXNxCG2U4H0OmsEkbROL/EzTn1A5l/+Ff6fN
MHbUsPwRd5G+SqYA3EMTGXzkmqOhDuoKskQL4g3FdxgCfYkdYixg4zvrIkK7NsP/2mRKUtGBzY1f
mT+qqwrn0yqqrJcao+bKiJK3IW/eSUdcRM7xWy+Vb3rZQUQc9dfc500AKwUnFvNll9/nVUraOZbw
y5XWdUBU9Tj25o6ZTka+5AMHzsT1LRgweas81snIx6zMFM1diLwuU2dkmoC1gjZj3WQ1hks717cm
pAd3qKgpwiD0ATCFI+GSE+ovmAPNE/9DVmIajRhwo5ojAzvGU2Q1uH5klT4T3PVkolL81nUK2TyY
7Q7TTMB1gBqgwroK9Klb9J3WAkXAUKa8GoHteFmO4RBjIIJHJ0DX6CgYkegEeFpI8FEeWO+GjW5r
xml71VgOXDDiH13qY5X2eDPiA+f0F9Q943ezjLdiMIx1H2cwLVgnG7AG5n3cacMWMVJzDZoMOlhp
xIc6Y+9dat0riujES8ZwwH8qP9iESo+EJYvtjsSW3mwrUtnteFP2zrQFxDJuQmZIPNoDQUUBHi8s
X5gvDX1a8RaeD6LvBm9uGvFQkkrbI9HtOhjXwCS3EYJkd1Cd+NnwG973opD5axGPJL/NVo4HXB2C
UzwujFzRY7NzGH05hf3TifPWBVQJosOZjRuscAnsITIoXIEBEk6nkZBtZn23GvlDdt3zJMG31Hoa
3QObTDAgUBnKHsygaU6OCwynPqadEtwRxJYAB4iBljU6B/UxwbAy+GPq5pBg8Q9FmqHvSJnk/i85
Zoe8JIORFqvEtRUEt4IfjAmEE26sJCfChcJ306b4hfIFs5OnrHtOX76bMmtaWVYHoCTMUzclGeQw
WkR3i1qP9w2Gups+MRhABgZ4WN94zypmYA1OwoPatu160FL7u6/1ZFBEZM+lkhkJ2nud1LIKZxaR
Dd8bKGcYtZGcYZSZ5eM8kf7mdkaM6SXQ+vsMkBCPu5pfE2yqIexMP8qZvTGMUTU2qlkDP1Wi27lA
ZZzJPtkxL5lvSzQc/Nd6E1wZ5oAAFt/mkTy2eYUQP/B42fkPTZsa20A2xrZV4XKlGMixEHXlc17R
xuqyysY2pGsbBT3cts2xPa6I4K0hJffOLVZxHuGpcl7tGvuAXSuaBzzNuQNqa68NdUAjPLYs1JTi
CYIyKdlW+UykXfvTxDKIoYqwd2CIcybxSc7s8yLpIAwYg3rSqoo44y6ACdJV4zbJNd8LnHxamwGj
Nief2ZB9m4wSqWTkyLVT8KjCG7k3Qt5+yHvhCNhj75VB7685X5aPxmKpBO1tr1uFfQd4EmPCUY83
iG/tbWSrsUc6Ov5ch4Z33NkPZt5AhvKpKcPBHgoSjqp3csUw72EoRlOAIz7VzHfVYCZGaipJSnDy
2Gd5tty0T4pfEFPlhtGW6qIVNTZRPJOhNM31rdr2qG1jh++KlrnIjoShtY+VM/00G7Wh8OnephFm
2TTq9XVfC9VLVO1tlMuPNtJwM0uB3W2wSW0BPgFqYwp348johwkVvgGbHb2sQu0mZELjKjn7qN1G
86asJSMDfK0bY9LGB3+cypUSshjDNH0aUHx7tLk/bBGTKMkY9wAy9rbLNE+gb802r6UaPqqIa8EP
c3DHiTFth4qImwFchKuOQ7dFg0xgdzwlzHdMbVPVwbg29DlFHu+nazLusH01AQAZmxqYDEONM0Wc
tocoSqt7WWXxrhpNfQU4ariGJ93+5MZPW9EnWNEG8PDr2PrnCF013IIxPRIOFONQTvxHrOA407EX
bnPOtzAObYCxVB8aWvqwJq9Q6761hQ17FU2I55S5fY2KO9jImapJL832DqIVBwQVFPxLE3MY2ST1
NJxKGBM1dWpf/SAG52oc5QvaLBLXqa5zrFGyaiPd80vGP0sJB+gYd+zyPCY9AIFGJ8Mml/26Mtve
lWrvZG7U+pq2FqzSiRUPuejaHHgr96ZhuRk+/L1scXsKmCMAppggE/qOpzg3zLVjl8UumSPTlZry
I21arHR1Vezt0qy+JZXG0cbOQrDFtTEzrECimnHMobj2U+D2q7TVkz1dhGndZ3F4p5Xk7kA2qq2H
MHKg7dbGQz9g3whCZmJs9fadGeE78S0AnlVd4WgC5W21P1BaotVkCmIfSgq/vd4r0aYC/rCPUwby
ChW1l3J1kleGN4AhBC6GZKI6TQJ9y4AMSrsLOE1GyaOaiYM1tdT3cWl9c1CHbVS7DkCc1Rhj2dGI
B/d/pH6bk8BpCEiuIvaSYdkLMYK6pUniJXBN6XLUC6+rZuIPQ8/KHzMwUrHnQIejqLcVPqmWUsIA
FWHLlPF0DaWFKCMtlvO1rZV3SZX+6GD47gYTE6Xb6dgjldSpgR0AyLFGtSYFOIShoxvZhggbXg9g
cHEy8mjifw2fqQJoKUENfTPDYHy1VL+/I5E53vEHxiVMM7wBmohoMJilBo3Z6n12Bq343pLH6orc
1vdWPFo7MYe6q/iguag4yKuPOus28WtWe76QEEmMZY+kxvHqZoKRY/vOLR0tQGey+RFY1ruS0ooU
HEAOIxlk3xxhK9t6UoqfzuRDZGC+5SHMKldhC6ZCycIW76KvMBDVcXyyM6ykUik7jGd0xRgDuip0
eK/yg/rKHHAEqLqtE3/Ga8qYFKqDQZecpMpJ2RrDQOKUCX/tTm1G2wWrI9aaD/pHBuS8ZAloQjLE
aIDp1ryi2SNwEunvTgDroyxgeWt5YLi5YQQesdYwSkJfo7giGqlxcGmpkwFDUNXHTca5oqy7jVJV
RxJNx4dW0OKoorbf1ZLpiiHL4KpuJKb5TNrA+qLuNslkR1ya6F4AmNtHc4yVG1xJsFQHErQz8Pvf
Q7aaI3iBxIsJnCVgi0nsHaUtxIwihFXnFN0DdLb3foDSH7a94zIym69E+NClG4Ls4hUHIH4RkWg/
KGF79hjKn1KR7WroGobIbWmtQ5TpngiEdLW25OCH0TXxojBM+H62890oTKzlEjbCr9m3fuIpGp4C
kRf7VipA+tVsKqI9Mw+IQrLSoMjbYWt+hIkc90k9sg2NcbpOVUbQZekjqNBwqJKa0RQ3TSveTF1X
DqDxRpdcZIFMDT8byyuCNdCz/GeCFeBDmC+5abU7PS1ooFiGRgFYYxAvdEaQeUzLBGfxs6NO3yys
OJRYE4C+pqTQU1JlaxHcukqyEcRdTs2KUAt4UVIUq5oEgY2Jv9u16pbc93k+0cXo0RmiJWEWbd7q
PX6zyGISGFew/KNMDXeR4Qc7u8rr+1DY1gNfSndNi6czspEVNcMLFDHcagY2a5VayqXJC9yj7bv1
kGTGty4qo/XUpvpLGwpx48SJiNyKEKqPuU0JD2MrPfYGopy0baD8qP43rFPIJ0KFHDkBMKY1euhA
aS12jdMHHnbZX3Od9GsgNbixbZ3tE0XsJnYsHz9Y+WsE5fVE6wnyDJFgAEprAGsGP/E0TcZ9boVP
czyQoKio4JR0u8BVjmKUpiTLyezeB5LWVsQal7uwqw32H349NSR3pZhkcy/7XDnWsrCOsI7DG8tI
502W2Ml6hlBMQ7fka2jLuV/54RR6cZtYIwVrm9c0/QyaF4HP6pSvvFzeiTaBU4VKYmVMmN5bZcRu
NUjHMxctURBFFi/Qhfhu2t1thAPxysp54+XwP/h8ZkiuhajWger8ZLJcbUjfZlkqsvk597QnERVT
ZjXDRhhFdkNx2BMoBeNKr/3Q5dhYwB+U9dbPumTBi3A2mEsz+TFjIt/keU+5MclszYGGMAF1wpJe
tmm8awtg6IElPkB1IL8r53lVVhL2nGF/lKVawUZOkwNbrrxGXJR7RjugmAoCvb6vsm7kBJ+2+NfI
O3R1rCgbG9ctiWQ+2d94+lw9zgjhtkKWbf0WjhBiQBRo+sHMefq7WXtdbPluqJa06YA9U1WTy/Ce
+OTNFI3Ubkmqq9ZgrunJGb3ude0CAI3tK2sG2qsjpT04NpsCfa2OdCKS6dE+GCvG472rK6HynMJe
P/W6Fp7qRs+vncS2vmMSpD/FudTl5pYEQgIqAPki/4+j82puFAmj6C+iitA08CpAWbblbL9QHgdy
ajK/fo/2dWtm1hai+wv33rMXTrcEOEatEDJ7GQpJBqNuZn2gxYNJhFXdlR99L6MTAYJqn4Dz20dG
lzwQq9gFFWC/3cxj8YdsMk/WyKOJZWxuCMWyw3oiA6uMsnVXZ555MokvCNVs4Ky0iGn3PKPe/c/4
UHG3Xav1S0sGh4FsM8tDP4lkiziVnCiqtq3RkbDQwS/es6YjAstNeBzFBFEkFfIAY3zvNulzi1kY
EV03hIXo6cv0JIOkbbZ3HpHlR5PR7WklrJSbRRnibyyc5kO6/XvUFMnJILhrl3ekGM1p9hN388SP
z0BYrDc0X9QPOEXTLiIDRs4BW1EGVS1tgXBy/Z5weN5vm7SCJfb0sKytfs/LaW2BkAgscGZz1NRc
PZlR5rzPq/uPBpfvi855g4ey39YO0U2zVrkHYbc1Z0lbPXea2wWQm4gjqeATGbmWfoym059BbhLO
m2pjmAxz62srZMmsKXDjlVrzsqY9OATmEgS8yz6KnngYBs1f0XhgLklXcIyGwGSJNtDopP2xrPZ4
tDkwiBmcTfKalT69cNWJ23DXPKDG0O+ThtGE6UTjfhmdW/JiTiBMiaUzEyS4lA19gM0s/gerUuIR
T9aW30lMeko1FOUfc1cEY67iQF6GWV5c4EePCfyZq14KAg4FWvqMFJLArrqSGgT7PlY4chsEX+x7
NWtFEDtzzfCiV74bLTMlaT/al0EyiltNsgchgb5jCkU1MLe/OA2nPfgdQlLmqUc+oaN93rK3IL1n
aqqtZVjJxVT1RL6ms6LYIg1dYbt5k4t4Z7mmU641n3aedCQKtHT/RND0B9EiBNUgs5pRNPxYpWfE
jHIX2pCsb/qj65ElVeElwUvVq3ezNAm2UWUXjBiRzer9lr03dU9mLbgZ+sr+cznzz045faDobI4g
djZVl28YAGofaYkoeY6h7jA86P1ZjTSWEFxCYow5fql+PzKHcCuzxNo79E72NBq1YklAzjTRi842
yqpkPzWGSbmOVgRuSnnsJAtY3jg7QRw53Njm5uCdGs9oPuy1URHh6J25XUT6MngJHYo1fSTNLaRb
8Pn5XADiyWVeQOzxUKQBpo113JVlKfqtVVrRRs+ixyaZpksCnDMLGUa33UuK0nrYZr3qXyxTDL7e
pR6BSB2Agjax9COpo+5hJrP1LVJ6F/DWsqGUXXSIFybGppe8Ruyy/cqN4ZSAgttF2OX3tDfRASeJ
EdhZDJq4BtqzDvAmtbgrdtkwMb7zxvqWVGsHrdv8K/XqX16Xhk9oKG5022G8dhrpJVVYRMND4RIb
ObjEVINXyeiZEjNsSW1itpv/GwxOxbEpixuGmHWKPjjRW6svNaX07LV7CBShl30yPKujc1UNjnUh
dvoGUYXine4UK+K7FWsrgiiR7pDcwS8mNQfQpyJJpTRI6Jea/FlzcnsrDFNY3+vvqIhvI8lX9VZm
J9lujafbL4AiOqjrrZQnQeIZ8fyEZIm5PKxcIptstZ/aloCIOoLQYlitsZMGIbY96yQSpLyJ2reJ
OBQ5JZZm6I8OUvc1HrXNkuUvuDjY1eH73maFaz9Ck/q3mMZpyfPnlfd9pyN2hEbCQL4g/R342UVM
iwExiJK309NfspUx9jgnZ3woMSvaJFEy6TRLSeFeFtH7SjF2MUuWPL6zaMlfI6bhOZNu92mQIRd4
C8kCWJ+NlevdzUSYlf14dXRrPbpm+ula3Wvc6MS4F+Qt9MDn8UBrBLTPteIBV6nvkc/6bNVEL2wE
EXP3Q6NPJ1ETtMZceNrUqQZMU2MaXaVMJ4aqjhn99gr+Mq0pSUrsSCxCN62RuHoSEaZNUYH5KQzG
+kyMCtYbHMILn5YvJiKixsYcIRcM6ZZ8LTTMXQk3ZakSAlcZ2AAH4VITzvDczSxT2jRxTmAYPjjO
zZ3DvsO3wAPc26WbBRHiGb9Coyx58XFGb3TkGegCmQFthMX7rJH3yRyIu2dTlGP3Wzr0Slbu1mHd
UasRPgAjaop/Z2dOQkhZaxWy5HhvOYB81iskUkXzF26ibGMxKWIVo1OSEOa8NTVBZ5g2s/5jaF13
anriIDLoOJuYWc5GjYBtGURN1KVNfbWWun/M0gQ5+EjGy6NjlhWl8dq0/lJNnxbnVFCQEu6TbfQF
SZx9rCnbhXHtIAjLzsSXGbvGha1NfbE5S/hB7H81HfEpi+VCJqxNurPNNINhW4LRxWBjW0Y5DXrx
ocdxu8cO5R0ZPP/rk2Hin82YDmZVe7PNd9ESFP3YP7WezsQ2yhU5ZeROpgWQZNuJE+A08XBfleqr
dFczFK2HNjHjqqaOKzY5+bMjUbuOWljBDG+ixA5FbmZ50QZVNqfSzMuLzh7JQXrezyTzjtk2H3lA
Gl79sIr18s6aC/O+YZJPGF9FragP/cuEIymwMm0mY765UR7M15pQD0zsuNsH286Oq+PlR6nfym3F
s2CnSgttxu22jfMkUF7fb9XoqD3rGihXbZVsqTnIkag9k6Ov0jcew/Ugyux3oypegea5vNVdEq5p
ZO6hb9l7bzap36J+drcsKpfH0UIC1juTdSA+Yg6nrivP9awI6uzcFasZ/lwS2vlMrNgDYib5Kgo5
X7TVc09OzN8AA/xZd2QlzrnBNkA3oap3CoQLbHKfvpdDkyHTNTFUogI9koqkTz2PL4pYdDYzjrlh
zT5uiy564DQR0Ksi4yiNIt+PvUj3t7RemhsYikbm0SBACwnzmdBpxPKNPy0MsgiDQudpI0BAyq/Y
PkLuIEhPY92BkH9mmLvtY0bjOmaxT5NSiK1GnPuz0XanGdPLSbdT8yuHTbUhWJ2BjCKHjNTUeu+K
sbgaVGS7OBuuOajUXSZbeBSiMC59dtNxC2sMElmsJxTV4iil3RyEhvmhdiPQYipVn0maNmEMTMcX
1J7A3UuTG4WjHzhFDrJGH5+skUUMASrdCRaBImq370K7Wjk+EgOlt2EDZGMgqDbeAtbJy9d173mx
DMdRJLupmFgtr29rO6o95JA6dEYxPHI+L6yJsI5meHr3lhGl58ZUzYmAFBIgrbG9MlJ02WYtA2Xd
yha2jbP7Tk1PglJzr80W07BeE4D+bltpoX/Znuoui8BtUTm9PHSLuTw148CYiZrCd6hjKnLMsBGW
9yqRbqh5009KUMd7PFXg35dbnIPMOQmaKf4px0VuczeN6JennGW2zl8Yb/GF1SSutBDxV29b1Q7U
HCykW8SSiNvMzzNnvENOTAS/3upcYVGLrCv2jtCmvCO3sHmI86xBXVGSS9PkIAu4idcuX3YMVVVA
Vd8CcG6mS2WU+d5x3eFWGWo+/B6K40Fb9obWVOgZJBXxUhN7PTFFlZn9UjSDt2O/o46N7G6Mt1an
3x3xZciedM/II0Gljnwtnea7Zo5r0rlv8eCWVwMQ8v5ATH4ruhD20t82couDdLXibbJEfh2XZfJ1
FQ8hJkBxD/ZVhPnISte04+qYebl9JCIu3WVl/pIJp6D1NPRTZ5szH0BP9kqVE6LCuoZdEzI3OaGy
Y3W1HEw7it/yePmp+vYDl03iG1z6fll36ZbVqb51dMonoYFRuYEF0Lg4+n0coWL2nLzb1vZqbgDU
mEHK2XOpii7Z5MvCYlzOL2NddDvNSwpCmFkETDIqSco2tFcycw+IM++W2ki37ALu4Fy623W0P0ez
TwJ74XJ1Db7ihNQlZ4+nuqMzM+48sgevyFlzX8zM4xyPbPRoKNwfajSDJFKnZlmUExmkueqwdKTL
WIv9qajn9khOkZF4EQnQw2xtKrrhbQKnlFfB+nQztnsoYFsCZ2/dWKu/r2JKz14VDUfaGEwOLMFT
LlptQpTGPCBFhu8bouLr0mTWFXhbfjEaoj/XBM/QmiRtSHgK9MZaGffmbWHgVfSDAsHcxpYwD3GJ
l1cZS5e8hultYka65UuWBEy6CC8yOnu/Rh5rd6mJvwjj9O1F4O/TZfiRlxEH7mg/ttQdkjCbD28m
0iWZhuGSc1jvM41fJ7aY+TSdeEVAkNx8Sut+hWfry7W8utPav0l+tIB5FE9cN6OTBo8xyPvkA/0O
Sc3CfjbH1AmMOJme3dpx+C3IGLZzxkmkL/WHpnfWbUdWj9uPr3XEJjGboDYZakg3I8LLgG1H5Ltq
LEMvMfqDORT9w6BH/a7L0+qZ0DErAHpj+kZsA0Ak6a/yo3aSn7apd/vRXaz3mNiRF61xY9I5a+iG
LEtcLGIFUzzkQX5HOxW6CePBpaUKIlmY4PhGDldlVevjOI54jhg/gUcYNgmyx4sl2+4LaFl1ZhIl
2O070TMhSby77UTSZVwxik1JxIFV0tNwKv0771y6HNxU/9Y+at8Lw133c5I5WyuxGCiyd6w14df4
rU3yV6jRf/t6eku0+BkyGCiNmzBnLpgAEtbjIkuT06sb838gU7EO2471IS3RENwCy+7tbFL/9L4d
Xw2dbiejwyW5exlCmpOcWS0Xa+dq+h0NYkyY/+D4Qz6RZ0ueSeA5gxHGHqqDOapiErqk+WwM1q9u
exmSf5jDs2llvmG00dXDCbXp7Nq4ZtRjm16yuoD2AGvHpNBBj0oKM4uKvWE1bPG1Mbu3omn0gQOS
klGqbNiM5LG/o38yt+novLidNB8t0Zh7ui1kOTJvOeEbrhbXjs5R1q7bZSoz0C7RU0rQ6IltYfnS
2+gpqsUtzoY8IodSBKlq2RvwDsdvagfSaE3HI1ykZKwm9Ecr/0Q9ywTnGvX3VAC+4m3VmTenxBHl
rPyn16zcGuiIWCFe2up7NLK7aF3IL34Ai01agm6emMyAZ6ZUiX+IiueuZNpbkD132+i7l2F5Qdy4
taXaC/kMeVdLnzPFbs9+aoyTbTOAvI+TozvfQ7Xj/bpv0whb7W8rkAa0lHdncBcR3BGvrGh8BJii
dwGlydL4kPdrsZflj+dcabg2qU7P0J2ZQBorTZB+6pl5VkOYKu4Woo14Zl+Vc631F4tuqrpP0l3n
MNazD0sNy6f4Lad9wfSp03yzY0FVnxfGSenBmB9uS+eB9WIx9n6G4ivnhlP9H9lZlAq/nRaQ7a2G
81z+DLgjzehujb+NUsGsgn7j5Q9VorZx/RyLd609G012sNlYS3F1Wm/L5Xeuo5u4pg4bPn+inQNI
oSd92M7dz8Lkws7RN9JR6dPrwkiqi8NpRGJAS2RRdzHSLqa9kR3FcnITFq2igFm/14tr1TxXvECK
Fvvi9kz4SfYc+yJoLIjmru/2blCPP7dnJ5M/2kuQoHieV2gZoe3e1+pN59iMm/yYm7vJOIHwOZQF
Gae0z5wPg/6dJYAgkacaBC4vBN9NT1GMqWkg2Xf+4RzalCQoDgzhRHNUE9cPEfk5eQN69VrLg2QG
Adtyk0bTprWOCUIjvjdcJwE/dZ5sW+NBA3ArPuL6oTAOffJzy4DHduRPNh/gRTOhQF288rb9+mC6
MjlXjwidzobV/i2M52V+xRy1Yb/RiUvk7hrWWAjfNbQ4/S5DPlPaYW/8FOxRSy5XUsnTVQM7dqmj
u1QAvEKqlV9crnMJcEp0erutaXSJyEf6VdaaYm87ipdktKsDY90vMzfzO8IxQ2elrcovEwBnF3Ie
NVivZpRQ4sG1Nb+0wCkXMHU5eog+l+fIbE8J6ZFGsS+cajNBTCOODdoC6B1yh1DtslUq88CZLxZs
KMHB572MLeevx16tYIIabcT4QsR4wGbYbykKs3yXsk2e8JuhZN0vcYrB8Wlm0VZeJBicmdbe7t4z
Ar8JtWG/61qXnDAlLyfKrL+35xfde2yjXYb+cm3+GEzuNPWqr4+m9xKr3Vr8TVAi2FzVpBliSN/r
Y4YYbXfDj5g2EfPLR9q+pCAYR30fxfNBTrqfkw/V1nhpPcL0mdZTM7A6OCwobwTqNw+8gKqeOuO1
s6gytT0l7qE2b8wL+B7prwBWULBVqfmZmDBsmrHalPLfLHl82XnlaQ3poYkZ5iyRb1cFkyTtAWFR
QM7jbJPf4f1A0eMSfnDkD9o/P0YdezNpG0zaV3M3EJKVcegubOIPNxGkgFaXXLzFoDDhWOQ7QLcU
aEUVpp32OqI+I39340bX3H4Ay7LPrU8TuftSkR+MrCFuPusxRp71TKLg7UKcb72/sIJCQwnQbDyg
MVlBYVoaaFSeocfqtIiQJqrlIoA+Wpgm5ujN9pBlJNExIhXZiTZ9+uNoME+sUMtOLawv18Z8Nz4Y
BPONik04myIqV07/NoDbflJgrxaYhYkdxNZrVUMo5xOZ6XsQBNSS2KQt204e2LOMO+Ydd6QLC0y9
sfvZmzcV6nyXL31QatG/bmwChspQpS5yOWjl2zB92/p+KXcGtVNOoqX3VdsPWIT9lDDg3CJ2VB4V
DWJl7ypgThNordzAF3zldk0JGLT9YtL82fleOXOn9lvlz459psvY2M1HPHwgJwttVAMoGFBc3q0Z
4vb9pF3ceY/nvHd5Hx4GQFrlu1Z/MK8KGkFz63xp3VN8o6il27LcmdlrN347VbNbUNgiNkDeRkQp
DRDywkobjqR+c2ST7FF+ifjB6QgRrQ8sZvD5P3XN2+KeSjgM//uYIfHQBfIPI2Ic/zX2ww1v6Gl7
Wz4W8x9bj7r7QV67J2ycxrnc6OZPucBy9HZLe85arlBO8Z4saweVopXt1vJ5cJHFrvfSfuB221JW
+6QeRH8ts5I/koihAv/2ZOfEr9l41Zf3Em2I0Z80Sq3Y8Xr4WyJHnpFyIkkilDMUTCF0qv5YQFna
8fR7QkVrwOyWTE6tVTxM+KZ48MmWKsaX03WcEA4OTAfLO8Nj9pjhUntNJ2id9rcz/3bITjICwe2Z
DOcVIAePhC+Dv2S/GgsHFwhTj7R6SkSAgHSxtR1jRVAib8jKQhmtd+CBduss7yOw2Sy0QyPHvY7c
qZDDx2JY2y4+lO47mwI66mJb2m9J9CvveoJd9HLffbmHtr+XDf/hRMu8GctdzypuHePDlBwk/IOG
JOZkPd/EPOPyYnGq5iVnxu2AED8l9xSIcKK7HpwS1xhsuPrRhbHR5DzkDw4xDzwguXhVXgQSwDJn
i2vgy1k/YvupG86Z9wsfoRiP8XyGM7iR/eX2prGK5iU6eNTd5l3aPEYmm3jbCaGk8a/91kW4UOsx
JJm6fx6jMNYnXD3KV7cI6/Qryy8NogMCEVYZDu6bZt+Z5v1iHFRHR6vvxexsR64Nyz0aGpuIbiuy
O8l2ZFqvaFORpd8t6nGZvhyDb8xHkX5qCRR4Fz09UJ9GuwxtwNo/JEDT18ePyTmt9QPBkjUbwSY5
TylUzC+GPlo174kcLdtn3UJ5+aU7Jykeo+kFylAdH1Z7q5JTSWzYusPF7ovyzmMkW0/3RfYgENqm
/WeR9nwJTrb7Mtq7mVssjbGwvNjmc5w9DONZj0HII5Pq3zN5JCxiWF3qlTDFuso3lPTUR8+EREpW
0FaONu/j+2rce0NIPxfY/Tf3EUtuYgslt9zvLPOtVZ1d8MV2ASFBL0JFTirtvuivSU62p0nsbyY2
hr6VLeYZdFERl7N+g4ddSnhZcX0YnMdMn86j+RkP0a4wPYbUEMbUHX2NLx1F91NtRnYXs77DbghW
sQkp1imbmVrTB2hSB5RMc5LcASLZOFzAbvWIFxoB6gt8bE677DiTcl903ymi6bIigb06lMZvMjqb
1nzLOABMPcMZmvlMo0vK+Jk1Yjz9DksSaOmCuXe5z7qSfBDGtwbXHL++0b0Scdc102HwHvBTUBLE
2xWm2kLFMTuhQwBsI59MWWzTqXscYtL+V8EpEwcq+phtNPvTS9Rcisj2tRZQFxOr1f4buzJYE6wy
X1FCdgmyzozzoGZ2qbQg1e87z35YvfzcN/F2EtxYcbmJNHTSfOgTlGDPRKAoOfEG86Ut+DbXBUH0
8bew2FVlv+1YsYVAsY+OhhsROPxwHLG7sdPmzCWjn0lzxT9ZIWqJAPQ6zJAy9TSO7yDZZH9Poj2q
C07saKuqH4vNOtGp7Dr/ajeUg9gZUUSIckY/3h4ANG9H46dt1SbyAAjeEnyGUh0aZp863pwN0srO
0961bD7U1XBAY3Kb8Md/KoItvTdQt2luullmLrLkeTGJ0a1VyPzv3GNM3jmrjZr+r3HhbqrXXlqv
Zt5+rbrcFNCohfXTln+J7ZxsEBcxoRxl8T6plD4dvRv7P5bM6wju76HRuHiT19R7SUwjHBS63vXf
jCAkeq6WP6+FFIbZxvgYSIgd+ImTvVgPN8z2Qq9YyM8YAqsKslXfj854HuTz1G5lSq1CME2mbQx2
wXQ8uvqBPTm0X7Z1beubZ4wtzamtt4VxPzjkAR9sx4BJEWDCCJFN+D01oqzS3QBAc0LVZ+rXXp0G
cVLsw2XyU1q2PzM77rWDyY60YZ6bGS+Ocxk1Y4fqc6PTS5E9QVYyTx6zCpIAP711ZMxvhtfZgnYx
gFMtrrP7Axbs3woYQ5SCBNm72npGsbpJ65nxzy9nvIjulHYynEOZ7YYcwCc/G/tye3307L8BGjPj
/0Jty+RtciJCRzmNcCEdNb5FrArglZzZPFv2bxU3yESf2ZOk6NzQlxHhkhV/+nzR22cboWp1NjK+
nDgIY/1ONui99upGPXFPTUfvY5/H8s+SMoihkyjGVumzHNgzAYZo2odIvuST7Y/LXd9G7Pkpy94M
JF8LiSEOE3aaPr4AXXRxCFeuq6dyfNXaJ1c9TstuVFcYkj5DYIbnR7vgDzQPqvsw6WCEd+pS/VAz
08gXKiAciGXxCk33fk7vGu2EVxB++mPhnEr5nhHrvi6970hYrdC2EnKJQd6tBht5fHkWM9YS8WRC
XadnfyPi02bYx80lA3KZ1rS53N5V9ePBx4BuvkuNHQhEy4TlTiB1vARtBogxbvZD+jrW8LN0xdr6
O52+vJ7fELmBZr1X5r9WjbvEWgJLP4B6QMzF93h1h+uggQkmsFXWKDVI1+5VFSboClYYQLLFfiGg
W+XTP4Gib9FzspeGM6auI0OHaIPH7xVWiL9yUiOqzo+Rx4hfc+9wEvprXp2LemFTjv2RqQ8Ul3QJ
zbE7doR68Xk4iqYnv9Gy1INFDMxgaH+RaMMywvPfCj+P9T9XoUUy55Bo7A8vxjvESLaC/T6W1Q5F
xdHpl30PWEa/CZoAgaGP7wlmz00dhfT6bUTmvSLliDhwWjBvZ3U9pPQbAmQM2krs24WX3Vmmg1vH
78Ncvwuh7b11DF2pn+saVGqz+gzFNnIpHhhrhtY4Hxn1f9gUiNIbj5OVXYEcBtO0bNMGsrjp1EQ+
SVL19EPvaucyj0+JpW0r9v4blhq/SpPboZwf40Vnhc+majL91e4OHW9N6rlc4tYHkhdqCRA13MZq
k+aaT47PU2JZgaH0S2W1n3PuytCsyRLwCu9ocOEi9vb1wdq0mhWuJJr75EDj7vtbymvfPUkxUiIj
Tja9WzdXvLMXepjSfGvM2AWc5biu8R4Z3EPhsSCyvF2lDFaUMG+M7lKV7PUq1vOD2s9R9GCmI2ks
ZLENa3c3rOUJykKQs86LdCBKzJhhHJ9cDuhNvEYPSAkvMxE/VWy/mU2/Gbk0+9zE6Icgx4xPuJPA
m2QvBoFZs7m+dGsXevwZHVnksMS+N2eQcctNC3JxXVaUOQB2Yg9lxbrTbOPc1eXe6nhP0VJOifSV
64TsLD9azd3n9XRRxuzX9vTSgbBjnQlvebmFaerGXqr5kaHk2zQOR5FHASA0CJBQfUlOoe259bVT
TW3XMZ2H5+MuNRJeca8PP0Nkk6qi7VPuk0S3Q5tdM9A6ZkX6Fjn7VbO5giVvb7+sp6Sges+xwPXS
eLD0MZT/A5gI8xNdgKzMTxK1b7se4FS/G/QZ4BBCW1Z78GgPjlkHEvefld/eH352Lmb0zL8exLrJ
cI6dsQZkON3JmoptNKenkSFS7zTbWGMmpzP5me05KJjFM5r61RfvMSXLyLdHWOfUcL+q5nm7iIls
rii0ta2J2syihAS7DIBbAO8lPhZZDaqPqc8O+VQEnioOul5h7sx27Vx9sE4ugJYnMb+NtlWKjcxN
bGhWJO0D2wmcaSYjMNqyLxbhgB8/yWKS7mtwZxG3gaQvNWV6yt0JklC8i8YZTLmnISdqw2JuTnXM
We6uLwLJ69hTELek9gOlYws23pDEHtNAXVcnlEWHfCFAFydf5CU0JLDo6/WAZmigrYOZK60nsHfI
p+Z7GE/FJsODUKr4reXLCyKBTJzhWlkOAX6ibLaakT1Z/Ws+0uV1mOUNiTGQj5Mjo22e7D7/yBaJ
CBCkvF3t5zIGFUFlNTSUdfhBUT5WqM3KYGa3FBnFWbEUa3qOZKofvh4Z90c7NPcLcsku4aUwKt9F
/4ByFTc3EvCVUz5KoZTxJjQtBQYNjq2SYxX1myxqgqpmqY29AaQcWkhS62suIkLP0Fszom/CRLl7
kwErQY5hNs5h3jsbM7d2ECIC067uKDOPmHzptCiKe82PSdRyTUztSuIXwmjp4IFMK+ZhAhAoawJU
Blnt2wWmrL49etm4qW89WwK2uDS6vaDqVUP5Bz4CvJy1vhsTW7dxuYx0hitj2cZB7uyS34vE2O3J
7644MSX+oWrImeyZmPxIk7+YnovAtmW6Up86GsKuLnxDm7acDAcLPd3SqcBElOdNxWszZMdhznQf
oez9mkTA2ET5WNvoE5FP0BniXstE9d7hSKNfY91iIYbNDP3SjozMXX5QmCz8kZ4tLSXZjYOd7LBm
hVPGAnjlKTIYxaMURNHsE0q2tSJnM0gXGQEQxUJiI4PPO6EJdxjM543FzAQ7Ks9zQdyUTtm0QeLF
w7lx19cobAjuKtap9KVmM9fIygD8x65ROtcu7qHEDdBq+fF869db36qqs+5iMjY4WequQqZkwuCW
PxbWEn/JhZ8INv+6i2Saq1QH6VdIXPxd91tTiDf8vNo68UCb0yxVGK16aDHeawzrYrAAaPFsbOKR
PNFYmadKrM9WZu2Rde9grjyR9HllOXxp+HDGWe4GLZy9mploNu0TWNJxL3c4pgK8ZCH7uaveU6qy
jnRxBxLPcXVK7aOZEIe6LAANfaXhwIYhExbIXgAt1xfUcMmgPXoW7dtUHXoqduCVgCPtmUhXcPOd
wulsOjtv/nez1owNvxruhw5xLqTvsQx6idmB/2qQu5D2lMIiXhG9i++F+C6U9l989zhgsQ4LZMe9
078XaBytIrufGND1c8JuuMLkFZ9S1e7w8rPo6X055/dC1AdjwBJXjztTZo9Yv5mHsqRlf3/QpXkw
hPfXyhQ2b475JqmealJHb5t2S/eYyfBSzF5/GNial5F4qI0+wD3PT9mV0EXRGVocSLbzvmgM4vvO
uaP2+JgQEfqR1l6LYZ5ZDvEPVibrJe8tb6LzOmBRm3r0lEn87FXzpS8G3IOo/u2G6NthubmPxnrH
iJm1RopVEMZsmrFi4HIQmBNRXN8WKhoxArgc56kG+bp8mBkYa3dEzUP2AtW2jkkhLQZK6F4/Qvpg
FRA1pDHYCLkVe9Yw6WdgYEjWIppU01v3N9Hm4nQXmNI7Yo1OzrAMexZtP+5sbe00O89MGXGehE0s
3/R43A6REnfTVDM+dEm3qD16GjdwWC1HEuTPSFam07pBfGsdy4VeHl+qTjshVXfXFhEduHG2mvSv
ttxfz10viuzPBpydEB11YXWcVB6CBCURLDnacbG/yWCoeYPFRYp2GwIxU5IMYgxTMTOZ141lxxBG
GcDXGje2yyCXAWV8uww108QXj8pMLaiOoGK3eUIpB08vk0RolG0com3YziaI7gZiJNv77Viwfu3w
klezqg8iEb5JmEI72xTdgvEKaQmrxUy8H3dOUaGuHNCaZ5Uow4FsmEdtwZqfYaW7qxtJzihhzbRJ
+tXjBW2KUgGsdW9rotG8Gm7duFsgpf2uTBMsnWB5v7PO/acr3bvT7ZYdhEE42etqscYy7XPXZY56
qZF/vJGiU+wmrFvBZA9ooiUyIYu8033kgKHZtHUO294q7muJ/gsBETm0uyiJq7MYCAnEwqDR7djv
wyjaE9CY7zXvhh3+whS/eCVhJKkcKGES3RN+jcczXhO+01ZiosRjkGcSVKG7r02jzHdjid0HUyxl
7g+zMneCmbavueBSjYqJQz5G2XE07WPjEYYhFF7q1ZyM/9GWewwu5aUlC2TXrawoTfyXe/axfdjm
DtKlDrXeLLEV9/gh0RBV2ODtvLuU5i9p/OhrM/AwluuYX/BCkWuNiOHjpmfXl8XRsUtp6st8+I+k
M9txHMeC6BcJoHbp1Ytsp537WvUi5FbaV1KkpK+f456XwWAw6KrOlKjLuBEnZvKoscPqiSD1E5a0
/ETjL7YlJy0G1NihfOkaZLqATHi+K2KkY7oLwLo4RHQeSwAcEfSSzDyYvgi/g8YHUrJMKJ4RFbOV
pujY9r2UEiJpYcA2yzO7/yTL6MkMlxC4g6SlSFFSgiClTfMd2euawCZvdqIG3EEi6XOaLZPhjpLo
OhrMAPHJXVn7mN6ZpiQn55I/hqvq/lWr4npbdC0XUM8JYtzXIYgR4sLO8lLhltibSTw3s/npxVje
tL592/h1evAizY4c5sg7iBs+tSoiY+zDVnmIiz48+LaKk3U09gf75/gFW/L8BvkFpD01FrwPiz6P
ctRJRqfRWcTB9KqkwxY4btYTV0iyPBizHnlMvIcW/sC+E87wIzBJHoZ11seWrSmsxKDgNSlTNjtj
5jKdG9f6CYO2PtkVQdyp4EpBlOC/J76FRMGJVpUDmeVB8Of15rsSUFDiGXSxu7jPRTQ4B99gIWFs
6SvrBruKQJeWaNV+1nA+2ejBSIH1G9nZq+Fzbf0kLprigjHG2dHcM930hFEZxVo1n7TT4PsIpulV
z5o0Rhwh/4m4e6WNkMlUWxzPFXEWsalLbzx4JZl33IvSwxPiq0N33fD0Jg6/4mKs99fQFxQAPRBG
rACiBpKJrO79GQ0jY5gu8mhrU5aKVsvJ04KyeuaP4GRyWH53opnunElknJ3zdQ0dZCTr0BQOUhe/
EKkLPM0GRaitYgIKA6uvfGj4b2tPAWTd8bexXRkBhaXttG4WvrYSxsOS47SNUELLclruLerNCrTz
m6kw94VNuZxXAOEuQ4aKMO6PfVd9u+n60lQz2ZVbXQQPUQ4ZjjQmII54XvD64a05ZmPHKe70zyUj
FGVFOacoLerm3k/99rGa3YhvEZUJXEa99ETV6ZUmYfuv1jwhaFJAmvgpP+kqjcmDyGB5UGFDb1en
I4y6qAu72aFpOOb2OjH6flSL3ZGxdPTJvAIPyHXCX308FXIdePORXhkGp27XUP5FrWyd/bhx9pfR
ZL2157b7qNGEvOU1q3u07nSTg9NIwRmQLs+2pE0525o0/TeKoX4SU5T+qiWwM/bhaXEK0+g+5fP3
bIw3nj0LY2Fj0SEG9S3mKLmeF/Vq72e/2Mr0sLhMs15E+LQepT75ns1SP6NafMfAU/pbkZvYBsI8
BdNejjUYA3Ku/dElRLQFkIu6umQLy5FyECPhW1TWcnZwO6JZ0biX5Qm/1uxkUTJOVRTfZLe0eQBX
y/bPBpoDvicuCZd6/GjGj4TQyM6kLVlfD/+ww2i2Rim7WQ2N2Qpo96qUxbwcDOuHtbLp9ozl8kz4
f5eZp0U5xV5DUMINy30FgjMektzCyT6ibvWu/GuuQJIm6OR2GL30IK3RQ/cph2RaJNiQIUqZNozd
MHVjvFKFTWSlqZnqCE4wn5PpAzku4FjlaUAMF8sPb76oEnyxvENTQ4KINfdmdAq+QzTi4oam8Bny
PAbNK2sps8LPlbjDrhYTHeAVNRwMcDECVUoOZFJ1u+2LBTrR1RiYxuBVcNsNW5mPGb6F4DEjLpJt
8x67xDSqdIOuVXYUU6XpuNNrf9sb9Svg9eqngIEMB0JaPozGrU9y9NgRkVDyENFpTivkDEbeitPX
zHLMv4ZPORgw1/mizfAHGSve96bhesW0X23jlM1fnOkbHX7h4sVf0AxOD/PAsTDZAijmi968t4Pv
PJJumD6AAJG8vVrmTeT8Vaor3X1RG5vBT0EjyyCdnVgaqFO04rjxQLc+DFf/Y+kgUoXcbfahqpqk
zvgKk8oipOzJ+GGoHbyM0j7X1SzvyQj0uCyLAdEmsEjY9PVHtNbfmRX1n9xcJ9xJWdXz/jOZ6JES
2S3LATL8UZlXt4AKRrayfUSWXlb3/Rr8S6fiOtv68zc2359+wQY1D+F9HFjzbZqnpHnpIx22oRi0
2kO58zLYDIHkASFjhUyFsD/PwXVjHlvi6Hal/ZnOKW2IQQZWeombBwKU/qWZgDdsTGxydqAEm98a
7LB78v5oBzQYW7dOjgUyMtRmKz9kRUxWYlsKeAWXLgjK+LHIYvbVHuWHSxYg8lvsSQK4LNkc/xkU
zk1AFUHi+8V9hrI9TPY2cz5SxVUCoSXtctYDVJH+Uor5NPrmafAmBMJeP7jGurRjNbylqV9iexgQ
BSbtvriYr9mCSP3TOFKwN/ZejaK4ug2bN7oH8lsvz6ZXnzsI9/gZsdYloE7J9OPSd08Eq17qiPSU
R2CS7zjH6WYdhndVzsFdUzL9eYEFyagAqlN5nfkzuBhUvwnjvKzkA5t70ddvQ3YNiS0hK63WWDZV
IgxGV0pSsx2mleVAxCcjQp3YNFr9q9vmV3hliyCFRSjwWUMPMKh4Ycps0tveteAwCB7T9GAX1N9S
Auvh5qfjaWMU2WnNTLodBqs9BMX019ENZHNZRbeLyq5FCzEGBq8E3DbmiIcLN6QtoC6oadJ1jpPb
4d0vdNzZu7lsXJs9q2cD1C/lP+rBm31dMd3UK97reg2/C9S4pO2KP33fEidZuPz0tbVuShgt22kJ
BwSElX1HBPJi3y558903ovkEkXb1c1cok3tvZGsWZiEe/MDrObidhQ2kO4X9k+2UNjd7kQ8rfLXy
BUmDWyefMSwJkjbbosv1cLRM7C/JNFYezZ/RbJ8oRzS8/amN33BcUoA6GV7xN+4fwWnse+ASysY9
GJgqSnwI44gTQkB4pAz3wc7M9F3zald7K7LezRJ8NRXbXrhxbQJrG1pUqP1f7dZTt20dc2+01G/8
UzBABxKPVJFfSQLwV7kiyhdWuC+CgOSuTq2QOJKjkqFmlc/YnZNwEG9uTlHJEfOIR/dn9KsjvhJc
dsK9brg9JwM8ppPrr8R/62hp7uWC/jaEseT/5HN7ctmNU+5S3uaVfFxHwn0Mcw6TWTV4jw38QFau
i2BXyvC0qdqJ9D9pDFZQ/E5oaWx2hVQhGsrwugQmerQoJ0l0rptzGkzOnslmQOsELB/5IPQ3oZfH
FMrG42915bJhPWFi1KH1MIGU+oGNNV+U5+mz68jxlM1RukP6QaaMVXgMvNXbWY1Q3EXEdOEV67a1
x7MGFsscA4xJtzoOhlMRFdGpHildjbyS6KpRHbKZ7bHomNv70XC0NBqBDanSvYrGBI5GkCTIeRY2
z+vBkepMf0C0CbZVOPl3XesMfyoh5c0wxtWjnMv01nF1+S5CumsdY01bUxVLopeKvRNIq5uQfQbT
4eTl5E/G5cbzxTdlzRh33GgjOtjqTRlbJ03Y/OhlzrT3Uce2Zej2RyQSDAuO4DiP+KuluevcmLYI
Picx2NvFL8zOAXSwE1b5Wv3f2oVFkBAD0T36MKb9XFhobLGdJra2f9dJfQQLkXtRiuVvhHRzdmey
22ziuxv499XzKvDUiXqeLxi6A7UlmcLeWTYvq18AgAnQKD0LG5kVlF+9NzImMXltZKy8f6HyeSeZ
pbc0mi9PRLic7cyiakPOzN6wzEdjbW6KeLkyhKx+O1fF1bGuaw7/1eR7if8f1g/zmUpJDsmst5No
jukHFaxWJ7n00BHQsHx8LY2v9rz90D7SPjyPoe38Mw7xZjlPXI5UYa1JwRD+UwFkelhigWMtH7gD
wO65TLP9QDHzL7AyuRlzxYaKQTdmcqgCUGu6TZM5zDzWEIP13IeVv6uCmbRM6rbUkWFneKniMf0I
pj5/Y+KIP2Tnrci2euWdI9Oc+Isd5vxgdPg2Nl556AjYEPwjWYwwNHTv+aAkm7uq2krQpcmk7eBf
IB58bI4r2dKnoQYgmTQZ28I+zmBuQqO66XqkXCscDRlMJnAIa/WHZwawER1ZCvTGpXin0GfhUkI2
krbniY76FVnHB+V6DqwWcSXH7sQMzt0bAeWmtdo/APeqHfW5L7W03u2Y+hU81voCvGp8xRIt79hM
u6QRM6Qsu0rPMeE+MoRD9o2WQ0W9ILIS9elIj0uf3TaNiF6GWmJzqw1ayzr6F560Hr6F+1sPo0+Y
YGqOeeOtztl3sk79zKEVFPuujORlCjMbxd0pziMmrhuQIObQ6MDgayrB2ygipWFNQ+1YLmhOYnE0
wy+JpnQbc+d2jy2UXdLeTYWjA6VF18nYcN7ufW+O7jJZGsRp2z0PHgHIpUmX44o3/tlja4oFX9YJ
MymVLgQQLna1stgsg27nxJZNG0IM/bQu8n299tZuDUMTojEJ7O/j0rubMArANFXCx3K7RO+qQI2v
HDerdq27vrmryxIJiJSLZJpmeD8XLEl92ldHZdufVc6HaukXtg9yWFaWn2U/fqxVMWGsdzrsA82c
UxzaTzCcQtt9iOxRI7w73l1OlfBjKoAxzRqbzDyxj4Pute6bXI6H0mTXPyF+DVWtvhwbzU1KAgIO
vrMdS4NmqyYv3jdrVf9QtTteqr5M4ciltQm20mUXOIaBfb96fUS0e/STXpXRvuYed9P0uWL7x1JK
Bi2TQm77d/TpxI+D8CdmewUT30KzMxj2lgIO6rzW6ytI3u64dsZ+sF0r2MZRqR5IardJ76wwjKRN
hSS30m0feOlXrZk+0CqZHVZXHEjCYuCQnPZFWYDfavHMpcAMD3XU2ZDQUddJkOPZomqPSh+fAU6a
T1PK/r5sG/8bigAQNx85v4HzuPJXZtu3zoN1yCXvasD4sCPFr3fBbDe3a79gXnArHieQhjRZa/gy
FVD7pF3sgih7lu5UGGSvbslGju+H5b6J0WqIsSvrQlsrYz5fiQOyXXeYpWiSYm7tB96C6wYKZbPJ
UUWhoNFWoJsYetD0dxrSaGMRQjsg6dZ7WxT5+xwu4qYR0/jSTDwhuC4aLJYBDduWxZ609oSFgzPv
YaDCQo5gnACaZSlWteNfOy+GH7MAC0KPn2h2p+JuyJr+rtXztwiC7I6pouG5wtUcj1TUm2Btj3HQ
m4e1b4MzuWDAeawhd4Hy4cy4WUuQkKycjjjh+5GdR6cH6p8z9nNxgfhVKIqg606S0xkAAWPrWw2e
ZEDKQIopQm7J+cB1SDLJy2Yj21936oyYVXZ9gDnDlgVRQxG3WT+qbPJeZc7gZnIiGq1WAcDHKE5q
32uOAgVrUxbLO0w3NHFuyIA5AoGAQYPKLvSc/nWeKz5SjC0shMDAEKefDx7wxH85VrJN3Zn0KBpi
pH6DD08D+WARwP3GLoDqe0FlEMDjImE75h4mzrYrG6m7v55bm5D45ably7tvKVMghdyBq5rGv4vA
nVv46V0aEGpPl7bcjcCmcK/k/wpG101gzx+LxmA8jql7zE39ytSktpGwnmuXAW7TGG94n4Ia249t
7MtUjb8ePRwQEwjb34YOadlosZo7xyUPqugVvQ/h2H8MfY1S7bkY5XqbdVde/DZrxJKYIrm3nkzk
zqEk4wROyjplqSeJLedsgoQHRS8MmxvgfRhJ8jVzrp84vlX+HIkvrrLISq6FW2VWrrO3eD62ecAA
N3h2cIg6LsTGtfVbVrbpXSSn8dIVrd5zQcLZZ5rimeUGOfIRh3ABtzjfrOSjNutYfMVN0Z11N9Zn
rBn81eEoGbA1WKW7SdmXuurRWyIFRsrNYBkyHXj1MxQy9zitrf3INgiPt2xxpGnCCrh2rr+HzC4Z
RFblS3TXwf3rG9He8cwBXsjzX0gamNcKt7sPUxd7RNFRZlcUyt1JFw0V5QPanmr4WvaWs4m8lkkd
pnQaNe5+Jo190AMNU9kwsmsNOwR2px22/HYpE5ukC5/Rcc6rwGXj5viP8XBiB1MdsQssSpsZktbB
WdVTjaaCRNI8z5P3UE9ZvxddZg7APsVneDWVd9eIIW8PI6Tnj5h0fXEbaOvLrs2YFNKbh432+nFf
lra+iavQwMkvP0lbp1u+vbh5nYhAbzaIJI6H5ZyvHjKDBlwEb04nw+QIbl/QccMp/wRx0yQZFguA
Z9V86dqOi4aKMTVZXAV2udcz1wvcFHHgNIdileE+W+pRJVjTWFCv8bx1A4tLpIOHKxpn1pmzOseE
ZZdLtLRQvVIvzq9Hf/WQo/t/Zf76inJFEEwaJzj3XedQo1crGOesUDH4s3mTR0ep8deWKn8sgih6
SHPcxCN1S/d0pl35VOnIOVlXJXJ5uXQd1nV8uySQSNbkV3O5wu/xw+bYv0vbOb+3I7KBLcIySBN4
XE5f/4qcLSsqNuE+dtusyTPyls3qvQ1Uvx1z+CUHMrJE/INMQB+h7tb0IFGD7DrfMaQfLIdEkLTR
cPHPBjvPzT4Nd/ajp3vzmMNK2pUj2QhrGoqt4VTeVnMcnHVLZ1Q4t+8ZxbNJFpP4rZbOkBbKo72y
F/dl7Kg8V4a5yrZUnTiLudox+bU2XvenzCKMwZHF86x5pVxb/nC7ZbG6OuRqypWkKbySZ0ermHdb
XIMJePF5P4AWGanJcTD2+B4qcp0CPW2UqwB7+DI++YjrOEebELBTxoLkxSUgr/dyLZYPsh1yG0sS
z0Ub600aXMHl9sJ1ZozwVbg9Q46pK8ZGZcqb2J2XrddOz+2AADXVwtqExmIbDDTq6IQ6uhiPXMDG
6wb2cUMneWjKzJlZco8iWM5N4YCO1XP5kvbNDwcwQPM2uK6GuvJpWtL52W+mjlOpJMgZhbjEg9z5
WKCvXbx5qZjx8fvEDO4avbx4bYcSWP+KnyMN5zzJBaq+F6QCn8fqdgf8CAz5Ufybhc2n4rbJD8Uu
Div1Ced+Hqg0NCFzXj8uPB8g8Pj0FRgEEB7FawaVAvsaNl8BO5u0zZrt3Jkl1KZk2bDLhrVAXLZc
hao6NPZWuPzI1Bo6z0Q87Se3KTF/uPxzyuIv2kHMrbrRu9qkTAQzCSCUovS4EivA94uLbu5R8KyU
xUepWeuKlAO7LqxjM43539oKWB+glh0dax5v4jrsdngu8FK3gB1v6sZWfFYtNfOrYaSlsqC6UOqJ
S0VLP+GHlCeLH/9Sh4sZfMjic+2O3Ll5Z4CI9ytX8MJCyY1rKgLGFDx4lhJZRdLWy7nWA0j9ossO
NnewZFk08uWcXYEg8CZYKZcDeO5M7j1XdocyKv1n4wb181JkkBXCvrwCK9yNL4lcZoaVz8SEEjqh
TPLR+aPpzbtfYMtC0rbJHqce3y3XS4x3Sp1fSKF6J/QUgN4LMvs5m3P5ZkcVrkxCPYjoUiEhSf6t
pIUNQqhpvBk9q3zxImZkR7kBisk07ccWi1lX1OrPDFbyqVMZ+E6+359RQXS10twSAYYDJDU4BCpP
OrB1F/DWEVa/VgfugaUAg/EISRLEz8wSsJwfoUfbN1bgq8908P0rX2weH7QNGMSKKrm16/4HlcH9
1ZPNcc4abh84JdfnCIbDalVYOMgPkIbxgk06cE+2p7z5DOrK3U9mVh/txKUCGgkztom+bZcvxpSn
bsIIgcsl8ke0ejlPj/kQFuduQjW1savNrr7GWlyTc+rY1Z+IpT53d/wKahmshyGPmvs6CoZHB0EL
RRVF2LU9Uj7BihNzXgIM8lVBCQPwfKIgJmyTyC00CDs10Wphwl0unPUu9hklSAyi97BXwda0n4HO
7IeyL3YTRRN1Of/iMG+PkaXChFjxcoBCOB71QJ2AwKH1WTvGrJivPXnsODF23io5T725uiykk7HD
2hTzlqDp04EOrrpGy3RxeNw6C+N4YUjhwKfi9OvsX0YfhjS/vn6Gx/FGWgwUK1Vze5iRtGlKyhqf
0gj/LZy1/MEmcA6WH2bbaXLL6DCFpiHIHgyHdFgVJI5w+RwphkiIy3NeAAXk+CfOyrZAvVEqAUjL
awK2Add8CePB0Wbf9DIr7OPCiPV2HhRlobSjHgC/wgQWfH6N7Vh3TuTphKuXczSjyr/a3rZOblpW
27Wbv7RPCZ/qmuJfC3QPz+MsE7s0fWIoo018xC5oVpmb2CuGXTbF3BnpAkg8OjlwpuJLyztbeod6
QW4sC+cwQ+beLC45bZ35bH/KVO1XV4Z4TCnN6JQOPsbeINVdD9uFXN9Ju1ZKFBkNfFPM49/K8qK/
3jKyUuyCvjsBAB53gePz+wAikGV/mgn3Ic65ds8aIj2GJbmblO6UfUu7MqCI0DpWeVbui2yyOFyz
du8uWJMHJ/qnEE621RUEhtADuyevAJrYwHTUOqAZAt7gvyItsPKU1lMmOu987QJ+mqFXgVwASkL4
BK/C5NuntGKRZwInenSVpm8nCv4wWTgXqgCscwBXkCEFwtTWhay8Iyz8y5ruaqEKwnBbiBDykuwo
7qiqCQBkFZen2sfBXUNQC2JIzCgAoNbrj7C14DB2aU/1F+mbPF7ts1X1/bs/wZwJCJ3tJx6ne5cR
6KaEBrAdA1wpdVlmtyFrqYvh0ecjpQzeBxIBbbXuGt3BDcz9L/ZD7gPx828Mf0hzlB0ftAnUbsjc
4BBz/buhgMI+R84iE76//aFeOfzKsY3JfDYGWJRXJEUl4z+s5OYN90ixGRqsv3FAZ0W7lHJbjEgm
PIBb2GXoJQ1+yh50yIYVTPmF+AoQiSDALSMiz6MrSJ7Rfb2duw7fpaUR9qPWu05y4QuIANIRQIMA
z4E/JNiSX4PpS37IA0OzY9l22zKwvvnIFx5wMQ4mU65eUqZhdsHpihdwRSa1aJPdjXbnJY5o3tG6
sv2AprhdtGMxcFrFGREv3y9WyMDU9OLfmsevI7GX16C2eKXS1o8fw2kWt+SLxySuC2Yq4m4E6l06
egEXQ7TA00cVWbQbV4w1eTP7x8zBXpKBVBiBfIQsYu/YQkbvdgY7mluJPjuCp2Pt1n6XlytMr5zE
YCuyJ5Akx5UOPVJbA/s6GkOZwZYa8YsMo2O19aFqSFczGqDhSUvsZQ0ROA+F2XaiFSe0XvAUddGf
Rcg5tI2vfTuuWcJ7S+AKUihCYMAI8VRdeGj6fr2Xa5A+2bUUF9jb67awkQfioOiOMZuMI1ZbCAc2
40zSOMAC5qJ9ky37cg7c/OTCUAwx+S8MzT1Uy80cqXBnaKfZu+1QvHvtQgcIOiGeTaT8m8jy3Xcs
Tn4ir1OF1ro/KAf9GSXMO69EyY8lMK6kmfHRFoUGvGEwD4Mt6N6qImyfLJ/MLVfmBc8W+ndV9y/x
MjsJpwQgOBYwR1WJ8LHOrS7BzhG+YeqE6FFHLKRwKLDx7Gyiq+xp5nqCLN9NUyIqkB6bmXXpLrou
h4I1dldArhX25dYesHrIGNk5UnwbMJNeSw2F9epVDdSKOh9frWYGj8Wq8A5WND9i1TePYNyhc3gg
JOXay13qmx4WuECBr8b6ktb9+tIxgF0opX4wUCt2ZTv9cqhwRY6ziXkQPHxKpwlkEaZcH7vPJmBQ
pCsDoRkAG5oEnRmq1qceTOAlbVBtxgFNkh8mpuPZtXESK3GArv2RR3wWNu2UAzvGA5bWuhe70K/+
Af3seFxBFBAUHXAoYeCFz2E/zpn5JFjyV8K5OJk1X94UcvmOtaxOlgx6XdGqmIkgD25ZrHUHmWqu
JiSlgSrQlJPRf/SfKYuENFC2GM1iC10m3lQVu8WmD7qtK4MBzjCfoJFu92+6tZvLEBWsEDXzrBBr
fsudbuB2gu/tqY+q5hDp2NulC/LQ1ZND2FdTs1U39T12P7M1nG1MzFh/dBfN8DnRMmVbYAnv0vAy
Oz2B2eqyDo9SAD8B5S/++P3kfxXOFaQVkg0KoK9sS5int3Zqwm0wVUvSrmmQRCIe30sj0RNCrsdU
NgvUmXy+4Di3vzkBCJ2WdUj9TEUNB3eDWxCOfEydTBLVYRVdt3FzwT/aMFl1TB9Db32PV+dwN4DR
aTH5HWjvDs8s+6q9M7vyO82n/MfqYFGWVVok9lBoChqvyMtK44jG/AbW2kXO0v30VuDxehcMbfhw
CZuGGsVqE6d0EZX9lL+yF04Zy+vqydAs8hiDpMdpvyjQVYaKMX9gZeBhveE/yjcTut7RxyFxGib0
ym2FWIMTvq6xwxbw8i9D1Q5IJkNz4rRaXx23t24cVviHepg4YhhW7InJCXMMt8MyJHeXik+ANe9S
ZI8TKHeQ/uhLdfzam9cuRNezEXHuhzmMzhl+c3waGOpYwOY8Ll33Xdpzva+yqqMzObwGyGkAfIrX
TpycZqJHAa324DpV8eJcE2EitPMLeln127jsowVGsjvR4TUd7Wnex2quz9w1uod1brzEogUtgdJC
N0FQvRWWO3RbeSw7al3gxcXItBHqOsUoOz+DoHxsor2L39E75c0t8VW4JFPKQqRXDhGPEh0iAvtz
JaSot0JfKRsRjNPRNLhLsHqyBcDON7vFunXCsdtzmhR7RVMEfwRFF4Z7626hfpPnwR2x2nfp+p12
tccTcPV2tMVwk8msxOlqQWgX/G8Qkr1Hf11d9rNzt4s9FR8il19XMAIkECmAL2A/b8jL4pNOI/8Y
lN2TGOSQIPf+30NHVpve8Y09x1QcVfOfyET9LTGn/Juv23yLKwTjDlRQwqM+iaqJogBAT1PzgCa8
vOuO84BFbHc0dfg6DPO4GUP+IdpOv93Vdgb6brjewZ3GR+At7wvX8I3brMUBZl90hbeRoXOd645H
8cjwsp3LiZ8FbHiaVwijTFxKPIiG16oVpKj+nOGp3xQBc1as8v0EnrglP2ucazuMgvgbx7nZqvBB
V/nw2nmAea5tRtk5nivvBldfvwuWhQ2ocJfboWwiPuAqurNbtDLK/epDNsU8NTqMsQaxh2ctSPHG
Eo+XAeX5gaVGARy2/cLbk+0BR2cPQT7Yx1mDkitZJOIvcpqbKMvI4DZOd9AuoLl0GrP7eQi+wdO3
N3anCfi6JoKyn66bhavbHQ1TnM94yjkzuLHbc5c+BQFeySzsUVZayI4VG020kJHtEfeehzkkY1DY
6A+uAUekyj66G7XkOxp71zmN7Ec5iwrlkF/dIggxVRV1Cjzx1p7+yOJYRFisuL45V95ze5x4J4Hd
cmAZFdNgWpBGgZ8hn/wlonyKr+atlVG/hKnRIo4DMpOLa8EnNeq/susE3Q6D/o0cPX03wZQlNY1f
cOYgsuRWqg8ImO2z0EtGNYynWHBBni1LrDqhKxYkayiEKWaTswrJXVMvSreEA2DAW/iXdEZ1liF5
AT/2ljcZDg4CY+rdYMshHx7YfyKYEmWJ5AT7UPmQ3GgdB6kZH3ysE3fAvAqCWXg6qLczO3q8JlwY
PXJajZ/YIlFtp4TMorqnXKFNZwhQkHxUXAs6E23vpseVnwSujk9Ds/YHy8ZMM63WeOTtY6qWiO2q
DItd5jTRucYZu2O840hS00ePvfAoMdA8DdEqebYoUoSkUCbo0eYE8JN3NpTM7YuIXlNbPIW1b3Zl
t3iXNfQ/HO2Dk6/5vKqWJQXOy+hpIlR3qRQfvU7xfAw+Du3amvIj25UScANtGUtMWfY4YMdiucpL
gmrK8GW5AGzZO93+Z242lUsCB+A2dxtS2XKRC4e+7M52TFrAnciM8oZObKjb9ghdS+D+nkrWov7w
yeDKuIMrFSZMVU+cg55QJ2hbPLgwgiysS9xhmy/PGwXkwHw4+qVV3PJcuSc62lZgUmtImDCX1PN1
7Q+zECnZUPV/KEUiPaytKdzY3FCxLjrETUasIOh63NJD1+bAxHI0VyOZpIrwjIUH/cnl5eIctL1d
sJJc0d5I1KpI5fs4jvJRSLodsyGqDtkyU2Wee/4Op+4nJgDWgkA3Lx0fn32gMqjrPQtnj5T2Fn9P
eKxLYALuFHPiL87faQ6Hi2SLT9CIFZC0sTDXWLs3muainbHN56wrcSBxHyVR402/tBYFN3Zcsj2K
xTe4viYZ4a4+xSb+zMMIc9uIgsAC7Qejr71ne8NFtagpzLagvUW9wRbiTVRp6QDtT3QH32NUs8mC
A6vx0yRcSAV6NHjtvMwiOx/TytXNTscb37vNcbLc7MHxVfPkcW/EPa5mhHsk6hsequ9Bsafom44L
RJTzNUq12BtHYC2VttiEodXuZoK8NJW0oAqZ47bzSjATZ2C3nzI+fypl40RBX05ErpgPs5U7BIEQ
ZFBzFkVlFjzE2A/VTUnnxY5fBVfxXCz7qG7/OTQo7uA81V9qQej2w8n6HCj6QmxwFSlE72lgwrxj
wQaHSqTzX8a+P7jNAkRXYjHUoM67cUI4MhqbQll2P/zL8Up3M1GPa+FIV7KNivpc3sy1523kOIyP
OcfOMe/hZeL7Y0PBXtVpibHjxqFZhUWGQySu8ss7n5rond0QovUKblDhHE9E9dMlPTm0mzBkhQv2
Yj5sYgU/M1H7gWkKZ5MMx/UmjjW04zyq3lWKch05LB1kxafBF4afIUrYVnWWhfY2jpDyR4lFx/yh
bhJpuapDACMCjj9JknnujqxprG1VEYHUtrvs8VTz1RSEKYShc2htSU/GVD7tlFbuwakkCfVxoR2B
XeOZ/Mn9/0g7t924kaRbv8rGXG8CPB8u/puqUpUky7JKbMt23xDtts3z+cyn3x978LerUtwkLDcG
Aww0zajMjIzMjFixVhTH9kcQQdG+zErrBMwFeieYPfak+wP6B1rOfwD3NM3IAI8tqX4wGrOk6ADW
hjKBzkOjHQv/xu6sH77Tdj4V0mGYn/sSVFZ0TNFFYxzyftRJ/npAluHE7ainmmN7bwJY97kFRn4M
hL+MK3RmUcTgWtfUyieQR5/KB5QjW4r+CPnUkIMDW3CMjlKrARujNGf8QqeOv/QtGC3VlGA7h8oQ
7Jpv3NeFT0YFwMY3sx/aH74Jf6EO0a+UFN9tErMnYDgIY4/2OP+69EetpPqh0yjmByq7G6IIOAVn
ClOZALwPbSi80wDeH/mPEg7NXV5RobQTvT+UphyfKmC5dzo3KwQSubrtao5b+t6s+LZC7gl2U0jO
Qpu+ldZRYQeOzeqBItb0YiKM4PL/RbmgCaSbtA2lG70NRlr5wCKBSJS/SS1ITBJy5bfY1EJeCrHK
G7VkarSZ/0Dv6OQ3NZtzPtOMd5YJhK+mh+WOV2lHn0FU34HhgMeKxpV7lZIdnCGaBUFIZNyrShyi
CDoctZJW5ILqKIT1XSepL5SwaY3UVZKSpmXe6x43Sk4I+poUzb8p0rF6D324cVNNaQlBBPoAVhXS
1kaYSwcNZiCDj3gVF8kin/k/SFCDQAvDvV61UNeYBlBO35BOttKFJ9AzFBFodafYo3Vfal1v/1Ch
6YJblczSudTAl6FzbOynwoNyWcP9qhAuF1QmX2wK4UfL++DQ0MC1bpYkkSdQrqUEgsbg/flAchAG
YrrDAH7OldKs1f/0uR58LjMKYlOXyA99kBlPQUoyVgJ3/ywXBU1qg+PQYQ+qFTxkRT7eoKZL3ZvW
K4DflqEo78yejklYyr9M7YyYVGGllUO6yXk/tjdNE37ROQl3SUeigrS6fsLfScbpvQ4RDXC1EB7w
E3x2ACRkKNlmdlZJ4toRyQ6lVoW2I65vznsDCRLgMEP1wgtYOXW0htMMbXvefakobJWo4yKsRMOt
ypkFGFYaHi0y2/LtUAJDRmkstopzPtDF64GgIgSRH1PVyt7ZScJ+K2yWLUW4J3QMGPCNLP0EpPzF
akyiTJeiaBwiJGw64AOg7AXsxKO3hkvWjA9TOsIohgzxzilpjB0DArg0QFPW8EP3USkZzxOYKCB5
YfUJaRj1ZBdJ78aBYXKQ4Ha1Sg2V4tlEGRkmGTtU9XeqCqCd41oBqKK1VFPJYum6VcL2luWnqdFs
JDEbBDZtSgO+B1hqXT99UaBds22dflPd4p///J/i77+eQ262//Mf5f+CdEM0OYS1GHI0aArNT7/6
eUNTNUc1NAo/hioLeuat7us8tMf8TBf0H/5U7HNl/HPdxCvJdH66bDu6bqukjoFNXY+gkBOV0lAu
QbT1VzwekPamGhSP737PinptRS+NKZ5brM69Y7vsmNw1A/KtQNqkB27V2nHd3NKysCDQCau2o+m6
dm0ulnl7a6FVnjkDOE1Hb0MAfuv7898vlp1G/lQpZac8l39SNEFo5/d+/iw+f/H5gtQhbdL8fH28
sZJT7h3Wv6/M48/hvsyzu2//8x9blQ2W+2J+Zqe4MECzr0UXmFdCgftkvzjK2e8gGAPOR0fpHo4x
WCtq0LSfJul53fLWxAn7pQHwSITXy7NkQNF6KNqNkW19374eWFGkfWDKBgsD7JG+7+A3F965/v4I
14gkT6xMNtGa/UzS47fmx5Cvv2853E3yhu/7FH4VnVba07qB2XVer7yFeBa8FgqZxmsDNVXgojXp
JbdttwQBCBtX/fe6iXkNV0wowhjIfiMMlftwJenDDXCIXdtyu7E/SWAPMx4T69Y2BqQI8csGJQQ0
nq1I3wog9b6+q/QNp9oyoV7PWa4ljjbOux1sQ0bXNvi3acPEst/+uyz/bNiLDQmfla+A2SvPABjz
bkehYH2Wtr4///3i+x7U4hkoo/Lcc8ekodxd//zWDM1/v/i8IvF6iSeWHL6hsKVACGLtN0cghCwk
BBMzTOzyXHHbIzptLMD8r79yWls3LIeLl23owucLDmEqj3V1HlKY+rkkR9G+4xnhjef1qVpciQtD
QgS0aykFTldVZ4cKGtrzUCytG1hcCxvVcNDzOvd+4exLLeqmSh1B8z3TD3OXN8sPqfX+94wI/oR0
5GCa6HqfzRC23Mmgy9iiLpfdr5tZDCWObtugx1XNNITN3aZThyaiRrQ6gR4E/P2kjTBcPq1bWVx7
x8aCAkWHrAhLYnS1ZCMsxHELuZ73TkOQ8mB+XrextOyaqmqW7vD4NRzBBoJmTeNpXXWWIN+zjwVd
iL9nQDj5TMqf1WRiwKn3bflnWFYbBpZmSZcVXVY1VWEI4gjg9GUGp+Kc/lUj7TecSNoW+cP6KJac
V1dsw1YVOl9scZq8pPGgiW2Ks9k+SMnnoXpslI2r6DwR4k7XVUOnNVqzFVMTYpXtJLbfpTGAiAFl
B6d8kGT70YBrOvb9ezopJkSwhmxj8paW/9KoEF5IEnclObWC1NTfO9X5uj5ri0tzMSRhaUbqXH3a
JcWZ/Lbp33khibJD0354gxWdawPFHKp2lhBYMt+OuJn65ZnEUfjBDv7W48+TunGSLE6USY3GQRhc
M21hx6syie4CrPjZjO/ppTc3Fn/Rvy4+r14fVJNddyO9iCw+RfFIPXNYwaG0Pk+LDmaa5uzFvNl1
4Yo1pUUeqfpQnH3KfcOERpECEeJcQ47Jqd0a2pum7F974p0RFKiZjDH2Eq4l6eSOwB/WR/TPle3V
nnFYdcvU5xgp7BmrSeGkbr38XFkgPk4ByFz7CMEaVWT6LNOv0BitW1xcpwuDwn4Jgzw10wqD8FWi
uxHI+zS/XTexuGkcapWOwfmiiQ9fw6gQzs4wgWSlMsDSWn4rDWtn3a2bWfSGCzOCx7HtjclKMQNP
AvpsJ5j4IRgZtejQUbTyMbxub97r4lIZsiLrhsE6WargfSV8CTRbBsW5zp5i71vq3cTWQwmBfbcx
f0s79cKQJlzzqaDRHmNjyP4R5g+a/rg+jiUPMGTSEopBIlR25nm9uFLKQL0UpAD5vIZwG3BidEY2
RvDaA8iuGA6VSU01DWxcmwBeZLVR2eVnZXoY7RfYgcwYdjZIn9aH8npJyN8o3CxJtWiypgnhOQyq
yRhTJzsX0QeQGnrhHzhv0Cb5UkKutG5r/s3Xy39tS5i2Cl6XkIa+7DwOXzL/h4NgjgPWXwFsmKR0
2b2jH27d4tIs2pqlKKqj8V/a7CcXC6W3JO5LmsjONC43IBDyR2qBtJasW5l/tzAuXSY9xRXNcejZ
Fg6fVgHrboRSdta1e4NiBhS9n0fnNlFvy/7buqmF7AjOcGFLGJHfGAm5PmzlPVyT0B600xkOMTo3
v9MbvW8lMHYgO/tvjuMOMdiyemOwr7cWP8C2HM2RVYX3iBD9EPtOHTomySreW1TRsl/3+6vPC/7o
gJ+vtDGexcEfwhIcyUny7wtz41b9egNfD0LwRNuxFdvusVKm935wmPS7Vv9rfaUWXM9QFZxP5y4H
0FjYwMkApoh2jez8Ncn/7HxQAw41osO6EUV97XqQ2qhceeYnFUIx1w4egT7Ta2h3zvFf1u47FdzQ
erKTe6J3K93r7SONJYHzsm50IWRc2hTPdJpZtBSq6exsIXRH425cODc+wJYkdz3nl+9ExpUt4coV
eY46aUjQnm3gYD2MVjpsscr4+Q0jAiuq0/GmO+hHXs9iNllgwgw2leq8zPT1/UHqkCUx6JaZvq6b
+uc6IgQLg2jkmAa+4RDbr23Rk231csOIKPShHntGgOBo/jAQWd3/Uep/GJp307UfA+NuoPEzhFsH
luEw+eDk76lxhB6wiw8JZP7DXRke13/aq51tqbIl40a8NY35P9e/bEjKRpICR33m0fm5Uj/St//j
9ywIwav514KWnzPn6Te/LswsmDIHQjx+f6XQDhUfJMpe67/fZAau1k6YofnvF8dJ5Zkg62QsWMAj
c8TQ6QR7F2/t6UUrNNip5hxeKXheW+kUCFKQgdeeAYLQmAVTr+rBwdzRqt/2f0sqrY5+fVaH5E8F
bPNglC5AsCc/Sk6mDQ6hS6lvU58+rY/9tXeYMExBxmFz0Dmq+PqNc29QZLkI3Nb5ZJofo41sytbn
hUHrCE/EPcBVt0LlJT22v3pqWUzmfFxpssq1ShXiSBmHBb1IBlCz6bYdTtGw4RkLP5/vkxPQHUtm
UwvHVpiBbvEkxXsG9JftTPsNP181TYsDBZVB6iPXLkHXrFJYcm09V/X7Cu2ljSi79Ot1RddhKFJJ
ocjCzol1DfbXcfAQ+bgfj9Xw62vLbZ+YR+pSJ/IJh5RS5EYRSYnvmugMqGycX974vCZs1aapSiN4
acL3tUCna06ypOcQMQJU8UppI6O4ND8XBnThOQFrnzJmlU3bDGAY/5TlG9fUeX6v44oJeA/2TkWx
TPNVko/GP3KMTe67TsvrC5aN3Wi8wUHpjTJl7gpEeHse4kXoKuQiQhuSzp/a/+a8V2HuWw8Pr4MW
DyHNxDe5bquyWA02pKaRRsC9LhFo9I90E2qIG6u/7qhXVoR9oEhj1VSaFrohxNKwmP9yKowcwuUo
hCOQKiVEDB3fb6q7JrwDo7Y+SwuOdPV9YRX45VxtQz10xxcLJYVyI0YvLALHhWOTntQdrtFCEA0N
FKdph0jcPDuoyMi844UlhRsJl1fXP1xUcwDzmjrZVgxde1JdVgl9CRiR22bnAebMHugKq0i1Rxuz
tbAt2BE6O8OSFRrGhbCUhmhf0gJXu6n9yDuRhg3d2cgbzj9W2HlXJuYZvdgWZR5ERPWydmPabY9D
BizZhoMSVfhJfnLi1q1rA4kWqKgBxaWg69b9Yck87wMZ/IRi6rZ4GQStHsAIolbAgiGTqCYksEzJ
Nx4L1Wo+RIXRnuQpjGhOko27mlv3RkZ7wR0BV/w0L4w+C+RJ1iWlco/l8DmWPq8PbvY2cW51/uH5
7cik34XNZMAePdIuXLmD8lJNbomylEJTcXfn2O2N5N+tW1tyFh2ZbwhvVbImYmnJpnOLjg+7clv0
s1QQ46XxXSu2KroLzk/Jx+CMn69Bpuj8SZNBlZMblQvxj9eFhyH93vflDn0xAHLrA1paHMOg7YLi
D1kgEb5DD0RZ2v1QufCoPFemf98b2sa5tjRnhkm2nFOBbSbOWZWFw2RHVeXSW9k9o0ChPsVKg45F
hILx+miWnMFSVYZDWwoZQOEC5gPklCMtb1xaYnOg8J9py7/tTYieG9omE0v5gCbyzbpNZWkKwRKo
3Pv+CYhCqIJ7p6UtFqMpXQ8gCM1jAEg5+YFOxdHHftd2n/qoferhaegcaPnD29TRj2VjPa//kqWJ
vvghIuygKfsqALPXuA3U+WZ3Hqmj5+WndSNLweTSiDDFKHPUcFFVjds2h0n6EI/3hgWGH/o72Y0C
Wrg39vfi7GrzfnN4qyj6POiL2BnGkM4WI4OS6f+pmnPkeRtHzZYFIT5ZmdcpOuRQblUCkJ0MSG4H
b2Obva4fWObMB0CzEKl2h8PmehiO5ci9boy1W0tPNOXktBOFypNTflG07Fb3bmFU3yk0T79hsS6s
zvvlYvI8q06zbJxqNxlote7uMv3FQ2hrQq8GkHCb7Er6U9ZN/gM3EQOyZWgWFwPNoLgoBGSPpmuU
Z4LGzRJ0fJS7tP8SeE+Fd0IRIA3uupAmOuk7rdsbY11cxgu7898vxuqHKNUUfojdQP8AcvuTl22l
lhc3GOApW7ZsXNIWdnqQN3UvFV7tarxfzPcpiijqcWP65ul5NX3z5NkW5V/o8K+H4dm0q4dEFORh
O1DVSGY4Z7N+UtsHxbH2Sv0jt74q/gep+xgUj+kv4+5wU4ATtK8CnAC8Lew2Hx7SqdTYC4iNyPDX
lG9YpMvvC3vNjsYechG+T88pTTR6u/EIXDoALr8vbDPaXeIkhmzKbUcy11A05IdS9xFtsJRmn85d
nEEyBq40ATReX7gl97u0LGw1PUDtILEZWY7S7mR0uzTfuHvMcyN6BgvDu4esuE3V7tozlBFSnTQt
8AwTKrgXu+aKg8znt18dhyXLvOAs3eD2bYl5IcDSQL0ivXaVo6TBegNv57qB15toNuAYivzfQ1pw
sQn2TvrWOwwMNHScVFjYufe+wcac1KK5j+uaLsQCvU+GWA382u0Rw4pvklkIfuPUeL0aDINHCpdO
sj6OeC45/uB1UNXXbg7ioDnIPqfhTRxv3J1ee9W1FWG/pLQuV60uVW6qf460D056sz5Rr09zvu+g
4yH/d6aExWgHjetzYXBAlJ+p0nF7OdHuRCf/Q1rfjuWjrWxdl5aWf76ZWSBPiDViDKUcQiVdtWt3
pH9f0pD1AGPfbSzOhhFHSKUonTbUY2LVblB8QATeQTFJeV6fudeRhuciDqCQ0pJtMk/Xu9GLopKW
C/Y7LL9Sg2DPvgO5HyH0h3DPRlRbHs5PW0JskQc7gCQ55YbSnCyVQtIxsjd25fxzr4PL9XCE4BJF
8jBBe8LpicRMhM57a1FIMtSd2sDQU209SRduCVf2TGGFBojvfFjPGjfwnz2iZSjdy4W/q5VDY99a
eKKUvCuH+0HZ2FBL2/Zi2UTMQ+SVA/9wndSUhy7+oPoH3Tk1WyDsLSvqtXN0RlvRb4oVbntD9MWP
HoLqmbNo3QU33MIUrgoF8hGtA0+vG6DRMosy7O1fxpzOSZGfXm4KgXQwS9hBRtzChu0FyTZ1Ywjz
v7/idmJqomqHZvLqkiEMnwYPloqNEuzi92fggQpmR3sFcclzPZcheG9cZE/3Qf441d/W12DRgKpb
JMIoTMhiwUKK4PXrS43sUfQpOEbFyxs+rxEpOTAtXg/CEleDHLVdr9QuTP9auVc3gtjir7/4/Pz3
izuzTtnTngY+L6uIn91JbXpc//2LG4GuYirdnJavHuS0PGsj3AWVa8Fhnk0vFbknsg03Lexl65YW
A9icoXdIAKiv3omtLZcSZEFcK3q6uUz/qJjQ3FYqos9NS6t8Mt2uG1x40rE3HIZF85rKjUwImXED
eXZk6sh+J8bdqPf7aOzQlztp1n1sve/TWU4OjkVpw+7ilFLeIPc6P0VeIdHoLkWqhWxeH6PHBKmh
3j1m6RfbuFsf31J0mUuDJGENalmiZ/vI0YwQSJO0jHnp695NGKt38aBvmFlyQdUCusmTh8q4WDOT
bKOlwV1rXBPWUpSz+lMSTs4bnOPSiBCPC1jLGimZJXpICrZQIcIxUJdf8u5YVBtXj9fYGULmpS1x
y1ol9BSRha3sKfD+gAiRFvTjKCMYLbuy9UD6p+F/JzLiFt4hTDcOuOX5dABazRm9VzVC2E/p9KM2
7Ro0RE51+x7GpC/rnrFkAkpHmuYM0GkU86+jBmSRSqzVaeuS1ts9oQS0sVpLHn75/fnvF1Ep6EOI
kHW+b2nBPjEn6H0erfYm007r41jycLBoPBK4ANuvkrlJadl0qOetC+T3FoldeAl5lbb9cd3M4nAM
HiFz0dPhAXc9HHmsEYCRIF7lHbHzzSOikKq6q8nRrdtZuJESh6jLoD8LeFxMvHT9oPk+1Olurhd7
E7q6SbnryzsrfFSrQ7l1J11wAjoSeB+SqFa5xgvRT4qGPirSZnRN/1uzr7K/1gezMGkKUBnVMDk4
SCOJu4iG984IrIHAjXzwcUrvmgmKto0p+yftJtw/MEPSQ4UNDVS3EBigb7cStCGYMxQ+Nf8j+G64
0J6l+Kxbj6p/NPJgFvLYFZG1zxG6hllqr9MFjPaCftBoCn7DqHV9zpZzY7HEEnCuy7lZNuHotumJ
Tv4YwWbvPvpz3cjiyl0YEf0x1jull6ORAJXuPubTGx7fCh2n/w5CmFOooKPY8LPRpZW+h40+3WnJ
xs5d9I4LE4J3QKDQGJB/MITob6gY7AcJgWLIy35vouaJvIhD0SCNE0q2oxvUtwP52vq8/v2tUQhx
VG8GxW9ArrtRe0/rtNe9n5wHx7r5PSvzr7gYBdxqmhWF8eiGxjszkPZGB5uMc69v1V6W3YrdypXB
oN1eGE2udt4oB/kIifJBsfbqrwPHgCfoP78vjANMgxLaPW6lTMdBu42SjafCwmlw9f35gnkxTwhH
p4AOqtH1pxtPgdYFhofj+lIsmjDAj9AbQTXAEqZIs/00CVqYslGv1Yob+o1N5WbdxOIqXJgQZgnu
B9r3Un900+rRhI68fP697wuzFFRabAQ9Q3DavdUd2Hfr31+aInCsGj02isaRLHxfHqgVdo06uYb5
HMl/j0UHrdUGvmP+hhj0DZwJEAOnJECq65UeIfnJhrCQXUCt6Bi7Pn0JUXRrWfdhN2ws+dJ6GDMx
gs6VnREJkUqpiyDN+0bmWfKulqU93TcbUWrpHcID0QL2RBHS0sR+hwrW2dznjeL6Ooz77PIsVuSd
0cB0aKFpFE1w4tdfYYG7n6ItQN3SnYNx0UIA4a7xCjzRGEbjl6AbXKeeUdp2dK/SQqYfHRhwfply
wLLY5DI3Qxo75n6F62VLUf+YyLiqbqvLhxasIjIt6843L7zoGJcWBMeop6ZDsQoLPRIjj9Fx+OGn
b/BvavoUyPA8/Fzwh37MUugBdcWV04Pl7bP4Ntpqf11yOZsHKSU4ilSvW5U8Tx9gGZ7cHI7SFCkY
RN/W52nRAr5MuZsuwlcdNlIkFcGU5pPbIPMRNNHu2/r3l4IA1SeDxAHXIEZxvdKQTWsNFGijazTR
DZI/XiTdSL/cvYM7XRqZB3kR70Po4XSlKUZ3Qv5N26nqGyLx5fcFd22ScYpKh0Fo/gmausE4rE/S
krNefl9w1mRUEb5EKdZ1eB4pBc116rkx0ptC2wiXS6tNiYBcPY8KmzzX9URpqueVfdyNbhxBKaHW
7OxfHwrJOXCDikJZ61UmhTvWYMGc2JOGio9KLr/XkLBNBuMGaMrG83jpeU6HDoQo9NHM/YnCsqRp
oMETXvYuegLZQXZg48xzSLX0zEamSk3DPfrx9d6SEFMp9cI5t/VQ/qGaiGMP5MNhuZaHbiOELyzl
1W8SlnI0ZLAwDb+pzMJ9k37rpOdSfbTljTfV0klxZUc4XMNBSktZqXpXg4NoiM9yhFZGuBuKp9I+
d9JN33zUUdFb99PX3SOWRdc3qAfwoFwNxYuhoZB7haqsc2MkyC2HkmKFFNABiqJiOFl+spsiGL+y
PxDkrLRiw/rCWa9SBiQDCecLP0IIJZKT9I5kW62rOH9FyM+CuoPxLcvfecZGkWZxEensoDTLvYLr
xfU2qeGPptsh69xJ/ZHAAzljYgq4DKPil/F0FoBIecaQcljx5L82FCX1BH1+i1x2dZTSXTBtBK55
BwinIABbjicbxODrtIillZKdD0PvthUCqJp+mpRqX2lb5ewlMwbewO2B9Murq4OsjWle6uXghukh
DSHme1a2+oK3TAj7qqrCmO4hTAwOJMJ7Sbm3tjIIWyaELaVFMPsPEyY06TiG72iEU7ZceCH+kgYh
Ks4JX40aw/V6o36Uw11eDy6sRDJ86r9+mF9+/p+gcXEOBqqVFbLG5/sXW39s4l9/Vl19Xjg9dLNJ
B48Yyll+E0nvMghk+l/PiF+ZUK8nCJmujoZP1sBH8vMfEul2l201zGysgri9p6nJHHTNB7eFjT9C
0Cr6vh4ntwzMf79Yh1AJ6s6a94M+/Cl9hdLzDZ+fQfOk7MD3iL8/aArdrmHzdNGwSVpaOWHq+z0L
wgBUvfTlOsNCWOzVOy2+ecvn53cGT5w56Xg9P+mo6hkqYr1bTOVeDtP9Vq1q6agACfu/Bixhn5V2
0tm6x+loW48wAaPHc/Cn9CANu9zeAIT/M9tijJ3J5mgTgogKXPb1YKAXnOAdHls3qVzFuPG7Oy36
6BSnTn2AlPGmUU9+WNIjfdPTfBtZL+tTufBqmy9ABF+4XgDpCSMtfC3LK8RUXBVxQqeDVDxp93OY
DCCwRUVr2lq7haklo0kEQ1CNrLGIfjThYOQPTuEqKVyf3q0evJcqNAMQUIWkc8MP518vzO2VsXn0
FxuptDUPOhC7cHXe9Xl237VHqT77ybc4+GjFSMQM2kYIXZrPy+EJ85lwxWkh+C5cL0s+1w0s9oF6
bOrxXtNNmDXHnTr17voSLkQL8kczmh8SOx6SggOFtVM6g6wUbqbuxm/5xtcX7jJXXxf2mgaladZa
fL37kAwvo3WnxCcn+7g+hCUMyJUV7Xqh6t6Bu1fDyjje9sid6OGn2keFyvlRgaFGNlIaTl59X6Pp
vm55a/KESGVUg52iJVu4M9Uqqb43HKlXA5svDRceKNWIOUw007mADhoYVrcqPfO/L3q4TV8MIEBu
TrBCXX/fC9Kuoaqeu4b9JSwfVPu+ir/++hTRBcjNWZ47Y0RuiwRV+lALksJNHpDMM4aNHbO0Apef
F9xXtiKalMa0cOHb77rPHXpgb/j9Bi0NFHXoPjGFq1/bw+MkSVrujvqjUz95lblhYCmkwawJMylv
Gvi5hBFkY611Bk8ZN8zzd0MIBX1U72Z1a7+2b9Si33iEL+3IGWsAj4oOYEOMoOSms6YJ6NPo7Gcp
R0ItT+Dtca2Nt8WCZxlAAaHoAttAh4vgWcgWFn5RZ6Ub/oBMoP6b1q71dVkIlXR9cxCYOqgJDoNr
1yXDNknNlJRuApP2rpL0+7yP4Uhsjz0EzhUE6LH0y2QSIDQubQrbPbYNx0EstnTL9LsnSYdZc3h9
VAvufGVBmLZUQUdF7RlVAdGqnR5je6tncMHdriwI/pz2aPpGJWOIUQUMwmMLzX11omHAMj+tj2XJ
Bciuzh1BHNfQUF2vUG1L1tB7fukag2s370so/Y3TuomlRATEM//aEMkd0PIu+0jnwKzqu6ZG/kn6
mEC/7phPuvch7RDjfjLUrVN6cZF4OJMOgFXrVZZJzjszRuSTe4GNdvAJWvz1UW18XwSdhojWpEXF
9xP7vY5U0vB9/fsLIQBmm39/vyNEnKALK8X09cINmrlApdqHOH5gsn7Pinq9/H7Q5b0falhJ9zUc
7eiENnvP3EiWbM2VEAZiVSqT1mYsXdd8LrX8wSui2/WBbJmY/35xCFO9Lf87XUVwU1MebjaOsK3l
EPZ8KJm1nmtM1FRTN7qREBOSdtPWbtwahbDvPc9r5FLGiuWfUgQsi8PvzdIcdy5mqc2Rnc78+SrE
05MOQ799GDjJXtatLEavC9cVruRVXUDMmDKKuNx38oNKE718jKKnaAvSoyxGrwtLQvTKwZNoWsom
dKgOhX506ieE5G3o2VQt1G9i2ysQFVNPnhzf2VILE2H9KQnlW0QTEXpEGrULrC/rg193FFCi11OM
zik8GRlTnKc3QbZv6of4C+2P60aWsqwX0UERs/RTmYZyErOjvFZRDlx+kp1X+O0hrsN+FxTJhIak
8Ryz2DcwPFY7O4SPr3XQOfXpRd4I8MteS9lTh/GL3gjBq5TAdMq+5L3nVcc4P0pb+Oql9zOj/WlA
cCgHgsSJO3zhRlr1bMFbFuqII0CLUdbKja6iy6Q7x24w7ntGqQbOkRzmqSrl8/qsLy/tz58heNsk
xxPVZM6xvH2wOpRdC1QPG+j54RBat7S8g/61JOLls0DrTaPCElLoU/Aul5+y4Db33212aC1voJ+G
hFPGsbyqbTtmtlMP8CtAccimWB/L8vH/c/VM4YyJvbjPvIwXepkjwqh8NPPHMn0M5fd6gQ7bqfe/
jsF4s250a1zCceCrdlOQ4OH0dx60+jG1eZy/6ej8OXXzT7iIpVZTmmo1m5CQVVKq9mxARTrm9bHq
reP6aP4/2/2nrdkzL2xN/ghUojQ4poPHRv2W6h8t62VWKJcb+O6Kvzv1ozP+mRgnqGQ2XHHD6U1h
cyPv0iWdhofUyqlujrLzMYNisd0Y4eJ6GeAlIYAjKyeCNKREK6asmVgvCw3cMy+E/cbRN29O4RVN
Ff6nBWEctmeoUepzVBjVndPe6vneKP6IpWMZ3PjKu7HeqDwuxsQLc0LIgvnYQRum5wxEKAxRrl9v
QJxBBT+HI8Qi+JT9IjSZsDI+fWq2IvrGZIn5AMAXsTwqTFagHEhqVU+h/90Ld1b+4O/fgvS4HIom
xKAECRVFm4diqAG9aP4u2IjbG86lCQGoTBS9NtFhcqXk2PpApT8M3d36Dt1YbhHDECfdEED9z9GA
9ORzFw0bu3B5CDoZRKhDzFd9woWaRgPCdIWrVbdeBwutffKRfnnLIH4aEYKmMeSOljTzHbe6HaOn
3njLHd34+X0hYnZKWrdZzvdH42iEd6jgrP/+xVB18X0hStZ0G3JGM0lKfY6leyv4ovonK502pmlr
LYRIYjnUCux4nib/JkLix+ROtWFi8fw3LAIhoCGwtep1vEf3roEChJS9PdxI/Y84OxkR/UDWn0jt
bZhanrSfpoS3WUdlNuwNEgB+dDvqn5ruc0uzfm1tPAGXJ+2nGcG3MnRle2iBOUb8z8gXS+a7ON44
Q7YmTXAvtUW2NjO5hvYNUsg3QPvRQ7n3antvOm+KKD9HI3jaWGZQbv2TNUEPDh3mdL9J67S4LqYO
T6/CP68actK+kAaeNwT4Mj742oOdvc/L92a7waGyFLhoeIDYGISB8qohZ7BS9GmigeCLHOxwkrfW
ffH2d2lAcGXLmZwk8jgI2+ohTr+2+SmxWoi0nxvrbNR/W11yyLuNQS3N3aVNwadLXVOHEAUs1zSO
CDd68VG1btLq03q4WfK3SyuCS1PlCWKlZWSq9Kkc0a8F030MkW3dYonYGo7g2GljRlWd1LzaHc9N
G2Qty+qYKIG+i7Nx41Y730vEa9LloATPtqzWSPOGQSEHG6CeHt9PA5Lah15+stWP6xO4Na55gi9u
tcrgA6boGJeiHsYQAPPtNLyPhzckuS9HJNzEslautTHBw2nNsoqDNpJEfcPBo9OMA0Jn1osQewOV
Uh6c2OZEaE3zwSiKZ8XuTyE3S7il3oAeMy5siXnHvPX8QZlvS9WdfyuDaI52W+JlyzHh3+GIqUcJ
Dhm0wUlh2OlJaR5t/Q33gMshCCGh9cNkQrOFyxIkP3L5V43w37pnbY1ACADT0CBQGWDBcrVpp3z5
va8LG78FJQXygftkmp/M+iZ7y5F8OT/Cfm9TP/ZNf3Yn+VZqX8z4qSq+hsEGKmH+yuud/nOVhZ1u
BGaL5rpcuH7+lMYvcvgsdTe/N1HCBg9HywKyytYbxqOv7beq4ovpv8uJEra2IXtx53gscxvHhzJC
RDp+CYA4ZsU7KX3Sh/QI7HhnW1/14b5T3wfOd007poge/N4whbdYXkN/YaFW6LYgKhr/KFfuuoHl
QPm/SwUo7DpQ+kXRav78gFGV86DfhulxCD4o0cu6lfVNA1792orH9WzKU6xovPS0W23cuAJufV/Y
9ooZ9klV8EZSSxoj7pItpOSiQ2sgi8ExWrYpgiToVDJRIa945qUdYFdtZw/VV6/YEpxYHMaFGWEY
eaioo6lxatXVUxV+8mDnf8M6XBgQglc4qlEJAwj3WDRnrea7mX/+PQNC/Jrspm+6gRGkw0GZYHXf
iL6L7gr1GUojlK5lEXTdKRFgKAhfwP/sowpt55Mi3ST9xh18y8r894vbg4r6etjX80FIW8Kg3PTG
l5wrf2JtVRK3DAlRzOmysAs8psv3h13t/6Fnf3Swdo79yxuWhesDSiaEJU3ssR37JramiLA/SeCI
dfwX+NS6icUt8q8JwBLXc5bHchJ6EzFfdkjt7CbvU7WVrF/cHhcmhCiSWp0H8yK73Ph7gozh+/oA
tr4ubD7PkuxhGHniN/4zULl4I9BufV7YepVU6aWasQSSdco0ONI35n/RlS4mR9h5XqOpVWjhs5l5
so/5l7O2VRnaWuH57xe7wi+6tDTnsrSR7MfokWpuvnUaLU8SjJsWxMyzNNq1CXlsgBAZDILKdNzv
482CweIY2ACo9AJLJ5ZfGyi5gKZJXJInSqMdUis7s38Xmo99oByV0NlpYXdQ8mer+ToZ97H3UNDX
FzkPYB83VmvrdwjnutY3ZVJ3Bb/Dexqbo4kCy5ZDLM2lDZHozICvqq+6bbLIazKj61OAPsqtk2QH
vf6+vmOWBnFpQdgxuTelA8rzqTtpP/z8US/vNMgpftGGTVIPVg/VQsEI/h1h2xiJp/bdWOcf40IK
b4PcN9+R7bHuitF0Ns4WZV78q2vrP7YMh7wY6N1XUMghhuIsyaf8Y1qr+yiiqWfYw1tyaNPbtn5o
E22XI5Fdj2hHN/H/I+3LeuPWla1/kQDNEl+l7nbbTuxtdXs7yYuQYW9N1EDN0q//Fn3x3dOihCZ0
7kOCAI2wxKlYw6pVAdpaJLQ6a0nxxcwqL3R0v0kyoNNVyRKsggH4LBtWB9BFBieYEJagRi+ySal6
9h41jmfY7VFJryWAvVr6T+tKPNqVFhFkCVqE9rXLnHxk7677EZPMo0bpx6nu8e7q+zf2dlb8cN1o
k0m1M8aQ2323o/A4xamHo3ocpEVDm4vnogIQ/jAQiGLNA1R6bnUlY++p+UepmJ9rr0kUeeg9fChK
WX+b1ZXD6qEcG8fUxr9WYGzmhGkCnqLqHfTcf1tt8txnseSQykQIdw6UxbapIPnzHrblr0xxz10Y
SuI0GyJA+oJWYfiDGtlP1+hmZ8ypZ5aSF9V7m6l+9eEWjWQOG4dsIYD/fiMACQddU9KyetfT0MuG
J2iN0ziQoyV7c9fJTZCl3E5FsK8iJB1QuZNhQ+ZXS4vBfNp64BvxaN0c5vIRbSROadseDBo/dCT1
snpvqg6kJi561KAtHmcoFCusmFU6fRkP5bsxF48xJtupEs9n43xzwLsL8kDgR1edJJ280qypjqv3
cQwf+lQfvXCYvR6dcby8sUKvbDKJxI3jwYvdNRMxKSA9RKJvV3GjOA0hsVB0vNC/Rpn1vSUAjR8M
sNby4mOxzM/pDctMLat879ofU8yOPZExUm0cQALKK9CiuAip2aJGbbO+LVHcXL5bcHfVN++gJX/f
1278/RaeEkggKDNH87M1XRm1QME/lmr5nqA7nckGz05+F1bz3NLR19B8V3OPo6wt1Pas/iNTUA3Z
2BoUhV94KkcUf5pBq14TrfCt8eH+3DblcOYJnDgHphT//eb65n3VgVmhw6EG9GlAV85jlAIaN1RO
7+cgs9z/UBBU13K0Muo+UeeyFBc3HaVgDsze54Eh3UKPAxBJTN1NUAjSMNicuKtgKVSRCF2KUbqs
UEhIUt7LajqUsiLFrUN9O7ywOXoUzx1I+tP3itbFa22Z1ZNjS8N7K4sMfPUAXaO1DAfzrxii6inX
FaD94/d2iE9KXBzRAeVYazJW1LWhhHJRG3W4Jnj+wVwnbEltjCWa/4ztO+q/DqlxnrIfTvxkWc8q
ORX01/3jtl45KAMLYFtOfQFaCkGHN3bezXYEC3CaIr8D5np3hxAXraJA8o+4iAs0uQhV752y64ZZ
qYBzMU/W8HdJv6QmuIbmH86wN7wriBKuzjgkVVtXTvWe2x7JPSar59hYKw24RLTWA+Ya1F2CqRgZ
FHxqQMO+p3k4eK5iU6+pi93PN04NKFWgml0YCCI9GI5VOrVq272jd45anewa9ey+K6O/25gKyhS4
1YvKXlg1gofUAFqoJcMcv4fhoL/UY5EfLTepJJHqtRQHoSSAoWHsgDBARMNZcMLmOmThNapb64Ce
CnVjHvae36UIQbG4aqwMGsh6rlYc5OOlOf/fhhcUS6hkE2vB43itPk8tzXbXOMF/RLkI4RlcnjEW
LrtZWHk/tsy9hj07Ti9RYx53z2AhQLgUtgFm0jqq3evs4ri6aCG4N2crzEDQIDX6XZrwNtzrWDYH
oHW83ySHnTTvptGFradzXwMdZDQbJenLJyTJBnUqKjd/L6bnqYgzz5gQ79b3n9mlGOFATeNQTuA7
yt/1BxaPB1OVEYKsLwVQcijbQYAVDiciJct5GJOuzvVAsncU/3ruuVeH3U86F8AjkbjhMPTEHbfC
MDM6JXu36CuKtlLtR9Jd7h8qPsTSAMN7AUptMFfyIg3xOS8arcwzt8+wFy3KX/3S9Nv4WJFMogw3
1mohR7h+qRbSCd1osvfQIl71M0lljKMyAcJmuJnTVM0EAdUIP3k0fS2RVIStJIBK0kTMg3euMmAO
C7uRRcyYtN4ermASg6t8cGcZl9jKLIEES+W14vzBWLUhyl1Sji4dxqvZHdroEDnHoZYYpVuTuBEh
3j14WmlhpxChITH3SmTkA6vjtJyBJdy5tA2dyB0wfKg9df+GKSoBqqdydw0FlwINC0sUHMerxnrU
ynIbjS3Ga/KkqGggi+r6nbcCArgbiswmNNWqKm9U56ZJjLm/Tm+9/diH7+H00cnaM67LcfFSQEWh
rpSXfK7qowqID2130EFAgBdjsJ7znvloWfvX3KEvOPiNFSU8mZP5b4lSLVWRPbjr3O2nfAvxMvCO
cF6ppf4q2BylLst1sHVQr7K0g2Gc6TT5SOH5g/lUxV/76UvSRujM+xCCk3NMznYbdDI9vT4zfBmw
2tZnZwTRcaEshgOY9vrFKSO/BaVzE9ODg3q7YtxrA/AJa3A40akXyy1CRBlqEtSYTfrF+lD7s2rt
jWIIw/O7d+PwzYOGPhgVhjeG8QhYfdzKOgFuHxmcF7BDqQj3ihzRFlMa12UWZjDAwRtKr0QZd5gc
TYLahCOgwpV9KgbHq6T1EGvdhLW7kcx9nZvJhfOQGXQ29UujPtXz1yF6dpO3+7durZsgAn4ypqdz
6j7hPKLYknVlrOuXpPF6x8/mw/3xNw6aruJK47UDCSH82OUUQFoSRhVMdiQ1ji070+eGofOB5KHb
WCfwNCO2iSlw0jxhEmaoGHFiFOZFqYfHROm/JMb4lbH5dH8uq8AJZ9hHnbUL3wK9kUSzP6tjtdXU
2gRI7HtnPlrGvy3KYULy2ugnygBIUmWFxBu7A3yVhjplXFNUGQkTY+1cFKQwrEuZxH6tv41MEk/d
2B7EsnSoAviZyGAIJ2yunXpkYWxfmvht6Gev/FED0llZ1/srtzEP6FvOdGyCRVEzhXlYxuw4JVWs
S09OuuIbklnIhhdmkemEIWiL4Rv1zUL0JZslqYctAWgxzvH64IFetWStGUlqNQyti12X3h8nk2Ef
Ng4wj/ip6JjOkyniPmck7Ouio/YlG9/rJARfg3Ygzm5bCo0DNBxh9D1GRf+qmU8+I09VjvZFBZKe
lD6N/uzeZQfWAQ6Uit7H4Opc3vVJLxJtHJhzMbVTFx9MGSHyxi4gBoLVVwlvDSDmSwpdHYwYobxL
jlocpBWP6XHvBMD0jVohKBEIwW4sJ2B3hNERDKAXIzw0hc/o7sdqMf7KEAzxUFGEEy6q9tz+Q0uJ
flpfZvTMAviE32P0kzWE9S/I0DitrYWXIU88RuYXMjYvTv/DkTW2WR/XpSD++827ZNZu3IOdPbyk
0bF8UsajrF3t1kw4ubsOsldjzbg66k7cR4wCdEIKX0u/2+Z71Htao0oejvWJQigKMuBigNxiRdnT
onhaS80qus6mX4TPsXnZfaAwPjJuOrqygFdSWChajTpruja6IjCY9edURgq29f2wqhDEQRwEF1s4
sO6ARSqNJLoqQxFY7fiUgVhSYpdLZIiHtgBHTtSgod11Qj3toJ6IIzu3awlApsOfdx0Ltxpm8fI4
kTwlSkE099IegL1uZaeVa/+Fu40owe3w/LDdnFZDT4oYQRH3MmXHQR99I1d9o3tpDccPDc2P9rt7
kAdrBD3UYe+uyDfbKKlYrycElMvuyW7JSaLH17dvOb4wH5vMtCmqEPOZ0S7nEHZf1f3v3VKE+F5P
NDe0DCJ0+6S0XqU/3r8X/P+LW8JpqTkRmWGv3tNwHptodjLlos8jWg7A7izPbnQewhcSRrstXMSJ
bmQJUZAxyWg9TpDlNgGiwqSQoQU2ji8QLDrS+HAekXYU/O/Q6R1SKVZ4cf9OQc+vxru5EXlnae6t
Acq5Qe+pRib6nThteGmeSpMcZ2M43t+OjRuyEMBneHNDaoAqmjpswouWZg9R5zyhZ4yVH2r9YOvt
OTTc0315Gyd4IU+48LYyUmpnmBC11D9x1p2TOD9PlP5zX8zWxpjAHGi8MTf454SL0o2sqJMc00rp
G9g3bEnodnN49CGBX4OTvCKITnMzAVagCtE54XuB4vtid9oP+w5wEZiX0KwUVpVwsIZEa5jtFuGl
7gGUOjF9t1WLjuJotIk8Bmh3VqGvxOymzm6IdTHqQ6/5lB7ur//WNsNT4gFncN2v4px9CdxBVNnm
hUbFS2bSL7rRPUSM7E36c5fsRox4weO6HDq4h+DZOai/VVlRIj8lgq5aDC8EOS2QjIPhkJiXApSM
LMn82Un9yMJDJSMQ3FwvMAZAW7lIkIrJvhZsUWmZphZqEudfaka+NigMatP04f62bJ1b5PrgdMOT
BSpDUO591XYOuK7ti9a3flOeBur8NxtPEOHiiRkOpFrqE/BWJBXolXCw5hlNeRi4RI+TTIlsTuNG
iDANU82pOfQQAj5mpGbe8mRv/o2fqxsBgldZpYWbRREEdFOOaorU+y8MhYUAwXpTmxLFG3yZwCR2
IF8dst+f4fxj4KXm2WlEbQU9q5Y0NePQMS5GOT8OiXKcK4nnvXFkFxKEndbNvgt5A6VLqHxMzbGm
5/1HCcrVgJYCTZ8GGJFwlEpa6Wqb2JcoHB8VNBMoR+bp/Wn3lUC3BRNFFMAxgmFAOEt6k3BO79C+
VPEX8xW95vYPjwgoWjqAkQvZBiH5lttNOPZ6YV+G9G/3VTE+/ovhASFEHIeDh8V3Ii61shg6nCOE
i40fyfTr/vAbCtDRAO0kHC5EVhjPyCA5nStFudg/bKv3NWr7lTX5JZGl1ddFswCJ6Rqea07BD/yW
sE6l5tB5tjrloibzUR2ORfGsspdkfEi0zHeMg4qAuFtKno+NI/zJmo4gNUEDEUcQOuu1qrBsJpch
+mC2dTSr6kyj3Y4gAGOw3f6/EOEpjwwVrde4kMJ6LU90NzQWXMFYOCAiOSf76vxOhqrEM9h2L06G
Xnhd/TWL1WPT519B6CpxmflVEJ5DYB8A5QHExkGZtnBVsqHO5qQLyWVGvbxDftl2ENJH4+9UkwHi
NzaGH2cwK2kWsnNiqkS1k7bG4wLDvZ8eavhRWo0ytkZ/uH+81+8I2IltTgIKhktUrAlKEqTgcW2G
U3uN7cYLBlXWs3NrfFND92wgX4BMFKNWo2JZc9nn7bUw/uQPVvV7/+fz3qNQ72jTDdbrpYLs0BVn
HAu3uZLxLzf2tfL/OL6ggMNqLo26wfiR6zvvu1u/EhuNYvi64/vhOwnvx0DmcR5DEr1P6mNtnZrd
Tzg497H0cP85EFVce5KHQDQ5SX3tz46dH0ktI1xab+6neQ4r3dQQVRVT+Yo+hQh35+wKhD2Jj2q4
O2K4HF+wbVs1skPTogyUPdnX3EsKJhGwvmRYeRAqIFyH6LYupufcTItmt2ira0mqn203+aTntQLm
j/undP2GQKFzBYUcL1IoIqo1RhWBWvS0uTbD98w0/AkY4BCAgZzJEk7rHfl8OmwH7HAECDD++40v
S+o6HqyqxXXuHxjxmIwRUTa+oC6SplcSo8X4RnQYHS/5c3+hZMMLF2K0XDRrHJr2qiAHbP1AFy9v
twAAFk14exZC9ateXfbQVCx01faagzi8ftTQmX6/ADzeKOz5vBFiPW1Z9GYyTw29pvm39ljs7ssK
CwS3DalY1DDwtr3L/Z1td7LzqkqvnXto0G1B8hps3IfF8ML6J5EC+SWGP1DrB3ssuu+7V2cxvvB8
0rwxQmXA+DqIYH5Wbny6P/7W91sEhobNm2Ih+LxcnmnS9HlWsvRK46M5PWjhcdQl8cd1tAiYNQ3Y
R46uhR8pvAgdyd1oVtMUkLWrm5R+W8d+m4Ln2HUAAiq8QVZYu3EngBsFzBpaCh1hRL/Y7Etaz26c
XtVB9Yr4se6v9xdtLYCAbAaZY7gqSE6KqNGhCVGdqlgocM3eQs9sdztJy+G5+BuVNCVZikAPhp/T
8WSNk1dqLVq12JKtl81CuBm48U2JwEJxZV6ZHtB86P4i8ZO/NPyWsxBuxgw+QzgyGJ6ak2eZfyvH
qfsGrO9u9YEoKjLs8JVgjSMXulwsYP9AYZHQ8VqXlefQxKslT9HGMvEcH0o4ERFc44xKii6DnT52
V9s3uzeq77b0eQcbpEDR2RYehehzNwq6zfe5Oly15EuZEz+Oiv37zJ0JIDZU3hBRtIuRzainqSHT
NUmeooeY7I4KcmfiP8MLBmWcjlEc9Rhetz+6/Gof7x+jtYKCHQaCDdRooKkeLOLl/tbVxBTLLtUr
yOuVp1LVcg+hLhcopLaW8nyKe40kLnoew6O0LSjDVVchk8LvypkxX5n2+BfVzvenIt6Iz9Fh3qFB
OKJ2sG6WU7G1aZjTis1XN5/cVxDXV4Gm0ObBZiqaONMsZP59gevpYCoueFZ4fh2wHWHtOteZUaeR
DEH8rXSPEZN4wuv5LIcX3o4YyPk0rTG8MaGVVPtNN1FwfIplyR/ZLIRly9S41iILYnrTr1xvJpIT
Jhuf/36jbuFwRKRJMH5BkAafnhsq8SrEIwzLEtBd3D2gkFE9J2ZdtRDedT8OfaCxq0YOropL/rZ7
p29FiJGQyIiVrEZ4M9B0r2Z+LLFyNpaId41AuQ3h11CsxUiJ0bHMyPugUx/c4guRpVy3xgeOAUkL
DhQAqnO5BZ1Sa2WbxH2ACCeY4lJv//IAofFZ42fgNmiCCaKDSsk10CQg4EWFCWqB89/315+bYbeP
HbYYaR0463j4TQCwhDPaJn2TWIBPBFb1qISoAvVC9xFvXaZc7wvaWClUEXIeOlizvF/RcqUADKa4
0WEbJLYXRgdNYnrIhue/39yFzHHRVa3C8AP9UIYf5l5ShM91uvl8flVux5+SvhgGjK+q37U6SIP7
q7OhkQBvQEwWEXBevSxYy4ptNe6UFV0A4pYfrGpOzqB4Suec0INAYndsXOqFKOHZy43cQDIh74KE
nbT+D6XHsoskMmTTEY5tafWlbY+YjhYfwvSg0CNhnpJILrdon3/uyX8WTdQd6NKR1CiU74KxHryk
VDyw9niz1fhp8q/GHttENq2tywJDj28UqhpWlX2TXaFZY1SnQRU54Q/NHdEQMq4y8zGm4fQ8pmx6
otpAZfQLKyw1JsrpMgDK+x8GOmE5lSoF/qJy0qCuM/MVXc3tEK9J4YA4Y0BfF4f8O7Rxdwqpzb5U
WPrYK5R2arzRtYeTUnfooxemc4FGJk1+qi0nkrwT6+3GmQX42eEljyhZ4b/fXo7eSJKWYV0IOzfj
se2/2lZ6qEtZl571hkMOor4oWeFaRHRf6nZ2raxJ08Buv6Rj/Fgo1WEAdWYCHoY8APZXcow/4YiC
doQdriJID1MXWH3BDiGU5TSN8yxgbcUeHNTAosl7q9lPVTEYx0kH92zrmiBrZGN3Zi7KjKmmRSc0
kPkOjKj6T09ntNpSKuVrgVCEl1KSAX2as3/ua4+NK734TH25/hrKnUKGUpugmeKXziz+UdDoQ++d
x/tiNnQsekfhNQL3Fvq+uYKYNG1HMunQfvqbox1399nCKXfQp4aX/gKUQ0SDeU5ayx5rvQ7akxJe
SRXs/3pkg4GRQj3EOukc61rOzIbVAe19ix6swd8/PjLBsJRgDMCfE1R4PvSOyvqsCczkOT13+X+x
+LfDC2o7TBurNBoMP1lXK/9gkljHxt5yFhme7wAAY1XpOeWJ0iaK2gS1cXDTY+RIwq+S8cXkE2uU
IolDjD9kBzP0BomdtHEDbj/fES5q0SZVOYCiJjCb5pF26MFIWn+anfP9PV4rOg1WsOrAn0as3f7M
690oupTVU1uqVh0U1nlOLG+ug8SqfZL+ui/nM3olKB4UYdgmSExsVEaKedrCCG0WaW0R4GsM321d
w9cKO/NJSfVTrCTEr0AzdaTQXM8xKeqDTcceuglcvH+A3q8vTjx+N8Ip/3eekvQVPTSGa8ni5EHr
I/eVpc54alK8lGo05ro31oYje7Q2dgRZGl7Jz/13ZMaXOmlQclON3IIGfTc8muhvfmY0mQ91aHy7
v1ZbglDriYwzgEPG6lEw8zJ3SNLQoKmK/i/UEajPDtjt32atktVFbGw/dh34TRNI1zWhhOGONMkr
pQiy8dxlj1H1pU/epkrinW5cFQ4mQRiQF3mgrehy5ZClQNfO3CmCKvmiuadMVqy8tWC34wuahKEd
pO2WGD9lbzr5ytIXN5NcR9kUBIPFYN2IqluIULWH6dWuD/e3fG2HoQoG7hAoImCKWSLshuSdHre2
MQaJ6enmd2RMVf0Yxb/mP/flrKfBq21U3qLWMHjUdLkT7ZzkjgWqmqBMz8kxqyXaZGN4YMV4z2yA
Q5GcEjai0VniNmYzB2P3b3yu91YpoNcGN1nwkAL7jbMknKOxt/pMjUgfNOi5YHwUu/Gg/yMA/ESA
tiLutLIHetAk2hYdgqH5ozt/6O4HFch+RBfh+MJWQqhuufr1NCPfqEwIAkWhnz2AR18iYH0RIICb
8gCiIVdhCKd0cLIIkFY2BlZmeVEduOolzPeWDmORTNDlAZ0E6DreVQF1QVEXljossYIWfT2h/1pJ
lHetk9DUDyQ3CPuBngWJruUqzR2NUW+U24H1pVH/dit6zEh5tLSP+1dhBVnh84BjituAJeMWjiAn
NMM2ZokT1HGg/QZztGKe6n/76Q/Yh85RKfEoNq4GpHFqI0QK1liCoYgRnJ0grYvBkRqUxX+xLZgM
8vFIEOKRFQMrc0TcUh2LNqCa7X0lbC9nMJYL4yObwz0VDiZaLlePXid1HLdtACy1rx/RiElyeLly
WFoIPDmIQ+XqqKwHKncpALxGToJy6Daw4wFozdc2eW3KZ/dd+bvK5uP9zd/YjYUs4YwVuRKTLoQs
pUSQLvEVthd7ypcLvBaAdRDu6oodtM1RMe2pmdvAUl+6xji7We+NjgbiFFknoq25ICgPZh4gs3kZ
pbBuNc3hwtSI2P1s7YfIedi/VHCPoLgIareQAFgOH8ERV6I045EPr3OOdrPbTgcY6WZ8YStKLQZu
LEy7oJifldSnjgTBt3WsYN6iUgiewDpgWlUG2l31WR+k5j/l9L2J/1T1L6r+yMd/LU3W5GhF9si3
HYh+4JFgkID9h2voG3va6pVhBt9iF5CReIV5VNNz8zaBv7JVP2zqE/pY0KfqF2N+NflDeEjzC8qD
4b+hSvT+vq2Kn8VPEc5FWRLS6YrRBZNTocv3S6/8mJIfqfKSUd5jwmqDOX7Vk+t9sRtPEC4w2DGA
XIVZKVKhggTeqPMshhr61vwAygJYiPsCtvYTNIjI2+DQ8ETacoXHSjUUE/R6geO0R5aca1I/9nPt
6+Y5J8mpdL/fl7c5IYtD4UEEwctelvJUlyW00UgThJb1WivhYaym93434wffLbgXiEaAqYFrwaWY
YUwLpldwv0BeoFQPigxQzP+/qF1ROgrLDBYmgh2CaWDOYERQorAO1PpLE9uHYfqrc7/Y1WvL2tP+
FQP4j9g8R8hRjcupFJUZdpGuw7GPmXGczVL34mlg6GvpyMhV+WYLswIRIq+DRqgFBqcgygqt0k7G
oQsGcFR9K7KxOWrxRxkOxkFnkYyGfGMNOdhNRwIPeAYYDcuJ2QB/ODmIwwKFAaaZgIf8ydXP8QyS
ut0eE9YOx+GzOAXPoWBIx6kTm/3MA8HRkbat37uWd3+TNl4N9zONjvQqPA+RRqLRwiSPJ6cNwjLE
w3SIa1lxFT9R4t4AV4dzgAO97kBOUpqOpVIMQRvlJzDteU46vqh9eu4n8po55VfbYMxTI1Vy/LZm
BlwigqqfHInizChKb6Jed7sgc8bzd8WW0WJsKAS4yuDDg5MDhL4q3FRdjSa065j7YAwNz+m+oR2x
H03a/v3hPg5Ck8Ce8zql5VmrxzbsjQqxw+Rv7df8c+/mI+KM8lyoadS+rWDnvJrTrZBjDfo+e4bR
9YxAmeTZXa/SUoRgNnRl44YNFDL4Igd/Lt0z+nZ/RWslCeRB5+p3ecogB94IbiX82RWMs2OjORm0
SQIaNiX6gY09SOJD03fm7sUh5aOpfYtYc2j06OjWdvSFhdn0M0rS4peLzgsnktmDN4KK5KG2zYjT
uvReWRbmoSvc6ESoKUN5rZ8v8IxiOzkSG7kx0UCIdDqY0xwlQZLmD5FZ+672UMzTY++OjzbMaqAr
7+/1Rq4FEqGFOSMdD/QJJ6nrGSUg8UyDjKqab2qZV+pfvENbkUOqVsPRodHg6QoxDqlrA+EUGb9r
Zo6wEbL+OLRJJ3nANwwTfBAnz3IABER5tfAUzQ1DThWlWEGavk8UCSf1yLLnMnxyh69xa3hUU49t
/YvYskThWn+jQhnK6JNd0l7VXMezPszMybLAAoXtXI0fIOdsvXhway9rjbfCaA6Std/YbYTWEFxD
v7INc1DXqypHb+U0QPs9b2qe5yrzY3LuY+tgjh+dezKVr+gpdTD0JwqS6kL7RgjoSK0DUnDJ5Ov5
t/sftNaNHI2Ptsfw31DhJUZhsxxUFnPYZ+hJfGqicyRzQjdu/WJ84d1i4HAkatZlQcvesqbwmo55
mZS7VTYL4QBVmUUyFLZnQZRYx4r91KTk6JJ5mILRN+aTHVlTkwWT69fl46g/ODJQ3uYkwCbHTUoY
FWLpT2TAG8zrKQv6P6l7IprErdqcwc3wgv5tYMwSChaiAD5nD2QnaORkFDcrHmxwdfLEMbKkOFLQ
asI+DJZNI1sxsyCZngZSea11yvsv+Nsxz0WeHbLCd7o3c/42hjKCvI2rDEIRXm0JpQ//UVBqhaWP
Vu1WWaCTL1Z2Subcd2CKqa+oSJDYE5ui+BPM3Q3EygVRpt4j2WAybFR1iMJDl3lheM5Cr+p3Z5QM
cKf9RxA3dm98x063WGFWEGRqb271tXncf/dtPOwI/iJ454gJq3Goe6a39PPud9lpkBy4zWWyDWwH
ynHgYPDfb76+HlrUlFp1FiiGj77OyovxE53eClnnuq1zDd8SQVQNIVTEy5di7MRkFTXxeEzjwSHI
CXuoeL+/UJsz+Y+IVU6s1HK9t+00iIojdrvU39zE78MjlZrIfEcF4wU84f87mc+X8mbN0nAKB/Si
B8xA89r0RPvThKaWeztm8mt6K0VQBXXVMLfo3TRoE28YvFKWGNucBdwwOCwAphFH2JJMdQdFteMs
CGffQIRr9Ir80SqD+7uyufGAEiGMA2gxyiCWGw9u4hL5Swu7gl7FdvS3Mz6CMuy+jC2dDL4zTgoO
iARELWXANuqMyaqKAC2ZtOTUy/CNWyt1O74wh6JGIdusNUUwk3cLDKIJgoIRUOUZkXXV+XSyhaMF
MkYEohD3ApBFXK4qz8PEcaMySGnceM5gfqexi/4buq9WwJl35dkGvigz4oeiar2WmV5jpMfG2VsG
hcOH8jl0BYbKQcxGDNck1MxcO0XiTA+PtXNyU4k1uXEsCCwaGDSwbOGWCUuaZWPHmJXngU6rlyoM
f2ekfczHROLObJwMXnXjwFPmGVnR9dfzBtjXtIGY+PdPS5Ydl43Of7/RA8lc16ilq/Mg1v/KnEAG
3JYNLxxrYwQUokZYLiDzBzna9P3+rdnagluwlPD1A/pDRVPbpIHVwdS4KtZ1b60hP0S3EoQJzCi2
0RvGJZjH3DwOH/cnsGGlIxFkgaIFkDTUGwpPV9ODN380kjRgeeyBQfTJyT708S/FPobVoz7IPLKt
7cCNQPchdIpAtE8II6VTllvjHAP8lp5CD4ne+7PZ2g5k/3inGCTcV4oy0tQ+H3uKFzKvDoX73BRv
s365L2NDkSHDiKwZSEjwCIswsqapzDoGR0FQOa1foRtq2F8B+fSzTDncl7SeDSfXQ4aOV5lyJNXy
avRmTWDuQ+3rWf2gF++droGs/9/7QtY7shQiHIDJrlu0R8WLD4ynT42rWcrCObJpCI5ROIZKY46Q
QPsBjfheCfHtstqtC5fTEB5iu2kKu4hgGxn1Oa4e5/JZlXEJb84DqXGUXX8SKgpJU22KZnBfYDsc
5TTPmjegrp/ou71UzONGiGCwjBGpEO2FkCH9SOI/dSgJGm1PAv4Dv4LGij1nTk2LqSPWSdEzv84Z
mAmQBmxldtFGoIPP43/liHBe2PMdOM9h3rXf0s4zs0PBHsb25J4Gx28+0PZVl+F5N5LaS5HC/lh6
Pyeoqk6DpGi8dIoB4X/s8y9KSnxkBkvtRMGCm7W71cFSqrBhxjjM7TBCas9JzQ7VdHaoZ+5PdAIg
g7JFMM2ha9uqRdBUt07UlgqWcwCbf/iixb/3qwG0CCRwwjhwUExcKGZddnGiULgwsaeFf4WxRJlt
6RmEc/HIIE8LPJSwO3M4oOVSyvJAqZ5Cohzconu4PwWuqZZmnwkdCVNFA+8HtLMgYXQmfUajZBp0
7YGa1HfTL1X7NKeJT5L9k+GxY5eHFmFoijiQPAcu3K6GKIi08mjEz85sSyazsVwLCcJkSDRPtFUg
oXypjWPlnO6v1cbwyOLwxiYmXphVCkRJWTpVvRoHRfNY+lW225lAEgIkmCimwZkCLmf5chXmnGhq
TKuADT8puPh+3f/6DSW2GF54GNGZs4qbCsNniR/ieqf2cLD39lQDfgEknqBSgtPFCfKEhxEB7D50
m768qOahLKoD+k8crPTc6rvN66Uc4Xk0x6zKlQ5ynPoyVHgg/9xfrPVWI1CE9CBBsgCYIjG7Suyc
AmKXJZf2t20/A5Vxf3i+1stbh6gnx93gMnAuDOGgdqkzqD2qjgCrc7/b6nRK/1Li+gEJru/3Ba03
HYLgl4KVFCcW/bWXZypimTsleRcGjfJX0Z2i+WTLHKqNpUKPJ/hUgL9B34pz0UuDjBUgH5doPFa/
Slmlomx44akwC5OVOsHwCvtwf1WtBGa11n9IXgFghRw3b/AjQu6Luin0Wm/oBS23DOMS598IvdjJ
IdyvPMAJA4+Twx1xN0xhHhbQ685gtfmlUnLPshXPcY7393pjpcA4hRoUPBjIl1jCBe9NI7E70y0u
r+Df9ka0qfq/jS/c7Yr0pkKrsLiY89EczsUg2QrZ9wt3Guj+AakRfL8+nrPx5EqWZ+MqAMmAZ8dA
sTa6qwrGLtOYipe0pJfU/cmU2rNSgMkTWdeHjUncShGDpk0xFnWuVfSiEK/8bX/s3oLF6ILeyMzG
LXO7oBcwYszjsTF3P0GgFQPVE+fyQ3BMBF73bMD+koRe0GeVpYdJxtiyuQc34wtbbGhhm1ErphcH
/eB6OAR+Lgv0y0QI2zzOClKQwBJcdPNE4kPiPmiyTm0b2vt2lUSET9rTsXQAOr1krtP/mdDIPDAZ
GntYTRUeYWLN5/u7zldFeC1AnwkCF9TbobeGaGaOIKxQZhROXaxxRG/o9BCND6X1T2NlXmF8q+e9
JLSA/KAJAfCBEAazWXw0Mj3MU3SDp5da+Zk0g5wlY31JlgL47zfhq66LqaFXDMesfrPZIxtO9xdM
Nj4/IzfjW9YYldOIqx7OZ3Q8lUIc12ds+f2Cpi2jlM0dwQJF+aEyDj15oXubzGMPoMO5jWAZsM11
QdkWoTUYE6pLAgTIAb4r893KHOMj/g5UAUpHYG8ul8iJozKP8sgO9PqlOtuyuvn1s7oYXrT156qq
zSJTrKCsqxfXVP4hTvoESqoDQhoPbp8e7m/4+kbCBwPPB1jk4edDvy9nQxntRq0Lp4Ae4l9VfOoL
fyISGRuHCpVIvJ4HOVi4e8IDnoNcmjT/j7QrW5IUV7JfhBn78grEkmskWWvXC1ZdCyCxCYEAff0c
sme6IxRYYFlzr1n3Q1rjIckludzPOe4I/ZW2L9O0s7agaVvfV0I11hWeWWr4fm69tv2LaW2s+DIH
l6dIgIfwIl8B7h/itMX++aYgy5OsdMVr3SSWnnV3U9E9QxL4F9iCv9nU3Q92n98H+Yd3Lg1YSdCS
BAYOrgaVF2VpckNos8zN4VXvSdjYodPloe59zsTPP7ADHCSyM0u/RnV4nTVMmq+DcF2AaM1FXLG4
tdswuW3laudjFJCBNpdgF2Kr6hstnQaPVaQBVqw+oLybe7HVvvfwgomF/76oEy2wF+WOBEtzyA2o
dL+irbaMiiGe82De8IUrX1tsoMwC/Ro0REAe+9IXiPBLdMayAbpND1V//Hx7kla+DnYp+pguYLFr
tWyfQ7NLm6v5FWRwsc/Y7v/1eUv58ZoQgpcSnx/9R+MwkPeGoWDhnv16leZB6tRyO4HP99o+2zn2
+5cXn0d5FUriC/dJ+fVl2YJH4Jrzq3g0mqPI7m5PzoqDXnxeiRBL001F6uHz6IDg+082eSreq9EF
lDqe9pANAlQTnDC104WrFSBUNkx/LXgaVvdzsIVEXxkDDACDht2MjaDWO/pmMttxznVwTNMw06xw
qlgkxq1cxYqbok0mLgtAM+1FUvVyEzgBEgjYz/pr5cbtFPtbBJi1YZx/f7F/duBOQg/afML3uX6q
ipe62ctiIzJ8U1e5ONSxFqjVL+uAMuMVDxAS4j5IxZZ8pdkg7zS9bfcmN8s45SLLcdbyJOf+wfaH
r7hbxp/MlATBxKgzGlJqGq+FVtSRbVPD3kFdNAfL36dhwDm5I3lWRsCT1s85z4ufeLUGU0htfdT2
JrQ848Eb3XtfemIvcrM+ILeHdhtzU34Dgb08FfXYTkBxy/7ZmwIeGpqXRdQfnVdqmby/r5w2DjwW
99bMnMjVR7+KvXrm+5Tr847MmZbgrWzth9LID2jCXsatPuZ5aAEmtEfv5exvc8rHJJ2cbxoXU+gA
lBgSXQxy13IPAGszi3RjKo8y6CQJLZMYj+CUamHfyb6NOs32vuRNXu7svMgfOkr6qMtLnrTNLH9m
tiUemhw8bVrJIfILI498jev7DhqjEfCp7EPlkyzqyoaHfmWIPRoE8LAHreaHPnqQLGlc+3WyWjmG
kD9Ko3lu3BOaeRg/qO9PJGrLmSU4+/UMkBRHOKGWpsHLSCayZ172d2+n/ha4+toZcelj5yIrB4fH
Y+LSGTtZ2n0rCvvVsqGNgb6HxS51f9w+e6431KUN1eHHgXUdADevRhEHzzl798mJzy9JJiQ5IB+r
8ql9q7WaZvKsV3fS7nnUAAP6B78f+LSFcI5ebOrBptlNV/cZli5D4OCbrwPZGIGLSb7crRjBmYHl
72cnggDJKzMmx36Vzi+oGoUdyUJGwfXZSgWtGkLuElRtPBev0G7CBqa9TJn9Sv0P43SwUnQt/+qb
W72b1pwKHYYBr1mO0SuQgytKcxzx/gU7kYd5d08AxiXdp9urcvWUWGRmln4rIEIi7FKRe4yia0jX
TdarnKxYelXYTM/MvjOGT4T+um1qzYEBrwTwFlhXVNyVu5k3+tjrw2i8WuzjpL2Iw+3PvxVT1PVH
lyBEdsjv48GiPOpKcyoMIxXG61BOYTD/pmw8oIYU5fQ+8H+a/J6wx1HPIo17u7Z9mPpPoKmEzO12
sn416uexf67ZD0ui4fJG0LO2kv/9MujXX3qm5INvZQFGXpAXJsMZ6EixETqvTe5CZgVBF9ctlLAu
TZTuRCoydiYY8Ud9fpAvtyf37Y2nTi7CBWww1wUnVAVl6Pqgm7jS4POWHnmNH9ZmGU2QbSPHsuSR
OZcx0548Hyp3WSzGfdn6e6P4lUJJImu+NfXR7I7aVjh2PWhwn6HWDY3Wpbe7mkrxXOm7HI+xRCdd
FNLN9vTXG/3y+8qR2xqiIJzg+zP7PVrezjb73Vze+b1494vh0pC6eiy17HaEIQtXE3SjaSHD2wu4
OhTME6B6gG9cgWrypb6fgSuZ2HbzAiGpD33b3o2s/9ZNW7iHNVML1RCnI8SUroRHBzy+0mJoXCgR
jc9unx14hwIuD8rINLNPt4d1vbPMRSL5X1tK2qBJqeORErby/quF3YzOru3WG3vNy5CxBaQRvXEW
lcrLrUWDcbTTInUS5qHdY9+HW43h1gYBKW9U0bGBUHlTooc6J+gLgfsmye0p1HHKt+m4w+a5PVWr
wwAqdOmBhKBWheZp2jRLCvXcJIDMsB5qaPZy28DqMJZrBB2K0JtDzUq5xOap00sMYyjRM0GPKeEf
B23a2CvXOA503EH+6187yiPMM4UP6KbuJIWfRtUCNa+MncU+DGCfljshhmjWm5BXXy3/8+0Rrkzh
wl2GuyF3ACaYslCBQXIwklw9YRleTmFg7G9/f2UGL76vnDd51k8um/B9bYisILZpVHy5bWFlb15Y
WH7BWYzkFTQosh4Wxm5v+H8VALz+IFtkh7VpsqCIidsCXV6RZLk0IlKo0vrDqCeedyrz0xajcG2W
LEgToOAKXjOi1cvPa5nL8sESehJY6CMldiT1Q7JVz7qqCiApfG5ESaylY6v1eooxFLLGA+Lvcm4i
z30x2J4UR842luV6SG/qbwufH0avTmcQkzKm01QCE74rxrvMClm1QWdYNYFCB64AaCr7as09d+rc
NpiUgCId8HwT9FgMGwfAtXOhpAHm39KhBzlJNZbMIIrQWtSRwIW6kdHtqfbsmEk9vbed25IiObez
/I4zJ+7gX5JSV74a0KX6KfnGMK7dd2nmZUHxDiJ0wIcr7ls0BHKDWgdVEBbJMgYR7PYe3Pq+efnz
2eT3SF1w75VWO8eBOlZpbx2RKyuBOA316kUPdYEGXpqY+tzMqUvS18mQ2XdO0zSpfO97CQGCL5VA
b1BqNSaET4DiDKtBk/uF3hwGxHxI8/pOmHokmParc9BXcvY/3h7+tSNe7Cz1mug6Txh6M+EIKtjJ
q93v/sju/S7f3TazxNSXAeulGWUV5w442XHGBpbiwUoPBX/ViyczyIEu3Ep1rZoCEg5EdCCwoId+
OdvS1IzM6qmeuPT3XH2RZhWPkzgU2Wvdlhs5qeuVxbBcYCWB9wWPW73FQVXkEGGs9QSaDHGtf0+X
EBzRlfH99vSt20FkDUwFGJqBcsh6FVTCdLfXkzI7GF4RNWSX2x8s8vO2mVVnWAL4/zWjHLOzPZuD
2XM9GbI8qrSCh7WjhaORbQxnzc4CxXMX2W8gwJY9eXZk4JYibsYKI/H8Y2bGrQyDP3DrcwvLLzi3
AJazgVyekfQeMLj1kacAXm6MYvmVqk+f21AOPrSwl3UlYYPaoTfH1Zb4y+os4XRd4PdLlzjlhZ7N
yKgaaWkk0v6OLpOI2AOx4b+rQ4CI5XK0Is+k1l+qbGwCkddG0pYiFEcfmb3bHrVlQPEos9apU/Xc
SEbny7Dv+YYc1jXDfWHO/DeAt7+frbNduh0zB4Z15vUDQ/24H3CdWt741WPi6PrgC8v6kE79l2rw
YqKhUa7t7XQIyrQu3VEbrC9ao5sBmeIcTYd7XsQlbTcg1auTgHTAIpSCOVbrz5DTLzqnDYxE5Ds/
i8Gj+INJ/u/76hmeoYPnnFLXSArjQIo7tnWirv5+YGRA/0Dq/aojLKoSZSZSE7/f/eT3Hz/d/vVr
Z5vt437E/xBwqbejK4Ny7urMXALIOzkF0ewehjHfjaOIb1taiyJBN39TagK/Xt1Q5sAdK+M6TuuZ
3HlBtTNq5262/Wg0tCGcJ5Cl/S3J+NXRndlUbiOn8nkxU9hEgSzUgjtZP5gWC73u1+2xrR4WZ3aU
MIakbjWXTOrJXH+GXoXjfMuyP8haQBjsv/lTHlzC4D0cDTaQfXoaxvlpMFAUa1FzSbfw028FqavD
9czW4pNnG7uig5fOYtYTfSripbsgffTYrnDRl2BudxJNVDIITdbd12b63Op4A3y4PZ9r64aOlogf
kIZB9lK5cXu9lhYUejCfDmKyE7T40YFXbLVlWvNINIRBsIIiPv6lWLEb7qAqhVGO+RMlp65/0sRH
nn+EOMxO5xvPmmt9axyW59aUw5gwK52mEdbA8Lx30KCigNjMZLMIMczO0Ns75ohjU7Sx33WR7stv
01TGPcuOumXEQyX/yjo/6hnbOB6veRmXv0s9xOc263NrWWuPNmEQ/LLSO+ohyzeEennMaRDqBtml
W5zs1RX+b+7VODH3zaJIGXamac9xm9uf3VGL24LvMrLVXHLLlLI5ewBi3ZJi4/Tzvh5f2jFu2NHa
orWuXoZn66sKmI71LBm69OhJiq56xJj2qVuGbdU8Gl0azhnYxxlYaMX86tTlvi/rFz659zOD2gWp
9iTrjh2oECSnsZWVISFTF7EqO97eV2v5IvQsx6sX6twQSFDVXMeiDTgJFpcv75sG/Qu1vWHfDd3j
3IERX6WPOUPsWbNwQgn0tu21e+zc9PJyODtTfDoULtxfTzq+o/dE293+/OpmhlDZW1YeqBnlqHdR
r9XwHMCRVf4OEKRX1RAWBBX9/ps1fc/zLWzIir2lnRQka/EoADZh8bqz4VAqAq4FBEmRdEebvf67
nQ6ztXeMj9kWyHA5GZTTGI+pRa/RgqgctMsuTeUl1QM3rzBz7vy782VIoD9T+8Wrn+pgaokqBlRz
P2nz/vaUrtxqsIvh4YRAHVftQwkGTd6lVa4nIju4JHbyyNrqTr7iFBcmlL2JxKlwBhtD08Y6MtgX
IOve73YXFpRrs9BF59EK6+RBQQgKMNBQEv9PE8ptWdbaOJozTKT0A+f3xbtRsuhvufQFgldjA3kq
TsjMsqysSIk3NTFjIXfAxMTvX2mougEAuhDJr+rRvXDygQaWTGpmf6NjGQMd+KveROitOZRv4LmO
KgXa36g5Y9LlpK+oJxMtuA/cA9OKUIL0d3ssK8c9lJj/M6KshlbjFEZRVCa+14Zag3Yc6GBtPNJi
48DZGszy97MDoKzHmgTUxmDsXc6joAKHccPESjJlaYGCmjcQ0kvd+9LEhAJM09uBTDLjbp7uEXKJ
z6Pz7mQolKsB10SdYgFsXCVDu97NPaHLZDYOXXfo6gOgPbeXZC2ehDQ2ON8eoIxQhFXmiugWx3U0
zwkxzWOqZ2FBh9MAtI4g3k40wJsb5qHiw+/e4g8esSPRVVFvbS3ZymmDnwGcAvJSUKJWoSl6IDTf
ZtacuBEpaWTLJro90BXfuzCg+F5u2AKQY29ObGCQy11r/81LPay692owwr2BHQS1BIRNQC+U6Ux5
1gpU4qC7D/3FMKAbp8FalAClbrw5IdEBdV2VHYxCcg8BQG1GKCMge0uOzKqixnuglrYH1TWcjWc3
LcPOedG9H++fQXBcgYoBAAP3quLyQ2pSJC10K+Huvvd/eG2O9P/e2ijhr2wsVM1QX4RIAEqmqiKQ
AHJRMmpYCSkfq76Lu7mAOMzvugkiVE3/YESLpBl6o7nI8ihxvwkNZGseLDvxx5NMv7vDqTSADiNb
EJk13wPKE7gfoEpW8gSdaedlOcEO4TvbuedNaA0hyBwbPr62ic7sqKBYPpulJ0CgSkb/2StYOLy7
oQG8+9yAEsmh2AR8lAUDOr0Hw7bcgvBfi4MtBiAQsaCGbWCJlEi0GHOI7TW6nTRmqR+4M3RhawxF
iIp39WhlyBOlkrMDc5vvJh+NEE/HNuLAEoRBLrYKRcteVYI7bGMD23jpRYaU7OUZXzmp1eTa6CRN
/8jQuKN+NPqNJ966Cdy5S9Ee1G7lVBr6PgPqoHUSl7ffSzt79IMG4sTO7rajrzoGsLT/Z0Y5lUaa
5bLXYaawoXXrj/H0B/lMzNV/FpYtcHblVoXfF67bOEmJPsG7yfxwewArIT3kEBfdNhS2rx9HhSHz
om4NO3H72Ekf7AJByp7QB/Ri3ITTrK7JmS3FB2c+4arAJZXUgxmWZuS3wLlupYxWV+TMiOJbw9DN
hL8Z6aNf+vvR2dhGYHo4UJ5DcKoGDi5BcVsUOQ4crLXVaI+mN9/dXpHVM+3MhDIAbzT1WmMFdmre
+A/g1vLI1SBDzdGNLGztetq/356HlL8LiDNuP125fYDX4u6g17DX2zEauIWWPURoFRjz92P/MWEG
ergthXs0rVAOOW9uJy1oWzvR2LElx+PtcawtPK423AR4+0AdXNmK1HLLqjIyHKFlqH2vtuRD1pz3
/PPKPqybwZ2LZVmEvXMoenU/+vYGTHDlzYtg8b8RKPvDz6oUzdswgqw+AC/f1KgQHGttB2J2E05b
ze62BqT4GXp6VBm0goA5a31kwJ9HwwCw73B7UZaPqCc9es9Y3lKuXBSdLk8vSITZfW0ROynoB6Gh
vSiowZnzt2l9bv0XimPgtrm1vYPSPRCzeMEvDT4uzYHv3wUQVLOBPDEBwf/sCi0uRoJGhbvbhpYP
XY/rP0PK5KXQdi+ZCUMzuHj3nEynIYdqHM3LzxWyGbHPrK1YZ9W/IQEAFVFj+b+yT5uAjy2dqJ1M
04uf74phI2Zb/76NNyqSHyB5KbuzodMiYiXtxMkPbRkG48aUrfkbZAlxApiLj6v7E8Vz5pdtaybW
uB/qPUoStNx41q0t/7kJZY+W+TiWoACZSY4WDjKezPsmBy9iw8nWJgqKDwY0DdCQF0W2SycbZAbp
atM0E9qzLiwMS0ZBz7ZAgYoVMCAh1g+Y9FsT9Gu8juv2AwHVNjghxaXbL7Of3PbgtwjozIXfDGCy
gMdHdIHTX/EnvTXa3sx5cKqrqDOiERJB9h2bI2p/sK2Y/aU3+9YK+yKCJJrcEoZYG9258eXvZ1GN
389z11p9cCKNZH8HrC/3jPhbDbKV0+dqiMpKVbbfWOhCF5yc3A4H6YXG8BLIY10+G8RFYLsRS6ll
hX/sIZQCcghpCqCkL0c1AtjFWDf6Jzc1gR2ygTYB5AsKaQ70ijvaGaFfcv6AMj4/GCbz7yqddh9v
r6tyMl39BnUPFC73CzH4JwcoZZNIvCXtIAKLCFwIMykdFt+2p2zr/7UHsBTUPsG5U/NbAn2C0IC0
9E8247uasLBI07jLtlKa63MLbjC2BWQBrxKzPVIDpkhhZ8rqZ6hBQ6qvax76AKBfYeUvQ+N9B3/l
W586kc2rjUld3PFqr5wZNy8XVu9RRm6Cwj9Z0n8iHbkLSLWR31BfaG8TCUgPvAZV7+vEF2W2VtPO
c0+O/hLUTSzT+3FKTHmijQzHamcO4y41g8hws0NvbMmPKEfnP9ZdvAIWgDhkmJTTP/ABwmETrFei
21uy+u0F3V46aVyVbCMRsbqUeIz+a0uZTepClbwRgXvq8OQMkQY89Jn90azlx74Hlimbmru2Hfbe
pB8kkmPvO77/GSmaeSJrsIxV1aTJ8zTtTaK5p3x64J+srYfnmqsEZ59XBqenJShxOT4Pjepw7+Af
791vuD1xvOAZgmWC6tClKzJ8fUyn0Ts17c+6H6OpOjrar9s2rsew3NAAuQDGDT62mizoZqefPU+4
JxoS5w6tfG5//trXLj+vBE/ubDYZDfB5K9f+qs3+OWPNo2byB+a2G4+p1ZGgoQoWZGGjqvJJxJIm
Os/M7kkGPdoj5yH9eXss18ctxgLVG6QyPBeFCiXi1KB779T2AAIi+kegfshQw8a1KdoHy986alcH
c2ZLmTfWyIIIoLdPZp3tm4rHzpYi8vWFeTkaxbly3vVT7mI0BNRWL67R64YHTwOEC93hl78ljbo2
HsjVIxGPIGSRX7l0ZVl6fe5NxD0J8EdZGhzk+PH26vxD+L48uSGJCqlgXA//9G65tJFpsz/19py9
AJPOPHQot+pjZbZD3OO25tHkDA7g1r7cVebYfRw9kcdkYtldy60pFNC8e5k05tzprKxe6hriF5lP
7S+kINOHpu7nA06w8cvgQ4ujRs+jowB87thaLtqeyCCNmM7Rp7ygeRumqEXsqG6wHfX6+QOvOdYw
zW1AxfL0kfVMHCB7I44liFWx76LdnsVzf1dzj+wtQcdQ6jS/pyUFe8ObBlSTPfEXCKG/PVh/4Eap
v/RuR/eVSYOdUQZ/Sab3h64kAs2EADDTBlvuofxvPwxQDBVhygSiO9HMp3Jys5NTcRpJiBNFDB2u
905O/p7QcSH0mtyIstYaYpul2nMw1+MjOAR014EF9WC0FE1bRsjRyWJsYhfVBWBEbbDqSr2JmmlI
Q7PI812QEms/e2b7mg55FeWCep9TzW32KYpjx2wAIoAxPj60jKBMISfzjnn219aZ8ghEXjucG5kl
np6KSMvMPjJ4UYZ+Z1QPGtP/zkYjj2uufUCiUv4KtiqRazt8oRqggAJ6L47dSw/yenBubSBSX1Lh
oAUNfXBcK6Sm/cmf+aE2xPsSl7ieFvkQQGKBPoe8g1r/6j1uOKPhZC9enu8rrQZnO3sovekPrpG3
ApuLDmcg7Ch7L+shEa9LN3uxIe2CVEP+iMU/jYO7v70D1/Y4qE1LPLz09VSHQ1KS8dnB/kNjmSlF
WnmLdbR2mUCObdF0BD8Rb/7L5YFKYQotcJ69kLQPG12GkFmPWg+yqs7h9lDUEtHb0oB5hFwGqocg
OShzFjTpNE9Wn72A734MyHTAzn1okcXEGy7UiB7zagRewf5O++opLfWN9NB1pI2j7My8ElkM2TAU
UzHhKJv9v6Rjfnby/jCKrRzK2oqhNzgkMt8axqmnsiB5ZXlNmp4av/lhQycg7I10I9hds4EkKqwA
k4PTWdlTXW9WOkqh2smctdBEqqQrN7IZK0Gm+dZK9n9NvP397IVpDJWNOGbQTsJt3TCDvh5knugx
64NPJhsSt/Pigc937oTjTXM2rK85JfJdSzyAWjaKr5dOSYn0ncJr09PklXtSfm97uivn70RuzOOq
HSS8kL1F76YrQlrRT9agVzI9sRptC/gnSBCFg/dq119vu/7qennQZrUW4TokcC7H085ly13QSE5p
ubPoE93SsV75Pq7uhTqBdg+LkOPl97GvC7Dqg/Q0VK+gFlevt3/+2s7F94GrBNADp6ua6yg0Gfh1
WmgnHOYmPEJYUa1Z2b0EDPhpsKiIdV75IRrq8iMQCEZcj5N/RE19C2W6OlAIROAdi7m8kvMcJbjg
tUnhlTz2npwtbuQbLEoJdwB0Q6UfWTZU5VXHa+xutCbLSk9zn7c7s3Bl1DgBsmE1dDpIaZRf57Gu
Y7Nm/gFER2h1iJQc2kJ3cMem+c8eQcZ+olkbeZxBSsMYygOUNv7yu8yPqZEiMqB0DqtGQyfEdvhd
BM5DIZxfAx3sJ8nNIRakACPTmcf3X1gYmbPkGMCVu+rWbTOjLojupycNYtZpYe2y0kv0ujnedpXV
BcJlghMQbBF0C7v0RESppvR6eIrlpyEk9SO2YUDFTC63yIJF/D8LKtBgzNpyLLVcO6XpGNcUsEPb
RKxkeS+VdCK/rx8GroWdWcdUGgfbG16E4z/MY3DM3PrOdYZoEbP1p/EJpaEdrYqjUW1pMK5cNRAz
QViwdF3x8c/LWTAcxkhm+HDT9sn148aAksa8EeisxFUL00QPoJmC17iq+FZ2zji3uqGd5uE11T/V
ZRmbOgtlgLZV88YBsPKuAa3FgnwZ0CN42SpBgkvt0amLMnspWqwq+6H5bpzTw1AcZs2M3P7u/U4E
ez52OFJ+wFpcTh8ZasahlaqdpvmZAEny8/bnV10Ij/MFWYGnLfAPl99Hgq/hwhy10zg5xoOWunqU
OxaPSAv9ISJB5av6wExk05HH1PP7gy29Ms769CtesVksByvdVaDLfwCiJf0xlZ4RtZUtwtHTeiTm
hfdgdyzbyI6u+ZSxqO/7aBO84KIufzRDbGmOJSal9z9lLigzJtA06RYkduVGhNb6v1ZUhVhn1iht
C0c76QYcKyLfhvGBkI0M1qoRqGdBjHvJn6vr2/sOc6e6xiHBnSDGE7OK+wLto9Ezxtj5rNuC06xt
FTzMcagj57Og4i6nTqIlJF5BjXbSXBK2SOmOwe+SPvcMPcD1ja2ybgsZSGvpfowXyKUty8qrgDcY
m7Y81IYsNKohbqSLuwCqymKrzLG2M4He+dfc8vezMK1EO+LWKTE0SZwwMw7B3Ide8Lk3k6Izw66O
bm+dVXOAkwK0viCT1CKXNRoB4e0SeNaQecEJimZP4cF2oJq4hS9dmUic9OhJu2TrlnTd5cicQeQd
MxCbDfkI6ZPim0itw6gVu44XKLDJjeN05eI6N6c6fjcWVZP7E25+GUIXbHhnr8rl2rr4vuKDpccr
b3bxfdkgTgqrrfKmqjDzjwFonAfoxeOjW4IaA/YLYLIeMABu/zS9OGtCeXAEgpMdjumchsWIq290
d3oVfDAJ+6ZXInSMEsGG93kax0fWtsBZFht7fcVjMHAQCHDOorDjLfN+5qDuPJl60SCikuleoD9p
ye41AKJonh+nrAJIZqsuv+o3ZwaVeTBmIqjl6+nJ18STQ4P7usa4A0RW8xxLzdjYEW8hoRIyQmwT
iXCINaA1nfoWA9okrakcMe/CASW8Hp4sWe91/s0tPzQhg+zcCIkrcWylfaAm1j1rtzpirc4xpKHQ
zxH6Y1dJ1Fnrc6jYLs+YIg1t7XmYIP+5d3v05flS1hv30LLvrsa79D7DOx4anWqI3LUAydLlbQbQ
S2yXzs43HrPpZ2MXYYpzoPKj1N14pr01ZriyuZDx0cYO4NI3ntSZExnC1+eh6dJT7r42Ew1b14gL
CL1IG0i7PvGmr/580KAdh/92J4YgFOjW2s5FxI0m0moe0SoLmxxvPPlEPT0O0CO4M+xntAg+NNOx
B3uqklbEFzWB9KiNZkTsB489FPqMuyIPtR6q9VWopwffeSZ4c2fjc1F8d9KjQ9Hn+LsWfJmdO8nu
8mmMb5+4b4wydexwLxy5qLdgAhR/5vmIx4Yo0lM2feNiV80nUHRDL5ehIX+4cx0OxtF0xYvmPNeA
ajQ0Rx5l3pkQRGxHPXR1AgU3/3j7V70pPF/9Kvwk1PEhBICH5+W2Tu1ydo3KCE5u9jSZfTwNXwJE
/NQABYlZu1lqQPzuW/nQtN8sE3fSjJZB7C9Nl5HjQKGf/J1xFtlFG8kpEb0f2+ityef93P9OyWPQ
2HHKtjIzb71Nr380Ylh4LYRl1bC8T5k3EOKgXzt+TU1aUPJRcch+16OMTeNeGz/Xdo8H35e+fWoq
b0etnUD+xswPlr6vbIL0pQVhnG+OW6Nr6oOhlYeye5bex1YchH3iTcKDz6N9lNM30Zd3bv2zYhNS
u/6xzTdC5JVyp4m3Prj4C24XShXK9ej7su5zntqoU6Mlbv6s8fuKPsxd4sDlSfu5Z7/s4g6Fjnc3
LF5uGhtHOjBooJigNZtimnfz2IkM8C03fRnapza57VsrgS4U2BCaQ4ADqRnV4W1ORT60zDlBOewp
mKCw6SJPJ9+pgvLPKKxlAEtC8opY4nEkC1vWOScoD8Z9+tgbbOPJvRJSYCD/WVCuvgmip4LzwTkB
Npw5aGBlfbk9U2sGIMEMhg+sAIaiHg22W09T7zgn8LnC0OPlHwzAB/MFC4E3wVV6zKqhI8ORnT5V
0A89Vj/+4NeffV2Znq7jgTX0+HrLPtbms8+3avIr1yIy20i4LcwNOK0yPcEwWyKrmXtqhf1kT8OJ
TP4nMrUfiZnGs5cdJ4dvKdevOS9SHw76VIAtcJVAAvp0NASB8wrCcSlydABqxJTtajRA2VidK1PY
+Ev3MNz4uPlR77g8gomLJEjBhjLRrfuuBlZvL4cNQNiWCfPShImmqkKgFUKS17O4G0xw+Tq0Rzg1
pr8FK7gK2zAapC+X/AJUqVATvjQls6YmWQ5T+pjFbOwPOiFeGLhNDt6D9XMApvO2+109QheDkEFC
1xbw5ND35tKgMTLHSoOWJrT4krv3Rv69wwYqtvJVa+MCgBNi1Lhyrtu8oYuBWQ1DQBOgNrp9n1f7
1ucPfjv+wLPt6PTe79vDWlsyC7LpyJoj+XSFoWLSGrM0cGnCZxdSezn9yDP71JpbYNtVO+g1hrcZ
GALgGF5OX2lWeG1LSROwRcKOI+D8wfqN8+1qA2OJrDMbivuRDEhxkuo0wQvxp21nX6Tl3gP5gNp6
/8PMmmdI5Tobu2rdpo2GdvAJSKyofoi6x9xMNsU9Cn5P/sEdW+hAf0MhxBYPEI/fMLc+jf+aU5VA
tHIWYFlYFGKP0BnB21AXDL0N/8ApoPiGgB1nE5ZscdKz+BnI4YwOZVcmJVpE1pOXOHOQyHEr7bm2
pQCpAfcQ15F1tYdHf04Ni7RtQjnUuu1MOl8Iyw9i+FikOHJvO/qqMQ/drQEhBaVABc7NTp2VSA80
ydx1cWOjNNUUd8FYhbO2hV1fM7WwsYCzQJ92VHEup6+0W6sYKt4mA8dpNH6e0WCTyx94Ktwe0prv
LYztRfoP6FU1d1Q5zUAtS2sSVmbGXqOL2K500GXa+Oma5AOi1ke9t/uNibyKIrDL0G4a9ySQy6AV
KQdhrhGuewRWe/PR0B6DjQTA1ueXyT3zvZYWQ12wrE1YOJIYQM7bc7a2gc5/veLaLmm4Zjb49f63
huHdJqbI3Sgcb41gWbazERCnKwd3GYEsdhrfJBZufV45cUZid1UHLgFEWo7aM0ittydo+c8vHj1Y
XrDEgEhHJwHAlJUJ0oHuEJ5rt0mvyUNT3U/jvq2+kua1no6OeWDzlsGV3YILD68T4K8RvQfLeM+m
a4Aadj2Qrk5qnQGs22fao0c7EOkbU4uzGXz02wNctbcQ83AZoSSuRg5TJ5uUDRPsBXvyAeXPX/UW
XeHtzaFMIu4hxCZoQQ3qjTqJzmwUrgbdraRywaoPIZOvRSP2VASQEjjjL12u7UgzRloZfOorbdc5
xamkM+QPAAIa2YvpoGrYFgYJcUwPHxspp4fBz2kGKYas/YAlNKBr7ZfWHexModuCsNSKSn9sLaeI
W+bqu7YuutDFf3KX1vYYunwoHrKcpNHUjfSFs/8h7cuW3MaZLp+IEQB33lKiareLUm2uG4btLnMF
F3AD+fRz4O9fJIgjjnoi2n1TEUwBSCRyOXnSjv0uNiLnro+G7L3kCY652tixuS2QMLXnOSiROhl8
9HtisEAWe7cJIfMjIjntDpC7aIvzyb6DNaCkO2M0kLgG9sRHHSLKfL1hn6Pb0++koZ9uFf2oUw3j
EDLWAXyY5iQYNQfTfx0M1wQhomOWvpG5f6gxRG+GRnTfE7FNA0T8L3bd5vuiNrOQ0MQrtpmNwcHR
nPC7jBqTn9CY3qPRM/rp5bo++H2MWaBanuqbwiyte1Y4ciwo5T7FyIdvTEzGdqzy8RtnzMG+jHxF
txbuJnCJqLnIHCaqberVdwZRGAis8GD2j1+spStZ5wXdRTcpgEQo3IOnw1O8KKtzMTLCMlkYm5Wf
zp80f0rH+wEbePmOLFhJZChx+VE1hweghkLZOPc86tIyLCZwu+ePNXcB31hBbSxsFh5/hCJ4IxFt
GYq7llADhK81ZyFL7qKDM61lAc8NGXq8AZSXtHcIR5VXuJqsuaWNVoRO/DrmkY+JC8HlXVpaAPhZ
0A6NfMB5YgO9dSTVkrIM02Zj9W/2Whl15ftq6bpm6cSiAd83vcALkHv8//r5lqJMsZdHFpnweecB
qO9urQdaPhSKDQQFEFrRMFQHmR/VBrZTEfMkr4twtvtNW/d3hvEdvjlM3R1ZZale2qpjYcrFc8fC
YrlXFWCYeHBhTvSVLPbSxZNwOuQHwP+DJMfpI2XmTNguoARhFwdV3vp9VvmMbqvd5SNZuHcghkeX
EJxvAqIU5UiGpDNQ9mG4EnO8NWj53eTWbST0z38jBuAcdJ+BYUg9GjiIjWaZKQsTow9RZPDHUb+t
rTVynwVXQjJHIEKHEpxjK2P03TA5nC2ctNHXvT6wxyww6VMyf7czkKYMox+t9aQtKII8Ivj4yNeC
dU3xjjKzhM7RiofJs8bKgFfV9ZdeDkiXnCkggsL0llNNYE7GXaeqmtCokajzrbV6ycK1sQyk7SUb
Ey6NysSTVp6R551eh5a+Zfu9eONiuzbleEGbLUDLQE2NNiLg9pQ1NGZPi6yI6hDMjIehDjACC1hU
zfXnK8mX8IYgDSiZH6HV+L8aCjklNZsME7BCwepNj3/hZU1eOm5JBSx79jHBTi3VTy2OqMQ4inBK
is20FdPaVi0KwMA/TAiDR4xE3elxEw0WHrhoHqIQ1GwL/Lt+AXjPESjCfOFdV258QSvPGRnHBjn6
bd8lO4PeXZawdNjHEpRntnMayt14QDgC0rfY0bdwmgJt+IWhIpcFLW0Veto9D9E8sjwq9jhJ54lP
YBsM459NcuutMfwsfh5+O2oxgGTALTk9CUcbYjLZdhO21dvUbHRnrdVnTYBy1NmY131iQIDJbii5
ia6b8i6vAuqtyBOhxQdjedQEhNk3zLQbrQ7blP8xWnj1enm9ywPPHzNjZBkE9kNRJvT7zoApjXVo
9MBkA+m2csILqnTyfUWVWkr6pCvw/TFp73JtfEXyZmdH6S3Seysv4cJhnIhSvDdDtEgOJRA1cZ9g
8tjrZV1deGhPPi/FHwWdVT/rFddwKRzMyXH9CGWptQbsxRWgh5uArQQZfvW8tZSzpIu9KjTtCmV2
QHo0b7py+ItUKuQ8gT9F67KLuEN57pjTa5UdVTgRswnmtv1sTXPXdyyI6rWJBovrkfhxaBbKiGq2
iQonAZrXrcMsf5xv+3wltFk8kaPPK7fPJk2i97aNz7f5nUOClgYjz1ds4doalO2iNhsEkuB1WLKd
W+zG28tatfJ5dZY2ooGxKTKnDu1yA6ZTbQ24sXT/kCsx0P7mIHOh5mX1qKvzpIJKNeWQfhOt/qWl
Ufrc5TG5M41xXnlc5ZYrHjz8DwK8mGSrObNYVTsNwkCkCSbPkj7NnZNs9HzwfDb1zobisdpGeep+
Fkaqr+HUFC8IFTjwlUvfUTJSnyP6SVobMAGpHqKeHaSzfecV3taYNFC2JWiYdZrNVSf3H3kouSAh
RIFEVmvUYxSjPYqCo9oCCu99WKM7Uw7uvz4v4b0gw0cni/J26Zx780TREO5McfTmMGHAM+Us9a3J
1DaeNVrXaeJ/BMoIHoyLLrCF8rYd2bdx1ipqGi1AqeajU3+z1uBjym39r+/jRUOCS8K15E04+j7H
NNCyYwQd7pRtm+Q5Sr5kj//lQ1ncNVSmgBxEwuNs3hh3el0rRxu7Vls+uqe2RkR2Zg4Y6IrtWRKE
YAHhKkwbfDBlNe1ge5Ob4vT7AQC33Mpf9VFvfZ1i1I2R025F2ZaU+1iccjiowNsZ66U460fivhZs
FxW7cng1vI/LG7h0SqhDIJzAYDCQNCn+AAUnV254Gnjd+w9n/IzmHU9XvJrlrftfEYpL0OgYpzIP
EOHwu9QL6vnObO9oenN5IdIuH1miv+p2vBDFG6Bl62aswo5hvt0sdvEDOjxH5wbwNeMP+A/+hTAo
NRovQVYPj+1Ut+ta0ztDw2VlTTfdEbuwDhlpHfB1MXoHihBQFzfNaG9BM5oRAHuEs/IDFvcU2WCY
egB1zyBcjevmUeIyPaRx/9Tw/JdoI/QtgETTH6I1ZVzUkSNh8scc3eS4QXFu0gpYPh7wf8rstlpL
Jsrbc3Z4iNBAxANOVgz2PZXArGKuPGlbB2ufpt/sauVRX17B/35fWUGBBEbFSKaHAFz6rf4PL2+n
fzFuBD2p/ytD0Qk2ZXPrDZDRRrNAG/P8Ds3X/bQa3i8r39pi5Jt8dBwD2g4zauM+ASx+A9ZU4DOH
baqtaNjakSh+UJMI4FpMSIF9T1GOd26j0v03RhVABrCD4X9ozDhdCRsmox4wnhSKtY2fNLLhT6Jf
Wcfibh3JUHbLwQhjTUPTAAZXfCZi19HbfvjzLw7EkqN6gQvSzzp3C6+Mc1phq/Tivox+SNwqGaOV
l25xHUdCFCsKZqCCdkaEdQD9xT0/E4GZ2ivPzuKhHwlRjGjWNykzLAjRtWcH5LHXk/Whho94B+kx
lNbOskoYdj1kYrQMBOhoNfk5Akl6+SjOF2DAGcUcFCT0QWepVgpnooNlX6NGKB5mNJmW3ZXJHjwz
MLmYVAIaDvhprqdci4hOgmuor4RWRgJX5BtkKi8v4dy0o2yD6J/IBB/48cnppWiEmMH5AICfUU/x
I1rpX5E5wyiUotp7PF1xAuUNOzW8CD6RpEQTM/xptECeCoujMbdzAFTCptvO+Q8+w5BsSPxpGCvX
cOlgcJMhAxiYcxAREJ6Jl/LODKMnDByIyhUDv/x5NCMiJw58jxpJi05vBysDVRrJH4BcTNvD5UNZ
/D6Sk4AnYtYkiCFO94mXQ2RpKcbBttOmGG7QDHP5++e3G/sClIuEomNmuZqkTJxCuJmXWGHjgBT6
NrUxkuj6q4GGO8zlReIHFWc1frEqzLhrQG4WUiboS51646cmkjUmGbV5QV4QeMcgwpHDU+GYKBfE
K1Fp67qJhprwMIkJqRli/BTCgV/y1lgmCt3shqf3rUBbDIjX63+KfuUCLZwVUDWYFYkQ2AKxsvIL
6KDVsWVqJNxFJrmp0ivRCH9XePR9teY2g/miJzpmfk102sVtG4gy8XWuBQBwX9aKpZWAOtPEfCvQ
TyBRdKp1Vj1zrSrxdpntFHzrGxFc/X0dQDs8v8grozFSeVOoWWZVOuZGqLk/hrBfm5+z8PMBJEUv
KRovMd5SVw6idwijJlCMoYtRW+Obeb3HhS6B//3+GQd0XJSOzV0DucY/U/WIgTmABdxcv0V4UNAi
iSgZjDXKEXA0qSYWHQ1gOm0/Re5sLYI9v/kAf4ANHskM2BVc/9MzJiAM6Lo6G0Kt2DHMhUj9NN5e
uwaIAD2uTMzp6JpS3Kw4iYqhNpMRhMWvUZJt2m7FATp/siAAOwQ+NqDmUPE6XYPTg81PIPseGkW1
wyO1aaptq+0Kd+U+rMmRfz/yfGuMkaO5gJwYbjzXtoZR7yLrlq3WihcPBTMJwScABMVZnaKjOitE
pQ+Y6VhueUd+D73jG3by+/LBrImRF+hoPTrIQycro0NYdubOQCqzqKtfrlH8vCxmadswwxZFacwQ
JGclY1oi9p/rvg+zLHSMFLNHGFjEpm3Lr5+uJnGawE0BpoVciUr9glnTnd05Rhda9k1pPQ/erR13
vpu/jPHPKbs6dSGFAaeJnl9w16kUFa3V5UgOal3YzLeJE4LryWhXnpKlA8KdRxXcQzH3jJETGU+9
ABVSHyaZ6ddkLznz3Tq4fDzLQtARgYSt7PlTrDBQV1VOTLMLkVgyxRYNaJa7YgGWREiuELjeCFGR
wTpVNJIAaaaZ0OeifukABCvJd3ONS3pJy1xUGhAAWbKvX5GRcVSMUYoYYY3ze6c2v3mVtasHvq0t
9+7yjp17rfAg0QUDAjHkC85ypSmaBZGaKUTozr3vsLsxDSxP3xrjCyrvK27T0tYdy1Lix4h73Yix
RyI0x1fXfeMViBfSl8vrWd46qWRI/GKKk/wNR3YAGBhdoJNsDNGQR9OdyO7reeOuJczXpMi/H0mx
aFzSrIMUUxM3NAYLGaZdOvo30l6Hz4WDhOOBnqHajiZrhDGngsa49xJutCIECa8/Iy9VTCuv8uKh
HElQDsUStZdnHhchN36L6j7KMLZurX1kwZM1AdEG3h/3BtfSVvarjDruFlMJIeI9md6Yfj/ndmB6
BeaoZT7auTv2gR6Tjabfc/2R983KIlWOnL/7CJgKOi7QwAKCEsU1cGM3yQZHH8PWrj8Gx7jPSnrI
6+b77BqBgWrh1BgPlsww2hj0Ntv8x2W1/L/8ACDvCAji3bPkcG1hVs2oQ2Ncvi/1P3QYtpztGu2O
9O9uFvT1bUcfTePqrBD2HcNu/1uqYg/LqZtaZkPqZNV+A8eo2U7pr9haMSJL1+FYjOLZNVnRW9lk
j2Hjftjljxrkypj04ewu76F8wk8D7NPFqE/8VFkJMAlj6DmZn9Spn6wAtZZsIQaV2HgJgQU6S0Vz
dHjE2TRCSXhWb4hot/Fc3GieG6Qk/qE58fvlBcmrdbYgBHfyHUHJWrVVBuzUlETzGEYgUtWbO8oq
vxd3dNS34Dn0iyvBVP+5BJLazQaBEkovijZ4DLhfI45FWH9k0atpr7hg8lU6W87R5xUtKNBG4g4V
Pk/q57JPtiBjScBUj5KS3wF47IGHSltpgTtXPDlMFAGXNJPnUZfBkxTp2xhV/+rVG3XfzII0NjZ1
+nb5pM5VT6ZDwHmGPJWE6iqqp/VD2YPDqwwr357ijYd/lwWcqx4+jloYoE/wLADSPbXzc6KXIpun
Mkx2Hg3sP96EelhQrJjBc1svpSC1gzQX/lP9CgweTuZ0gBTwbPq+AYaVKwGBULETCWpAX+VDYblS
AnV3RQzXeGWfFg4CkR0QYpK4Cfkp5SCS1mj7GoPC4UXu2caIw39xDHhnTdlgBuIm9RiYNY+JMeLz
DnjAUurnww9N21JvC/zK9rKspcMw0Jwvh7Vh6oF6+8VYgMklyUtMSjw4iCbKAGMxLos4NzAgUUYZ
BYPFUJbGUPJTreKD5eTJMFYhSfMt7e/b+cNyagQRfZCWOw0k+JflLWnxkTw1i5DZvahFgU77Bt0B
oGn1Kys9mMyjPqnBhFqiU/mywKU9xHh7JOOkFdDVlEJnZx4IikkZZiR910UGNynbTIW3sq4lrZMZ
MDnQCeB2UzGcZla6rE8dXP+59O+mZC2fuLgMxBOyGx0YejWm0IaJuWzUyhCwI8ymcL5oCa4rEY2r
RPPSBp/aaGQTAagFLSpAnNi1U40whA4TkGTgQuCF39V3WnNXzpNPbBEY2q1t34Fdfu4pfkTl6+J7
UQaXD2xJQ47lq96mmfY92Pqq0M7rn9ykjwwkuT7ApruYl89m6a1g9JZ2FpVlDJ9DVZ4C9Xm6Xh0U
rW47xSB8LjYl0GcdnW6b7F+ox7EQZVNn8AO2oC5t0VO11Ro/2l/eswXtg04AyIgcCiyeavPayehR
iGY8tPwUlao1O7T4eXxcl0ktwOfkFh7FMujz4XNUTjVGC8V+O7xXK67v4vclLx1KCYAYecrl4VqU
iYzj+1H9xtA4/np5dxZOWFLsgV8HLBHooVN+fhRRJ+5ZBnR1n+xswoMclNtrhm1pDZJKGAGMfKTV
MVIAYbYNkmWAy8U/uyH1O7HiyKwJkH8/OgQytNYA76kOdfu9Mf949HB5l6SeK/devmj/swBll7J2
SEarkwBPFvmDdSPQUWY9kPrjspiF6w3ELVBKAGEi/6qCkquRDVU3W1XICMeQVm42vl4m6NY23qPB
/dDibuVuLJ4+GkQAIwNZHRzp031DN1JVdC6tQgtk30hZo9TTxM6D5vEr8crSs8GsJ+DjULIEFYI6
1m+qQN9dCr0J0347vZRrDKBLCmAaUC2C5il0GCsH5EV5wVwbtyTG6Jp7MTGxr/rkygaBv4s4lqKY
wzKZhggDVOqwItp9PppPdb+GD1lYCFgHUAqBF4vBOypw3LQBJB5ivQvJp2jvRXl1QgS1g6PPKw/I
3MDAJCk+34Pk8nkmN5cVePHXS8oOQN5ltlq5h2DXRVqnwefjT7P/YWiJf/n7C/qKNxyuGEhhgLRT
jWFWu1qTTEUfEswKI6jZF9XWWcNvLS0Cw1bRPgGTiAq4UvZ2UqINzcj6kFn1Jg+itF3xwhesCeq3
skEL8Ypkez29dVWVsqS3oi6c7AdR36fiYcLQOHN7/V4BdyP5bTBHAdWDUyle1zZxpmGvJnB+xuUX
ALg6pqxdFrK0V0dCXOkwHRneAYCWyh6wV6310Wz6cuXxWzhvjANEyI0hV/JeK/okMAqU94S2oRbd
ZPqGr4GG176vmA1aE5dVFr5fd/ea9zIam7leMbELNh1BvQ2yRzmr/uwYdFBmUuHmXdjihDmdtqb+
0ZZ7Ue7j/v3qw/DAjOICfYrZ1WfZTtJyilbxmocf1EMz7Epwd37UABugVwZYGeACzlJwfetZnZ4S
MwSkub2NuhVXc+HzcM/wBAHBjQZVU7GtdNatOimFAQse+5xn/hoefVEAngYbfOiIstTurp5omCdi
TQCYxF/3Q/LPtXv/nxmZgLCgynxGrVIMTUdpNljh9FS036J6xQFZ+PESp4SGJYS6iKEURTUNNIeD
4E1HE5y+M8r5jTprpDfnVgmU44h2/yL2z2HfWWm1qVlSoAa5n1gb7oGy9ta6knUJtgjxn2RpAT4R
MBO1m3NKk46wfqShi+bUwg4yh+xK273awkIKHlBsFYF5UsnDGrMRbqQ1OkAso185d9oU1FNIzJWM
59KWgSsORhx8JvBsFetXxbYzYQyMHla0vCUWIkG0rX1DjhUzzt3rh7Ujs4pOUUDhYdDRgndqal03
TgotarXQ8Uv+nkRvlxX43BSCOhCkFjIXACL8vxn4I0uOIdBuQ5vaDdOhe+3Rgl5yw/eo9npZzIIi
n4jRT1eRFpY5MadxQ6ZXIHn0B7FyJgsCbFRJkAOUXFtnxb/e7jCohuIimvy3/qLnK79f7vJpJIAb
AlDf3ywaYhnlIkZGpttlpVshK37H3a7+INWj0Hdk3qXiz9VbhfMGClknqB6fVZXB4N6meWMAiRWQ
+D67sv9H3kQYQtRi5cRiZOwVN2e2jGQeiGaHpe5nqJ+sZUuXDuL4+0oy0E1JNhGaOiE98Cj33Xht
UvjC7YNbg+QVMGSSOFw5isFrvdKpYhqWaF8aqw68u5nf1AxEJbdXnwTAW/BpMR8CefK/nOtHdyPL
NdZOdUPC9j4bnqM1tvuFnTr5vLJTg95kqZa3JAT1aeRnfMUYrn1euXLgd+KECXw+tbZZsknXqDHk
PitXAsy1AA2AVQLgG7XI2mS9NWdxNoes3/f2s5l/iux644R2JGSV4fnLJL9y1JNWD41WcUCOM9dv
0VAFAg5TrFT7FteBmALeJji5EQ6fmqbEJPlsFxkFV1Ts5yIUrQFS85fLqrQoBL21eP8AFkFR5FRI
bbi9lvGIhDX7PltfYMwAG8fVWBE0b6FwCacZBWOA6k5l9FmLFKEFWKCt38d551vz91FfoxhduH0y
TwE+L5RCcDGUhQjWRFmUZwRzNv5U+mMEWhQNiKvXy9u1oLsnUuSvOLp5ZHJMXjUJCQ3rqyLPebS7
/P0Fcw6mDEkzKqk/kOQ//X5SZACHFyUBiHpvZm9ae+exOwM06Z3V+OVa/9HSakw4PoA6Iqw8K6OP
mGzogKuOhBgXFjgjiJX7NSVeqJRjurXsBcJsCVTK1SJVNKC82zBOQp1Mv/ioBz0Dc/Uc1bcFitiJ
1dy6wgzsyg50dKdxvGYrIeGChqOJAfg+wMbhT6q1uGacMqKZ3hxy7dWanozkrhjuLp/a0j6imoB0
PxrF5NmdnlqXRrVWxvoc2pnzaAzdt8gbVmKpJfUGCFrmk+BJnsGsaYRRqryQIppfOjP82iv9cbJQ
Il25rIuCkD8GTkl63qrV6XAKVt2MMP4Es1zr0jF9MomtnRrppq7F2+WdWzoclOYRS8seEUcd7eam
4LhwwbiFtod0Yw1IoKSHKE22l6Wcx7xwKI6kKC+OW6WaxTE/NGSa9cSq3u9AU28NP7W0u7HJiok4
X9Jf1xuoT7A5oHlAKsuRiQC/ecxTkcxh1teolNMNNTEQV/u4vKRFKZJCRTr7IJtTHocosVHEKpwp
pJEWYzz0/DyPJSa7VfHKK6QOJ5PZGoyf/R9JZzVgkk41uvUgieo+Y4fIeffYHyt9aVuwtPfo50v+
H9IU52qINg/QwMFk4P9n+t7nGjGLUZ/QPu33edD0YNLyMXPo+l2UvQvS1CLGUIP8SLcFet8EbhX4
3oppQqD/7GW/Lws5tw5YypEQxTpYfdOCqGuaQ60nmOI1PlpGu6LgS9rw93FFQgdgdVUb0jHrZ7u1
ptDxbtiMMezf++Hm6lVI9g057AKAadTrT9V6ztFl1WZttf/uctNHILJiphd2yUFggawU8N4wpMou
YcAe8MZeUu2tqPRdimm+K2e9JECOUkGiE/lHR22/0LmVMUTB5b4vtlO5S1au/crn1SxtHjWwpg4+
n+iv8byzk5fr9x8TxYDqlWyvZ1DlVHAwGrqU7ecOfFCo6VYrEPKlBSAC+9u/hXSao1gUPWYFn2LG
9rnfRh9VdXUcDIAHyGcw0w6dW0jHK/pDytpxBWn2emlu0B9OyrV+xnPfCRIc5OORMkKsrb7CpSlo
Ryva7DF2LCF+5T1k1CfsscwAg115Jc83C7KA+5OlHbB5qO+WMaRjXZGOA/f8WE8Pzcyvvg7oGgA1
HmphJuBdqiOoJ4D6JbPV7JMp34II00/WENznj6KUALyVCesuk1+nB9J3WjljHmOz37beN8/b9v3G
9una7NaljUISFU4RQK/nxCeMOGkbj169NxnZRrO3waNx7cXAOo4kSLU4em+FW6DKIyCh6MvNmJLt
uAY3PX+LIAHlwr/THzCHQ67xSILHHCuvPFLvm/yeVYCk3bb9fXcl5Q3eWaSIZIoQ+Wak1IhiYOMJ
WNYZ13zfdvUOw55Kay24WDgLCMF4IABfJNBOMbFOkiXCi91mb6SvZfXcXu0FY4YExn14IFFC4ly1
4FpUzbRIU7afomeRbcrrDRS+jxqkHMOHlON5qNp1jldExb5Lmm1kYSK0dntZlRYOGjPLkFcBpE6e
hBJ9UQtkKVNnF/ve3NXak83vvXxbrNGlLEiR2BUL907ixDz5mB+pU2TTonDHodxrfs6/vnLv95rx
WJQAqm6kJ0AZAGt4KsHu66ohtcBJGPe1+zNJX9Djj5bDle1aMLgy/yExiC7wRyqSJUcWWlggOt1r
Vv6YjdZWG81t03k7QdCE7Tftx+XjWdDfE3nKxhVJEw08g7whmQLb7AKy1ghw7kcBwYeLjsyanFSg
MrMMJJtFLpxyHzU7N8KII9dvzKsdKRSMgZ6RdOoAoP0dNnN0/HFFwXoa0WrfT5+6/oVZp5d3aWkN
QOZ4MFeYGYecy+nh08Jx+sLVy71zMDrf4w9psVJ5W5QAHnNkOuHSgGnoVEIBhlvRmg1cHfT+uGm6
8SzMP8vWarlLWgzc9n+LUSlumxzdVNyCmIoFZvmsZQc0AK2NFFvSKdTuUV1HHR+JZ/10LeCBq13W
5eW+8b7YoV/rxFr8PMpjiNFw5/FKnX6eF4MDjAOBQnnwSMYiAHXkynkvBGhQKPTbQ3Vl2K5mvoje
aG6b0XLvEs2n/a3lRtu4/sqyLGAaaJ5R/Rlr4tdijT9tSQ9kjyxswBJPklskJW9ni+3r+cvwXmnz
pk9/LivzgpMCew9nDrABoBzV7nUzSfuYjfB6beZtaGV8OnF+M1vlP24Dpuv4ej4XjDvGvcT8ZUx7
gaN9elxmhwCnbSO2H9DNatRgIWtoYHgrkcjSvsl2MJkuQgpZdR6rLBmKqYGUZnh0nZtBbPW1/uil
uwMSVDR6A6UHvVCcOxEXWuY0eGN69gBkR5A2zG/Hb+24Bk5ZOCDkiRCjYzoWHn1T2bFRN0ugHadk
3zHxMZR0C1fQJ7Hm290QiNF5v1ofkEYE8BMuBqJ2dVK613QGSN7LYu+xkEDfstdaN/wJ/0j0clnU
wtUFBhmD8GAb5CAK+fcjO50LBgd5sOAMOO+2P+jXP2ZoFQEHGLp54AWoShBNc8Q7HMu+eEn7DWaX
Xv71C3lXZAqhXMDtgebNUr2luJpxMhxucWb/ip0NE9mN27FNPuw6chN7u6jNgqr8FulrHv+C6p0I
ln8/2jduO+3sGFG9F9r41Nnj1hHGY8WiO1C0rFwkdTCb9JkhC+MRZQM3XFvFYSNVUoCCCZ65AZ6x
OPvm6k/m8JTVP1jvBbb70/ZejLTeRna36deu2IL3g1QsgW7ArmO0kXLF0NEZU2679b42/+n4g2c8
og0jcKabqLmNx3ltqQvqCH9BWgyE5tbZiFbeeKKOxVjv4+p5Eu2mdgUSs/UmztmmsL7s+BYkli36
HHTQe9XNs2cElfdjRakWbjvyqDD4MpmOsROKb5HWjZOb+sj3FunueNO3PipU2yhJd3psvBhM3/Wt
8YHSGPpPMdjZIMGAIR4xAgI2Ybhfh8EMNAVzHzeqn5d/2tkvQ4gsO57laaArWR2RFDN3SOaINIdR
fAcyxsdARM4DM7kh8dWZKgjAm+RJmh6JolIMgyHqsee8rw8GY5ubOs5XjnppKYhxZBkLeV2YoNML
ZE/apCduh+9Tv9LBy1zybfu7bX4m1a/Lm3amU3KrCOI1Wz7jWNSppCLPOkOUJj/Ym1kELNld/vzZ
DUG4ZiJfJUFgqACqOQyr1Cc6c3s4WMafvDyk4oZwTBXeRxb4h8yVl2FhLSCItNCOCbqI87Hpeq+N
3LArfihBSkvu6fPltSx9HoEzuPiR7QGIUbntLcujwSwSfuDGnzgwyj/Xfx6lI2CqUKfC2FXFaMrc
vZvbOj+gWft3t+ZwLP34469LjTsyyXXP7N5JDX5o2M+Nbaxk9s7cGeQTjr+u+Lhm1sWD6eK3f2bT
Xvsc+7fr9wb5IxgcE4wvZ5VdrR2LAYWq5lCUPzrMl+2pebWiyjZmRAFIrKLzSK15VaCT0WiKw028
JyHgNtuPo/mP4TxM863WXh3XwEvCoww8GKJMpEmUR0sz8TC6VcYPY4KEG+s2rNxZzmu01k15fuqQ
gxkCAEKYSJuovjOwLl41xD0/0DSo0mC8Nl8sl3H0eSn+SKkEIUVbFvh83z6m9WtxNQGX/L6NXnnQ
Zni4F6rSml6WxBG+TzCxVlTx96ZhG0rZhrggCDbcl8tadq7FAO3Ag0B6GkLPRpwVXts58SzGA3CN
Ph2/YufNHlf4PhdORJJiwvXHaDiw4SlLGuc4h1uZicOI0TpWxbf61UYQJWI449gyfP+sfyKO2gI8
0/0IRcY8vadEu/77KAuDjFKGLSDLUBaArWsml+TWodu1Xg283NUYKkxTxBsubztGHZ91nMwsLybd
SayDl39a2SFlO0wDXutpWDhq3D1cdMTk6JBSPTdA3Sf4N6l5aPcgSt52LQuSq/kCsZBjGUpeYeic
DtoGGWmqb9PxrTHW8t7nryskAFCIqpzM6aohnln1PVpaIaFOtsz4hodlV5RfZLrTzCAnaxCHhT1D
tIWGIzkCVSbHTm876YcKsBRDP7gzuc0JBi1jUHd8c/kOylfuBLmFaBXEJZJORkJLVcsYJzUr9dwl
B0q/BKYnjgITt4YUaYx+xcdakIQnRcYOMjY640kZU4BOkEuZDt2ke5rfjHx40CNH/8zH1NvC/Yqu
9h/QKwdsCHx3RHzoOT/dP3eOJjxwnXlI2gCTxbu11tm/2TBl7+Ar6vBtUR6Ud+dUADecSFRVaRyo
11lBrFnFhqWFi6iAt08zRuIIFO9rEE67SR1vNUHHO3M0Hb+bafMwUze/q0uW7ilvOkxc5+kN4lPn
WwTKiUeDTUS7mWy7/05Jl38zxCdIxYDLtW9zanW7gsRjUHIkAlNSOxjXbWXtdzI7cSAsov1qi5zu
s8xeIyBbOEPUlJBbAyk4YiK109ED2wKxZ24cXPAteMXLpGOi/HwzdStW+zzKlMUriALMAv4s9OZ0
a0WOdGufmsZhsFLfGJ97IC5M99fUuuB3iP1YPPb9jc7u7GbLAGG5fCcQwCw8GxKPKVuMQOJ4xqLa
8H6Oxsg2DkCDvOm1Vz+VMSluRYrJckBo6vuo6prvva2zDXTYuOH6BJ7gEQ2OvjczwTaeIBPGNXp2
cyMsVjw2XferdZ1fJAe+s7YKrwsoi52fM03S1xmDiDlm3qMcvDGNKIKaGL9tE61fwNgZd01eOqnv
eSLbZlyrg7EvtRuP22KfiF7stcmzf5pIqjR+XzjarqM1RWdU/Kdukl3vZCBxS7FHTaPl+Dom2A+x
g+SxJ+hdGmW/Mi3HLL3O5r5n5gXmuSTNVy5o/yhAk/lQuh0S8lxPP5MSjTh+Mk06bHcHH6GIzd3M
0fC/aRLrk7POQsnUST+gznbug1PiQN3xrRjbajs7c/7OPKfa9ikddli+gfF9pdgMNJpv0yInPsbv
5UEdaXD/uvwVhDrxYztpJDB67dc8mS73h27WE9+JXfZHm0Ti9zbslJnX9rd6oq+YzZa/cpBh39Ka
6xvX6p1iExezTbcJGt2MoPcz2rz3eed9jKjutoHLMnJD6/5n3gzv1CuFT6tJf3A9bLpfephOyrta
/MjqysHhVNaMxmTGXqe6Qh5A17zobjKMdsP0zHx20hET7lxesmJbloYbmr0+olqWsE3UMCB2csrj
Z8eopt8pGb5qHre7pm4/yxk5Yj8xtJj6JklQYSsG922sizfRuu/6PE+Jj1ZGEnZOXvtApoLuXZvi
LZlLt/bZEIPX0vZExTe9ppX/2C7waUUcxZuhjcp9inzlrenxF/RcfFpUhHGZJfp2bEWQtuSroyP3
o8oW3712Hrtt6/ZW9dRqVX8z8vJPAVsV7dDUAqqLdrBe7HRo+k1UgxFhSzsDpMLx4LbuxhVTegBu
6KO0uxI+lmYLpAfHfc7TT9o44ZR1detrWfkx0vq3SBoY/zwxN/+HtCvtjVTXtr8ICWzGr0BNSSWp
SlWm/oK6kzSDAZvJBn79W+Q+3ZcipZTS7+gcqaXWweVpew9rrV0yKNAoK1ZBZKaOn4rEXTbCrjee
1tnoopCKcpGLLClCHZzL63ZM0soXtILuSkyFr6eRXNh2lq54Nsa+tFoRGiDF/xWsFxvGigc0A4x9
nTMTrSHjp67R6KNdEr4ZhuatsttG+raIyyuRD1rQtdavLqajE2oObdx1kY7GG4xP5PO6Rs/VtGsX
BPrW9R7mGJqCFYTLCtUpiIYyDl8/TcM8RmIGtczHwgAhZA1d4DiB1AHrzLtIB7pmbOrRr6yWh31E
GV5Zzw6dPP1rZ1UZOk2GEbhr5VD0qsp8CVTNiKNkEZ8ofZsNVC99czCratMMhelD5tAI7ExVQRlX
UM/LORonGJCd00GeCpBebUN9YHuSwFC3Zv8HUsrVys6LOFCRaQUeqShZqgQ136AZ3Dc6ak2xVay+
YejzcFOqMiM4GvUDKYrtkGn73OFCW40SL1bQmLqEgmp6jPr8xXAzGB6VWuYYWql6FlAoU1e1m2Zb
S9Ywa13JpOFrBnTaiyxLIp85cXUjqA6qHfOYeij1Ilab1tLitbJEfBggHaKBJ9cJxCBW6TMtpiu8
5vGmaosyXWSa00UrHNU7VuurNkKHzY6wZ0eH2AP8wzq08QuCxhE8SJjWdX4ck/SGuH2yq/uIhUpK
WS0GS10rvcLtK1Ohi7Dse/eVwINc9kmkv0b1ssuXErSFhR4pXADIE9z1mUkiANbQi7Rsdfe2TkmR
hoxb9ZNb0+GIKvkfyKHr10Urd2WO3dAMU38GYs9FS6C0SQIPXbliX5ggwSdJU/qjyvsgByhuG1to
8JJbev+7a+toRaVbPKDv4MNYZi9glYmNSyprS3Kbbt2K50tcZy2Qlox8vKGtn2l6GqJsEEHhoByW
I9CDW41FWnlNbSl7Py/GP5DQyrQVRXWHvFWN40JRsjVJyFSvwg7W3s8T0w5RQTfDzq4qYPNaa9SD
3Oaer5Tp+dTNX2VFVZBrEsa1BPUJvVUTo7hhk9jMtiuAUxsA3mjCOtdMDm1+K/EWvIDeR0t0PETE
VnBie6gkpgKtCJo17YYXPuRuiFY3qS/IWFzHY71tVNL6rcyBTjXyPx4cKOhVJXetM5IQTVjpwrLQ
iUJXsKyWkqbfmEJ7wcPxdzDTVA9azrvQJUONFZaIfvyy04XA1KPUWDl4/1g4olEsWw1DWeCcJjFH
x6OWJkHbpbmflB6IuRZ/0IdKCPR9RZaZtlEfAky1zhwtGHOQv42yhDwqfqJOC5yqXNEV1yhZpAlx
g7Rzsxvas8LPu3wlrMiPDOxLK/HD8FR3ByD09R2p4zIAax2X1JQVhGUyCJb7Vd6Wj1DazZdi0MnC
SlmEQxs1B7vvoQAaiWqvgAlZU8jibwEejld5Pya+26q/A5YywIsrAhfV4Z0N5YvVlFIPC4+qBTWV
7LAJkXqpcmj76Ua2A3orWpRa1r7ADqoXdPUdQphofsXdpLl30WQXxsExqyByFLsl+TA+p0nO6Y3W
GeoX1LqJP9Y1DQArxn1rjeilrotXo7GtpQ2j4OtTd1vZkygQWsc26OubrzynezNpe68rA86VWQEO
pbkHV2R06XaJXQdpDwgIRb0OSUs7Whu0bsJIJDyA1moamJFHtkNiZ35sl80GZrj0y8zlC5bWzhFv
WXWrKOuuLAaxGUZwOzrCnSwokIpYKWZ2q4gwde15Uey7Se8SBG/t6JduWd2AfG++UHQYbombPKoW
fTOt3q2uc9gQn2QZqIoNHCfhVLg5Pby5nTtWnkCDup76cUbLt6bVnRC/FQ960+To1x7pb3GOenco
hX40277p15otWXsnTSN5bQhcGUnrq9oj+9Ys0i3kUT0U+CtvZCsDzUrqYOT1Vk+de2YrhqNs5L5t
1S+x2+5EVvG15hUpOh0lK/hrrtVDI7ZfwtCu6qaTG2ZrZmhovb2BfGAbAJhf+bUuiVymHMp9tTFO
WD082XQomoCU0E7orOI2Hmm8iMykXvSaIfF/NKEX/64bpwi6SqsXOCKQQLJpmAqR+b3njis8t3/p
YPxRQi0hKVKCR4EiGPNWZuaGVWS9xbTU0bIxAh0FZFbfqVOwnbICueo08b1MYRK2aAPkO8YbIdOD
UMk7aMD5shdoYSpJ80RZlQY5sV/GwUqvWGvdKUqgk+aKvwUv3dss1rs38LT0bepG3XF0o2hl5CXE
LTSVPZRxyxdFpA/rWNjKWwxmrmc3aGBR+Vrhxdc6lhw6waDku47iiEnrzmp9yjW4Xgw0mIWnBuCv
XTxnVtlxOG8aGv00eCufxYC3ztcrmhxMqCgPgZZW9HennPqFsOYX5Ih/q9iOgmJMGrhtGfroqGM0
8P6+qlt4fQnMy1ZvWinCnNm5HmSZ6uvAxYP01ruju4Iiu/wNl6EOkcq0/MJMUUXM2rpaJLFWLawo
HxboKZ1dQ9yhviOF0ndNa6fLyhYWNsFmLMjipvB8kQ7RA2sF4KwRaXJn23YOJ35synEMY0cjS43o
f6OklXc5KR9q2y4WMLsIGPS0WhulHUEHiAMsJ7Ui/p02ZQsPtbZrrE7jJSsOcxQoIGJ+mVrNrxE0
QMBu1JJebUuzqMgxF3ZZriFlm6IVHzxbKNhH2ZLlFQtZmhxRbX7jDD4et7KAWt0Ae9chmvDGv54n
W5hwC7bGwa9H11FrUTCXPQGN6G5HQbJFn4EEMOA2H1p7hP/Oq/ZXSqwWn213uVF58OudFgHQ0AVl
gwaHC54X0FosE+MIwIbbrowhSzM4fSX6hl8zD2LSOV5ujXRwTVFKa7uqgsM4lstY6eCGdZr9IrFB
L1HuWfGN1aLO4gB9udbTnpsbIY1blPElRDkl5UFhdvo6zyzaLRK3RtIzHlA9BHvBvK3s1AU1L38l
mQVnFrqTt4aXKjiDKrlCD3Ve+Qays49ax+NNSqNYhYJAsEUrbYiEgQnDr7yqgLkROUueejt2fc3J
sQ5ApUFHTnBQcAzKFx7Rf9vWyHSQMeAAm727E20j/KZO0KOyGdOAxdlRN4Y0QI/7Q6G3DxwlrSvT
E/Dv4rHF++42QZQUxR3XizLokbR4Ku1yN4oEjpiOVmt2p+M+JzzZGHgvVqkh3BX0TAguM3VDIPPL
K2h56vU9iF3Ed82oKm9ilVTFLQRb7ltb/4XmWU23jeLWdPeRrkNpa9S73I+q/LWwuqNO8wdS1RbO
qymfEt0SD27eGMLXyDA+CbPrb2VVb90itkM8lAyn3nN/yXR8Qg6hTEq8gULT17Ftab+yMtN9JJLA
dUidiiTLFP1N7yNIIj3ZMX69ybnzR44dEg8m3UOx3FoMg3jkWZcGZYZ7UbjNeyPdGLeMP5mqLwNj
RCyY9BX3HfQtXlV2XgYNBd+r6z39CL/3IXHN9Amy/c5vCNglV6NlVHhAGyf38z7itxEnfRfwHBFs
DhbSIgd4ZdtBeExfGmMc3XO39MoQnTlKsR7N7r4pbaa2KZskWXMbQV3igb/YqejdkMM7a7trWWVQ
QbeL34MzHjjSFgwBk5DFTZe4rzQqTb+ogCVeVEmH50jpRgedRhf4MtcpIXLoQvYM2IWWY8PRcoBs
vJY7YI6Z1cbi+h+9t/6YXpcFvISBtAr9D2lAyCUwRf6YYjFQei0AgugTrFkVtY8j8FnB4BoRblAu
/1bmqPm55cTBUDsjIqA6ibdtKbsrQbWO+kyJbTTGGoirFiBWGZGWEbLYfuoFOCRGOuz63HZChPYI
9VSawbB4x1qPnjSRar5j5eZqTHMRDCPN16NykyXPog4/La32tiolYngxMW2irP4FBYY2TEd42IhP
YbCTgd/2LsUcFIinbMzlUVNj/puho9wziK+lXEOArb7LALX3CZ4eGSjHPIyQTXuoINOxdpDZywKS
6GwLXT3rQbA4xQ236xZwTXTr8uEv0hcBrOdmJL3qwohrTrUseWGvZFctLVHqTwiIVVgAAHgrIRW7
aAregHZCjd85b7thLWOw9RE7Ad4aw1LgFfR8r9WroHG9cSV69xlLH/nwR8AdcuGoDqN+5Lmp1ixF
9O/INSLBpZe23pVeOwpdP6K0u21bVptbD81HF52Vkqu0cesAOIs6NFX7iJIBXdsaefGSqvd77j0k
EhOjzPLtxNpGmX5QUQsHnMWvTiNe4JI5izGh3kbV5p3wAFPpHaYOIk7adlHXeh7UuqrzQNP1Mqxo
lIa1i3imHaI/DvTbAkvLIVhp5usiJ2tS2WuuDUUdwEWufMceFxUcK8/O17R+dum6tRvfGKx30sf1
sqmEcU2TBJBclCLeLWQ+fidOi/i71OMutPNJRzkv7xBqPpImZgsmZQGPs8mWynMan3VNvkXu9pAO
lf4yaKm4LgrHKUIVid+GNqoV7Gq6rpPRvo1MU+1VHUcIKSGxpDvZsWjH1yzm1kpCs33wG5pk2wxq
hg/Z2PHfeWP1Rzf3HkpNzxPACW1k3PJUhgzXImCt4W2qXCvCDApd3EfK2XyN8Ig8AIYkjfWYZa8C
HsJ13FP9Jo2REe1VL30dNuZ6dAW5a43CRK6m0HRfmhH0mV3t2SNqZ46jsapLUy141qZbRSAkHYGC
6Kdd+ddNtPfa4qbvudnBYRC2E/CUQ1D6/0RRCWndCBi6aEydTWwVtn3VQ7ju0RyR72qQzNl0iLr8
mJsPfVfbLJRx7bqBFRstOsRnIzQyLAF/wNPQoTMqHL8zpIBgfiYe0jLGmInzJD0iQ5m7xr1SVLyn
XYVWOhEsKAQjxvFZ4FlYtRSh7bJHKLivbYL40baFeG0og2ZuU93XRkugRA3V6qDNEtUGBimPJbP7
K7y2qGrbFUR8kcFc6vgP6aYKORnxp48ZjJMtVbfvGlI9Q0JphOBnXSziWvNu0cI2XmZj+c5qhIsZ
mLaOX0dFj7yh9wtJgSyI26J5GgF1vLN7EseB60Yjpgj35comVaqjm07kLFU0qEDvMvRaIO7j0NTp
u4cU6A76Yk9IvtvrkQw0QEp4hEFJBnMxRvaTgRxePsLQ2mhtAI3JhL12NWmDwcuaHGkFmaWhEtpw
z2jD3p0JiJNGCkbRi+mvFsHntTa61VvUTcdAN3f43U3Y1yg5BBUyZiGa3ssFcHLVMfIQ2BrSuycy
iQJpcscnlONyloXyczM1gx5GaNmaPP6dAQR0D0WP9t5omnFJxvZG2oruAO3MOl+RdAo2NGbieNG+
h9lFVFzJ2liV6YgcCGDsgN0IZKiuRoqShakXww78UffGVOgkNxRWuZqMx31bK28MM710/dzTpI/U
M25TTKGTbQAkZQeVQdkFnMK5Ihwkd4yp3AeK0xz9KIRpwNca6MGRT6OzkHTN1c8rvJDzAVYHwi5g
UpmzuiVzXHgbBaMoUYdGto4v0fTP1TKAnJqqxwb+mcMSLeSwKHJN9FBoi8YKjEvKy2e+P2EqgGoC
wQXtVWcItYLpkccazz201h+YVRzE78sxZ7bg8/fnCGG7cRQSb/h+LiRyRmuz3MTIwH0/yIVJ0Fkt
D9n5wUXaxwVyY4unRbtQZj33eUCM0FMB+FMwIqe//4TcIMj2oLeO7QBPf/UeX2pB8fXr0H8EvQHI
L7TrhVja6dfdwaMaTTt6AChS27jF+vu1OVP1O/n8bG0Q0pmkSfB5XWw9ZyPHjRpWDrsE0rk0i9k9
QIYSdQ+tpYdyfB37Y/rn+1lc+vysHExEI2KgJ+hBtGtkuOmFHT67SKjXQ24D2ADbmu0BFPBKOxUW
fr2+dJk/CN9855fEeM/NAYyJScAbYeMXUatIGAkTGcAgRY9XcuA+erv+fJUmCZdJDxbg/znnOM0a
lKShCX0wkZNMzUXBf0rjBHvz8wDO6Vm1Mz5mAkJyh45KX7lhpF9iFJxbJFBL0IuFgsSOsU5H0CpJ
kXki5uEReTTfji6Vh899H0I3U0+3ifwxR4Eoz2UpFZ19UHgP4cU7SruwCdMazIAFE2AJPx/g468d
fTtmoo5qts5BqtsxDqFHolb1vVf+/EacDDNDEWpFxmLPxTACpYMwzn8O+CAA7FpgdYFF8qXPT8WR
AkkS7sBptm5YH1rFykTJuEZi5vsz+/WBAIYF2BEQBkBjBzPndMNb26CyEB7iDXNMt4NVHlCjsO5E
J80LI30l/gCwBviKjUsI9gUO8ulQdAq8S1ePDsZd41iQ5o0BvXgV5oOX8kATgdEh1XBBDuLreQOI
BTAEsFcwMJmzy6LO5q7Ti+iQxPEq0rTl/vvlO/N9cKpBXJj6cUFbboa1cAZd5XYk0mPF1W1pFFfU
+Kk2M3705xEm2/np9eNF6zXQdkyPHUpK7UKzf4yLxPcBLJsAZtCldGe7wiz0ROooS49ZBosYXOT3
nV0hiL3beGEBlpsz1rxOdHoOQbyDQYAEKFZQt/2HLfg0wOwEN1FviqHCAEJfNkedXDi2X38/nDM0
ZAHYFvzzLyKFumwjypEdOIDWxwRUhX9s0/F97AD0cic3ec4EYEastVxF2qFwrktjpdwL9vDrBQca
9ePaTUKwEK05PT9Ea9EAwrDY0R03pXfM7GU5XP10B06HmNnCsq8sHRgAdrS0ENSm4pKmy5kt+OCf
guOG9/vLJYuhWsysEs3nTH1TXPH4xzfAg5bfpKgydXH4AkWTKslVMWrZsXxNgG6WPz9A4JgD9QgD
AdvnzFaHVQUpqsFjR4rkIPH5088X//PnZxEEkbXdOhKfL8prt7upnQs/fzofp+/pRJH/78+fdzE2
UUVh0sT3jS4QDkqyxEd6EtXCIHUvCQWeOauIEgH+Bnhs0sCaXeU+s+0k94ry6NgPvJN+j/Zml5hJ
X33NSWL2/8aYDtsne1oVDURVgJ86aguhUl8ujCl1s/jxppwMMnsWXLsE8T/CIJyicVp2PZY/ftcw
C2hQgagLvhxAqLNZVFbUN1lZHmHQF6M5XEV5t/qHOXwaYrYZqonsMory8vjYDDd99uNnDV2nIP8D
dRsLj8/cLLFc1n2MAtehYH9aHlByAQV5xmaAfgZstoeFAn99ts05B/6h55F96PUw3QAJ8OPFOfn8
bIOZBiYr4P72Qab9EiJgnA0X7t3ZCUAqFTIk8FuA/D3d4Zyk9ihHhQWqge9y0MxGXRhh+o2zmw20
BN41dJVC6mTui2dRYyD55DoHVS8B6rHZMpLL75fpzGVDUw/EE0hxfNzq00lwgBgIR4HnAFHbwMxu
uXYt4jrIf9y/AHKQyM6giydUGydm5ek4AtDhFNKQ7iHOxHV0VVz0ks5YwZMBZkY8IUlSDyhWHthf
oKjadGmlgZODK3rh0s2dZPAtUAyHbhVi4QkWPWfHS8OMGtE72rF14I8R1FjJldY9OqAudN1m9IYQ
2BYkY5P19zv1wSL4dBomIgnQ5YANQwsLePZ5pqtsU2rEUU+PQ4/SOmiZzPRj1H8fvHGgqxQNppGq
5Y9pa6n3qCDdu+K2d10KFf0tPLu4KiP9UaAhxrIgkedrdCSoZkmgb6gGJGFbNdCnGPLEvU/aCj3M
OpLcQaFXocU7pPaD4krSACwTVcUow/YPmluiPCuaBXrNeysUgcXK6CgAcQBdbRrU6tHag/WA5xYe
y7eA1yX3yrOOoHXq4fcLM+3s53WZeiEDbgi8NjqUTsjq06OVJx1Hy5Es2Xv2H89aZ+mxSK/M2vMr
r/GVc6lHxuxSQuoGw4EoMaVNIY423/+GA0AZqypB89WNUaMN6mNPf+bv/GeI6enAnrtgDs0uCzNU
BZfNjffA6bnGocx+xh2Yvu/AbGG50NF3upWnK1YayTh4KLXuKuC9DfNIup/Z9o8B4I9PrTSRNkVW
8HSAvCw7jTSmtyvUQl868me2/ePzcGhd5GMN2F5rdtcNVziDEVveLpe3W2n9w48HwRQpR2j1ky9K
gb1OS0PnjrdDdw9uPaniQjg0M7nTr4eUI1LWMOtQypoH9JmtZXRIVLxvLD/KXqkdEM+v45+5/F9G
mT2vsdenpYplvM/zcgWUz2+nZj/zEP53CPAO4TQjWTTvFyn1SBZQu4/39jCsUMy8roHV/f5un1+r
/xtidreLGNpVY48hYnJFtdC1gqRctZdyEGeuNN4k5LzwDOLUerMUsEelqCSYwLu8tvyBQqxnUx2+
n8jMWZjWCjEqJHhBdseNmHe4NdyoHWuwjXdtG5j1GiWy779/ZqHQtgLpcTg9iGLmSfJCT102tDpu
HH/XNQVMwpWQJFA/FDTCPHB2IQtjgLWMhXJnV6/PXSsGrtPbja8tu8sfO/nj24cB0IDSADkXezIX
PQdQuKyt2HV3ZbxNN5X94zM7PdxTBhgVSzyjswNlaA0yNTlxd6CSDDdWtvl+G76cJFBwkYT44BAh
EzGvFvWW5kZ5WpFdx6/Nd6KuDfentg8jgIkJwjiUviYGz6lprbU+qrWhMXeiTkKzAXBg/Fm+g+Ic
YYvBmYR8KWo686YPQG+6SZ0Z5q7IfVlsCvfCUf34wMmDjR3GNaMo6yArB+2D0ylYMpZNGYlxl+Rd
CNS8nyWrtgcMLr0qqwFgxNt0OCj9JbYWdbSOqgtHYK5kMk0QZn2SlzEgBETmzDYJrksNKOq4M6x7
syZhElmQK7geAQWCJ3NX16H3d4wvnIwvBgDnDkEtgma4wBRpntNJK0ODbwxxlJ1dApB8zdoLBmZu
AD68Q4oSGZQeIGk337WYeDDGjqTH1Lp+XvFyy56/P9rzCXwMYEJuHdM4k4TJm6b1dL2jR13GIShW
tSTh/2+EWcjcFK1BzARTQGstbRX9wwQIVPxRoMGjO3WaOd2BpEThhDcGPm9qqzRL1he8NnpmC6Bc
AHkKE3IR+hf1C6pSVE7cih7RyRTy5xFjt7FjiAej5fFOtyD2qFkjmvfxKAsjiCcGFhPWDWBJADJI
5TRLh3bWlSDMvi8a3q5AqSR/baVuoiEv1jpRLiAcWhZWmSY23tgYq8zSwAhzOiTFjAZIarcRS9kC
WitBOAO8OumDIYU4QADIV+ML1ulvFXox+F0E8zcOcFyBT72k0H7GBuJ8ozQC83qm4t/lmWYWnRh2
OpRcuhuzudKSnzqwuExwz5AlgqAzEiwzCxKVyqORqfe7nLwZNAUC/P37ozinaE42AiNYiO6nNwiZ
39PDQmIAaeJK9TCztZ+2CtzXYGx91d5p4w70xRcrsxdWDwB8E6+/H/vs+k0CRGgJZoOHOnuikKLn
Ok9Fv6Od94heyc9ssA+0vhQ2ze/zNEMC9x/qtmj6AafkdIbFgGorpGiHXVPpEhuV1puc5ZcQJtNX
ZraewsiisvAhozuPllKv0BqZacPuA2TY4lXU39E3JbD0AlD4++9X7uyUPg02XdBPmUM7BuivFDEe
lgaAqyIEeOPS2zUVur/MB5WAyQlC3mc+H6NG90dPs3C4vYObA/Bp56uuehGG8muSBMUQ+0Wz1C+1
IDm7jHCDIe+IQ/mFmy/BOmCQ9xl2Sdegc5i0jz3KWczmQWR1qybXL7yRszNownpRlOAR6IINDX9s
ZiubgpVZ0VflfjChBtWu63wdA/32/XadGwR3F+0ipoQKYurT7coLtJbtUj61G38vxK9Ioa3Y0/dD
TJ/4tF0f8/g8xGweLgNW37MxhEh/2zTd5N7Kjbyg9xYFiZddcqlYe3a8KbYDGQ2Z33lIlBSjWxIt
LfdSQ//k0QxMyBNrhQxreSeSV+2Svzk78R/zQ+6UIswmQFjNRbAHc9CoLRP0bQUzVjShM/DF9yt4
doSPrmlwmqChMfNbtMhVNk0qkEyiZay9K+dncep/ZvDp+7NHPxMma0sIDexNRn3Sv7Mx/PkETNSz
Dbh6KE/N1XG7NiO807Vs79AA4V1+Cdhz7hQDNg2PHLeFQjvu9BSnTDe0Eg1p9swLIrnRtEVFf/Yi
fKzR5yFmewC0bal7MdqXK1Ut3E7tja66Sytn9f1KnZsJ8s2Q3jQmca25nHMq7FR3eMf26Fzn5UvV
ropLEINLQ8yufNJ5pPcSxfa5HMXKhTbmCqnCaMGai2nBS0PNrn41oYj7Cixh7NvOUcmt3W9GeeHF
mbl8HzszVUdgkae9n8tsVRII9FrqbN+Ui4yuR9vX6yD68/2+nLuCnweZHodPz5qAsogbe4SBtem9
gco8gG2pLuz9uTGQscOLhuiEAFNyOgZaVhjgZGb5Hn0YJrbHpW4PZ3Zj0jtHERfPFOL6+RHW9BGM
xFTsteZZ61sEEPctCIo/XqiTQWa2pK8TN4uNTOyhPwF+CtEuPFhnFunk+7NFSrSxVq6FSdg0Cy15
z2r7wgzOLtOkAYkoZYrwZ1udFoUsithFg+zRH14gLMAunKXzA0yZLgBapwzC6T47FDzYQo58Dwz7
1hrEldvybRWVh+934sw76ADR899hppX8dGSZhO8JaSq+R1DsS7kabRL0fecP8a1pvKTJy/fDnd0Y
CFVNLWgRf82LrSWeRq4bmJVK2wDpV580/zKhTyPM1i3ill41jc73RumuPbQdMOy7JhZB7+xMN/PT
4vn7GZ3dJwTb6KBmQmltDgtuYgtsT1vw/Ugy8AnHv4OqgP2JtM3340wHauYgOXBV/jvO7F6m4HEJ
q+r43pn4djmR9sJoBugu9GAmSafV7gFcLS5Eyucnh7qAhbLyBBo+PR0oOlUytnE6FKpL1aqLruLu
gltxaYjZQ5NW3BCg4vO9B46UfRUfM/FPd3XCbusWsi5fQkSrtyVta0iTZtZ9Kd+96jYVi3/YnU9D
zAIaUYxQqhJw7zgfA2bt0xbMBvstYW9GFv58KKBip34w0D/CH073pEQXATOvo3LfJV5AeH4TFRz0
QqPx89F8MgqQ3b8f8NwOwakxJ2cDIfb8RaATH8gcnHJPuAFVAShfcAhRsEudci8NM38TYLKNxMG8
NPKWceXT6tUiv76fyrlL9HkqM+NQjHxARtHFGGh30hARWjm6zFY+aiMLe7z/frAzLofzebCZadXi
seBxjgl52BuzfrQGMIkIX0TiwhU6Z1RN9KSBvQSm60vHZ50UFhDhMd+T0rrWaLwFxezCEOc2x4Ln
hMDCguLnPBvvxPaQxSnOAPM4KPp3o/bYeRdC9nPT+DzGbL1qQ2kR6KnlvuhDUfuQIvp+Py7NYfr7
T0+dNdgmCNb4PsI+vxmhJCAlFDsu2Olzu44i25Q7RqiHzPnpKBJpqsq2+2Jv9GSlmXcQbwpp8cp/
CJuZHFoHWS9ogsEuoyPRbDYN9GZQKGPFPtLuU2sTjRdW6+w8bFgYaEl+2M3TedBCNV4Kqu5eH1dt
LvwuQSY5X719vyfn3A/kYUBrQvoMGcLZA4O8Z9xDIYfvtbEMErHuxl+0Qk90GTo0RtXkkuP5kXCc
P6M4xqAuIEMzaQCeTotTJ69rO+d7dGAfrx3keYNMq2mo94a2ytzKXEOn5gFgHr4QxBoWMbWzBUh4
ul9DzMU3KnsIBgr4BEk1HqTE41cRKtTh98ty7qgiowi1wCnG+6Jp7YC3pobWg8ktHxkR0Np+Jt0/
vO2fx5jZW7SK0TVD18q9TvZadQeWpa+JC1f67PZ+msdstYGxKWNIWvA9NEOvHKLuHTpORP6rKhMh
WpFV6GLJLuD5Lq3dzIwUBpG5crF29XPh3NZFKKt/GQEAfMRIE9J/bgzR2GV0IOIAl48jNyo3ifxT
DvLC/Ts7jU+DzKbRF+7oDEPE97IUgamlfmXVfpMd/+GgwbsDxwPFKHjkp9fBgagKFI9sbBBEMtS4
GokTGAhpvh/l3LML54ua5pTiAzb4dJRMVLRTgwMfT0KED4JdfFV4tT9UxyR/+36oaVnm9/vzUJNZ
+2Tks6mXiN3B1+v7RyVv6YXPn9sVmPZJLxo5PEA6Tz/vlFbuMKDYkXnJt7FLloaKN1ri/qxs8mHc
oe0KmbBJ8uFLb2YnqpDjkSPupglZG65rO811/3y/Uuc2Bc0EUViAk/I1iSQMyLFqI+N7WK+iXXrJ
Uk9WVEA1ZfH9QGfWDDk37Dva4CDz8lHl/bQlNY/LSKMO27P2Nc8WlbFkzoVtmY7pbNehzgkHaMIx
4d/ZM+LxTLMcS2N7W/xVEUj3XuBpEIApN5DzCw3vrrrUKf3M83gy4ixsYQzBIMMhwDnrfUZvqjjx
i9EObH24cHnOLZ87cX0cVCy/WpsklcCMQKFu32qF32fLGvKDhXvBvzs7HfOjATUkAnCBTs81+hkk
o1MnyCrFz1YhVsxeZ00bGvxSr7uzswF1xUbnGDAHzen+fjoMXV2V0B7DYTC1J6gl+Ib73FYXvPyz
Y6D3DHg4QF9CPvV0jBjyTfGYYG/KSfMnpMmdrt6/P9Pn1msK+FHnmTCN8+zM/5B2HUuy6sr2i4jA
g6ZAma621Wa7CbGtkAFhJGG+/i3Ojbi3u7qiK/Z5Z7AnHYcsISGlMpeJVcdSuKFKlE2iPBU6c72p
cAXSpPnCZxqf2dHICp9DNylGUyk42aIhiWaX3vTySEI2PHSx+dbVZaPyKOA14Pa181A25T1Qu1vn
yEFsc2S0VUiAII4DFVKI/NZfEs8VG6KXIetaHuN+ujRf6nJm+3HxxR+JrsGWLD65FXEfHCxkiaBz
CHGtqI3QqHB8vUcLeToCTdtk/ThOO+GEvMBl0R57WILd2tGBSIYLOT8ltXMdt54DnaYhID/d1oQT
1LxSUwTG+MWydOMfHfI+D9p5/N1DzOmF1hH/SZUiewVZvEOkasDHIMeyA9T6hdvGZooudM+ceNnB
9iXcQpkH2klOteD2a1XmlaHYS8Ga3yYAoNiBjiUE2QDBhk73Jf702WnHdwiTQOCrgLl5u7IGDmla
Vml8i90Ollt3k5O1fPfx0jo739ApRA0LaL3QP9nL1CKTANJ74lgDs3vnNv3m4+e/H8MKG0L5GJLe
QJee8lLjuHOacMAXCN2v35D82ehefh4r76b2kwtb1/uhrM15uMWA9e8CynGySUYKEt62FQi1Kw0a
LheuWqe9fxyTeD4wYqAjojz57itUylsgIIg+SI3uJGTvB2RJ3YLukbJbKMkeqJqup979NpfpjRTL
DtIRX1wuLvyMcy8U5yfEt8EeARTgpDLniqZ3QfTFluaS48T43rW48Edq2EP9N/948t4n1OuI/xfL
f7sAI/AwgogF4miWfqugrhovV2LR27Z/TPv0ll/ars/OICo/gG74YIydHqyj6ZMQFwW8YVtuQVy/
sX781+sdQ0J1CasSct7v7I090ROdotII23lsFfT3UF9yqzs7CMCbcd8DKRBwubcvzVZOA2BIwI/L
lsSH/hJn79z8A2zlYVvwgVE7RRpQp/dVZNH0qytzLyXZeBwySAyCO32aXEgMz8ZaOQXr0bniNd4O
ZQQmVpCu5Ee+8PEKOqfTtk+GqbAJJDkr0rXHj9fb+6MUAEwUGHDTATkK6vxv4wk7l4SMHGvb34kU
8pIok20/DnFudiCvvpZKcAEBPfRtiNh0IOMnCiEmmmxp4rcbA2nQC7fd9SmnGSLaDQD3usC3QFT9
bRTp180AYUK05uZnbnMN6VxxiZH/PgZeFvLMCIVg+JOdukso6YUCokXomYJt4tafou5Humw99J5o
fElN5WwsaCMAeuti94tO1vSgwVWMdCVQ067tc4y6Zh7hto1eGoTbdxAITX4sZRVd2OrOLodXUU+2
H4LEwyvB1z/qatqvGQQ8hYyXw5hEXTg6zkZKAVZHLgoS0ml5C5J3QgycimOkvjbTAHWeR/8SxPhM
DCxpgItDzBeW+cniHqGnNvcVYUeGe9xiC9L4RXipM3Bmeb8Jsv79VcJLV1QG5whSfw/TruAofHz8
/ZwdBVrBmJYIozlN3d1ZubI1HT+2Y1do7X5uZ3nrU3Oh6HFuHCA3g9IUoxfwDpQJdooZgMfGOCBN
9uKwp49HcfbxPvZQMBlRIj2FGKW+1Uiq8fgS9gDx3odY4scBziULuH2uHXOwJVftj7cTAfn6YfHd
iR0DyNPfSN95Ap+y3vbIP6GjjvQ9mdSP3omiW4huWWi16+aQKhnftJZDNv3jX3N2uGDqAb0R4vJ9
ekVpnBn6d1PIjpPvFHayt9VYvnwc4kyqAOw/WpJrGfF9n2gee6+bHSw8GXwCGbiQbrirhpuOk8KD
+n4bXJjBc+sQF3Bg0YBHR1/85P1WbSxtk9Q4msr+sY76O9KxvR7pl4+HdeYEXBnUyKXQ6TjTjSqn
2eg2YMe+7PfUut8qVQJjOx2ZCb9+HOrsiMh658IGhnbbyYjSgTWRYik7Jl2RuEBC3I1D/nGIs+vg
VYj17692h27N9V3owxzt6KlixYhBTV9eWvuXoqwDfRWln3rq0i7BRif2fnAXjfv/3yjWOXv1/Frb
Xg0pnr9AizAA2jcCjvrvQ2DWgQ8DKsWHzMPbEEMUWDhYlNh+mk3dF/xCnnPmOIVfOooswJsDRnkq
bkKDAftrmKLOpvd+fO2nTwTKqNN1Evx9toNNDrWJAFnC+4IriqRcT1pUR7s4W0vIJgjk39FC1lsR
QqDihtsjaiCnBwLg6xpMTlYdq2co5v+lftW7p5/MtSQziynD04mGzurNcKlaeEr6eBdgnapXi6lv
h1lGw/rzva5QMH8Wg5c7fAZ/FwafFaT2ajP9nq2+peH00raX6qLnDgpAnxIQC7HaACA+WWrY86We
TQcqm/DvIwth4h8NeMO+hOq5ZjLnQbRrNNyhPSi8Uu9JeP/ie339C07V/uCdVHZhg18wxOGDq8oX
y8jfZ3KAwqG/hDUCcv8pHo7GYTeOvU+PLrmZnNu6P87kwjd1ZvtECGjVeKj1Ybs+2duqNO4SGcT0
yKLtUENU8eBcEoc4P1c+bigoA6yknRNMJ6T9hYHmEz1COb356icWsqOzZ/dOqp0bUPDoLoRcaaaS
0slHgrJU1cFAIpmpcyUC2MR+vEmdHfHqTZ2AjrpWu98u3bFVfg8R4uqovQdZf4m631RdKNSestrX
zwOsPpS4V1Yz8uKTz0PVrkVm3LAj9ttfaFr+rGgIddbfujNbL66vTdO/QHkUFkkaNPGPx3fmHEFx
GDlLCkIWjsWT2DqtuAhEWh1Ty/Lp88KqC8fh2Rf4KsCa07z69p1+hgAHGDfHdrnxBMwl0Zb8O9ri
f94f3NgAzQCq7l26bNyx9NyhRaK5dJsR6qV19/wv3hLYBR70E9AjOE00U2EaPTiWHSkfS/hVTm4G
efdLqJyzc/EqysnXpXkYQDEAUbj1sxAYFtP5F6b7TAYJDR8CPz4APkBYPVnOpE0VSfqaocgNUeOM
QXD4icMI4npZKrGfW2++hz2VXwTJdKlyeCbLwyEPEh6ufqgLnOICoMTNyRgiWXc6c4gnfZDp8uyP
9oXO4YUFcXbNvQp1subKCXhXmGkgBUt0mVlTtXe+WsY8dfml5X12ztDPgxog2m7vQMhLpAL4TyHr
T8yueRL6Qhp27qVBI2BlnyCFASz17ddTMkFbYhZ2hMqEVNNdGtx40uTdEF9IYi4F8t8GCtwFkvkp
AvXypTThtTM8ghoAzsYluMa5FwbZA5BA4byMe+fJ9l5OXPNGOdWxlPC2288XikJnH4/iCXIkqOih
EPB2HDOVol4geAF4wt34Unb/4gBEc/UfHRLAs8jJykLbqPX43FZHE3lgYi60fZloNN7EPfgmH+85
Zw9CD+wt0BlXkNZpLaOdIRLeTn51nAdH52UDbOAkRH+XlHpqs4B7WcWq3RTDJ4oZW0Qc9lytcOPf
wWgusfTXBOltrQ0sNUCS1qYlClTBybinKm5HA4+so4GrRYE2h86rYGm3XtqkRZLYejULk3DkIi+w
OJ0u7FrnvmdERUoDrMEKn3k7qeBDQZa/hCZHPKXXnmSwsiuLSu4+fuFnPwHIcoD/vtaPTpPEqoZZ
x2Kb6ugq/TPlClL25Lfo0HDTw4XKy9kBpYCthp57xoBV4USOxhSyKZ4gdjN2c3tvoq45jN14yYR3
nZnTmVvr2MgusO1j8t6+u9kxtpsZVlEVm+l+kADpRN1DNMRzQSfPv+1pFxYB1CMuXFnOLl8Q9SAm
gLbw2pt6G5g4LO5cPlWAZTUPbUWKVeBByxkCtm2h0YaUCay+koGAuuPrAuL/23IO/h4onPoAhiUr
RwTIiFM0DK9U2i6trHHhh9UORObo1+7Sjf/cwnkV45SF1MJbtfRTxJjMTo02i+I2i+erYOQXtoRz
mxsAKmCDo6AVQbnz7Sv1QT/yROOjRS32SZgn9dPffwGrJBjgTjifoaXw9vkoMc/9HPP6KCu7G7ov
aItmnv7k639xPkPyPIbWLQRcw1MNGerDadKWc30MqiVbZXoB3naAHvr70eCSgh3Uw8X8nf10FNCG
EmHrYw/XOh+CfFcw6g0vOTefm/zXUdY5e5XfQkatb4IAQjUjbO76qC/k9J1XVdY4v/7FcFArASgY
lt0gX78NZN2waWpYxR55UCR9rglcFL/P+t/staiYrPdIVMjelU1KICD6uBvk0XjGZKSHdU6gv5lI
XLj1nNsCEeMf4dlVOeVkX+JsCsgEj5Zjswy4zQW0ywKidks9vHz83s5uRK8jnZxdgEvYnniTPHoB
zE+gdcHd9GZ0SCZkdMVYXMTU3S5L+rTAWaKVDA5R3oUP69yHu5Y38WmtgnKnPT468MFz5CKPSaq/
wYLhQVWXoNb/1JdPN3o0PPx/EHnA5Z0ckl4bwZ6RNfWRdNFz2C2FWGDZ0GF4QuU4bACMDwdISk83
AWBAYiKHWvGrabikJHF2YnG3QNsXFIX3tRYObTPoktVH5XdwfnW6AhZHVTEAbPzxxJ4NhFTkH+Ae
MqST3UrUgjFjsFuNk4A8acToFnRQKKSVJi0vxDo7gUC9AiW4pganp6hYeqrhQQsI+LAjd1r+i6wV
bcb/Pv5kidZlAir5hBPEenE2wmHLfP74Xa1f07vFEUMaA0Uo9OZPe289N7FtfFofabv8StoDiXOn
bg7BEm3GQW8+DnZ2YqCbC60+4ETeoSc8QvXkEUAdk/QexJbMHe4lJK0/DuKdj4JkDZlNioGdHIaa
qAS74dAchxBiekQt91GZ7uAOuw2p3YYMns/ZnMHqFXaK/uLcqsq7L1W1h1rdJRHbc28XbTT4l6K6
CNbY+lNfnQF1WY608cDYT0HXJ7P3tVOwkJxxWdhMXfLHVNL5F694lbP5B00KQFHwNiJ3R4gHoplx
nJ2bFVRE2JfQ//7xGz53skX4hgF7jIFLON1QWvjcaTsh5w/SnS82XrX1Cdxj/0XVcq3IEuTB0Iw/
FedKKKx6ZBfWRzQQd7Dh3cEi7G6RrPh4MOfS4AglLpSH1oQ08d++MFZ6SLUJqY+195XEVV7S3y5c
6qrki4nrzHjzheV5bsN4He9kgkIYfcKsNcWGAae16I8PT8WPB3QuwNoQcHFGo7l6ugKUxffXRWI9
p68YvY4e/sXjV+FtpM+QQD+9DNV1anGdSAXy5jGLYbbcdpe0hs+O4H8hTkviqLXDwCsFwrepdH01
T5288yt4dn88kLPV1VWqZlUG8rAZnSQaZtRz7/aAiUSsTr7O5cT2DnPqPArtuJ9EKXYQb/LgAC1L
wHxYuG3MDEe3j3/Fuc0KZXO0blcjD7Bj3i4/ajsjdWyR7ThLDmDPF7FM+wYOzR+HOfdKV6F6KMrg
m0Ld4G2YBEbm3lKvDLiyzGfUA8ZLVYlLEda/v9rqZjo0Fcj98oj8M4XMRrT9NyOAJgVK4cDbuCfP
j8ohrRLlyOOS3kp4R1+4eZyrY6ChvfKU0aN/p+MqA2X50CK7teFNynUWJ1EO/8wMZ0Pl3BDu55F3
YUTnttHXIde/v3pjFKk2UwRgX43UJFVTXvdXPrp4gd1//OrOZoCvI50ssiXUgPPVGtdDluybXuxh
cbwxNd8aFh1GKLFkMqGHFBoGxNGfmyYumtR5NiW/cPU/u0aAoUYiiyMRZ/PbEScUPthqRGofTsML
keMBSPQLYz0XAlQKtIeQ+OG/kxBR58SqrQETBfWrek7LuoSzrp0+ffxGzx0aUAJY0yZw9sGsejsQ
q4CZgWWwOE7xVFT0JeSovt6q6EZHNkucx4+jrU87zdFWOw4gcYBngV7l22jUXegw1UDNBXEDmV9L
YEdIriohb6kIrgk0wS8cIef6squE+X8jnnxsxBnQP+dAt818uLVtXeWN2x9mu4CVUJvrqaNbx8bZ
3FvYWSchzBD1WHw86LMT+eonnKROfj0vC1tqiHj02RQUVX3hmnn++chEofaKztopkjeyATSHvA7n
GH305U/4Kl94ied2dvBU/hvAfztrkRba4T1mjdUznDJVcwVHj59BeEnV4WQgqwL1ioeGEPlKhoEs
1Ns4giO7r+IpfA78P+Q7DS4s9ZNhrI/HvQbt47Xx+l7kqtVlSuq0DJ7hD5SFsBWdpgP0Wz6ebO/k
g/pPFAxgRdWCofYuUV4SaE0SGj4nc1IouSuHL2Rnk0yH32C2jSwjUIX4TeCeGRf1/Cv2jnHyzcL0
yrEXKrCna/8/PwXcZBQnwZVAIert+/TJUMp5VqsAs7rtO7kZw+rBaxdYOEfXbrXcBSWcjJnJA1Dk
faUurPuTU+Fd+JNlA8gvrq4M4e0Ak3SRTc2D017T8BJP7904cWPFhCKxXoG44DeeXJOWwZCoxBl0
x9Lp3gnjLG4hVj62YhvIjm8ABL7vUvZlcjbeIB7c8FLi7a/X8FfbGgAx4AqshQ8CexJUFk9+gBgD
eNBIl977BvaNyhAv96FIU1DVPtedK29xw1dXaEOHhYOC9BXWjoYTO7QVBdypIndvUklzaqELqnlU
8Jq2MASHiljcI4HzJdi7F1bputGe/mK0kuN1cQTpOxCp21uBrgo4RoN2og2bvO6R9dNcWE7gBRDH
5g6N0qYY+iaBfGoMp7Fg3LYwtHdb+4s1RvzlWgGHGp/K+u6AKvTeXS8D7spe1pIdR+o3V1Cj07eJ
x6JcGqj4LCy+5AV3ujb/iQdkFiKCAfGu6UjcwdQ9VfxYVUXrZX18DEQxBhcufqcb2mmUky+A++28
KIMonveLQN4RJYmP5/F0SzsNcHKe9lZOAFUgQF+u2P0Xzz72l9TQ339emJsV3QoMOspCQH6+3Uag
aVr1pJmAiBnna8HUXegEu8TpwSIy5n4KAEOOyqJk5QPuKNnQpC9/P0gAThOAU0D1e0d+1zpl8BEG
WgZS/AVlwW5I7tv5y8dBzi2I10HWqXyVwibcEYFXe/Toz5BZYDyrZlj4OUfHPn8c6NyUQVd51erG
TeldUdhEI5FLQ6pj3yU/KqZ+gfQFwUB74Rw6PYbWlYFdBVyLlS37ju3tNdOoWBNUR84YLv+V3Q8G
HtnMe2rlCEO54E/nXdoHUUw43VagQg50D8jKaEbBUeRkPdoWtruRWJYHZ4FFxlCK+Q8UHhMKy1mv
h9qUgHpZCuFMNsm7RTRd4XApCxUBlSfg7wrFAGPzqQVsQ8flskGCOEMuDEbKS2MalDBwjV11CLu9
Bbkqk0FjnqgJYOtrZL9ntZ9u6DiEd+E8escAEkOFlja9VVNq99Kjn4J2GD/XYTD9GmoOEwonGeUG
Bkr8Ma5EvRkm9AkTiEfnXjRCaDNtfrTGg2UvoANtXRhlGpaJqS73C2nrrUO1uurYFO9p2NtMm3gp
dAw1I8LmedO5kXpJBsHysOPhxlS9c1/NA8thYO4VcBSDBXfVtrdmUQQE9phsB2mSQ2lhxO2ppi1g
8wh9R8LdzKvdcZN0KUwlrXb8rV86Xl6JOAV7qjbH0e3ZPQlhHh+G9I9KXSSxUS/v5RQB7IjdOy9d
MPGpgJqHAgTitg5EuGlrQYopiMaig1/3xvT6OyCCPA+j2iv6dPYKaOqga1HV5Q2EVNy72m/cx6EO
byj2yRau5nMzHUJS1htGRJxVTU+vYqrnfQAnABzX3pbGyco0TH9FUb0UjPcsA32cFpIzd8PdCK90
5M6GmEF8acCdKKgRMp+ixsVnDkeXLIynxLvRjD0C7BzkMp7KI1gJPwIlxv0sbGvx/gcCv258UXsn
NBVu69VXMvcQzp3G9ou3sHTMtQqpyft++Tr3PBryxkvreyd1xgKQMf8HxOmGsBhTn3xjKXW/+miG
b5yxd3juzEny4s9+86NMau+ZpIO6cWssxc4nv3u30Z+XYKkyvJ8nrI55U9b6d+1MztOiIMWNRcJe
0lqFaMuF4JFGdOnjIoxYmmEh+mqPnftPZZf4cRxgsM0ogU19OtM97q02t3CR3nMtvWPj8rTNSMfN
J9xnhh+sZTZ3nQo7Ve+P38sBNT8IPDtFCd8QClvtysntJJPboBufmIThu1KOB9v40NAdax1ov00g
HULOm15Ndd1DWEqHG09DN7daV8ocJQo+6PNDGyqL98x+imDm3xqamvsVEpEBMO+9cCRj8VUJkNh2
DNr4aS7x7rMY9S0UxU1153gNfZZd+81P2vrz0PpfRYnu0zzOLSyxF3h0j86wFZilxZmiLSZpuse7
JZ+DWfs53N68goVKQ4ZmVluYqKWFEu5XuFZHUTHrAUZqzLT5ELX4p4fQF5WafIIsCcs8UzeFC3T0
Jpnc4RvF59nmJKnpbdhpg4GuVZ10BObyR8J/WOjqQgEzs8FvKqMli0D9LLyxNpjkdi3/GJnFQ8J3
Xs2HPB2JLZa4VEWkCd/qOZR5A05xDrq7tw1s310FioSFoFXyMoTcPVhW0lzSmebNEISQYUlJNi4l
HMfp5OZLN4AYz5L+0JvRybmMucA2OMAclY1sB9XS7vNgQ+dHjNpatoTwKK+T1uY+k+AsV2zcLTKt
UXBpwgwfspuziNe5PxhYOXYsHJ4AZh3gE8/SXS17lfcmmf5YyD1f94B7/TCKyavAr6KMaCUoPHVq
GKLDz3mP3cfNVVSNoGBY7xMPmkHlswJOpBWT+BE5KNhmDFYNecD7ZUf62B4C3kW7dnSSzSg9+9k3
wuh8SluvcKzVOzqP6d5vdJjLqfI/4+aRZlz04tmvNdv1DJcjC7XZa4vu4nEqTYs93Jn2KHumOfeM
e2cEj7bSAXCrjuP5yOVgCqNTndFmiQuTCvVgHR0fHGiC7bVxlg1tY/FloGO95/PswXY9agDQcJPr
mSl1iAdYuZe43c6ojqXyWtdheKNmyQvH1cfIm5qcl+RIHa8s4EL9C45uLGNjgx67lJ+RFdVgeTtT
VpexLmwdsq3rJNg1SLPciVGzzEmVl4muw+kwLOx26NIhh+eCzXwJ8KHSAgI9YdlsBqlaVOiGiB/6
zsdvwo+6sVybLdPC3C7+QMAiT/tNAAe+DXjWcw5pXlVU0RzuKXW9bQkgwAb9Zki7UM98w9ErN3PF
2WaZ4LOQOC0855nDN63AmrYqjK96gBbyKQ7hueRAtbZCP+u2s0bmcd+QPIb8RRboqn/oU9o/tryt
d0OAuInpo21auk1GqJg+NVomRTfqJQN/0b0rKxRNA8PdK0FKvWudod1UiZkORLNxI2sbb3tAvrYD
tv+rfuXOOr2Ir0JYOT2Z2oy5M6A9iGQP3JUWi2cQib9JKhsXSw3JeWcG/DIfW6jUT8FAC3Th0OMu
dXgj59QB/wr/RGXS5HOFJhlRUEeuR+wasyP6Q0wmb8O7RjwOHBDrYOjax17JFoTUxbx0PWoz3pyG
x37w8KObXm6sY/V3YeYqm9K5y4hnYSYR6XHXGJ+CzoG3lfmENpsITbpMtKS5kn4J7EKguuu2geFD
MBO277GK8U0z/RSCPPWTx4YXtk/s3mdkzEofChl8Mb9UFAwZXL945ntYZ5NQ3jW+2TKHG5G/bRNR
7SB2gc1bp8se8DB8ZQCMFbzRQT7V3ZIFiwyvdOPYO+A44/CAa9M8ZhUv+TYY4ifBaXuYrOk2SrtY
tPECelWpIBll3PjQ0sBuuzpKstT69e0CCHweD21SOCqqYfOF3Ao6d24eTC1UwWnzVTQukC3hEl5B
0avcdmjWbMc0NJnryjSbm3hAV8igQdlGZNNOMYG7bPwzXezPHsjbr9aWHtTFGfY847u73iqOaxis
7mbWQgulb8NrPlf0dnAqtguEUZ/E4pS5Hxm9E7IJ8nogfdFRxgsXzhTbyFX9roGVwQ3SAqzBGQD6
yVTuFrR6skEt5GhoRaIMpHGWy66PdqxUcCdT4BQU83raQLICczpPSCImET5OIarJoXCguItOr5OH
FiyKzrdjUcZi2pTDwPYNnN0fFi7LvRrMcFcvKO44vY7v8CHNm4lTeq8G4d71jaog3OY7W+45IxBU
uGrP8FlIslq6vAD5u91yoUtdGJOYpxmEchmpXAbRfYcsc+OZavwcp8zOuYLGxbcgmYcHrzPiV9hq
8YUsMd1EnCzF6FY/hSe8rHRGmYsSsgJNR4J8sEho0d1FKhBZstV96W5QEK6yzg5JES3ptNGGTXlZ
g15g25BuuQP2L4Qvwj3xjN5Ix8Oigwp/5ln1dVYE0MyJ1PcpMM9F0FSo5obLDMpwm2YTzFk2NFTO
pvJmtokjWrkQ6Gn9aBc282K3kLltoWk5lVlY0c90CYFZ07r/ijyiijYhbuYPVcjtTQQ3CXnghLct
UlrYaqAuYAoeQu8j6slwR2jya+zFmLUKiz4s22o7mQmpKfAF+5KMOHdqnINMqngzc6uvUHQ0cB5H
nzehqvka+DK5AexNPyfakYdhUMtD7FAWZwJKe+q6p0vk4kZbdjkfhgVJN+pJ98OEDaHylyk3UL7B
mYIaE4i/GlSfSDwM4PM/IjWDlkjZym2Fgu1NM9n0xXiybHM+tuYwTRQ0bl26Y5eBmsx+g4NoHkIH
aDdJE3Fdh8tShCrwvEwDlpp3yO52pdLOlvQzdoaIxTkUI9Ji8b1xL1VX7RUZhyIUyTeNZXBbtq2G
rEJZf5rAU7+xlYJja7360MyWvVTczNspiFVhljSAZGXnPqd+yx586jDorLAK96HO7Go7YwprUA2s
7OCpsNRNTlqk6A0xCcpVETlUemk2irafnaEfNg2P65uGm/Ya5pX6tgos3bdR0N1Hsp+ekrijV27P
sUqGQFx1Ef+D/4sX1RgYOB3is4yq2e4IXMKvcN/qHrq2Q1bfeymKeeFYbipB7YOclZM5Y8I3ga9l
Voe4Y9Toqb4EZeRv4z5y7wm+6WftxmpTVWVdNHysCubWkGSZOnvtiqXZzrGdH1lY68cQGCLsnKGX
NaMZtr0o85SnV8DWfxJl6BSGo5pH/VHkvG7snT/hsjRgJ8wBVhu2vi/DrUd0lAeDO+6qyHpFqZvf
pegN9gnbHVTPvDvlpzyX7lBMq9JSv4wWdddU3wRepb/LZgCAhHXBLTTmUjSwGq8QQDXhmJ7EoXKV
yKmuWoCd3F3lORlU4trMWfzlMIIDsdEl7w4OMXQbRCUEKAFpeITlGNp8gFEVk+7r67VBsJUtp3m6
jOmN13JRtJwQVPoYTnTQIJ9Dr/nFmU7v3QA7XExapCxj56AEEsirmbL0u997Nco/pSl83ev7uG7C
a68h+pAY93ecKOzNpvcOfAogUjrxMENJWm6XCJ6iFRzccoLEL4t6NW9iYxh0ftJ440yTt6ORazIm
U/4n9A08xQLq3Hex4AemTL0VdHRzkCCrzTDyJcPu7WyGHmcCi4YGSAqNBJTAIxOg5/5BedGyd+Yw
zSrRpgUUqJxckEpe2Qi+RVNatVk5tlUGIFX7VXeg54FYU14tPtDdiyuXA/Fn8R2l8Xib9t50A3XX
PzMX8iUMHLzLSHwayeBslSl/mmGon/qAtw/oqsMuc/L9B+UnNkMqSjfWj5sdknCar/piBQojYwGg
bpB5mJ8rwxzYV0LS5mAopGYylEzcOxeeM7nRoy6k19xV3uhdlS4JN5TMzn2oUZWIeaiu4Wylbm3I
x2PNnOkl0t7Tomt4hbZuTZ5KEt4H1nVeQKH24MgjFcRlOKkeQr9D8g800bUCBjHnYfmHNMJcA5I+
HXzbNVchjqucVRMyBkcsJnf9pflUUvnYVnNyEJxDS7nhbd4wN83Goad5yaL2Oug8d2cbN827NrXb
uipF3gXRJ9TL0/3CZPMHchxRtsx6vWJVciMianH16rv7WIOhrn2yRJlqveUxRhX/KjYez5Hhursk
qf/0UpC99TtRTDRGGsaG4LqDkOG2drybqh3rPKWt+9AFdn1tyXyliUMKSM18r4Gd20lctra8lwZF
hEDk0kO1qWkcZNi4cUUHVP2mF4XO57ZcXNwgJ15/EY7TfwaCIj7E+B52LAA9JGolOLZInzImSlqk
XYdalq29PXzblzvrgA1QqUg9dgwVftxUy2uRpv6mbidnH+pEdtnoDxWSiQRydbRXOPWlzlhbk00D
+5qMmu53ykyXSXzWewd1gw2Un8H4m3pns7Rte0R+vGQOavZZ52IVURKNmd9P3m0KTN1NVffsQrPs
fekalTzyD9nM81bw2dt6aD+NcbSQdHkA9ib2bxa1/bgMeu75q/QvngymDDRU3j6/GegQo6i8PGhz
N/Gryn/6fz0/PEFOjnCgSj2G55N7WebTJcjN+yruSmVcYfcr1vUdWHJKUpxrU7k8jEqiPHgI3O3/
kXZmvW0ryxb+RQQ4D6+SLHlIYiqx4yQvREbO88xffz/m4J5ILUKEfbCRvbERgKXuru6urlq11hit
1V2X5ujUyJzjPclJ10Zq9GaHkTjYxtJmjfhl7fPCEjiUVeqh4fMWecb8WPpfX78EzizRBboKWkax
nDta5WjGZJvctP7m1toKdG/h1wOpA3AMe5U9Q+zPJ8er+kaqOlN2ITL6ppIOIuP1OpAHtQagdNQ8
kMmCNw0r5ybQre7joi4M15PTR8OAh98ctT/XJ2nBkbBhGPyhawiUwLkN2vcdjXqa4UL3qNRulZGZ
eLpu4rK0wTA02h3gt6DuYM9/f+JGrZ7rVNZzw225F2EM+GQkHQn55JtFn8UKVOCy7DA3p84QRID1
JNuEY2MksVhORWZwKQ63cdrdT157pHvhSa39n/LYkn5c04NbcARMmnCk0EOmguM8H55cSIMd6aXh
5n60Se4D/9f16ZtX4KxUihfABsceh6cT6VPBCxI1JobJPMtVs18TmjXhuCF3uhnY+LJC1metXVlE
8/11O8hIKEpidm5EPx+QUThOkgWy6WadpdyUqkdPkVndG5556PPgJg47UrTZ06BJN31WeNvrw12a
zvlcs5nUWbdh/vsTbyGL20gm+9kdG3k79veR+UoO8P+M78TCvCVOLHTc6UEfqabro4Cc4pLW0/Uh
LDk8nBhzKQrtL+DZ5wZyAmSb5BEegU4ihZVep2wDI63fvlKxZZbxA4LIdP1lG6eV/9zSqBDr91ar
uTUps2DcSORtr49FRLz9xwR8zSAFZ1Fw0f1oNajkpqxUd6I+5vMoy9ys6jcA3Kei3Btp/SI16RfZ
0w+1kx0C8nf68Pv6b7hwCeD0HOO0tFIE1gwxFojl0uDV6owuqM5tHKTvJq1eEYRbNAFnO51fdGUB
HTmfyIL3F6kDbXT7uvgjV969ldqH66O48Ip5FCcmBKQbqsWRn1Tq6MbNdyWjgz57HLJkE7wS3jkv
2Jkd4dbmzWHbuYcdWpl4LofE2iuH7NJkET7PUkoKVSmxzTyg3kvTYYiFOfPn0+9Fl9Eqcu4C1AI8
gh4buLkAFXPPiufqWOplmaq9W9WWn6FbDYCoHCqbV75T15ssCMrbJMqTh3FQw+fcDO291mc/ri+a
ABicJxO01tzUCCxMpSv33C9Syc8iOqgQqyTvYdFxYKsEvnq00ZR628VrUKJFc1iZ8fN/Mcbn5mhh
Uq3W1HrXgAsP2s2hRZ+EnH3dvuhrnBgX98o8NHo7gOzZOIy4sa0Kml4lH3p3GOTPquHvK9OsNgaF
KcKMMdoYfbYLzeSnMq1plixaBq6EvjPRK6DP81H2ulZUNAv0bgsqq28tlKyUrZndeXTed8e6z7ae
VN5cX8iLwIDRAjOCMBGH4igTLrWgQ/uvU+yeh2g+7bIx/WDCmBnkkOXYDfhLDjM0E9VXMo/+9R8D
ygJOaZggcaPzoep13dJ16cDtxB2QmodA9TeRpG5brm7+N3+lqMlfe7grCwqqiHeTcI4lzpCTw9bw
V5DQKUnANX3ueW3OohHmERwMxbVZKp0y+vmAtCQ3srbL2fs8qm2HJsyGPHHz6ihgNkNdbUZj0m4n
hqVsAbAVaj24k27thsl4hPD07rpHLJximOD8MjRrbvAQzuNglChpVN3gxkXeHkebxDHvEf/TdStL
fgcBILVMmGCRGxWspI5XGYaUDy4uScnz1qjm+tl90bbb1rgduq/XzS1cMvqpOeHwb9qxG0OvHFwl
ALcx/LbVp9Ex91P087qdpS0MXQ+oKGJs5QJI3cqFE/hGNriksz4aXsEhPH6NCv2zVSuIfIRbp7M+
pH63JkB6GZziGOwndKgRop+bDM79L0+6JEEGb3RD5JQUTyITVN4YRk127lfpPOfEpr72Q19D0i25
vQWkiRIFzxi85dysJDlGU4fK4JrTs8Krxaj+FGvdx0uh1iyBM5Ph4vOECudGTDmkXNlPg+vLjwYn
sApaR0oeW8/chla9Uaajmd1q8vtA/SP1d69HC3IUcyrzb53HMlQo5+b1Pq8SLZRVt8xgCyPR64fB
7XW3WdhzZyaEk99uyjlXPamundbg3w+SerxuYOECPTMgnH+VriWtETAGJaJSpO2D9q6nRyeKvrbq
SmiwOBbgvtyelG1kRVgt2FxULaIQ6FrmT9P7vqYsvfL5v5jfk1cKGO7JHrOEz28KNdpMyVr6ZcGl
abjg7TCffzwjBJcOO52qFb1MrlNV3m05tspzCSroPu4VY6VDQJm/JdwaFvKFxPD0ksJXIdga8zqb
lFye3IbyvBJ+1bV3kxTug/yzHvyyp7lEVt7aoNn0lRTKwvF7Zlg99+nIiDV/MNrJrSL/k2RaN4H2
4vVuo9Yoqty2ycozYul4wh5snjiGyQUmOHghQVRQJvXkFqr/w4zlHwXEzFSvKDcE/iaMsgONQz8n
r3yndeBbrjv/gsvMbN1kjKDthjde8MjWKQw7bVHRVo2NBxXH1//p8yJ1RZfF4RiofJ6swSYvbxr7
zxsMEPLTPw1ulMfm+WL5dVhHdt+ObuojlDbIRNy+vdbUPH9EdEVAxP9vRBMSs00nR7LTl0iNexhA
iv5jFhvPZO1/DQElDln+KjlTtMns4XB9dEv7jeZl8ngma3TRTVpVFA8UL5pcpf5iEmM3Bwqo100s
3P5zf/R/TcwOcnJm6LVpDl2dTm5o7fTvlQLn521trPj4opfRFMbBAfkAUea5kVpJVa2eMKJNO2NE
SXNlnpYH8e/7wpb1RkkuDHro3b7Yd87BV/Y97KJrWbvl1fhnRYhj68Ye26zDilbeyNom/KKtjWPR
wt8AdqaBv8is5uZI31Lw970vd7vEDr4lav1BqYyb64u+YkfkaLCDoNanchxdg3fcAJGMT+16YwS1
+xY7vNnAVSMqL8bLXlaD52st7OTvM1DStQse5bqJRddCm/v/TQjRq+NXFhRXmPABNtVxvjHWZEIW
nYuwkZYT1NIvWpIkcA55HZkkYQgfs14FomPukJbs1eoNY+EghupHRU2HA+18m8R0DYyjpFM8IX0K
1G7l80urfvp54V2R8Gh1UmCsbtBaO/V3BwBXf8NpMhMuMEuENxQhzkcAJZoWjlEuu0G5C4utfwfi
xFx7ly8t+VwaIJGJKiOttedGrE6aorymTmZPQJLkpthEtvF83a2WFp3MG7owpGMve0ztxPPAvPuy
a1v9jRNVt5GXb0JHubGj/XVLS6Ph5p+FJnih8Dw6Hw1oWRIQ0khJq7K7g4J+ws4n37jSWLdkhc5f
G1IKNNUutD9k9BdNKSSa6uu9dAPe6PoglqZrVsg0IEWk9ip2EJopgAhvMiZ31ACK+uU2saybNr81
m5WwcMmH/zZDQmTCpSU+8tU6M3QY3AeXkv6mi79noHqydOXJsWJEPB7BG9daW8xGcrj7ypdOJymy
lq5YNMKzydA1aBCgXDpfd2L1rCNUGViRaptKf7C1KZtP19dlcdkJ8GZeR6p1Ym1LJV8XOTa5HRtQ
8H09FerB89s/143Mv1QMj1iN/xoRPNgrLa+tTB66aUzqsfyaATootK+sjJO/xRT1U+QNqZ9dPEB6
vUudyQLmHw0jChxy9eBIyrHLp/fIbT1XYJ6vD21x/hwYROk2hxNDPGqKpNKruNRHVzaKja3wMNRW
DuXFnfPPgshSF5MFrCF7GV3HOkTSbqKtHBzgWgCmLHobub2ZQIxYW2SK9NC2LBqdicto6CGyeN+b
aJsn9YtfJc2D15badqJgQuY4tb9ILd2bKRCITToM9qF1Wnpqul1kpe1K4Lb01oLuYcYjkJuhvf58
E3QoucRSS1mgSKsfqRK+N4o2oMepCbcN5bCNAwnzoczS17/DrVOzgseOftGDsglGtzL6LVDEm3L8
eN1x/vK+iZvCoDWUTcfocNfzkVlO2DoBfTWMzOvJeAJOy0Y73RNsmw/yqNQPEBc7H0C601oRgo8Z
Mim9idK4vCtRFzr4al5upVaPVl5kS44wUxRRVZ/f8WIhxpggW4IYlx3UPwRf2nInBzfXh75oAVpu
2vjgdyTTdz7yMKB/LaTv0lXAnMZ2Ba73Oa/X0CxL+wYRK1SyVTr3LtSfSxvgeOdwRieDssum5p5k
b93QX/FKguQ5PU6u458hwVd8O8uaLsKQNwLckPMd2KjHIR1ouXT0l+tTt7QdZtI9cpSkh6CYPZ+6
PvQnzmtKipkkvVd7mPgd6QBPybFUqBslffQiy+G36zaXJnJep5mqbaYiFaIpv+wCz67of0y8x1yH
K0vewJCJpud1MyLf3995PLEjXqqyM0ZqNRK1xQho5TQe1SDSHHT95PizlTxoORkWNnx03yXyXdGs
8d8tTe2peeEJmo6l5wGim1yQqvW4raaXvL5XjF2qbmRrJX5YujW4D5lM7naox8QdEA9laLYqD8VK
dQCZNxtejuHKhC4OiEocDKoAfcArnfuKHYVW7visG2+v7qBJ0vROK31v62kN6aM4sW4ivY8/1Wkw
7q4v5aJlAhdCPcgDbDHI1xK66nSDqazq2wpWgIq6waQ+hYqO6purWCuh60J4QaRvUd+kHDY/K84H
Ws2t1K0H5suQjjzu03FfVA/Mqylvro9r4eAiMCYSQ4hGJx0m7D69MQd6bCPZpclhO1W/6Hpogs/X
bSy4hk11isqePDNtiGoQtayM8Qj62M2nJ2/aG/3dG75vzF+HpclxREbBIvdTpRtKxa2hpR43pb0y
R4u//+T782lyki6Sq8nPWi1RXNWJtrEybODvfcMIYA/iGITzhBtKsED+I01GTXblIN4gZPpaqvP5
ILJhUIBEAlmYuWhybqCw6z5NNUtx7fdjpG0kGp2uj2D+gHD146rzp7n7Z1m1cwON3CW1p3eqqyex
tWud9M6LDLpz2wdtMG4ruGm2Ve9M9D7GX65bXjjLEQABVTZX2ChZC0NDEU/OpBkeOdF+0G/Nz5Jz
02Uf32IEXBkKf1ScxKSOFntKZA2B7CZyC+f3ON61nuxtA2d6NrV0JUBcHBEEhHBFsy0vXkl678BK
ArLMbWvzI9wsn+bOwY2URo+jvRazLZxrFMH/2Zr//sS3pZpOVnWIefN335Lkm1IdIXEHJ9I6n1On
XnGSpcOGUiiwQ5gpUYQX7gjNymyrskCadjT1E6pBtsODNnilEMJfZ6c0B5oVSoVZzvR8TCr9IJY3
UVzItGbrODSSvz61S1IBMTngIPN5Jjh75ev0vkNK6c79AcZDNKwxpS+dOKcGhBNHMydgBY02uXq5
N/v75vd1b15aBx52nDRMkYW67fkEDVVvNaNHSSv6Osr3tuZ6azzkiwOAN0PBhylBi8lvx+oDNDao
J9npL3SdjWRNu+HygtSIMfAjMuz8VzzzFdVLoqCKrEcjpFXAv/edLyGt21ow7IbIvT5dl4PBlgHr
CEAgMlbi6ZxntEYq4Wg+5sp9+BB6r/am888LWzDsodSYMj6fvbPzrbMWMy2Uy2fWVLJsINAotok/
3ylGky7vxnikpSeoII2YHlvf37TlnWLcFaq8M5tfytwrLT0o9JEqw9P16bv0tnP7wvgcqK3oluuN
R8l5LullrsL7NlVefbRgBMTNXNcDvyQmfTqnz8opZpBK+LFs6cZMN7F1vD6Qv1Cv80tuRlXSjwUe
i0hDhILlE2CLiBD4kdx8ua+61OzB9WnGp6ANoxdmmW7XPP3ojHXzuS1UjUC0CIONlCjedkoKGu8b
p34YVKv6ALCW6uPkReFLK7X2odGH9kEPA99tsja9myI/PRh+FR8KbZZ7HUEc0BiOWDqhSD3ujGwc
7gdix1ufRMOmBg9xh2hZ8r0rQ/9I5Wmglm8rL3B7Si/+aMh7awwKtwsglWmrKdl4ZkKzgj/Fmwz9
Sfj7YUHr41bJDlw8HS1tU/EhyqMOKLOuPQ+R86nJmz9hL6kbKZATuuSmsJn25MGCu2oc/a857IQP
1Wi3dyhzhWCdutL8M4Al+52oo7S7vhJLLjXfxLy4ySVe3PlWRoeVnBqsdvmY0CRK7/YandLSpj8x
IT7dtNqrsqDAhLNvY9ql9tdHsHR+kY+YhTeQfrwIKPKcmRxa33yU5X4fSrdT+btIm43u3ft0Hl63
tTyUf7aEDTiUjZ74FbbGzj748m/QDivvsgULICRgMSXPRhAoMtgpuZ9pJTf/o9LtixvDv70+gMuA
aGYCnJM3f6mfZPX8vrL8gnShr0DhPXxqeQKVxozyudXXsjhLw0BLnggWLsqZ+encTh2Ffikpnf0Y
yt+6h8z+8vphMA6ajYmUL2WnYJmSisB3zEdFq+3jYE/QdUAf+jQlWv/B6Oj5u25Pnefl/LyCe5/L
ESgn6HrwFufj8drW76akykBJleWxL8Y7xaYh+qYK4wnKIluGqin7astFfNNPcf3BaiBOirIs2HhN
JdOWSbqgtmvnU84RZd/YZlLux0rPmHzb2mqFGn+H/Vc9zkwH21zK26frA7jc5vOJboDyQpaTKovw
+/1EaTopndJHOALkmee01jbVq4srCMJwqJNPIFq8KNcGxNo6TZzRoyWX2wmgXG0OkEfsro/k0rNm
K+RiiIcWwpWsCnI1aq3oUeoeFCfY9tPrj0QszPrG0GciSyRegIHvj4MuZ/Gjlsobw6LPX243/fDn
9eOAk5OHEEI+vCnFyDEfDYp3efKIOHd+HFeZyS4dlg3y7/PzNJ68RiKl6YPe4POe8XUKb6TmHdwZ
x7I5RM1BKV99LOpImRHRcWqRuBLfdFRTrFEe8C41S95bNHTn/QrF8+WqzxLj5Jsp20I+KaIhoZez
IrvJ68dCRX3ikOcr5+J8Hp3vb77PE8QBighEV9wfoS4HoaNF9aOi1tH7TraDJ1nqgvvYMKt3utf1
d5okW5sh6Nf6xxZHhgeQ8YbMlirb+UIFeqHWSVPWj82vLtlEz6/1snlc/74unMPyGEPGEVX1Yxmh
Ad/cdW/Ih1AKof+D8AFBKP59/vtRsIWygiPvcYCjYNxE2lo8ujRBHFmsCtlCxiJsFM1X9EzRWfqx
+iB572RtdQXmV6yw+OgQGOQHUJfDjYUhKK0Kz4Ltq48Ntm78rDe2XgX70lZOUsu59ac2fOKdl2/p
39W3hcQrY+s0Xcmr20OFi7PBkL7nnoN+j+xVW3b2Mx6jIGjmdzJtI2a7l6ijHuNOtXdBHtj70kkk
CCDGZEfFAVpeTf3k943xwfYM6TYKMpB7sBlOz4NjjuZGyVX/tqYvpIA+zqr3ch5ND71a9s9pwx3e
m2EPtKSWLGlbV/K4y6rCevXLaj50EayjQw9CSjEsUdkL8FcH6iOK5KUGu+KrT5Dz7wtxSVgVfV2b
8xKMn1L9RTe+X98Hl0Hi+fcFJ2o6JcpSXVIe+ySU3b5q6vcKiAkYFuVOo1k9UMMPmSKXrz62cCjE
Q7hFYOO96KeVy0Btx2Ys3Xa6s6Inu1y5ci/3xvn3hWkr7ar1ipbvd7TrKhwfw8q5uAAvxQLbmhhm
zjaJ2YE68Id+6IoSePPHBHSGMUCUB3UD7L2J9L4MEtSIvo5Zuru+XiLBMAkCJGAwjDqhYzscMefH
ShH7qa9ADHL0lAD+gRRRxGKEBDAPzVHaDN7Yf1Di3L4pW/lr1MXpVvfMoxxE/B6tA4gN58FdCY/r
Ls3sT7xB453W+rCcpVPz0Pnts5XAU3b9N4s1qovfLOSaFDWtDSU1smOhFxBmSS9OEzx4pfKCbN6+
0rpthpqYow+3dmq8AxG0bSf17vpvEBzi4icIt8noeDFUrkybPH2VpHsNIr7/zYBwoRhdMMjBPMb2
M8RZZbzy+XlZT47i//x+gkgepLMDiNVfLoG0KWBmOeZlBknT+yL92GLnDWM4MTJP4klsVEUo+oQy
RuANHE26WFecd20Qgu+GMNvVyTyImcVv2o2wE66JBgrn2cU8Ca4G86ZtR72cHdP+W9Te6Up505bv
9CDfq9IarlBMe10YE5wKDnlZdSqN8YzfaunBMwrIGT5n5GrT5jl3HuF93df6n0629mH+JfL315dr
Hss1nxBcblBzmMY9zPfGxtLowLxP4t3Urxyli1bmpCTNAjAIixFmn+RemfR2dpxQjle3SnGIW6L/
m+tjWXQN0KbcoOSML1rATE/ySVawfer0RlX2TrnP65W36uIRcGJCmK5pyqGks83sCB1n3H11rJXv
L02UPYO+udHmaF94SkIzVJeBUudI7zzqwwHkz3CoopWLc8m/oWLRqG7wmIez/HyLQmDkU0FiEIX9
2E0PnkpHTf458Z8GeIuuL8k8H6J7UUOhPGTPSRfx8QJNrZbpsZMfLZgV/dznenvy+/t6/Jk3t6mx
gpf4+8svzJn0S1DtgG9O1GYvJzIGPprgx8Rruo3ZFzCpRplR3fLbik0yQDEYGG28nUgeQFlm1zuA
jP0h7WHC8SQpuXWgeYHikCvF7tPg3tTaZB8bdrIF75ZspaCAW66Vy+KpLoz+k4Lg1w0MwtaHGi3a
j3JdPhlRGd/odfPDGJP2CQp66ykzzWiXqfZwNyihBaNqnZWbMrfhS4Oi92cVRg0qIqV3GE2PNqqG
LEJVTNkTzdL1Wj3i0n/tGfmAi0HHSRFaCNU0qD79saLGnQ2fvfQr2NCV4/9yD54bEI5/wCOox4YY
sMcDbDM7CBnlZo3ef9kIFxm4XFIIphCZwX6WTmbjyO6oZ7tyaraT9FGvVy6ay60IngEc1iwiQP+t
WAWEBN1sVKktj6zKVjPfj9lz7Tx7er6yRS6XRFXISMI5BiwAEOA82JMLU1aboJNwgmNub1NzO65J
7V1O1vn353GefH8qrCYYMr4/J/LtvTPcONkKDGRxCDxgOLhQQKXycG5iMFDEkRwvPAaNtavpCQvy
lXNxaRDoccxlE/b2BTQuNQs50MssPJb2QxgdsmwXpyuvsDUTwtHe+VIMtVQaHrt2q+bwFvJYXdkc
S/N0OgrhdB+tTG60gFGY9b5JIfTaXT9tV75vCxXlHAUOLTeRvdCTP36KxKO/EgGvzJF4jw/WaFYQ
1Iak1F7M4k9XVfC6reyHNRvC5rbLwlCtBBttuZVHONfu9bUYUlnY29ytbLn/kK2Ie26ECraQSjTv
rRy2d6VAJv62NN9HSBF5z6mmbhvtDv72Nvjdmr8k53cW3gbtPq7q/fUFWx7rv98h7E1H62oPxs7g
OKm7Vt0j+mp2bzBBQyvvPPgDLiGfEsmSsWii8AhDuWYeOu9TtdaFszSKUxPC9reqrrPiOAh5V2xl
6Aib21XNqKUFOzUx/4STQ8wL9LqSoGk8htYXJb2Rslur3JrG4fpyLO2fUyvCcnAbKL6U+syVRwP6
bSm/ZS1AelDl0MCSirdvaExjhDJZcMzlO1heCzgdlZs3DOHEhLAWGoncrk4Qr7ca+BW3dnb7hu9b
RKfEjWCIdSGAqCUlLpvQDI6+uZFkCLVXdv/iQp98X/j9jla0Oemw4Ng6HyiOR9kHG3qq8C0LcWJF
cCfUP4yw8ozgaCR7NXqIOfHttSo8HnkeihLtnpgQfKkfIdmqUouF+GIbW9veAp/N+hUj84VxzYjw
eOztBHh1xmz1QbYvGxleKghdje8tCiHWETa7JP/4v62/cEsaQ6AE4F2C4zDuoQyP1o7mxS14Mm3C
FdlpNCaaw/x9bQvix4xXbvmV74v1cinMHDu0+D60mfXvZI3xZ+3zwtNKayKrqiIWZFI35Rfzx/80
+YZwNapxo9mctcGxae6Ncr9Kx7G4+eDMouWNcg2wvvNTtulr2xq1MThSdzVKuOk+hFApay9vGMWJ
FcGFhj6werXiFIztrZFCrL27/v3F6+jk+4IL1XC55b4lB8d6uuvcKL0b+pVDdmWexDirzVVPr3tG
0ANLo6SMkE7/u/C+vHoclAXoByFVq8w5h/PVKJsYaPng+8cm35TDtigOQ7PCp7Dgrggxos9O8/dM
HyUsBVCcUC+CVqJ73ts41q9SHlZO2oWpQriQLBefBzEsXnmy7skx7xPPHXptN8YPTvTJ6m9TyGmv
T9b8S4WT8MzOPNKTAEHRJLujCOG5ifSNMieiGUfVyXcm+i1D+U3NVyZu3gnXzAkXiGr7A0oNmJO1
L2nkesFhTL/G+rtIW9PWu/TmGcNJCY0+LDiORYi9B2naNMae7BrmLRoKVvYBzvrrc3fpBbMJ0mbk
BBaSTqbPqwGCJsXN1K3l6zdNsBYhrlgQ4fuTnUR1+tdC+HVW3FhLyy1NEkgVQCsoW5FhFJZDaVB7
ybJBcUffBAdlfCzS8VbKu8P1ibpcdRrN9RmzS4YRPLKwI4uIzgrQe4qbw9yDONNBqopfilfe9MAi
y7pd2TuLo4L9waFbC/I2sUwzFcOYjjWjSqXu3gi9jZ3JyGH8vD6oy51DxkYGTkRzhYFwuTB38OkD
IA6IFapgeIjK/mNtVQkZsuln7xkP2TR9Ql965Tl/eSpgk6L8vFY8TMQunCDonCrqExoJUujTpzj9
PnL6oC91W2lxuHI0LDkfWMj/ZouEkDXWtMqI8kBxnfqumR6JkK5P4Mr3LcErosyU2sljh9YmjYQI
zbwSGMfRyWwB6Qf/Dn/rRfOLYXbgesmsubH+KQx/JlQ+ro9gydGgaEUsE7l3LAkzBHdLCdTLgBog
RKzC9gLzoBo2XHqdZq749OJkzclnyEZmdb95i52c02XfF0onsRi6We+o8G8N7S3LcWJBuNNQb1b9
qbTxZ7n4FET5J2q3a2lUsYX0P0uCZhWMKdTtL1ocNbnvY6mxmDEz8jd6xBUTyO8gcn+WAm1jKZO+
9av6dz7RgxMEIQKD+a2HMmgdSRuzLG6ur9/SdoKMec55A3KBXPN8UtWw7eR2oKvF0LblZ4kOI8Ut
pzesnDHTg8pwtsGPJTiJPI5W16KL60ZakN7aA3p7ZWGt9V4s+YcB5n8mQyBFIzZFxE4PrINWLDdE
uMx/4k5/g3ucGhDmyi68ruM8VFwrehcOD2/Zq6efV8+XotINP67GSXEnD+DDLn+5vtJr0yMsQjl1
RgfxluJK1m1X3OXyyvcXPQkYI8KJsIhrYrTRFkMWp62uoNW3bcpD7Tw6yjuEdt4wihMrwiR5ZUqP
baZxIpfRTmnD3Z/r318AC8BBQRckkSUUq5dlNMmICGoAo4Tpi6F8yswYLRU3UD+oYf6uQjrXaLwd
arfIHz12/aufmBinVQm8tAmeTry282YqqoAmaNe2oVz1s93t9dHNR+R57Mn3OXTo47ToIhCTsAhv
5kWi0F0aD7kXbgzZrraGFLefByKgfafK2Z2BXtVKxLvkGRzXNHQ7Km1sIogvi5S2bsFtuX0GzK3N
k+m9UVNeyxujvaea2K4UKZfsUSmmUw5gGk2mwj4NxzjQKr/mVlXMQ9rYtzVqaOY+8lZmc2lHndoR
fHEcAejnYzmPy/syxdUtkjKfX79gEABzjbJu+kWEVSJUOTkKNDLemB+MIHoPIQvqqt3wPlFRTpeT
1yfRmLITg/PcnlyySaBEgS1jMKu/GN19bpa7Ynzq9P4NZyn98ICnIeOhb1M8jVTJK3tLlmGoK7at
s5WnNdH3pdUBLUz4BnQAdOr89ycj0aaxoKI4ksgK0bUpECx6fXmMwMagvsfVCeJdZKlD/DT0jWn2
676gQdstTAUVyR/XPWAhwDo1It5qY9JUVhRgJO/pyyUIRy/XAgGhqvu3GJpbCmc070X/d4SkbZzO
9V2nua2lX17zUPVP100sLAk3M8UEAGvwYclCfBXHaRhayFu7qf7Fd36DVbv+/YWNzysOFk5ec/Qw
iRs/V5qpkiQ69KP8fVV/6cpDHBjbdK2jdGFJCJfgrpzpnLnuBN/tylLJRzrz3RDxHfSnviDMcX0g
ixZoNVZpMFTnwOncd5E0MkaSUVANDMVNmPbvm8G7Kau1xuIlMzOaHqJUQKRcCudmCqXS7dHmrpuk
9/KEIOgUbati5cG2sOh0LoMcowYCDF18YOdDNmnNxJ3m5R/k8UPy+/VTpcGxRVEEYa0LFXNTchC4
tWnvT9DcQ4fFTQvnefLklbN+caq4viBGgP0FY+dTNSJqbA9tj2t16mGUun1cNF/CIF4phy+FHzA7
GLai0o6P5I5wd4F9jSsz8zl/HcebFTnHrZaEd8BC9jGqp5smCm4zHyWkYnqXVflPqCjqTQul6fVZ
XQgU+Bl4IDPKy1G8sgczQD7diaAP6YZ9n6ChbKSf28h80byA+sCa5r1ICzs/igATsXd5rcIwI6Lt
Oxo7vKRrYIOgbXA/FUr0q62cDiV1R94F5dDdjA4AsMGUki9Va5m73NP7apMjpfyGM4Q0zczZRr/M
RQekX9kVHQb8Ej8YNvT9bUbP2fopDYRrTbcihvc/g9Y0DTIoDF2w349GGpQ1Qs+uaubt+8CPX2Jp
8JFrjNvgkJh5/iGRNPNervR623imvWsl6w1PXjY+T2pwY/QKiGeZ6SXo+LY0Sg91cKPZxbHRrFcj
+FjbExPCRZz19FvVGq3epAQ25vBed6Rd5aNi6K8hIpeOmvn5AYkYbUjglM83aTA5aDUryeSiM+oP
m+SVtLp/F4zgiNViY0ADJWzOuJ/IhE0QbPbbzv9gyStx8nz9CdH53EkBlRcIPromhXvFiXgjdyok
TkpSADv7FibyTal8Sn2fHtyPCCJc3+NLtyWn2TxPNB4C2zufLbTrAifzqtF9UK2XPdxAL6//Pu3C
BgcIRV+63M6/35Y6Bca4GV1aepudGXyY1A/hWpfpwpLjXSo3DCfInBU8N8IjbrBKZP1cGHm8p6h6
vj6G5c/PrBhc9cRh4hzpfmtKNF0jofItM+5CagLXDSysOb//nwEhJMq0WqqSDAMcBYdKrRhFt3Ps
J9XobgYYFzvV3123uDgk2uXp0rPnep3wagliux/lMDFI2t6E/iFdue4XLkoyaAbqVPOu5515viBN
31VZXTUWIlgIlG+7Yxa9YQCnFoQpi7uiM2ujttxs+hVTDQo1a2VR1sYgXPZt6MNIWVeW23o3inIj
V7t6ZW8sWwDeCmc8/1jzIp0+TjzNyEnbW25Q35OazeN36hoT5cL2ZiH+mZh/wokJKSvlsSbzBl7T
2aTSfBrq8bfs+fXedGpl/hUnVozEVqdqYiChfGslB3UNbjG7i3AmosyIBIECkzrwF+H7jplnwFoT
yzWC72Z+Dxd3EX7Xv1bT6wFwlEsoV5ComOsZYoeDksHoY2e55U7J11r67RSvT0qcfV9Y8aJsFZPz
1nI9u9v28k0NWtPTfxXjym27PGH/xiEse1OjgdR1jKNXDp1+6wVoMe+9H057c33hF92Lu0PR6PrU
L3D5iKlIIwkf05WMHwkNbvZjrG9f2SY5X7hM2j8jwllVeq2a6bZnunJjvwSpegsn6ffr45jn49LB
/pkQLt1oVOVQ6yUT6ivra9nFez/rRhqZ1jq2lo5dbkPIpmdJD9TLzjfKkPvIN0FP4Er5Zix3/hqn
6cI4IBQl5wVzMhGl+EApJ2R2h7GDqc05GOld+8ta4yhYGAH1tpnrncobPczCVavqddf08A26LQLl
P8NwxaGWBgAps2LzRwWyIFwcZik7SNAa3IQFyPuo3AYV0ghP11f7cgwOFrj5OEtmrkxhDCbEUzLy
wqpbD9tR2zjd3fXvXw5ipnictR9ncskL4MWEwjz6Y6Sna9pHwS7c5Gp88APz1ZscM+iNzPy8RLpi
EdSmESCvFEl1xwGAh7Q3rWOqvGvigyo/Xx/Q5TY/tzRP6Mn5HjSmHOcVlqThk1PepyDBFdCaCAlf
t3MZB53bmSf2xE5hRlKaJw5yLTDO6NpjWyabonEHLdtV1bvm9TAcGlgoyBNma3izuFtsp9J9aNxU
17J8vAAdbv89Gpcbdfp4fVxLDndiSEyx5GOR2PJsyEOGeWi/VSDtrlu4PPDB30DbRNPSDPkRXbqn
ARgW3tKAkrbcTXqMWlDU/yiaeB928Q916r9ct7cwIoBFpG7nV8qlWpwEG2XXKsPgWr31KzE5aqzo
/0j7sia3babrX8QqgDtvSW0zoxlxbE+83LC8hSu4b+Cv/w7myZdIEEso+b1xquKELQDdjUYv59xd
BhE+BtQYKJEigS+jj1GjMoHaZs5hZn1IdmaiOJMVI6UIjGzx8EGQaki61oNJV09ifN75nA/HNnku
csWZrO7RmQQparGcgc0sAkB3lOf+0H/kquBuTQDInoWfxz/gzy7NhSSukxp6CbzflAd1b/tjfCfR
Fe5eJAXOREhBMItde8a0J0heEDn2y2ZCfrCYFNmWlcQPpIB520Z+EEBt8lHHFTf0cYA2jd0DWOdL
wy+bvR3vYy2AOVp8C1YGW1XkWNk91NcIMrcIKDFELV018diyvO17pLr1KXC7AbPJ998DkIBEOsre
6F6TG/Aik3d0MMCYUMY/3KREI9lmzPe3DXElfwRmMCRvwVwn8p+ufqkERWFExTCiVlPXz9ziuxwz
YKS0fVI8xMNzXD0WI3uoq7sDWUhFvQPpewFdI+dzkeh1k1lHkr3LwTS7jD+nxtyS0vwGpJu70+AQ
haEzROSoECEbfrlAPbUYJUOFpKt3KMffE33R7kRuFVp+IUKy1CyvMbwzNMi39tomn/hz1+UKXVjT
NsAM4PfjxsaDW4o5Go3RJtdS5DazMQbuWP+iExVA7Mr1icAS0Duo2yC+kUtRSTkZiyC8DrXJ2zGv
OLHGDWwGxMsm2kQUNNtp1yjc6Oq6UDxAWgTzMFemm2sZnvklTsfoY99ChvLXbf1ecdNQJiSOBLIF
nhKSj6tsd0ztOuJhlT6TJgfPdeaP6f1XDYBF8HGEteiRlB0pOCfcvIuR0iuAV5S1S8BUD6WVbbqQ
IPlR3i1aNlJIwIm4XwfVmKz43y/fLwJczcNgCFI64FWTFLjG/I7eWlofJlbzWLHU9DNaAZmevzSZ
/uLGje3n1ATJiSrRs7YujDciF4pRKCCdSk60mZO2SoZyQAg1BV0SBdP9vUlYGh4U6M5FHAAncGn+
RmRzc+DJEGr95FvdkWv7efINb3tbz9buIMgBFxCYzpGKl3PgFdHQFKFBjgGMwaHakc5+Jtqh7R9t
dznQPtnkZbmP3QUTkIqx45Xw2hApB1y02MerjDLqVYsWG/kA4pM3bcmDYnjkAzrbivubo7CXZ4Kk
u4IbvUiYF0O42AYgnis/K4BQe3sj1zTCAJgZJlIJXibyBDrKQ6mT1cUUsuKzlqOVTWGra5uFkBOg
Ugh50EUrOdJCH+a4zlHia5i76+FL6WA/GLELeg2FaxOaJRuVuLpB8oBS3BXsFNCILaBJl2M4dR+W
eNrm9fdYQ/Eiindp/fX2rq25OTxC0ECL16/oI7jUctNktln20D49cQ72DDgjllW/NEIU4cLKFYHS
xX9yJA1YupFOIJ4YwvRvO+6e25/Gt36qnpuff6AFSNQ5uLYp+i5syW33VcYKo577MB83gHtU0USt
bZcAPEKlBCyshjxAMeUpG8uuG8KBF+GMgbuoaT84rqp3fk2X0dUBNSPwPcjbXJ6KjUYFfWI27CVP
Nr9jqppDX3PbSGoCnAvKjAKrfOpVWtApjYaQlGGV/W2OnxHA0+FYY+Ar++aUu9tKtmY6UGXUyZHe
FDy9l8txNaMtiwJ+JurAaJh8beufbEHhWJUuWMEkeYf8/FeQ2Nezd7w3obatd0IQezG6bGOW83FZ
ooNh12+NMfgk7k9mXu0YwHACs/iVxfYGh6zQwZUyOn6Gjbw6HqpiDl+6OjpSu0tPcDmVevNs9f3z
lJao4pKgtWygCvSbnjGwbuTHbiw9H22jh9Q1Pv3BnsNXoRiCEObqYV5P1GurAQanD6bPioM7vjrO
lypScT2+ewjZW7me6EtA6xbysZIujXZhzVoED2JNoMiOy6eKz5/qacSIZTv5hNsblpmbtPzs9vGP
eQAHncVAtb6UQUvcnzoBbVw1vwwuSppUwPEWJ4fRbUdUcAVrpou+H8wjmOA/xwviUjeGMkbJPcWG
FPahao45xszd/P7GMoFtKhIHQNVECk46eWRxPQtNmzw0yXNJ9/T77UNd8QtIG6Fsg6YyYHPL8WIF
2vYB0IAzWKc7v/5s8fubjPFghHvDJYoWTdsRm3hmQAsgzyKrxO+v8jRokA9TIgOuuB4TRMUIeN5T
LPLUBiN5XJNmmkOtMALHZUhHv/b8p2F9SsiPiD+5zcc/2LMzgcI5nS0prisvdyO88RvtqHW677Iv
fyIASV14OJy77N1Q4wR+Y0zm0DK3rbeZ/0Bx8QpFVzMiXXQwOdICGrO1OCD/xjB2PP/F1d8Sqqia
rgQckADNdXQ0yeOxI22R3ruV05AR3DLZF23xdv3Sp76Hxsi86hJ/tFT82ysXwrnA99zC2ZmYZpr3
aUvH0AEzUDHvgKod1OlH0t//hL+QI/mmucqdrgU4e5i73jPh7mObDJ8Sr93d1gDVcqTgpqWTXpbT
ghOakHDTX+z2Uzl+nVUwUWvWb4GtBveK4POUM4e6DYSloUMECnL5xTpGneLKWPGQmKEB4CjqLKjl
eJLzqpYpq5tkmEOTj36no4UFrR/d19t7tbYIwe8DbCXEUUTGmrZN/o85lksKbtUPVaWoTqwJQEoP
+WjENxgOklbhJXVLiqmdwiFBeNkl+/t///nnpQCzdY0hq5ZuCpt5szhBroow12zx/PuSLZIUfXbL
hO+7JgiH/ajcU/pY19tJVXJWCPKkdqWprWyaYRo4NLpNW4Ck79XjQWEhA6p4Za4LwuyNh8ftdYmg
dHtLc5NqCm1ATHtmGsSgCcydDwQw+fOgUK81HQapC15OQNK6huydKg3/Pp1x+svXOv/okmNtKpyK
OAEp4MH74l8R8sZhaqGbPXecwqVL98BSm3tMHgZt9VTUR9tO/UmlEmvu5Vyg5MXa0qRdvkCgPX5n
xdOUHqvma6G6BNZ3TpDvoIZ4DTmsccdEryyZQs3DpYzxJTMBWDdGTv7AfnDZ/H8xkv2gxh0V6AWG
2lWbpTP3nqbKRq6eD+Y8kI/C8DmmxC9vM1BC0LmN4QCalkxP+Tg2z14/FUGkt+WTMzsUWTYyHpyO
e4ck59bh9gLX9hHBP1KT6M6+xii1eI78/oypyir6SMmjMW9G1eCmSoRQmLPrs6sw4osGXRLS6ivP
4w31PnoYlbi9jjU/+t7NiIZG/brP3J6b0madjiKC87XbDEQRyq7VD9DZi1lasUvX0IpuNPGoXgYM
b6NDz2p8cHqUw5EXP7mV+ZX93QQOr5OqmquEesnGi1qv5yCzAm8k1w8aEzwgrjHTcKBfR7fd1nTa
1fqTV24A7hwICLvbu7h2VEi/C84D/HmVp6yMBOww+kLCHpB5AW6/4mW2zfG01JoKoV6mIxDVBEzZ
Qo4FXARg3Ijfcq4WGlqcyYyyjzvyXdeBZeEV5YUdUtmB1W56ugQFHL0xdX6LZLYGzhLyaIMaY9qW
LPJN+qOejn35kwyYVsofmkZF+UHXLBNDN6Icgej/KtXp1h4vWwOjUYu5j3onqCJ6MgY7wDMdKLhH
M91jthaRMCANv1vmQ968wlkE5owwxHgdxwcEQJu6UKXIdeEQrnTChstDkhI4n/KjrXPKKAdFJRFZ
A5MdvdT1e3Ig2vTKqh9amb3aw7axKp85x7l5TqsfS8LQSjz69dLuI8N7HIba19oYPN6nache3Y4G
cTcpgvT148X2ibYLjMrKqbouL8G4S3G8TfaX5yY+X15I/2Fpmh3ojYIa3EYs2nrz38zameWRGY91
GSZzgsd/udFpu20LO7AcENdUkY+qwKudvd6t62LEQtQBBBvs++zxmf5FrTvNEcOsxdh1/AMHPvlR
8JZs7ZKrOihWzBj5FYwZiVAYvfsi5jgTlcWjZrUdjqzWuvqYdyBwnLORP1p87AJ3qbtPbj7UH1rN
0x5uL3JV8jsmKJKliGaEjp9JtvTcohlqOuHkAvrMJhvKXzr+UrbxbgJ6x9Le64aRl0e2Ec1VmAuA
15KMuqR5ZtYZ68PUfdL509+3V3MVWuDrYM0Qeo8KFEzrcjV80cyJ5BT1m8rygnLIEx/9wEMASt/0
AADUWDFhcuUOJXnyzTU1Wjd5Ux9OwNeci0T3S4IOCGQDFdt2FXQKQaIyheyXoHCQggDRGJr30zyE
tBntACDy7hOmLQzf1dI3fUz4Hvut6ota3UwBzIcRGlSM5JpU5RUDM2yzD+l87EwwCmZPS/XW3f3A
EUs7EyM09EwDEcH0oz5DjFFaG2LmfjJ/va0VK6eEoiGsS6SBoBySjne2UdSULm3oLMlfw9IUH8p6
oYHhRfTLbUkrW4YRMNASYxJT9NpIduwyG72VaQlJkf0dAFonjXkP0VRsx2JQgViurMrEoAG6+xAe
oeldWlWZLtSJG6vB/N9rNbwWxQNxPt1ejkKEnNfA/KqTsQoiqPbYgQOuoS+Tar54VYYOSCIbhivy
TZfHz1BPTdImqsMudSbkZtiIIKYoXli0OAojWjkduATHFazDGGSW9UCPG+71Vd2ieLxd3AdrOXTj
YS5+3N60FVNFcwKmpUUrOgJnSQdYVCMhaGdt6I3MYn7V0/kwaODRoEjdPFV9UhzsYUkVjSTXSfr3
O0pg5KJyjbys5CEizobUiLG4YnzEmEgdPdXOyaGw15OJ+k7/JU9PUfPAXIVxmTifi2hDyAWaOMov
6C65yrIsQzFxTa/a0O7z/AG0wEvgOq7qiXAdXgNXAyaM+rWYfLwCsG4cNs+TvVRhPPSfCqp/HnUa
jEa8iYCTjvaafJMM9YY2Fg88UKHePtJrHdXRHAaQYySpLDwnJVOjEXA1ZzKxMM7GTU5iYIoQ/374
J0w/n0mRrc00WNXEZGGhV5K3CXm3aHG3txcifujlYV2KkIwtsWyAE06UhTb7m1cfBlTGgS+zN4fn
If5WJ6Fzd0eQtCYplZjUhq7hwcDCxAg86vjavbRMuJuwJJgb1AIjvmC5v/Qfi1c3ndtDQvV3+1Qo
rOpauS8/Lv38rHdLN+f4eK4/cboZow+3z+PaI11+XzJaIP7PoLLAeWjuY/OJ2weWHcz6cFvIqvba
SFiBixx/UumCjW1Pi63OYGHmPMbtkSdPtqVoJljZJ5HHxayHoCyzXLHOszu8K70yt7OEhQRQlP6Y
KdR2/fOoH6O1CL1Fcod2m1WmbWg5C2fQkeqOvySqNM6104ZfETCh/0gQv+BsAUwfR3QYMhYWur2b
C7gWlhzqzNlTOzpyzhTnvrYgNBmj+IV2cwTE0h2RpINddSh3hX3l+pORgyY8uH3o17VjOEmkjcW7
FFhsVxEjiSp3yuYZK8qjp9lLv8QLO0bWAMBu8qT1WtDbxd6kw2NCtS1d5mBuqufU7hWPKKFckse5
+BnSxoLDufOqnLBwscY8SNP5hC7VbVf1ewfQgGjx/522i+JKuoaVfl87RksRUwC65Aq6ACjFrtaN
LLRGJ5y94pB06RHMB7sWILN8YVswvDzPCfepV2+MbgnyOUPNOjslgNIlbb5tMB/t3z6QFSukYLwE
KaWFRvmrO2QYvM5edFKElLdo5AjBLLApalXBc8XBQ4qH2p1FBRC8pFi9U4GfzHEKtEAduQtKiVOS
fUhKO6jb3O+nD23+1+1lrQrEiwRIUWLuWW69wLiPtrAxYyFoI52x8xO+a1DXS5Pn1nT8ribIJOT3
OzQg9YO9HfQ5K9M5mlYtY9bDHRjNYSi2nMaYK1ekJ1aP6z8Z8qhBXOHx09tYV4L0nZtAQvotXVSM
YCtSBKYkOk0xcyASNpdux12Q9bWZU4Zx+XluPufsLdffbh/Qiqu5ECEZYLqYTk4nqwwHcvite/vb
X1ctQPz9md/sYUwRabGARD/aaCwGp5mWDQpftnJLXixBul2qUc+o0UBITz/3hO0NlgPTiwexCpRY
JUiynqZt2xl3XBlag58Ymxhti/kDM1TqK05V8okX65EuZDO1jSUvIcZehiDPfzkF6DctsKgmO6Tb
t07xw2mQOwQNnzs1+9IufJvtywmk0NXJG7SgQPRLjoQtvq0dmwX8etVXPG6CaXR8z8sPPJ+2rt74
M4CVywed7fS0/7RQvlu8LfhRfE//DaASv8w/F+CGLvUSKa1N49BNzMkmAwmZa/0i4195Gft59oGT
HzMSG32lo4PizUueCVXdvis6ClNDZkOU7K/519JxBj87K2vR02Dr1bazMsWer0sQcKG6GM6Xk42V
xcvatvI61OkcTC5mElWNryuWgDX8J0EKFWPMl/PKSeuwop/GaJ/Ony1te9vYVIuQvMXQj47ntkUd
UveHrh/bcnP7+yvqf7EEIf/MmMe+JTXJ8f2JPBcTenQf+LKLe4U1C+2WtP9CiuQyiG0Ns6njKBzD
fkJiy4+jPWIh3653mjZtveHH7VWtygMaI4gJkSkBZ8nlqmhOCo3oeoWJARbUceE7VUjsXT1FG117
iu9GBLDQwo3bCaNEgNBBt9qlOAsZE7OfoiqcF+PJ7L4W7O6SvZCAXgOAhII+Gy2IlxK4buAZGtc1
HvXHzPF7VQvcqpqdfV9aQc9Jj6nbCtZofTGLH1WuCH5X1UxAZApMGLynJXduFMMyN60OBQBjUDV8
SPW/igbFBlUzv0qOdPDeaGZpHtE6jMBUkTrDvhmeIhcUUYrHz6qC2QDNwHEjtJM73rWsywG4Y9dh
bvuo/nTLoaR+nX3WqmBRjQ2vepkzWZKJUpYaXlxh7yLu7mq2bIYxfxg79/5gVYBn/rskyUbLpWZu
qmNJWrR3a8ufy02fqTD6pfNBzcxCazP6C9E9gwliudGszHgTj71nnixj5JveaIwX3Uz5HrzE5TGZ
h+ZOeJ7/CQSYDRaGa+YK7RhD3drSoCB10ouNTXTM8t/pod8lCA5yAXWEh7Zcf8ipS2OA3pqnOjFe
KUc5SysV7lMesPifDIT3kIAQGJ2Tl+Y/gnEranrLOCW1tQCIwpx/Vqy09kAGGgI69taTlU/gyUka
HUjoaLi2Iri62LUaxS+RC434JS6o8YBWjtoYyjkyrhWqjNwovLYLU7QEVHqJImLpN1G2TebPbfS0
xHsafRntb1GdoVX5MLmY4s4+uuPb0ic+dVhQoNFkMv+ei/mBAYCqbp7NUZG6E0Z+dtuI3dJF55QH
GgWQVsmzyUluOkUdW/TEKzAXJ37rDZsq3nbexiT3Xc//iBJ9YA48MwRfHkzXmnhKGiZqwDYQMl+p
qhn3PVEjrQUN2Biyhml6aAWTBKBqViV12dJTS3L2SDKz2VnDOL5Gdk+3aFw2uD90LG198NcS5LYn
+zHjLt11Vaz7psato7V4/a5FNP0yM95uKyuJP8W2k+7qBqH8fU5EVg+5sahzq7G3h74L625ba5vK
OfS5YsvFii935EIDZcCipDBYjcp1BxSFz1WK92Dmd6oufJUMyd4c3ppJa2AZILTUq2/M6P1RNVEg
XSH/bBVQ3xEFo3hgib8/i7w0zrNxaLIOOOzJ9MIZ0U4Z0vn+4KHRJ1sqYzOP2htnRXu4HRxdLw45
AjEUjkHH9wHoS8FRxzujjQzjZFq7pX5EvKfk+JHCCWEI4n2LEj+KBAJ65lLEkqJQW6AGd8rGfZVs
uOoNLVc+hADMJohmX1HHRtR1KQCEprytqTOeQJ7RgYI4at7Ar5gUvlfV+QcjT/RPS23/5DyqdiOb
6R6YGP1LZjPg+FRepEKtWHPQGNnCKCeQb7BouW+F9I42dY02nTIzHzb1QIpt6aI5B20qs/vQcpCX
g2k22biJN3zEEJPmT31nIQx2+jtrhGJrLn6KFGpZIJjWG5LPp6V90LxdbBwNVUlh5XjhWxHLAWkE
3bzynFrGu4RPLUTw8sXgqa+NP26r6EqYcC5ADnfzJYspKSHA+ggQx948oMLkTQo7UKxC5g7QrUGb
5hxCNM/PWgDP3u0LxQ307y45khOxOY5Yz8v55JJvLA3tZF+qGKGkTNz7WQsJwKATliDnkpKoB7jx
RPpTW/DJBAMVY5OP1sDyV2N78U+7S2PwmXpLMDuVvviItFTc4NfOBI8S0QwNSj8UAeQymYFxiyTt
jeE0T/oQeHF8oq2DKlZ0ZxcalnohSK6U8WVZrDzSh5NGN7Te8GI324rg5jpuQASIegBSBVjQVb3R
MtlsTi4AaSfuI3FdMkzk7nrzdVDlPlbcxaUkyffX09JXi5H2J0//iy5bK3nq5je93FnIw+TdprH3
af9YYLzntllda/ylWMlrAm9qAJM7xGaGtTywxLYeUUIeHu6WAsphIPKhC1+UuoTKnF1shCapOdJm
OIGv1V+yz0z13L72DsA1ORMgeTgWt/PSFt1w4rnWBHmtjUEKsoI3jeUTMBwMFY3jtZUhvKd4e8PQ
gOsscza7Loj38rzHgt6iN8oC0OvmaPgLjHLf3glgL9Qc3R0een8xzwx0FWnz0hlsOouT66cKD/1m
n6gIulb2DjUv1J/wmMAVKpfV6ilnlWPW+mnqjlm285yAdjuucN8rTgFT4CjMAn0M02ry/aBVNF5K
3JMnTg5N9sT0jRL7VSFCviG6mKCYZqP5Mi/wzghStFqYCmtRiZByIrxjfekx0d85P+XfxuyhVc2w
rkjAJJyOPnwTf1xhx4JBUKuMplxOOenMTVnkD6WO9lbbUqFwrgoC+wpgtQRymlwiyvVC87KcLye3
rR8WXX8aY5b6GbdVwceKCxUw0shRof8CVmNc2v5gdTEQUTusKJ237vLWkSjQ0/LZTGp1+lV4ycuX
AB5dgt8MdBMIaK/eeVHSTZXhVaGdZX5s/G1Fr3P/xR4e0ioKnObOBAlM80KcXB4ah3SpWANxw/LN
Lh4q0NcCUP6277w+qEsZks4tvJwLS9eqsNSei/JgTh+TOykAr5ahXx7RDILHMkmQrNSsB5EV72aF
9V/fMpdrkHQgs2nT6zSpQz5me8BuRyDFuL1L104MHkwkH0TzB3qf5OeFPtqZyfD4c+aJ+ByzfXFs
TH5cO7vIRGHltrSV9VxIky5rs4/mbmybNEztaeu42UtiKUdKV1QZc0VIUokXGXplpZt5HEZQIaRO
EnK2qVx0H79aWTAQv+leefx2ez0rOgbAE+SSADyJ2WS5x3MQw/9N4qRo3CC+Yz+2dew7Kte2tmnC
BQCUCpAgiAQutcwck6Ez2zENweb80VIRh6wu4ezrkg4TDBN1GcXXARf0yl3+QivtJSLRnaB6wlbQ
OooeF0wimOh5k9LuZcq7ap5oGtJkP2dPcfGQlZmfa08t37SOorF4TQfOhUlbljSjMTgdwUvB/DpZ
J7Jovl6kQR4Dd9b6HXWJItxd38T/FidtIoaKMWpmY3H5aG+iKPYzpOdSVbv0uiIgqkaxG43usrYx
4DjGCHlSzKy3+VudNe2jow1UodNrUtAWgOERdH7gWSrWehZzpvWgJ6YVpaE1fxzmwHO+3LYZ1fel
kHMxop6VaZqFTCevOvvaF/pftyWsncb5CiSfRipjNhyKFcTsgWSHmuzTSlG0uL6cgfchqEYRdMDX
yEULZ0ybmY048Lb/1JdPAlqPmbpvg97F7O7Ey3k3nXNhYkfPTsS1NLzgU2gzsacNr9yA/7y9YWvm
ci5AOnJA+jlTnOppGGkfZ2sTZzMK4aXPatBaJamfaorukDUVACQCepYRSAEsSpKnR5yWeH8mYfTI
vyrhO1VflxRMJ32V5sWYhIZm+i91owpm187+/NdL6tUvjE/Uw69PB8RKwxZZzZx8H+PT/VkPFHjO
tkkc29m5L2bJMCQFQadJ++nutOL77WNXbZR0U2Za6aSZie8D6bAZA3t7+/NrZogUHpgcwEl0HcA6
VWlxwy0STMY6G0y+bcoOvYeGipR17TjwiEWeAVMWCGUkZZp4HLvxmCRh5u4975GSDwad9ppuBHP2
6/aKVuwEdQOMNEFzARMphxZVBtLnyOBxWKKol0TTjvf6I5m7N1qXB8AGPgDKMVOETCu7CAo2QA4i
ISoqVtLyaFSSpvG8ONTijfbD7faWqii6ogaC5QQVRBQtEWRIl2XO3B6IgC1a66z4jQH5hyyKKtKK
BHTUi0E/dLihSVSySMPQJi01qziM0sf40ZsVzvh6ixAXvQMKQdcA1iwZpD6nrmab2hDW1Pa1eG4C
1x0/xboKZU78zMtHEuTYotVGjCt78ovMZMyedAeIC1XuGi9sLscN8tiNH82Vs2/1UTXj956IuxYo
kIOowGeSQTWthYykneMxTB3Xj4zKT+jW7X+mzrGvT208b7V+CXq6u63l16eFByCBqqFahoqf3IJR
DLhATWsaMeq7gEauPCUJ294WsZK1EzJAjIWXB5pr5VkSV+dOytN5DIty9GMNiJBVQOtDVVVi4iwY
yspPY9efMfFrMk0Rrb3XTOR9xWNX4I85oIiXuy5B3dQ3GJvpQ7e3n+cUmHqtu6F2CZTi7NFOhsoH
WpLfGMaWl2T24xZpS5tpWxOkvk5d/65TE/852WAoVuFh1lQZ02IYtBKlSrzFL12+1nFWLVbThzEx
tIBZmfWUJK7rd1HrKXZhTZtF6RkZMrz7EU5eispco+gA+9OBCHVTJUAqWXYFevRVdEpr2gTPBegp
UXG/AoRK3KFItUzvQmbPD1VBP1CtUET7a5tm6+/ldAzEolfpciWJM7bETjAUqVlbjFz5Y5f7RaVQ
2bV1nAuRvCTIo1vksIo+9IrjqD+rmjSvE6OijIhzcJCpBFSvfPCkpyhO68Aqs1x/SH5jGtJf0u+V
6ewb8kqLsHVjxc2yuqIzkVJ4wRbH4zWhAmqSAn+MfmKGivpbJUKKMNBkHAFcDqsiyzO1Hss7SZYQ
GV/smi2dfB0NZmRn+H5c/mbGz1rFQ7j6+5F1hTViZh9zYZea1cNIO5PkwNhxpyDDqFSpmoJflYDz
RnoX8TAgAS4lFAWxGps7Q5i1r14QVffROL1vENgFMOIoetrRI335edq1jpk0xoC8XnpgJsauWgzB
JuORFdFbYmTfc2psFL5dbLrsXcWwlwDbwDyd7FjS2LSTjnmQme+9+QsI2zDC4eex6U9pvE37r3nT
Hsx2f1vs2kYKTFHAPGJmA7mYy5VOtpNQkhEAzxWn5PvMX/9vnxfiz2LxhGPOe/AW2Cf6hfvveacY
lVrzYYiNTCCKIt97Nc7fC/hPY4Ex6u1fKYZdB2v2lXwsqwHFuRQpT4GewoFyik2KXF58LzTTfGBR
bH1qmlZ7qRZaBjaoN3106n9NvS456QZn9wEyvWukgDHFFYco+orNzyzBFtgvALPMzdEvdpam6vNZ
38l/Bch9M+7oVE5cYGizsjeZvtHd/R/p2tka5L4ZzYlTMs+wKrNPt3qnberf92vbuQDpnJDsA51j
gzX0zg/rR2T8yecx8IfbEvmdK5zmNkt7bbEwDh8fqI6b31XleddiCxG9GNQBajaQCi6txbHylGoe
hzEmX2Meb5mb7239wWgVYFJrRu+C3gTtwu94HdL9Yk9gEmwGeE8SvaSPpP4D73n2eZnv1gAt3f+8
J3HZ4zAV+073Tnaub0nNX2IL00EAxfuDkzfQnoZhe4GPKt1oXlGiQ62E8/QOaccQlKlufbH1kncG
8gz4PIHzgLE/+T0JbuMI0B8e2m0dgpGH16x9GJrmgQyAASn/pIeNvJfK8F7CciQ96Opl0saoa0Kv
MoFZNu6JPh/LWpWRWfNryML/1wAm6YFee5pl92kXOiwLGvNg1i9e2W+TQvczM3TAV1qHS/Ll7qPC
gCCCNiAWvaOcXCp5UjRtSS0INUs0Rj7R+tft768YEdAWHMHJ5uJFYElXzjTiytEHNCtnRRekzbfO
sP1Z243p/1GOcKhnV1sfU3eKqVGHprkjts/sY+rtaarI+a24ZYzWgRlG9JshOpDi59qwItY0Ux22
Q9DXD8WyjVTIaNfpGRcZBjSdAAwVA7tya6+mm0bbRVDtApByFv3gVifgPs/tX0n1kKp6Dldcz4Uw
Kd6IMlKQxYUwk/s1DXJd4QjW7PR8MdLpmzzN43TA92n96rGvvDnE3a9OT1DAUDyf1vQM3QuAxsRD
UISJl+cP+qFajzzShUby3Um7oES9LLM2Rvvztj6v7RjufBGyo7v7Sp/1ep4BCdR1YdRrvj/kd0K+
i8gChREoGEClUfyTAYcwmGsulZfxcPyi06e0erj75yMLh4Zt8Ra4ZjjJoXhTaVdgZzgm9jfH/PwH
n39PiaPN+prdM+0R19aZN4dx+rlJM+A5/YkAXJOYGEGfxBXCxYxMjEsXoAWPZhFo2nbulG5YuFnp
bgEHAwDKAX2L0RpDcsMuLeyZdcCmrQaP7lKz/dhE3WcjaV7m0QmcFDiiQ3uMuOaj4PhESvcXR2LL
nfEyqJZDBg4XvbAfU9b+qk0bUOQqltkVDTz/faZ0uSYxodqYGGNoIpdG6tpXtQStCUDVWVys8HHI
2V2aktk79jzXfAwdzfFz9Kz2ueIUV9wCqtvv8TPamq7SKVlTsWlotRHDj8Dg4Vbz0R3YoWl630ly
9PJ18+a2Xq54BwgE2DD1xEC0HAN1ul4W3phOYdSC/qgblh+T2zhBitHOuZv+vi1sbf/ec6sAAAJp
wztk3NlVFOt1koPkFjweoLs+epXC063cQViHYIMANh4QmoX4s88bkVUD49QFkH69LbPdpG1MVcZj
bbvEjCSSiwK8Rr7mDKPuXQaOm5BzenIS9jpkUzCDFGKuVEnUVVHAPUNrONGvB6eyTnMxE8/GMDOz
L82SYsao+OTO7qEfVDO3q+eCexs9aKB1u8Jyi5GWjDgBpHFXF/62xh+3z30tgBPIO0gHi6ZvZA0u
T8Yz4QCiYZrCvAJUFhmm55k0z9SID02iLw+YyNiNNH+xMmPPC3b/2x7kW9BtxHIE2WgpEZZXxYRq
r0A61l9t60OmuMnXtA51AFTyEAEbAJu/XFvhZKRlE59C0Cv7VfKdmKfoTpa697tPcDrB7+AaRKvG
pYyx7UqONzwwp3t780NDOvv2Aa3p2vn3pQdpvSB35YGLHumJ7GHpGWA68+9TPn7yUCu+LWpN1zDO
T98h4cXQ0eVSqnoo4mXJptDSvo/5QVfNf64eBxLRomKEwQ35kkojOhO382Chw1Fvn4z0NHR/oFAi
1/2PCPme0ZK29XgOEaWXATgX1AIKlVo7DkEHAtxvvECgU9IecY1qc2/z0Ip2LnvhOoDFDuRw+yDW
NgoTmaiRoBvEQN/WpZA4t8GF1w88HPRXvXkFvHGraj5aO2t4eSoAHGD9727hzCHTljcV+EN5CBw+
LRjmj7dXsFZmwvMJ/vh/o3Zy+nMGuui4FA0gRp2GfZnQgropTAeMfmlj+KRfyi3y3vyxX3J7M41l
vWFl27y2s0cV9rOyUKCwooHLExR5YFm53MuyNjiGkvUF8CXIsXm9z9rt7bWuxF7/j7Pr2nEkR4Jf
RKC8eS0jqa3UPTM75oUYS1Pem6+/qAFuV6IKKnTjsHcH9KJSJJNkMjMy4sKCcoiNXTNAJBEWqnrX
1CEjH6j+mCDE6YIseRy0jQGtdNMBaXs2IsUFOQEejkob9J6sCdvps5aZO9d+9hIa2HxHOQ+L6ZW1
0w5SG2FlxoI3oPqmgWbvWT/u8/RUaFuIg5VtgVcM4mcPxVK0TCmz7EIz2xJaiRvRKB4ztzi0zpeK
5sBlpv/cnu219USUvlBxovkdPPmX6wm/0uzMgmROW/ehncWW6DaOwZXd91e1CNz+UH+6QhhxH6yL
zEWswogH5oinlDxrdbGxiivDAP/cwuqAFw2IoZRhDGaDYKlBfWOU39Og6L+8eZYuPq/4pBxzV7qp
6IErYmGzL9Ktq3Xt9yPYslHgQMh9hf2ox360ReG3p2YK5U5/o/DScquCHu2/zy/+dnY8uXIyRVXi
8wxkR9oRgtAbi7z1+5X5T0uolJUpBZ3r7AXT11luFchWvAiF7oXJ2ANmUFcXWLOQohpGDrJ4Ho5e
IPOHdtxI6K+aAPsXsvmgTMLL9XKSptEshinBo68uxT7HuQoG6eIdGWtU6xEfQl3YAe5eeblNkMAS
tmCQbbFDHuRbXeFr63D+eSV8Yq2VTjO45086i4o8fM82Q+3YgGALivpoSLmcorR3O20wEgSYLUgW
8c9GvLG2BEi0e9AyWo4KNYPj8mIGUMweT3kfQv+yycL57c3/qNggq+YaaEhYiq6XQ+j5SBN3mJGe
sPUg9hGkv/mocPBwhlLbchQBZ6N832NW1zvteDLGsCOB5Bteuhw1SmoCTW+oN4HoHcwC7uIBZ1sZ
T0JHjilWmLKn2WyD0qxDUzx5xYNEU1UybpTzVm6iC3PKdCFfDAlUSgds7PCH9r0BO7jznhkDERou
YWTYr1qp0r7uNRAzD6c23c3Znn+6vSAr8QQ63LDbFqIUvIsUn237HI2veYUFH3XygMShe0i41/w2
5tIKQd5AeECmjD2wuXDiOan4BqjreksizYb3zELTspDEKwuW+MSk45KrGcRvTQ9GaALcHuCWAWWJ
sq5tbUoMJINeJuOBj3fv+Dwk0JbsPS4ntUaY6zqizwTPGHdAZcX6bNgbHr38vkuPxgSdGTAuPboD
Pe5APSRmrHo39nEtj6Oxf88YHEToCz5QU0Epg+CV19YeBJOqZ0aOdnT782sjQJoe7yRwtwNXpxzq
xLLbIeuLHhTM4nHs0dqOcF0gbza+Oe+DnMLiytAag7yp+jquawBUQRDfnTKtiN1M7DX8M05bCZkV
jwI7oY0VB4nJIvd3uSL+1Ijc4qBPb48OCLIMbSu5tGVACRdaaUDbOjVhAOJ6g0fBsrbhVH8fdYpX
IU5AghuBD2SI1YChZy2vOx8mZMHjyX4p7Y9p88cevmTTQbO6gLVVMLVJWDZp0E11NNE6Tt8Ou0HE
ArSKjmztgoZQLgMkoHIyeaV3JNUQeF4VOvZGZXfF9fCitRfmxeV8U4MWw+2aseta92iUZmB2dZwX
xqsNaYTbHr6yYEhrAfuMuAV9iepAtKHzrTKt3GNm26GeVWE6tm8/xvB0NqGAjqYnpJmU0MWiHvSO
fekdM6cMiswMU22jcrc2CCTmcIyhwQmUU4oFU/iDRnThL73cS1tI//aTHqH7f99XDjKXFNT2e+kf
rSls06j5/PY1OP+84kxCc/thavH5oQzHLA+Ft1XlXp0gF9zWizr4QpJ2ue8r1g5lCm6YY51lYZYB
v7fVC7plQbmr6noqhsqABZ6/zP/gmX17iq6DI9yx0I8EHxLKZ3gmKAMwyib3KMfna/k0WdBLroTf
gx7R+Sm87lBDNkO33jOmc6PKrAFjjL7jOvGPYyVDcMyF+VZnwNomP7egzFqbGPXk27AwpzsmQ9Hc
ibeHrajBLG2GIM8GjlbdGyOXSdOghH+cTC2wNQCH35xowLrgMAZlnG7jvlfvFLNAdNRR9ziExfix
ZR9ur/x1nHr5eeVGKe1hto0en8/BPSLHA7fBZXSXbPX7rvgvmuPQ8r+wa4DaT9nigplmOlgZPULH
1RDPdv799jC2vq84cDHnwLEiu3ecwZNe7cy3vw/xogHCGKkeJHau0HmQQsNNNNf06I6vMsjkm99v
l59XpkcyZDHyHp8HQ0vXBd4cmW+PRi8GoExQ2tupNXewgN6ILk7f3jKAASBsQK4Bzop+scsDpEem
TOZuS3HPacGdlWgbl9yKmy7UgIhJ8D+gKlKuIE8QjeZjTXD+5XWQMzvKivzUtGaA6tBGsLhqCxiC
5TZFLVJ9rOuOSMFENiDc9X803Vfb/NAbX8kWHGbNY3Fp/9+KmtAwoPQwNBmszF4WOb2PcvQ7lhz3
ETYdznY8FJTzdUTfhDC7gR4jJ+tCr90iIl0fwX/fV07XqeS2xr2eggGFB+zBnN9xQVgL1SkakwCI
A2Lh0qnQTkSSHl0Sx5x89/h3Ed0+M1Zuh/PPq+LtVmM1dEhwdOvjQ2r/YPYPg2xE02tTtEg1AgkJ
rnpgLy5H0KRt2Zh9SY8pLyDLpT0xsNveHsVyQCvxOiqX4GwAghxT5Sw/4SyvYaRuZeTc949Vgq6g
2WVh5uixXfh712A7sAu+kRYUOdGFOw+lJ9zPqJqqeYHR7mzW6xiTTqywgcKtB/59Mz9VfCPsXB3Z
f4bU2tCcjWnXjzBExKsxvPCiicwWymqDfyR064Bf2/SL8uBfRg90kCm+ZjikmCwdzmy2sRP3h3R+
mNxft5dqzRsWDUqg4JZjRX3uVpR1IIxDEDenEhkb6MWx/W0LK1OGxnqEI0ua9LpdoaOm1EhaOEfT
+ySrQwWGNs6/SCICu9gwtTIYmIKY1kJJ54K//tLvii7xWJ33zrF78owP9pZw68p6oHqKqQIszbnW
OWsqjzBZSxfkpnoksp9ZXtx7AzSByo2b5a8bKRvIWY6XhdH0by/a5UAMtzVTrxyc49gXU5DP8iHh
+X3nOBFPxh/jMGh3mNdPhj1Eg5PHtxdsbZho6kQOD4Qo1/T/LE8nkItz99iP+T23DvzZL3Ys899+
DkGzCennJfy6zg8DI23VXQEznb5ncddt+MLqHJ5/X3EGexiRYaFYrRpk6Mm4t5u7QTtp031RlQHL
yqDvDnSLuWTl/L4Y1LIZzk6+uXEKSWsMihwd/x/AyIZ/bi/Oym66MKAENciHjaQ3YWDsplBLAFtF
coqXIgC8Ef//421rKxsKMjyAzS1aZGjEVUIc6dSU6w42FBFHh3yrxFa+c2044I6wUCgwwR6hpjzy
fPQK9FMSEKU5QUk/2WwIbHvc6Wm+S5Jqd3s4a6tzbk1xiURSr8WjkhyZoXeQDkd7OUseQB+7MW1r
dhARAlIKtq9FluzSC7KcUy2lNjmW9XzXlc2jQKN5km5V19cmD+hStOfhjkWPjpKqrHxzmFmN4Rgi
DSj6Ro9IgwxtgAaQjQNpxQ+A9kaKCwED3uMqEoo4Q5I2FgF9jVUh2xYm/tc3rwwY0UBZg4ZsYKWt
ZUbP9k3np64orMw/sjSy/SCfYn3a3zaxNoZzE8riu3ll2KLMkdF54Q6YlTd8a+XzIKxZOvBRJ7rm
QdHmilhd4XlHMP/d1UUZZxnfyA8u971yK6Bch0IXQqtFt0x5L80IPcee40HjWyT0rU+l81I4O9NH
+9c32jw3m20Za2M6N7j8/WxVRDGPvmXCYPulYWmIO2DDr1Y2CoSVcTShpg2CfXX7Mzz0S63NQZMA
ihJy8JOAmBvJhLUxoEgIGWfU2YBzU4KofpBDPpgm2vzvZxe4j8Ntr1rZg2DAQ5yLiAPd6WqHH159
2cxanZ3GOjfDrvWCio+Hsv9FzHJpmJs/3ra3Npwli780F4G4QD1aKn1sRkCGOLRdH6CTa9y94/Mg
Q1g6fXBSqpypKAqL0epqqMa5v8dWBv7Gz19bcHz33+8blx410SxjPYUqXVL2U+hMZSRoH2ut1YS3
B7JlSNkrRQ7+iCrDQFAYbNMwS8Om3zCxQlKM9qFFlBmw2kWVSnEtY3Y84TYg+ShGtmvc8jFLIF40
mlHmGY9p7qYBymERWpGqIEfxgus+MrETmvhvD/VvJlQ9F85+h/ookYx15txTdrJc0hwbM7GLGCJ9
L9BfB1dxaicxig7lgzUiCPda+0vKnPZhBnttUNaT8UuDdObtX7R2UJ3/IOX+qxI2J26BicHltdMq
HrTpR3AnM3YyFrIrQP2HeeNhpgp3L09AIFlRMtcXbdsrzrgC0WTuOtgYPlYe7BffAC8KXL36MKLZ
P7DKvtm7Q1GGulexXZf4ZWAUwg3nruuDqs7GSGvKKhKsExEetFYkpUgfUFiqd7611aR1vWJgcAaJ
HjhUFnQKutAut0FNfWaSeqJH2pY1cBG6/kK5+9sqSL5vptrfiTqtA6qzItLc+k9P8q9oWGOH2Z3s
IwTbx0+3F2y5+648CM/1BWcMuRs1195Kia57MP2eIDD3YqfDazqLI7OTyPfLjUzW6sY8M7UccGd3
it4zJyGt5KfKNRF+fedA6NFkY2uunZJL0QAYAcBzAGK8NOJOs8aGZqbHJjdCOz0U+dbNtWVBiSYI
HW0KrQZ67LtTP8XS++f2imx9f7l3zqaprRPJUwff135nMrL7jWtr6/PKM2LSHJCf1vh8TpG/D61y
43G35lDnC6A4uNNITcs8nR4H56FJp31r0TCRL6m1RbOxdv+ipR/ZXYBYUfRYBno2TzmVZWZ4lB5t
+kT8u0GXkdfpQZWAnXiLDmPVFjwKjS7I+wJpemlLmKOGhLhFMCj+5HM0DpUvZTuBk16PDXejALk6
gwsp4YIbBdWyMoNllWo+zm5yBMFTDHX1uLToZ16QXwOr9rd9bdUUnnegPgY98VVGUPRVlwtLQ6K8
EaHJHo1mig32mIotvNaWoeXvZ4s12CDBNGcYMtJ7AW2RtL0r7Bbk5RuXwdoZ4wMCCzA9EJhXz9YS
Yk2W3yPLPBN+V2byiU32oZnYxhKtILkBhD2zozjE0OHNRP1uqcD4H3kivg8C7VWd4cdmNj8RYYSF
2+yKxty1mrZvzezL7YVbc0isGxTCcOOhVq3cs8wmaY7SBx4ESR/k5RCQEip65FOKXGH+4batv6ln
9Y44N6YMtnBGyMVNDj2y3Ol2qWUxxBbur1J63b1Je7GvytYJzUpoITF19LHlIIM6+PVyfMGjAqNv
i2AA5iZ2J6P4Jbj7mejZg0cdhAhz80gdIwv8KTUebR0VdyhYyF2bEjvoNfBWFug4CgkCl8CeWz/K
ENCADj9nr06S0Luyqf2HbIImpp+BuwmSHH6YJw091BrtEIVZ9JnnElQmk+4/+Cz7XiZj/TADbRWB
90Huh9HyIBiaDHdVbhXPk9M3Mc1bI4T6O32qk/TP2IldJ7ouC+whq0NNOv0zaZsyrJMJmpgGimRT
3rR3RoeqCbDm1jQGWfogZ78PuT+ZYUFRxmSOZHFhseyQ9OLLRFoeQUEdP9iZfyB2q4NMTORIwau4
m2fLD/pm4HtrztDLa47DH1t4Q3R7Wa8uAmA0NBygqCoh3L9iQC0NbjM/yxJIjAem/ZJbp7d/H31n
UA7Aqx7XsXITgziK53PiJycLUl3HOdkACVydKPj5S+7acdEIiLBMPSUbXvkjM8BEZH+3inDY+cbO
oR9vj+F6ny9WlmYQNJuh1UwlVU+TgRrVBCtL+qP+MMrIkQ8pQ8gYEaIHQzsHE8R3QVF82/Da4oAI
DM8wvGAX0OPleQngqw7dpxl2sT0+DvXd2z8P5BmAdMs75go+S9Mc4k71kJ4knq9yJ8SPN38fpyM6
S7Dw+K1qfmpidjt7pgCDZ/dqfa2qjXTIyuxcfF6ZnSSZ8kH6+Dy4x6UlIsiLRbcHcHWPoBZ6NgD1
fIUEV6sPKdJeDrXum1r7MA5gIrfrYiNcXbUDLQAAsZHK81SMnoGuiia3oCGiNXXUeL/b/lFsVV63
bCx3ydndm8nezee0AGHzCK3iHsJeogyTfuPmXV0TQPQwEDDeayo5YFk7YtB1KU5VNeMm+qgVG4Hr
1YaHr/o4R0B7hSzbFflVBe0TKYmHuLsPrPllF/bGtzcv+gL/BGcjXg7XuCOT4hrpWhzDHjkN/Tcw
62Xdxl26MksXJpa/n60F8QACavSZHNM0LOag3BJT3vq+cuhaE4rrwsb3wZz7ULz9REeYvdS/Ab27
PnJbCdUx06fkqAneBXPqPhGv3pggVe0bS4uKITohHVR0kbdTW9Nm2hioU+NcskYo3lQuz3eoytJ7
r7NQpmQDKu/ekAYAEJRhkclpl2tGvU80KUNbL8VPrWz1yBQZxHFnHBQBqfytZrOr4Ev5icoTyuwh
sls3KTv1fvUTOl9tXHXTi0v0p7mqQ5F3Gw/n1UU9mxLlqnO0kc56ItjJFTy2PB6K4edtz18d0cK5
gbojWqTUa84oJXFKTlC6cj5Pvha22YON3pO5fAVj2m1Tq4NxEREgtbHIyCiDYYMlshkMLycqp09p
Zn2AttbutomVA08DWP//JtTKtgRYwO4cZGZt/ujn/xAnTMV7JuzMhHIDCVrVcig0uIAHqu3mV8e7
yAV9qPgiIJT+juHgekCZHs/dq+S/C9k9qrUNgxYxJBfze2P609I/t22sOsCZDeVcKtGWaJtFx3BH
kCiboH8x/CjqMmj6h9HcajNbXZ+lrR6ZUxwkanBjoAcPMQO2OEQMI2Z8GzJjV2n0HdMGMRxw7yz8
lQhGLo9aqJd54PnCm93TyZ6NdzY4v0x3f3ve1oZybsS8NDIzwa3lXATWloXgmP3RiPG7NvKNeG3L
jLI8RPRzqVVLWdH7NCWnYn7O3hElLLsRig6LxscVmXSP7JxRjqjH9mUvw4l0B33sJZTMt1Z/7QCA
WquGsuLSO6eikCwT8ELXAnjO2Y/2P7m+cYlfhQmLToCD3Dx6uHUQZS6efnbDlgMB81aHo6yf/GfT
1w9MmPdi4pE2WOE7Fh8gdNzorg+Ii7L4OEyhVkkd3If6V4f/ou6Bv5lLehkNeofxUEOV4aojlgMH
1HKjxm2Y7KmILCNmZfyOUaCYp6PtFq3DKklMVenWCElMcmxKye8mSHDtnX6k+7yptpKzy8V4kUhA
TA32UtzXCLKQhVcmLPUgJdcWYCLRu+lD4md20BXsy5yLDzixf9czEmujp2+x/61aReUMPRxLY4Ka
T8vRjw+BuVY/lh2PmbaX+RjY1T+SxtX8MINq+PZ8rhyl0OFa5MlBGgPvUBzQ9igjfeFrR1r8YTmY
YwQNBrS9m+5DBTLL28aW2/JqRsG8s3R0LFtKuU2pNkH5TeYQy8oH+uCaSONNok93tQ7xVItIMEa7
dmxljggs6W7Jta0cS4DwLAlRzOs1LAqkwPWQMKkfe70NNeNLXb9STjaGeA3nWV5i4Gv+W6O4pmpj
suS+aHT96BkvfDaCbrg3Ci1g/U66EaMxgmg/+XF7Xv96vTKxwHoidbHUjpEBWIZ+doy0FEm1NK3s
o1UkVQyRRVC5m4THomq1Q6Y1ZtRl+qdkzuo+cOu52fdtm4fz3Da/vdobI0cU+rNf8jrwS7cLEs1p
90bN66+92bQf8rqeA7OakqehQocsbinj1ajmfKczRNbalMFRq1G81JPzdZyq7DC6oxFqWtfvkA7L
QhekTmlUpKKInVrjOzInY9xU6A8PwI7EwhFHyZHOxPnQ1S4oCPVyC+i5csxezM/y97P5Ya2p8cZq
7SPkh6NG3/EidEB2iOzb7YVYcTE8JhfSQeSS8LJUdlPaWX4x1rp3tL1DoT8UeA3w3W0TK0O5MKGE
8yVC4iwtYAIJHRPAoPGeT3fk1zuMYJMAlA68A6b/cr7kXCbQ8e69o5d8sPSDrMIigWvwjc2ych4A
A/ufGSVQaCs+d1oKM6mdRciW6uZvPkRjdSzLKciqr+AgvD2u61I4CprnFpWNkhqEFE3Rekea+uHc
eqErAfilIm79IqDZgzHtTOSoDf3HmMWd8/bACJQX+I+HxyJAZIp7jJXLSoOk3rES9sNYOQ9UNB8H
bwucvXYGWVCKBIs04BfXbW28nqzEJWgBTKoi9EeQRTYB4bhHSBE4/LuR3OeWHWzqYa55/7lZ49Jr
Msjl1slQe0e3+NjXe8lDf6uxecuE4phiFkR0c4WGPVb8NKfkRz+KeMy2HjFrm+x8JIpjQp20cHWG
CTTHz0V6qJZkubYfzPi2O66NBs1JeFgCJQXmFeU+dAV6x8rJcI9g4QlK47UXH1Nvi1hwbSwmcD8a
OAggg63uZQ3HuMtHIDGt3ozzyQ/N2QjL7HsjNkZjrVoC4xHIZBFMgvDucv3twuxyqTG0W0GycjdK
zw3Lee4/mZmPdlhH1F9cS5Ad1bUpaEcx7GyofR1kXvl7iFxyFmAAYL8hxLwfRF7d5awsw850ZVza
PLmXdZrfOwIwjYFYRjiDX/ur7RRj6FSlFgAJPETd2Dg7WXk2dAy0IWdBYcv6te1n57dMi+phtFNv
hydismtKCxkKF1SdTUe9Ry7IFNmeqHeycMdnfZbibvIl7qamE8/thHYAdEkVQdk45EnW3ZspwpYM
LtBSyyKhdVjt0WEut1hKTTSI2jOihD9JW+0syLuhcHPb5VbWCF4AINgS26IioayRtNuq6EC8e8rY
kZt/SPenHd3QmqaNo33LjnJNGbULZ4C08MnUf+TpfSF+1n3ktlvwqZXn2d9oUl9eA9B6Vc4DratZ
Zs2QEhuMKaI+RxPvFmxpdSRQtV66O0ESolbTZz2tNSeZoFiFMl7gaOXBk/kn0yUHUm41w64E/385
w/6/g5RZs+aazIRgr1bDJxCvW81j7ZhB19yX88uQ7d7sCguYedEZAHUq6q+X27VIxsFBeOccewnB
mOyQFd/h58Ggv962s7JGaDwDNAALhCK3mkABfq+WsrGc42wXIde/oYy34WxrFpaGmgXcCBIBdYky
u5Ny6ph35GHd8cDffCWtHdQWGIshhQwVRtAUXE5VRjsAQwqOixsQrSSSyUHz3rEa5yYWNzwLUU0f
+tHWYqLRXxIIYWohlY/sy9uXAppx6MIEsdt1NsNO5WTNUkOvgf1K6Elu3QD4jcozBF28SLgvINmF
LPRyDIMhcNP1DdwXFLFOAtqLrWNl+YJq4RyQpljo69aVgNfQI0SqwrLvf+E0vSsaLzA5XhN12W6s
ypY9ZUO2faZBPxQIDZJ2z2Zt7XPWHZiBSjz174u23ShLrfmZi6gNdydCAnj05QRKTTY2aAOBEkLH
Pfndd2D22ACDbJlQQhtOmt7NtAUr7T+Z+mvavhbeBqhqbTsuSI8laY4DU01qWVIA4FwJehRj9U0S
lCI9Vxxue/Ja5cWCKAvIYoGmBK2SktMGo1Yz546PAps369C5grzXAXVCh4OnSx5IXdw3KVxDyD3V
wbgx+XcOaePOpZ/T1Nrf/jGrA0ZB4m/y9lrabshNrTeLFIgIroNgS6afm2aryW5t3RZOXAh/4QTC
fXfpGqStK2blBjzRXphQy2pXddYYzETfiBBWDaHxEoliIHXwkL00xNux9AQYq46tmz11urnTk/TZ
mbfesYaxnGjqXoZa07+G1BW0NJ39BT/6vSkeqlI6O8MT6T4d6Gckd+edBjiJJLX5NJqk2s2TSe/a
ri/jmdrOLudNHXt21USz3ldBVyZ4D1v2TxOImX06Vew+n90uainQOsSgWYyWOSvmItNBu+L3SObV
BLZKx/9qD4ULLTU/i3hTAG6DaHqfupqIy6mrg7pN66gywO2eVjp0PVNAeHK/7x9SMYo7v/XHIqg9
AC5cCtEUQDrrsBeTvcvLIr9vmenvLDFPu7EaU5Cl2HlARrSQNyBX2ScFDkgmm+GgcekGKCfPn7zJ
RdjaD8l+rIV9kLpOQ0cDdmdoWu3VcpHunlFHBPFg4Jba9KxRBm0Qe/6U4d96bno/j2d3nvdNZn11
nfTHnFjuzhiJA9Vg+Whp2T7FCzeWdsHQiVGV98MwpqFZDXkwliY0jmaGqv4kCcip0ilMwS0WeB2b
XqGkyIMyZXVYl5JGjjvjD8hpx1Dx7iLo3haf7JzXUacXWtQ5RbpH25wVQll+DNFW1T6jo9rZQ2nQ
iTtPYwfQEo+RqNFF4/TlRz/xBj2Y4fgxMiiZEQ5t54SoXAE+1ZRI7zPBntykFFElxjkY0aoVpOb8
u5rcGZe+rsVDYVRoz6rbIE/weAAQs3vu80KLrXFKo8nkaWxkVv/QDEJHn2/X40fSb13tGJ+o7PV7
v3YHP5wS0n9vc6bbUU5MNPlA6slvkzzQEbnvIMz0J+v7MQAPc/aHdeS7MdT505zi8dL6uXjtJiLB
0z4MIbCeLt6/pQtQe+m/ev6O6/cD/TDmnn/iJHP2s91S/NbJfShzu4sYq9C6ApWkNiq62X5McpE9
ZVybw74r/WBqyjYy8qz8xA23Os1eCmeEK+V3IKcXgTaMGhIYAk8UHU0qLqkNoLV6V99pQgO4v06+
Wmn7x63r7NnrOjNERcL4Y1XM21kZY3tQaAyPvjS9qIOkwW60ijJK23wKQPnaHNMKPRbEYOUur5r+
XuRpAom/ucljp+lI5OImfmjswblHtQwDHTMRpVr6e6hpt+8HLl6IFCKE4Df7ZDiD3ga+7FG4ZazX
7twimfZZWVeByXR+r0viHwyttUN35hwKS7q3Lxp9jAp96OOqrC0AdBsazvnA74TZlPt+/tN3Rsjh
tw3qa5EJ1qC3B5ig7UPbF7qMlry8cia6s0trY27kqbZi4EWs+Pb9sXLkXnxeOQm1DsT6Gq0lXjEU
MH75LD3tzjC1jXt55cC9MKNcIZT3TTuwVp6aOfDot1LseLmjdCPG3LKixDBiwmr5tJKnmdzb5R2x
PhZN7Ghvv6UuxqKEMbrF3bL1sSICnLllBZSB9dj4G9HfWroQVhZUGFRrkbpT1r1oACbVLF2eplJP
sQMgumAIpM9AWDQ9dQXyr9gwCagCMisLZZdpkTX6MspYsgW9WgkxLn6J4iKQ1CSs4PglLo3MKSba
xlC3vq/4Rss50EquJk/GFDsRuMlue/hKHI12QKBwNDwDkSFXlmsYEmLIAcs1Ni9Z8mR0rzQ5meIO
+jkbjrE6kDNLy147e0eBbUbHtdbLk0V+Axkwv5ktZwGinn1/cf+z79cZcdDMik3k12BToZaVhAkO
zNvTtZIYhxHUqhZBXjw6ldWeegK2gx6rnaW4vsaQkx9zR+OlY6BhfdBlv5qtvtCVFVrgj/ai6apd
06xqQ+8OTlHQY+EUi3p5VwVNznf4l/8UtH106i211mWi1PBv6YRYOCqxtdRs4cg6s2aQHDpWo38w
K3ShFWNzKGqKwMfYSuKseMVCV7c0RCAmudJvKSbTK8CtRI+cRbh4yq1uodXvo3wKALGxUE4rmdyu
lkYuBfpIMgua5rX+0kz5VpZj5ZZYWNLwLERlCRV2xbPdHJoofiOcY5LuNbAFy5gMby9QXJhQnBsN
FgmxJ5joip2XG4EBdeH8zT09yHS6eLnhRQDSELwALndQijhZN7nADgKv630tN97QK0uBBV6aUZbW
Y7jy5ed7A2+9KbGxd7zQiZw3N1Th1wMag05dNM4DjqwclETT5zLzZlw8WRMMLiqm08fbm39tAHh4
oSEMyBCMQZmfTCfc4RNymg0Law7KqY3DZev7ih+Netk2OHjEyf0srd1INnxo5SABOBg5bDgqGK3V
lGzJavB1CAB4S9u/F/4/IAKR8xi2LkrP7c93TNWZLWWqEM/buT834jTuJuuDpr3e/vzqUFA5weWP
1N8V+Gf0iOc5UyFPfeq+oP8D/22JYofsVpRvHflbthS3FbnplAOeaCcTDfnhyOSXudeA1mudNDSS
3A6gvvP59vBWDhQX9VAENks+4QoRRLSJme0k5YnnYHWlj5Mo7gX9etvImrctDaQQ2sGxBae43I7U
NSetR1B0svxnOwvSrR6qZV6UawTs7OgMwdUFOLSaBzJ8YUrkoSQkltxgxBuy1X7qdIip/3ao1oUh
ZeN7vfC8tMTGN/VfnvclJ1ZA64/2lszSih9cmFHCZ2ho6LnIEYiJ+VuBDp6ycYMM7L42e2mM77fX
ZsUBLmwp24d4UIxKdEOeuvJk0n1fnsSwf4cJwED/tiIunW6Xy29x3lpGieVPxJfWiiWiS23DjVc9
ABAtfymfAaGpBEv2lDk5XgPYpUk6gdQuk/wj1Jn5a9UIyMybpfb2FCqKTv9VhJQlMqZKJDXWBL1I
hh/4FaPILxIaGTad49vTt/YCAYXvQk+LOMm5qjyQVLLW5j0YTfDS8BGQgezit9eQeyMvIpvzP0aj
xSOqLgF1/bin2u/Eou8Z79lvUI6mHHq3YBTGeHu9d8I692JwNb8gWfCOZ/bFYJe9cRZbz80sPVpo
/JQLUsbN/N1sPLIxoyvnEVrv0aiEUg4ytmoLed6kWTu3Fj9BShPaK1viQlufV7aU60wjY9RBtdCL
dFzeP277w+rnETOhBgKPh/Dk5QwBISxow0AX0RN/QAOfeNRHQN9vG1nZUAuf179GlDF0kPHRh6Hj
J606meZ37ph7w8hC3fhw287K8YNLAeKsC00h0meKnYJPmd0sdnz3bmr3SOIgL7QF5VibMYA3sdKA
/SHZrBhxhQcx2ypBP5H5BwgBpm109q0NAqmYhbYFsbmlArcHqIw2qfSw4HlcpJFfxFBnvT1Pq0M4
M6EsOs+zOW1TmPCrmLHIjW5/fn0EiJmX1j1AD5Rdh5yfUbIJ8XjpgJ4VChVTG2fFRlZoeQAp17QP
jMu/RpR7oNBSaPk5iDWQALCbkybuCXkk5SFJv3fVj7bfAHptjWn5OWcnSZtUDZMM5grtI+UCBBt7
e4vufX1Z/h2SGtnkxZglGkrbUMy9S9w92ViWjRlTISEZmXOv6LEso42SBRkPkxgPldbFXto9NVb2
Wg/WDon58LY3LAtxY6HUOlNZAVLdjAnMkm/M7AJJT75xkvmwH5sqAFD4trmNhTIU3/aHqXO0DJPI
JrIvyMxBgWJQ9El2G8/CLUPLap55xNDREdcnDDnF/0j7rt7KdaXZXyRAObxKKzqNbE/yvAgTlSVK
oqjw67/iAHePFs27CPucjTMvBtSLqdnsrq76lWSPLgQAmvl0fTAyx7nZ5GKzgJeaRt8bGdLE6T7P
Tx25D7qwUyEFpPsOcH1eZYfUuShYU6R57nozXiUahBiSstjRd7TOcWWU/ywIF76hWagzAMsVey0J
pxd0i4TXJ0o1BMHluEtf+r6GTUbLD82JqYi5pWvNuS+hgYB7RZQ/6b0GWW5XAyrItsN8fuyWL02i
aHPjP/HVOdnY4L9hs5/Sqq7p7IPS3wjaqGG/V+fjMB70Ff3Wf65PlsqSsBqWN6QTqnV4EUx7uvYh
AdeAabCoQEFoyNbDdWvypfk3d8LSBAV1rXTA3GneyYV0TK7wL/zXXps34SIAiNipDM3Hk924K5If
fvG5BWM6K39eH4bUDCQqkD3ljLGu4Fe6cYTQ7jojn10H8ZS1t21uhp22RkVpK15RUlNgmedd7qAG
FDNCaZd2jseCPF5rF6CUxaR3ubuOR3tsptgHTbViBqUr9FdMCiX617nGsqV2oaNGH/vZCi3ERZtC
u1E9q6VG8GAHHBHty1Cuvdzec4WOe2TR8tjufhRQAWyYIpKVntGNAWEfoLG5dYvezOM89U6cj7AM
3GcnS/fX94F8HGgUAx0kfyEK+yCvqh6EKvA0xXTQUUVVEamqvs//vnEDfb7a7ZLgWik/Q13NUzHR
SD8PfQTQtnEVOrEQMGQezUFDjQJU+cWmR0Rm75iezfeFpMaMymZJNbydyzVK2SPG8b99X5h+cx6I
62ddEfvTLqj3qteW9OiBDZqzKgFTL6JZV4d5LTiBkEpef5nOEs0NQGDul2bVFfMk3a2I8fGOsCFE
p/MfslnmYLBSgtgZN6LhhjUQH4CbRM407a5Pl2w8gKGg2wy0a0jzC2ErGecpKesJqV9IuyORVYOF
ZnV242AqLmBDNiALDFE68sto8hBFcK2CEDOd4bT6jB2zpPmoDejGYlpRg84NAIsWuiJlxnZNdpyq
dTcGS9jV3n2ZzEdQ2B09FdWcbKPbkC0G+BmJb/iFywlOUyQ/Gx9lu2U6vdBJEZipvi5sc6vpesYS
3Ab0q7XsLFXTl2wytz9e2OX2opE+LRekBrNDM+yWBkzoL2/fGZwwEJUf5FFBKHE5P6u/1NPUIdwI
SjskH73bsY7mXgWv5E5XvJw5+zm06oESf8VaUbb6TKmH85SkZTg6DxRNouVpap9IEIBCQVXRki7L
xpxwB/RuPy/gjytiI/+Et6dBn65PmuwJhfQ2ABvQN4UCDF+37anNXLfMEz+NV936YI3TsssSIN0H
a7oh1N4FSHumyfgyMtV+k4Vs4CiDY8IhRnpDMDxpulYEBsgDcbse6mneWa15mE3vZJr0uZ+C/fVx
qswJ3mk169knDcxlwG+TaT6UrrZDaQniussHgPne4aXAbAI4NGiWUePhy7qZ1pIRkKGuObhdzeKl
s0qAVEsURbTQGVUaYLKThVoYRBMCwElfCSbkWj85lA3gYXV3rDuCAgtwo+uTpzAhspLqJLBd6nEG
1ubFaD8P6c85+HXdBJ8Q8VhxRibO9w+8quhsaenUTpCiJLZ0t+XwNVPpHMmGgKozsjecBwadHZcL
MudZnfpOXsZNh6eBPd/axhPxVQhU2ShQyQEPLGyBNEdwothlSBD5ZQnd9B9N+nV+M/E1DzU33xe8
aEO0AvsVFF/QZARCqewVaWzZ5br9Ph/fZttW4MNOLAffH4JnABj17I+u/3RLxbtQNUt8rTZW0P/p
QwawKeNp+LDcOVQxCJmH3g5COOrpWBY1KoQYBL2boE3RFb8rSC+k4y2aUoimeqir5kzYWdpCmGdS
mJvHCHIlbfLkLEdlRkNlRbgHIKy2GAnlO8sewmJ4yWw/XNujV35++zncTp5wibremPX5gNH45E8P
yZ1JRQ//WgHycg+LzqTROUCxrcq49IITZbdlcKslZy351Oa/Cn2OWPNE+59WcB6Ng2VoN0x1iBRT
+ZcibrP9DC9faVXgByQkWuZdmp3SFX3a53dMpM8F3FF1BapaKOpmlWdqk9kCwuUcbWBeFJ+X3Wdg
+Pzv80IwWA9B35nAhcZoSSqcQ/m7L/eJccyzl7cOA5A+MO8C9MR5rsT+y2wJqpqtqB3jTR3aSG4y
RZj9ejXQ7IvqMyTowPGJV+ilM4C/mb3Mp1WMTs9wyr+CfKnXb+ZKpWP5+gIwdLAzOzAEaNqr6LBd
ClToPBDwEfLClqfeujEdheORmbBtNKdwAkakHQXvaQNuOek9y+NGo2g/gFymIhP82nHiib4xIDjO
yV4aq21goK1pCNADVXbXSSwgYQJ+BABrHBAJCqtRGD6ja1bX8e1CPvXTx+ubSTJBwImgWALcC16J
IjMJ0rJT0Gka1roaQqo1IMWswqBR1UhfXwDYUOC9cZGWAUmIWK1x085dSyerUO1+rJM9EN+PVf44
I1Cvhxubvvn9fmlN8Mxa4/ZO78NaeXIeclX/v2RBLEhRcAAK0OZo37w8HrMZ1HOX5iTWCj+cn3w6
Kc6fyoDw89FGAVAjhQG/2IGycB7319dccr4vBiBcKI02e/pK8P2GfJ2dm6mO6HxTOM9vtwKFIzRr
AqKI/lDhZOTFTLugLboYcQs5Mevcp6eSnK4bkU0Vnt1whvgHAZ6wFqQ3EiPIPRI7P7vgs21+uv55
yenAz//3eWElxinX29lwSUwqFrVDVI87P1mjdxhxEWVDpgPYOfH29TxtzYldkNgbb/osCEc0g+aL
IsCTjgS8QCYAunjg/e2C39ywrZfnWtaabez1y3wq84q92HkxfrKnLthdH49sTUANZUJ7Gyqprzp0
a9I5TpGXJG7L29jU3lwRA7Bk83W+uTcDqd21cp0SX6fOTZ+T0NJJ2E9v7jmAEVCGQtkXIC1wn18a
KQ2o99UES9KmM+Ce52WJW7TJqHQnJTOF2j7mCN4XmAJRj9DRlsTzwNoQ2/ojaeLy7Qtx8XkhINFw
8WpDhc8nOB8kVrkpyZYCeAC5RXRNmlwv/nKSQIrjed1stUB1oOWnAybeQSFxF6wGVURWUksOqHqR
MeWmhCvQ0YvasYq1jbHnwhLE6QbLowm0INc3Ll/Vywcvh9j8M8OXa7O1EkShLLFgpiSfu34GnDEI
TedDot9qWmxpNJqWn9ctSgcW8GoFHtg2epsvLXZD09B0tbH0cx1C2mRpP2i1wg9LN9nGhjB5UDDT
25rbyPtf4IffUf/39UFIrhOeDQO2BxKHgEYL+8DX3KasoJUVm+RuXZ+0ZjzmY3vSp0GxPrKRbA0J
R9+rC18DIBREbVFeomFuVgW+kuWAeg4n23LRbo4Y4nI5mFcRtLJyclrzRfcO1DrbKiiUZLIcHHmE
7qjwvqYvAPf5jKcpg6pY8GwX4G13f1CvC9dpf31RJHN1YUeYKzR9BvU4wI7tTmFbvXQqSrvXrx1E
1FweDa3SnDRTuBqbNF+AgoLoTGB2OCl+RFIzHAYjAsQvtPq3M4BcmhM8MqqHSdkQ8OKW5ZfeuQ+S
/ZAdG3t3fdYkHET8nYCaFQcSgJNB2AG0HWy9MzNwdBrg+u/Rw1ofDEhdUPJp9r56YCUvm48Jmd++
s2EWwSTn4AJmUTijJUA/SO+SNEb3aP0yF//j5/lm2Ti21RzroAtKMKmWQ5SbvCFW4aH5aguu82IA
gg8YHL0Mgh4cimiaq3Zue9TyL3qG/uZ9El1fIukZddAqgaZG1BRE5DSimLKocrCBVrX+ZGhBdgbj
4XA2mncUSbEXNpYE52x5LRpVuSCJ34NeK6qIIpKRHlE4GgeUFuDnEN9EFmgYR2cCRWv/U5+POVHs
ZdlE4cmIBDT0C1/TWi5T32Z2CbLwOWUvlLb70gpusfMVgaVsFFszgh+g9WTTlXFOcs18Ybn9vIzv
OR0AKOm4JRG8gizwcvsmnjP0Y0PzOG1vl/40H6/vKJkng9C7D+o70Blhri4/P4xW0baWA/yux/kc
zV1fBLuivWmz/GxYittYuir/jIms/bbekqBpPaBU13Kfpc4XSH2EbLJ/Xx+TbFWQUoe2sYFg2RO9
MxgKjLbyYIbRm9+Frjjt8q9jvgC4BVxJrFD5KbHQ2ww08uLuBnavvV0ZgJPX/vu+cHmZM23w7gKi
2qZPgdcfwcwRgbZA4RVlS7G1IrwdIS7od7aOUTjtx4OWfXE9hQHZxgL7LQReUXcCzF/YWLmeMza0
OBqeiX7vHnzfSf1E9flcBNo+0wpVkkW2LCCwcZDJQVoNkdLlRp6agFhegnOCcC18GPGUvL6pZOOB
2he+DNoiKEAL49FrvbJztCfEM71x2b0PDnh0kwS7/Nd1O7KFgVPkgTi/VEQUjzOulT2aHez4dRG6
Y3YyNXLvOyqqXOl8QU0aYsw8RyGqW2lg3+nnDvNF7krmh/noKiZMbgAadOAhgOsSaWrbgNVowZ7B
j9Znex8i44WKHlkWTiJBwVm++CNCBAqtuV94iz/Dd/XarpiScLQfxynbgYRAMRa5JcR60IJBcCxi
etLB8AefLoj3oJbj1SELSzA2zK7ieleZMS/38GpXZep7MJNOqDsA+9QB2t0Ow9GfP1/fZXy3iiEL
REVRo+VcbK9QOAQCgua8Uh7AhtQ6OdPBNu7QyeaOePFHSa+47SUyNwgmNvaEW6xNQDMNRoo0XhAo
NwCqWP0BXbFNmB8qkKXtcsD82ndkGC6MikfW7bIiAxQztqqIVDtNpaUuO6oeCPM5646LDK/gcgyw
f1lGC6WBILjP2bJrutvMV8lYq4zwPbMJX5m+uEUFDoh47T4yr4fY09lbVI9/2VlFGhHoZPSw+4gE
Lo1YgTlPpYfHZeu+UPa02Kfr2006iMBDZylyDND2EDb2GFhmG0CSKh6t/MM4L2eOs2TQP7luRtJ6
hRQGNJI58zueZ64wWdpidj5kL2GHaAPUpJObtEsOllbGqzNHy8KreXbUsjGElEc0JtPOrd7OqHb5
G4Sb1TVzp2idLou14ODrtwtTFXhlN9F2kMJZymwnD3qLNxRNt0X7otnNwVvdHRRKQltXOD7ZxvAN
HY8N7G+EiMKTcJyJR6bEQ5hOT2t59s7XF0y2L0DQCBlNcNe8hrTx29ZHbiuNG6N+nGb3XjOnxwHN
EtfNSEeBlwBIuHRkuUQuwG5FWG4AdAjxiWU4lIXm/TF7J1e9NGVOFTRpXNba5YALYeUhaDKDPAGx
dG8jZGuNY0POQZWFKRjOMmfaOe3z6KjiLNmdsTUq7AaNmjU1qZHFPqfOajLA/166LIkyXbUXZIuF
TBcfINwEAMaXTmKokwZ8JgD2TH57n2komQVtHuXB+PPtq7WxEwiVajTzr6PF0GMGKZddOhu7TEX9
IL2OuBo8UukG+NJer5Q2J+awZvGsu7dkJc9J7X9oRi3UWRqDIeAjJHGBFXXjshx3WtHtr49QOpPI
fCN4waECaO9yJnWfLYleJnzNsgfUHmMoLB8T33rPBQWuTo+jEFFgEd0hup9nYGAniCWTBWWuPzP9
7RFVYlIyGOxqkB4A84WSuXh3tEXKbLOv0FVhQr7U0c7rMB0hJ69wFZJ9DjMu1LAR7oE0VDhcKRiw
asvEnOWzh2L2DPYgN0q1x3T89ebFAZsKKIKgjQc1dBFhwEg25S2FYprZF+eUWUdqOJE5uIoqi8Qn
IegGBgAEJFBzcIQ9UBs2OB3AqRFr/inNjqrSvHRV/n1epAQ0s7mg5oLnF9HAOrdQ8Dn+ZKahuB5U
VoTroQG+Nc1L6OQNzoDIJAg1JMCWRhUDyTKTYOcHTSkULwCVEPvFtR58ajOyrnExfgm06tCxJKps
siucNWTgVjTKZ8PsQjt/vL4XJFfthV0hbknbYHIcikVy0EiXtRn45z4l7blZQWeXqa4P2Y6wMDgw
L2Cnv3phLmxetY5N2geUe75VdRMN+fTp7eMBwBUdVvgXjdTCIRqpO5muDfU2g37tx36vA/AW/ACu
fKdViiZbyXn10I7GX8zIw3niee28vgU2vEuhAIko34fcV7JfR3TYre8oIXMn6gL0CSYB9NddelM7
tZGLb5HKqJdhX67GaQSYJuic/fW5+5uHFt5MF3aEm7Zx6Uja1ALqdNHuE82JoO1+mPXhmHdPIJg5
WkYV2ckYMTR4oex0GnwSza2qDYD7hWu/QvAbtICSFsgAcTtSK7RpG9UlKubzbbl+CZIpLHXwTa1P
14fOR3bFpogdKwajBuQKgY3nDsgUPKR+Ec0jvR978+i0U+xSRaJQchQ8RBkgHIJzfC0EODVFRxuC
9mnssF1Jht2gegArLIhDGrvCYhYNEMzk9wAxhy79/Y45A6wBMDVwwOLlc7krl9IiE7I8aWw04GLc
LRBcMXZB+bGbjtM7gF4oBvyzxQe7eSOSKYA6oQWxuGTZp9atVz3bsyLTLfGEMIF0KqSVEEyItaHZ
ROkhCxw8Q6dbozhU5T1Y1e0PnqoIJV2XjR1h2rTRSO2Elzmt4HElED34cX1ZVOMQpgrC4y041fD9
Pt975ql3I9D+st/B2ymVeM8H/s+hZShqCTdjp/UapKdqvGxcLz35S/KZzPannNk0nBZqnwtwAyou
Y9nQ8MSBjiOuSCyWYHLSG594MwLYwGnSB38J0l0Gn8VJb7uoYGtwCKay/XN9PiURgIf7JIDUL7ij
XkVL/WCbAzRhYBQSdaT/gdLijyRV3CVSI0ggIZWPmB3/XO7vwYD+Cyhh01gfftBAC4v5E9iWFNMn
23mgJOJ9aUh+4dq6NOI0M3WHBc+bpBjC2SGh6v0kXR88aDk1FcJkMYhpfG/QADDM4jb05ts8uLU7
VFq+vD2uRJYFYEOQWgMsIr4tvBZtGW3R4G2hvxT9Tda9veEIyYB/BkRiVTgbe1r1GukH91fu7dM6
skrQ3IRmFc3O7vrukq4JnCcK7RgR+Dou12QsqyEYaYoXtXaj7X1f8aaQ7Sv0g8O/o/71uvhFoTwx
Np2vfehcEOMsBP0wYCW6G6dE1TYli4Y2lsTKF6TKLZq2qODzlr11eGQ1jSB2G1bO29GfHhqbQXaH
yhc028TwYNETly24CvwU+k9g8/dvs9VoFHGxLCDYWBFvz9qpgrHmeRvPr15Miz20o3Mybec5Lf0T
Ys8oKH9d3wmypXJRTOJJKB9PJuF0dibt+sXlAjD0WGc0TM3IshVzJ1skdNEhc2ihKvJKtNxd2xJA
L+AfzHENDf2hNhBPeUPoG/vrg5EZQhUBdZG/mohibMC0airmFoYSh9wkbZqEma0dwVu7S9v1HYUx
XNs81YFNAfEQwXmmgcvAfIC20dYwI0jBeW+nb+Vl1n8G+Gg30UeA9gWH6WhunxzwQ4P1mb3DDcAC
GLVsoM2hUiBkhFaSJlqb2uh8LUCgrTehYnNJ1gMwAaD5uBISWnmFEaTOSqnPOI49W6qQ4oi2phd5
KfvdD9+vL73sKQtQJX8ZYTujgiwc0HotyjFxUUdMWHLn9+1vpxujDDz3aHY8pekas764CYi9py1T
Pdf5t4U4fmtb9EJuNed22sL2inKLNd/VwPlN+i3Vpn3jvHR9HlmTwlNIPDhMIoXMW914BvZyc1TI
gQRphdRrl4MjfznOehFdn1GJZwDfI/YG0u6YU/EwDc0UzEHSo1PPcyIEPaE9ObsqUNVLpWbQrMFF
NxHtiDlk1ATnXC9XpLks98YYjcj3k1NmB4o4WzZfqF4g4841NyGUezlfAGi4rcaZPi3vNKSglVdE
ORLPjbsOGOi/iadXz5K6Y2TArkRBpKwjpzsm7ASeMOb6YQvimNrxFKsjCXp8JAXxPsd7Do3QwtG1
6m7Qh8Yq8Vxto6UoUdEG94p58rL01Hv761tBerjQK8I70lGWe0WP2dKk74qgK2O9TUMNUmRZFYQZ
M+CWptAE034wQkTld+2onkd/m93Fo4XSME92BKipiscaSUkvG0z0EAJr5t0C9FSFWd/bt7Sa5xDp
nnrnWsRHOaptowT5RchYjGXInGm58d0axHNuc5fkfdGHNPOKJ1CSDGh2doN91/q/M28hN+Nkz3uC
+FURMMo2Nod6c7Y1eFkxYmhMf3T8gZS49cqPrb0Ay2TjmmhVQCZZ/gQNYv8ZEoMGt2zJApavMu7c
YA5bPT8PXX7n4SXZQhqYnZARveunZjdDk8NI24PmVOcBKm7X94jsgAFFhaQ4p5ZDv9rlAXObLmWg
46nBWkCPU6adsncUAMEE/M+CeWnBm8m4jh4sVG046LejSrpGtmCIgBBO+vgfXkWX37f6zqpw3Op4
rNebvvrogw4iNX++Y5rwfLCBKgd3hsiLRQyzrC0/qWOHcRKeXaXCucgcEUi9/zMg3Ll5Z1sZKWEA
KJTDWI37aYEEB07LH9RtbqZer8Ol1rLd9WHJKsTILqAJkis2oUgn+KMZGOTOL4IK3LNtZBVBlLrg
myp/O3kTUu8Gms0B++C61cHrfuWA+lw3L1u6rXVh840Vaxwn8dBwRu6SPtjXVnrwBxXYgsfCoi8C
1TWqGEjyQsGN/4pNQAbcow/pg7RGDmUIQWl0gobpOck68IRU5nlCXqDklW/bv1lN9qVZzFt/Lu7b
Mf19fbSysMr3OUaaN4bCNV7+Dgo547EuG2zUDk3CdtCTvZZSsgcX2hhmqdUqjrZkdsH0z/lkAZ3C
/cbnZTNuraktOgRtgzJvEwG7F+Xek8E+vnlQcO/IeHDxZjhu4XQHelPPy4wLdCgAOAJOL6Qu9Gih
kR1CZ/K6LYmvurAlDAiay06dJH4ZG/XBDsLSjK5/X3IGMQywbPAcK9T+hFjUGtFo58xoFSysp9xw
9gm5o9Wfrrof628Q2lRYMyTh59acGAskYw+QdAJzvvloQCmzOxsgc82qe0eHgPV8ny9QUvlO/DFc
lmeaPi3zvGsg6zt9Z8mfxj1owZ/r45fO77/xi0k6a7RWhlbfKp7ZYX002Pn65xXT+9cXbfajbUHx
p9fKCpQiWhSsj9SHItMja5/S5HOlf7tuTEIPhIhxMxhhs3iNMTA3yGEtRx/5+rVPb8nyTdd+E/92
SGioJbdVO4QJNaO2+FDRM8ozYWMr4n3ZGdz+Cj7lmzF3BsIXXO1VrA3PIwmrNFxV1BkSt4KB8pSQ
y0vOHp/2jYnFcyFRO2DVSmfcO6t2cPTqVAbmB6D3TtcnVT6af6aEAzJC4srRa5jSq9u6GKIF8icq
miBJhIxkA2CSqF+h4CwmNwEhI3njwFsTH2pm7rdg8nfLXRUN6cv1wch2O+JwfNBGwx1ayS7nrZw9
XGg+rr6qOBCIY+2vf162LNvPC44xsyntTQvj6IpTXu10H4ynAB0cr1uRrQjgQri+dd51JVYwsSkC
alGzjEm206vz1EPpWXF/qkwI+6sKhpW0LUy0ub2r0vuWx/LvEEBFjgkNCkCQoyNKF7vf9M5d7Mnw
8GAIc+8urd5xdXBMFW5ePIaQ+rlcbM0vRrShLgi2yRjOD6CzUTwkpbOENwOwj3hFvmqAtMehcDp9
wrMhraGnpEcVu7NdhTeRhWuIEdGWiGc3KoGi4K1umGxpUswSIf7daOTnVgf22lkjAukA5NEis9Og
uZsaYdE1z73bRCb0Ja9vOdnGBj0ApJTAcOji/FxOZWdPLZmmuoLmwqgfIJDm7KFgUJ/KGipo1GXN
8zvsIeoGEBPPE1B1XNpjdtDYPanqOMeMLsjMHFn2FYWq61YM2e0EoMF/ZviwN26Ut2lYwQxqhWLy
7qbaDf20fqjKbN/Y3m0GOhc9K3cN0kOZt95YxDyzBmz1Nvvu0OKFmtXDmJM9sdx7t/M/Kn4bd0VC
BIvOHXRroxENFJ1itpenyEx9SaoYWd+fbkcpIld0vo7QKLlJS3B+sNIuw05foKljFHfu0B3Bh80U
u0+68JtfIdxlhp6sJnQT4TAXqPt+XvUW2p1DONif3jVcbG/eCItVFw5rhuuZWJ1TxdZS3Gtac9Qr
42hluLSLhkBcM3twZ/up95YPZd18chdVoCIf6H/2RcRdlS3gbklhP5ifrfkptUK9h4KJYsfJPAYK
a7jlPH6WRNedt3XXUbtsMMousuhDg35mPT9cn0uVEcF5DzYkGfUqb2Lm/GjoSWM/V1PhWmUXNudw
RZ0YsJZXddZuWAIvTd06NlFu17u7RQsi3Z1PWnXT9a5iPDKoIqCk/6wJ1yqY1Ga7a7w69rJvKO2g
XSqLkCQPmYVu8yKL0h70wvWNbd+juVaxYjIXsbVtXboI0tlEr03YLkYnrO1nFmQRCGZDF4dvKD6h
Nqe4VGQJvIvRCkfOQw5Az3q/jqEAfJgHkHbqz8bc7Mfx0ect4t3esKHmOKqkbWXbxnHNgFML6WhP
FnIqrG9Tr1opcjZo6vCtm6X6bowqqK5s4yDhjz2DzA1n7Liczol4A1lSeNxu7Z9XJ7itG+OG6i6q
WbN3zhMVlkK6d7YG+ag3Ln4Aa3M7gRg8HvtD3oUgjF2t3eAf8xJkqCEzHyv3RFV4UD4K0Xfzq5qX
O9EPLxagLXcdJ/AIAGytReWxNffXD7j088Aa8OvJMF+14gSVnQ6mi7aiFmxgNbnvhtN1A7KtwJGZ
f1NTSPYLq1S5NKBrDkwjc55Ye9aGp6RQRBSyMfz1giB0NJAg4f54sy60pXPhWxC4MJvbmn3xckUE
Kzu3CFT4XfJXCVOI9JM5N9uMYQgNyMRa39mRUXtEggbdDmts9Wxfr/XT9Vn728IhLvvWpuCnigqs
c10O2CyI3A9VU0Zg4TmmXFd4KPclKHhTZLnHutqhw+nQdtkhcfMdUsJIBOOt4zdxV61Rjr/5tL2r
aXYHCpJz45AdRhNlNPtV2OU+N8dbCpo0re52/kghIx/cWol37mx3r9fr7vqYpDvBgjdw8bJGX4yw
TEBpr+Db5S2F7Dy2e6891m/nogZzBLKreLbAIwAxdLkTEMEWjp8TdPeOO2R4NFdxWqQuYGNALJ2a
6LxKGSC6sev4oWOdFxDQOrQ6uNpj5e2H4ZFqP3uQm+m+avakm/Df0MTsnwXNJTQRAIE8auDA78Le
+5jOMRnipKVRpWIdlR6pjTVh+9XJ5JqpCRR6TdkzzZYdK0vVk0eaYtlOpnAfujOAiUGNYmbilqdm
cEPWO2Hp9mGe22cXnHpds34F/OGTbXaHovYfKwedRo4VZTO4Ayf38/X9qRoz//vGjbAS9SKf11a9
HKyVFHWlVXEfS0/AZlb53zcW2jlh6MbAoTaGKVyS00qfLBW4W7VPhFPmUi03vRErV7QsSuyPC4jq
0uq8lOxQtj+NQBHTqCZNuOmHkjrES3AgtPHWgkpG0SkScbJSIM40Xt3gg/lb9b6ctLQAre8KZfE4
hY49678mxUckE/TkYTYeG/bgO0/aOoRd+YmRL3XVhVW7t6GObVs0rNixrb4a7Q86Q7ZbUVo2+Ey+
ctGbHyY4m3zx6rRb8MNK94G1xc4HZD7tY305m8OyIxZA7W08mj9W8ktvvrPukCV/iuHcsJfr+/b/
c47+3wyB0PFyhtD53xh5Ba9XrUbUae7DDHhfmBvNwUFcslI9HMDVk9r9TpvpcaVDZOPngnf6ZCT6
DXidfl3/QdKJgaCVA3Aeqvviy4QtUDEjCxqJh2UMLXpGq8Fpgjrc4Cguful52hjiZ2FzntZptFdj
RkOObS43DerSQ9PfjkqJANmRAlYSHeQgIQM4Rzi2c6ElWVbh/l8cJ0Jn3eBOEXHSEGJOoLRMj1Wi
apCW7q2tSeEUr0uW9msPb18NLMrHQ+B/m5GHpsFjmevRrKNPo8x28/B1zg/oFopMbd6708PQItwO
VBIM0mcExL0cUCsDZ/UKRWEEmlUR3pPUrF8WcoSWZVhPp5F8cFgeMvLdpl/nMr6+iWSOZWtTmAHX
zCqDccfiBPmJhNmana4bkK7qZlCC52raITHWEoNyJrJHu1fUkJfA1cJ1oDvDfh7T43V7sucKQkiQ
y1soJr5iKKXDWMzegl3Uk/zIunk3JQ4KNNO9y9tGSlMxPPn8/WdOjFQskxWjbWIHgWuMAFvOFMOR
nT0PxO4430ALgR/k8uw1JRj/PR1OxwS+12FHB13AeXO4Pmfyc7CxIoQI2Mv2OALXEBOG6sfyZLu3
TV0ewUAz988Ne7KLD4l5B/nT0CMfCThsk+Fppoe6Pl//IdLNsvkdfLY3ngZcGKaWUPwOtt7Vn4Mi
YkOoW/vev3M91ZhVMyu4m2HUzakoYCvLvmvVI3N+wX/m+ddyIVAH/Nw5MV2ObvHN747MIyFvvLVV
zIjSQBfKWlhhJLsBuhcmfqXNqrUgR4qt5lGnn/RliAp6KgonBJVwFCQQlPPs0HUfC9W5lAFb8Kjn
jU4AlFioP1/Otb+SNQeRHRqQqqnbU9vwnyhbvhUOqUO01v923a7a65mRHByXFgBKF3/yxeyfx7z5
MRWDKokiXXrsclQVuAKyiHDxphm0irxprbf7fZfqcQZhSw2vsLwvD1Vf7kamev1JSLQNTME/m8Lh
ghfuA+KhQQ/wzQcAnfasNPdV0+99fTlolO3suvgw1MP3uUhOepvv4Cp3hOZ3zDJ379j5m58irIbr
M7OZ+EvAXrwQ5NpRzrX++tDNq/3kn3Ty5bo96e7f2BNOmqGxRmMm3KQ+wO+jvxzqOX8Wr/p+3Yxq
VYVD5rNs0ouRx639qbGCXTV+JhQeLOmiVEehDXvtukEeDYrR4nZJhfvMaToKZn/44zxtnpOu+VXP
8zlL2rBZQPprEzsaG7ZH4URxD0jtIgmuW+j2RfgiJC98zZoqCJogf5SN90Y13DU6eYHAwb6uyltd
a855ue489o5+xQBPfNNCbgkyICKqqvWAuzQa9BebQXnK1/bcAbNHgZUhjqOYWemO2ZjiS73xzW1m
tImd4bBY1bJnhvZkrOOOFbUCbMQX6NUCopvFc3R0er6qI9Uzze1Oh5myoeGQ35qAUtT7XoXykd7b
GzPCPmmW0SRaADNmQr+Xmv2naD3FSORb4t9IeKSynTArTepphUcD1eJ9ZmV3JhmrUFscBoAdGgSr
/staLvt2gWzo9UMgGxzGhuYmEyxWQN1dWk7B7smmATJBTl9GEO0Ik04RlsgsBDZP/QAcC9VbwV1N
ZCwMZgPw6zVn+kCK//HzgncKeq1AcgKf1+pvS/49UYF6pD+fk20Ch4HHhlgcpZOGn78CUo5G8Ic8
7R9xhBTxhey4oNb/nwlhCOhrq6zRAMDb9ne5E9UsylSzJNtgWxOvlrml+eiMiNpochuA1csjDOrc
y4d6GSPDLn/jGv2gpX10fXfJTiikLnkRFlSLoPi73F1tuqZ9k63IJ+XIyq10b1njZ7tKHwBuVkzi
a1PIlQMTh+4JQMrw36WpBlodII6GKh22IHCP+bcOkciQeI9t67u768OSxGI8MY8w27LAI2uKVXst
r9eg4FpK4NuO1vUX4A/huhSh1h6H6YtuEBwj5HrcfF9oqpeodKDgS3QRCAZcvedyoN5IV9NOCISV
3An9o8AxR/pErCMitN4IXfDZqCy+3p8YLYr10LMDINAUa0fzBLw0MfGo7ybtE0ihoYRbItGjSB1I
x8U50n0P0FV08lyOK5nWpINkBMjOFqiXjk6/rwz7phqDO3NREau9Pg4Y0caWcOJcV1sDp8dd+H+k
fdlu3Dyz7RMJ0DzcSurBbVueYjvJjZBR80BKJEU+/V7Kv8/5u2WhhWTjC/BdGFA1ySJZrFq1VuWV
4MbXbqvGjLkM9j1N46JpdvpInmjDN9o8V4eIu3f2GGgWLd1GVW7vgukBDZLMjmk7oV81E2FQjKeK
QL/vupOurRr00lwHMGBk35c5H5VOvdO14M0x+5+BBIoTO93TNmKZj6cjKJOQfvhDgqh/6E0xaWqQ
fEBiyZFqQlKLoPBGtvig1oyYM6x+lrKADy5uR89kUtgjAqbOf0GnReg0W5wDa3N1bmERsAjhVKk3
c5Uo0OK0Har3iP6K1Nr9/ZJAogzgXRf8wx8k2DIzRTsEQ+VQpSei3bRuOImNE3f1aDq3MfvgWSgB
cq5MpyOiWtmV4RRAYuKtoTJ2y0PKRCjMp3RM5DSEhv3p+uDmObqMxhBBnA1usUqgdTRqZeFZUlp0
1zd2mOtfcjSc9qpCGZODgGDLL9ZX7b/TuVg1bTQyyh1Y7AvnE2vogfA6LkGRtrGTVnIel0NbXGO5
NwDnLWGoaQ4k+6SXbRR0R8P8neffaV3FpL4V9hsaCEPbOjWg5LYZjyx24+Uv1+d47QA5m+MljqWD
JBxk0FCu8HSah7pwns2WnSpa7xkxb67b2ljPYHHPFCTzA9TWkeUPEkPeIb0f6FWYIufpqi/eVvvr
lt8G5qXfFgPP7M7B808FD1XxSzcpGorgsP0PBgWxtAUHSDtj+38Y4un6QDdNL26eAvImpinmWSWx
3r0DK130v0TwyH3c6OkXS91DeSN0Rf1/Ow6WcAkDrUJVrmHIwbhr+FNv3ExsY2zzpruyKZfddqT4
f5sSUdFbZZs3Gc2PZQ4NbVbHzNM2dsr6Sf3/d2SwOHxUMFmp7WMmufEbvN2h5J+vr9XaxX2+ARaH
jJ9rThlQnKCa5Ya5BmakEUS1vBhBQ5HfDpqfMHt8FOwfcJrzEYAHNFJwGN8SsDfRrtSaGtGJ5eeH
yshDZTSHgfNItF2k+n1lnuqsiMdmX1q3vtiobK0uIxgCTDBQINu/RDYrwxicqcEBFOjJlMZuWkWd
fHG1TxLA0OszvG5qLu85cw/lEqrXZmXPeY+XggBxnBmNXdxlh9yNna0axur5AgbL/zW0PMtsr9Cn
ckYGpCB0Md76joczALHJ7kz7t9c9Xx/WSsUEC3hmbnGcEacpK6ed9S6Dl7oFrq3pIFH+6vYn3fo5
ePdNeRRk41m/elyf2VycaVmHfv8OWTOQ0HoH4t+ZxAmH8d4JNuLK1W13ZmdxgEkr13PoCaOK7SAD
+Eamn9cnb2upZvtnMYVd4m1MTIyDTnTHejO0iLfzeBBL0MpQs4tzipr2dZurl/vZmOa/n9nMZOC3
LZTGHx33mEMnvY4aK75uYtMnFsdVS2ymFw3mzVHqofWLOGudp8EqTiARjBu8JXtdP6AEfjQmuWF7
9SADdRIq6DPwZvmmatEmq4N7EQdZO0Ree5cBFwShmPwlLfneT793fy8RBf9H+Q5cyCgBo3Hucj6B
fzZzoJcK8GYY+64JvommjJGn+3V9TmdX+HDhoFYwt8FCYWlZhAIpn839FidVXfaRCL713gb0a8vA
Yhy90XHlZrg0R615nwSUz93s+/UxrLr72Rjmn3Dmer5WiqFpYcJxZGgVz77yDxknYTc+GeWbPW3F
l6vHxJm9hauXlaeyocOcERPZpU+50EIR7LcF1lenDqk4UDm7qAUtMwd5ysein8ACUbII8kqpf7g+
b6tb9uz7i+NO08dSQq8SgCg/ysQzVKm2Iv61ESDrMgcYMx/CkgFqyMGQGUgPIyjcXYcCiz7Efz+G
cwuLMTCpsbySPm4lsFYEGIht9QeUNa9bWbtk0baqozfGD2bE+KWHKdZ75dhquGTB9WFStpPii5YN
obKtqBo2Avn1SfuvsfnHnLlzh1d7aQ4whjb8PS0eNH9LcnDVAtIAaMVF5uYDYHwkfUBr30XYVwZh
w4Dyo+H1CduysFiWvqjHhkxO8fgpUK+l93b962sbEBgAkLuieB6A5OByhlIPnKgZMLGPQ9hpRyki
FFSnrR6EtVMFNJEmMjKov3zIgyubu5CWB29V0fzqGxyORRGBbjGssOPbLLTKDbjGqo/5KDEh04B2
suVuD0gmCk/AnoRjpeRrb9hR6X/uDPsg3S/XJ3B1eZAen2UO52rMIrjqAIh2phZpIGJ8HoH3+Xn9
86vrgzZrpN+h4QLhiMv1Iaml1XWFz7vC2WnjFCvbA7l5ERGxYWltkcCagBjfnGl4l2E+QdXaZDoi
ApM70SDKqNTu2+62p2IuQiZ5Xv2DY0MaCu3cug2diiWtBpM+JyC8RG6rjXlY69H1mTNXB4T03B9h
h1lm53Lqgq5O06Yrq8dSMh3tBTWq1plCnthyUNuchIr7AkxzKL2+GwC1f+UteAlyJyW7WkFcu8m4
iiB3bxzEUIqdBvK1EH24PbhHpHgo3F6EKkMPbBoYP+1OdmiU6/sY5MjoItKCCaViS49rjflfeJ+q
DQ9f3Dc2UvDIguN/SMF7ADAvTlEirDHVGiYSRoqo1RNqf7UV2ZjBRaD2xwhytch+zxqk0Ce6nEAf
IAdWl51MSqr1uNkgmC2pTmugLUxxysdOe69sO3u23Ibc2qBk2QqE1/YWqr/urGQxw7QX0UFfjsxx
QUL8qOWQStGhv4ZdsFUGXEylBTY1/dzIYiq7qdaIquEmOP9IVYY+EsbC+oeL6NzI4iKSHi3AhwEj
Wtj6+2mrc3Z1ovCeBCAQb8oPhRGrDcDmn9MKtCHucNKJAwETpZUb8efaWWT7oNKa5ck8ZKMv/cGW
1M4An0TfqV6e9FoLG97u0CgVqt7eOBtWFwWEXWjCQm0WPFKXpjx/yISTO+WjbvfyOLl1Bybe1At1
ry+O18+JP+m1ZdwOeCP2EvinXTAnX9qyas+tas1GD+iINiRHYZ83k2c9OHYLTYncF37oW+0ElGHK
doNKkUCeBv8zpvqLLsc20rndxQPYl248jdvwHa5C3ektZIEDmuDOpbGla6D8Gan4XBcQjy0olSf0
ctMwQ/X4Ryp1noLaitoPpB6/6Fzmt8HEmxiJHXvn1wX6NW3m3/soREUq973HBlFN5MruM/gypmeq
t+rgWOwzElDfpC6rZyNDr2cJMNWt9N1qN6L9CPRPeNzJ6rsuSXYYVTmT8gDH1kqFBJ85vfCcllAz
Zubd5DlpOOqFE0KvKAENuHsUneeEo+iw9+umCEdef9ED+TUH0UsEDIna59VbM33y1VMHjCTYVg6g
XJP7ijJIv7QqzNNSxAIYLcicDhy0TTLqMidKO2iEeYZ/6IOmicmAXk+rs9CZbSPp2Vl1Fw3m6J98
gN0igjrcvuw78i8HADAAgA6i9/wj5w7rasUqjievAs+HSZtI2e8d3ziw10KScyPzZXUeibLaHOos
LwEc1yNoJb+ZdbBTDYRlRLbHim/snxUY9qz5BgVbEyhPdFMt7NUjxjrWY/lYmiMP2yIVj0GudTed
G6S3HZw6MnI57TzNDG4NpucvA0EtLer1SdyjH9fdW6SsTxNSBIcxq62N7NDa9kap2sVLDJm9D9vb
tdB7IwNSPk6Bimq9iwsdDUXV68bOxpwuN3aAvCGa1SCr+IF9oW7TvrQpHjSF7dZzQ5n4hNDwR+2r
LqSj7T5kDeMHAzfMneu2zsbtuRjjfHtCXxvRJ+BOoJNZtv9g8w1+KrIxYW57ZJ58oYEXCdAubSz1
2tkPLNc8TqRo8Qi89Ky+9it7HN360ZDv6MpLNyZxLYo6+/wSulsbKLuoHJ+XxYlMJ8CEPWfP+51V
/GiLf3ALHyB9B+23WLXlY2SYOh00SujGr930MfOyexfU2qzewmit3WOogAMNBuAzdv3iMmZllxks
GNGSPePmW/QS23HeOXuNbVwtf8qzSw88t7TYhS70nVH3ZLDkZg8lE3rINPMmhf6qI4sIiOi4Guow
GMTR8tROBGOSm9a7m0+RJfvjWDexJsxYiK2bfOGbf2IesC7MLYSIIBGDX/pMbupDKlJRP1Lvh21/
DdgvZ0uvae3AOzexCKtay5CkL2UN5v5v4/CSBQ9mv0+r5wysfde3+dZgFpNcgzw0NwkG49gyDJqb
cZq7lzd287rPYMLmyAftP4sgYVAF2FvbAWwxSJunE488ZHgK7wZ1yQ1Li6j7f9fmv5YWUbfm6rRI
O1hCQ4kegbCERmWhrJOZlsU+tXA/FR2UbrMet6MuUW29Ppsr6waoM4Ju8MggYbocKDipelCBN/Or
CRBvp/HvVFrepK1zJKX73tra7rq9FeYoEHshGwySKvBS4KS89MXUAslswLMJCDPIx1XTrZu/a56x
L4cEYBgtbXZD/pkENPTIb2GLqNBPPf3hWy94MYSYRrQ7Fw+Gv0Vp+PHcQyQIQRo8hefX8LLuBFk9
Lc+yVCat8c6rfueSz7KwABz7pQb71AfP16fh47Rjuuf3nIcbceZ4vpyFibiVptm6TPriWTTfSfOl
Bu92Y1Sxbny7buqjg12YchbvYhBm086VSiZVkwKBsw/KXQWEse+9suyRyBicfdcNfryhcNejXxwZ
JnB+oNx6OTaj1swcChMqaax9yeN849ZY/TwCXTDEom73IbvU19KS0qlVQrM67ozfVvpy/fevVMkx
AH/mcUIJEumKxeLUkHxDTlaTCZse7BGaO+aNJt+pn1TjfrAfG/tXLZ6kM24cbKsD+6/ZPzWcs5ix
V0AF9FWpEuDc3OA5/wc8HQixAckCQhFgPoj3XS4ML5w670ug96uRRja5LYq5VfGg0beNCfxzc19e
hJeWFme060qWF1WJBpkWTcoW6v97R+jfrYz6rw0UQMFf0Lmfqe+VN03d2zeV7fYxA8ng1zZV9Lvn
ETQZO/h5+uQN+xHNbug7seS+0Yc3vBSdBFgtMCAUlbsDrN17zdLsZ8U8h0WFctIfKtAliJinYe/X
hH22Cu9TyToz6ge3PWSOzT81xlROu6wMigfamebvQmR8OLp4Dtyi+YS8apySqGcudP9E6t8VTT89
k6ahyAZp41Pua2+5VwVP0NJodkHd6YdaTkgOZW2VJyJz6QEVX6cKoalg7bwGjEcRL3x+w4cKZNRu
ruGJyYBerM0sCzmguAeLV+htYBrkJDLb2vdDym6bfOpvSsPBu5FwdbJdkd3YHe6BUo35QYPDgHQe
7fIDKBD2vCZmnI1m+mggqkdZBX1Ipi0R9Y7DEJlWkQUhc3T/s2gb7SEvqSShIxz+XfiiPulq71P2
Ow3oNxvIa1FoR1VasQeml+e8dOntoPOnXBvtQzsRdlO63bTLO0Cf0Jyi4yVHZMR7e4w8UCo9pLyn
CUMx8ItjFtrPDm0s+2Iq+YsdaNqtCoiKpDV6X4k7l2eKsXlwqKSHypUlVthQMjKkk3+lzPCfOtyP
oLwqfiqwbe4Hhbyh79rFvunJsDOD3NurwumiwEvFCVUfKPNZTXoUedDjEQtNA8BdgDvszCkyjKq8
QcOOi68IHtHJ/M46vwXpgFSxcvw8RmA2RloLtEj0qhdGVGlT9ayPXvOqOuo/V2ZX3ufgsAo7VJxu
Wy8zHnhag4MjpQ1wIBBh6o2sfycNYwfp115Ug4f+4NWpc29YGbpX0AYBMnrkFqQ5QLMS0tnonvfG
0HBq71Q7rfVNl5b22xgRRwUlSBBcNLne0KZiO97p7aFgOiZbNJDN8EW5Q4oOSgqyG/eeZvDYdAZ2
46adcdIsRg9eBtLaIsVrXJMGiciQ8sgsS/Pg2gRBReM7G+f+x5jpctMvjk071XqP0qp8QFvX3gw+
k+IQgEM+DX5cP168lRsNSX6wbaAr1J6p3i/PMSTXsqlqp+JhsnL3G3G8soFskjOcUstl2ANIUzE7
9XeePqojLhI3VMIM4t4l9OQZVRBOTaVB8PsrcoyRAxWS+4mWTWSyL72tQ9LWG3esQAO+UKN6zBtd
fPcHeIzpFvthFGYEoRQzIrqwH1q8lA5QE552pUBjbsmaISa07u7HdLSeUSciB81U6Z6nEAiZTCUe
C6ZpcT/U7zIY6LFwkBnR7NKLOePgcQVN9KFsevadjXW7b9zgh2yh8pcR5Fo9VQRRF6TWvSRIStHA
35sOG551qcTOD3wCLGfl8hdiVfXRwkt1R6vxdzNYUCehIC6wpM4O3G0oogCN5lFTwyEm0L4A56Dj
JZJaPPSGYvw9FoYd6iUXh3SAMlBeQVeV1EPx0Bisj9ohJ0+ilVv5+4X3/Of9DFVuRKG4d4ETuFxU
DeP3AsnGhAR5H7Kuu0UsuG9NiJ7o1NvgfVp40B9js3gLso0zIfIy6g3KKmgUKviJ1zjx5Gj3IKt+
hD5lE6W+X6HVzNxDguen2Wkb4fbKHY89qyNjjlYBFF0WV7BRdLXmcCN/wCnXgZYNHXUtGMk2Ngim
ann7ovkWZ4MJOcIPRSQzzYCVlyp/MEVscXBr7lQZo8Bfsvi6odXRnBma/34WsaRFqSmcnjDEH1K7
CNtmI3ZdC8WQowO8AmUdNPUvGTXb3JDQKdXyB2KpJJf5a80EB8+3+K0K8ZTmDjK25j1aOu6GXPzq
yfS6McI5Ol7MJZIsmEl7PnJQ0bwcIkSYShv0i2niqU4WYe42wWEA+cCrYzZWSKD8EbvjUB956ch4
YB65o0097EQvIAU6kfIL2veNe0hPp7saIo6RcvvstTO8Jg44PIBCaHafpnpwpKmv9rggfqN7htyT
oB5usjHrKZA6Rr2vHMKf21q5Tzn6WiJjqOWdyNF4aqLxLnYLb4qR0kaqVgXV9EViVZ5Syb0nEJFm
v1Pqd58yHZHU9clZoor+s43wfrGhfoGn4zIXVRmpM0ozGBI7eNG1IyK2sKBtnGoVlCPjXHunIsOR
s5FbXTzV/mPVBhMmYD7o0/1QSKxI7WW+PkDUpY8RdHA8jkFD0GpI79ROcOi8Jj9M6RYieeXJ5s6p
VaDnZ06pZdvN0PgDB4KqeKgt775Lc8iXpOab9MgpaOtDlqdPG7M7v4QXrueC/m2WsEFDCvKLl65X
TaRpW93DWdF73Z1bjNMdQYZrJxxm7lTrlCfMgs5xVprBgzW6wS1TuXZCWTndEtSavfzaTzEXP4Wh
o8ngbv4wE0F0zXAKrP5ZWdNfV5wgmemhDAQIh4eX3fJ0ZE7p8crJHzzDiHBThYP7SiQKr2Lj+b12
cJ0bWrxPSEU0CdnW/IEF7yUIjWpATa+v3poFZ5Yth8wedIiWxTNJgt7tfIZUhTGFmqNDFmjjlF9s
AySOAjRGYePZYIrG4bSYrEAF3VDq8EelIYL0FVj92pBqWojaVwza+8jcUsZYswgOTUBl0WmDft7F
WdhIZKWLocfy1L53i4e/d6ccXe2MlgRJ3ru4OfV6yF/UaG7JBq1dBGBp1JEqAZvbnKm69MBa8kr3
U2UlpkHkoRSW+dqA7+vZM1VzExAgvFzUWyCQ5fb7rMSVmpMi2JvKyH7/9cKi5AokERLKf1gjL3+I
4UtLZExaSV/Xp6LpTltZ5BXPmcWd5kY0ECMjXXtpwCRtVWUy85L2znAe2q3m6K3PLxdRaFMxWCDq
Gfmpro+oeV6fn5Wj4uLnz3HeWUzQcbs2gPLzEuR/W/4TRO/Dlua2uXIpA58Ar8cGw4m3xPoDemcb
sincpPfqKgUdgOaBhamAABwYAoRHdh4UCZ7m/KM8kALAbtRj+5OWAtk40OwZUp4hmh2tfcW97qnU
DH3HUQj7VpFWfiEFAqsQYScS9oazBYBczP5/7i7sngAAex19oovZr4JSCY3g7uKShnnlvgCK8f36
AixMzOfCxeQsFgDEomVdoQEv8bzn6obSv0NgYwTQvYdvAsUDqSaAEC7X128BCkhtZiSsgj5YOdzh
Af9+fQQLF5pNOOifBlgIuTfrAzRJWp0hA9l4iZ+bLAxGLX/T81TgAcbZhqnFZM2mAONEIDGLns2y
1JejAX+AJhBWcaQYsqAJ69xm3wsNiZW/HhFOL7QlO6C7x4N1cVZzEwVvvA058DtAGnVFxPh7bvz9
E+rPk2KOiWZK9aVzFQRJB6eVIkkna1eDuo7lO1e/G9lWw+XsQmfhwJ9ZQ8XOxgN8bg5egjoNOqZC
V6NIDIO1Nz1ElHc5BY/e4OdfDGy9+O9n79zcYvZI56ER2IU5QsoQGYF4UtnOdn5et/LxTYg5w+MM
iVFUJD/0Xpqs9Zip+yLhYpYfdw++TGxbhGX5bQDSM7Ap8HHV/rrRFVdHaIcX6KyIDiGERSDigVNl
aukEoxMNJ/PRpSQsrI2Aec3JPWBWQR+GAjxq05dOjm02WgMAbIldeKF6S4e/bCr94w/nBha7yJWE
2fBxkehvEKsP7b1tbEkfzmu8dLlzE/MYz64VCO3IulYwkR11MIBpPyOVIhG3cXauOTagiSAPRjUJ
wmOLFFarj37aMVhRPNSCwwRBmL37T7M1566AIAaI1FqseeZ5bBB5xZN8CPaoZYQSbwnb/XXds1Ye
Z8CDQHfOn9MMYKZd7Bp39CmpDHR2twM25r5AiyFHYjQHpOe2ckCk9ia3aMbWHO3c5GJkhQa0r5V1
PJH3VrcT7fH6kLY+v1gdgYc4MX1M3JA9jeoBYul//31g1GfGY5zRQAtc+ljvd6aB9leW9P4Y5nNB
YotQeW27z0JZNlC3WJllIZ6C0SgDtpsleflqZm5c869N/fkfRjGX32YAIvx4sRlV5UnbcSqWDCHC
9Mjut3JYq4NwUSBDBQ5FsuU1M4p0AJO4zpPGRMr9pgr2Y3v4hzGcmVjEMIy6nlEygyfjcOLyOP5d
jIrzaq7qIWOB/2bM+GKKeq5XfkldlgRjd+rH4d4dnoGp+9sxGJDRhqgMgnlUQpd3/oSmB6Mdpynp
xxNK+cjuXP/+xxMR3//DPo4I2AZhwKW3GkJWjAGzmNjg3+Lub4YaSa5Oqc13tV1vFF1XjXm4HgO0
VCEdMf/97Pj1IWpb6FkzJYHR3jTyPkCXmtSLUB+dUB/+YeZmtQzchwiU0ZJ8aawHuDXAUS+T7Ftv
HX1/Y+JWTkZgiwFynoV6sE38xfdNZbV1RbUpQT3s0TIZKJX8PgItyDM6s0EjS4NXu6peNJ6dRku8
Xl+2j7sHCVlj1qZFAQz18cUhNnGa2cxiLGGG+Vb3+ic0yPyyhnRjkB/PygszSxyX7VKF/h7BEtF4
v3UJViVkiq6PZN6El1cyTEDuCPlsdI0jIXe5TJVB+AjhGJZk6uto+XvkPMAsMsQgUYn/wRLSHYjV
kVP5ILeeDf6gGX7PksqStx7hWcQdEuUUoWA9DRsdyEsU13w6zFhFFzV+PcBdMK/gma+nQdoTy5uG
pO9Et4clEekNoU/CyLzbQJjTjrl6ZFcPwACXIfXb7FS6To9qK61eJIR4d7lZBGHfu2rXMdcOU87H
m+szsrIfL37jvDZnv9FWnVG3nA8JrfVdlYPvtxbtSYErxzbad9n0u+v21tYanXRI8IAHaKYQvbSH
9J/PUaQdkoyYXWhm2tEkfIemxPux3uQcmk+upWOB3Qj59lk2F8Svl8Yoc1qddP2QGOYvJX4V2mfP
euXy0QDBbot88kmvtBuHIntOfk7Wxvt2bWbPjc8b62xmqalpQc7IkAztgKKZKb4RT7xOlR5EqnWP
Ft/qI10KI/3xNw9ih8j1IrMEueBLi1M1a8tZw5DUejvM5UfjSKwCwscmcgTNxMrbvrbKB2aCHaKg
ThYFFNAphxoswt3jbKz02vmE1Apibd2eU4uLXT2Suql5rsaECnRGDL32UPH615Rv4d7WPOrcziJW
hAIzUl86Co8tuTdYGWu1FpV1Ho3tX/LJ/2d+Ec8jVJmLSMsakp/VvZ+mFMjcXMu+gyxmCKuqzH9e
3yGr84bKADCWLp76SwCZywc1udIYkzEgj7KVR6+fdsWQb3BHLZHef0bjoxowX/rA0C27dAY6Wnlt
Wqi5KK52gWjVLjWARUpHzQpbRP1xBjBElFl9/Ym3dbOTtqdi4FkM9BL0TkhMA8xFLYKShul/CZuc
fxyIiwDAQE4AsnTLKwHg4WmURTUkLWhEUCMJreykmSfuvF+f7JXbDUgmvGxACm3pyENdbpnBQQm8
4LDD9fep+WXQduNuW4sRLiwsYgSJxuhS1A1AidO+R++XB/luXjQA775QA30i4g1v99A1VXR9ZCvH
z4XdxdnXNKjQNy7sDv0bsbPIH8CBcRyq5zJ9+3tLoL2YSW4R13080tO2DYb5oHOqb9D2yKeEt78G
vOHV83VDa4t1ZmjZmMfM1AY7JsNdZUIX+25LJmrr8wtfCPQhL+0U45gAA7EDDizEVr5r1RvOh7Dw
BhQ9msbS5kuhTyTudq9L0StY7ZvxTZltDE+JKqPcS29j6lYOFTQUYDsFOLk+8n6aTqpB0TsfwMPb
yB3r7HE3s1PcZRaUU66v0popkL04MyQCQkPL8iba5eugM5CZDoLqzsvtY57eUWfjct0yspjHthEm
RLvFkKSjgorM++B9K9AWdX0ka1vofCSLLeR6A1rzfcRGuX+TzSgL92ibr471yQ7i/5ul2TXPYgUC
1tKxrzEclceFF+GlPThRNtyX48apv+bj50Oa5/XMELcUMLW6Qsk7lbd65jx7lfX9+lhW7mPQ5/13
/ee/n5mYaugTWxpmzcVbKGu/F5YRmQDlbbFzrA7F85D/QIofBhfxhTkSLyc1tlJVSueUuY4eT5rq
dtdHs+YDSN+hcRFI5LkcdDmapkLjjVvM8WrdBM+coppDK70DGsvy47FoyWnkir5fN7o2hedGF96d
izKf0hZbyKjvgFDJLYAu7rT29bqVlaGhz8hDlhqYFMhKLkJxmld+Bn1HlhSyU0+mItNRrzv/xgdf
VMx9OT6VAdvqbloLUj3ENUBAoOUUc7rYVFzHTpIG3ENpT+7wjXruLS3EDipQETrODsTlsZPfp3l5
n6ZTTNXGe2fl4AAdO8oNYJPGZbX0mo4FAAaXI00Gqw1FZkNm7c3c6tpdmVkYwT/cijbaqxZjhCaD
ThrS0CQ3glORASLX0zs2QaCvPvV8M8SYfXDxzAGRwB+QOfoAUG+89FG7EGNTZSVNaFM+OXWqh2ZJ
IRBafXOGGdpeVUWYcfu14TSkbh5NDSn3131pZTPOOQj0IKD2ZX9ozON1nlLZBATF7PJrQL4Ugm21
W85x/IdR/tfEsv0ADxSQQw0eSSrjiLzqfSldCPW8mKoMe3d8tu1/8BQoZsxLCG4eiNpezqpVo6M0
s22SFG3/zWXTK2fDizYhfLs+dSubHXsP30cYPgMxFqvHJsekanRJYpQ2Xmn3DfvExie3+HLdzNoK
IbuCMBeoB2SMF8cyD9Ad5GWUJOnT6Nz7W9rCa6PAG28O/wAh+eDysmUCK0EwW9pOkFvOvw0eYOEb
p/HK7gWQAeA5vCrRIbnMqKBfvdclYHFJUzunQRsixaAFVE0bZlZcbeY0mSFaAMRAZfhy6QGlrlpS
ZzqKadOvPre/pGPwc2T+XdNoaSiR1wkN/Cm6vkIfrc5lahSNAITzPsK0Cm8M5NRLPXHAixwrpvyY
mFroZjb0IaoskilaoQ25lX376BizWSTgkZMxgIKeMRJn93U9KUG0ttaT3ojtV24cro/qz2Rd7tvL
7y9uUDwscX/3+D7oQOsQNMJQooeMbcymOoEW4K5q7AMT4w+z6D7jRfONUrXvNSRpDNVGWj2ksTKc
/ST9RDEtDHITdGP2Y5lax9KfnnoeYK+Yw32tCI91i72C2fnTlGWRmfWHzuc7wyQvVdsDOMXRFpdN
uxR5uBE4fou5bxS89HhrF6ilj28tdY+VcCJXsyJjNG4rzg+4OTcy4EvQCd62aCqZub2RGsRJuayr
BK3rl24lMOF9Xj2oymcn0Q3mfTsZ/JjlpvEM2c+Ch2gs6B4CW/+haSN9kVkVuKHLDql7r76KnPV1
rBV+dR+kbhu7vf+D9hQ505HJjd3w0UH+/MyZ6d5DpWaZVtJs1nmAhLr30kenzecsvu4g4Gz/cLK7
KAEBmoicLHrpvfk6PfNAj1Qyl93g3Le+20Sk8HdOKT8PTEWWIXaQcClCg2QxSVFDba09ugxPDrXA
HEnaG/BYfkOrQzhMI6DJNH3SPP9msstj29IbfC7uIDaiV10EOgSEbnIEPyP4kFq/YrGc8ACnfvag
j2N1QjshdGFq+5cp/dusM1HhNukj67O7pg6eSEez26mj9yzvkDUuyM7t0DdSFofSkux3ZhEg2tNy
iCkEqcPeA1Fxm4rD1PvvbTmWgBNNST61IqyMYacZ9a05Bx+FRaxQ5JDOZYEabkgBrbFG2GbI/Vrs
JkiKx0VVxaan/fb7MprQnuMXLdp2OshfaiT0OKhnwGRUhJUsxn2KfDEJ07z+MvnuHW/H98IJYtH6
N3ZPHhxjuHfKMras/Hkc85sp1W/sMbhNQaBflMMJRMXv6LG+yW33iP4hUPSyWA0qrkS9N1zzvpmG
Y9mRT15Kb5ST3am83nfITanxS9cZsRicHfe0eyjL4FwWwc4RPYQ/5bGT3ifDTZ/rnKNuHFA9rpR7
l1EdWUgivtmt/t5ZIka+NHEbc0dEgAaXOmkrkd80Ggfy3J92Zg5P8M1dXjjfIXl10rORRW1QZlGr
giycZJ3vOyMr0JJQJMoqkXEU5XMxDbH1P6R9aY+kOrbtL0ICjMF8hZgyMyKpyKzKyqovVp0aGMw8
GMOvv4t8976OIFCgOt3SUXfrSLHTA/b23mtorX+0nDo7C95DG2D1IdPS599J6NSPVZzs7Q6mbqhn
2SXYP2TYiC619jTMHiwnA7kDAps+aFoAIzP+I4mj+jGtXWPjVDoQJE6/YcB7e6CdRX4Xlt9VC8Ew
m9MVPOvCJwjZMwCVoX6GYt2cSJjlhdE3QtKTpbnfjaL4GsmVj/yjXXR9TNuXIT4qFxcfIV4yaduo
jp50t9GfuWWGkDzsza+DVuSDD44aziZKNoa+4yhgD5tA1uaDHif6ts7+EJ3tc6jjalA7Vr+ratNi
U52KrkFXlFT2c6bX4O/Ym5wMcgvP73EDpfjxTSRGcxRwlFm5c26TERQ2KQAqBGctHhuzknDMIx3Q
CEOdbLv0G/XcwF2qLl9ZGK3M2u3JdR1o9oQCXpo6LRmRtI2HQvuNzlj095WOyxCASV0fjh3tpYYn
tDrFsE1IPpfVrmr/uphyHWJ2Q5c5OIflNF0i245wm9S+62vpIZshLXHpYXuhZK7jwT6RVmYzBbpK
yQEJpie7dnLgpMd6b7LuNQem04iI74KSRNxObEZ97HeuEZs7sxzbTa1rP81m2Jak23ARZdsQruOj
lNCTce3pcnyQmnjR7Py9U/UGJLX+YVRpihM2jI5JC3frQbXVtmzAbhRj9UXB+/rB1hK/5to3vSrP
vaaDBN6/ZCM5a0MO5TfrGPe9OClTZvBjG15sN9/KztqbuAC60nrnIv3uZtHXNMyoB46V4Rt1jaTB
VT/yRH6nRns09fI0WMYmluXJScuHsB99EbnEY9C2Gdr4O5o3SGUoPcZo7u2GMCzA4DSPLVSmRWN9
1geKu6zyLUl8va53ViRR6AJ2LJLGEz7NQ5yMr0ZKqNcn7hGF2df7V/Lt+xWLBSAAHNOAAr2pvkcp
A40plvaJtjLEZVaVXtkNL50ZvxS65nHbXnkD3aa+E/QcPTqKNh1I87OChxhEkUkxGid3zKG4EkWM
Pw65al974cKPFPxifFnR0J7yZih29wdrTz9+ffLhjLbBokeBZwFTyUy0L5yO96cIUm3HitTVFydr
s4eurYgvUV3ag1MXfUFPU5vsPOx/UgCvHgHwgfRoqJNHmB7UkwEpewN/lx7ruBUwrC5Ty6NOBJKP
quLSAyMvfh3yVG1FSP8pajN87YaiFL5ZNuEnlejyBS98uqVpCJEGtGD0N7Mk+s+GQ/fQki2uYXwH
UCsegciE6t83rtN25xaO+4VxEwfQoOUos1X90RkbfrSaUj5VLIpPmhZXG5SY28NgQIJYdryFJoER
P3WNgtqXKZxPjeTDZ87t/ovMS5zYyIN/G2YDvjR2ph+DL8u9KrK1DBL+dugnXNZQElVkD3XotZrr
dA7MFgMHBOpCOLsh8DPvGorE6vFKZvJEmva9NqNtRaXPKrLJcUpktNqNPX+JV3WNFzYgJF6nh6sO
WZObhyVrHI3FZtyfCoB4uvhPEX+J2oc0QhsRJIiC/ljZc7ejxBMZ+w0VRTxo551EvFeYZN0w4N7Y
dl0gswdIoFtr5/pt1oBW8MSAAcEVJ+8cJFY5sipDlg+npDoPefD38ENAXihMqiwYoePrmRUueliI
t5WOayNz+wzexZbmGV34Vbdhd/P304UrCjQGNLUBr55dUNBizRwVEnUy1Cszd9h0ynnq1+BoC1kD
4HT/iTI7hLArjLKfviWHxB68Efcp+dZOZX/65f5wFrKGq0CzidMqyOUWOgLpxR88ICCWqetf/7sQ
09a4yOaUyRQVJkII1w/VqbF8rV+hvt5eElj+6Qk7gd5vGaitsLjRZtN0NTje4CAZ/ahavwHSIP77
dA7kJIo4KFWbN/JOpaG6sS0MeRLUkb/iTB/3AkZRQZwQcwsZFuDt78/ewk6Y2FDoQOPthJtwGvrF
7KVFUVtdacsTdDpB7xYHC8PKgVzgas16fGEWAR4DbttESZoabPpTLkLpdLSGDDfdSTa2+TB28bjP
y7L6lUWueiWtnviO6sEXvT/AhZMB3JGpWgeIEg7Z2QAJV6KrtFSeqFVX23rQ9Z10Bm1l3Rb2OQX2
Ev6nE6XzRuOYkrqDQmcpT0ZfD58qNQjUc0JjO3RkDZrxgRua3RvoOE724SjYAU02yy+FboQg6Qh5
ikaZPMvMKjwD0jhBZ1fNp6gcyU8xtOPJcWj4XI+j9iOJRAxDYbsH3CzLv7Ujix85bu1tyaPRz1tg
0LS0S15c6eI5XhgchSSYuZB8HD07o2bnh22WblP4X3gqjaCRoVookFdFtVMyZZu+HsMjLvzOL91W
93Bx9odINT/b0pJAO2r4Zrqi2g6q2Ctd4bUpSwgckxyij7invcFW2zqC1l/PRIwsRIUe8H5+mdBw
ZymK3kXquA8xaXHyjpG5MSuNPnQ5LG7sxEq/glP821At/e2q0fabsm23rWV0j6bR820ctdU+ySsR
6HkHXbkOvZLfQMFrp5S1ZuoRI4HOiF03/blNeJ+v1DmXtgW2BASdbWBAb+pJZRaaow52yclqdX7q
i6L5LiDvcjTaYliptS1kEyiro8QG4LqDOu5sn481L0kkRX9qtC7fjTZlgeCSB5UGa0goNZEtb4v0
6Jgp/41naPQvRjpJ0EJxF9gIdJuuP27RCA3I27o/MWP4WXfgedsJvKXCdA1wvnCKXD14Z+PsjDQi
0BpSp4h74OyycMPkeUgCueZlvXAy2gCdG5hTFx2ueXoGtZbK1VIiT/14RtsOgp1PufXV0H7dP5+W
0jEkRxAYZ5AeQHn6euKGREuZcrg82YXj89DKvGzI3h0lfuoQLZw0ad5GKHOsnIpLg2NoYTEbPgyA
pM5mMUp7sLgSOZ7aCKiMMBjp99AQ/pitKVjfBAJoF48cBxsD/QU8sK6HB7C4a1d9lQSWe4ShCm/f
c0BAnG/3J3Epig2OOeCW8L/B4XgdxeBgvgmbxoGUcLbvoX5hwMDAAXArXtnni5EsvBMxGoCR58uV
iNJCl4THQULJI/bi3pKF16XFY2qzw/1B3dxcmDpG0SCZaIPgPczWqJN07G3o/QRD9uTsynElqbk5
m/DzLjRDkGqCXHFTaBvM0uQZcJtBreW7yhGfB1Qk7WZcgWF8NPWurqspDnzf0fJzTCDUZ2ujXB0l
CQVnAZdkG1LurBwl5NdYnHj3AsZY0r6WUPdBW8ZL1AtEh1Z2+s158REemP8JCH0LjGVtIbJWb+Og
6p2pdv1aKu17B2eIhJePI4hq9xdtcVbxavu/cLNsFAIpZRpRCL8Ik0KoSPgGfY/+miYxG9NsSnVL
9RkdZBzkfeM55NFtVr6nhVFg1xEH0vAwNcfKXX9PYQTcgtVjFGD2+m5m+Jn1lhUP96dqYX8jCKSL
AX50blGzmnAiyJcx0P3Tb9x+W8MKLCw8cFkWujggjQGRPvt8sO/0CmlLEpQ6igEaepFPeWjJHxAZ
sDdJ6iDfgU7Z5v6YFicO5gA6GB8TIXe2Mn3GwrE3cDyAb+2brPIH9yGK0r8/hBwdcNEJaI+LaY47
s2mllSocsf4k8jrrnKu3pJk041ZW6OZuwuWHKBMwFf9ABvZ6G1hZBCN56oig/UDqMaXv2hL2wJBx
+gLb6MrrwaD0raSk+/vTOJcuADoVkcH2ZiYq9dOfcB1ZqypgOkHKDkgVbQ3N2qOHvYO/wHdlNg+y
KH/XlJ6EPW6sKj+a3Z/74W9XEaUEGH0ARAjdPyD7rqNDUCxl8H4qAv3cKD9tvfCvQSSA5VxEmHei
c1PPrNJGBDR16UtbVfkPJUy5tlEWB/JR8MMRjxLxbCB1EnISGWERKLXLf6nut83O96fq9iMGWWu6
nfCkgwvCHNIhOzetxjovAytxGz/prXqjl/0alWJhPyDM5P4LCUsTdZF5WUSZiaiNugz0NH3muglh
sGhbuG8k+ZIn1pGNxiYybCjooAfYZisf9c0YASMBmgT/weNuAfDR22ysEmMMmka6D02iNTt0tpu/
TeBnUaa/4uJ5rE2SyxmbrMb4Ph6Af4AAVTawbZU9FOneGlsPl+f9xbtJZhASVSbgWFCRBk1ttj0q
GEvBLTfXA0cqfszx4AsyxZONCXzmxiV1srJZFuOZKG0hn4ESwryM5rp5MyY1HwNVZ7Hfl3Tr5NnR
LZOfHTTF7o/tZutPY7uINZtOt8gJ4W4E3/JyDBhp9rJWL/ZobP9NGFyRMMgAVXxer9PKEO15HERB
CncYb6xbP1Us96q6X0ksFuYOYgsQXoOQCvA6c64EfMUgf8YHLSDmcSy/ivqZtD+aJFqZtlvQIji2
Ou4VCMKjKgQg9fU2JFUrKmBUtEAvzBeHKG8UoEyMTzmFI2IGoWVp5Ju6VvQYabw5SLTOt0zCavP+
vN5cPdOfgZsH4FoYTd4oR2lqKADEgOrm2BmeHm7DYitjDvmo11xIuEjv7odb2C0Ih1TBmC4dsDCu
Ry2orUEDAKOO08eEQUj6S7cmVbsSYs4udKtYoxbvNOQjz5p4N+19s4bjm/b0Var9MWn/fxRkdkqm
4GGjytVrQZru+nwnxEresTYE83qWWFzgm60xS1IUHhCz0BlJPbN/u78WS0uPpAbgStQzUGmajcLS
i0zLNMaDlvyMWOob7qe+fTC0J3cY8d5fk7pfmjTU7SbvcBeyU/OncJ5EJgldkwf9+C2GXnZVr+mF
zx2iwYKAGd1FiGnEF0f7oMmyMxOEKFEWPdoZeRNgHvYQfA60tMwOzaBcT7RFXXuUjJ9MNxSw4B1+
EEU3EAj1OScvRWzDAY515coHv7SmqMUy02SOjhxv9r3XJCmtkHMepONTAXEqhVawu1a0mX5kvjFx
3k93DHCZNxZqsKC2hmbQWTCg1PDwmT+RNYkd9DDvx3Bn6AEZFbHVAJ0RmIoZwZCiBJtLaBqXPUAz
DUOxL1PlzzJx3J1kpH8v7KrYNoo4DxLYCcjGsm/gz0MNOQl/NUgLN0YDtRkdSFyfVm6ykRmVjwVC
PJpohR8q3ewewlxqqFhK1CJb05F7TW+KvZHhCw+hvdV5TO9sz4LI1gOEmZMNGq6xN0zYZGEbBswL
yso3rVj3OI2/O9I2tqqTOaqi1N40QN2k8LiGQCLTNlZsgUHqVwYYYvpLj640G2Thh7WKYKHu+pme
QvI3CTVvCAvHa2sYQUGN1HwmsWV7wjQarzRICfs9VR/7xMiOZu/0Bx2Uwn3i2sUxbt3MB2RcO2l5
/F7lDjCtBVPZeyMVaroqTosNCtoDeN9Dre2rsWy3kiR024qo/JSEBjmAf+l8zcKI7NH2Jpuhi9vH
vubxY17YKfiKWvuowT3T07N4eGocvQmiyAGkQJYAfELGbg9JqrcohpMK7x2+HUwnf7TGJjkIl9b7
LtPLrRuBBBGhurOBD6sN1E6TBuAWcT/mNPWRRWM+M7vd5BouYi4k2dY2yXc9yLG71tFgDcegEKxU
2B+LNrIeYwLUTNgZ4qBMXm7RKkBjIoIDD/R/XMhsKxMmtlbkD6VSGwWSrRcpZziWQ91hgbr+yJnI
PGX19l4f9e4z06Zid+LwoHYSvutRlwoax4k9Gvexl6LbAZUcoCUsXWM7i/Jnwtt023ABtDpwejCc
0fUv90/Tm2cwoAZT5wNNECCvkT9cnz2p7VZNzGobMoTUjzjbCD7sNYcfJUcrMxWrVKKFAwUB8Y1D
KxYX6RzzaRhtqNqxtYMEpkypNn62NP2kXPrn/rgWw0wFLFRo0XmZvwj0ckjwLuF2YFqV5mmG+d6Z
pN0XJi0P9yMtHl7ICwhEoibM9+w+SiHuLVtuswDGqb4TAZ7cG9kGqOi3pDO/3o+1dPdBCBtvXlTM
bpk+MaMlMr2QB67KmYej9MlKxUkzFcB/rACzSGyM1F1h7y+enGhvo9YIYP5NalmmMcyd0pYH5ncG
t6vt/SGt/fosaaiJOxZagV+3C/BeAMqk3Uolc2GLY74grghCBkYw3+LAEqbuSBUPjCx9DEm0T6tk
k7v0E7RuC0+L7ZUNsTQivEVRfkGnA8SeWXGCOX0ySrSTAnfMfkOSflsn8b8YErrAIPNPjQFQhK+/
2gHlqk6SngewpfJbSz86BTwVjF8VbbeRtuYQvvAtwYcG+qxAheAtOO+RgoDFk6wwXKiQg/YMHrug
yS4d19DVa2FmaVCS9BKalKMbjE4Qm5Wn9Q9ImlYeDkub4XIss0y+zUgPuAmCGFlQ9A9Z6RF1LIG5
bVaAqkuf6kWgDxjgRVJXdsmoJEMg0u1759wXL3YGda2IwOvvT0NXyugrczc/7ka71eq4GRBNul+I
luxbe3jiuMzuf6yLYWA3CpUiF6ideTkHHCrkMalyg2H0i+QTwEea9nA/xNJxOinTQUEQkrQ3PVHo
q5QWGyf53ZD7UucecFisSHyQAe4HmlZ6nnSiSwMFDgD7YFMzjfVigTjkn/PSgauSBrhh/ydGngXz
9ppv3Ri5INgYAPz9dxGnoV9ENHmVdDxCRLepdmUBfZzyrOh3GGl5fXGIzBKklrX+xuI2vBjl9D1c
xLR75LL1gJiVlfkiz5BevdkuUPZltmvSyu+VtfIKXFxAFMMA5kJNDlD564gDuu56GEUcBq+7Ee47
IQXMnH9L4p/3Z3MxDlDFUx8Cm2UObR5kGwo0qOCK1diQL4QMQ/k9dJsdb1e+5KXzfLo9sBvROwf2
5npAhiYFQIjcDcoafEK2jbs1m9jb+iVegOBZAe6H2wj9gdleRMM+JbVUdgD9nSCvrH3G7M9Vr7BM
9KVJhi2gPak3+QRAkzXauwn5dX8yFz5sNDyQBzIb3bgbryZN9CE14swOjAG6r5kMC38YYTjJKm3c
3g+1cAIjFNiEwEEDAj1vvAjR6F2Bmlhga19HdQh7vCSEfYjhHbIq/bA4LBxUgE+CjglXqOul6/VK
NMVg2kGTtJ7DyQ7+77u+WqtGLYWBBN0E1ISRMPrl12EAm2rKgkWAYXdN0Oim9AgIkztpRWtygFBE
xm/Nji1sFOJM0gUQPp1vlQkaDl/RngY1dBXPg+Z0UKXmhheHNRg8z1RKH8Y6GnoFUVVvKztGbwtG
zp5Wl78zXRZfQaNRlWe2tXGAWgUE92lWAwVuWOdKhP0Tkkq106oi3thJBuPqtC9HD7lh61OYKW3w
V/0ehAEciVHL11AWagPOUv7QV135EEep7TVubcMQJXSPUcVRFKSy8QFXgnJJrOXVc6i55JPJI3BW
wmzw7dgRKNuNdM/NNgp40Qr42bfh1oQbL3LBQm7DbJQw0Kb0BUYb9kMFUK5X65bclLAK8Gxa5PAb
7cZTmPT/5Bn+AhY74WMPTLff4EoEWFuHfY2lxCNoypAUMCYfkrB292Wlk1MrG5gRVfJz2Otqrwrc
aSFN2BMDgmgfhbzwQdJQT2EqWiS/IXggSXgYrV0CGEFhVE8U1ZkYx0KXb2OQ/fE4Zc5jiYbYAYgN
uU+A73kyylEPBscazlndu5/RcTGfmpDqW03Tcy8xhe5ZiuiPma2c3znHgERNxscIwKRNCmeTRxjU
fDBP3M+ihnsWOD7NfjLn3DEgtnw40BsP+F+jR0QX+l0Zd5uUtDkQ9CT08JiDQTxrwJEKCYjC7WQs
ZLXmJoWX7cbhY+fj48l9o0jajQHu4J9OOdo+57Ht6yRmjxk0bk6yotYjfFj6Z1sBHRRCzutY1fAI
4FaiHYTsjTcR6S02FlHKiyUzvuRpzVeO4oXbDB1HUD8AbAPKfN5x7Ckrrayx4YcUjds8/aJ1v6Uq
wYeA/k7/T9msNYlvVUrwPL4MOLuySQTTMo1RCo5PUGffFPkn589xdKDkjHKn1+ijL9egWkunyWXM
2ZWNrC1knYaYoNKEclODi2fv7p/BC1caBHnx1U2dHUAEZyHipIMyAeUOcp92I/FA5uX+foSlQYAl
CVUKuDBPq3V9JIrQBBkI2zmQ5JfB4dg1ZkDyrTHGP5Tb56chPLvR85v4kjfCmcrscKkCcxaInGo7
uGQVh7qEyJbWFf+orrOeYO5DvqaWnfgDdM99WKbVm7ROAIETTrnBCJpzkrXs79NxCB+D78awTXFK
zy4E2gsT/geYX8q8Qpd+hVO6Df2/n2KoQgEIDqkDwuYVTa1LtSRsJA3C6o8MYdK0cavf90Ms7ZPL
ELN3ZlmmLVEuQtBjw1I4Qq3hv6ZtMF8/dMagF4oy1C3boE94B6vklKJxW3yzez7C0FoNHo/1N1o3
yMiTNZLt4saESpqJejP6xfOedylomisx7ZjK+QMMXHg0iZ1siYCE+MrkLZ1Wk2cjEiuUH25hMqgl
i2gcWRCypNpEPfhcnay+wqHX9PXY+QUGT7bhQPRvWdUTcDsSsW/zZFLFgiLg6Frhs93RzEOXAy43
cRHvamPUjjESRfS8IJooByjFZpnQHzSWENh71ijSw0gOJUxX+UWcGQ9FCc48qpX2U2g39t6NVbgF
xyZ/iyFdtrU1rdtZ0H/OWgr1IFR5N11e4P/jxYWyqFCAvQKRi2KqQlFSWVvcKgBI65A/s0AFxTUg
cRc3ENpmNVRE7s/fyvTNZS5sZZIh5QYLnJ5CD4p/7WW1iW0z9AAY2teD9I0c3in3gy5uD0jNERsu
OLewzoIUdgs+MoLK4TiUxRsgdp9hauisxFn6sibB1P+LMw3+4l3mhnqlcljkBT2qAkMce9a45uq7
8ECC2Ot/QsxKHaabgiGNImgA3TMzfWoodrn1GiEd+6+m7IPlfzEUB9yo3KoxlLB662wD2cmXVfP3
jxR6flBcDGbe367gTpEi92RBWaBEGOefU1vzTKt57pr4l8jtV4y2ggqKdRAkPiWJ7tGi3Qy0XMlA
lvcH7gXgBwjAadO/vxis1uQwGrQbFkgt9TVQHjMw3SEysr0/p4uJx0SKwukO7x6Ueq/jUBXlItV6
FuiCbzjElWCh6knDOlgD+VZT61ebgE8+9g/wsFupwCwNEVkBsoMJlnkjp9vqOZFwYpnW09egyoq9
+XJ/dMsRgPeFjhRQEfP0w6yLMSvckgV2/qz3GebwJW++34+x9IEh94BWA5IQULJmCYjOW10iuXUC
mPNFcteGK7N0qxqJ1PAywOwLpppb1vApRK2yek60bxnrIL1woM5RF8+MbztU+nr30Hdwk6Knrjwp
0Xpd/+v+KBf3yeVfMfvIqwysRjVimHr2DINUL4kY3A+3ooBQD/Pz6LfBoX/0537Ulbm1Zr1UoUyA
rXALBE5WBH1qvzUpWzlUlgcGwDbSN7x3b5BjVRbB/yBKnCBRIqiq4YmVACxYRQlnU/5O4/QHnt2v
bc1/JiZbmdUPPMf8tJk6R9CUnir48688cnTeUKNAftyRSvdbeOL4zsibB9ZZ3cGuyti3WZh/SeOB
B02ENyt4WTmcQaBvAa9A+JiV2s9GhlgBIeUmDnl0MKTpQLJc9Zt0cLJt6Zo/hqG20Ud23W3n2gn8
lXT9TdoUcBbA/ndigCU3z+FX7vUmwNf315AsfoRojABoCCAPxM+uT5icNcAsRY4TmAIHZffHbrT8
KHvbPDhmaeyKJBN+V0DNoRoL5O5tzXZlZhZ4aw8u9rOWnWEspu2zqJPnHookaGCODqjkIqbbpOkg
STTwzPXQqOCHEOkRDhJbf1SK13sD1QYfwErNB56hesQj3Tq6MB+CByt1P3HeFdtSq8ixomikpvZQ
vbn1yvHwcWHMlxga8oAl2mDf3EB6wraFoH/aoBibox5Ruf/Ug/E+UgCZ2+LFaQX6k/ysszZA6eNs
aDVAaQRS7WPomemIMgh5z3Tx0JJEepVVHSP2J5IxgOpk7UtY/NhQTkUePkmambN1gkxHM9ZIQIIY
kn6EdlubHO5vheWd8J8I019wcafFrZUP1MBrRe/iTSaajZZBVSD/+zaia0N0E5MOFeobkAeNIgiO
M9MJWFl9NuHyNTrmSojlQ+M/MeZPorI3zDrvqBMUnfaYdjZqpvb4m8GPwFNCBpaRbJXSHnPY2Y7R
mq7YUr51MUB39liyWsvNEnzkgYLifUjeHftcoLIGLfP7y7UWZ1bUHCvg/IwUg6xggQ3vkfa5qDbm
mqT/0svsgwACW3Msy03XtIkgH13lLOjeihH4F/S2K49QKLOuJAOL+3timvxvoGm4F7sP6HB4UAEZ
H4yWT7BObOWgW/v9WSIQ1XYDaST8/jtkBib8y8ozZen3J4VXvPLxorwxvoXHKNhNomCBUXNoFrmQ
q9bEv8g6QVsCLgYILPRgZ1vLsFREQoEvNG82evYSvrf5v1gFvIonpbepoWxPZ8TFKmhlFEa2JA4q
5aZnF1D80KT512RbpEyTdA90yHG637DXAYlpcNkbCCLzw0ig2rAmdL+4GJCxniSs0cuYi5SaIorN
TLh4JoTFjjQ/eMhWlnvpu5jyyQk2Mz3tZwmXXukQCCoiNwj1g2v+gzx6m4hHqx4PIlw5zpbO5YtQ
H6fdxZpEUPMS6HKh2xqeDCf3ms5ryev9w2RxwtClA8p7wiHOWxeVq8OwvRBu4OjDJ7RcPw2tc/4X
IRxoSaCxRVBtnG1et7GH0KCSBZGOwlztjfFaY3VxEBcRzOvNK5LRSesQj6Uy85vY+xfoX3eqZKL7
h3bjDes+GrteZBx1HBRalPxdx3Bq2N+fo8VdBXsh0D7ADbrBqPDS6A074whRgeguUhf3Rp/qGyMr
dL+uO3PvmFD7vB90cX8xB2fv1P4GtvV62iRtw5ykExMYUoqSPhXySbGVp8LNZUVAmUYr2MBb+aND
dh0jVYlFIi0R51DXDI+O3YuBVgb81H9Y8GP4y/F8xEKbb0JA3j4rWR45na7l4gwbkpMzWJ9jK9s4
JP91P8zNWs3CzB5+QrEhs5tCnKmNp2VoojcFrb5Q2wqR4/zf3Y92s0izaLPzxtBzTVELgyptkFgg
2VaiCRzbK+nw/Si32lqwf87SIhNnTT6xcKfXQbFmEL8WYnYMwAD3f0M49cHs980vc02sYpr4q5T+
aqpAr7vea2Wd1S1epOKcku6oIgNv8gryavRMDB44Yf/amObKvC1v7wkbPimsIYm5DmlHMMJIXCXO
Ndxpor0odhE6oPbK6XBzvk0DgyM4jLVgn4kk4DoKIXavsUoXZ1d7F59Y8fX+FlscBM4eCHxMx9wc
TYanbucWUSnOsjSFZ8CADN3Wg+qGPavzlbLJWqzZGqm8ZZk9NOLsEPStDzCD7Om2GlduzsVP9GJE
swmrIlYOaYYROdxNoNikNm1tHeXIHnCQP8lhHFaygsVhwUkZ+ZlJb6tNGVSuBr0O03MEC2BxzsrB
rx0NVkoruf/iTpg4PoCLLDDZYQTa2maVpWemHoz48NeEwGmjIYWFFhOemqgMXG80kOTHKo3YtJ1/
6NoLKX/K5O1fbDZ0BSGZY5m3dR1elg1aPhhBm/kjfUhST2YH6Nvej7I4T+AmA/mEtyYKqNcDKUKS
ynBajzYLf+MO3RYa/Xk/xOKSgzGOZJlNHvaznazx2I2Fk6RnMfgFPAoghmIA/72ysRbOtEkxEL1u
AC+gyjYbSJqbXNc6npyNrnrAaE1UYtraq3rgghQ7Obn2NiQoStwf23SpzE7Sq6jT2C8yz6JIU9sJ
Q3EGeuO5AEYfh4dv0e61ycc/ptJ+aGW3K6L+b5858GuFjyCkpvGcArdrNti8pICAMiHOjD3VpfCa
8Mnu11qO04/cjM2myOChBjYpr1yPLVRIPDJminNF9uP4DLRsvCbTtLD7oP4Ajhy2B1qb89Ja2XZp
XsK995ymfgOAwN9v7qufn32lLM9LYXL8/Ai6SPhYOX9/yADpi/lH6xqIGH06XS9Wv5XRkOYWFPRb
Ap1gP18BLy/NzuXPz/KnroRcubLx82G2TZMvyilXdu/Cl2lZQANAZwGyjSAfX//9ITO56SZWfAYr
02MF6D1mdBjgNKSq8d+EQr4OlizOtBvKagzOUGWiBXN2rMircmhkmX90KBQp4Jfvf5JLBwHYuBPd
HViHG28hLpJaz6MuPne0OJPUPugtpDQHt/GsUvt/8st9s3JWL30q+LIxNH06r+fZzQh5G8hMlfHZ
TNJPyjWf+qb+0sNe9/7QljYE3v04qhEIFbTZbW2YRcmsOInPY3UOx2fy958LBCRg7gFnKxR659ho
OcZmmXemOpv1jn2L2+39v/4WvAlu4OXvm9fbLWN95QAmqc7QnRKU7krrWZmQf2OekT1K93NYv4/g
M5M1C8eFJAcVG7yqoQTn4rKeTVsGC4A+EaQ/ZxCBpf3PlDxl2gMsgsu1XtfC3oO4IRiXkM9BTWVe
fnIySXI9DPvzWJy17mlIALcav0MTvBq+6sUaGnZh1yEaCvM4oZFNzcm2JENXRWpEnjM3OmmJ/anJ
6Ze4XdN5Xth12NMoquFtOjEpZsumKjpSTbYSh7SEX/Sb260koWsBZuvjuq05VBLdEdgqdsXO+msw
PjQHLgcwxb84phvIVFNr+n2W/RNqG6VvnfDX/b29sPBXIWYnacJZFjpjPw3hs97HG+CBcNQ823q6
ZflTmeub+/EWtvRVvFne0fI26qmtJB46EH4zc7SUBg9/wU60n2q2Emyan1kiAC1QtNeRc4DKMGdc
x27Xp4VRynNSv9K9IT/fH8vS3F3+/Oy923W6xTMHPz+ATiAgZLRxYSBN/SbaV9n7/VgLnwyGAlkZ
3Hn4r/lBHbo0a1hVyDPpnyFFuanGN0jLrZyjC9cqA2TbRVIDNxCY3FzvNwjpgZFdm90Z8uXQWPFx
B0MwDy4grN/fH87SyuARYiP1wPF2I2GoMZFAODrszhFs3GPr57hyr638/nzly1yTlgrT7tx+aoyN
KDb3//yl1bj48+c8+x7OciJs8ecT+hAnT6N6bKqVFG1hLYANmTqXICVAfmSWojWN0lsHbJxzbDzi
bkkJsCDP2Rqy50PEbvaJIAzaduiFg/EzrxAOIs0MI0MDlFnSS8BH4NV7zv/h5luffgEr9S06SNtz
PkW/NeZH9q4xfBoe7s/m7VDxjoNGIuCBJvR+PtjzF8dc2bjwjhqj9mzhb0it/yHtSnbk1oHkFwmQ
qP2q2nq3qtvt7SLYbVvUTm3U8vUT9GCeq1hEEe05PL9DA8rilkxmRkbc5hQ6C9+b5t1RKXr7wWyB
hDtEjnCaznc3fkNTGugfwXEFMVyDHJuO4eFy151bkM7PTFgTtsICZUBhR6zQbDvl90FEg5AAms4X
aWqj9tvGzEl/zD6BgX9uvl9fh8tdjZ+PufmzFy6DANKWHWdmPiAYvHGyDbo1K/7ec49Hp4U8sSl0
xPFsknY1z4clcUHHGgOoyKFEg+rm9TFcTJEwEOKBicIN0GSyn2RJapqlUyRx+QDtEtwv1z9/MUXS
58VWPtmqaDCvFu7i89Aas8Y+yo2fqatJoOmGIM1RP2ZgME/yJE5GG4rFBbAhGj+vsgDINA49ko6X
dMah3aeGnY5h3Czfk2BX0fIfpunUgLg5T6bJa0K/IuEApEfXmPuuR0kWZUPngYEPXTNbqhWBl/TR
bI7aExb/3FRtG3MOee0wdqxHC/olrVVupkWTtlBNmOhBw4YCBxTKKedGFrCYOmnLjDjzR7obLd7c
l7VRaw6HaihIzwIx52IkluyLeVUU44Tm72MwzkcnTO/9yT5Yfbl9/x4WfM/guYEx8BWfDyYDqq2a
MpLESAbGIZ+ecnOKwlqnfnjh1XFUYMB1AQgRPKNitCd7gBHmG9B/TWJ77hBLTht3yJ4AEIeyR625
QMSJOLvEYAogLrRLWWD/hGM8N1WCXSThRZge67o2X8qw/I3ytr1tZ2eJ0LQFlcUkfDdoR7IpEmwn
w7NXa6kmTulx6/Rvdv92fY1UGw4JWvhiyEQBXSB93ZnaBcIFXXrMF8AlQu572zWtk911K6olCpGQ
Q0cgpEURh52PAdIjSzGAJfoYkt/98n1h35j5ba5/vNsKUqjo38ABBQG3/PgvF3fMh6Ckx8AHUTW6
2QeCnrFmO+S6XI1YZ2kfnFkSs3qyJiAUL2bTzOmxhw6v31VHTpY8gt7sj9rN9jnxXypGfv7D6ECd
A35Egt5AudlxynKPLAn23gJ6lgzJ7sI9mMtj5uuaDS6JuUTm9MSStMsZOO560vnpcQBT4NYOvXKT
g75k1zuG+5IZZIr6BcJZmVWvm9wELrphK43KsrV3yMd3Oh+v2DwYLir+AKcqSBDCHL3G1OzTYxO6
m7Z+NtY6sp2vdvj7+gQrvCJaLm2QDKInHdzS0nVoDQuxZhSyj9DVSjc2Wh4OJEQTXM2gAnbdlDhV
F/vnxJQ0w0MZeCFnS3pcFx4by1JvmrWEIOGQRGW3ghw5jNYV6E6uIy9Sblxwj4FnE84ST9XzjVvl
bCET+tDiwkWzwJqx38ihi+Qm2uDcT+YyfguSznn/JW1hVgFyQdkRlHySj5nbHNLSDkuPUGY7VKBs
NKt2mwC4en1SlfskRPoM7wukM2QabdbYldN6ND2W84KC0NJbTwXkWXZjuyybosoCzS2qWkRR5kSF
AR1AAFSdz2Vj2TzxoNkGdxP2dxUeoXsvXZonPj4a8y5vd7XFUDFsZ35zfaCqjYoLSKj6AOKEOOHc
cM3XmtDSSo82CBzpkhVR6607x0k1E6q2gxzAHzNAtp7bAePQhCAaHoe4exRvuvHHoBuKas0Qpv9n
Qvz9xJEK1RrPKVJ6bAFNbtO33n8M3Yci/Hh9xhS3HObrrxnpaA/IQRgzM7BU1AAusCy+g79+c92G
crYAFfmzIoBBSfFhGZiTzYMAXjMYdqv/2K3urhqpxopyJCdWyPmEtSBBHBcLa2I3kH8o1q68rQNH
53J1Y5G2NrSWV8aXBGNJQfCwAJjGGzyZB9QKrk+aejhobRQUkDbi3vPhOJynSJ6K9Z/D42Qid0b7
9wqxwfGAAARNnQSNWBfBbovCKqi9piQOEClGVl9XOzotH/yZmP+wNiCeQ0VdjOWCktnzGbSh/BpP
wpS+VI4H3TOi8TmqhSGg8DdBoy5ExqWFoSP8jTE0SVx1S7jtneXnZC/pfQgoxHvTQiKViXkDRgSv
t4umlyJpnRqN80ncC24Pm3TuAVKQG8SibOOVgQ4jrBoYIgmIwwAgjIteGlg3l9weOzjvbt4PVRt5
3g1HbeD6btMZEbvxxNusjjHYSytuCJAgek9F91hwzc2uMiFotVDhEBUi+RKyZxBQLFYGn5nsvO9J
sXd/vX8Mpwak0GHBSwsCIGl6HIuabKoEWn/O7M2RO9Y6uLNuLNLhhHZN4SYNxmLCWfpgBnZ/mTpq
dqUNnEsQb4Nw9gKtWE21S5oWAQnFbQ0B1/7Y/0OaQ8Q7/5mQ7hjGbbdamWfECZjS8xH5Jh26VnWL
nVqQrhcv7SySzhjEWuznydpkK9vVSb2xZ427VIUcp4akxV9B2kxIi8Wvwk1T3DH+FJZ3IN5wgghM
Q5kOw6PyzqAPQAgo2PWgAnR+Xmo7QPHZwLiqqGkB1591GQKVAYD18ZIWPg2yCecGSGJ06EHoYaD5
abE3XTVYtbng9UPUM5B/uogIp9HlQFO7yAwwY5us5KkcXptMR+sqJl0O5qGLKmhdIbp9QaMyYsWH
LKsRU9es4lFSmt4h9W00LS3g754nuhzKjE8deCWCSsMOoJxAAUyA/ifYYmR4iFuY5WB5pRE7UOVc
rSZyc82WU84hXu4gyQdVzEWwWeS46aauMGLme9Vxbszkrswb+6bqk1LjO1XHSPCcIVIOBZ2P5G+8
IWM1Z6sRu2CjncwvDhIqWfEV51dzDyhnLUAGBziLEPh+adv1Q7OiQx7bzqY7n2+pDj2s+750bnq+
0q5KByMO0wdwIPnt6/U7QPd9yd/YzEUM4ItjM21DnkdV8PW6AUu5p09mSHI0XdKHQy8sZMHGqiIr
i/JPxhvUXN+sP/9xY2s4UffbZug4jyAbn7xc/wXKbQcOX3Sq4ZWKZM65Z4AI+2JDoBROe9xB1QIS
cZZOdklhAslPSAnAPQB7d1GEXK0ZlGM0iJeRgItw2SSrDSK/n9cHItZC8g5nVqSAfapRX1scw4/B
1/epCqt9M6dxBhqlTVpNvxzIPf2DPcQdwFyCkQL7+3ziWtNPhs5rgjhxk304NjcuL6IauaoNug5v
yYBK63WDis2IBzBYKtGLAwo8mdLRheBXTWkXxH4+fV/Camsu7efrJlQrBcAIcHwIrAXNzPmY0t7J
Rmdt/HhYnwh9sZcP7vDtugnVMuEmEkG1YNiQ488+mdYlr/Mw9owmj+rSejJoD9I0p/rsQjMLCaf8
9rrFS65udMmcmhQTexKN9sRukzbLwDk+TgcDNEyp2+xoFTxNAGFaNN0beXCg+fBp5P0Hc513Eyuf
vQUSzKS8dWl3uzDd6/Ky61H8JpARQEYLajwXlCb9TFc7TPG+sKf0hRnZcaqKXc6ruyEBmzFnv6wU
P66tp61NdcRxCp8DCjfBGwfBYFzY0s6F0lCRAGERxvZYDgfHS4YNhPPYgXYp241V2zwwmv/Iy5Br
dvAl7EqMGl9Gvxqso/HufCXysoBwUGKEsVWPzsOKJObN3FfmYwb9vwfQVeWHBkxVD2M3s+dq7szd
AKTbrVUNvzRbQrkLIQqAfQggEe7A8x8ye342ZB2qfl5mu5uu6J0oXdn0AL1k6wb0Zvxb1ZZFBHab
8UPX0+6hRjvvtm4752PSk2abNnm9SdjcHsAGl84R7Yz2sW7T4sv1H6pcqpPfKR3I0WK2PWVJGAPd
QTeUsSVCZ6f3OixTsmGDRw9Tb7rbkDa6tVK5AvfEsnRorHZCxmDMknhY7G1AIYa2bA1d+VsRiJBT
I+JHnJzMmU6JV84wIpqXyY4G+4ZvVv+9oC6x67CxBFBA5CikXVf47mhM4PCMO9vZh7zbz5kuJaqe
rf9MyOiUCcCXGrFvEE9r8akCwBvtpcdp0obAKjsegHao8aB3BZqQ5xNWT4HheQMNY54+pz2SnrOz
T8df1zed6qKB/7fBJIJg+wLbmYOgq1wt+Ms6RwEAGrxz+HzdgmrdTy1Im8tbe5MkBSw06w0Lblrv
R/Vm62iDVWfHA5mIYBsFJ4WMIfXDuna7MgxiEzKMXQMAR/jNGn+upALpfLPxs931QSnXBqkiNDFB
Hg/8ZudrA+7yJMknM4xLNA3uvJIzBDsdxMLQcLC5bupP+UAOdoCH/8+W5L8qZKdYZ01hPDvBL5dC
+L33Hp1weWwqBrSNe4TS23cvISCpNW/QwLtdOIlnn+yv/w7lOnpIJgRg/UVriPj7yfnltDcgArFg
p0AUt4Msgu2+FR1attGZVL2tUGLV3OU6g8KvnxjM8w6cS+6KjfO62mXUON8zM2pvro/qT5hzMbtQ
fBN8p9g7poQrqkGqVeRZEcb96E+36OL4tDJigRtjLh95UTY7sy+Wbdd67quXlPZtWa1oWlxLtuHo
VIgzCsWHNQv4DV2r8eCwttv39sg3bh1OmxAI0P1U0GTb8JY84HJpIM8RUs0gVDecAP15yMaDT0qO
FvPBAP3H6idxYecH27tx3RvXhFoyejNKvr0+YapVObUlTuLJqlhT1qJDIASGpvHZc2CVyc24pPRn
QJthw3irkzpVOSgfSWaIJ6EMBcDLuT2j4VaOnvEknqe99Y3pOveVn0cmBi99ABDAB3/+eddgZd30
gOsExb0XW0V8fbZUZV8CyBq6thC9oFIvOYqgny3OKieJjSxdXjzQpz4sfpCjq84HnUJHv/M18R6N
xfXjwK+DH4thminorS1+9Kvc1wRlytFCj48Alw59Q0/a7EOa1JBCQ9replvT3RSGZnOo3DCCfXSo
OYKbTc6kr6ClG9yWIvFoNN/aZPpUs3o3NHPUoz066ir2O0t0MHulTdSWIV2MitMFHN3npB7YgA05
GQ+gpB2dz6ytNgbHu/B7a1JNBl/l+H3R5oFoHtSB8vuWocqR+gmOmr3GK3nLkShAr5JmGpXLdGJE
8vhm4xlZ7wZJbIJMtqFVpMvZqwwEACp5IbJCAnp1vuvrfBrsMUMstuws+zZoNJOk+7z4+4mPGK2R
ISbCoaKz/Rtsvx9QUdteP1iqdTgdgfj7iYl2AjVllcLEYn0I3bt0Ojij5uzqRiFdeH/IIUFGjGLN
k8lfOqr5vG4E0vWWjnaW+34Kx2aad2mffFtr88mHANL/b6Ikf02TuneXFGay+pDY22TcgIXsH0zA
o6BCYwEHKJdnwh7Sgyn3w3gJtoFxwwPU0DSxgHItTkxIo6jRUzn0PUxQvIJsoGQ0Q1Ddaigt4YKB
WDjYsiU3XRVePs+cw4mYhyRF9n/frd/aUoNhVloBCQ26J4G7QSR1vmntvApr32xxGYwb+qFyov6l
GnThovipckADLOV/RqQbbYQv5EAJJnFX10/UYVFb2I98nl8QOw9RGyDGH4XwyTpv07HflEwn3KCK
Rk5+gHzJzCKROnT4AVWNpE/a3s+1+zDV9kuZztDpcv+hrg4KC6jHCLpYjFtyBXnRz4UQQY6HLEJP
vLFubEOzPZTbz4aeHQwh+xeKv594myJE+0aT4mneUX9fuuhHgprb9UOkusbQO4gEEa4XwIikHbiS
DGAKvNDiDny7yEjk9ivqumRv+oN1l47FcINsIWTMWrTfXrcsNsTFhgGrAOgRoL+OvOr54GxoKVc0
gJ+ref4FVbejk9tbNqN7rGh2IWTFN4a/Qtwg13gm5WmABg/Uy4U6rCyi2w/2avvjiso++E1uSgNi
lT3i6sMMMccNkuXd/vo4lfbQiAclAMDjUUs+H6c1IBbLM6ThMvtjmv2m4VOZfuzY63Urqt0PnVlU
QRAhoC9cOn4+wtWynEgQA/W2sxD6TKBgbF7zFgl/SwNs1tiSMxEc6ffcyG2kpccfZfo6kYghU0Sh
59F+vT4q1QE4GZW8O0lqTh6fYImTrRVsOo3T0n2enC9NMXWeMeBZH+fB96n98u4OUySFwj9NBbih
ECFKftcAXw9BQzYyNkWUFhGfdv8yO6Jp4X+/L605Hwx7JQa+b9VfEmi4ZLmu+KUKFv6OAOmg8wlK
rSCdJhYEsdc82d7BTXZmcnt9EMqE7akNyQ90s2/jHSlyKGZ62xTWlkABEM+m174xnoNwurec6tkq
uLdtBvLFrHVUCmKWZD90al/aBF1vo+yKmzPmUHIog9dqPYSdH3H+xFoa0ek4LT+vD/mSZFJsDGTk
hdwJ4D+mFAcn8AbZUJdBbJhtxg8M+hVI967Z89glzs8Qz84PVs6RHGZZQh8Hf1kPfZfkj4QWY5Qy
+oUvU3GDhoD2g4c89o6zHBrMNJm3tKSfm7RyD0bjdcjUTPP7YwnUWF1Q9ILkGDeGtKdBZ+t4S+Lg
2Tgh4VU97Rr84+vwd4qDicKx6NAQDcwXeTVzyW2LU8uPJ0hpfglKTYFIsa2RlUctMsRQcHqkGHjt
vAXELKgWspS9uFn2fXHNHqoN1c31hVYM42ydxd9P7u+ub9CRt+ZB7I53E4vGRHO1KB0xWtdF8yUA
/zLKmbdh16Z+Kr7f7lGbPEwJdMSag1M1W5BcaUIF5WhOrElLjyc0IB68COKiusuLW7Ba/cNsgR1D
qPEJyjOxaiezRRu7tXhZB3Eb2rdJ179yO3i7bkJ1F+Ph+Z8J8fcTEz1Zuq71syB2EhaZ5RsSWxsn
uR/mj9ftKDYYCZF3QdudJzSiJM+cjnlDXbBkxigW55vSc40DxCVmsPsapcZ/KvcAGglCIZeA/0uz
ltu4BlA4CmLC+kc2VnskQ+54SZ/Xpbzl87s5p4TrCkyR8/bQ/Ck/4VPDsEsKZU1kem+7/Eb7jBCu
78IbIz0giCBBAyQT27hGZ7rZ0CEeHZfi14Jy7abxq7CMZnMyDtYQkrsVZZAVAGNswBbdrjd1AZxJ
1ObWEtGeGeBYLU1NxKNcT6CB0Wbq4qe50kEujab3uIeK8kocKInNe0j/dsbz9U2jPF+hkCVBN4Eg
tT/fnIaf5n3el2HsgzP8aWA6VRTF93GDC5AM0lZompU2ZeUMvDU7BFPmtxyYHx3vgOoiB81VgOI+
igZCgvL897OmJr21hrgarPmDm9OfNnj2vDLfBpnxkZYANvtVvyM+f25r+6FZdcQKqoI3oFuugJmg
9Rn96Oc/gHAoWLHGAzzDCyLffrShj9EPL0UlYM98DxXMDa39jekfry+cwquc2ZUiiBU6q8woA9j1
lx9hs3xhVnADtt8VvJy5rldVaQx1AwtNS4JdRgrJ0PswN4sPDMrgDN4tzRcwZ9I12Tr+9Cmcc0/j
Xojw6tKBBJoP1KyQ5gUcXm5VSlsy+qNfwZWh2/qj69L0Q0lG69mvbOt3tobgLwD14uehta3t2hDS
RSaim0cUxTHtvLe6WzZmwWOQQZQ6hwLXbUvNccOMfopY54zQCjHnaOgKf0P7bnqg7modZ6dLwf81
9Bs/TELoSuPpi9x0iSs6s3bXF09xtKHQayJ1LFT2LjgSQntNof2MWy3j2xFqWGazK/z3XwewgQ5y
QNcBTpJPRoNYMGkDXAfB6G/ScN5X7Qe3DzT3p+ImEFrD6IwQwIsLGt3OTMapbRFt2GsXTdS5SVLn
CQ2de1pkRmT5hia6UR540aEHvD/SHxd92WuQOT1JR1H9NL7xzH7xMnY/F9VxWUkflRXFfZREZmfs
stx5LsN3M0Yhcj61LwUkRZ380bzDXTSMd7xI7wdXx3mlOm1oP0SoCyyRf8H4P6XD2kEYDj3JfU3u
jJB0L3MzBofWK4Jbm86OZk5VPhrxD2riolP0AnKeEc4diyKpZJlPLmCgeaorWessSJNWMu4YLe74
2J73xNvpbkrl54VoOABkoAyUb0o6Q2Oopg3QA4DPGssY/b5+XFVlaawEFMpAZ4DUmJx2Wwyja6Zg
BtKqPnjp3fjbr/FC3EE1vFt2049k2bFmU/pb4+t1w+J2lP0gEcJd6GzBCZMDEwLx2aFp8Uwszacq
+UTcjw5vwAgB7vDmy7T+GHVbTyzEhUFoOQqeDVEjlK5T6DU35lwh5qjzao+SwwMxqrumgviDDZGj
aCgSd2cAV3V9mKr1A5LtP6vi7ycRctjVtOpBeBHPlfWxWsYvI0Px+LoN5VSCtRzq8qgBXWS9a2gD
ZhU6VWIHIoNFMkVZlUfG+rUajqPzPPb5dpnfrptUeXlIhoCoBu3el71Jk59xv6UuPHB97xQHr7st
y3+4SE5MyFmxdugnNAqbQZzm+Y9wtF46M1wjmviaAo7KzSO6Qe0YBwwCt+LvJyvkVpnDCqC74ylj
b7bLbmsO5UXf9n5ZOeB0CXPMw/XJU+5ESDAgrBKt5RdN+UhiYPtz5Pv8ZEZf+bBswyTIdjbNq405
DOYuReC1XZyk1cypaqyoriJ1KpQuXLkPLynbZCGzQ4/JetuRzUy3g3voilu/1AT4qm2PVnOkTjG+
yw6plQ8mVAI7eiTBZrLvHff9+DAEGIIqDc0X0FaRDnMduH1XLhk9Os29UW5DT3OkFPcUaPIgxwAC
JpFSkkJfkDHYKUcuIOZ8PqTcjGbL3dXQadMxzSoNwbEj42D7yGaLg3ay+8Rj02r55MUJg2y5ld+a
83oLoGWpq7QqVgRNCgiX0K4G/Ko8Y5nbOmZjDm485l7EhihcdI3/Cp+AsqGPBwsBbA8sgOdD6QDR
ndacuLHjTnFrFx8no/s4lO9mEAIXAzwqSjhCjPIirTE7xTisoLyI8+leoLar93tsEZiALIMIcLqM
M81aqwIuPXNjbkNz99AML+8+/Wffl7ZunhaMuCu+b0675lvVF7u+y3dB0IHUfIyC/v0n0QeZNTAx
Qlf7QjdjIF6xgjvbiR1URPG21/iyS30uLAdqaeizAWbvMhY3oFrEWDo5sbVW5tOcrOHXoC77aHBa
fpc2cDH+5HUPQY0ngV3VJoq+VnhokJ09BGOAGx+Khoc29OaHcNIS3am2JDI5aM5BG5AgJznfkgD1
tebqD04M1YIXhGk3bto0W99IdDwrCseKcrPooYVLQp+zdIyr0sxZ4tVObBc8gpHIRWNohyeQlUFS
IN9e30IqpwFmXRxlFNwA45O801qGC6uWyomJEUOJZ2uDfDVwXlfyD1vVRT0EcC0UFC80xIOg7p2U
tm5MwhfqVxExH1fztXAeGuN+1AWEqrVCMgh7FXSylz3ijBaN14alG7vpxKGIBx4ENxu9rdf6/9CM
jHzYX1NSgiFIQPkGFn64kPnFYc+hp4vIlNsBpHp/qsCXMQWSfTyYOhy6CXKJOydYMghMm8tt7kMa
iXOo14muEM1RVBqF1BYerOBwu+jc8qpyDGakkmKkHLdJme4KhPFO8AARG5q/Xd+BihAG+UoE7mCs
wKXiiB16cm25SI7WRR+4cU3q3w5lm9qvb3lnfXKC4fsy1R+TFkws122qNgjexaBfBCMnrIvxn9iE
hvIyhRV2IxixN20VW+TG9mvN0VJdk0JRGNsdzyJgSc6N1EkF8fHWdcCG+sRAjuYxDahKOQoHvKtA
diAAk7F1I9qE7Dn1nZiRrdnsWxJlOi0LxXsA9by/JiSvl1tZ50NizYlHAy1olREZmb/l/W/uP/Ea
SMX0EM5frq/NH/VR6XWFfA9CMdHnidSP+E0niwMt9H6sQlwDQOYMH9aZ07uMFt7BsVpn6zIU0D0P
TRdrvpqblXv9fReM/VPXLGRDi/wX89kcF+B19ui+AfAbD/XEP7CpB39HRaCJDPYI8LFf/9GqA4Oj
iPxmiLvhotzjuNzu/En85nln4AVo30B/lqJUqcM2KjcVMkN/6krWRcji8LwGehj+Om0hHVmhkuR4
ng4MqByNkK9AuQePPTnAI2ZDDL8dnXg1Py8EXscPI97+IB1Q9NY/UAj6aEVCwAoZOKE4c77cpEQO
05xWJzbXD4F/Cy3660ujmjEABfBKQb8ZaMuks96XtEoNgiDJYNlrV0xPpanrllFdoqcmpHCVUnB7
Gn3ixEVH1ijkBjRF4CwRwu5SXm2vj0eVS0dHA7j2QWFuo6dFmjDbNkqIZAEenPapt2mWcmsbwz3N
69002t+M0n7MqnZH6uzTuNbvR+iAQ8TEnQBeT+D6pJGytTKsqTNhuxm6bdfN/Q4wDfhRx5r2brm0
mstB5eKQLoWGCtpd4KylxWOuMwwlW32U461oTO3DtBB0csyH63Oq2iM4VOGfzD2YpcXfT1xO1tS2
1Xu9H3ttnBiP5fEfPo8WWJGoh3CX3Cgxt7ZPS/ARxs5yaLe1juxb1bEAiNjf70uzZK29Xzg5vl9W
bulGTpdXcbsu3ocgtyAmDqiCfejNZQEOhebtoU/MHO/cKokmnxqb1qzKQ0kquvcLwAUK9OtuHXPi
X7yuy48omqBU09XzbbM04U3aInloQwn4a1NSHeBE/E7Z86MGZonsE7aZXAZLIQWUwmgQj2G1KVY7
6sojA5nlHKR3Djrwrq+K6tQKFUO8ZoD+usRektwEk+UCqEFz44SflvusPBL75roRxQZGRQjvcWS3
cKHJKSFwM1oWI6gvVOVLWU8R4VgfHW5OZ0Q6lWZajLzM8SoitDo462HhqGOEmpEozgjg1di9CAtR
oZRhbJVXB6RnqCGGJn+FisHWLalOxURjQ07UJSmaxbsV5bq5Tl7SYXkIivX1+oIoVh3DAAJAgN3B
hCTNlZe56eh0mKuSvpL60wBF4vpTpnntKMcBQmmhZ4HQTE7LGV435mD6wDh4RCCbpOFaUn0eD1E8
l4GUAUBTugFSFObWgHdevMxRvWwbTxNYKqI+cBH9/b70qGmtZmJIXXgxZ82+9qt73k/Pc11tuY3O
lGD9jgaHr+hJ1ZgVUy8ff2wtPH7xmgZdiRT4kbQnYUbbIO6nXVVvzdvqi9FGU79JEk38r9gECDX+
syTvM0AkA2qVfRCHrXGkifeSuOwmBS9BTnSIMp0paa18OzFoUTH07VcNyBvd7RqwKFuRWV9+XN/Z
il1xNihp1awaMj9NDu+5uNuMQddYE0gpR4LnNAJCPKwvyrFLzVu00sOVjbl714L70/R34+A+zqnx
LxvhxJL4JSfX8Yy2bHMWTrMfvte1FfHwLXDmLSjMIrv/mevKA8qJOzEnXZ9BQpusdoD5Kz0Slb54
MWh8p8JBQ0nz79RJTsc1k2oJFzidprhZvD2ZPpe6IEA3COnwpPmSd3jj4KKZIIb9w3E0IZJmCDI2
GzcC9ynFJLHwdXa/mZkT+aUOx6ZqjjudKBknUrVd0PULaDXsfsbrjb06zvolD7oH3lgv0PZ+cYL2
F0uMg+1mOwc0hg3RqYyoByqKGiBFvKRIK6cUindk9oFADJ/y1j+kYfqVTabmNOnMiPU82eNpQW0H
/bMAi0DGpAjJm2OFqPoSzVFSmnGQeBPIA/uCeNgKZ0YCY/TjLP3cZN9Y+rvMNGlhpV8AkERgDawQ
FZTzkeTUrz3KAXWkxqMLGn7PRQdc/pGUH6/7NxWoAWnnv4akU1SwcZggneTHydJt237eBEGy6fmH
1sgisnxOq+Mw+lHf1LfLu+U6cNciXjCRnkLRC/W28zF61CpGlgGdWCePa3WbOZtcR9+qPMAnJqQN
AbFYL2sGmOi7yOUH2r4/aMAQkE8WoEdsbOkiskvwdKcpYpIs8b+ynH8mto5/Wr1CiEmEFaGkIk2T
21Nm2SXx4tT8mqaQ1jNYO2z6GqxpXtaDzwPyq/7yoWqMW74O+xl0Cdf3iHIvIuDG+EQYIWtClCTD
88LN/Xhso9bdel9KIA4aTfSgCI/wOPlrRJrJhJm1bzgwMkHzBG2znP0YDKf+3Az+9GyE5vi9XtNp
ly/9AOB/smre4Mo6CfyTYBqAIMIFEqUEIovkFfNja/buaFMc0GKyHdDHZ5HuI/qaDwtd3lia/7Tn
/hZcJ8e85HdBxUGfze+qUScYrHq1oXsNbXIAxoiG2/OzMU3pOvIm8eLVGNMopwN/SJusis28X557
GjqHlDBdVkdpFGAcIf4BzyiDWQzQ8ZqzWQDRWN5l9j1kY1Fpd5ybtdRc3arFhk8TpIlAh100MIMV
uy7xI7yYILyCjC9Dt5czRnnNn1e+mruFNPvUGm/o/A9dc8hIoLcMHfzoz5Yr7GkYZGa3prgh6m+D
8wYMsQcsuRfeLLrAW+V6Ti1JkWO+Jq3XLoYH+PjBTkDBsr1+KlUcTBgKkK24INC3L0f2ZlKuazla
XuyXrGJRBd6xrbV0ICTIevZ9pe0n3PlFRFqz303ULO8YNCweJrdnx3Hi/HbI6XLTZjbbLMbi7drS
O17/hapr8uQHyg8Cj+aGR0as8mLnd0PTgKyhj5j3Dy741IrkOGhhFQa4SlChr1AM3tq6vK1yFLjk
4eHR9wgNnvOTWPaOmVAblz1kwL71TnKXeM2XBOpS1ydLdfbg4QFsD6H6ciErVQIq6RkeIqQQrP9V
z8BMtDx1XvJm1dMXu2O6Rkjl9jyxJ21PfwjdwZjRcpKu5japmqek/QccjY/BIDsMiYtLhky8sgeC
goQHENImT7Z9u5+8XdFEpLu3de8o5Sqd2JJeNxyMe4tbw1+yIoi85rtntRuiC9dVFyFEIHDUkFJH
fl3aak4RoBk+Q0bTYLdNQqO57m7a3IhsrutyUA4HsELMHbJpF7Tz1TpMS+VOgFjb8xtbUEJe/RdE
o4frm05jRr7ZIXKUz20HM5azxK2T3SDZv7M9XZCp3GtgBPuDJQTTp/j7SVie1cXcZSAYj61k/pWW
zQMpHU2flvL4nJgQIz0x0Q41+kRbYQLJIXcTFDvDeOjmDdPV3BV7AIuPkjvQFLi/QgmPDlHYeUJt
zIu9HLKzWPt+j5px67xeXxnFeGBGwPo9XI8XMPTMAol1z6D6WE3mLbIHTgSSt0drGfc2HW7slWlQ
dqrbRGxqSGmCBAk6J/IE0sIcjaARbpQ8O+Qzo2/pg1eu29b36HNipvRuKCnarcIRTMSVFVdVsU+8
HLR/Tml+HwuzukWbky55qdihKPJizyCZjAmXW8JJN7YM+tmIFLx7I/k6G1C3QAnwHyYb7T0CvyvY
OiQXT3MbsicDSM8tNMeJfprDapava+1/wircuSg8XrenCH+guPx/9i7IkFgbNGvO4BjTAiHkNhiF
DNom9zcLKGsyvunW2+sGFQcQ7ytQu6OnB9ArGfpVIYmeDf6MWMTf2n1UP///Pi/N3zwUfm2a+Lw7
fpnvTP9fPo/CBXRNgD5B9f/8bAd1wzvTwOcr/z5snv6l0Q95y7/fF2fxxHdMCJeWPsH3y1ti7dts
f312VKuN9nsgPkT1Fxxt559fWtfIEdS6cV9WQ9R7wTZb+6/octzVE9/VEKmzgsIFlY4uMlK5qlPD
ktsNJ2iYzWQBCASKN1MxbrgLuUryNgXJ9voQVfsLyBVASYHLIxfXVVFPjgd0i4ub/lNuHkPNNaX5
vHxNTW1VT6TF53OzAGrLi8z3w1Xx1hKJXjg+uHZpibyeDHwZJzt2/C7Y9ICWHlyoPmmsqNYD/lW0
QQuWOTnfMdAULw9m2DGpDuW6n9ob0t+gEHh9LZRWgNsHNlsoSctjsYJxskrekJghMTDb/m1QEShx
G/0WxSydexbZIam6gMQ1+lJwE9rifj/f2zkQ0TO62UncL3aKzoAJWjL+5/8h7cp2JMWV6BchgTHb
K5BbbZ1ZXdXdNS+otwEMBpvdfP09lDRzM0mUqHqkeWhNSUTaDodjOXFCtuUbBtebfm57sV8hcL69
xKUbhdIsqI/BFDwNrb2UyjMaA2Y6mICei3sJnKYr0DJgsu8YmNwHbVp+Mz1k6tvcW+PgWdJEoO2m
bjQHGJD5K4nOswycJLF51Nv2JeHefTbylZd46cVDQg5zwKdp44BPXy6uSAeZJ25iHot6j/FKfqSF
bfJ2ewOXjm3CmqJ27gGoNQ8dQVwDXIBXAuQUI6vgGz3/yT1wypHCLv4mGJ21z8HuGUYlpqfclry4
Ojzl0Be8e1elW5DAWabQcQeMeuj+Em41fHGFnYeC9GuDehdFvQOtUI8G9fLsVcpHWxFHk/QYZeVj
6vJ9ZiR3UclWMrWLKvF/MfMcPgr4QyWSCmL4ThZBJlack+VlQA/QjOMBjza7YgZz6nKw8f2xepTq
ro2+u8brHxwKRrsiTkPXAdDClyrnakVal6itHruy+mLRfu+l0S/Zuv9NzDsG5+ydHVHnivrKNvGO
mzIsSeJtFV58JC0SeyUcWNy0/6/oPad6Jiqx9XZMCtc8CvTAWglSTKnv2CuWdtr5ufEDXO6fbXuv
u5wJqZG+TnUVA1qd2pL4iEC1PXdKulF1mwU6B46nN1ehV0tLQ44OYSF6szGrZWYfRswumPDp9Kjz
jUb3SfzIspWUyqIIYJEgAQ86QFGX+iBaldKB68Avj/m3PpJPZs43FqaCfVztgHz/V8z0kp3tn23E
PLFKkx6VxuVLltI0tDjX3vrRaNdEkYWzQkMvMjgwqWhQmIXug6Fz00xi64jJotTvUtpta5bWgXSs
vPXTmJUPfFRqWxayDN06sgMhtCGoMTITF1sB8Jw12b7BtM7NEBtW6/cYobur26EMSKnXdy6mtfnM
bnp/dNr0zi7liaE3+5POqgxDgaxoH6PdaKuDOjRUZYtR6OgnUbYB817ZP6PaLAvfGpso6PvS9uGQ
5L7X923QJyT+rXECGGqp/2VpuvYNESPZaImqH2o1wBlGERFN+hSdwkigGxitqJufrSg2fJYmaUiL
rjlUVplu9S5aS1ot2D6g97GtKE4AXTQP7LWMxFnsAAYojI0KQXV+W0EWXBl8Hr0LIOSisH8zu1SB
NB4IvME6yvpBT05leV9X+5SvNRIvrgLeC0b9IqdzFWtnQoKbKzatY24GmEYk9JVwb7ouMzuB+cET
nhgBAOC3Mz3vZM0y2dfWkYsnp3kd0SefftxDnjJtQKtN9RkwdF5eJdmg9oRhVxBBP5OHjn3cJwGN
CEAxHpKg153PKhacDBG3jk3yQ/ZWAMLs0BhX1rBw2rCmaGUAEhJbNfetSpkONW0Ayvd0LzRNEHlp
FVpqQXCReX/wpp6Lmp1IEidUen1iHWMPbCWPFZIYazzOS48D8rmAJ4KcAa3NM93NmTey3MGzXXbN
w5SeFmUUYxSd9anoXLotrDUGygUtnua3oUiog0DoihilpU1ctxo1j8DNfXcctQWS7OMJ/QsRs23z
0jjqutyEa2oYoTKsZ28w9hOK8fa1X/JOJz52F4xRGBR59cKV2aAVrWOCi5h/aQxxN1bjzuYUaP9E
hA1Y+vw8W8P9L24fTCcSrtSbeAwvb9CoxSTrUsQUNn/GWBirXdm7he97qOS9M80jbJkX9DDg18pa
W5hHZaPl0k39KkpXtHrhAiEymWrEGBjl4WW9XEI5RK1WDnB6bNf7GZNG/9yaXGy40OiG9oa9Es4u
rgjVUgAhEABezfPrm7ob2g7NW47JNhGxQtmtmJ3FBZ1JmH7BmYPQa/no9TkktEn0XFjevtWS+6od
A6ct1tzsxdVgdAcIaRA3owf9Upanle04ud9Hp/Olo20iy9jeVuulZwAh3T8S5oECZushD0MQ+igW
fY9tYIqHXnx1B1i5PxCE3m+gu+HRXzXfYtRXX+VRZB77RvzWIiPx3dFMfE6qNUnTpsxfNpjqfyXN
DkigoXUkChqnfWvYhn6Zxic4QctC8FGP6uOoGxAlTcMTUBJH9XayuGfagMHYaM4Z4W7TuvlCWbZx
eQHourvyWjsLriJk6A4QHZhlf8UrQslYNandk2Mz6LmvdA4QM+UWWkDr9pg2lhUWZav7Xj2az2Za
ty+WPijfhNPf+HbFBj+yHWn6A4+rXxz4PqA0om5LrGb4lruDDWLg2n0wRVUfbFcrX0CkmQVGHInP
OLfsno+wrRS81IEyZbJvugg8MJHifEsiWtxHGWqEviPA6+Mk1N7zqqk+gUUqv/fiKAlVth+b9lCh
wdONQzcPQTewizH7bsBkPy0Y4igsbPeexZI+wh9EkpuLKtTBrfOcYMRlUGp6dW+4nXWyajf+G36w
u7E8Vm8r1o9bJnsFQvPW+iJ6OL6tLdMAXpXztyqd1PdKRnwiWi2ktB42ZuTmW4Cm0+chNc07LyJV
2HT6uHJcSzbCcibEAlKPuk2nx+RMK6gcmUTnErolAGl/lnFYsE14+z4tikAbg2sgiQtSrOnvZyLq
qEooBnpZRzvaOJjvmeJ94OxnJ77flrN0m8Ak8q+cmYI7oooTtGVYx4S9JmKT1BvMYsxYH6QDhr+K
BoWCtfzdkk06FznbPcAvzLIEA8LR67cAH9rjNl6bKrq8e66OhliwGyKjdbl70kJGa/A6+I46Qp5U
Iu2dmPuxZ28aXWN+XjLiE5cYfGG84gDoXcrSRKm6rmYwseSOVL/jQqyE/GsCZk9s3nOzyQQE6H0Y
3dlqe1sDFj+PEgHyqeifuCIB6GwqeExKExhd+Xdrdp/aco1nYMEvRUCFSeZA+EyaNosURsmNwRMG
QSAc7cEkLnRnXxavqjpp+hocc6mrCsIwjgGEo1Pn62y7yk5hekvOkYYhzQYO8QsohLbgldsB0LE3
2u4Tw+BvavM4AOrq5fZevruJ88cJeC7bxnRW5M7mhDJDU2cA/8FbNWVWoduG3jeJuyN4DhnmuI91
ZvlGJtCB6WpvZLBsP/HiHTIBg89jMEqs/JpJ9a5+DRqK0LECskc4AZeqSZK2TUa8C0c7u6uA3Ios
6Yv4h2c2YYT5ZMTIwkQ8pvqP23KXLjidWg4nz3bK7l2K1UpuGdJQ5MjdezIe4uau7lbe5SWlPRcx
M4+iM8Ro9QMBLdZr85inK07g2udnGzfC1ZOmh+c4ab+ZzrePZ29RE/3//swMoCWF0aHhlxzJF2to
Qjs2w9sHsPbzZ+bPpG2uVAMBfNjbuvQRZ6zYpCUDSxGZwznCKFd33ndtlJlHNaDsgUhobb9POd01
ysBoHF0DTaTb/AER/ARFBWEtAiUDtAOXKiW5M1bFSAgKFFaYjArXRQ+6bHN735ZWBaTINAAE6SXw
+1xK4TGeXIGK3TE1Cr8ynl33kRd/ZdnLfxMzO55IyXEwFcR0BhDC5Nl0ngbEl0acrBiAJbs7JWfQ
uIR+/KtnEFzOhZOkghwZ5vkqCaxaa2BQFwgByxGWILJ2txe2pHdoY0IYiC45NJbOFpbFJTc8Ab0b
SNCnzKcwd/9JwnvL+ZlbxCvNaZXSydHqPg/NKwDqf/J9FM7BRueBH2WmZ65FUzgPJm5O0YSDlT7V
jK2UCZZQv3icCPrWKGiXrtjVQG1aN62sjaNKbeslGrx445Sl/poPVR+Wws6+GJZjh7qg4qXTVHwo
BFEBI20Uco6Ma5Wk1Wshde8RxJHp6+0NWFIZZAvR74Z4FL7TbAOqsTPjno3GMTGzXepxN9RJ+0ii
avCZ4PdNtVrOXVIaPJZ4oNCPRK/q+MgzZwqoVSgNmpG2Tbu/vaDFz0+DcCYqgmkeweWddjlIF7Qq
wRtYoKXA+ZFka7ZwactAyorfb6OwcDVkgTteQ1MnIkdtOLLyLyN2AwHA+Ejv2v4PSLvRjfh/WeRy
NYo7tbD1GKtJAox/2ec8W9mvZf/pTMSs1lP1xaAAiyfHyh05cqFl+ahJEmHvLAJiMqVvraYo9iVT
AsASNKgbUx3h44cGdfjHf5+DLwCPZgrVBuuY6Qamr6WbvlixwdOxz10j3EDMVUO8DQzWdKhnhoQY
uOelOSIIwXxWWj5PmGlMbb69jHd370oKkPSo3oOaCunFSyn14Micu6BEMPrC/tQUTu8P4BiwfKKN
rfCtvv0Zd6LYj5E++lzZcZD27C6zHnuTgma8z2kU2JJbT7Gnge6TdBENkKCqpF8qg8EIcvNTjer2
BoSZqB6lqt5kILBo/MhAzgLGwv6pdCc5jEmHN1OpLN2qwba/CR20vTH3VGBRVW46U5Jn0bHOj4mo
et8poycPtlu0IojjndbsckdvfydKsBMZ01/EquIvSWEUG6sbiqAUZum7ucrvYe4yvx/LfkuGsfM9
XIu9HrH8x+19XbrTaGCeSOSAHISjf7mtZt46TSky+8iaO9e7Qw7k9veXlAN9GWSqfaOKMv8+64x+
KCji+wjBSlVrgKfaB4YJ9bfFLC7jTMz09zMdzI3SbFILOqjLoKVhJ1Yiu7VlzEzfSKosLgi+b6E8
0z1Z5NSucalOCnyp4AYQFWgZwTOGLrt5L5KhDU2f52Axyc3YOXgtEDAJ8KJqBCdB3rjDfTr0bViJ
3trc3rvrtUEwOEbAXTF1Gc850nNrcA3wNFtgNkFYg7H0NtvA6N4Wcn1Al0JmBzTmHNjkHEJYteM8
iN2VA1r7/uyA3FRwM5q+r//dVZ+z+vPtn7/QxTX9fiSXkaFHFnOeBrHsXGIDmQWwQLcrdRr0UvOj
yoGLXjcPvDd3ZKC6D6p3jIvvih/auFaRuvaoIRnt80jXOlNhamZmwQeitay36VGvxMFEyOCrlG+r
gn+OZLOiEte7iXY4+O1IwSDljTLO5XUiOjBho3Do0aZbIT9Ha83012u5/D65/L5T9kNGHZDDJOoB
/2lgziNbLw1vH9raKma2LaEjNZtpFdwOiud2DXZ8fW+mRWC0CLIBwOa+J6LPbM4AyCxgoVjE2PhI
fzTFayJXbs2iCGsizIKTC7DcTKs5a71eQrGOaowtPydDjuY55HDNZHd7qxYPBKSrgK0BB4r48PJA
NIEwxgIq7+iBkPXZzK102/UR+z7Gcfwiq/EPeMDgFwNzimnv0LG5V4L5BEPDVQV7Gr1Yj2b/dns5
iyd/9vmZ/ppWo3fugM8bhm/ck7X68+Ln4YcAOTGl+dyZL0JH5ZUWLa0jwP202rO1nqXl76MzDMN2
XZCWzhSX2IVAXQiPprorNSAw499/sD0go/7n+5P8M82tiSp0rcH3LfSrP3rlSmVxUWvPPj9TpkZv
SF9Nb3731VW+pe/yNW6iJQngTYRxQloa7svMFsI5q6NxxNUT7kEYO1Nku1aIlTuxdArnQmanzCJl
xZYJIXZxL4NsWEldLa5h4q6eZoqDxnf2eZSAosS1hXU03U+kfKhJoOjm4+c8wWLAu4zCNWRdnrNe
C1Ct9q6F+OMAn7b8kxVMYwgwQh5Z+zm+JwLHEuC0wj7qRajS17R8Goc/8Osm8gNY2anFfF4Tx1QG
SxkU7ikGTHVb2rjVpu+rcn97n5asHxyfCQoNhtErxAJieI6H1wMdWoxZBBpNHkGwt9Pj9gFI3vAP
ZAGVh+QYstvI912eiTkoDA4Ebu+odW4VgLaY36VGVO3GvAP6jJiJebot8FqNAbLG5AGkSQkmCNLZ
XenTDINFxsY8NvUhdfdrj+y1Gk8Y7km/sKRrfiqw/yeUJyU9DmYfYGhEyGJj641rlZsp3zX3js/E
zPu2Uq6DD3MU8Bi0vHF20or40eyN4suQFOQYpyQDHi9v0sNYCgWS/SF5/YNtREFex5QfgJ/ns/1q
riWgEEP5P0IepxiColYrmrF4UGcSZk5Rp3UJMkaOeUxeVLrPyeG/LWD2qETNPwtgI/MHEeTFGkP1
pElXZ3S2gGmBZ89KKQB21kcbwB+SBLncGjWC6T39juHTHzYLUDo4Re5EgTd5qZeShCqzpOgQK1ne
D/eQGH/d3qqFvCK+jyQMsvJgsr0u5HEUpd/JciPy0jZfQIqKjn0we/p2zAOuFDq9Rj9FJZ+htNsZ
29ZO/Cf28QwtfsU7chzkQhPHx+UqubKUrBKUXsefBYVz+Xx7lUv6BsAh6u7gKEGD72wTY0+mPGoL
6zjoR419NT4OyUF1YWqFAJwNj9z89cn62mE1Ho9jj7wrKEhW9Hl6H2faBjoaIKktd/KR5jSIpbQw
k9XBYNQUmZ3c/DHutb/Qt+PnFNO2urX8/4KZA8c1up0ReSFPMn+ItKqwcpJJDxyjUSiiXeGKbR9p
H9drbBXqC9N7Ctdm9jjoSlBQiWHugwluUZQV+o9nA8HWAkAjzDVIWxBIXqqUTAxTtKXGT1x++ank
y22NWtikCf85oXwIAR/nzKVpADA0s0IVJxO9KF1YmH953YqIBaW9EDG9E+c2hnMWWz1EWFsNL0C1
wiOyYMIAy58AhNBcRCezA3CbAnTrbstPbtodMAwjoMYRFIhI7wf6uL29W2uyZvY+H1JM1tQ7ftKS
TUqwnED77mB+pvn5tpyl3MXFomaW3wAHr2Y0DT+15U9cKb9Gl6wpH1MV39noq4lzoMs6JSZkk193
3hpb98KRoQ8el2ZKMqLnam7GBoUGgbjmJ8f6JHynXTmy5eWdfX+mdQNlvBRNxU+63FrRK3EfLAnS
pf00hq9JDoJurPSRxitBzuKq0D3yXkOFVzBTRAQnAIOh3+GU9Hdi48iVzy8qxwSeJUCyIcicrtqZ
nntGaraEFfzEtMfOHlGheGEtGvwxyW+IP4wAQA8HgnAgCwE+Bz38payqNKSIc1BF8SHQW923knbF
ri0YBryiyCfB/UQfwBxNXVUAvKaDi4sE/iOjeayQMtHo2209XxKCsHgqD0yTluhsGbledT3GeuWn
pAuYEWRpOK49aWsiJqU4OxWRWpVi4JM9gVs0ZP0rxklUKEHcXsd1NIJREmfrmB19JvWCS451RHlo
uT7gmFa9hXN9W8qSgp1LmX7F2VKky4csUjQ/9aoNyuxXPXgoWfxM2c52Vw5m8Yaey5pZAF15Umgp
ZLmjRCONvtEAksT4F1914nfSqm3jtt9JLMPYU0ctR+/Lf1vrzEI4YM7xKLPzk6rTIEO6pmoeRLWL
5Z6yFaO+eHiUuo47jY5AnepyW/MU3Z+kx+ENFBhO86lygt7YWvaKmCXrA5rrf8TMfTeOgoeBCgEU
MSG+x6TfkJXa+qKqW3CCQQz7Xie9XEhKtIQnkmDPhr8asPIo9wdZ69te3KwzGdPfz3TQ5F6TNQDI
nookTJ2AoaQGwq61B2JhJY6OgTYI2wBgvOrINWtZgnE8z08d8IQOBtwW44uXfDgXAhf6TMjMMoAL
RtfReJujy+kpS38N5K5cg9MvlJMvZcwMQ4GMJoAMcEdEs7OdB93z4WfVxjYBjNe7d523eo1Eeenm
YlmA4GGiOPgb5nxbVW4WVSYF9AyVUNBDlNFdE98XKFK29g/beWv0vaaHerK5fWGnWzLz7S/Ezlwj
lmvMiWKIrQF/GqHhKIUOAVF+324agm65Nfd+QRMRSsBzncJXvCCztyOzvMxAnj07kTyEjQDqmo2B
vTa8cyFkuZAyU5LGFWkdKTs7IX9P1MGhh7r/XnkiTMFCVI8/bm/iot6jrKuDqQ3EG/MiTufYlSyZ
lp0K8rehvxrlU1+ueA5rImbnVPSlkVslRJTVtk1/Mr7R10bhLarC2SpmJwOsTs1zBxcLIcfeKP6i
7IuHuRui+2UVX3N2V0QrntfammaHNCi3Q+sny0966WyE+F7Xh0LvV16kRSGY5AUUzVTamXNJaEbX
qcgdYF2t+yLadSgdFs6fLORMxmwhPK/rrGlHWNc8QL9NU4YYD/VxFUOoiugCrCFYyOy1K4wsdQHC
yE5D8pwXYMH53H8cf46ELJIT6IdCIvgKeAsiLYKRYW128jRQQxyI3Jfdp2hYQ9JPmzG3OEAcIRmC
NOnU0nz5FGlZ3AHj0mUnqwtkt+f68x/s1Nn3Z09d5ompgWz6/vC1S9608rfbrCBtl3TqfAkzLysl
vLd6pjJEqyFrn3ga/gFzPw7jbBUzR8quMXmi5H12GutN7Bm+mR2adM0WL6wDqf5pCBGS7te1QdNW
BgeaRJ4KF+RcSg+Fey/JGiBhSQrKLu5EBQJw+fxl43Zrx5FVy5PR3EljT+VBJSsXcOFRgYP2jqww
beSoZqar0yKBQQd1BdXtQpPusyYHueOvRO1u69aiHA+VVMD0JxjW7OATrZdDWaAFgHqV3yjPd9MW
EzWUX2vfbkta2jQMogMQAsxmLgY4Xt4S1FU5i1q9OskiCwX7ngJ23xRkxTguOTrgkv2/mNnGyaEg
btL0WJAhwoQxNCyXoMDpgtjcZKrd88T1e2n6Sn79b+ubmUxVaf2otLE65WMW9PYTp8Qv1hLxi5sI
CjrwnuFVvprl5EgrtssRx1V1w12X9rtxeI2qj/ujiLNRm5umg4IlZmaZadMIl9pNdSq/6DqyLqcI
nU+3N2vBZGJmBPK6U9oA7sVM7YAbMb3BgXr3mTp4Vh6i423Fv1gTMbM38JbMNvUgwuAgA4+HXwTY
u9urWDgNVP08lMLxhAF0OtO1MSUtd0UiT4rl+6rmT0TJLXXX0kXv6ejZA3MhZ6ZaeU6ANkREdcrz
TN0BaP6r6hzQuZXcfMic1DgArEICoNicjbL6yM8ix31sqPPb7HTrJGPd2ouk717HGBScTCswklBS
tult57cmWIv5MxhxUOmiu6cjzw8VjX+zFkm9kWovtpQ0qE1WBPXgfkm7DjbVoZ9HnZk7TTreXnha
9DKWOnl04yT/Qo0iDezaI35vKTS4KJIGZgt2HEdGkW9UeooES+sFhTeW+8Quqq1Mih7EWy7dKy7H
bdFZQwDHIN4TW5ghigwlBhakyUvJsvowcqIHSW/QLx7Nmw3YQ5wX4BBrBDV6+7WTRRtEtt1u4qTy
8FdP/5SAM/veNQSozV0j/urpsY0uRdVnPkWbFcDV0z9jRvNNmW6S8g7TzLI79NNYYK/y2k9VSYu7
LJfg7cDkJH9wGJJcA9F2aWbrgaOqNFQFAXVgLkFn01J3c1vHFgw0bqDnomSF0gFIGi/NpiGboRQy
KU9O+dZln+px8CWipjVXeU3MzDoPAkzMGY/L6XXm3E+yxwRg93J7ezHvebS5JiOMga8EpOI0nvpy
NSqJYw1aUp44HZ19RDOMC0TZOihkwXzLHLTdaKVaSGQBcG4nU98lA/eH1DbuGrtqTqzh6d5s2vSB
Y2ZL0Cb6eD/YTbYZMUzjueEmCwZh0iBVOvCOZluFJG7yoHTr4XVoLG9XpP3oEylxklJ8F036u2sL
tusHr91oOhgZY+nGQeVZEt2uGIgnFKrBqBK5fs5JERgImXyD9CcaNcovisr1a94lK2npaRfmu3Ru
Vya7c5bbsOOCjRgtL0+S/S7iDQMjjA5SW9EfEm/NY1qIK5FYfZ+GCWt8BU6MndrQJYvEiQBFYquT
1L6aKPKC6uHAvAfj45RZIBcHoMDC3NcF1jjh0TFFwa88sQqeppE+sWaNW2jB8EMEIBmgGYPHeQV8
G3PMM3Qycerl2KG1lWnbpmBuuKLKC2eE4GWi23BwN+cvGKvSMgUQvDxVBxY/YKv+2+dnr5eqk1gM
qYbPW98fvOLH7a8v3XaUVVCKBKp6ClouFSxJDa3VW7CBx3WD4TZOyX3Q6FZ+GWkPyEGubNWSOmNW
IJrqwYgCz2GmzhRPTKr1CaSVDBmZfVbFfqPDq2CB1qxVjJaFgUAPdV0HMMHZm0zTwqzzKhenQmLw
/asF5z/20EAhK792V+erTHXu+U0FpvZfabOXWXOH2NVsSOvRD59Eox9rYeO+ufIU258lf4v12u/4
99unt3Rl0X03xR/T4c2TM0bSg2+g98oTLTA7qDtULfcjqgXNsE+HHber4La8JTfn7Ama+4MqIs5o
qKg41WO80dTDEAGlsdacvCJkDsto4qpptQFCklq/pzE79JrxKKNxtRlkfmIAQ2DwISbUI4KD6zZT
fUA2LL2mngBfaRV2XhMUTbOrkD6+vWdXajiJwSAFRLwg4rjyoZEGilyapRh/aAs/az+5CSKsu0qh
Kuy83BZ1dZkhClhY1P0xXBi2aOauOzYK5xGGWh/BxhEDBZYdikTzWecdknyNBuhK9SZZJgY6IikN
P3P+fuP/JyKVBZaFDmoR9nwTc9SDtx1mjaYrr+B0dy7u1rssKDna/TAmb57nUjaTHY0zeXSbV12C
I838gzMCIfK/AmaXd0xAyTJGTB6HWgvd7t5gbxRtVRiIZO5uH9GSNpxLmllAeL6lHunYNutz1ocC
wWi5jdrDOKyowqIcwFkwNxcRHAzEpV2XUad4rBJ5jM0KBexe36d5hM7m4jhScu+NyYq8RdVzwCIB
b85FjDGTp9lJrpcd1pWYPwv9p6GXftP+MOKft7fvSusQ704QSwIgIhJ58xddNuhpQLt2fhwN98HB
ADNQiYAL8XMftbsk1+6Z6a6YPMBm5toHmc7E2oxSHKYDz3HUGMqgRoH1HQkbjK1R2UZQ1kjElLYD
ss8utjdaXsRB0kbFIVIOfExVlV9dHnX3PetZqIFT6A7EKumW8ngMO5qikSCjdWB6OdsiFm2CSu/w
V68D81zhhLTOv2ZxD7KExNYwMs3twOKnmQDsM/K5E068qce68d2o6jcd7eWdKzUEIJFG/HZQxk7Z
ne2PTVI8qFHTNiRN26eGcect13Ntw8A+ppoGI52h6CLb1kaOeKjBRNDP5fBg9NlzVTqHr8lmTOyD
68ggf9YOWt6fbI0c0o7kG3CvjxsxdmAdNKasQI9WnJZYPEh1gUILrjZGxuD3DkPMwrRPo8DNwXY4
1GieYELpPiG5ESS8rH1Hc80dU1wF3di/mprWhJo07ZB7tdjW3dhiReiVT5vKCiTwNjvC4pesGO1t
qo1uUDY1yCvaqA90I/7tNDlG2aki32hlgzwyN7WAgzUKTHtRtdU6AFbIgD9YrcbCOlGlr8zK9IWA
RzBgMvu+1L3fZWoXvuSKbs1BoDDm0uTQMwynqeKIYrCISXwZtWCLzA2F2dd5tdWpSvyEpCQYLBTR
9A6oX02mlu8WmJkj2jHyTQsrZHZJgszO87DAT/5mOVZy13KML69ar92CHkf7hPRIEvuRO37V9ZQl
mAluD7vaaypUROzu3sMUKFwt2/QZG+meqareoO4GeuUyZ+mxluZPNVj6m9tYzUEykMYkPXL2g2Gu
kde/430vTDLGWBow+2gmws0AOvzSvoxRLqIOLUrHpK4erEH6IHI9ie6ttuwHjDbxWamdhG3eO+xJ
OCC65rsmap6V3Ok6eC76fMNT0+c2gwZEj7zyQlYjAARJa5GAPVOk/qiysGexj9jad4e3lv/qDd3v
6RCMMC/FnejiTYuZ4/AN4uwp7i0YuNyn0Ussu00kP5EE42DrXYqISVDr2Rjq/W1TdGVhpx1AzQIp
OBuJWX0WJxcqT6uRDcWxFr/Mpgl4V2yi8UecPGmr7bdXLtFM1ux9chrMJTWcvjgCTE6ArcFA9lR9
uNV+JmT2NCUaRWNoCSG19dXJP9fO2+0Nm37klcqcbdj0hJzFsnpjpDBz+D7yV36bfvfW3rw1AdOJ
nQmwE15HBI2ixwRGaUSzbHh7AVdv3GyDZjpvUVCOOx0WMFRwEp5LTEGrXmprRa/WznrmxOUFeJ5b
hZvVOlEgGuFjqkJYaytx34qU9+T52V6JYuxtrmEtmQxq+dzJLxFd8dpWtusdFXAmwmwspBVHiJB/
G66flQ9aG5K1js01IbNb6DpZieHoOPM88lNza6Sf8iqwP0ygc3nyV+ldXmDaWt8WR60NLBbQ0gfF
/G3lukaLz2TMzl16vLUSphfobdXpJqMa8qywsngxXXPj2jVG2jgEtESOjgneg2aBsA2Pb1nk+aao
6+8y4z+NxP2GZPqaYZgkX11cTCECfoOAXNaY6X1hKC+ndo2D5M5rXIFbtN8M9A3+BSiUA48lgdmv
pOwX1dNDxQE4CmTU5+6rakdB6jgrJra1lmzRLZv/Xtlv83pVKNMCC0OA/QaccGYtgIx2GzLY2dFR
8uA29yTe9vEDcjlBAYRkWWzr6ptVvfbsgbf39tCu0GsvGSswfOlol54aXuZZo9IFrUNXE36MnGNr
pn6HsTq3V7gmYXZsbTYgDdFhNEFuhtUYNB+u3EBhz1cwU1j4eeAiRGM5xhF24ThqvlHubq9g6XKf
SZiTywxu2eSNqfNjTO4S1BFkAhJ33QzRpr9i2pf07VzSLHypldkNJmrfaAwaNyWxN9TCeEuyBthY
XhBSDg58B8eYdxsw3ZVWZ5v82NZb2Z1ia8/Qlr9GSb8oBXlVINUwNuqKAlZveZNpsZMfGQjvSfm9
Gp5L/Vernm+fzqJ+AYmN8W0YmISxW5fPrXKKvskAjz6O3zQWdMOfqC8MAKI9jGWhdBJ/9nzQKK7r
EaDLYxt/ZsUTlHFFwNKZn7uwMwOg096ovKiBu+Dtehd8/Ru9WlHgRRHg5EIjAKgprxIyyH6TqEiM
4tgngVsG2uCX+h9oLoZ3oE46lR2v8jCcClc4HtyFOHoa+UmYbxVZqQIvHfS5iJkhGRpdaVk3+fpp
mKG+tQasXdwlaCqyzwA4XqV3eDkmLfXi4giqJb+PhE+9Bsbkw+Cc6YEFJgTGFtQvV9QYjaRt5mis
OAJttBHDwbSLlTf8ncT96qU8EzG7EnUb4/Vs0+KI3Jsd1pWtDm5NqV+Rpg1Rd012pipe+wL3pRlF
/wgeV763VF+HhFVg6FXM9Ucj+cvJCs8fLaSHZJ2g9JTHeTCmBoZ0yiHdIB9hb5wepdPBjVTo9Jia
iiF+CBwN58NN5LNNm17Rs1s4oC8zhfTiWFY4m/pTW38UIfwuAFk9isAVTfyzV8Tp/sfZly3HjaPp
vspE3bOH+3Jiui+45J6pXbJ1g5BtCSRBAiABcHub8yznxc6XNd1TqrTCmq6LqihXOokkQQD/8i2s
mVgUt9d18KJnBtvGre02n0zMh28wGN7/HOQy2h3QIQTVG4MsDnPS0AIPh/rDXxoEBtBnbycsxIv9
hPcG8YQoOSqiQ3plg4f76/32/P2fX64/rn+xDGtCdC0VYiJkx5Svp3hF8tHsnK+/HubjZ/XHMBcT
YntkFIbiNkz7jdSHIHn79fV/dqL/fcb/Z4D4gjHImRi7WYF3xYjYgzyYM38pFq++bTsnD6amgHTX
jhE7ytxlKsoQdTBfFL/+ER9uOcCd/HOuLuPLyDPaEAn2b9NdwaI2ncnDGHzWE/rwSQL1jt4CGg2Q
W/nz2iEUGKA55BzyFKjuoRDhBZ9pb394H++GOIcC75an3zAXW3PPr20Ut6bJpCTaYY/75M37bJSL
Nzuqy0HLATcCHZEMWjEZvKMgKL369Zx89rgu3m+XzgFxS4nHteQIXMZ/2xPt/N69e1YXL3YCRW9I
WQt+zacnljQone4Scc8+s9X6KPp6N8ylKAmPW+zs0Oa+ZigFTcJNFwrhRffb5P2FDOL9QBcxK7oM
Vjf6uJ/eI5iN6tAt1vdfT8knEx9cnGcVARRFSdxL78hiYAhXAXJp6/iTFvfHw/yRYF4cMi2Gad0R
CaYjjgv40Y1771Q3v76Vj6fljzHOb9+7lRKyUXtk6fj14IZprY+WFWW0meGJ8BmO4uP3+I+Rznf7
bqRKh1TOJe6GLF9r23rSC2q6v76Zz4a4WPY0SvrZMhhCzMuYWr281SLa/HqMjyfljxT8Yu6pvVRq
drDoFdyOfpT9Sn8my/HRlLioHwPhF4F+famGRfhEBXPxAjNnTaDc7lanhBcUngi/vpOPxzkLBUEP
HK2ji+1LJiNNQh7jTtA1MabNdDhAr+8g/22VYuwwLnjL/xroYgfrfEubQIbYwexDH6mMz/QvxBjv
R7jYw6YZhQh4Q2EnDnbwG2g+s/P4aNLfXf8y4ya9PbocykHXOvpuu09et++HT96r80O4DGPeD3Gx
bbmV00o0o7A8xGpoUdXqkoPCfm+sr8gys878+PXsf7RWXGgIoDl5djGLL9bKgt7FEKE3dz0MTwG0
kX3+/OsBPorLEFlCZAG+UZCSuHi9kkFbVZu0AoY4wM0E66F8KQeWm+QbB5rm12N9+PDQ0wX8D8qs
oFT9eW8ZR7jE1gESSjfa1yoPqtR6oWvvxXU/oQF8+NTeDXT+/N0m5lW1HGsXA8V9ivhoWoq/cCMh
tOfPIIKfoVnoznRLIsL2GmKlOfFo1shrzr/N0ZhZ48YqH3893Ie3czayg/MqhMmiiz0ZPWvmCJ6g
voN+H32Imh+/vv6H78C761+8ZKwN4Q3Bz/EkOldWhhBpSlasu5KfKWJ/uEDfDXTxsvkGrNAqwI2I
ak4FvbUtnorPUIefDXKxj7lVDOfUCIP0c/8AL4UTjIsyB2riv35o583qp50AFFdoxaHK+5NcHIFn
ntN5LWr3c71iaLOKH/bSrrpIQIW/zVTAi5mRTwb98DB4N+jFTJVh3ffucK4sJ9ANbPOZ5tLjeeCp
/Nd39+FDBG8DzrRwWcC//7yC+iQZyHB+w7VzChSaguvKfLJIP7wXUDZQ44Og8k/Iw8nXQkvbaa85
GgMkOfSdTqv2Ko7vf30rH66ed+NcvA9JWCNSEnN7La3siclPHtTHVwfhJIBEFpiTF2vTpjMxMTW4
euccJn++t+L5k1D5w7mAxsK/hriY9LECbK0rNfL/L255F+hDHX4yFZ+NcLEu7WHugkViBEZvYJE3
mENMPinDfTwE7gKgK4i6XOJQTFRXvrCG9npIvtn14wjEun76KxP9xxDnqXq368PZBLhPGAFfj86O
tS9y+KTY89GKB5PEt0OYswCveBFTWqXdhDFF3DprexuqMZ2XJE+cxzl4EyO0iU6B+StZ3/shL5Yh
SsiWrl1kyBXtDk7X5y1AItCq3fVT/fDrp/fRBCGaBVQI6/Fnr2EqHA0yxoLgrAK0pHvxlJei5/nr
QT5aLSBo2cAkAXf3s02vp+A9LfAIYyCObRluacw/izI+HANdMeDtzhbXlxFNSI1hDemaa5a6y/pT
tN1Hl4d3xNkyHM2Jn+xIdDu4SJLKFrpb94G5cj9Z7B9d/lxxgZC4AyHSS4zY0MYDkPxYJ6pJ2ymF
A/m/PwPvr3+xmViTbOqGYjcMmlXMU8CF/r3rg/8Pe000WhMYt8Nu82KRIIp0VBmO+giRujSKv4nh
M2L85blxOcLFmvBqyDk6ctJHNm5seQqTh/7APvOecC7nAaMg2QLqHpPgAhh9EehPVjIn3ljpYzc6
V66kq5nQe8fj64a9tPQuLuvrJjlXrp2dZT0G3lfAvcrUtOyTE/+nguP5h/iI//Fj0EZyL71KGvha
O1MUmyPpkpvWTl40JyZlFfFTw+q17Ybbyfc30IRaR539zStZCRve8DPzx8vN7/efgVY21H7we7CF
/3lzjVXSAcKDn+HAXiuJkvWg/DLX8/gwyRLQJYa2fxy0ZeotsG379Tv1u0za+1gLi+FMEk8AcvVh
H35JVKWQtQbr0/THBVjlNRlMu4sUh4ROPGdRRdZWaD1Cvjc+ylntSB08997w6sO8zpnMw0CBaKoS
cmfHFQDmbmufiKP7VY/+bEHm8baBl1TeQFMfSL0l7ytrWwZLWk7TSkTLzkuWE46zLFIkb0yFPsXE
1ybU5//QqT8n+24RIoXTyyuIqYdgcOochL06i2m1WmSwrgC0HBhaT6qjK7u2t4mLo8I2d60blZkV
Nd+oY9gnj+zn1xfBCCIrQGjhXQXO+J+nKzFk8eKl6Y/qsaU7j/43wuE/v0//h76K6/9+9uof/4U/
f4dYZF/RUl/88R/Pr7yv+H+dv/M/f+fP3/jHsfreCyXe9OXf+tOXcOF/Dpy/6Jc//aHgutLzjXnt
59tXZRr9+wD4iee/+b/98D9ef7/K/Sxf//7bd2G4Pl+NVoL/9s+Ptj/+/huUNd+9lefr//PD00uL
7+2rnppK6f/3f3/+1uuL0n//Lbb/BjrrmY4CiRWYm597vuPr+ZMw+ZuL19cH1hyUbgilYTa46HX5
9998Dx9BK+4sy/Kvj5Qw54+85G/oW0bnTRTSfig1Ob/96+7/NEF/TNh/cMSZouJa4du4IOb8j1V0
XrdeDNIa3AXQRITT4MXWPFucSRn65Ub1cLxNo2pZioo01poY6Ep4EilLGja+dZr0YjbM68dtBGds
YG47awO9Obkf+6H50UjXumqoqq4dwu7C0ln6DJp9XaHrztlq4A6g3Bcafaxr1r910wL3R9Y7JA94
47/CfVe1KawmrBWKWT7gsHME2TVVDjRrpw7K+JP32MWztFMhSXUdTZw3qQqqWqcJ4f4X6ifku9Ml
1q6GeqxMK+WzDhe0yBVvoXWtwmCBlpvdp62gG9tR8co0zSkS5TymQgfuk6xq/9WpKrpWY8lXttuK
rTsl07abor7JwtKu4a0WhTdtGXlwnXCXoodTylNZDWobVHb8JQ7HtyGRPYC0QyM3NmiCOmcehQiw
MXZ5H0S82dnCO+PIx+67atsw7yOAvLypvJphopYlPgilOV34BjTlb1Xv1mBeyiUHNLoE4Q88jkh4
gICG9Qqh88H25hmeGENRVig61TR80tZ31Z2zpQny+zCAf7aaxILmAQ3TWLY6MyN9VhYLTtVyhFMd
7cPXUWs762rndibyWUb1F6mh7me52LTDVsGZ2AXvx1ROCp8n8A/jsFh4R1MeTBMs4ftvYyKBEw/T
Lomgy1iL5mtVqShd+thax2V1DKTXF8EiMsbbfR8KfRexbn704ebJkqDg0K4hdNmErYenOBa+PW+a
kKGbGVe7MqT+jnP6Yxx1PtQJNKoMCbK2e3bquihntlZNbB26WtPMmkeZlmLhWRO/IrEDdK6/Ma4S
Gx0HL0bCfaDz4xTk3SC129bPPI8kOJrnDRvLL2DbPZZBWDVpZ+E1TMs23hDbK8KSOFldt+MWaDHs
1khkzMYuYdcxhnOUTn20zBlbave7hO4d0M0kgW8Y8L3VcGNpQN0ZDBBqV5ltAhV/8KwViLm6ykXT
m7ydnf7Mf8QL4bdzuSZBG98ru6lA+HSjNPTZ7eKWLeRiBzywbqy/N6UdpsEodQZao7VPetesrIBE
OHb6ytuPgbmtQvBk7NmLC7AohlVtaemmrC2HgnvwfOn9O1jAzl9QVpzW0zhtqwTo8VmoFQnCbou2
ngYuBUtsUS15NNRrn3RwG5QzWUe9rte0CZO7oQGKHcIO0Zy3cdVfS3xSSDZ2sF9gnp9abcwwI0P/
sMB3vsbJnPs2B8G0dZqVDqXZ9bXjvEVkoNvaJpmxI7MBjZVe2aU95UKXMnN0pVSqWX0j7U7uXF8s
WTwm3osV1Ty35LSfXAfI4YBvmGpvRwrMPxjb85aoLjwmNqHQPJSbhmMLiaYeuocNQOW1th/Q1QaD
qO3US4A2Vt0EWcOAJEPsCl0Qky0mOfXwedgEQ7SxCMm7hJ7YbFGsEi6KmMkknZqrhrdvyipF6tEO
uqp4q4IBlANqjw/1PAHg0OXYcuYtful0BJ/tqdJwq63i+qqpu6/Uw+20/bBTY3XnGDxIOrh5DXQE
wLK7co633PCiaQ5LRG6msUa5atqBbFB4tHycGxEAzz+S0+xMGUD1z9UEw/exjEXaNvKxAnjNCxuQ
ivmrVXYwMCurkB2TaVk2DfDqFdx9smRg+NX21zDs6B4cxhqev5k/jA6We6StzOnrXNvWEURG5zAk
3N1bONVzDQ54w8SaLMbLW2AQ4DPP8MaDxzzQ9ggISCEssMZdC5JiSIjWlu/kY8yi3F4ayHjHfNM2
Ac/OQE97mcqNbd9bWlVwzbQX7AbVzusXeAdZXc41M+uu7SGROwdf7Mo8hZytwUaROexyW0xYg93P
LnMLXLS9xUPYGxn1lXXq62xpYICxt+RNQE91DNSbB8vezKt8tRlHeutBq3hj/L67WiK6F4wVZdnz
jMK8/R5aVE9tzeQhCvqbyf5iifOGCDaOQsc4teN5N9kRujtDAcrx0arbzOstHDNJeFUPMsgYc3nq
BzQHB2ReydDUJ38wetd2WEIJe3abscKa64peDjOMjKV+nt0W0XLsvHnN7D1PlhOmtgi2YRewzFbD
l8QhPKtZ8By3ZRFbxAYTidtfZLjvfWVdgekx4wUu5W3grMeE70L9ppJJPWJ1YCOswvk0Ra7IYXbM
16xW20gFdB0oWCjbCdyfUKXwPdh1zHUOmVfyIBLvIUpYvVUymHI3YCqvBy96Iva4P0vbp05Fn8rR
AoYUBAHfG6GS2g056cywY0aOKyU7N1OiCh7aHt4ZnvZRp+qddQyjmJRYRBW+nldQMGJZz/SXzibM
TXHm+WtIy26HMCxKCCCcJ+9IScQykYxz5lbL6GcQoq9SwdQGjrvOpmIljKNUDFFLnuRlRRhsFWpo
5dGWQVk5WsdSPjWJOx543dwidavTfvb2oav0Ws3iG5PdM6xEYPE+U+BVJYN3FltWJe1PPAK6wfWu
Zsurc8oaiDGScl1Hys9E4LxpFm89cabJoDNaROHgYyyIvIcG3DTSOjlhzk3XiTbjjgXr9bp7gAz4
xqHapFx10VHIyL0Le9ddiYmCX9s3Jhf9YB8c7LZZCKFOC3IvtxTswAMZJwBktAbHh4Sw8pps+dh5
3bIuS1OEck41uFUpKaON26JhA+/yQg4AU0lVQyDTL5AFVUVoKj+X4ZJcsZDmUCtacZkMOzSqi8RW
Ik0stmyE065dywqLZgxWoEuhE2tE2oyAqYadM6Zs8Oe1omQ99XwFM0aYjbFF5b62nyQqXbnjdmtX
ABs/e85qCnEyubE8+X51T8ziAw4mj1Yy4BFS02Woo8QgF1k0t1H1LYYwwRY+wdN2IXrD0XTQcRgD
+q5vqrJxUi25wCne5D6DNEHMm1XpEyhbOFckpqwwNeIHuP9uG+TBmXcmgEG2AjgYSNb4yr7rrekQ
BiwCv8Y5uRRgPIejUScpQZjF7Cdk1E3Kp2iCLafdbEbg2gqKeORIQ0RNJjpVUHSKq2QTQ2VrG40I
FkYzx6mMhntAImXWju3zgGh/q6whSKGccAu6eREtxt/ToAJDxIp0C1YRtbeyJH2GuluS80Y5T5R2
fTaJ/hFrZgNMZA5ZRjd3+rF+re1Ar6qyijaBX4PuOKOgUFbuNwM/x9sFMgoKGM0MWhNRoRBhoaNX
4/w96zlGaWzdISAds54YlS5AZMMwYs1p+SYs49zAFREn2cCPuum2C+dgIpEqJVL9HvY0ma2teWW3
oIM5UzysAO7eQvryNVyMLkyZbNzFPLfajfckIH0xIV9YQfemfBkhyLAyQ+iseCN6CF7LcNiE6IzQ
VNrLs3JhyB2UE4Ensaf3lbbhc7QgYNMjXqsl5s5D0oXfPeKqdQe/GqAHIf0SLFBeAY1gwitiUX1n
9wTizF7C56tu6L8GXTuBe8oa5xkw5ygNKgIdGJ9J2KzG06YOlzUCsK12ursomg9VNVuFP9TdXVv5
QwFYc/DD1KXIehHwg8WSJRsoUnaGdn6hJO3SrlELYI3OwlPdua/gHgLUOSe92gWh2M2D86Zi77uz
CJNDM3ivGgb74+45qAS5FrKRRSBUtG4TT2ya4M0bcWqUvncdx/OTpnacwb/a3wRCPLbn3CTk0M1n
isPh0ehh1QBrU6p2k9BpOSJIXEeIqaOawWR1rgCQYuGeW7ZTKHTRiq7pavAq7AGQplM4cmw3rfda
9iGCdq02k1/1Wzu2fBA/ghQU0CHxyqMlW1noqKlvaqb9zC3x/gfzbVx59waP+wiQK/6Rz7H9klQo
cETmhwMRr+vGQMCmY/PjUqtvfVzfKuqdnI5yvOvOBCIAqM2wtMThJQGzCSOOoMNHTYXMFEI9I3On
/ewE4w7N2fJ6ic1yRfmwFI6m5T6gibepQRTLZCS6vI9RozHQjO3G7o0kaK86/NgulUxjmMpT1iNS
w3lOzTLmfg+lZozhAXpRiuMIOuUXj8RW1pTWAH4T3kBbVAnKRIF5q9BKvyeCOrfBwMcfsOdtMmjW
jCdX2q7BZhCiGNMT91BCdEkWPDSkmLvKIPIa5BdY0XXrmrje9yoY+n3jwfygrBG+DBJ0wUa726Vi
K9E3yYqaOjWefAslRC19yOCyAFPA3OaxtK1qzSAEhF1DfvUdiL9YMM8OCOwiRT/xtAXlPh8SE1gp
PEu2Ho3Xc+ktqYPUJG/lDIaHrFcAmzab2LjDgdVyawYIhGHVmdNgU7nyR0hk027KSY3dE+VCZxNV
6rv2IYjCHfCYElzPhAZqEvUDkLljpj1PgtamRvu4DM6pEdV2ZqNaS6sNdwGlMnUJzdxEITRJhoJG
nc6DvlRHmZij2yyreHQz1EvnoqPLV74oBRkcK+yuEsKSnR+OhYQH5VM81new3mq3ADN7yPtGZzu2
87e2xDpM0Vn5wUh/F3TTKuo8HNZ1lFJ8NaHQJbIs5p+q+gaJwbY2GwsetoJtQ6s5VlxuZ6gzvoxw
kCiC0nkq+3jjlcMJKeqSoQj22rfJalLYKTVUnJhBIYAvDhCHEdSWnbkYnYhCgIqEeyGomyMF7aDX
1EPOhylIKZkyK7sl2MPjZcoUjE9gnWnHqwBYnGaWV2Drrho8zTsZooDSuuHGxD5sLJd2y8N2bweI
YsYlmHaktIKst2zyhOaSlQ7jJFQWwc2+EF7A0kHDoAbSmx7M82i88zSQmQick2NtkGky4XVgoc43
KvLGH4rXYd5FgcgnmTh3CQ8RGIznHAHtj7laja7oCyodKI2PLblLEgndS9JETYHq1XCYOlfet9ro
gz33ZZ/BpLdasTYqb13ShQVbynGFbFKsx4Txbdz444aJheRmcGKSxjWMRlUJFnXvu2tbspfGghlN
rqiPtQum55ASPdxJlGf31An7bWBrBCles3LLUhTUBM0e5qFPXjBca9nNWWNm59g6Q3/XRfIweCWC
XqzhNOkdJBzQ1owLKxqTfTB0u8HQMZPQNNqyScg1DGWHDPW0emVPcZfS0akeyYyM2xXCQpnWHn74
NWKaQjZxGk3eM/VwqnYNnjeCAGSuTuk+gdWMcLML0RyWTWJDp4k/T4SuE9TYYXIB3gMzO0jJUiTk
cExeBmNDGswSK+MYkgE4RXftNCU59Rt3bS1t/Dh381M5IVBrmlBsRkRi6NFjccPS8nlCpbpopXsv
Zr3XLkM1uUdhZu79NJyJOLoo3kMnKdyhB2XlfKprpPxAxSJJtVazDKsHhU0t7jsXxypvjob+ACsH
hxEFh1eYmG/tugMuIEKVxGHug22kn+O9blIaB1OKEua8tZ3kOCocBCWM4zNLuqDqAa/jp7pO1g5R
DOGbzw/CEV+g4DOsZnD7kHUYO40Aelgvszy4OG7cOhlSDvgjdpPkJEKQ+1TVfpsau11xVHMLmyKQ
qiO2s1TipZUxHMSA6ihH6zuFRgqx1Ktp2Mpm9D6SdfnYJwHLnQ4Q9yBsxxSyKe6NPdHrBl4hj/EQ
4rgfm/FcBWvT2XKDXEyl9UM4Vr2GQ8pDFE1OKtrIK4QdrWgd7702XC2zk+SI6Od89tm+bYDOSKoa
sQ6ld87gXrViOlZNWRZGObeIU8tUOoG9l2H82MHzaDVVSIs9eiA14KPUr/JKxtdRFH7p1HRbT/MW
J//JaDj9qBCyGyKXrr9RANpBrVmgB+Zm/sI2UTjek6YHLz4KJxgDufZtBBlE3BAqYCGH78SAgwJL
vEQ+6yFEoxM9JB0tX4g/oXSo5VSvqqaiXynk4vMREgApSit0pTyFmEy3iCxCQKqa5dZR1HohTV0e
l5nnJf5j1412lJfEenRQH32VAueORhcl0PhGL0uedZ5Xrgj70U58izTQyamakYENq7CG22pvmkdI
9GxQkOGvfgkZgpHQLhMQql813F9xbfF7VNAHGGjE0Tn4rIoqgVbt7Hr6NAUToHGV56zbaLqXLWqU
XPXDE25RbIXnf0GNF7+OU9QZoqABhkrwNYEazcrt4/KVo0fDUYQAcRQHWDRYEL+emrxDwSBVLgoK
ehnuR4lCld0jHWAmGnJhphGVOZQ2ZYVnVM78ysN8o0I137peiMJgqYY1ENdrxvsfqMSUhdPM0CIM
9FAkSG2ygDsoA49seO6wHabYbe6D3kffn9/Wkbxp4BayWeaou4HhODKq2X9q5+naIqjVDJWxQJgB
sLmf7DE3o9/emrZyb6vxvH3yau2P5KuQ9Gjw/kKjzLo1pHT3kVrKm2jROw04YGrV83Zc+JCdPXaS
WfQQ05hSyPdbqHm1vCidYdcPugiwrB+gRhd9k2OgUKRqUOfzUGz1TXII7bG/Gjmi9oX3G2nJb1B0
yLgwa0eYaAUlhGPlJruxWUA5b6tn1I8fuDe9YYtnKTKs7iT4kIOonI7Sh1ZCBGHdAN1XCGo3SQqz
mw4qDVGH00taXVahjlL0dTJtIPSrNxZqwVXSa2SY8wj+rdgPqtYw7xhbZBKj3iatFNtx3LWs2gUl
iCeAiMypSewmdaIFURE2+5QSFJsYgQ+dx/IIBObAUhAicbpnCwo+RRtMW4S0VuajO7DDHQ4nUE3g
F4Fqde+Scyo0Qiq1WSgyFXHbaPhuTCAxIULvxgfo05p9IpYdHQjbi7ilJwSKCuVl9lCOKCOWAVx8
EvCS70GIClKLWQfG0D1UC3zkhuR5GRsKwlSwJl1w6hLwcqxu2c/MfSkjfe3O81uCKHeqlqTgLdl1
6NCkJUcZI0T5+Y0T50b1zl6jpJnYsswCTVZdS73UU2++iZKcWHiuyNdV7in7VvvulVhGezUnulrZ
odMUNUMsNkAezFY92ft211xFgQUJ987jP9oYXQx3vtWUQkB2nPOkdhCxz1qqVAYlyyvbP4Yjsdcz
dbti0diefMbjQnQ9QMDSXwdMY4MbwefulICMCXE3lJ71WsRyxTgeOw7VaiVGO9OQwo+EPPBuJJBc
HDOCDmoToXYeIg69C2NLXlMoqxQdQQLTtqUB273a2748F7qQydT8XPWCNzxtzV3jRieCUHMSKJIj
jjLowTQbw4RYS6J2PJpanOeo3DHsTLa5icKr0glp4SibrngE56hE1FPqU+8ammntPjHJsgorVEA6
HhUV4mLXUlPhju6y8x0EYuhqhCsL1891r1a+Z44qsbbIUc+w2PmVe/Wr14fQT3TZDc7LZttKupai
z6sm6jbxoLPRe4xL135DXY0hbYhZgeSveo2BDSYIg9K+c/xtX0JuUxHHZGpAxMCq9dhYN1ZA5dqr
u61mzpxCnaZZQypnO9VXdRRtPCMO4NCHeYAau9a2k4IgiwTCqfhaljXNIU6BZnjDr7CLU3Tb7HLj
BgM5BCj+QTCeVvY6gdwKik5feO3SnUERB6/h5D1IZPBp6dX7UMBhp4FuaR136ENo3R2QXnwPG++O
Vmio4bHeDWGcI0hzYFXBaC1TNI31bQncUIZmWlX0s8xJ3PdZWZYqHxHYlGJESGVq8tLqOSxmOUxF
h/Z34Tqu3jhJhV1unPpHMzUN6mKj393ZszH3aKEeoLZ35UIK9hXp5W3XLs7R6LFqT0EH2ZwU8jOQ
XnaDrUDoNJ27mbOgB05DcjtLERaINBXqQcGCTWriXrpUc78m51ZB1zbW7UC760jZ333YzBdT3bYo
9g8bdAqg0dr5dxJaxChPLtg+zTpINDZUEQUvlm+fQO+CXM8h5nbut7G1nboG2UnP0QAamJ0gT5q+
yXJeCjIBrrfweQ1bplsUZ7EXGNRwqwG1MPjYOa6nVrJtr5NGbDyGWunoRVmsY7tg0tsk7AEg5hyV
sVvsiVamunmAuCy95y7WzlRPTcYgoF+4sf5RxUQj1/PYYxD6SFiHejUAUAALWorzsb1B2peR3pnQ
4oWDcmfV10Bhm1xaw93A/C71DC3AJltNg9hY0kkyOxkgstTlSH3dTDQQN11qCKUFdPkeI2zb0eY7
ABR0hX0wgIniNKJ5AiTOrJi1tqzWOs06gJRadez4lGz8Ec0E3xIUuhNDYNLaDPGW9ZBYCslygqpK
vxaTj/9faqhgkCRJGwRRaYtdrg26E4nVk22jcOfMQZBZKr43Av3H2Q+BL6qr+aZSIVuDiTemKumD
XQkD1h4wkkfb62hR4kDLmDcAynEtTb8bhHuj0fFNceS4hTqL6DvLEGeziRzk/+2RkeQkY/eKGdS1
y6HOFyREkOvJfWXAWPRgwwGx1o0zgsUfS4enQ09UtsC0NF3KBZUEy7NStE68OwJoTj5pqGfRGYs9
guO7b4OD7DtHZPdpT0S4CZHDYL+BIlNMZ+fgce+tVS5KFhMilIajJxImUFiDVkGexEu5hSJtgxDI
dAre1KZcCwSJflpF/5+68+iSG0fX9B9q9tCBZhtk2PROaTY8UmaK3oIkCP76eULdd66krlGdO7up
RdUpmWQYEvjwWmXvhqB0D+GwWMcmYdCBfkr0RjPUp7FVV+Ut9kvS4frCfoKAvUhLe+ctVkQ/4S1b
5kHiY+cmqZdL7JO6BC7x8bSQO83jrw1zz1mEt+s227oxu1dbTPaDSOuXuVsVfpEl7+LaDeS2bIci
jcbUQvYSzooSwi4otoG2kk0RusGdUeQ3GUkgHBrsMS4W175NVKffBo/zu+wS8yIw6i8gtl3MiGpE
meHnF06e0aXpqSye1+y+dJciXrzkq2241xbDiWpe+GZJ8mBGEU22LdSMSSY9509NTwVbm7KLremT
ODTV4sCkebn2Z0pgOhmegAeq200icSxDkd50SXWv5dLd95MJoIEAzx6XfVsCQlQCwcG6Kczi1WNf
Mqv5tlqXm1CXZRlN49JHWqXvk/N18npo5byc042DDMga34V7vTBOzcLf9Xq9CzrQgaJwTiRHrYfQ
kvkm6+erABtJl5/y0t9ljrwSRXexTPW21v4Y5yBc93lrfwRWr66MpSjjHy+51B/hWpHKJuNq4Hy6
tgMr0qRuk6TKWMrnqKMAbDay9061z6l3aPS8t9KE3Z+Ta23Zr0nYZzEmo+Oq25aRz1LhjnQs5oek
4ZxngQCGMwQFZdkRsS7HsGz7feOwjKX0HMaoDl5J4rkf+m5r9O51tSxvteuCY8vx69CVp3xstmpt
7wuVBCc3mcKNuzon0fF5KJ04F4MDydHiNVihGn9ArXUXgFaG4tbtBXTTRKNKYwoj9unyjkOzZ2kN
z/FbeTB90Y0KY0+FLv+fNF+UmY9RIowswkd1kYvxapmaQ+BV70o4dwbZ9hA2wXDlOOYxNWaUCgt5
eFXV7TynB7ppWcn9uosDI/8y+haHN8T2V710Tn4/cNjwjO67aMiPa+bQQI/iZ/Q/tMbLaHfNxi8T
4mc1h4HWqdLYb3IgPALPP5oyG7DTp8POQbrwuKqsRmgztOGRWian2IQIGo/50DvPrr2gr9DenO5T
y6b17gdHUYnKK6LBJ8hvMwVF/VqQpvq8THgN06z1rgcX6cc+t3pur9r44la5f6cTv7kqJEDjjhyN
q25xHO7l1h6vGzFml+nkGbfhbMvXqqCScGiX8COZCevZrIsqL4EgzB2Wc4gM3U/ludWk5XX1WX2E
kky2ws+cC5kngQOLkriPchbt3poXH0bYL7e+7hDziGqFOtHeXpui/HC9VUVO4oPt9LZs9i1hhxxW
w0ztp3xW15NDQ7rJzbiznNy7qbrGeUntM5trqu7aFy7zjj+I9wWr6OJY8ztQbhnpJNtVkEa12R36
BatC2xeXfFrd5di0zptJdcbtOo/TbsSpQzD6zLBTpRykaJpMZjuN8rJc95pEwY3otbh3gsn6qIlW
3VoNIb+dTshAaOQ+8Go4AI68l0nlPYdi/IKOwIZcTXZurvpd787ut85tj755ZYbLlXa5F7iDirdC
aGYL/1Ys9UNjUHxS2/aGqD1/v3QcBUK3O9Ou3n1CIt+24J9yM86V+b1JVXrTFD1vcl6Sy3CYy2tt
Blu/QiYZQY74/S6pJsZt80l2QapiuRjYqPu8iJByyUgZs4w02aNwJxlcRG9h5K09zidVvVwUlr4g
LymN4IvC2zbFjdWyoTnnHs5WnR82CROMouvDtfsqAhFANWMjP2B7iAsYzLfc5pA7L7PidCfHrV0W
zl2gQSEIliNMcSwOiCVnMDuaiqASvSMgfrBFAGFxIAh86zFrq3mjh44XzSoNR2DnsoCjC/LPrJfj
jZaWNR5U14J9N0MBnPOvYVvEssrcV+L1Z7QiHYyCcN/n2o8oSq8PwRmAydaZXk/faGIoN07JZlCd
1Ag95g8gvfVIXyWCNeM4lzp47od52jaih7z2tXEqS58aTcSTY+TWhr4elhAPP4FHZyRZb1bJHJ2u
nibDjpPPZhqHRm+8yW7e07Krt5PRzxe+kuuus/NqXzWOe2F1c74NpDaf11V8sFm9+U547HMlLsEk
2Px7x/C+6jwNLoaqadjmNOJWo/BgPav80lhScTXN/fLQAlLz9VL+dFe51pOhbJp4gWzny3nq2o9C
a3kgebR2OCWQPFA3w0W6Tqw2ZHa0V53j15s5SaaPYszKB+FN08tiE1sYux2pHBGQJyi+rdZkjtMu
8R8X21OHfBryAyBWEfvpeN9UVJKcc8Qveh7842Lp9jiyWF80vhouw9xFgiREUu4cWS9XpdkYH5lE
wTWUU/rNzAOSXO1OwfSZi8OmPOa06qlkuW8yuycxca3nbSWX5CZzG3tXGyWERUlOojlKNjdEJBy/
qhsr55sfuyubkZp4hdn/MlvpeTb086MqgW1qjyD4oevRtXioYFy/tx5o1MmOYqxHiCtOPWRmrt1N
A5xymCq9ohablUPqcPoVOTBIhtWgoStVdxRUKjyjyusjd6SLwfTFhzTyIRJd312ZljVcWIaTPbnV
pPw4SI2c8Sy7Qa5lnidC3cKA+ul8bNJRffOnpnu0EF9eta1WpOdeIWXj+7ZMI0KwSxhRmM+vw6ir
z7EN/WQzBA4cnIOcB+jBzOaXXJLLGXlGWGJpywCZm+l7JvR0nVSrSZxmuGyLAQmdIJ3yHifOvHGq
GtnIMhd3cyU4XJJ6VByKiVIe0PIyubMVy5A0eazNorEuebZkvAamvylXUDBN+8mRvAmni/K04tuS
S8CrD9NXY/T1VRP6CMVATTaDN+RHMxvWXT46Q7QuzbQjWnq6CNRgMCJmWZzNRJ2mlSzi3vCXuy5P
5i9EjdZ3/KTygrOe9014aqCXgqJMovuH2npCN1CAQ9auuMkC7zbz5bNb0ISQob+NKy/DsNgG4SGb
rODeBD8b9oZplzfZGs5XdaHXt7GeIIHLtX4N56KEPHTCa69EWeFb6xhLifBn8Apz55RDfd21Lem2
7ZBGs+mBCPpje0mYqseOXqfbvGgTtHNldusE2LytsMsOK6HiwAq0JSeJsexVWhe7wmrgFNbWv7Yq
mV9UYgy3qk/GbSGdaGFriKaJoiVpBdxTyywiDyqNhauE2pOu/RKS1HjT5516S8UCVqj7ft4Mcgy/
zcmSPNSpTbBbSvtq2/fhe5oL8b2sqvlucXRyI4kzVdSneIS3pm3YbbjbwwOMwHlECoLqjq49kpCC
pqs+6nXOvxjQdtvMOGsMw6G8NjL5paCKLDLKyv9aTEsbnY8522SgUCJOLFJ2HauvAcJXcFNRdTfa
actI1gO/hqNnpwzW+tAy7MdVzLm5IXTBHQjC9SybAQr9FSfdLrjK15YQYttRcerM4/fGtdydNltW
kxbkjiWQl0CcbHeomzy/mebFi5u8lnFiV8CmFnK+CinuDUfaLD8YYFPDBsGmf59arF6ytsddMWJT
2NIJJTZ5C844Z23TnWZvZL12JZZHbp3xYwzm3tmQSG5ddC5M6Aw2flwNb4rDFNHeGpZnAV1vckqe
/FPni44ogSE96nCdLt05KdDDTmKGwhvdraE68yXpQr2FS4OQk3fOkALvc7A1uIPiNF/u+uDB0k56
I8pifdSekJcyU1UWjcI9q/OoO9aVi5pzbqyLAv5hO3Zo9GivXlmUKmPXpkpeWLPKbhtSd+MwYbCb
iXkFZWv6Q1kNHfFTi0gvagFgD8lsxEjk0riZWvWckxm46VRonik/dFC52Xw4hRfcae3X70uHPjzy
q/NS6wKvyNr8KISygfHqQO+DgYpDo2m+azU1/UYWzTgzToXtuz17RiwgbWPXc1CuiLl6keSr32ox
9d+ABNDPIDJMO/to5u+t8qLWQSmll7L4bo1tHeMM1Fe693q5aT1qz3wEg+d7ikobq5q96yK5lXmq
QGmd7iFME4SIcMbmUwHVvG6c0Qgf4fpQ3HZmvdUKaY3nJcLcsF/mn7Vjy2FTWWJ9yNFxRqWul4/O
Odeg0ILzDUQ4u4cQAi5ecYqkY2s85xMLbpXoDMlJNaM/lcya2Duu6ZaBJLD18Gkq235KazXt0r4K
LnU9MVRQanUh0BwcTEkNidEO6HtMqJ6NalhGIMdzYJaiLe8M3uHJIz37m0Xb/X1qBN5uchbzrP2a
c5hPTiG2kYo4xfeyrTRtL1adLFuFhM2DiRu5Z+fFZUcxBg5Fxd2yOLHhmP29zpl/0Q0VvFu0dvGa
9w4jpOPpC5UVHLt6taZtnLYadJR7gtBiCiYfyNl2602rpLgLDAg0OejpybBH78nNx3I/rx08rcho
i9FYyNaNbpYDinZ5cruheZ9chk1PjzVnRzntG3st2Qx6rFn15H0YCXNv0uu90WbWtuIHxum0yAsm
OmT+hrTSjWcAD3EuyO7NUhik8QPMZH5uc4TG49zUgXhBw5Recvxo7y0SmYFAi/OIudTrxgiW8C4N
SuOuHfJ8q3xkemnVVvfm2L8FEsmtXhnk/NSotjzuYdQm7QKlMuaXxWr5D617pjgHogejSnb0TlAP
YHN6KsTOqVTxkkrvZKmWc2PukSnVGd7r3HVFPJf07iD0WlyUYel41IuvH4rBMlAUj5YNAw8Sels0
aJ8QDFBJUiUVgLkji0Oej+01GP76ta+z/EmMnXXDGtms3P+e9c3Co/kuqkB+Q0yjj+vse/sJRuld
SGN4KUcOUOXUJA/euK7ZRTJkr7KtxA4Kwb7yZ08zhIzjdFuzzz/XpRjvl0aWKEMNFrOyEeRLo4zo
usw6ukZhsghaJPxM9aO01aRif2xYIxc+uagLAhqkgioTN2E4kQnvu2inc34tHALvcXUH775OymXY
OH7TLlv6qTTAiwV7ILhFNmsYVjdFUkmY9AFOJQDHfvRKFrZ4AtLkvGKfBWHLMhjjVVMO0tyVCfW6
Fl0uEQpG8rXtmsA5xQEhO+iBioNrGoXSeNZ0HLRF61+ZWTlNO3dIyxdCoMvLBEXxXd1P/u2SV8jj
QoNj5cZoa+vRC1dsux6Uw8bsaDkxOU5vnclPH8xkCrajPbinefbkU4JA5wJ/zLRx+2p8AVsuEXtN
6I4dJJtx0y+gsdhXHpycSLYgQLO7TMOCmsPP972qHwJ7vLGFkVxMKne2JN2tFz7Zt8/dKpIoG1v+
5YMbysL2Y5Vy3uSUSp0gjMrXqeinNhp1cKb07eIwmEJurSUvdm2DWKsEBnqshJtFkyBrKqHJIl6M
RNxYJHkcGzTEFzrnR+tM27tpRZydSbKYVz/jULiiaa1BmYzlMWWCvugsw9jU0rGfqBJx8VMQbJYG
fXI5dWH7gCu8/mhnzEmbmvDrK7pqYH4lgqKtGzTemZFykUCtqfnmoFi6qYdEo/hgq8CBKu4Ky50A
V3LzrZBqvnTdmt1PT+ZNkIo0koNR3zghCZY9ZuZnp0jHnURrQ0tQnd8ohooTbD4gtD1UxsbhqMam
AcmeBma+BRkItk0p/JtQ+UtcaDt97JmqnrsOQFs7XnI5k2O0K3ov+CBygkYMJMifGBjnTYogJ/JW
YhPsxK13YYUFaVOltXftaOm/eUPFve+WJV4ZjY8PuUvLdFb49GelNUGxQwJMTPi0fa+FxDNoC+cI
QJy8mmFR3aVOsOw7ilheVq+s4wYL4be0d1o0Du54URjKP8jmrL1y11SDNM/mZjLAFc2cF24Io3iv
Ua8+iqCaLufOGk66dbpT3qxs/w7boLEYWG58y42xdSwo5yn05tw3fqpsKS4IUyze1Vyl26Uc0AS5
QoQRkwrGR8aqjH4xGvDSzcSq8q0eHMGfsC1sAiEAYsdm9tWqwvxjyMt7Jr/lIJUYN4Sktu9o1OVF
ORXlMcl9T6L04/ljew1MetdDQmOCvp33WUjPTSiDdgdiN54CcKSIVRXCmofySuKCOdfUzDuSI52j
wrTyxhyffYaIHJ/wv1IJTdWdOJlB6utN2EM8nC1KIfq+On1MCwWdP1pGeHD8xY21zxWx6wfwhGrZ
czpvrxYb780yrBRX+JOHz8bzW85C4mjocrDZtNZxyynEf7DOlWQOzrPUUdZXif/0S2d542GZLCdK
PWr6rLzl3L9IAWpZgsr0bYYArUtnPtDJXW791vc+FrfXQ9xwy1K9phUnhuTEIm/DpdvJTY4A8rsR
9GAio4VJ1jYUZqO+z7mhrWUddYTbO/vIReMenHYOdjZyaDiZsDlYRdoR1i0Vo3XoLaeep5KZB3/x
cTifqoBR9EkM/fyehHbylGaCpjmSR/vLxQ/6j4Faup3IUKnZy8AnYGrrfq0WkBH7jAkPy3DzD6fO
LJ26drh30xQeWXj6snURP0Jj2d9Mrzdf51row9wu6mad7OK5S9Xy0o4lfpLBRMVxudhTd1Ra08E4
5svWC2sHR4Ebxn6PSBmvDd1yvWo3SOHbrWCfzAng65xvDlPVZYMd4liANqWbf0Bih0NrZulhSsLh
UHfO+L1YkeMgdGaprCkv3MDxoz2xqD+nSgrlFhbX7URPagSgYuybLJVHiW477qTdAmutnwN8P/bw
Bv2mqhX8ztR4DIJ4nOFZ3bp6nCBGq20JPYFtsIEyrke3gwmGB7I3CWPRpSmm6qBLw70c1PkYXZbq
hHu+ORSjk3PSTmFjAn/Jn1e/g8zkPoTCYj66Y6S4CsacEhmt7HsxluWXfESgvO18WPfFQdpYOP1E
/R/C+wBBWTw3PB1yTPOHejFevIr5cRwq+0RGQHZq80E+LWu24N6o3bsU29CpGdw29s1x2RWFzu7+
4Ywzp3HXzw+SoNDI6Y1w1wk/2DnE++BPRu9bWE9sTjDz49nyMCY5gq5BrJwxjH58T9Mkxwdd4pxw
upqW0bThTvN9e3hjaWi2HFjWHW5hyix1bXebf+RIa5bWVN6+YKbZF1mG1ENyyP3HSAZAkDlVdlgQ
3N0WCepiw9Pl1nILtc85kOwnfEP/yh74tzn4F9Pr/3Ec/+5K/r9ajn+xKd90n83DOHx+jldfu/8v
zMlEsvyv/7L//qc5+ev6tfgrczJ/69/mZP+fhK54uH6F5fOlW5h//2VOdr1/4qmHD3E9ukDI9f5v
c7IQ/yRxABjYdKkTYyXgx7EF//Atm/8UHpYM38Vb6Llns/N/vbpfvqe/Nifzc35yJvsEJweEW2GC
INqIDBL7/Ps/Jbc0mVtP7AvcXSn6CBpTkvLT6gQqOIzF9sXICn4Nzg5S/NOn9O/X8bMp+tfMk39f
9/ziyaqwmL9+C8PIM2AZxC/rTnoJfq/OTXasnN2BihfvbzoBfk2t+Nelzg3u5wIoNwAX/PUt1rR0
IfA39W7ulH+qnOlLiBKJAqUVBaVt/E2gz69W739fzaKpEJWh7XDZX6+m+pAz4bjoneGzrZS+xcBM
eg0GR2RDnVLgcHlvRbXXPvz5E/2Lt0lxvGXSrMMRhXy0Xy+cK3gW2nP4JoNzEJb0zO8TljWwsxXT
QoVH939+PXTQtkPTMk1X55v35zuHWQ3fbjmtuzqD1qD/1igQdQ/rfOcNAeQXyzxGnD9f89dshfOH
iyfApquLG5YH5/dsBemNXhEoMew4/7HqeQ31rq0V7P9nVyHcl7Q33zZdHlyLXItf35kxuIvnDr7a
MQp626AbswOlSH+Xtv/7E8BVfJs3xMBInLD7e85XhqewaTy17OakBliGhMufi65DXaTc1Tz++S39
1cVIy3TpfKQ99T/uyjGzOifxiN41ky7fe9nylNrMKVQXvP75Qr9/Q+d3RcIgfR8OUqHgR1vJT+tJ
x5DbELux7IzQvyk7Mez7DFHi/8NFGKBZtygXYdn69QvijiasXbL9Jo77jht6gWuB4/7zRf7qI3Pp
9xBkzLE+nTMqfr6/nQy+EXx92VmBN++7db1HrtleVmnu7f58pfOT8t/pENxnPLCsGC73AXE3LIm/
XsmztQoMUVUX5rbZmH/zyPz2wx2BFNEnTIf8Fvae8PdMJpVBaVl1Xe4oXwMKWHMzGe4dnI/jXVsD
kh8WKHQ/aqgxFEhJ27n70lbARvd/fo+/7TPnl2FzHKP10eEdWubvz5Qh4fUWq9yNpirXl6BN+uBs
sZPoVJcy6A5+kzlvy9xRHvfnK//2Pf64Msu+7RBPhqTO+W1BFqt2qmGdql2SB9Ve543YEZevo4Gb
6/HPl/qrN8nXyS7vExqP0unXL9LN5sZpQrOkkNzwEQbL4Z01bTrOibvuV7ue7ss+mP4mtuqvLnp+
pD3WYfoJftQQ/vTEJYVt5v48VLsW5qzZTsBPz3NYdlhggMuR/HJSQA3UOp//wzfL+ktFhW/ScUhM
6o/koJ+va9N1U5pdvUtDrIKG5/fHKWuaV1mpfq/kRK6pXbnPf77ob8vLuerBodhHeJZDzAoTy2+f
sKK/tAktwh61FdypMVBVjOEYsu3P1/mPm+Z8HaYssmN48hm1fr0OHudQSbLmd7BzyZWARb/tSIq6
Q1D2d43mv39/FEOSy2lagctnyR362yTkZpW3lOlkHbMxGt/yvynTsgkS5rX+tLw4xGQSdMM2w/dF
1mN4fq8/fVHO5Fq559jufh4z4W9NvTanOSsRxKF/repNUc4QF+DeYR/7bWGXcdUEatqwwCKyU1aK
TbKSBiMhlKDx5GOEQ7JVpOGLC3OC+DKTYA/kFuNkmQMsa3EtBrRxaIv81xZ29kSWAYnGwDPLp7U6
0oonB/oLnckIzGk09QHLvA8uVQ7OaVoHKa4qezWCu9Su6Sx3cyfY14annv3UxzSRd3Z235Sh91JK
gcAXXu/aKkbx7mvhf5iz2dxVRkFygi8RRuelSDEDIUkMozJdSdIf1i5cgObS1Y26nlcSe2OrD2PW
ShEnqcvBtKYk94GHGHOJHHBeSxGAneRN2UBZrg5B9s3shpF0yNYQoxRi65yjNGKXXJ7l4OVdgVC4
DP3HapaTDQjZL14kYMp9cAqxuIeGB9SOcBlpYsO0/ZJVToWLukEvuAkRSOrIRRV+Klja9Tax6GWM
0Ay0HSRQOgIxq7R5ScEa621imNVd73vElTBXIi8UPcf6qhBrckiIFHc2faBQVAy9tDLKpeeKgCHR
A0Ux5yDrmJUvH5Oy4nHNOZ/Hoc6WFQbYxCYoSq9YDgm/AU+NFndfOVhomU/q6gikT813741GuVNV
0H0ktVhvRL6aOJT14IxHo+yqKwDPxLmlr1vd6qpRWCrSsh0vp3xtSNVYFHJMpYeGMJ6z/mfNvVZu
HXKHXhf8K2+2lePkCrJAIeHkHvTjcW4yGaUj2eVxn6QWYiIUzIhHRZ3TCU7NHla0wJnbnQdTc0/6
10CHApw4ZoCzyKpKAjJSyFkeXxMfPPfot2lX3A6FuVz0P9RcZCgz69liQe1VsA7tWysv5K5GCywP
FUY7hdzwrCMjrIZXuDhq2GqsbUTS0AWM/dgZg/WYTj3QKfyW2LZ0d+LOI8rJ3Bq5sJcItfP07hiJ
ZUZUWswg2M5s43qyM3/XWRPBPA1hRne8HDjOwZRTF6EdoZVUyd5CbYOpDfSg79B6parr2s2Cxelm
bayyiWzP0W/4Njt3Y6f+IreYM0Z5WSY4D/ZG3hdiC5CJrNTWvoxrS0h8gQVyaAiXdEyOflYhybKt
VaZ3xg/5qw5d+8QnAdZUMqVeJMsQAvO0E2KNIBPVk5WEgji1BoPmKQHYgt7FSCKitS1GY4vgRrGk
UP6qcWrk8EeZWtEfGRMmww3hZ0S/QNKlCWcIl8LTrStRbUTa7cDhVnNMvw3DrERcYx10d7lYbDvq
K0dl+3qBUX6k5GNCHN+VY7B11zkxkV8HloqzYahR2le+eoEC9NdIONn0bPXrIOjs6PwvKOcxLJQO
Sk4jJJ1qs7rm6B7lqldEmgEW0bOdX56W3kf+XMjWe03qJRmPqVmhUwCEHJ4r1rcyng2pPvJENE6s
UQwaZASW3sTKpdGP+/3krihTukTtAsw+z3jNDKwa5qC3orEzgKmwgYJj6E/dnTLrlkZxr6/2g9Zo
wsTcaghRz3DTHfqB6buaiS6JCNEqrxNb1N1OyGr97PqGP+YS1QOaWuNxCKDcIcekQzWu74/Z1znM
2vvZz2HFrQqob1O1CLEvEGRAveLcy0EMXW9QG9ynC0C6l83imCahgROkPGdfAYSzRnlWQvjW2tGw
dZIE3RzqYLGSrcFpuiJL2DaRxxMEfyR963yrybrfte46tse0nEjfsYvEtSNraZsprrI6sfELuMmt
58rqfaZ57mrUPn+spxvOiPq1rGSUGy6cK5Z58TmZnuFfpkJw5xOcF4YoX4WHbB3oACGAW2X8um5y
WrOG2fGiSk3Y4dJ8RtRtsQ94B+LLSKykGdwySSlTGOsblnhjg+5riQha4FaUBoExNQVrtr+IZNOg
C3vpBuxVVVFzn4tpNGKitJsrYx7B8l3ng7OCwoGVmDe1gj1tcoWlZK2Ig4RSdLde2t8DMmMqaEnS
mWJGl+71B8gSNRVBLYjpA8UnW8rwSjIq8Jr00l9UOp+7fVjLad0s9XxKHEKCJsYxFoZ2O4nwa2PY
qE7qs7+p/miMZuY0TOIGX/kHTqr1QdnldzIud5lJyFwePFTQW7tSmy96SOPMLF9GBEnoxu5F2raR
2ZMFpYOiuHL8tYdcEk9uUJUbgk6ojzT6yz4bNP4qxzi0OY+WZpeLMDw1G2RPJ3wtpJeU/j4khSKq
5hoecvaHL1TconIr61vhL+k2KPKEzIWhjRDmTZEWVBsPfk2aRtrIE5lOAqg43Rndqo/WUGc3We3P
l0p3q9zKjIUP3m5ohhh0OIiboO0/nd7qPjxZT8ivkEk8Uondn2qfyBCJLp50FkalvfQsI1YiFO9y
be2V9869tunT3n5Yc/qF3dphjs1D/Qh/Sj7H+kMayRvZT7My91bYFDcu/vovrrTewjLxL502mW8W
niAkrWRnvKQg9D5qyaC66QMafJinVJ1Hiridj96rAUisekrMx4EuZrfgAyE8Vc36awKFlSB/JbVv
Raw5Pq2GwAOX2Q9jYKKSlot933Ql7mGE6P3RIyHo3s+V832acSWlTqq3pswYP3IzXpez3hCWcooc
y8IuPQzm8C1hlC0i3JqJjoJyMcdonQdzK0qnwY7If4yY6ib7zZGOednaRoEZOrTrQ+9LngZkCbcB
AqLYx5ZybTD8fCsSY1VfxlorZ4v5Y0i32CSqAmt4rz9XWy4nvayfrfCnLXrWkfTULIznthbPc2rm
cIJafEpivOK+LRkspqz9sqBrvFsgNtX5EeF2K0xPneZ0QtzdD4792pkz6W7KNb+T7fm2hI1zZ8Mj
PuhRHxiPqq1lWMZ3o6ynyxbrZKRL6yUL+uHZFWR0AKyerN7E0ViqlOggsvCGa1xSx6IPg8jXsr/r
cTitm2AiPoDWD8SsTvB9BmHf9Bo9cbIU9rYckZ/j2oCvm4wVQbiy9WOJjDguGyfdUooAvt6PBSal
TH8W2Jlvgw7W0jJ7wuGU1dx7uTqE5noTGCvsRRlY/qkX7RDEyGq8T2zFDdtoazTDpjOq6atK0JaR
e9Wqc0SOiXC9HndI1NG0KbOKc9vZqUTg+aVDHO9FXW11MggUZv5ZA8Iwl0WLWLpTstY8slhHd/2E
J2WevDA+Z/wRHilN+5vrJl4UZsuXZPLKh66VMyMUSqpTbyqX5EcTSlMlzatTTtbjSOzuZVBohlUU
/LeoppzHBqnPvVnYMz7sMkjo2hytGSNLaNzkqywQVozcVHWAvN1lT9v4A+F0cEXZfnBcFZN1Q8m7
dlhSxMgjpxHZHwwI/NLAhEEoM0FNbF67Za0w3MByMK+MZRRKfD0oOlFcTPXUnMxUyv/N3nksSY6l
2flVaFyRC4xdaGBJCNcitNrAIiIjoMWFBp5+Pp8mrbuLwxkj17QqK7OszAyPcAdwf3HOd64UgehD
y7Lzo8aElxaVlnKkuFbYyg+FeZcZ5fjCpmnG5pmnUvqRVbCrbOT8jiwO3tGCuTjEp9ZNm3XVYqQX
YnX9UV9K23OzEUWbVi88NajxDhOf0iZx1UTxKQJRe+mLvelHhrO40gqdQhmyYIGfHsxIaJdTQh8y
xdo9wq6132XpYH6Xaj2mx7JEz0+uIMfpOWLVDuF2lON00jGRrnh1hpqKRa30kPGv7EIWvtQfMPJG
FOOK+mQkSrVFYQhdSCLci3GLQPHyHfWWioAIyeDrlaa23NLR2aXyMwyZlfXXgac+tWtpVWI/uXLY
S/CLXApOmzxZvayHe4le4+p0yk8D9yFYFqmGeoeErYORstH1uuTbiPtnFPHDj6zdodziyUMJSFWH
5L8T18nI3gedlXk759dUAUfFgpcVIs5NJOGx09r+lFo0my2why3PoWwIsiyJYZIMFFzeErvz+5oP
QD4F1nxgiku+wS5EruECSpV+ExlTKelfq1RBFF/dHrQWA48kVu09EZrnas1eYyU28IIBjMBLGloU
P4ciaeyzLWR8GpVqeLSUxKm2BrITvyzKZBdHus6QuUVsl1pN6vcFwM27BujIKR2MPOTm0e7aEiEO
ZDBLGptWYHuKXIvfNzrrYs5qEyhmu4O7VXtrRiqSjyg/vqOjwr1Zt53HeEbulJmPxRNTgd20VF7b
pqtZrC/qt1TL5cXU84SuRKM7QpiLHgAIzVHn+YTc2XCaDe/AC7sGIQMd7YftVWw46g3CydLwJtRD
OmRTA0kk9wJogcG0t3or0ffWZh1vrSw5tZnzra2xu+8192xU7BahLo5x7lUYNiDXKK/V0vTPKXC1
ixM54o6o9CrsatjoOLC+oCmUV4gN5bWV9S3ryXxh0tbyzFRhNtosXE/j5FqHEnCFg4b6ge0IxpRU
SX10Pby3mMzFHpcskv6qfk/i6XZuinmrFo7ODkNV13tECPTvmr6KYxajN9Yx0PgGD0W/qkrtleIh
feqLoUIdgs16RpzYxw374aiYtm43x08ORj5MfssYX4o4Apl5q+w/OBkTXrTHccSzlEqqpMCwxwax
YnydRRXtndaSb1MjReJnc189K0UteFu1XvPhHEePcWSMp86xIkybdmljVVTT+ZToJrC4MVee1WoR
UORF5KT+WJYtmYviDVh39FjUFoKlqRg/l04FEkLZH+dookCQwBqBzRKk1Y2/MlFHbhy7OKVI+CjR
R3BbqFpmiUHR4fyxSgHWUU4/6Zimu7hsXjtzmBQfpR7QEtGMHKS5DamUFHLjp8HIguM0yZfujNuw
mZ9F2xZ/ErOJNsyBq/fYbg04Wa6eBvptxy7bxPmy5yUKq9Zq+TJrLzClUQovm3gUGEXtqhRXfP5F
Fzhp/UPcBz46NVbOGECc8oCZSrmXxa13GLVhIaZJK6nGKSIuUelGIw53btiwnBbzOU2UjraC6u4D
DYoRZCVKfK2T+VlGzvIymaN41NXG9gYGRlNYo+wuyPwkYzRwNNQoQlELixutcq7tklXAJ3r9GCX6
EG2SZG1dvlfNrjBxwaBpslUJmgoZAwKdxL6h3GbME1HXL62nzEhSwhKUl/TLVDjHTO+R4RrmqmtB
Tpqt6S0wyF8GJ6bUx0RqHbrOtl6NJLcxUg/SGnliO0MbdoOACmrG87/5Smx5hrrXxxsukGIK3KIs
z5qVQyNqtL4C0VgP6eeA9ir106at76LFsWBpFpqKQKFW4aShC1jwXKqr+E47HuqBO4OkATPEGMUr
EMI/oR4vKEJvRK1grsREHuIEUzXk6RGroS2d7mGaM4Luta4vK99uRq30yVFWkcqIEg5a1yMINTtb
Iq2eowS6W14IjCB4GDrqO+qvQEoDMCnY0IajILNEWNh28wtV15yCCKIeuh7mTeeaZewJdRRtcJbZ
PNWdcRnvoF/BN4m47O+U0QUSYLpDMnqTBFXrU8vN/cmd47ndVWygV59ZL12hltGcJNFoPI1FTosy
R3LV/XbMeO4txoDX285GDAVT158KPvEqqCMcShs7TyB7tqOJpJ8DfN3Ws+ADLhVI0GAAXXQg2bQm
rD6GSmW8ZJPB5BiEygAyvAEAubUwFLcGFLX9VA5qF+LFJgCAqZN5qicspMyh7OEeH1GnMIiZafAM
HrWzV9l2gWoZGb9ylLBNstBu+6bx2qRun4qigyVgzQqTKnsusBaojG69wUhpPBj94S7Qb1lNATFX
zRVqPYdm3WQ8kSzdrfE5pkwrgtx00CES4Fx+pDp6TmZphKL58zgAvsNs/gYQAx5B17iZAl8FghFC
33owITKL5Wy4baPepPjyaq82prFcxSTEV7R+azgKwovGLn43td757bDAAEotq3mjK6U0/IwwnmW7
uHlC47d0QAwqto4ovFINJ2ptTcxsY8HwDdZC7qYbd7D1tyXNYx1VqSLMnSUrMouBA1oZ+mmDuUMu
cIqYvVT72xCM6UbUrPEYMtkar/GyzI6vOO5cBqmrKA4Aupo8PhdRkwPzqtK57StF0qp1qitB+srY
ZOJXGPcJLBx9b4GWA7c7JtXWjPAQY5BBT0pOtII3EKgJlhmF4RYyrL5mJ+Vii+lxJQCLAA9jLR83
EPszP7P7mDoLhkyJU8nyZ+gq7aEaRn4sDOQLB6fd5MYRkU8+A8fsjTchwZh4PW3s29hTZYRrZOFL
vxlNH51MW/hSII2QBI1qv4Dky0bpQ1EdXlKBQDOwEGgaX4uDgOLiKLBZz1S9eGWzMm1+ZnVQUxzG
o6p5k8CRc+obRuQ+nrLamT2d0ZcR3DKgOxi6UoP/N+q8RK1q+zJbZ0P/pUrF0e+LNDM7bE3RbKvy
LgZaWqRHt1Mx7yCvst2pDsXYRWA4R5M1Yn+DweaW5a+mXSvxrq7NAh7D2BT14k95ndR3yCcrGMSM
3emmm5yWXRMVPNGCpQ4gCnfNxd4ZHFQflU5tH1RCh77etAJUgFEDbH8VetX2Xg3hUG7jXI62P7hw
mEDfOp3qW8z1GqgywhmDPJcYTEce1vzkPVx+r83w4B66kfbXJ60LOz4oPzuLjmVO+RpGsohnvPNS
XfcadNmMySOtZpDMNhNqVIJZEjLGHYcSsWnTuoFhjNY20RHFvvYIqKg/UlprLv+s0vYJmPnkvTWn
ZAWmog5FKBu1qcmjbgf9qEE0+TOqMXyVxUnp05ZJYenCSBgBg97FtPdzQ1W7zS2sZYBRwNi/Mjto
o0s+OCXFbr1gKqt0IbF40PcoYGDZ4zMmGGP5kxtdowA7diqTVPJSd98zGL3NLpfY2pmsGDdWCD9R
cgBxNbzib3W40g3baCifBvRmipL15VFZFlzhYxkZbgcxi0/kuiYl9zO8CadndmUaT7rZFLc3u5h/
+tEUDw3ac3Ad6TIouHKxGODK6I3jhJgu3UbqXLknI2Nww0MtsQ8K/DW4L+Noo9weXcu6gyUTPzD3
hQwCCqVTlA2acK3mrHRil2tqQPKGv9rVvFFFMvMWAd6MT4Y5GsOdwUwh31p2pCy+rhhm7jUg+D51
s8PUzKUkLEZmKARCI87sG0xJZeLMbMPFVg1ZjU5zGC0D0D3q6MPQRtK+lxa0fI7/nBJ7Ui224aLP
kFvXeuUoIfPsFN59FBO53nBL9ptoLptqB3tp/qXsTg3OGNz19+k06/NHWmHgvAEAYayj6wBmnitz
D6NC5rTzvihtvfijxVGxUOgsuhsyy1Q6HrDJiHx/ZBPmsz9PHp2V8ilwVPwTNBLTje2iyyb5QV+E
plCp9e7RBaxmeMZiq4+rkQNkhVarPCJuVuttXWFSwdkU291WW0u7v0F/gTOpsCozSHAyS/dkBQFQ
rTRXHjsV35HXiVW/K43GeCwsAyK0KsrhjxsjYjpigwSmiKlZuWt0/Jp+S7LCo0Ez/GlqSZ2dyVaI
f3VRjYpn5nGjPEQYDh4IvoCuufSd674vhAHMd4xTp8cFEo11aBwLYBNpKk28G+F5DadBSYx8U/Si
dreEcw2kIC8FkuKwLTLHvMo8LR7n2B7VTacvoqesbJMX9zYSopnucUZkWGyZkdGBr22yOtu5ZUCy
gfmjVpcIIgmtPFfa6OOQR4CeVKtp+B1X95Wc9/ZCHYafsuycFv5HUznATcRiTUjyM054tELme6qn
N+h6TCsbqpGk+3RoZbknZRZ9U7oMx7LmcPVWB7HqwWnbZNzMsZE8xtLlZHZRZ4PP60um5FJBRQp3
bG1Dwh7yZ9llabKdtbWlSBmEwtQX1wHTHLWckco6xp8mnm9ouEREqW8iAUtrXF+RUh15pubaha6Y
rYhgVNtzo6v6xuzn8lfEyFgDp3fNgstyrfRNq4mxDDp2v+o+X7KiAKgJx8u3VFJKYo8/Xo67ZoX8
51lNbK8mdBTM9Nj6Rnu+5ooYGSxh9082dprK+rEaVMiAbbT27D8gSww3lHi7+lKr4reSAN2cnSZL
alBttjoe66qkzbaZQBhwWc2cSAFm8IWfdmb2AT+/UYNWVu5HWQ7ULiLviyTsW/YllGeJXhbcdFE6
XWIV1xN8MJiVx/7GBPBMY7V+zFVAxqn5dRZEoh36c94P4GL1VZfYdBO7PPRgVSiyhD5/GeWaHW+p
E+zQulwcy8xouOWnWb4Lq7ZpoEGHzJSFU/KsCm7Oi0vSuM5+IMeVR8HkMPxUEitUmRzagQsfbUcG
gcUqP4JddaOXuko4lCXm95YfhOpaNyC0Ugy3iJ7NpEkOcjb1crvWyJ69DGxMv4Xyn2gec2Wm/pNo
6KA7zsQJu0Idf2hTyQaY3QdjdqY9zFFYcSoCXEexPtdJIcXBzQwHS1xEA7pfHZvqMAb9jSnKVPDa
dKB8s8Nt/43oM2M8ineOad8s7HHFPVcWa5j0ENFC05g61RurVOxAP1Y/otNQMybIOVfKpCQbPbdp
5oijN4O0acZUyG2zzKeI/hmD44J9nQGNs9Q7M53xLMBcLOxNze4WFwOjVxult4EyuQCsoPg85HBw
SuhmPECqFbAnq+6vxY3nPKxdE6oZkq9b/cUUpgxTPAMqAFpdNBsUrBCjW87eB2zzlQPAiMotUBZZ
WVuieRJIVC4Pc07/Rp/uirHhihSAqdX3jsrtCfg6YQUiwt5graaD7j9OCoUTa4Xy2mc5xvWWCoe9
WVQqP+tiYRrI+Zb2RSU1EnO63AwKjvUymDMzejZqbckD3utbQ7qSTQILKMWPA1jVWCBSaEu0G+bR
IDchndVyz5QekzPi+DTpdjnX26vN9h3EZMcQKUTUMYIeE0VveWWhJvljii6cFb9VaRNATDJ32s06
WWbxOfVW1N+bUqSnKKUTOQ2kesX+qqOn8aSipfORAZL5UeWz2ge3YjLay8ZghQCjkhgTzahN69HM
Wvc6ADEDL6EZ3QPBwcvAMKcgdaHHoQ85vlgbnc21NT3lqlimbSJ60zy0iuFEO0hdhrsb5MS3SHlz
Y/frEzDLgQZ62WP9npprDiqDbzqmk7+MBfDGwM0nhTIvEnrmp9EAHnVQZnAV7mI6tb/GoIOyImrt
LeyRTn40Mgfx5JcVE4kwMxjovCEJ6D7mhMhmn/eRhX1m1xZcvUHakKUy4zuWcfa08ukBoM8XEEYn
0+KeBVtn25eliFdQktZSM9F1hgyxjBmVwzbFXaTvSUKwsSWD4SZqTV+mCYZ5Kewv6RhgEvqmiEmp
mUuNONgiqz9jxUBtW6H4cf2lAMK2HTlJ5UErFMbiq0QWeVjjxBAfkZp06klJzAE/EIRK3faNZpHd
i71qDIlPCIxxGhkgwuIXOwFOiMcHdGdfeJlDCpw/2SX9l6ql5XRMcPO53jgX5UBwkSW7fTPX2niY
c9q80B5Aae5IM89BNHW5of1g0jWbYEr0vPFwDasEURBwIHzNcbJvzJcsSJs2NpEqz1ZrHSeKtT85
DFiwe5LAF6+QrWnfD2u6mo92N00F9JwW5ixrgfxnRCKhs46gDwPrwav1UMf+sOBkBtNOcpI7VCpD
s2WY1Q7kMKy25eOmnw74Y7ThYdLG+Z3VX4Jr1NCj2uvGUTLCF4nx2+W5AudMTYvnbh7FM4lC04fd
p+ZdT+9FWTsOzRdipgzns263kz+ZZnk/6tQDgWXIif2AvTZJAPV2IRYpYnXmpZo6/1ptBnmYz9ju
9llsalNYzezFcaNaRKYTNB9xRvWq8UEZxrwBiH1Znhh1Ujght5Gpx81cvmkLYAXSD9qb9BqIBLuo
NJ0TVhGtBF6cF1qWhipvuHVabCVzwKMJlbA43UlamlodrxQhOcxG9TkdtQ2C6I5QHDJXeP7JfJUb
9HzZgJ/XNIqwYer/JmddQ6Kklqz2nEmPM99SNJ10rcbmMbwknBE7ERO+gG/f4qBLEzm7J1TbFqjZ
vCrUHUVz9MagoaMqyLG7hxaCwj+WWZJ0xaOlpjVuIxHqedmlGwtZ12dXqnIhB3mhcFaUSrSaH02m
JFbKHbT12AHx7EPb6SknFHhLLEmXsYxPi3aLvCoMe9KOaxEZTOyhzBxjRuxlICD5PGAZZWlbGm51
5NPPgCEkMed2Hk3Q9oD1t36tUtN6s6xWAHip25RIR+uU7OyU8aAP0GjW4cWAPIXPWdL/OSuf0zEz
buACom8ipPgDf3sPqSYzt0rFMtMvtKG5Wr3ANGejP3T48qQcBCpAM9A9Uy7JpoHyllAbOfI0JS7o
ecg2ybdjd9AwV3PIX+1uocpviy7qWVKz1SRJIdPOcSIhLvOmPaONINwwMvLiVzVQy2x66TComyAG
sJ81l+WSJJULZXRsmEPzbaUE9ebwX1EEdKmHp9W6m0cqwKCq6uljYByh+Q6V0wN8HagYNfazmMG6
ruFfY91KsgoNz90YV9alZ3f5wmWMLmbK8FP7SjwTMCZZzTJAwI/4ZBhtjQuK/a/Do72HYM0HX91h
E50ZXBXOraQpEA160hLjW0T3D1TQbWJwR7HbXRPCd2b0YTkXmEbWxSa1jOWbeDbz3tZz/Z2gNNY1
Gak0ULeYsV7zdW7ITImrTyaa9j6fhnl5HRNixCbLiH9sZqDk99S9cYoGgUmrKQrtQcx2kVyrRiqM
DgduriBj4PatGGWuB62zprSc2Em/zXKplbvW1XvVy1XUUDtiPaxfp8ys0lf0stsUKKQQQa1jTRm2
aOnZIjYqBcqHOJAGUlGjw5AOufywOr1lmB5lhPzETQ7APiNFF4JbHmFoVmW/sDxeFWFjUYs4xuOO
79EjrcOFdFhnlkagMwvZQM0JLLnZjIEYdcYoc+r4xjw7uWkIFCo25R2qYoqMdu3TX41bGMIDzWIX
oJLpmw26LpiXba1ZfMagvgcPIPboBHA0xS6j/cZcSIpfczZndkAjoj3X1zKbQIUscyeotYl2hxFb
/Lpq3rs8UJeMTyru6rNpGCtPgnVef80yz58VRMwk3THV/8NxNqCmULAweL0xTWvYmytIEtSOWfs0
YDio4ZOasY7tkcSt03qbQP+maQZrQjoyzUNgs2A8eqOec78o3fSL9SgE8WGCv7yvYypgzy5GxFeJ
Oy/n24ymD+A5ZGeJ+ClDZkqExLOGoZTqoCMcdGs3Sax9oy4AHZUyn1tf+YqLhe11ps2JapupJ4uR
sfBX4MuTX0MWRq8yAEio0tUx4eYV/QKmsOwWY8fPwSxwNBun3peuPTP57yJG+qUZ02rAxYINp0Eq
5B/SJKIsDpU24YZgvsf+ja0NERimYHaPTCGyXhsrKs13zCXSOSlVwSpWyJxKckaE4Wkahj/IfwtO
Ui1GxvjksEY8z0mPT3SGIgBqseNBuOugWlBBja22gR7s1sDBbCQJOZOe+gIxl9CmyEx1KFnWytCD
1IpE8RytQpGljUsqSWEgXC7xp4XxdMPEl0lahM+aeu9DFtCdd6Mbi/ZlFE2tXSlwsGFlHGTld7YS
7AIcUeX7UqCLEi24FCBcUl/N65l0DPZ8DnDoGIt3AKam0eAHJ4aDmbLO4h06vbo6KTH2S6huRD8R
pxEpfX1Whx7VIJWSg5emsYQigsl1ROx4OnXfgBIWBDlnZG6OPPY2rOkywx+JVSADc6HBBUqZW3xi
34lBDuGh0deug68DMA9INdEd35QiI7myM3ZzOWfYDIZmZY0wc308lePNcd6zgWJgr8ztp1iruCBC
M3LtEJi6AqJYgWuPIG6aGP5bxhzfL/XUTm/YLMVwXiqtHnbI/W48ZBhdCE3ntBbadsmF+ZbFsf7b
cRGXvtTNaIbvoRW3neTY12g8UEUqnuA4bHlWKbJ4aLgTM19DVDsF86qb5klwZr9y9c43Tu5k/BRW
mUZHtetHpJlLVzH5Lej39hBvWmQQJtQY7igUNX42GQYYL4Mm8xNuB2CmVccbA7yTAwi+xyrY+RNU
xPGRjgspbYYOxoymNupf0bGhe9NJFWkPWNHTeBdpmKIBlvHpcnRk5fBlDiVYarVcGwspRUJkNXOO
ajxULL0h2GFss7vdqjUmzvh5TCv7HlFKyVRiNfRvyHIS/GdmGILxDgghj0kGsOIoqTpEsAKIAArS
AlFXE2QCidfGsEf7LSFT0mTKjRZgI3OSzZhDW814MIGrLxsrru160zMpKQ+xylpkF4EQiYKmzIHn
OGDLpkCdl85lPkdWVe7F8+J2IckLyrC1e/wChAbnjfCTtTdrbHgLmPdaw49MvFc7uVsIl5P+rqgz
BQztz9LutKUUyRFtdqUFyUJOBouTdI1D1kvOGiJ2LCmNFgaeXpnQp18H0Vs6QOdGACrmc+/OhmYi
i+SjFhlAm6kn8QKFLE8ZbJ7TI3dDrj4Jbb7tJwulFdQaq3IfaSCBTip8X+M6tqtcP3OHs2wvCQtT
PYsDXQFzRrRtZx6RbIzcNwkhRNVbZLWxPNY0p8xvwFLm940WLSmNnM4IqNZIlnntupUxPfL3uPtU
MpaEd3kT1d1LW6MPPblatuBddBv81L5aG6nzB7QgKyJIwczDVcoxgBMXbTJm1n1TVVX33VSrwytR
lrZW4f4wFGQ5qKF7YoYAOnTvFlNFajx29oQzYIotMvIoqHG4+idVtd8mRCcWNWBTR12gabDhn7j+
QV/4kShcaEe5O2vlxcC8AKB7gV65UZJhidEMMX2EE58qbbvP4ADGh6WwEXMsDSwIFJGQw//UqVOn
r7ZaCGU/WLRh9ytJxahXgDwm6nWd1GFCINKtwzsme1U7NwDznIAQDFuuN7U4InlK2JgVcIEXu1+O
NXlleX404DdW2nV0i3EFdW8oEUyClRXJtgFhWFwYsrX1iY2lmb5aNiqaY1on3XKdyCATwHXc2r2d
fNqpXMUtp7rr3H1qVax5LGakPNtdaLV+6jT2jv6XvWFKEYcQpEWriKkBsaAnaIq+i75BNjjmNMYe
kTQj0HWDHhieJaiRQdBfKfaOyjC2ETCZKAOibT8nsTFvo4liFbJTljJ5It8HFHy1Yw+ile0nvI+a
OzIvEC0uR2BkOANAi7XD/SjEAAcE8Wlh9y8joxadDVFJItLyXXagjfQNjzZL9Acwa4l0NtPcMyWb
FTTccaCra2oUm7HQoLguUbp0RTiWi4UOtGkikjeYm5nIAbrOiSVPT411IIcxSboKItykXOCpY8ln
DZn0Y+ym4ST0DpBnFCUZOBxdOHq3Rx9mzneFrgmOipHvzX3UrTSadi17lTWIbQI+AoeE0dabps7Z
9gBhX2Q+sAVORSzuJ30tf1NMMYNnEsTxw7E2QhRkR/hqr1X04aLRHbwGVfFTNjjudhbEMe9KTck/
1Faar5Vium8JXKURP0zZZfWmBbnBRKw35yLESKRiYklr6a8Vy+2/Zdf/fz/+f2XK/g9Wrv/Nj3/+
/P6s/8t/e/gf4X//p4jx29/6mx9fVfV/sbDK4ZiDNIf/HMPV3/z4t98xWStYti3gNZrEfv+vsHBN
+xf8fGirXcLAbxZkXIT/04/Pb6nCwr2l6rplWcxd/2/8+OrNWfZ3t5bCq8Bxum1s/9mlFeez00j3
RjAdDTDLF1Knnmf9PMW3pdRdZIbaFL0OJAQe++qUu/r7P7xLd397gX/04/+bDfLfe92/ON14eHQ9
LszxOC6bFauW+iim+lLFz2ri7FCu+lezb4m0IQ82toLOhj1WH3CyDMaD7HcFfwAxElCfH4FQZCiq
0F0Yv1vXCTfYZDg72623Tv4+5GRTx8ebFWKZv/7j7x0qwv/hTfuLt9OGi1VmcTIe83Q/i5/M/CrS
D1UPjaXws+rdRPHafFeEIM+X8Vu1dkkcrNOdyEDczBd3uZvcFujeRXlPv/hVyUq+XqlnTqp2OvfK
QZbkaD8Tu+a15UZjSxqRDQQpEkHsof6Qvzkz3IxZ/L7edbvqXH10RC55xgaVzKbdokwOzaAJunAI
52ANWIydVg/MXIgOPkh9xSf7MKyuivdle6XXheSqJqfsRL4aQMOarDLX8G1toxVP2nQhxTeT+0h9
t5pLUTwTYEzZYevPOcHIkwin4tWdU6T1rO1JbV+YSN9yLq6Mx514M7KYKQ4fHTjNAxMbM702LCQf
FN2nfrsFmJGWXmMkYUcaXfoFeTBkQ/6Efp8T/QjuMmJfsyvaJ15wJJyxZTbSWT7KsYzikYkIJ3P/
IqtDvux0c6c2OyvZqcZuHu/kAHQK9fVWjHt9/GPVC3Q9bxh3JVaEmxuB6ePykEwRKwEfDHq5Y8ba
fCXB8Mxq3MwfEtIYzxDWUBAbYUGa1wOjMESVTUjx0b8oxhmArNcv5BFe3XbDv+qhTgKVKZxEKpe+
T5blQbMeP41v8T0A6M38ilLLQifRZcizkdHXrBl99WG28VmhcEOl+l1HV+cLc+Z7te14Yztrr8y7
6TGF29tvpKu+TmQ9ivjSRdule8Lm4tMYI/OWQYQwhzyzTjmnA/tWlAcRM8BPi8Fe7Lfbwgx4n5KQ
CDxObwxeuk1QFGClIzox/WXlP26oZZsSL9E+XV4IlUOrfLGsQ+++dONGbrTNGHZ7PSwOxbO70w7Q
5zbmRoTw2BEjGtv8q0r/E5Ox+s90ib8/lv7i254t2L294w5H5bG4I0TnoO6Sq34xz/qhusyX6lCd
1bvy+B/f0Oo/QzT+/mp/8dxnM4JwkfNq1Wl4kZf2DvDyB7vTrRlml/ZSvi+PVdienUv9//iK9l8s
25jg2C8z8T+qV3GIDtbLupfb5JqfrZNzNQ/FRZysnfbqXPT/xCuO+OT2tf+dR659++n/wZA74kpS
Z3zhR/0qpc8yj7E+ujb11b2kh3lvHYqnGfXr6JUvy0Hdy50Vrpt8xy1waDfDgf+3aQMCcA/Vyf1G
pnxq7/prs0mP1V3KYrhAzrlLojNTHjLZyAnHqxAHEr3XtCELOtZA8eLW8yHEQna7KQPKECtnEnnk
TmhnwLWwk7BB3KdzAE8L8axcgiHzs1AN2WjZtH3+6VJv7pEWzHTaCxZY33xrTtqWclzOp368Fy2T
j03Tb00sV90hvrjTMepO1FbsVAs4cb/EowFs7l5YdC2/c0kiPIM1z/q10PolXrkt7+G5EzRdec6n
fJAX9/jUbRnJoDpjJ8HuMz/3OwKVcZ0Nb+QvLHc4CyLA1V5qMio6xHte4MpSR/XcMMOpGDTmFucN
6jKDR0kBanE3xBtHI+njMMgf4jK9uvl1MRV/F817r79o1W8s9q0NgW43f2vn6ai85wposAA9e7Yl
nhPdwg3j9CO+8Ezt098OB14RtN/x1/qOG4gIkxnG39d8J+5fUlRx9XHOP0YCZcuAiEvFQrMbYEch
vjcqdgKrZ4RsNeSC6H5txLDf6YUdwi7eyRdd3rvG7RzRSYXx3F13XI7sQqdX60E8iPtinzzpb0OY
ezSB3JLFud4NfstN1Ad/kHsG1oaN5NW9491XJx6PG7f3SZEbuVa0oOHZS/u714Nik2+rnXkms8wz
/HWj3U/spXwnxEUc5heKVeE3JxQNG/cqfpO7I0R6r/WJVvHw8fLymW/vizcZskF8ISWGT1gNMt0z
wunMobe3w2jDFv/Aj9js6XyYZHLxB5zcqHJfl6t6iT+6fNvDFEX/vbx03AcE77A2r4vaE5a/VF/i
xz3Kh+a9fecikPybh0a2bdeg7XasDoyQy5PYvNIjYeRXbEAipM/F0UJk5IwkCmx7wuRoMK4sMLz6
GVkWf5UvYFX+wDz3QSyPTrHR78WdM3GUPphQvB7EXrlvP7OLeS/f1PvlynQv5Akd6ictlD5Sz6D3
yKvxniwfTdyD8gYC7nR7M8lR8aPDB3lr/GnmGX4VVJtkk58xvnvviNk2w5O16bdJuOzk5n32v+fQ
2Syn/M+/UnceO5Ir0Xb9IfGBJhgkp0xvK13ZCVFV3U3vg/brtfIJT4AEaKCBBhreQd/uzCQjjtl7
7aTl6lLf8SU7B/fuoye6mo/E2veSgqTzn/83Nn/7ec+dtWTWB4H3O7U2Kl4m+JtrZIaLdljBM8Ua
sWSBIvErH+BCkKwgVlz8OgTsmfKCRvPGczdyBzPdElRzPjS1dbHuD7xt4g8NVflBupJTHFw5kDff
LwykuRVT1nV7r06SGd+0YTWSL7VNeXwmoWxytkurKkJ9fsQCeg6vsfZWfuGNOYIdHbFY5Mvh34C1
39tNPPgmTspNa611HOHWevTWdJZ2u0i/2A9sxd5aJ1RLcme8G+/WVqzUTsBF3WTtzlh353nXnesz
s5Q37TBfhmv/a9o+o782wvK+5I1sJz/iSa4XYI+TXzS6+dWUPoshFhhFtKlxX2W7WF/gao1R3ntH
Nz10tT90y3a82ta2aQ+zupiYmsFSmq2PzMjJluaMQvs8Tqt5MxqrYdxX78U9PYQHdWzTfVm9mcZn
5fx46ZfU3p2PcE4/W93Z1gTIxzgK8Hi2j3D6h06/SFbJa3bNRvVoi+yHZdaKNGa8SLCLOSmHbXIa
E58CNfJH6a7YWWKeZtsa/dE++gea6vc+q/IFRPKv0myPjreWlclw1nzqZfnh4Sf+zf+6n87NvOiX
6SWfR5+0eXbIwa/6Dj/Vrb+GHzW6iEFtdEmw1VgjTETnQU1orrq63mZEu8RfYbaxC8MfKPMrX0UL
BvOi2UUpMohlTAnV3BgdLtTd/av+sC+gaobVn/bH7qxexKe8U+R004fQ5A47MsNbE4cn2jDOCOQ5
0zes8b7fwOv3TGz2a3EjVSE49MUWpnJ1d9/0/idt/0zGTvvI39SHuOo8cT2pWvi0KW6ZiXo/rNMs
xy/5fp4GbTC2ET7Tt7lbB8U6Jme15juk+mSQ7fTjsaIUZoxz8to/lgfsgEX7shrYADDI3UWvaB4J
4yOY9V0snRPy9nnyY45tDlnS+KAoebec+PXgYKlLbawrJn+EcOmr5kD1TI6rPCITeanvkOsRQbxh
He6aZYaroFsU06KayJ9nIk6ph94IT8ICznqIVr8/AJDBFjGI1di/QgicN/FC/+R246MFR7H0rsFv
SLaDD8sigqJxmfJPSe571K2zaaFNu16skR4hR6LKHMKNbi3Ql1scEHDo/+Y0Ge3GBkrpXW1F8CU7
4+dvmvxDf5hezKO64p01q23UfFvWIQuOufjxBJH1wMV3rbuntzOa17hheohQ2iOfWC0yDMIMcUeo
AEvbOFiMObMfg/2NJPsWnwpmp0WUvuXkN8sRp/yDa9OhgFFr7WV642y8Ospveeu1g9Wd7e6cXsUq
vqXf9kv1YZVfGZJdv3yP7+WL9RqQvmOoN+at5a5djjfj68KZtFKL6jUGzL9iO8hQkKACZszIMNJV
xe1ECCPhixA6vK07qEVpoT0acGK/M/ACnGugB+oX+m7i1tsw1L0gUcqm7fQTllfzbrMWQrnBUhu5
8KO74zKXYCnejZP+qC+M6SrCrqcVXceIWWjyx+vwa00cE7BK0Ouv+ox88kWz6NY8kOkvQM5jwqLh
3Xm46/aSARfYsCoJaBOUn97VF1Glsb7WzI1XHRzxaKoDIlMc+w4hJ8u03SbbfFmjXfOzV+Rf7qG7
F9fsr4ae+MQTzlbl6VvFfP4T/0uOCCnwc2HqfY2O6XtAqqivWf5oL4xwC2N3/lO/ExBMNA8ZghQ2
ponzF+U7jAWfAXOz1m/8zC66EH3x3+KJGLMySPtDHCSDj3bY1ztrK93kCjhzIV4jFNihn2IFWnod
+tFz0p40+DHBvqFdats3cyRw3a/IKuiZqxb495e6PmwqVhFC+zTq7y7LVkOXnzK0UrTTnvGB9pUs
yn//2WL8PxiQnb9ZXPwr/39AVdoMjf7PqMpTCUYii7//17kYf+S/5mLefzB4R4Rg/s/p1/+Yi7nO
f0BAghxkmYbJBEwyZiGK4wmjtBl+Cc/2HEMSCuw6sIX+C1Np/Iftgk5zmah5rDagmv1fYCpBDv9v
SCb+dl0CfJLwMPlXQNn6X7umQGklXignP0UiYiXrCAzyC9RCSGlrPW2HUwu0IbaWsqqJBngbTY9n
bcauUHIauyBPXxNkqfpfGRmu+8ICC19xJ6fhx6yN3PlOvaDUt2mSC/mdVu1g+CVsIBajbAXmPUu4
qrsg80kL9iKCUDGUx7wgKgs2ep3osPynSCEeZulgGBcgCfB4UmuWLZYcLX5krW0tEAkNgN5b5BoX
qcwiP2qeyG696qUOd2VmvRiSe39FHSzeEOYk2n7y7KR8J0bymWHhjl27xRhtC0gsWk7J17Gztgy/
IFA8Phlhg7lGArtGoe6h2auzUY70J2OXhHfgbw4W1QHRyR9Zae7RTIgNw4VoMRIJegDzWRAN8IR6
I8OOW4C3PrVoyehZiBizWN4O+pRuZzRV8gC/WJ+JGy5z9ZEPKYGxwDjiaMeGu2y37OXM9g8zyirc
sYkESqB1Q/YVztVzjxNrw4tRWlRcbhk58evsEBuVQy2vkJ6xPpCoTjed3eICzdUz+ykxxWPQFalb
pN1oyIRIgK2j0HYx3tgVy9hoTAtzkQSDhuPBZqH7N45ZcfjEYxdwugGHKIJtWzSi2KKfeXEydm2X
h6KpvfXToH4OFUhjP2dmbB1lPySsncYIpMKqQpfzHKvhY+N4juGGkCcyN+yaywLFLmt7/qXX3JJV
sBdsW3BJ1Ka2dcjiXllDSc3Fk0fznoW1epjOmIp6xSZR6+557iIh7lwnpibHplc2F9slN+YMclU8
HxbVs1tYokKA3+V78M8psVq3HdQ5c3Mjfa8tUdhowgLcYK6Qprt1Ixl5OgvRznX/IFxMBbZuUtJt
Op+0mvx+AIW3NhIj6NZSy21n2ZPEMHC+u+o4G/0gPolw6az3odIpHfqiyTtmTUQh4gdEJmcXpO+l
pvUqhk6nyMVEKElBcShm7b4I8l2IqS26sOW1AE5BXtIwavYkiVZ+ERrjl7AiEt7nCurTXXU5l/ME
FZ7lrAwDAm56gS94IH7E2XpB/MyfGpnjrkabdDIEsITRbIOuJUqsH5OnR9maG834aNyuaH0IFB79
rMEnn5YjMgqPnxz8XHLSnQYuBsyjkIi0JRheFNcSJbeGoqUiYAo4iS3GBnRpgS8UcknatcJCVz9y
FBBG3dreu9fr8KV95Abx9NeJxtL+UY4YwBfhf0oJBU6aFMWgr9e9rZ5hRZX9VrmzBVxCmzw3pZlO
ZeCcItfAGIvJC7MLCbQC0tI+7p4+oX2nOWz9GaCPuX2XcwzKHqp5Y31V1kQ3Y3mtglSBW0g+ArR3
tCKGwlqlcq/PXnuUfpgfCquNVyRIApJzZxXcAh1DDXQIWPtbEF5z4weWIArcw5xFjzjZMa2kpTne
hUgSPENDAsYLi4G70tUktG3aRoT1YX7QMEmw1ayZAwvxyLXC5e0p4oSiOtbxO0KSiq0P6ZYQ2Vsb
zcymm1ydpa6H5xDTLHoYUuur6UOCAIg39Rjr9aMuJ1Lf09SKCCvtSvGRl1gfiRIcdyKNvOYQPGke
7djiLbHadD7Cb1H4u2p6H3KVQ3sjS5xzqQ+dUCNzmmiyGwKw8qMOw/lslXGBkLL2DjaZPi+tVzYo
H/FJvIic5T34N+KV4iKGy9YZFNZRVeGcR0f4Gc6a+kxbWgDUH5bH5KFxrO0wsEbWUf3TDvNnfR1Q
DsVkW+zlYDBXqJBMuURwvCD4d2k68z58cycnpFzLWDxgea2RAc3pdTCG/C+UjPkjMHBu+hgjpmqN
sn+0d7DvYOSQh+FaL23N/n8hIswj/jQNukvf0NgnkUTlT0oAz0c6ojVi0lWHJ5Td6XQ3wWWcpBFi
JlL1VO0mMgxRHWUCw2fQdtiPFrhLXbVzhzZiBF0FmjyBj+tKpI9xdy+JPsl25dDq/K9s6zZZREIG
5jCtOjRczCUQGLFWL/NnqCvi9os+Z4807fhKJs156KEyXB9lwFOGGoUkkCSo/4ZF1GgttFkNYatE
963ep3pI38LnGnnFZ9AXgYdlbxGGojoh4Z8+8wLQzYAl6yXECg6Rb7DRuhnRDd2ztsfoHB7r0uT8
QQIDHaFogrsQvXaYoLogjND4QkLMSsOizim8h8Aw202rwbn3yV/BqDdZ2qeODu/YdcK74A2SgKyU
exqGaNo3aVbQIMFjAM0hPlzlgH/Jp7o5uLij+ARt+9pPHQbeZtJOLhqMhTnY5kEKdW9Fg4ktNlM2
vpNrsHJp3dJHS8kIqmt0nuWQXTMe+D+kmW7jBAo7lLX0CjoxuadDom/x+TLdsDTGcV3DBKiEHvAR
dmP2aRLRtNJdwbODdGAfTFX4qc+4oPxuJvp4zKZDMPTVgkTYbCcyLpDBCeO962gE4gLgYO0Gmmup
O1lXLqcYzJcb985NQrxAjSJrjOUOPt+26dgBOR3nxjPt91skLoktArMPDrVG82hoiKwOMt276+Wc
vOhjlfgIkN0DCYL1tismBqNqTl/jZ8ZrkAcMHp3EO8sh47HsTOM7SGIOA/xfd2gZOkQeQhc+TLx6
dCyhcXZMgi5QyCNuUzM0wpLQOABC7ncop79krTFXCpRzVaEQGyyw3YG4B1YSbFSvje6ltyCmz0bF
xhirNzXrpbfK/JzFz6TdIrvUsSAxklKTzg8HZEAx5VdGX+y7wvG2PZbmA4cxIJdwijZ9Sc7NNIUI
zTDakdv5pKKD7nMPXkny2YhY6UGAEuZpvSWQQeQOIctB/m6mBHV7PJYcl4zByzm9iAInRwUgcS1L
Id7DWeH1IccB5iXzlYVuGo+ynM/TKOikE+IIlyW2qZP0KElVN28So8KwVItPW/W/Eb6eTUja19rJ
CGJqDWYUqOhRuurhr+pV8nAbA1ol1+o2yZOM83YicJsMSiSn9T5TsX6sFJsEz8ovE3q7XevQaVVx
cnYsHL61xkZqdoNq0zpDeRQd0Uh8gc9Zbk2M1oVnglAVBIhetnECYq4vZZI2Z9EF4V/heMmXVXbl
DSRGDSlEldteRtMxCcaKtpzbYuSwc51kkZcR0LLZaN5qkbEetIXHl69fClQ9fOKxvbvmU9bNSbPE
drmWpHBvcb4hvsyZOOXz4GAA8fIvnF2DJMcs6ICwKZEQoxNgnxqVUNeKmvAI+do+lHM3rbmsQ1aW
OO7sOmvIrYwiEsirqPEOJCbMuwK/My2+fKXuTS6qRaOT9h1ZCtYYPJeAtZiw0ED0NFVfnhAjAT5N
eGJxoiI28IO6t5Bak0TRj3DOkKoVyKOif5qGqWtG9fLkNU72XSVthEa717TvDl3BgZCm7txYKNsQ
hlXdmvuV0Sxa/d9oYnEuXJ14rLqpX3ms3UUzupKKFF0AuRXekkzVgHaIMLZhdMxzKxNABSMDdTWS
clna1G425RCxv8iqzYgeIE69hNhIk22hRdeyiSrKMvohqkJM9SQbo6Rroi5ao/90D22Vxu89Bg8q
bC9Yl9IqCHsxkNGYzMUK0e40QKlrD6UigWIWYxl9tsdlq1jp1hmNha+Z0v4K+zpYA6TrDpPgjBn7
3vx0M7Pf6W3B3SGLfBlC6PiH9eyM+hOlHxfLKS8Qu0YO3DlTdPnardvxYMz1ixKGcavsDnxdljpI
d2f3Q0btKwFV7trFjTtDfmQATZxmsKy14lhSeu1Cq8jWuu6Rgewxv4LLJO64RKONxwr5boj6o0tz
G+AdlT1UwGSt5R0HzlgkvI9NsWwjuFH0Ws0tDJNsawPEQw0AsWPMkvZc1yCukGQG07LBr7YYwJTt
CBjWV2bo9fsWgz7BH/n40Q3qq/ai7EDupER2lkte8uJTjXFEVTjrG2J/WJ64+KaGJd5pfamsuVon
snePODqNQxTHN9Ub7JuRyzEYT3mIzcS8p55bPYqYxJawEukHx+9X4diY6ON8RNdKbaMZ8BNqTDFS
uda6k+03D9i01akOV+QKlbeprBwYbHzXjcXQlLT39GJ4ObPLvshPoovEkmIA/8BY3YVjMzy3BHE4
CvaE3jz731yIf5nFInA2xmg9EXu10CfGT3mPl7DTuMYdQlZ66mE0phxgfljbyaHIMm2rEmveTjND
9XaqsKxZJoEpKPqC8zAUCLoNoIxrF7PF3kBux+IJ6CNTOkYTfuc0gLZU+K07Y3VyqyHdFa0cVlbm
1Xe6fPgelBnPx3rIaY1YLo3RdLWSKryGpavdEX+Jzax53kHpWFHRRBcdbmykArjOXlst8r69bqiu
cUmfSIdKi+zNOQGdEwRipYFXTzKHAZeuonvlkBw95ll3Rz762wovBIdQpQRLhjC1/DJG52ijmuTL
wuf3gkCQaacXjjdsdcj8XCvZ4cAvXml2+8/JJUc7QD94SEVlrZiw5y8kvCSEU1GEZE+eG6dDvmmL
sTs7Q1EyfB3fBX3Bu1fG0ZdrQnBk2+yseDVZ3XLFrELZZnuEwuKK1f5RQoI3mhS0UZ+MB08f6+9U
9vOea6bbGiRzfMYdS7Sn1eYlJJHoreJlea8wWdNyNFR1UdThem60txpMzSq224z8V47dhj76W0YU
BO5EAmWm1afeEf2mnGR4kPPIbPap7yzcKN1bjjNBIrOv+ZgIVkAKylduwhkKUH60Vik/6FDG09gb
gAdw8zcbxTm8r7DQn1TUPGaPnclsm5ydYasDQ0nKhaeiwwg39ahgFO66tGLa8UTFQizollVIWqZX
GOfeaIMVbPzXyirqlSpCk1OKcULcqBcO7OHv3ECZRbpRFZs4tNydVQGurAT4ISFsY4er/iKyztg4
pujfYnTkK6N6XirSIx0tAIQWu129IeOhfJSevIITMhZRYYY7CCDgqhogHJYLfjKu4A5VaWCcPPSD
gBfp6zVklpfGcVB1JonNcn+YvHwRGY0k+yusG0AaGUx7zzo7pf18ZSteY0P/rvUg3BLnjW2NX8I3
k17iEYmb7exglMlqdFldNBY77vPuUGIpus6eE18DN20OtTbTexpWQ6ER2Xs+fLHPW9DJtlXVFJ7m
w65aa+Xp3T42UsdvS717wCrJWCTE2gNlfn7T9RHiT4qkwA5r8TWkZFwTe1sDtgq0gybM1mGkLONt
7YbhS5vBgmqc6g8aYyIVtWLCIAfqCeWm9ReAlfUMv00D0gOlt8+IJlV+TNG2LLE/rxhaeqABaWvF
DLQvdTrxYbpz9Z3NNbswl0njkrlNC1ZQ1pemqdji0gahc3fS5/YtFuHWCVO88Qw+f3Tc7mwzNJtY
cszDTqD6JdRGvD+kjfV7nSJ6ASg8WcIF8Ba0rsU+09vuPU+ap9FikJc2qo0NgevNRnfs4I0rGTiu
JdPvxAqQeM0Dawv0h9TyZXLQYeduez1AHBa7yq9dq2DN3SGAoAKmYbSL7BjFen8Qg9Q3TLMMdBKz
th+M5MQet18VWH5RPc3D09pWQJILYQHj8tOhSAV8vy2sF/xu4SezlHDdzgkh3wYTO3QGXn6Jx5ho
+i7qkNe0zbSUlv3dRBWAxwFwTz1W9NDlbLkrg6jvTZzUxQdwxumkV126NRuiszFRq4s9FvhEJoIV
2rEY0LNOxVpUETyJwO6/JhFBizRwp2EMc6eXEW/rO3yxYQ38uHwIADSm34BUPmXo+RYB6KOXerKm
DRcIkikUfn8kKt7AV3luwbRhkwqWY7y1ifsncMz5mI/zsDMjxjJ+haFu4+Shu45B9a1MsCv+s70/
yYY97+RhcgY3P0A10dyGec5Qg/EOCneVWJp2ZWbKHAwL+ZXk6/geYSX0mTrbG12J+ayiQsaLJNeB
1UgLOAMEl+uAW+ugETF6i7p5PHqpxJToWKM/1EjMKq8XlD8ANNaq4Db0kgHKAn37eqwIsyMD6Kl6
S+RXo0YAVonTINCZU3zQtcXNZxJhjM3bSOlPsTgwne82qauGVyNGS+mHlqVBLXM7bDldFFylRquu
qWhGyOI9x5wpjAjuJEtDAK9x/j1nu8wmGOjIHambIlqCD60AY5Zds7B0C44PiIsVBmmAiDZwv23r
joiAeH3x4SZ6tjFD2lqCLGBgA2mkOYqalZkDc19DbW5/ZC6f9TNJft8aue0PYsegDXLTDK9PSzaj
qNLdyGnEg2EgB9TtCuCdaEaq6Foy/AlGrFNPymGCOGX6HsLMPHcD9aY5CSpKwmbvbvfE82Mr/ltq
qv+jx8/warASX+hk4W4zYb4KWXnHnpfYoHFvjI0rI/stLOnUcS9YL3rt9GzUx3AnpcZ4vBMMjA0d
wAcMPmuDcaZZEzvbgNprr25WOgSc0k1izIerJPG7ycD8IuYe/FJM0QHTtnhv+xFpPpkXi7yGVqXq
+ZiiJl7ksPEYM+J8BjW2pbT968bdUUvaasHU6NdtujMB6Wnmz05jXGarEggCjRp60jCvoySFX87c
bcnU2dxDUmrW4PZRxGBx9jHly6c3gtGC+yZGDvSRy5WapbqKuNyTicdFkWlXwl2YlzXFo5doT9De
hqFGZK1F5QTT5TNP6j9hlKYMK1yDCiTBaSjM/GUCvPPU7453yogaOLnFTGKy1F1rwc74Xulmi4GQ
49OgJfCaS0XLK1P6KplX/1RmZO9zEm9Nm0NTWozFo46hTk/gLoDbOKbtL6yGrb9tfE81xwWNub3h
2L6PgnmEhRV7yTDtNCvw3r6OhWoHnuMa96RPpxOg96DXP5oiHN/qyFLLRodIxcA8WkhCxPxGm+NL
M0TVkxQenAjqIv/ZEDdm6K81u951pWmv9mTb58CtWeyDn+J9ivGQjO4F/+uhlPp4Zmzj8qTRi0IM
OqXEW/wqwYHYOdW4chImCnZY0AYFXbyrQjpSc4LCIcahXylM+Dc3Sd0vw8C/NJgelVtZtrsxHVsC
W0200YFp0mrD59lZbXG3yAw9zFPa7vSmHtaCZm8bzKXGCIUsWVYm3kWGBjImJw/IoE6dl8L2nl7e
vr3pdofyrUqGWyl4KYfZBasvQvUWJIg/aIWy9yF9HrIiJdMyNwama3ZO2CZGNjwnscZLXJtmu9Un
DBi4/IZNUrXT7HdPI1gciS/XYMAKhp6/UMHgrY1C+yFkPLpKhwxsXPcs+T3GaKVetZcQpsqmDafk
hL1xeISGp206nQDvFlIkU7RJWmttrv/zPAe0WnvJZXCjbpVDKCEIZLIfLKLKTcXAbq8sMhWVJ+Eb
tra9yw2GwUGZHgfZhpvRZSItSuh1hp4HxyYb5n1HsMm+4GP9nV0HPd6EIDsLHIjaThwxoA09PCha
chvLiHMt6eRai4fgFeU3k1qikfkNyD9Y4OQYHg7iUERS2DgObWYpeomeN6GfDJRVlcF5HAj71Gf2
RDhGMCAZgiUDOX4k1YEKWaJ6S8h0x7Xb+CbLmhNLMIYu8HDOWWqb4aqKkVCHZfvpKKu8cpGAkhtJ
HPNdbpWVGJki6f3ImLvtnItuuRwO2BAK+INegpGqOmElZhand2dhpvfALoOL3QZE18PYB0VTKiyj
aRmfmetCCqw7PInVpNYNDlAOMQ1zruXWPWQIpuu+VcSPuFf3LsjylzL21JkPQn3UgvvfqGzsCU+x
mW7mU1Zy60/lBn47dGiVlae+quwteiM6ePZUJ7fPi4unXPFtRhoTT0Ye4y0BSYz1xYV5SArIFvam
c2TrAmbc7XA7pV70o03dd5HW6ZP2GjVvDKaSEKuYjF6URJllm22/ryquQrAzxMCQKVNs0xn7Dn2T
t5x1Ewu4iQsqe5KqMmNIrk3QI9kgJ0Vu3dq8lpUx/NY50JGp9zSmZ82HZ9KM+Lpdg4br2h9ooMOO
9m5iGEmR5HhEq0j2vpVdnkyban9OHRRXWMjAWlrzNK5MsBqIzviLGN40DcYsKJHDjBQbOi1SodkK
qurKUjm/JXVI/e+lwnrQ2EtxLPJSvk+JE5CKXId9US5ark0DbdFoxwvTnJX6zVXHREUzB3Ywrp04
/Xp2CKv4KOoOTDigOVFDks6IRA9FA4DH7mLz18DsxJJWmUF/Eb1BXRgF5q0Rrtksu5zwmPVYGrBl
R7tHeevFttLJDi4wXJoZUNRwMK1bq+qsXLe4d1/LhhueSWVZL8dxKgiKiYt1Ocpwr7EGC3dxXcQK
uU0riXuPIverE4QJIywc+O+ig5bC3QOJhx/6vVMh8lLCffZMx7orRybzBcNFkaflZo1ip87u2tRG
v47tXftqdn4mlkMrMxpwxhcuQS2COSTm2WwJ1D+8xbm0Bl6CYDoaJegoYJSt9dBME74CmXBqV2WN
6I52FpR/y0IMV723eetJwTGGnRYQ6dSkofggj9LSd11SJdC52wzNEC56JI6ZC+Fp9sr+LIY+mvc6
AybvkQoXgj7BFZr9bQkNAdQAloaoFQ+WKDQT1gqcv7Sv2WjxJXZM0CKubpFW5zZSGhMpzLV3rIW2
BFMj9P418tpG22VKhNGv0gThRZnG0wPGgVSOuC3/mX0okq0UfK+zZfYv/RTGG6gYDG+Mvi0+Jy6v
tUxTxGS5slHqlQXOlGLoYkzIMTBn8Eb9I5aaveYLI9hT0xv0YQMzv8z8IwYO9OeRaDewAuj76q1L
ssbZplXYjWrofih5QddYzXPL3GZLmBhqaXI30HSnzbplu7cp50HfFrUA/hpj325MkS/03pr+eVwE
99z0gIQgK5Cvru2Ia0pR/avLWTzmYXDfdcBPK08j4dofUja5kKGiY4e3dk/KRPBb2pUitq3AlCI7
OPtTzaqW1buNZ7zN6iN5nC5TL6IXOOUZNZ8cGHV/+rbOt33Nciod2nfRdxymVr23yxoKSZu39QO4
ReWPWQXJL8r0Zds+y6vBND/LcvwOoXEfYmmAx01shdLR7S9TEDHniUOqXU5oeC4RxaaZKEbCzSD3
etC7m7rglR1wsr/mPEULvLnlFYqpuY00WZ7qkDBmMMOTAR9QFUtpIFswqQxOMW/ljuip92yMzK9a
msZPInl+Uq2MHmM/ybPXoF+rPHYpdQHIBIZUsHXmJH04aT/v2M3cKbtNxPAw6TZoEviJYR6chOax
xer6yT1YhGltefqdOxBr/VUiTL26ZSffywLSnR8XVrnstCpDRtajYQDv5i44ovQzqhkLG1TZv7tV
mz5CMAgnPMv9EtlDebKk9cqJZD5UXUT7Dps3ejJFz2rCTmFnaD0ZcMkT6GiqAcEG4+lZ2iXeqm6v
D45zJ+/AXkz9fAtq/c84hQNhTjFDB4Np677Q544WzfZYLxJrYZdTQNgFFQzvboEqhEFczdbN1w0d
kqFRLFPibretLqNdmtk6HbdVy/XM4bUYOXTf0iGY18opf2coIBRLAV+Z20vzBt6nXECFKh+TYznr
cOyxJVDaPF+6NDvXJWIAKaNqp4cWr1doUeyHAwRaWNnRqTFqc8Vg6QdYtqQMTQCqZC6o71ARpdNN
eAPAsrRbXi9zy6raXuTPIj7jQQS4Nbu3yQ28VVS111BIrFdW171FWRb/U+VouIhSgfJ4/WieVFWX
PyMU5PvAEYCczzMefaH6f+gUxn+1VzrbXEtAeLISh/VZHyo9GI+ayWsGC+UWmsYlcTqg216w4lbQ
Kf+sbJcGHnJHtI2uWaM45N8QbwqtqV5YRdVLjYwY39Ks1A+G2bwlyYQ7Jxt/p5RoITAlOhAdr9iS
evOQAOWwnLX1hbllP6yrhuIiAHQVujNLXwEl4+CNIypiWNLW+jmF9TWHFWvM/bltzAKAQe+0bINH
dgHjSFIAUa1UIFYZHdIw+XCjKDIWSETUW1oSkaGL1H7waCBHrEXq+a6UWxiU+LT6mn9SPzvHDv0Y
Qz/bXLvFjAA+R9Op63PZ4Fq2DN4nLw1XJl35CdKvdanzZOOqtllOlj5889Rry5kK7Z6UfbpSHoqT
CIoOPEL8xHZJ+QHhQnyP7Ay20oLpyAIIMi829Ooeaml0Z1U0PGxm9LuYHJZbo3oqhDrF8WKLEiUl
EkTzvWSVgM3b+9DbQO6dwBOHpsRzrKVh9JfpB/PYCDs/6WARrz/C58GO/pSEsZWIyvO5OGJQxted
NruSsC7nOPNlvIxaOLdHVDiSgJuS9IQ2JkQe53Gy0NizLnnKWFe1c33naQk+lSqhkUYqsl4aMOeM
84TJ4l6zIknnQ3acN5vOziALx081IbfA3El+sRJ1lDLu4rdcTdFen0P8NW5jb1IAQavWM/GLKdWc
CgOs2qZh3TJBEdMLYw/fKCKbHllPCNo4FVgsWZgmAFpNXRv3c41yY82GBBm4dOYj9CyUzgYUj36t
ZmnFn4nONBu3oDbGw0YBgVL/crfD8hcYqJv8Ycrq5ApK1VT4BGv74ZSo8pYimjvi8J7ZWvqbgLzm
Xg0Hf/9Rk1yK24jlbh+vvFwnMvC/U3deTY1kaRr+KxN7nx3pzUbsXkiZsiCEK8xNBlCQ3vv89fsk
1T2DBIO2JnYvJrqiumlAJ80xn3kNZSu43pvM6zXhplMCzTxvIlBHWzVR3NZWhBi+Qhn5Sf1cD7Iq
XIAli71LWrld59SFqtYvg2q1ETAwPCqS+1EoXFgVkmmlAJ6ocYYiRhaoIxn+k5WLUvTmC53gOjR9
6cPG0bjSiGA3jVaMCaZLlDWQD0IfGq3JXSr341w0QV4HFJevqceMYKGBFm6RWxp2Imt+5ZtV6a+x
scHfsZZAz/RW7jlSkSCM2oB6bwPRshtRda9rwL948FBTBIejSdFZSKv8jVpS+Wjog/KkCVpsUDxD
t95Ow6F/pUIx/BzzTtrU0K2fWkmpjU2XZHm8zwaSrUWKoq266bOCOTdUmvwzR+h/nmcQEwyQUbRs
XPwUgKrhSJdo3fCm+6RLPZY0bNcDulQzQmtLc/C/gsrRm5q0qE1yogTxuJXGWdI7SVZqHIUN7Yar
WnTlN7PX2zX+CaQ/vQW0JwzKwaVEARATKw7UN41LDXWYGtkxGVm/OU0JbbjQgjzzbAyxQhnNpL4L
5PumkGIIX7jW9sFPQJ8+1TRZD8umvREiPYsvEnT9PEBx+L40xT4fhUGAJherMUiu2CwaY1cHvRFt
TMuKrIWXY+gQLkyzbq5U1KewIskrUQOzD07Eo+TvNy6oOMfwA0xwvD6+M0q5Mu06b/oKDze321HS
xp6MFAodxytfKXGFdFEERcPkIc2QubY7b1IRVazJrs+W0HrBGyob1MS7Y3OMo7uqIvkSRdzWVugt
lYmNCIqLeGdrSdQVUsGogWnEmceZKSiKVzutmZXtRYjsX3QDhkipYQrkbvuna/r/Axz7In9Nr+vy
9bU+f8r/DUDZmmSI6KTjtmJZ6ASoeAP/xzcg7XUVP/0N3bo8fy3rLP2I1f7yk35htwVJtP6QLByO
wVmzCLQJov0LvP3+LRnctKIqlqUiYgC190/0tiT+gZoB2BgDaTGEMCbBgz/h23wLZzhZnRDciikp
2Ar/BnxbMiae8D+4rp8u3TxCb1texemAJsm6SbYYoCEF9JrAf8FzBpYB7bVhFxm2DCMDvcSpSrcQ
URJAMklzTCz33A1nnI9HovFOjY9WxstEaBPXln5VFHvd3Y3WEhqjGhMO35kNG9dPoIDwbKRZUL8U
6qWEjpx307prJAA8Azkr5JyfAv/ajHYCjdN8U8jbSt9nJsrl+7baRvy9xYNqDC5AIuOtRCN4KyF+
Kge7kn3EoKM11jtDXeKDOhMjeFsr173qrB+Q6zPhFesgKsu7Es5QBXMjbRf51BYlHceQAHm2rZY5
enrTazN8VmXCq5CGytrvnuS2mJVUmSUXxZnmKhmufeVmhIAY3UnjYxsBFAfNt6IErw9br1uWfE4H
5YvAYalZZ9gzzsb4h6XZUH3rfpYRAQxLHQ9U7cK3zqTOCWMgHave3yjdOZYc79Ur2/c3Y/sgZFCH
sSBvicn2BkVFZWW0q3K8p9SJVdFm+gNKUr3z+8smusk7JKZC3KvOU21XqtdFde3G56G/EmC0RA6Z
M+VSlCyjERXd5aBvSpDROcXt81xayDnO8L/Mjn9rF7nJEv78G2wMBkv0n5M1nPhv1084AP3Myo97
wPRLfy55WBm6JcksUI21bdCQ+fuSt8Q/JBnehQZhgn1HmWgZfy159Q9VVVCe5Zc0y9QV9D7+WvLK
H5ImsyFYoimpsmj9zopX5EO+hgbjAwsJTVL5TFFDhupI0MRQOcAJtbRF2ML3ond7HfVC9iRjoLyq
NdCoC9EFLd2g4OmCO3TROWpbzOVKKYHPDpNlDkwf/nmtikDPEKaEApZyUj9kUjVsdT1PfDvVvf7C
Mw0XRmWlQQi1agD/+KDfShpKIC5YpauKZh2pmp9JlxB/oUMggLjNM0y+DM/r1pMhL8rKPYAsA3U7
O6E7+1zWlFhlzIwbWiatHjpuGZdOE9TACgJPVO78AJDcTNOi4T6lm0PZF7+Qc9+twCwSpgmXYTnU
l4mUaEQ81ERsjIZkiPVV4YqLpqTpTENJhg3aqJUHsX6Ms5USY+c6d7kPA7OMAEBiCBiarnAi63AX
+7B4KDNiYMBXOMyzdz+CdiOGqoU4QsJUJZGYRwMZKrE0XOBEGzYUc0U7NtPuUW4GJAhzoBR8HvR1
HfXtAbuIn8gUkq5oykASFuWqBn8dGVun9r36IqYDya0jQyMhTxc6aRSJmy5vlymGn5MDtz3q5pvo
afWNJycKUsgV0MoWkWWkRXs5xArRMJNzCTvuHeDhvYrs189MJ/0HMY/o70ykslbPjaQCRYletnjr
NT7Bp5E32ROwBFGxZZz/VjRP83txqO/7CC5BqKbCKk6QLa5z0Kd11ZW2G8oPCTaxRHCeJoA8Fnau
JpQYT+GV8eYqJqmIMABVDaXbSCp3AHXEc1o3il2XlvrYlv4jcT94enzWiBhrr9oaAoBU5AVQiCk6
2UZHOlgqQb4hAksXHaWbczqO5xBDdh6C2DMD0zUUqU1CtVE3ohXyhsJkCR0Pl5Q09POI4ApqXlDd
jEYSvYBVChA+6ZJgSWlrxNDHN827ccSB24ehQRtmuBn9zKMi6+erWqknfkpqAvlC3hUiSF31jldO
vhIhfiIU9cNrvH0jmiLQ3hP+t2Xiiokc3JveNbhK9nLreDhtvGpSJc6grTyVaQgGtanvO3m4jDNF
myNDR8lQapsz8r9ZFlL+l/3mUcfugqS/on0oKc+FXibA0nVKJvJURK8MKMIxageuZgocQshBeEpE
jkYdY5FS1qTJbKz62rrEDoifD6X0Jiqs1wrbOBhAMpTGrNznGlYU1OdpM1XMU8w8PfhFRjZejTXe
DcCap+amSFHUyVWpX1EjDB7JIugCqvKIJnLXyXOA9ClmKjKUgJhqvxjhMmuGyGfWUgCrWeyADfbJ
Ik70H1g8x3PKKsozRDNdw2ekUu7LAa8oG7RQQ6sTe8U5hTxLBGUJ1AOU8b5sNFYTaS9zdZisnjM4
2QKSorUSp3OJWse81Id2PpqCvPFK00cnT0WqO59amthsXBluA4kTmJRTkhHOkayzEG/0qkUGwMXD
PwdEIh3fyoImaaALDh2KDQiRWqd3ccSzlbhwb1TUaTV7LALT24mdWS3UAVlUgcJeZTeDcaXi8WAj
GOfW+14D72sVRXVHaute9/AI1H1mtbVTSCTdQHqfIyyz5xOza2N1HXJpcahfZ9xTaCud2u8pXEPl
9KRBWgHsya693HJv6tYYVygbWkuzrCs7UqcUh9afHbJrLIBXBxS2euGqa2sakFGfjAtLUlG6GSAZ
EZOl1hL4Xn8BvkI6y6i+DpBNe7TSUdBZah1wJNCoNHKAkbobQst+PwCSAHtNNeRVm5Khsa/ypyBV
OTOsPnXfGoCP0d71zOJusrZjBeu5fp0WBkUnBOrMP+XVXvr/9F6zL9SyjsiI0+GmcMKKhqXJsigB
QTokI8ppiostFbxF61s7jMrRx9AbaDPRJgnkje6BHoxSwlRekhMYqAbkUQNzsLxJs+IuSovABs5c
7T9ECF9clTwdqR+C7PerMiQokpJucoS/a4t9EJZRQsJ5H81UENY+vUQBCam4+zFmnQ66G0JLK403
EhGp2KQvCIFODMGssj1fuAGIupMUSM1YEGLfAZklR5oQahRavWJt3igxUMyxat4ScOrwePGPYPJ8
f/lHGkO/HiryZ3BJRVEDy0Ws81EXR4cHkeOqyOU3Q7q0Cn/TDdW512VPJgZ0M5hNNyDi9zEg4Fku
B8swFtW1houc0hcO3rWIB7jJSpfM8+8vbMpNjh+rBJlVViyQyuRyh9eFYoFFy03U6BjCS+jz9AfO
5ehIaVIz8zB+VOp29T7i/0EgyxR9yfKhxN28/u/z4KXMaP7Ux+HuwU8tX7PdU/JaHf/QdDV//6zq
v9+/zfSfJPUOvgBEFtTDZfNaDlevVRPXfyWC00/+b7/5t9f3T7kZ8tf/+o+XjObC9GlUHA9SXEkn
ivznQfH5U0za9lR9jIjff+VXSGwof/B6ICGLYByVKQv+KyI2ZGJl6CQQKSyDd/iBwWz8AalTUfGJ
UXSQLbrBL/0ZEAviHwgBaiK/qan8IjPyt2LiQ1UrZP0MS2UUTn7LME1LnSLmD8szGPoh0KtatCnL
k7hmNC9wmoJnL8Xw7Y2yDLaSdfbhAX2xJxxuCYxJ7g5dGmyYSaucfP5wTNfq/RRqJBDyIo1sCXl+
NHTk2vl+FOPLYVRNYy+kLaUf7zySmydK0vmircFNkA3FUdxVRSEP7bthpgYPWXQXxascHmG8KUan
4PDLiTcAuGLxuy5uUWUSjI0e73IBDe95jdg88iMSeMa5icGgPEcjmO5whVw+GCtYmnRWJAdAvXkm
7ZBtMzKna7cTx7Wc6dIM52siyvAp+qk8oT+I7DaBgyjjtrQI0VV7GV6KDkKzDXRJRWdLl+1g3BrW
WQpPWkDduaNJgVa7Q/ZL8urOv39an+YB74TKIqKRSE2qmsyM+zgPupLSt9QyDwoZ4KYY4bfTWd42
DNurCMX1uTZ6PYehfvn9sF+9I9WQLGh8hq6rytGwcZprQ+YxrAglfkFLjWa5VeUnlOKUQ1WzXzPO
kGVuDDnMial/eHdtJSOMqgJp9Y11W9qFYavp0q/OOytDmeUFZZhcRhikfErSH1W8k7SLJEvQP1mY
TP8Buve8x3RzLUEQxap3X1p3ESIXqXhhyBvJoEd0EWCIgwz3uu/wFLvVEzAl7YPX7ProuU1PrJ8v
b8cUTV3l0cnTKjq8nXLwjT4xQtH2zLmkX0CNQDEyXPjeWTeIaOAgRBZOMmfxHEkZu8+smdbtQ40v
mckw+swl1hKJuPCLbTw+acGb4K9bEsLY6OdlRQP2LC4rJ+/WUeH4jW2EO0u1NYW6UDkhLy/1BiYX
Jd9m/f1sODzUfr0mUzdE9kImoWQebQyoGrg9Aedoo75PY68YF6Dfejqn6IO7Tctqwevz+yGlwyLg
rzEtIKaWxiYtq/rRs1S0MQH5riG+q6IzFzzFQeTufE2F2ptTcC4gJAVRs8ostsMmV/ylORr299cw
TfJ/nOXvl6Aaqq7rGsUR7vsocMuA4xhlqvd2A3VpjtSnUpVOgoI8Yvni8vfHMg2gbShmsNyto9tV
UbYXoQeNmCPDCeqbmYijJuykDE5RR5Ht+9GmTzu+M0o3OgcVVSEsVw8n6pArGaZBDCTXylkWFhCV
oVHNEllDbi8uf0SGQVUO9/jQPLHkv9hYOD8N1eIs5pDVjs61vsctpag1bjGklNupU7Gv1b0TZ8wX
o0xBoc46lMQpHDu8P0hjcqpyj7aPUPuswTLPcVVlODE/pOljjh7jFNdbnGVInojvJ92HQzoKlCxV
GkDeEOsdDF/Bk8EBUxoJCTTwa1j9XKRCBHWwB5wt1N2JTfqLs0FDxURV2ThVwpXp+x+GH60OEBD0
G5uG7oS5fipqeCTi0MK/xqxs42mBzQw+MeoXmwE5g8w2oIqMehyZACiBy4UFFjS3Plr6sgTcy4Ll
jWopmHEQTW4++362fjkiu6ohkkCZojhtFR/uM5KKyOt6kLdhBoxQlTo2cd+lijAm0jwXwKXiJeKd
eLlfLH6qouTzk5QM/0wX9WFQbLTQrGj7wU6kC61EG9LTEcptrextMJUT0/XLsVREcVj3LMZJZfrj
WK7a+UIUMRb4vwVGFoKT9cjsUvXKoctLJ5bgV6MxkmhpxLjsNkeP060xQo+ZIHbU3LaD3AHYzoAQ
DgB4R0Sdvn93X61EniGRns4fNtLDW1NErwcaS4NRDmCFyoh+IDoK3eP7UT7fEg0pQ1LoaKkiJJ6j
nbrxxs4TLUZBbkp1tPixbaPnQQORKyvBiZPp096JFrimqpZqaiotuuPuVFBYStNVEC0tPF5m6GB0
q6bxUFWMxB94SczEEr/gKoKurfub729TmuKhgw2HsXVANrJhEC6xsx0+TTy08gZE3hRgBC9jmd5W
IZJGPRxDGyF9yOUFagLo8MFcXLQe9bRyrG7By59aHJ9WJNdhiZohTxkukenRW3V7OLiUUnFmGeuf
MqvDyUV1ObjRMpLhnwUC0MZ/4dYJRwkE8M+eqheHtx4W5pj0LeZOSgQIZSKydIV1qaOYAB5HxRko
kC+DJuvwRStMcFjqW9paQCqG6NSVTCMdvQSI1hrZHz1UXbWODhdRMCUJo29SswioGQ7gk3yMsBHD
AlojzrNTO56WvmIuMDi6AZIkOK1objTL3wlq658IOj8dAiScJImyxkalsh8fHQLokwO4lcIRxlLu
ATH0p92YauRgF11JGU32N0nuv33/NtRPy5pOsGrJKu+eVjG75OHbkD29x7jGHGxRylCWemtJEDzv
PstfWTMI/WkzJAdcJNt8p9IX1vgj0XdqtBOrx7j90TRrWXikGBZQoUcy4jKY1JO7ldfBUI/mRrps
0H7SXuGMIy+pIgUbX7s+MgxOLq8z70c4PLQ+yJ3LLjrHHez7WztuPxP2cW/TRqIjcEbwrB3NtFHQ
pRCpCo6bcqWKG4Hs09B+DuY+AQxdVg9FCjdWv3CHmyzeuiZZ6w0yoECkE58Uhu5m90OCxusVlypA
/6C+15tlbdxjt52S1mZLNK4Ga1EUS0gKSOBh9BXP0c7JhbnnFPre65yyXmfVQusWbriOlTNmdtpc
Ct5POT5v5a2SP2XpOQLND320UsCA6HajXyoSgoK2ct8/xPKiqbFHu47jHbwRrTlDuo+6dfas+fd9
cN9i4S6AYcUIeq2gDBvMkW2Gyt65znA1sZ/ptXTwbWsoN/u63MotYg63mQV4jXl1073Qq0mCq9R1
Am+JI69L++vWoBsg7v1xRziO8AYQymp0rNyGVkmarSlb2NO0G2iHpNDRpO7WcK+LZm4aZ0a7JHwR
zPUUioLGL4wtfDsTH6AHdHDot01WejW66zay/GeaO9ebC1FeYIyFoXWO3IuwQTQkRAxM2vtutAjq
9dg+J/5znzqDMYP7IFKBLhcGnYkM8UpJB/SnPNFmKdYRPEOkklrH7bc4FEgaguzrfuIZnzjhP2+Y
zClwEyalJVEk5T1cLyanU5IaBE1+pgBUlRC9LOnl4Sd1h7s41nzs6yfOxK+WqE78q5mUdFRTOsoo
IAdnZdlPMT7/MU9awIFmjDjEieXyXhU63A6JfEUCM1nkZJLEo61gIiDgv2YMdtdewFVCfEiXLxV3
kpEcX3ARMMXHvLwZmqte/amorxXyMC3qy3TjZHHtVzZtqhSkNvo2rY3jMGo3deBo1rKbaNL+XKoo
f9+HiIuljdO29/7lBCu9ErYJhXIAgI5/SdKiyjMaMSOKut7GOE8gmusLf1uf1zRcJq3u2VjMrSVs
gl1xLSPjTMMY1dPATnA5uKSkkFmIZC09HGbP8maVKAsc+dZoGqfpLH5p6xszuE5Rvhze6B+JWHDb
qMciV8WiB582Gwow3AGG7dpdPr4gY6K52wrRzNY2h12A6EWF5MV9We5yfyVL0JDtvr2mImAasxqI
aL9sRrvtzhVkoVOWyMwvFqq5qaoHYM71pTveZfFtovZAWrCEkR5NxMbqpNvUEjQZrAt04QmStppf
KBXlMKh7ZbFvk83kQwYyePj5/Rv/FGuRM4L6osbBFjn9+3Aq11kdGwXiJnanh4VNY+NFK9GaFjR1
O7qArX9/NEnijEFL0iTnOJpdMv7JmNdCDknxkQ9VqnhdgU6sAXnJTpHV+n60zxkdJV9qUSb+mhCr
4bwe3lyJ8SJQtmFA0wbPsiGBOe4pUG0hXiJowczTI6NHWiSi9y5dA7HXThw/09M7Wk2EycSymmTy
fN/LIh/SjtDIM7+JuN9+tDjO4wD6lmxVJ1btF+9QRu1R1uGVTw/16IiTY6tVABOQ3BjaIh5LDBNb
wDe15HoAkUf5xGP9HKNMY1HHQUtJm0Bkh081LDIraVqcAUpslldIVVoiFS4SEfoiqe2mEIsN089P
7LnHN2lKxCckA5QBKGTyX4ejmrk7FhraMTZ26A85Hn2AX8/l8bmoAuHEDR7nBAzFMDIhsUJEjJrF
4VBh26cedGYqzpLVnHPy5REMCL2wbicstOxu2qC0DSUYFt/P1+NjZSrYm9waZXuF0O89X/gwWyQB
fg8kTLqpLpsgzr/hDLlHHdCnBhC+szH9Mk4M+WmJmBIH2QQJAkStk5UfLRHFF1FObA1q3loO0lgo
z1HmsI1ugBwuRM4I3j0CF7tsmgKfnVH6zanL8EAQdZOSC4EnOdjhow5iAXp2hNGlhUSEEQ5w1DMi
mnKgDFCP1tX3D/jzHAKKiaQGEkE0YvTjc1sGNgUxGiF4IfPo2cKoNAuw4CHasg7Y5/HEmf3pffKB
rBEDFCWxp2gd3Ry6SvVIeIkIv9mX8FQQ7zcga9oFVP15mTdvUZIFJ+bue8Hm45ZjygoBCaUAQnP6
qdrROkGERZCyxk3szNyPwQL4sSO6Z2Z5axTIlJd4quXEcZBsSvgzFmrkUFqSM74A2Tt2j1G0GAUU
wNG8f/TbW5Do4KcXAdB7DVd5LGPzsyELnc4iEW1nBtL5/KyV7xvpls9A+YAP0FCeI+KNo+lXBfrI
kns2Zre/+S65T8OkPEAYNhWUj+7TRKNNA6qR2kNeXrtdKcyLXEWepUcDXtNxqf9+uE97ApUVJs3U
3ABLq1rTu/6wNvsuxz7eTwJw9CRn0Jw41kGrJPigxnH8Niq4PldisG9Tdf8vjCwxPCGnMhWxDkce
JXhodQZuYAijV78Hx2l0GjL0rS8s8SxbWNU4h8gjj9aJgT+tlumWKdNRx+bIxgj0cOBGDib/+DCg
dyguB9FD1yUwSIGG2ppjtnhif//UIjB5tjxXSZ0qIlRCj1ZLjME8WKCxR4Oqon1U2WUJmSep+rXW
6cMuq3pARW26o33l2Xpcge7xTlVC3gvWh6uHjJEuJTVgroUWyeE9K7mh9UnZ97YC4j9BbRgLV6+9
lVpiRBnzKjVwRMh9K1ECUizQ06TvGaxVdPXTeM2EHzMcB8QIkqUzRLCH0HmWUcJBnQF2FQskvfbp
F5n1QtT3VrEm3SY7REOqkVy4EbA0woVbPNESATjCYuJvFqEEnrmk7ICoMgBf3D5r1EyIQ2ZKzmBn
Lh+NAjWqmCfm/FevRJvePvsIrUMq/IdPow0l00tQcqE4vAukHqqcltTbmPQAAJ4071JxhuCfZpee
dpnVFeoVmu+f2NCOo40p3yGGorUvAmVHoPvwGkCKBohqEKBLbSzMRpSZexMfh/aH0RseWk34cHjC
4vsl93nmcwhrpia/d2vZRw/HjE2YQ3VZNPZYj3bT4JmBpAUKfirFClU8cUrQWuDjDiadQgGKEi7A
hXfQ7tEtdmmDjI/Q1bZ4qbxkV+wt4g9kPPXBibxLCP3u4PCl8JKid0CTsbSz5qylFFPNsNYG81ap
M/F23HrrPrWlxE6QotV+8nfT3zXWBSyTsFiaEq4CNRs2wjbK06QYxhQS5rJG4XONJRxyOeBcU/kq
Gx563Cv8YYZiQkanUpgn4px0hb9hTCK3gQJV2MzUYl4ldujbcIsKjZqAo2HmXNhmahsNqD+7smCY
rYRgWVFg8BeovBXa0g3ncP6nWNhFVmCGy/zFuK8BGAHyuTHupHoGLsDHVkdYSSnW7UtLXarez9RE
N2dJRXjcWSRa7ZyuBKUm+Vr37ExfocAUA8YCDIkTdDivS470NSDEWlqmIrpyO1waahiCFuoUS/4n
GoNWuhzl5VCvkXWfLCK6RfhYhReKt8G9JZhh1OKfybv+vntLtvqjvBTO0lc0w9tIczwN4DH0srNM
AcXbLiKMKYaXsrjNo5cguUzQRsKfZw/TypM2EKzw4dLFufXTPx9P7NCfDqVp4kzS95ZIxEpv7HCe
CrEEwccFQipWA9PAyhEUMyi1KBXIkl4B2Y+e/BwUmmcjlKyvv18ln2PH9+FBfUytByAu07z+cCYG
WtajuiTVtgZlIytDoJPkkUO7FFBo4m1pdFhalGxgqtK2b8EWf38Bn5Yp4+s06KnEGKpJCf1wfIkb
xhfbY6oJ1Sbx/RpiZXON+he1irQ/MdinfYiQnPKLxtkkTtvR0Z5gBr5RG5VS26FaeqtqcM+pmy9y
dGxmyhA/eQB1UeYp2hO7gzwlb0ebA+MC4TE5F81PELQkCoqy7PTaTkIIlFIrT6gKiJmYBKhLdu1k
G2jKhEyQ5nT1+4s61nFeagNpTudytBPCNAeD+S1ed5WdNvIrdFFzQ9wm47ymtf6iDgSqfkHtzuvJ
GOX7V/T5qRFCMDmn4F4VgT4dviKkOeRWsLBGbIViW2oNuiQQFjtixqaKJx2u7K4LTyTd05s4fGKM
KaMwPQEcJqbD4ZjIEJkVoukFYVqBpYvWL3W92bTQfGivCGyrySkQ1OeJCLKBCrMlS4ZMgnp0l3iq
WxQ2ACpRjqg3sfAcI/Bsdo2w64bi5nef6NShAdw1TUPJEo/mYZBlbWUEZQZvaFCXhUiNDFlN9hl8
yQwww55lbQiL08X3w35+qMw9EYQpuB5IJ8eVGyuYtHjSDK0jGZpShd4IIBhxGbvygK4cmuRhk5yY
+p/DD4UJM1UiaVDTEDSnpfFhf0k1kOKFH2XYurcYGNXU/rqWSqM+Nu46laHQ1nrcIWee4ALayAXq
uZ0/b6Xot7dZbEwm7BRpqgW35SgyRcQDFb9CwaM8khEXRk8pscD9qwGcjQL8e8EU7nUsgLTx8vun
/nliHY6sHT4B5GQaMMzTyIZt9KbrtFZgoTGkGY4Xnnjcnw+Tw7GOlk1OVdhgO0vsqhAeB5NU328U
wIneTKl3Y32mymGxgIXonxh3enqHy5Vx2VbZCmj3gsM8vMckQM8qb3xKc7iHzJuhQmBHSL0TsexX
T5KwnhSDgwKs4tES9UYthK4npzb6V5MBpg6/v4N85AWI6/inIABfTF0LuiV4SLLUd9uaw5sKYTxb
Y4Y0WNjHL4EevcGtR+RCcs87To7MLZyMmNqPDWNNP9Bb0aBcfz915M9R5XQJGhugAucLvOHhJXgl
LUQOR8Qy28fcn4rcqeHTTQ/TMyTDEJss22CbIRoPz0p6UgcB1h/lecSw3VkEW/yspLAxZwjoT42G
MUxIzGn6SQ57AKYxRgK/fcJywZCXmGikXjy2wwtuFC1UJMCqth8KF3mLp4en5gu9jOxYHxZUqjrs
i/Ef/v45fZoYKl1fqkFAZCmEa/pRDGUKLiIiVRjZk9TUAhn+R6Hr55Zq3ClJZP4rg6GnOBHjFNKa
o50kc000Uyo/QnCu9Di9IzoNkfTQ5Ciu00393TsDtYhDE8kbvkmfAMCgicSu9GlDYD7wXBZVusox
q0cFCjYPlgK/P9iEAyMWVaZ6+9GduVWDvBGaSTalyxUqHEvNhbYjE5/O+kB/+36wT4cRyhP0dad4
jPNWPQ78BqEHaoYUlI3PA0WnEJu5wjKfJo0gKTHadeLDe/h+SOnUmEeHkYC6tdEGVENMF0QCcoTL
LIc1EaWNeN9UmNCNUGQD3AAjSe/nkl+uPF+2NhGh+zxFE3EkOdN7Qd0arokso2KcQJN8irR4JrTw
qdPQxtHFY/hYP6CrRjkSLcPcFPCWVeILuX4uMhezlGawrcjfm3GXn9hlptd6sHkDuVGnkjzDTjns
Ueqa9DqKN3D7qDYK7joWxmck506V/t+bm/8YxaQapOgwbSaI/zSRjzFOJoggT5axbYigxC3EIANu
C1kKH4XuEgmQ/BltqUtkXKTVANXPbizpZxU194M6bn0furbQjfmkE/vExpuvO3HSi5WU66pEiOH7
aXJ4iP66UiTLJgIs1FdQ0Ed7WKaWnSv4IVVJ/Vyxkl1duNDBYXquc3JcS3nwA+8s0Af1xOuXDt8E
I8tUzymmT65raBwdV9L91FMbOkGsiaCGPqojBdUPq7KI4wUOU/JSBKtcaeB8XckLnKH3nQBHg2yd
amX56HXjj+8fxFFy+H49kJSRFmCpgmjUjg7cPhQ6Q8QcyUbfU7eVAitK0xY8o3Ssimq7l2XLsbbu
wcOIsySivvz9+IfL9c/hKRpBgxWJko9xjYHbYOsYMnxbgTVAg+tGwFdiFMQ9ujJIgLVCf2LEwwX4
14hkaeg8qMqnRC3vEZunpRDCt5C9eZ5a/QWeoWNmovnuD8qqaBH8RHbu14z7LcLQ/44N9O+mn0F6
I4NHs3TmkYrx0Ts4759ThN71M3ZZ+ZbF0Uea0Jcf84s2JOnGH1NDkTMEeg50ed7pL+2M9+9MoGbW
lGmZ8Ob/zqNHOIdfIsGE2Q7mGt48S/Ev3pCMGAf7lIquy7s14m9pZxyGJpPd4vsnUYimEUlodLS5
xqZnqh0WOHc4v6N1Oavux1O7xmGQ+HmIo1VaS0oNwJEhbPPWe2rv44sWC9BZZ+P88v2C1A5Oik8j
HYO4iXQzTCoYKXPK1T4+Ed4fbze/nhUsLV4j0FAOjMONF9plGql+5991c1BHmEPfuQvxJt8Fi+9v
A97XxxPvz/v4MNBRoAMF2QxzuffvIBEovpPA/15gPmU9+4t1O1M22qbe5Ft339joq69pku8UBy1a
3TYX0RqzmkViLfBk+P6qjlipn69qevofUuUYUWt9jAf/DpnGyYFvtcheLadZ1E5nl0/9j/axR0P2
VPf2Paj4cDB/eurTDP4wrF+6sloYDCtuJLu86dfjGdRy4a66bbfSBnGHfdVifjlLNxvj5l+4ZYpK
1D05+XT9uC8mFEKoq/CO76SXyYEN0sMjwpAPGNqoNwD01QvAY7KjITj9/P3IR0fL+01/HPhoWVpy
KZeiNE21wSE7luiV/njJVt8P8h7DHj/aj6McrcxKaX2Omda/0yGO4zP8IBYEtyh6TgOqwDSp2VNp
PoUze8dRfB7XVDm1afhg+3r4StsgC82UIO5OTZwyreqF5w2j05lWDjxPtmYqcqlUmfXLRAvj+dCv
FbGtZglWGVtDopLYTD1CD1GuuYgu/3ksqTs8PSLUkY3rUCgfsRD8ESVm6CSY1ODm0C+p5Lxlg4Eq
R2ZgF4Bp6qJXZIS5q7sRtj4SGfmpPt9xtPTnO/zHXR5tF6nkG0Mvyv4dlf2Leu+d91fBXNqh+vBj
eJYelFm2PfE+p0/87rke7Rtp6A0YH43+nXKtwifLZtgeO4lDT+0CfXrz3pRPbLjTMfTtiEd7ggv1
py3BN9wVTvKEqLgzmPPG6RfxmTifvHksp92Ps9hOnB4VpjnWY4hKoyrSRisUs0EIoIa3jNfVKl7y
dXQh2PLWPbFxTWvl01MBzgM6l51bfn9PHzaQ0WxFP625xvJs3Fo7GkqnkuCvDtEJZUJ2QsWU+tLh
fB5onStqGQR3KOjN9SXCIOfRVXZV/qyBEc6KueC8ACMtbs0HkgV7uKjv6PwKTvBYb4fmvDYX+nrY
y9ci2zmGCXe4EjqImEzIqrWwkK77fbESIa+8hnPrgQLFz1K1I8m5hOK5b36iTDCDVbBF1gA61szb
P3Wz8MTRp0zv8fgZfrzDo7kcYzuC+ZDg3wGecaAY2ukFjdJFMadDPNqi012J6izaoHi1RsF9WIxz
dybbyUJ91mfl3H8UZy7/Lq59B2sj+yTU/6sD8+PlHU38YRjGVJVc/25YhmfDhs5a9SNaNct2VWe2
Ec3MetlvaJSdoUu1t85y7cTzec98vns+R+sgbSfKncsMwPvkTN34D7E9ruiob7t9NL/Bd8nut6Yd
ze/KTWVb82lSFJtiXm+qc39RbvvL9Hn/9NJfYriwiOfh/B7hQFt5MBOeFkZj4Xl29z/Uncly47i2
rl9lx51zB/tmcE/EBUlRlCzJvZ2eMOy0TZAEO4D9099frjpVNssyz9bsRA4yQpkBkmgWgNX8n3ot
tpDEqnb9tl1Yxh9JSf94fUQVcA7Vca6Ze5+pCu3IQaXJQ+M1XhFy1TMD57exQsbkKl1ZPmxy5Zs3
k98ekldUT9/F3vsZtguoBNQk4B1w3Z/1INBx0mibafKQ3Kv36pt0rb+C7A4hoNxHjSNcPAbgaP+h
+/+PM83np84OF0dApqEVefKQrqqDsZbIpbgAsm7Tb5eW0Mxd+89HHbf8T2aIVxbUTSQ8KtsXDcl3
sAjRKgkLP9rDcJYLRm+m1vHPx81OELXmlJlVFsmDHkQbVN560R7RN2+4GDwYpP3wguyRX3IoPBwf
SR+Km8yzvORhYVS/XZifRnV2wrDGnEGQCB+NRRn0QbWeAvZCD/TF2ccbw9f8agftDWAX9jJsZ/Dz
02dxzT/7wDhqlsAtBY/hzGoVDEijPEIftD4qkb30wLxkyzzqSS74Ku/9r9prPTA6N+o29njj7Wx3
2Unw4XD9x+JC4SqSjyBTCn/B14EfWyeuoKObPDyGL8Clkseb3cv9KtnXpPAw44TbbUvyEu5eLLIV
BKcTL3d9lfibAMr65DLU3dw9qK7s5pucPJrBkyDpKg9uYUPo6trP3PUF9VYZQe65F176QOh5HXm5
j1c3OTlEIXZhd7V1Cxf0ZKKRXYxHCPJ0tbNW2zJ4usrIAeJPxCArSI55eiCTq8FjF8NqdwC21Rdu
5LmMuMHoXb6tLn9d//bHg41UfB813WR3kF2DqG5JtkBZbQ473X+6pa5G3lHTRXb3T15Nbu+R0EV+
Q+3YPewQ0gpzsi7JLSN4PlFWGnlcRaHk5x8doKxMl3poVaDVibwdniy83BWU08jNfiSvu6cJn+Bt
Jc+/PhBOLlAKT4zQW11t7gEHIjt8zysnyepu/RqvIAFLmFuR9R3QT+7rY+TfP0VhQkr3EiBGWNob
pPq7pXtAXx5nx7B9wXggZ4QAiYl/kUhokKvdjdd5u7Aht8FAnsbgaeu+InsLPz0N+CjZhQKhh73c
wZuL4PCEmxrOXI67yt1gwhdmu4ZcmxjV8dJEKxC48rDuVmi/IT4S8wm0FIn/2zd8P7CJO2w0173x
N3sUsgTh5Wogv9Z3eFXNDTo3FOQyITrm7cXD/mbL3D25vJgwnS/WG8dFgqLnby42/vWFTTaO91iT
7bolN9wPDf8CD3Fx0iJuhOn1/mx7wsWJdEL/BL9QJYsZdxn7zcYmMO+7luwL4q8NnCVKDEXr7m9U
svYpeZ1WBjpU2/ymXtCvpI22IerqmezvUB96G5Mn6uaBiY7zr/FXRTbxcexSco8SZw+VGy5ooOTi
zXL9TRVEW3+juMc3eyvdlQdcs9e55mF/gQfhPd3K3R0Sz3/3vU3wdjzo+PvXXetuWt8hdzBoMukv
/cIP3iY3Xdf+rt1cje6u87pV50HM11tnZL3T8P7q5h6re8S02h1uO2+F3GOfe3f3u4NBHtfgzBGU
XgRy4K8bzyL3u+0V3jzzcCLzKxflV2Tb+of7zCOl966Rm8dXzOTjMrLIe+7567t717/cQBCa7INf
6L6cvN+vH3uC3h29dP98gfoksv8Vu7/G1eBv/OZq9Gwy+Z0vBaWH9OBtRLC340+AjDwSr9bo7GoD
nXwPrR7ba13HMzzp+EJ3/h3ervE3kXtz9fjSky3wVegQcMZdbSUID2/vZYwYoBjowivo/d3JBIVk
e2jduxuxcIv8qKP8yb7N/NGqZJuJXsO+WTAvj9L2cfJedgKz5h4jhQUbUnenuyq6vnRfboPGz8Pf
cBvU4YNNLo5n186vV5p7c96pEKFJXHFR6o6ky6+Gt0ojxZAknsBzUISyjzBsFFRhnBF2k64aOKD6
A9AtJSl8zS0w4X7efWbRnD93n0+Pn+3ADnUoxP7F8UyoXj2V+yG0YAeDxNf20do8mKtqkx3qhdE4
NjofDBQVIIEIUkAoOp59s0yPEHatTx4ETyqfGtGlowLHKyn1c2HJNimmqnTjgS+Fhj6cX/94MByW
KNqGdpk5F2bJc7vsFQkP7v0plN/td/1X/6g+4kZS7axL6db+48j9H/mk/18rGg4dj+fiXyCWvz23
/yrf/3XTPDeJaJLf/5Ck+qxI9V//q3SrMIqnndLQrXoWyfNnfzRcy/+t5Koozr+RZA0NVwQojm5m
3I3+8D87zr8RlYZIC4ojEPv6SHv9U8fV+vdHPRFS7uATdxTlONp/up/lf9sGLtFwaSNXDScaSK38
J0qus3OqhOs4ipZsxLK+Ls6isyibskgLwQBK1mMxwqUDYnp+bY1tv4UmPiBMha5KD+bQVV7Ogfwi
RlVn4RTbytUwSSWwrg0H7g7UVNYD8wseXg44Nm0adRdViv1ctaIPqQxwlh/ZeeGOypHfpvdJk4S9
BR7Np16//GOu/6to88syKRrxf//PR+H030vg70+ZHfCcXBxXYoscV4acDDKmdvUmLCXqoFop6QOS
Vo+aAibwOC3SVYVxEfOqVt3IBmoNQca2egO0zr6fcqQWkrYeUhs81gbX/8JB/W6UG+qvXrLtPTTV
7SeMNQtoohWAf1VD/myDEi5QHZjXv8YeroTWkqWHtrP1iwkgtwVf/tfj/F9fOE+x6/tGyMhuMcKM
Oswiuj01v1W9QLouBO2ll1Qr2YMxTRZSzWPHhiwMdHD6BXv61QXx97NnZnQwiqbu7XIKNW2SLpHe
ofyqHRE9dkNdSwvP+OrI+fsZM6sZSdVgmKKfMLm04beljcVLwiX5xhoNugWicFiKJXwUNnwzV+aJ
g0WKmq6007UwQe+9Wxq1r3nE5buGq/Yxe8ca11XaIhvLlHvpCrqV1iFzhggkD6gL39lOLSNVv7Vf
wIvqgB3LkFZtNzrq93mlIjtOksXo68CRvypAz11EA8vKhT766vL7u49mF/RSplSPAXELpsQICmfa
6ODh/LyCTjV9/P3T1bjlPVejcWqCEZluMS3WSlYtzNxTTc+ugFnDgeXq2yaI1PqgyPRabpfCwKea
Vr++tUNrLaVajbcWGUQ0ak8rYaT/suPfWJRTLc9so6WPMSjcaBnVnCs6TWQs+IJ/4FTTc1tlQslZ
z8smUCXU82jgA8mtd9Zbz9PfMnVQJ8vuIVeWyatsTCEwNP6x6WNjhjTk/7xD5lHKHB6aHBl+ArKd
2hVV0zce6ed1yJGf8HnuAT3dTEVJm6C0nZcSWSaxWS8ofJ6wXNbMuVQMvQ0N2eO0lsAoNovJAn5W
ZeJ2qIt4wX92Yjyt2aocWmS2Rjme0dDuqLSt186z5vT5mWN6fOynlclSINF7BzMxHx14cgHGQTU1
KFbnzZjZ4iwcm+lKljXAccbQNQbPhtfBeU3PFqdgei5AjkQ+ygDtmxiH/kmvb85re7Y8hdlzhQ3I
dbFUcZNXhpcuyq2dGs7Z8rSR/dx34B0G2mB5JfQphcQXOvs4ob/ZeebyeJOUoGajyWFUUCz+EOWZ
so545tyzrps2Vmyk1zH00he0Zk58hznbtDkQnhmdsKr6nLuTEgOSvlQ5dqrp2YLVW6WP1ThGF8FX
V/QoUKCLBa4numi2YEHyAjnH4SKgGcp2TZRGV95ZU2bu3c6rSFcTLkSAHPT7Ru4ecY1aKEk4cXaZ
53uOVI8su6lEYNHUWGm6kZGmjIowcZLataxMWrhhnur32WJN1Q43yzKCDQbrB2QgwBFbSxoWZuep
1mfrlRa9mesORlWtQfaO3vriTwjQf7p3zNPlIgdcuBGCCEGt8pFE0fCQd+NSBOXUa8/Wa1UkLK8b
dApTTbdKq4DpS+XzJ5qeJ7dRJymoUtUi4IYMh2alO1D2nZZy1k+1PlugSku1EeXrIjAne5tVQ8Ak
57yD4ryKaSghiAwiKiaKYQEhZZYbXjZLt4FT7z1borRv2ViiDjSQnc61zdYb4/a8U+hcaFLENO67
rhWBoeT3Tq2/VNGSEtiptz7+/mkbrYWhFgBEikCFGmpm2y4HjOgsyzIX5gC+ttSjAgOZHekF6i97
NFfntTxbkiUzCkoFbJZdaCFq5HwxXi+0fJxl3+xFxmwHlXJbG6BVL4JOszTk9UY4GOGc6/Y9ZVfy
qDkXkMI7yjh3NbJfMprqBwUyQGurieWKiLHLWqAkYuOxtQf7F81N+DeB6vUyR7EuS1DMqZsllfVM
o1G6ToASAV/ITO9kUTYAEh8hzoB7D4rThZMGcmOM3LgVrzMGGbGariuaINCayEr+yoGZXYlsHNe9
akFiRQIPXEIinU20vjRDEMPbt4QZoMOClQAtDaRtWbeDWZR+5DD5WhrNsoHAkdRcq0AtN0SUZn/e
CWceVpK7bOQOatgDMEncCGUggpvnGeN5rZkAWYZrIFYHlWNfR6V8DfDdmU3P7I6GImTUeGG6RkmY
qcwD6O68hTD3fJosjppKRstTBRFMI2lfqLWkuXti/eozq6MA6AMZHyaCNCsQoBMZ4nRRe7OwGr5f
DPM0Ygv8mQmkPhFoZbQt9WRTqtF5e/ZceWmqAI7OiwJzpEXBidAhf5QpQJGe9+LaV6tGUeRZtBSr
2JpUPwUwbBJLYuanOnxmewR2JQd+PwxmiyJ16Ler8XCeWZur0VAtG4B1VUXQxrY/DKbXs6XNaZYp
+pePZK6HL3VOV2uyLILBGekzQJ3IdtFHRGSnyLllsAWI9iEfaa+wFNXEKW5TmhzV5y2tD63xT5vM
EQ87tV0Ke02VfitrE6TRRo2dtzsek5U/b2HAUBW6Bf8mjt0IRA0XfXXmwp0nWWLPpWPZKBgQcCNL
6Jk5sXbeWGuzdZu0fWaAZikCAGluAYRlJEn6MztkdvOOQG9tWYY9XQGUNUlAGIVcyFkL6yPr7tNI
ZqPJhzQqIfih8ktWIkjIsbec1/Zs0ULrhCvG8bUH1NjWkCKo385reLZkbUuZpsbo0R+QlG7UnEyL
LuAT1kCbHReqrihQ/IWmRQrAOYe8g1gwYceJ8M1BRJud3xVFknpM7OZYNdH5jYmyJmMU+Ypa2nCo
NBafdx/+yPj+NKKopZpAS8KIgm+vQaygu7JT1Or83POzfN6/zM5c0VWViqpldYy1OU2mD725yYdv
BVF+LQFgp2pyV61GecMLhP2GbuCr1gA5ajRM+V13avO8zUadXcyrQdPzUcs/FsSOygUDN3rxG09M
gXkFb6JVVV9C7z6YmHk55M1lpfzJdzx5QZxlwf3dfbOVHGctRwEg9rGmz3KgyVjK9uVAVRe4ZqRo
IXomgydf1T6K8RA56gHprodKCoFbc25qs+O/QF4pNnXlILcP2uCAW44GzrLoijqGHq2ssdKf9Fi9
KCWj3+YWjxZG/vteUZyZfZsKqU+LtuOBUuXyxpiUyDMcAP5+nlenWp/1Cx9NkWW8rQMTyM2oy1yj
lxcM87GJf647iDR/3U2UvlWdsbLrQJZK+0YfRLOhhak91zFY6Oe8PUr6vj5itFO1tnKMKtQfPRz1
SXv2ZJzZUFYCRIdAGNZbY/uj84QwwFkDqn5M0U92Ykxo1pgGNqy80QbSjSklatMs+KO/H08U7n7t
ESWW0A1WhquiMCFxWyBJvD3z0v9RKf7pxaEzzSBli/XJR5YiJFUEpjBfzxrJuS4ti2sVrAmsJmwB
my7qG2j9DEvpGic6ZV7TqhvUgOZjBaZ3XZa3zdCpboLY24JNnFWx/GVbPpJEPvVLPTp5inhcG9ZO
q/s2ywARaqVfIwS6V0Jtk40ywIcWAXW+bXNVoJwPmsky2INuqxbjFvGlNmzSxF4rg6xsO0i5e0Vk
pusRdeznnRs/wGmfXhH35N6ujRGFRBXXAhlT0B2xYS3M6BNu57kAfYRaVdBUjzpIkzVsOm7kYSo1
1aEx7AS1miqAb47SqAv7+amnzRZ9rlaZGFNZDbgj2n0P4tqFMyT6blRsZFqb2jFE2lvDAh/h1NyZ
2YGRJpXEU8QvdKu0N2rbIbU9wgj9PO2/t5H/qJKJEHA1O2Rrh8xhwBnLjRzGnYw0yo72Lz8/4tQH
zCwClbkkCmBxAz5BDbTJMwDSivOszccd6dO0gqBeyySKay0qU9/jpHqMyuy8oC5Ywl/uIlLVOeDe
4gonsZUtv6njed0hz+44hjMiT7e0MVeL/AknwGxvJ9US7+9EX89FdUBhHQoIj2hBgZXbNEUPJMm4
dPM81fjsIJDkvYEAHW5neYnCQCcmR3Wss+bIXK07nQpedZAvCaWiUQEjh9P/pkuMMwN18vGLPk0T
Rx0is0EJVmDE6r7HpcqrIYPp/fzus1qsv8yvPFuhnDVRJcmpFmjMSUPLxGXbttsYVFhV2WRMr+F3
RCpZilPxTV2bSVBwW9o6RSWthh4YBtFb0QZbJbgdP7/RqYFSv36uJuQC0AKmBchhM4jZiRQJD034
c+MnLMZcqy3OVewcaipCyktOCUWJ3JXVTvK9rSfs7udnnLCw8uzGpMV52Q2SwyGOJLOgNmp2fTzf
XuvaCK7dEcyklyq/+flh3/cWks6+9pahjIXmNLEWjDy+S6c+iJpsoenvb37KXFWigAY9ArmmGmCF
O0FlpjpR5XSvTEnsFzYs+XlfcOzGT9NbUyeDg3+kBkzT32UjXyO0eJYVVOYIm0htprFuKA8cCNWG
8gDyYa9Y2cJE1Y5L5Lsj+mymZkDETGo21QE4xqZxkXamdJeXDMqiVEI+Ek1Vfu9EiXaJK19yIXWT
HZMUag1kinXtkk8WK4jBpnEHJJJ4VyIQasco5vuW5vIBe3Cxgu8wD22chlKkyq5yyG+7CE3XLvsg
/bZ6QVeTOWoXbWqNuwJw1pWeD+WDMEbqpsh8eABSWl5ZTmbWCx99ar7N9sPKyKV6TGMe1MjbDVQn
20ZUPS/TBIIRX6dCwUF8p3SoA6SboGCPJkedb2spvD9LO/5vU/cPlGDbO9QeOS1DxILNTYaMUD/V
62w7coYSSxRqAopBFdTcG/EE3Lc9RSoIIcXki6IW26iMpclTcbQsLpAOiuo9qinCdSaovIGOLJ+X
yaPMnd2pniQDyuubQJKt7sKhx9xFMU4Le9X3BhAyv1+7WO8n0Uty1ge1IilBy7vCZ4VarsqOL6UK
npgic63YqWfqmE5JHdR4lC+YhoJMUfHzJuAcFdUkadUDj64GR1Hkayo57VaRsiUv1Pe2GxWxX7uH
2opopDxWAytxhtUkKu2SCphys46cK+RTWnfaIIqHny3fibGYq/np8IM7Xe9MIcOkeugcrd+ysR4u
ZeRYLgz38Vz2jYmyZ8MtlwmtEgZ4Vgps+rbpLf0+V4f0Vsg6C6t+wOW8U1F+qsRL1XynenB2nrDS
XO2aREHdHJ8ylPRmvYCG81Bp/jEndTPm5XQL7fR68XZ6NA7ffeLMCqetkJ22M6fQMLoS6QsFB5Sl
l5Ow7jsHkkgmGDwKU+NNAkq813ay5VZth8IZMIKDXJ+gBZU1pZ84EfPKHiB5qqRvfV1RSljS5b6c
5fmvuC8UUkpTs4dKf92vZF2IiyGhw70e9eZBhRpk74qc8UuHR/EBZHvmcjDjVzhcZbuxiaGTNPEo
cuPR7F2zkSBFC6aVTxOUOLegnmh9a+xSFjkL7qMT12oQDb7O5FKikawjcSlkNlafO0GY6Z1LE3R+
9JxKT1hFcVhwBbixBHKkupYlOxPksRtaOdm91JvVJYW/iZiR3rj9AJEFEM8cyY1Aw3pv2nw4cznP
TH5albhembham8fLL4KfuyJX4oXT3okTzDzfksqIDNhIBg7bOh532mBru1jTm6dKB2hJVTPD+3kh
n7B48+RLPnaylEZDG/YDZ55VRyh6g79nYShPtX5caZ8OSEaTlqIdWBvGig4FmkibEoZk5zE9z0bM
kzB7NVOdshVtWCqSOoIZrcv7puLZFUS7BpeVWukDnDLCpaSOS8eI4/H0m0U7T8qs+karoRbThoVk
ZS+aQgvoSJd25g5lDGBZzpzfmejlzJXqPNqORRUvATBP9ebx90+9GSG9NCqxW4eV7DwNtbmT2npc
mMyzSua/ThjWzPg5eV4PQ0zbkIo8Qj2anHbbJqrZb71q81Wcxy3At7ITgUWByHuWm8Zuaqr+uWki
JFmcNxln9tDBsVS3E7kIsFIfO5goD2G9ZukLj618N3Azs+JEdqfFtdWEfa3Bsatl29SKUQ1f2Qoi
KVzobG3yhG+jLuUeYl2Q+tRKJH0VRZkBrASR8Z+/8tRhbs6/wYmX0pYpRZDnkPlH/YGytnk94tiN
XBIIv9XZuijTypcRI78YDBqRThvLlaClGqA8AIIbfZyTWMJrIugPYWdBe8KsMV4Ifp7Y3OfJpBqS
Dosq6YsgtqGDE2tN5hXSKEivMn1hpGeVZX9Nt3kOaSOaSh2LpAv7CGd9OxJq47EClHFiFLWBgEpn
b7QReR4pNMEHv+9SXDFoRye/FBSD0nbaDR+QIbRUAXFqAczlTllW9YagiBaCoTW9cdOh96ijUiDC
xIfe0+PymsJzBAVBrI5CTSvI2va5wYkUJfJSBcmJM88cpAniM7wxnI4hbx6VXqyyaHT1CtWk1ova
WEHfLDHKTxx15imroovEMAJzA0a9FMhT265YlcmhQs3YLSea+FYJmt/P8/3UdJqZrXiyqAlFbWWt
ZmOzAriz3zDo6Hko3OgWptOJ3dKcGa9pyuF/07m8HgAqduMIJLRGte+hMCQ2iJAuic4c3/gbC2LO
7NNkwfPSTGUepCN0jQfAYuIl+3uq6ZlxshgfTKlD0x1oVI4SDvaZlzJzdkyx23YEHUJngW6XPKzF
kAFbPC3hbU5MpHkiKzKFIaGajCyA8GYFqSzzWEKWcK7v4ZAf1zEDeNjPrer157l0ym4YMy8u1Xml
5WkNRaEpNQORddYrYPT83jRxchnSLALSRjAoxCfIB8H/5CEbtBQSpobwOuB3IE3s1Es248TMnifD
Tjq3Y8PkfSDpCbGA+tBjyAxES/GOExlHkHD+uuH3YswnGgkWyLImrWh/PHZrNu8cMuQxh8rFkFSB
3BbRpYRbfLaqGt6909rol6JHJwo5QS/4+gZsRBIFHKZ9wPoS5DmmkHbsCHDHOF2PvmMewI72eV0c
tH4MkSTpI3QFZNSERIvIU634He5Ql6fStgGYFNh1VqD8MxI7lI16ampujDpbiEicmojHhfXpcAQy
V8xMpWRBByEnLzMgkDWmiVEgrp1AqEmexr1txovB+VPbxTw1N5G1LqsmzgAYAT3bg8C1/FvttfK3
NMUNbpAoNnAh62/8hszj9Kr0igItEpoOYqN0gi9knnykX3xjkVCu++Wrma3TPJWNLhhNCLwSw47T
DWPQEI06I33BtScOzCxVQuTbeZMDdX9rCnoH0WfoecdrK2urwmuYGIgEdXa/7ntOzDYZoX4XQ6y9
0CrtzjKcYwUcrqLZ0EYUQslVfd9IQ3STjjJ8gfKgvBllM9Tez0v8xB44JztzzGd7iCjcPLHID2le
WSutrZHXK6ZpuuggJb6R9QgSHmbfL4T6TqzjucSXJAmtakwJBS2TXSFvylSgGIHK1G1cJPX1z591
4hnzrOiqBKeurMY2qHVcTSwc+Py0THVPGUWz/vkRJ3bBedJwLQFzxhu5DcwaCD5qqG04GSy7sAYq
7yW7ShaM8HFJfTPp5hnErAOuJYtoG2Sx8dyMevwrGWr77qyP0GcGPpuatNI4KMByriUbyM9PNTGs
sg1QOMUudTE2C4N+6iuOhuSTwRjySGgU0dfAscQKgEFPZEtizqeantltp8j5FKVxHiTABGQddsEl
TbITQzzPb4UVLoZMipoAykvRemLM2IGiE8tEHgxpneXgxJOfx+HU5jNPdxVKHMWiRUkw70SpuprU
Tn5TJMNWx73EHyNueW1RrhGj2NjVA53qM10S81TXCFJ8kWPxHNkKgxwmYyHWIHlM/s/fdWJs5qmu
kd6LGv6aAsNe76eaPafy+Hxe07MZVUhGYppFVwR9LDTsmIO8aVO+NCCnXnw2qeK6Ks3SkXA5NpTK
5SzRkdxMH35+9RPW6UMi8NNiKFM56hOKK18Sd9Zu0hPZjYVu3NSZpjz9/Ajz4273jd2YZ75aIJTl
kYl7b6rkiI9MWtpSt0yUcQUMUxZSR4nvI5ZlIOTpxb5SqnSbxWCmt8j/yj2lb/oHKEe0JIE+UWrB
KalJhzID6LmMaPkk21mzsjIHoiRFBtKLlkj2ivVy85ZOAJHnUY9TtdUmz3J15K2bMvC9QnGmNxRb
IOSVpJgQvoZreEF0lNfLRGOt5NWG1L2mYzqsdM3oHjKqDVdqLElwo6qpJ2gq1g2PxtSNy7omEFHU
grhVs5tWWNhKBJvWAp47UT+AhSyToevpASzPFr7eYhyByTCSda3XnULgtpz2xQSSRirfdtMog8CV
qwhNQ1KPPyROm7TAYI7ZFghOXpHeSGUZl5wYrE24f/e4OhRu1JrZHSvLaC9NbLgp5EIiSacDU9rK
o+5TJO4CDdd38o0qhtyzkdN4h5A1DZwylfCtkFG/NFXV7P2S6ukhp3G6MyCAsY6EiDQiCadwj1di
G7FIyF1A1UOo24kbXBCjlLS1009RiEu55TlFlqzjlA7AasdifGMZVTcJYGKl61CpNYicJj2UQsfc
Ma+M2gHGYmhyhFymor5k46j/jlpQ0XP5eJbMUeqwA7GhBPUN1Mo7Q8tZuoKxG8DGjlUTWyqgW0A6
ShK0g2nuVK6tQCwkFbXzKFnM3LapTt1iaI+8OqOvSAbBeZWI3Gp8x8g0r+1puYarKfPsWutvU6UG
1W0wKrjfc9RHgWqNOmmU6RX1VudMqwKnZ0OHGGJVFSQpokkD+qQBA8Ro2yRfpbQs+9u2UfSeSLYO
EyCUATnTIFyV0HwW4+0xQHitwk9obXvRKuOVhQ95i6rOfs7jBgfWwpKMEHfCbs8smeKp0BYJJNox
xTeQXwJdJQs33XaQ4tqNqcEVt7YyRfFsOLOeWBYzQLEtVt1B5djY2cqkr4vRrG6nQchuB+FeF0ik
0q2O8qkEjmxzhVR6pMcCdNXoQY8L47OiRqImXToCfJfzHsrTE9gqgPxZAFBaUyEbrpHYOhA4Ary7
DmsiR8ggN9b2UAsXN3xl20wa7yDQVcUGoF0Nzy961Em5ZTXglsAreL68ZHBs671S84LCD1G1xByy
ga7pNELUUOjtumq0qHfTuOArR1LiDnHnbkgTUregrYxMBiE9PXLXTXvYpy1L1qZTU6/KWmeVmwOo
6K02QrcUEWzbY7WkgEDfpaBrKcxODgnguztHrzVSOSYE9BxJAPNdJscaI6dj68Fw2LalwwROZqaI
xOU8S34nchPxfVGhovoATEH3ksTDVARWKgrIZdvZb4Zi3Q2rTTXZlWNX8C3YF7V8LxrnXc5TmnsF
dgno4nTRAFE5OTEPQzmma6kf1bcaQjcHrpvpwVDV1O0NM4cy9RhPOelUaVSATkxqhCVRSX6fNhk/
wB1WX+H1+WsX2w3YeQjZ3/SSw26NkUHMw7R7aNHlkGwAeVaH5qgyKmGZmmCT9l29MdqBg7vZazUB
+wgtTwlUhzC9BnoRS1DvUetRuUX43j6UVSf8OB+H607HdQdeycy6Qoold+MkViWPgRHilaXpHIyW
IkIr6gosqIFvmJJw10raGuc3q96hVJp5xTB0N6DxULfXJ/kKjkzLT+D7ApZRKloidZLpSSPGwERC
7hq1B/XBkQb6JtdMWtk2N9+Ybli/kTOCY1ZM8xeltGAD5EQHCRKceLejGu6bSt4d6qLUV5EZl7mX
sBi238ogDJbFU+cXUsU3XCmBH0ymYev0VXYl633hmzavVhywGkAJwUwfSJZDiB3uHsuoj1mNVlZd
9EgrMVnhA1IR2imuXqhYLzS/mECtI23WRRdct7tXp6Pca0sGo10bsdfHEbR9U93KAdJM4x440pLC
thqmG8tDdxAyb9dqWRU3ZaqpOPzC8jeEDrq2KtMyH9wKJTWBbDZMgymYsge7bJtbQDsQ4XCsEtra
pU0NEk+0uKNVUyBkCItIkjiilw1DeRRBLnbqY0GNHgRluD+JKdkPwwC6NJx+1p3RW/y9A3raQ5QX
qaLSFOlhY1aQgjQSbHJIqJdu9JrhjhEZzHpWW6FBRE9IWVhmxeROpuTsgNPRLsqmSu4bOx+waYHf
57aAot/JPKo29mgblSerk4BZbHN9cMtSrRlpW2QewVqyBFrEMaWXhpqZ/5+6b+vNVFfT/CujvvcW
BoON1D0XwHfOl3NSqdygVJIC2xiwORl+fT/pbs1Mt1ojzeVIe21prVVVK8kH9vs+x66YJNpA8rgm
/h4Z/aCoUMqHOgO9mj2vNMvbJRxu3Vbxa4BkdfywcHXmVcPa66Z7XOgqHpD8tEXwT5Q0vfeUzKca
IVF9hmRPhQlARjuCtqvrABwhY7Ba+czNfdvmrQ30gSRKvEO9AsUIj93nKpi+IqfAv8lKTWcy6eoj
LcvokKaKPtttnXdLXC0CNkIFLwO3Y4X+1yX8DhyvzmtYh981892RYa54HJdEFqyxDA3mYQcYf44O
PuH9uG9E176AQnOHpByjY6mJ3bOOikPbKnFxKbB5wQdc2x41ISOGN+ALTZDRsOmW2862VjykKRoa
C9YxPBtJrdMGzUqxRlyVFgv5SiCgK3xa+fGgfnRfGYudKCRmsQdfpfolEmX/4aH1vFT1PD5ZYCgv
OFLDEZcdbX3Rp6mxGc5FHL+N1Pd1943AXXs0M26fORjGLB1DdaPQbFlEpFIodk2r5EZ7v0RwrpT+
KdG1Q6/LgMO9ccyepW2WhzX0zT5UdVXu2sqL74nqaDcFSSnOi1rMpe0wk2U4pCwakWWHHHv83qjP
UyR2PIxypRrUfRLcaRV0f0g/kDc0C/PHceDdnvowObmBwCDckvAylfDJZ4tcQddB+uheGfK9BDC2
FCNWRP36jiQmcBJb6rnOXdzO7ypMq53ntUYHk1Y2yVYe9TZHjlSMSYDZ+6pZx3LXzVN8cH26wgXt
7CVYyvUondZ3Hohpu68YI4ctJG7JFtDZqETrSn+YeKLPiZtfp05ExQ9bOgPj491NG3MVZXJs4z8B
hRYPzsKOfY2VraJclUNMszhGcTRKpWFtpou4IquvfjEMlqopCNsXy4iZ9o5VpN9ri0CpqkQlgJxW
5ALYGpbmzJc9MtqHHvqNrBc97NbDgIyx3DPZhUU9lUqcPQKe1deEaXuP+QogU9d05LIkxMQZcgzU
mnUwdjeZYtshjEiHtly8XV0eRkqZw0giNA8yRs0O/UpqgxJM1leeOn9QoF3wgKoaPQxpNMdnCPja
TxKjlrdMevJHRp7URdXUmGQJKecrYp9IQWqu5xyDp5RZhAzE3CDypDCxaIZdA8nakMmywSIDQ5xd
cLvFAzr7WD3v4PWFMnOsG/pSbSz+qnqEsqWjGH/kmna5T2iSvii7hqYYfYfZxmNU3zoWwOINdPXM
Vpzl28ggifQQ/fGGAwQd56S9CQmNfgXrOKHCOMHst4zBFQ1aXmQIWE+R/Kajps9Bc8Ic2kK7lE+z
1nxfhSv0dZEw1TE1C71rm1ofpk3sKzHo78Yt9rCsvrzF/Ik3yalpF+v1G6l/Pn2EADthx6hHF9Wx
r4bkYy2nfsrX3tPwMCoWGKSHESvybVMUP75A6lsl+x7uVJDUC15JNHjv6xau+g6r9zH1sJChoK+C
wkT2w5xhD9xCTGs1RbD0NJrqtkJVbBsjxWq3Yn5admlqY6j54G4e98M0XkLDrTvAc7d9omJ1s/v/
+wJJUVr/3yNP/yZn/D/WVOHH0OIlqY+rJfjGVjQkXlqwt7fSyWkvKV930xhO5zisxfu0qCHKbTfN
J1ARIwoAJXaeAa8955sPcmuHHk3DP85+Gk/gCJradJlVFHPCyv2MbWOtFJ5WvXK3pxtprviBLMEx
JGVi8qiswAGi6HC+gUFvJBlvGgPOARnou7BEjMUeAnl1L3XX/9EkKq9pvzCSka7DoFAPjCCduAyh
M4rGbXoOu1a/1mgERlkhEWjoxg3w3g8+naBA25ZTqy0C941gb6VhwQNevOmmHbAbZFJAAjRSv+Al
nENxM/lEI5iWAibKY5yiyJBbk1Wd62UjONypxsWYAArWKmoeICBIXxqXLM8EJ8zzkpT1kRO+LTsr
GOSgHPEqqqBljIeLJ/ZkQldfQfj/TKC9sUm+bDV+xvrn13YA899s0kdt3nnj/7omTv8i6XEpM/j6
kptQMs6vJTwVF6SJDu8wyIRrLtOOndY4XB+nOsThU1kMtBnakXy5i7Zu/ojUFh6bTga/HTidtzSG
ototPKz3vdTti3cDfQ/nEDur5HIfxaW9YzjoZDFrWKB+ToZFQxxpZQZR09lZEVeZHTblQFaNy2sr
uvRhjKP1FSvya7nAp1xUXOvP1M7xyYoxejFiYrdqWBH7L6MVH2HTNci7XVkCyt715fOyJqgAFziP
r75RAViQuKSwAHSBw7C7sJOt0qjJQ2g3EDy99UBjTTBeREf9U5BErvDwsl0b7ChDVsdUxfloseYX
HYt+0I058BIVZ1US7Jd0bi+QiIFgwVDwOx5r9WsVRtEsKBP+XjbRGOUrkJAvgAIdtmEJsO4EMB9K
GHTOkldOxhitDnXEodjtg5+VjwmmLiGb9SEC8Lqirz4oX8gYYkZCcN90O4M8W7LVItk/b5EZgnW5
C+iKs1AZ5BDDy/ZWBnHzYKWml64x7uw1flnm09jeEbh0LpOg2N1DOXCz42Zi75bTBMG5eMjDjFek
ukX3o8Znr3x5iTfbnkoSs/uIeR3nTs9I08d8K+8g4nFPY0Po0dHQ31Q04nfI65IvUAmLCRdKhxes
J3Q9LYrw/cC4fHASs2ExY7v9jWC25pYnyPLUmP0AXAziD19U9xSopczDeW3eeRtNP+Xvc/sMy0W/
Q7qq+yn2jFBfCuUbQqPADaAirx9UmZmlY1VBSdU/CKgQP2HnKS8goqUqXNkONymm5/O8WoPRtG+O
buBrDg5cfKZlWj7Hth+BBvQbapZQ73bSUlCao4uYPvuJTXcjldsrjlS09yAE9A2hA/wNt/Pwij6x
zRY/fMJ92pJyAFezhLckVS1W+TroUWsYotJ95ik7Emxz4W7CtZvC+trWf0ww2f1KY7vHSU6XghoW
ksxUbfg3qob5FRrDOCqspeLVI/e5zIcehmPEvM5/UNcTk8yBbN+ZQa0m67hdf3lOSAWBFSAaUrP0
V7pZ/y0sxYI/Y2jLt7Wit2M4hl8+mIdsHWs4x5tEoHdzBLsY4cLGqs99mb5IJuPPdBqbCyJbEokw
F9s+d6FmL100NZiZvLvl/ZQ+sX5e8JUsMv0TD3FXOCfk2W0j38PchxFYCQagy7VN+R0H2m4IKFvG
fQdFeXOaFe7UXR+3zGdgI5NH+DAxKiAKz//1NUmOPR0m7Aqa7Swg8CvRrnlRXnJXhOsoXxmQdrXD
MbjeEIRllZg1I4AjpWpguR8jabFTkGkgme1Cj1sw6D3SqK0J4AzX4Nf20LuLq6oDKQ89Vq9hNwMp
eHGpD4+q/plBtIuiXIQtVq24XCOJMUKqm7Ci2/doWfyqBxsD6GlTmaVaDU9sMDjh6o2u+KW09C+1
IdV1sON29ayEyZT7Zj3NkUGcKPiTFaZTzB5o3aj6OwA28iZcklhlyNDhfZHMSZPskIESPZvG44Jb
jPS4qeLR0EItXYXQC7Cs+JMgAbuGyYyigK4uz7AntX/4pJOcBm3gLjgMVxRMjUlEixLwxWHVbdfl
eqiio2jJ+NRa3XUZFBriuCSp36BG76J7zdi2h6KG3bUtN6emH4BPdV0dJFmwOvrWhdDAZEg9AZ6l
0zVbYUPL4Usojxwm+VNUR+Hj3Gt908puQL5eYE7arC34nVrebOuSHNe6RCdwqxvoxgN9WmcWXNwU
9HduDuixHvteA8xk/KOxoL3xDjQo6UrVCsHBCCHtKCyWe781G+aHrsNxIyBBlxNmhkqm/LyxUOQL
Ya5wSws0xLbbE0Wj/ItHSx70EbEoszWR9btKplBiuceDPE1h1d3JrgW8UE8mgKk8oXI/RFbIE4JS
2ltcajA3Usw3AODAzKpdXPu0zkrXhB9JOpqzDQQ7I09pOvMJPijPtgrdCLSP3lqBP6AryYY1BpNs
EVsesxwfmjd7JCRgjjbRUlTzZm5bg8mBo6L+RSK6BABpH9K+wKOYniyezTcTp5gyOvDdt0RbwrK5
s3qvIbH9bkqXPKLjvdoFG90ehjrkJyxlEo8zXT0+o3hbT1CDovrI6hnaDL0wRNoL2Puwttlb19N2
Ny1btbdkoF+zXeS9ImI5r0kDqLofq/nupxj3twNknG8VhD0c8qv9Fk3tiZlmQvo/hHwHH2wIenIC
+zucxafANBGazqLgOCJgGctuMO5GO8aYcGcY9aJ42U+rlQdEJqS/JnxNT64Tw1MatmXGUU361oJ3
OSL0xe4Sj3NDaPchlBYvjQ06xFE3vS2ghmBlroI6eBycDW679Kf6vBfujBsbt9qQhhg+bMOmrmB9
uHxsMSX3SHBf5a6Bu2fXpVVZgBmRMq+9TH/PHGqWfAsq9HytGyt3CUBAU/B5seGjTNQ4Pa+zm7B+
lMHGd+uKEvAyVutakD6uw6wOxoplqAmeMTJ2zKqDiD3lGW8nf5pcGyLlyHQ0OrMFCewdZ6R/4p7L
Qz0582n+7aM3S1slhW9sg3uurf2c1YxiSZnXmTxNVTCiA6DCEvqSkihCKdgEynkXNQzrVjDK4xCP
007Qkj11NdAvutV2ywKWyhst0nY/C/AZWYLqaoH5IwaWsEEWlgGL735HHZ33ZTiTKyYB9GO1Is5X
QGy7QVi/w3g2FQJYwNXwOrhZe8lyLIfp28Qrju63dT5KA9yaO+WPDGAkIAJpPmGy5nndtuaxmay4
a8RoD3Qz+teKPXHAvOb6l3XSw71GPPgvHgLvIciDOJgwcb9EGj8RzPH7cKjjU08ltCUUd8mZeTt/
WIs5mlt1W9dp+B6OOHKAVpFc0bl+n3wHVscu655s8/rmEhDbrAfKmFU4Ne+4FFuYjYMAxTLN4Ym5
sHoBN5O+0LFv9wMMUgcYzGD+4v3KrmANIGNKkACLlpDZrA86duyrGpl9Q3a/QyXcWG+4vRGMvDOh
ki/bAgcfqh27bwDvuKtQ8hx3u2gCUSDdFN8l6NDhGYreOcmSVdquGBEtcteC+bgO1Ml4141p/7C6
UQigf8SeeR0GQHAgOsEhWFF/3kgYnrFWT7dwBtY36QBhDORJvgXEkxKHTJRF31MZiEfQBOXFwMqE
rami4rHzS3piMQLgG6pRh+lD/3vbymE3RJsDPEen/azCyOTIjPMv8G8OGVCH+rUjzp4nQucdriAo
/PuBnQ0gni/8s6EADmLum8Sk18TWQ8FcbQuE0auvqop/6gITVfBKwGg/VdWpxnN7GCMNGwnIVZ0l
so/P0TzVFxuYFGNeyZus8XK79gYHSF6vaX/LAUij+QUaCGCr+Eh2PSg1dOAhEwE2/y1CXfQMYGII
evMhyzo49270x9alyU279vRGOQm7hhPzSSAW+0nGEmkqHLXOHvel07/7vuLgIHXZn6YhgecPdMMC
cgIDxQO4NiRztlwiPNYtLOuNGrDIgEjYA0rgH7EjqENaOn7vIftLIdnSCrKg3roFYYqq/ZID4eCD
cKzXddn+XkCSHgmEt0UN5GzLNmoRM7LyRiL0Ts2EwvAXpu/AX5Jrxbe+GGcPOr70YGrUYjvowIZg
PQAa0b+6NK3xdQvrioUnCumwhh+I1tEbkvTwUGyNguYFjzDd41mUUKsZwCAMws0mx/jsX231wyHW
1UbOaR1geGLLOjwI/PTu+p7InSXreljYVH9g6VYvU1TrN+En+UnjEkcTgHLUztagGAFy+/bKVGjx
8DTbXKRrGV+TsFW7rZUhQnLH8mmdPWzBPcburAICeRjXnu3YuuIFg9ahwIUkj6kmyV88gu3JbC2U
U1MK4yCeh0sFWHS3RMKSfNFtmLNyXZ9tGo43Q02HDhczOINcbqk7YAx9x9Y5/4T1bDUmRx6ct1By
bGyAsyrRrRj2iMoHgJFXo0a8miMtu2NNjdbYUam4deNCbdaZiV6xcjXovUYHLMSN9IyUmvV9HVj6
zkM/4k1KjEQata17ijaC1f+O0i1NdgTf3J3kyA/C4oRGFBktt25BLds+GsLmpHFfiJ2pzPgg0NaZ
BXRCEWAVp48KFsnTgu7jM0MPwpUhGuWC5Ex3Xfzgz2DqzIuNPXYLDVchON5kH9KfGwMpRZmra5oH
vkZ8vZYdznBUB/bhth7CdakOoWiC1wrXLvj8mMJmgFCeNBsp4PwM1MLyngJ9+dIIy0DuYq9AAfK2
OoqV+pMBqo1+LYKhbBKK7gHF0/u5blHba4K2oLiezrAW10ePb+Y+bdoeg+Ks5QEV99FFYX+Eiq3B
imR8k55jh7MMZHx1WgGA3RPI38KM2K1/b7UOHqqxpGfkHdNTE9DxWqKE8i6Olftq2m5RN0O/zlAl
JCM7jpFLXvVkxt+M0vDP4tSwH+MKHloxrr9aBQr3MtFU0r1Zh6DKIHSarzjcgZwwhotZQZDg8Xn8
9iGyFQ5DGVN8Hvhq3T6GWP57XgeEy02yhZrP4s1p0vgntrtJl2djUlMMrU/bI0HUJmAeMz9uNRc0
AzTniprNSGREQ+Bl1BM9OdaRXYnU7zNYqOV3xMtm3xNYcMdAeeAEjOzLEUrFEjlwn6hJAHnuaOp2
oMO6IunD8q+Py3SHeAn53W0CIDJTpAPKNov93Gka5n6Yp/0azewTFbTtMRqb6craucJs3XfRe6fi
cNeCZr2nS9LCoOVceNsCqEEVZkhu6mn2t9gKeoR2MaDdtUvHO0gn0ZohVmJfJ6To4ClfBTk6SZLD
RKvlJqhmheJp2qIzXXb6Dpa3atpJNIfisUJ5Sg8oHQRxZkzX9ZkPxnnKRulAjZk+6n7h+INzGVfY
ySTN5vKyB4SBLMHuCaoLWsRb2KPHQRKszFZEOe755AWyCZZkFeIjgWitoCNWfPVPZcrMYww89taa
PkDB4RY/RKlS4B2a6owBUJ5BydU7fHr6JUGE4LhHSfjjyvSAB6Ax6yMOv+GEOTQFPEn11zahapRB
Z5FP4B5hc9oa+kjgNHrUcSe/qtawi4Vp4VNPP6h37Lf4aWyRb9sBotwLtooMkF75hZCKPxV3484G
M+ZeM4HAwxixG+uhBLpuop+XdzoE8BSDggO/7+Ss93iqgQAqMxSS9uEeOzL2NqXaFaNcW73ChovK
Vy9GcPmlWp6RmezvEVwL63ETQ/LipiY4IoErLEKBRA+ClwiqDbD3B82XsUi1aW4dSaobxYV+9Egn
BQqPXmbwhn6+zPVInyQCwcu8NizO0UY776QS8lkas9w2QfIjve2Bx3scH49J6IHZtNW2qz06go8u
AICL6pgeByeytL9pIvhppi1xO7Ihj+myprrMOpz/qBjz/VC0GrBXsWjgL5SuCLFB9tZ4xGFXB1jb
AoMIz5LMV9MmCLAdlqQKYPMK+UsCtvAF0hLUPQZdOOe2Jr9KMi77qGzJEWDfcozKOoqyebPqrABH
4uLoUv/q00X/qiFMOHU9ddcG0RU31PH4VrQwluVNODa7KqlKkoFjh6Kw1YNEDWki9TsO1WR4DKfS
yGJJVHoIQlzGBaJy2+hP6ypXNEEHgrRFLu64hQMAsRkpTrlp+iVAI2L3Ryg7o9kVdMMhjrbyOVkg
jbobCcwZdF7k8BwhFyDd1xjfVA7zl2oPc7/G+D00CpPqCf8N/5cD9y9QhNCiNxZiTVWMIq1w427y
V4hTuNpjVB4/KQQ5d5QkQF06vJ4IfOBLK7HX4T/+OiIz74oATZU5Rua8he8xg1mVZx0u1xwianvy
UGteErBk+KRpHIHiZ8uVuLjORz4k8c6GSWqOW6lLfcGw6vWSIy2Dl9Xp5wNrSFbihS3AkmGDxk6D
MAJtUXQIC0x1tTEv20caye6ltH1TF9zVaVvA5AH7Td0p12Qp4gy+MGtNASYMt7pTOAEoAF+pATHP
vMTyGhke4Ze7BUPQWicryTfM9KgmFHBxhcqUL0u7ygU6nSReDkng2+VcWV11WYU0OfLeAZ85uhCU
Nu7h+Qs6HsZ/twrsQFanPcHYZ2SscONV05jj58TYARQE/7RrINB/BiEE4IWwa7YDDSFz31w9sUJu
LrzbQAsBRdF1sGZJX7HdyBhqaWOdfITxAFKoJaINs2hDkUUJRdGDXsvkeTAdFCY1RE1RTH3Bl2k9
GwGDMUt/tB8d0MNc4AjDtM+GuMZHB7U9FkukgzVVQA+BSBqQTLVqDUDtct4HqoJFARY86Gza5Tc+
MLF3k4vO5sdrZCG7/rOsI/xsESCz25IvrDxi3PXBzrDZ/gZ6On4D521/yyqJn9CR5sJMQVd1AaUD
WZwecGr3JN4KN1UY0KEPj5vbRnr/1zKfHjuAMsDGkXfxRwYbhv0hrOqDG8LgCu/TUAwA6XApiyo9
KDzY7ykSL20+p4QVquynd1jW9F0NSdcTHuX6dmh08DucO5F1kffXsIzXOxr5BPUCy+oKdFJhF7Fr
8iTIQHLcHMnfZqy2PVOdxd3bBc9bt017vP8+jxIV3jCMt99s/EGWuAjMr16sEx4qsNb40QJd5VUr
zij1mj+JliCjh3oEywyIgI8ajHLZ9d0Rohn7MUOGcyGDGi9M1H/BQZU3K5IfaAaas3qDP4ehjNso
0eSj1OhCCBSPP/r4nukjaZEcEMZoGgF56rJ6SQy+CdpfgBGkZxcKWEHNvGB4qUWnoBKKq+oC68f2
tYh6BQtJYVMBpP40oLTrxkCC/hVPxPxmoBoRzC17N+czZPAZBUNzcXhE9hii5W4mJH3AC5g+dn1T
3tmJDfmEAW/vV9oWjVsBXyOXu0G5KVbHDsCU48+p6tV9T7r2YyENENCt7MD/lGP30GA/YfkCf1n0
79L6/6diuufO4H///PN7PqHYd1AXjf/zn//T3/3/1D/3Y/n+X71Fxcf48T++2xFqodsP8/0v/3T7
3X80/6l97ufXf38M47/8kxD/AAQWcR4hnyaK0x8t9b+3z4ngH+CtogitvPg/wX7+zX+0z0XBP1Bc
GAKORGUdWqR+Eun+o30uTP4RMQF+NP5pcw8ZAhL/7ef6v+uDhv/y9/+psS34710xMfuvwVCKmLUa
F+VAzcfuYTB2usO2a04updsuFoQ8BDgoAZ+Ps6GZJHGaHkKoQg6q4tNjp0ma4xrHa+pMiSp74HRp
FE5/UXUMOT/oij9LNKGgS6OtDZyVmr8bbLW7YDQY5ZcpBMDQLXvD0xAyLVY/2VINt3U364zBdqNz
RiOIIhDafRWmrJ62Bjkt1UaDb42RoEAaonOZCzQ/Rp3UD2lgkBqOl+5561UH/Z8sxSOGG3oC8Cve
5iAOT8o0zR9ootTvQcNvX1hi7T7pIuRfj0ZcCDS7QVYFWlxDW455PLRQujrSnhcP7BA0GSInTM0f
S1Ott1G92F827JAjMy7IXsih2Wh5QUco0DxA72+pWv9gw59Ne5pq8psvA7DoGbquWytXe02COd4p
aeL7EaibQNPNBUMLWCAT+6Mtl/VxVn2D9si4epHaJhCWqXQ52jSAjprV0fY+d+N4MeZnUQOpLt9K
roH9BSwRaM1i4w2Y4/4dKzhYaOSY/o0mS24VM9MX7CPBjRpSP+SyijH3wvoCVRkQZyDYm/gFbpwW
btii8wpyQ2bhVFcIy+UqZIWFufBXyaC5gEpY0M/eruazgzL1tI1D/6XjHlGxkHsiBOmHkWzB5hYD
TVDKGjG3c/PwRFthEBv63IPuBWsBEBYkx68ff3ey1tAUwo+VSQ14HkJXNPIE7UPP0hONn1sI4AsF
4R3A3MUcOICtjCBNINF6b6uaAQwYb6MfL/IGEr/iIQ5KCJ2OGLijgnR/qyiiBxnJJp9+7lcCRLZV
2x+QMkeamgOh2hVQrkE1rLsiXKDOmtjj0MK1aNHh/SMt29WA7kGofSxKofhP3IfgtP+qllAQAh6G
MRqy4GvBtFm0gv6FfmR5DRIx7KATwNvSVEBy8Jfw9CPyC5ATWBMWiFnuhsjpi4P41g9/ktBlKcMd
MJL0wBdOsJL9sJXvcOsVodbbrqzJSWp14HAdvoerj/fCPFI29/uW6BcN52MTPE8RpEemvvaTSE4N
BngteT60AqhvOz/QQICdMsv9EpUarO10qBA9Htbtp22B9VAB+pKWvwB9niLoI/JabknermzG3R+c
XGDvcBPLc81lUXXxbyGrL07V3eRcMgMD/ZY8AUpcLqB/+76gfFQFg7QaQFYtQNWWArYMciFjdQPz
JhYpTfFNL/e8Tne4GnMGqXpGHSZStIb/7OgPBjlRLzYlUFHjQj4gDfwwgNG6jWeZe1x/JukxVG/Q
aPF0KRqssEsUxNnIhQJZiScR7C5cfNL8CqCJGSJj99C8lFnTx6jjZs1TaNu/U/OyiA0VzDFqKB3q
YbII72cIvAigI2U7rGUdeHuYJxArf0JoJzY3vHXPHJKS+2UL8ID47wQ701nwH3VA095DfI5vHUxL
L7mAOBtqKZyxms/72kwr1GURSD6Sd656EHzs95L4AFByxf+24wbuZC1302x8EQMYueVs++Bljz0D
lKT4YGs/YmzsUrhcVR2DX/XMPCTOTR+e4UMDEOzuFhZXB8SNqtsg7MGGVv02XnrKgmLuaXnW3Y8k
jWwbfQHVB8ATR+wFm9cdi5f+c1226IN0i/zcMOx/RyBo7ys3sBMkrsu+TLu4gLuyR67O8hqPZDh0
8DofY0Jfmw4atxTtPRlXJM4EOLwMmLw7Q2sK7eHqOwuBJUv+Ch9dXNUxzGoVQwVa0O0gj3pvIO8Z
kQtSMALJMY1MdW77gO8aj7waOg63IoIgcDQze+7TfnoImb+ADe3vpZ8/Jgh47ttIdDmHwhLcblfe
lTwxn2VX8s/GANXJQImx21ThVdVlCKk7LFqizalEjoIgqnvwawukpFIoSiqHZ7LMa+4r+gA9wOfG
tnFfx8Co4joJn2ekcRagijDwAUf1OM60v2lCUSM6beNvMH0+gdleKKQAY/kB6QBAFgWh76xAnVaQ
fnY11D+4PnCkVmDrhk3gzklpczTaA8gwy0GUaVRQiMwWeAGgZCzWmkMKXdaJ+9MnLT/GkLNexplt
p7YRC9B3AvcDLneGh29baL/DMdYUTE4o79DLFHWFxnPm3JXKccQfNJ9Y2ASAx3+2UmVR4dpOObRB
N5EZk9tpfGt6Z/508JXnSjO6CyyURz5oY4BPABO5gfh6bPQeH4XBZdwCiYSnBHM8QbEtLO+JXmGX
Ccmd8/hGsyCaQA5w0Jwiat9Lqre2CFiwQUq5pL9UrSOBeDaOqyGVS9YKiL1y5NkC329dl7MR4YRb
73bVv5J3ZttxG2t7vpXcALwwVRVwCvTcTbI5DydYEkVhnmdcfZ6WdxKZsaTkXznLidf2ti2CGKq+
ekcRnUPAQ45YIXLHwO/CrNhGLcj00AnlT0nh17LdLE7z0qTdapzs744+gSrXk7GOJIiOvQyPY4n4
v19qdRVrFgIFPiVMUZLjMDKdykKDFjOMHR30GN6cp6Yv22VG6MrGsVz+VGb3tKyDTWl+01Q3gBG7
XxCk+rYsxL60Jc+wH7/maX1ySqVAWjQM8Nn4MUzQMl6jQRfH3bg2R1Y/mPYYEmAwd5Z2aUqa0CGr
+eBwVHcR2/XK0FY2krJWmulmDCrXt6yQfA0BXp65qyjO9kU1INPS3iZZF9eLoYQfMzMc52HE0bxY
35VpcdrtcRdY48HSbAD85IpaFw80M/eqZQI2lvq7SvFVQXd0HhoZPxb8D2O06rWy2u+zLhHD30jR
vA65dZ7scN6WFswX8gAvcFwvUnX+0XVAyKGzYi2KIULrN4ac7tjDf/s9lAKpjQDwizVe9YNIb2mx
0mcgHCJ2OLJGHKfmhyCFYkZMhIKqvmqBTl/iod9Z050BiO33wXtUByYSJ7nuJgePNt4kVJlopbvr
Qos2lyywMBs2bVc8RwWIQFzkT4bI/UXp+9k8I1m7yrp5r7dSPyQ1jg4ey0pE0ZdYz51r25Z+iQII
kmC5xTp/muOSI606Dx0OG6C2Hfp/jt9m9rxoqbtBebkXaXvlxNKAYe1CdSChy6shY/YDbOTEBHBQ
kHNtptn3xeJ8Nwk0y5r7yIlqv+jSF2RErNBR8I4dflnr+Skdp8SfsuGrXOJbawTbrRFU+RowRm/n
b85F9FLXwk91WqEumoIoENcqSw0Ptf6q0KeXOcfCU/VoLS63SZhJtpG5qK/QVtvXqbyvs+TJmYq9
0JAz1nF2Z/VofGRgeBDDQBittuxp8Wy+abE4tmjkvD4oHodYfyBsDktt3p54Z1OGrvzFceOEJQDP
2pw5UNnoHuy0HNnyKI2SYjmDrKHCLhEXdllSeK6WUgSWZ6+KApp2wCIj7RacdzQ9Y+ZLg1TXgq3I
I9ufk7pap0VyPRblKa8YavupuOtDpEhdBLntPFj9yKRhyOgeLfwuGQlGIu1t1cYlXzT8UR9/Sxxx
7i0d66nE+c0BG0zJQ8Psnoxq2WLsWUmjP5ORcEzhcSL0aF4whIZHEd2wq9LOKVch79u8oBcKQ1xt
oVnzMKSGklgkK/RW9lpMaJXd4T3hq9oIVS2eCR+7FbLfN04Vca6ZP1j4CSE8IlvK9v08H5AtMVMt
u5zZNGZbaU1oVGHo1b2YQ81XKTA60r+DLpQ46VV5dBVKgSy5I8hlXhlkMmX4uSjgOiaa/tAw8pi1
9bUeGk4KnbgZWhbRagCPX4ybQKCmHZLyxJ500oPySZsWtDSmcwBR8xyn3KJb3EVZFvnEJt3oxk3s
mHtI9tsi0VqeiERM15t8rCZtArCd2D1wuuidu27b6E1r86tkEd4whqwbnSe0mHW6qR5kO+KD0Bu3
uB4IRH8FffCwZ3IMG8avvLDsw2R3buMsxZ3Ytxs20O9gxZ3P9nhK5rjjZofX2oQgxtFfGKZIWXAw
pCdxz+Dj6uNaNcW9itV1WZhEEzRl+jTg4+A7MS5rUsLrsGR4kUpzXwzzpiy0eu823xoZwPoaPOo4
Wu4Ve4sfBE8Q5wcsfPYuzx6sqWJwzbQS1RY7i6xaUvJA7YLUjDAqicUvHNN5x8w5vfXSvY61Q6x1
08oiCXjJrZOpczldN1TeDLrPubdmAOrsbBUlzrhRHfG1aflIPRsaL/Nb2mspawHBfhaeHa22t4Sj
PRbtZQxx643bdt3eKel6x/J3aTzr7vPRivjEaof72ZtklcrbIrUSz4y7m7KN31Wn3VJNsxuUyLfS
tCIPTstARLGte90fEYVmqOeMaBPhpBgsbkQ+XJuJ8UIfQO1bZnkqk+5jQmB5jRc28Wyz+Drzr3QB
tRLDEDSbVDO3mmu8DCbMIi9ze2eE8bSfdGgKzGwxjjKqRFki32JXmutyCodz7uTLrRPxSgGc+7IR
iHGSBR1nVZzLuruLyTb13bxPfMpvTlYlm/1Q9c1KK7SveR99W+roi4IN8rURTQepz8CosnlRZdW8
FKO6yZ0JyxAz7yrsXH6NKt1KIzshxU9YipIOist27oSrPdRaNu9ALwU0oHMc3eqjibqRSttmOlqW
yv0AvpHaTCPchhlyw4ocw1G/48nniI5EvBYIDbIWBygeMwe7GKQQr2d+1XUXCReia/CMEPMR+ICM
zX2GWrUYanMFsHHf2tNmhEbfalqX+kk3HOsg38kkfDCavNpOSHq3rZnrK8dVtwuTQAJd2GJzDt2b
JHT8sHfeQ9BSYJrkA8sTCpTGXhsmoIAeFjvy/8+5O/r9zEitmLxmu+SPgv0Py8cBNsWD/tyGUXys
kww1KC2kHpQ5XBXKr5EyQkZSrfTG2e6gYnU+VFOtK1qtk6YGwHdhUZXoV4veGLsFwqioFcfOOlsF
EkdQPKCxmTUbRmeIjVOFTqBX+jEXmAq1IbzB6btZKJ33EbKtZ56q19TPDav0fjSwZEUSUi2sgleW
2mvbDe4zvMR4D8COUjYMsxk7/hLd4BB4Kczp3Ndjupbj2J4ibFBVpX/FPv3RlwTXLbNxIWdw3zKc
3xoF7KtKHIYNwZDJvrrRhq6/Laz62RisRydi15U4vuoAih+Pkm4wW3VV6ndZvnEn+yFHuWVWFGWM
bcdHGu3x15xts/1Kg8BjktY+CPYZtKz3wxS9OoKKBwKIbxuz/h4EiAdKdAw+AHvJIhv7Gr7gjSaK
Ux2l31MlSz+0tDtLS86oIXjTc4zLAv+j7Nl4Fva+lLfHjgK+20X7OmqstTgQFlbjDN16P7bvrTGi
lhM2rpmIeVS4G32x8dlGa9qjNoEdfU8QT44dHnM8zo9hM9CeyTBaAa94fcnppJrrJys2v2YOO8FQ
EdVOZFSyplniJhdSbata14mNCsweyZoW3cIHY3Z3mR84OF2Uki9csW8N+R2hiesOpTBRj81NEFXF
weri+nkgKsAzWgcQqItfe2c5z3PZrhtL3pchN3ExsTDGDAFmJJ6qaeLgMatVNgL69Gl9n0TZOgri
l0Im0zZv5ENjqKuCfNEkJsWnyq8y8Wgr4azSvHiOG3Ofwhy0gl5NrbmJuhR/lao3lqMtnC/6bq1p
9mte2CsNXRtU+7CVSeuj4sjWGa+iyit4hHKPvGvnJpbOi26tc2FFzJchntUQcS+RhB5oT7rqlJ48
N5fFRdpeIMRznKGFG9Joo7Rq3xYL3Z7LBjn23YDs1J+DCEUE8d+Gnmx6O4WmvkgYkGwY9W0f9lcc
YcvrNBxvSmfhxIEMv7LD9AQuwH0tjo2dtcRJqVW9EFybuWf87wSIitGHaG+8qUomT+jlda85Ny5F
MszP6U1g2zEJbeGOjIVNZgPWsj+lenSXLcWzPU36Rg7on7DUAbjQXTvTmug7BVIPzghW0nS+GoNx
C7OA/X0I9fupfe5lsYvhxx3p+r2gpSwH+5ndSUcf/Q4gtm4TlKW4ntV5xJuFW0xsUY9vEzNwNk7D
oMKrjgb7xl2So2Y7J5QUNxw8Ea6Jb7BLXpQi+x9wrumYNCIcvLSJKob6+bkP8WAjl1BNdS8VzkVV
PsPwPOEbTzDfzxb09D3cLAAsZ/8+iLdo/udNovftW2YYb5reHrUoWlta0FxaERBuoqYmg8Ja8Tdn
2FXq2aP5IRvnm6HrDnxSJ2tJH4cBdcmocMjEFSboJvbSuTyKwrlG8rGVEho/WCrjdi57JIwEPYih
O/JRUGSc+wj7nwgPJUdK03ZWUp2TsXlJKqY2QzX9Fu4vwvAWVEcTc2QaAfMJGze+da8jR3J656bW
UPCaKZFu2YfCyQX7LlLfACPLao525uWs3LxVlfSynoLYxBy3eQgDPl8L5N4Bgq4DnOuyqk2O0I3J
aB+KhgiyrF7RGOHZkuFzGeNrZXH2y8mmzdvWj+raT8b04BQ2aczWxSxgvOuR9mR1BX4x/Bor3XI/
4qiHk3N5v/WBtW5IM8xLbR+vtbKrnsEWraQMVugeR1SeUMJWuKpn8aqG7jXjsAQtP6angI55lskm
vMZsuhPpeJD1kmxiTIdzUzJmDYtPzb21K5t7W3QHI86+j5hdH6Uum40tVLNbFh7KkLrDbbFQ3jHH
M3hnWzdr2Tnj1s05rDpJf1Sm6vAspScrMHaFesE1na7nFpXakr3HmAkXdLlUZUDkkmmhSSYl1LCO
CF6z3EX5whce61/cLHzQh+nkDMEmX+4yk8GRyB99cL6HTOoYk3EjW29m1rwXerWJlng9iXadCu1Z
NGovTYkuEf/xNDwtabRfiuTbzLOdBeNKF91r5q3GOa+z1VGX2S31E5OHeeAE3X0KyEKtVLtLdGjs
ztCSNaYiSEAkBNQ5DfNRj0P7KpaQ6w1yTM0FmJqfErM2fQDrkZ3XxdCRPJDWdoYfYbx1IAUCoKOG
4x0iUxyA0xg+SIIAmCBYU0CMWO8EdSWUO/QFgkM9ZYwN6CPIrI207EdJ9xE8inFOJ420ArsiKj5q
x01MsYJH6HG5mYE01/V8ZcbO+1TdNb0dkYzI5SDif2f35kjYhQnNZby6KPGuu07DHqC+oPVDrzGK
jdJTclYAR1TLXNL5ppZHW8cWFpoE/brlzWrldM8B7gYFKc4iDY+dcMo9cvO1GzO7CtsMT2LI1KqZ
tLe+Sa+GGKhbi78xUj45EFLrtOKdSZnf9kRLoASeTGLeTP0Q5RcMtJFebAVyFRKT4BkQBLH7YTqs
TbTR76YovpVT32OcMsSq1PBFgn4DEzffO7AOjZ1zNdhxcSygXMiAXsU5AlbEH0R0LHF1dGNGNIBo
Jlz2S3yRyL0G0/Ubjto+8iOY9Ihcnn6Qu9aJcO9o56rXQVvaAHx10ndRgNwwqRFDxOab1fPhLJa2
ikgNErUQ/qTHRH0bHV8fxnrmlllq+tUgRLvL7QQ8J1nkQ1G7mLBiYt/Ok1WK/QzCg5TSmK9wcJVf
RAuIxuIWElDTGgiSe5njVHbJiSUubKIoukyOQES34zy6OkokJSfA/kk+ZJU+dCstyKsrpNcXd6Qe
DN2mMOx6z7oDeGD2GzOOv+Yzfg9XtGe3L6MV8uR3TIKn0lCbKclzb0qXK0ODjh/IeG8dWV0vwAVf
USYXZ7yGIZ9n4tyG9gBw389AaZlTE/IxhFmyrbqMZxWaDZFC5I2Q4hIhVdWbvN0ERmyuSgojDjnG
T8UBZmIAqWS9HUI7uinmXr+PIsveSuQlm2IpDQKHE8v9VhmJBnUDcN10pBCUVoiJgYPXOlAYyyZE
55cxw1gvXY/W30W8GumQPxVkPEAwggifbOHmY46hQFHdd2vVc41p0eslurax22H8Mg9jFqbXSsX6
nUoGnPejI5Z9sBQc/Zjsg9hP+9ZEeUcyxn5YZP81lHW2RyvNodmtF18P23UgsOXrGiNlVS+8NkQY
nrij3SU8RJgbje6jyZ94truOOcf0A7MZkJ5REoUGQskw9AtCWbe6iPMbBOjOKdCU0/khMq3vU1hH
Oec5Phl3VMnjMrR57Ns9jiKmTk0990k94qJCkoGih+P1krrWPq/d4dg2zFabJNDYiQSa1cJbWts4
1eHI3DTkHTNTSPxB78Rv6ZJr33AzArRETS9R4hEvHxh5tRH8uIJJm1Aiizf2S0h6xwr0Y7kWVbRs
YGpRkIO6oSXNjenWXiqTREi32XR8IqmXBEG7RbNaHUOAoB1y/lenHpcHwj7LreVyymC/CvBL1dO1
wzxzBsO4uHdwDFlGE9JJYIMyiMpG8tlHdyMo1k3UTwR3pUBQA8EVwiui0h5vOOtAy9EYiIaqb+Nm
2Rt9F4Ko8/V/baJEXbdzP50x8bt3jsWB3dcLqV1ZYDtr0k3JGtUSN37t3Ki5siMnuxmN0j4ao9u8
um7QzIe0JXiAYuEqP4Gxt4Gnq1hrX1WqOh+7E1NliQ7/O8EH1rYKNXTyYQEPuEPnjEA7qJIBUCSc
oR+LY1ZgsoqyAe9wnnYE7ixjX8GWm5M4s4BIMBpEY9emrONol+VdFa5UBZs9DqU0Nyb4xXaxteBO
r7S7AP4et73Dsog4LD8s2AeeFm1onx2w3HWdGfhV1RDuUaBPV41TWiii33KnFnQrGhHSms5w7+PF
yleTaVXrxdRVtRZdHN0Seos10C07u/LKJicpgCX+Lhgj64xBUZZbvvYgPNnDyFFwjCewdmckXsyb
isHdZ1awHGsrIp6g75va8CWhQcvGabuzKbPALwhlwyBQwFrqmjavh7xWeN0TN/vG/1dZ74kOlGcP
UYm0Paf07LIxdBNugAyBgz52D6FlKsyO8Sieeg5Xz7VUI+CGmscDvtbpBMrW7btS6KeSUIO3XmsF
kAj4uV8WC1nXkRFcNcq11ojKxwNINVME2rEvud2nd/SgVcNl+naOoZvZLzUab2+wc83Ti6K/rVVN
GIKziE1KwNBTW0f3jq5Ht0k4IESMGxBP1k/1imAgHDejLW0YwUJtbNIb9LPWLL12PzejulajeiWV
Rf/owYq9mDqYiyrqYvFsK85rje1SAqtyd59OsgrORlbIh8WKlkccQxvZkk6DbuQRvtKlT80mqm3Q
QIWr+ULzzTq+7IlVgQyNcVm1E2IIV1j23dyV2nNsE9U2ZiVCXpz9wDsJZv3ckvMzt5sELdsF0CMF
Iz3qHHz9bAbGQY7a+EOXRqe5XYjn6G3betUjx31eoBlwt1F6nABPhYMKVwVo2XPv5uoWiYau9i5i
RUyraCTIou8QkyejOFDpYq6J3uEs0wucG/D2yYNV9iDbNZxtbBmcHCNuapJAD7V5lyA7IBKbCok0
X6F4YQ8nAugmM4f2OBOaftuaY/swk+pChHqXXwXRjJ2aBgfOtFO1lGBHSGMk4Y+cqdBMr/FPOddV
aiJGnooSbXxVLPrgU7vuTl7I+3LV2E3X7GY4Rpw7ej6cl5n8Ai9QFZ2QC0owTyvmcZXrajHWRVVx
2pAWMV+JOdm4cLpuHdbFLdC2i8nHBX11Se5DzheABLZzYLH2waCoph6/BhqjIabx4QbbP9Vugaxu
RDkUvlYIka1YmWeSc4xKPQwlgvyVq2Sso10Jqy9Ukyg8VzazUZm34K1amHUx40SNxUZnP7KGOI43
pPbgRnMa3FERepWruRmGLwIt/W2SGfBWWOVsfKvJ+JL8oNos4YTrED/iDVNSkN+Ydi/bnek2+sri
FduSMoCuRnOja9Vq1gqQuDjM3dh8lxBUHg6h5WwKvT3ZkxXuiZyy18RwiP90o/z/rJe7lEL9Wi+3
b7Mv7X87f2m+vH9kbfkP5dzlv/xbOYf/469LWbTpon/jLHwp9f5bOWcYxl80JgtHKehyg8/+fyrn
DPWXwSpvOXw3BrO7S77of5RzhvhLuoKzp7JdwxaCcstPSrnfKed+VUxhfUqT1oIQ40QwtBdPzHWS
0iwe5Ie006/T0l4tE9J5S3thX7ueSOE0G+B21wxZC8KdEcjeG63qvZgCn71299M9PP+dDfqzlu9H
rPu/RYZ+isWfRGeWo5rbQ1LpB0erw1VUYkrv3JwYjIh5HB8dZqt8rZHwcnIEQT613epevvTfQFOf
yO/AjGIvB2MwvtgkkHuGRjylak2o41zhgC6yB8gctYEsZUFeEtagEvYJCR+6I4CPgO7trI9fbWs5
LEv5sOTJNVf+RKtlCP/VjLsia8Nd3mi0Vjhlt2Y8D2Fmlg+s3nsKFVfJEp516odRoj3UeX+t8lRx
VowmjxDPF2vE9ksu4fvY6E8G4S3bItPvZ0J9Cf7gL30nb5alXf3+hlq/CBC2PrUBYCuVWldPw8HF
B0WrieOTs0kkTIQK10XIUaHGIAiHxDWEkUGFwTZ5LQu1B7e0kTiFq6FFCgONuaWLZpeH8oPmOy8f
3qDv0ZFP5y4R2spJs3DjFGO+J9sK1NBE2Ocm5rDGvU2kwDIQP2PTM7XUBKJktnwAv4fXVcNtXas/
NCiZv8i0NT/1SwJyk+yqucNhDsYzpN+xKRIkRNYVN3kHzc2ebA+ZjzZdPQcW7++sxle0JMl6IMLd
E10NawUiU4X3DDdb4ZrvvdMF2wXhOKkl2YuF08PjZS+oGwrPfQhx+funZP4i5+iyPPycTY3rjVQK
Ta8PNHLt5gVsSxxi3Vy5DkJ8C1mpHdw5kFMkrEJFZq+D1J9k2kEqRasUqydoSebTaEKyUQ1jMfLS
emA5J9ei9U+Vd+E03v/+Ui+y3X8LA/+hwf0pkgmTSiSIU2kOPVCAERerInTXGFJpMoa95Hj13ghe
H6d8yKzknswV5u0o1HdMXH5TVifiYBbQSPWH3sxfPfTLZf50OZKpwRACcYtj9V6PVUb0fFl/qvxC
ifzvv+3lx/70xxeRC3+lNw0ZYNUJMPEENzZ6tcRMKC7gxaCKzietAiDONracJ9jNI0onMjO/D3Pw
ZWICboKLVKTFtxtmZO4I+iLx277qWXpvmO2uTNTH75/NJXf6XxbPH6UOP10sIUbNNJcleTwFAqnw
wyVJNGUKFSC+mVJ/WFKMX7TY/XiJf/oxgvUvzuO+PhjluL8Ac7LOuT/hFumgZ1/mpqa67mHZXPGn
TpMfrfb/9qt92qmCIsTtmBU1YrLlHoPbkUwGsuPsiFTIUX7HxR+sGnInHgmQ9mOyVRMpQCdowdSY
+3gx8BpNA9gjVpWXpAYAbJvhq4sc0Msp2vSFcnL/90/h39Xo1KB82sOkmDXKMpzq0I3Da3Vxl5rx
heyzEYo5ZKt5pB5uZeg+mmaL9o52AOJrnhszAlENUdSxvaxnvXvJiaMOQoBCYntyiriQP/ppJI/j
FL/XsXk3XoACZg59hQ1j3eb6H5o1frkafdozFqetx8i26gM5ROR5IDZtqdczLfmgL+YzQgZQ9p4+
wtQfMJ3Nldz0nH17od1Aql/NWYyQS95qSH0Xs78bS2jSVr2z0O6wrkEDhLX+h4XzRxDcv7wXxqc1
vyggvPPArQ9JqyEx6MlDW2gp8xaOGdfEU8t1yJmTmA0EqojGKg4S6V0pK/1GGKH08ou2B2ElAFNo
ey6N80TwIPUqgtyCkGrbXWaifh2TJ7D0xxknq2vABYwpmSMtyeKc3JlEiOOMJ71EOzgfnVyhqxD2
g0Wo7e9fqF914PzoTfzpgwvId3BK26hgOCJfFvGRuJBDLt0PCuV3ZdFfp80Lj4skLWvDEekIpLIp
suJPLW3y8uL+203+nHPvdA2JNaJCYZvpJD3PuT/kDD2o2aJzxUjh2gQLgnoYvqaPX1PLfieBEIla
j5eJgz2BppyhdGcGmcVNyLHrG4ERtTcJA0tum+A4yDFx+1VTk5Q31cS/LN0tfjsbR7evcolDrDnm
2XC0ySn0qBK++P4dsXad2t0UvXlyqjHdulq4ywLzCzGbDqMZcdd1jljc0JimODo/Lk62t1qk7WxK
0AG1flc25rghrfdNBHBEtQjOtBFDopfa9VB0j2mmniMrfR1YxFHNINYKrV0VEQc6QslgH3j9/QM2
f7Gi/thrf3rASm9HRw5mf9AnBto2rB/aAQVXNYD4IPICyYlMzo2NReJH32GGHAtzLVkUV+zE6YYO
9NqHlv7iRkBUcXU5/QchEC3sXjMSR9Vcsn5/f60/ejn+7WX4tCPi1AjrweqHA8z7dTNcqeHaQudi
WxlQJw4Lm74WmHeTjDsDk0SwcmhM9FxMAC4DQxtm2ymHJ48WzAbNTTq9Elx0pTRnW4PzVE69IwAV
FEt6rbJ3zUIeih3yuwYH6AlGHLlq6n6dlm/AoLvcMg082M1dKhXQNEQ3VOQcGGvYpUyeWHsBTk75
8G0yCd2UaBxg2n9/H375zC61DT89s2BhnYvGoTkIzbW3oN/ZQ1rAXHfEqOwNp1EYQbEflDpRVyU4
J2+mvtIWF/O6WL7EWhOSB0zXSZwX2brVa7Ui/ilH7kJwhGVjAWlngtj+cLGXbfLfHtpl7vzpYrXZ
AT9BFHdI8lSYOGVJPyBYaL4KiihgVnZukAONhJTwASJoVr6NTsoP3fJkSyPEOULGDlriKD47EIj3
Y+7Api52c0U8oQmXjuMYsAZ7R0Vuj2z/MM/IX4zFxuXX+emyZ5Q9F7NWeQD07VaLTYZQ2qVyl7Yo
Cwe3WtZWVHXoLBJ0bzbqzCEvCBjqkcrlYX2i2fmOhlMko/NOGAgWK8HMXGVJRH6RtP1BD5Ar2/hZ
yNbo1lmGzFtiZfMIYpdepXIdAbyaIKcQdbjhuStzUg1DkywyYk52hHWbXq0Npk+QaIhVHTMF8uTZ
qzq8DA1ZzyJg6LtMjXR6lasobXdkDr46TXSOR2Nb2RmwmB3t6wBSWCvWSYAwzVN9VK1Di6B7Cwnp
ngqIlO/oMtXrxbRtB/ncpRdlnyrD9YCu0TezDMXg6Fib/+Lb8mmAoQxB9hxeqwOOdu5XxWGibceK
fS8PpgvsGPohTmZflf3HZOPx6bRqwaLRVmu3IKaqtFoM2qXxbLTikC7W7ZBYSAyimtOJJW4mczjZ
RG3PBVlxv7/kX51KfsyqP70p5VgVtkqq7JCmzjPh1W/dxDMQ+hiuSjM6K1c+m6Z6zs3oZkLfts1w
qaxiqcHGFJd0EDM+t7nxhQaxu//aFemfJhOLJTeaVAGSURvxjTGjNvLjwezuA6vYkTuIy8R065WJ
v36Ny5gUmKQYdwQDHBq7jNSWBQZZ7wJmdBUGS4xNKAj/8F39CvcBPfrHd2UOs+raTq8OYUQKl27V
uG2tNtxaGc56hqhpnxLnpDR504Ucmxe3I/dHCn2tcmNAwz1d6J9S32hjb4InUHJR8SL+YYf51flC
/zRuGCjMnKpHtVrY6R6d75YUwpWuOVcKslvyqTv9shHC8XMjuv0vPq1Px8gcWSI56jAWQWxsiSfY
6jkW9zh2jujvSM3Qt61LPpRQmE3QEyTBIw0pWxP3IwgKEmxSoM5O1P2hkPVXjdi6+OcD4qGLsSZC
4aCG4dFKMulb3YDULp3OQTJxqiOc1hNp8QGbeyxYJayovLc59ftkcYu11aGZmI3wvYxtxApN8kU6
2h9qtH5VEaj/7xufXvXa1B/6CHkGGE74FjAzfzdmA8v4UAJKIwv2aobROB6OKWgY+dtvuihPTQwa
MBik8w0OFj8Qg/hQON1424WE4ltGdicGa73I5FUpDnQYLhGndTe/f8a/2rE/u4SDTBMgf05/MOrh
URB8hohr8qZOc7yqyV+NtHsbQzYI+BhYqA5JbgYJXsEwiD66zqEp25j0BrtX1iZceN+5CSYaovgj
LJhqf3+VP04u/7JV65/2POLPlwgbTX8wDRT91DJfGfWU4nspvll1z+mpDG8IkUFfumDCscuTUbLd
KZ2GCxI+ybO2xMPisGHVwbNqGM76caVVZrf9cX3/r4H+q/i9Kdvye/fZPv8PNz1g9X9+8MWP/o+/
Wf/wpt/2H81899GSq/0/cO7Lv/l/+g//43B/mCsc7u+QVt3lTwPcLn7G6y/tu78G+tfv/ZdvZfP5
P/gb39eUuKD4rgSnVw5fp+Sx/Q3wE3j8l667htKFZZqm/PGP/uONN/6SjmG5LnE4NgzdTwC/Jv4i
2F/YrqNjclbi/wrevyzn/+tVEsYPbsERrg3vQLvO51JPbUJGlpqLtl7INOwxeVp0Wzf590LYu2xy
92Wx7bMvRfGUqZOjhrUh2dKncl9rPaptcxuZREFN8/6n23f+++f/jPFfltR/XpWrkxZgEBdAnLD5
GfPMying+Ka56153Kn+YSH5BgYz1IsLNHEtX+8MXdWFf/vkDYX4t5bqXO0Gr1WdcJljsZNAtnEPx
kl3yerG05dedXCR921FaEUdt2TjxR3reW1/qF4FymBbafUt5AQE5QYtTCiFIdt0vM2EZOb0unGp7
AUYy6q12a9RR91ynU4B2PE0cGsmkboD7MCK94IZKqNamz/o5SjrxpvVqCrcBgcLVanAcEjSKlhhR
UhwFxoGkjCFZL78J0bxZ3xpeqNki2sqRrCY2nCamLLu+PE2sRwSyEFbV3QWtoQy/nLNlQxfAIAiw
dbDLyjnB2ar1mY0PBQaFURU5aFlZ8lCTED1u4xr5FLa+InnGBkBkkWlHhlwVCY5yktnG/rW2pRZe
2rWIYA+SAaKCvbJFeYW8exWnNhGFBaFwGJNdjpy+y3CI4sPIsR8nQ1l0G44zUlwy85Z3J6gnaCSq
ptxDGlbAXdAyyvUSqy2pHQ8RpbaW01drac7cXhstKTpxEtilNzh4MzHguFhMi0gjCqjXNOpbdB19
NJ7HBltr6cinSauL/07dmS03jmTZ9lf6B1DmGB24D/1AgqQkSgpJMccLTBkD5nnG198FZXYHCVGk
ZdynW2YVNUQVHXD4eM4+a0MDSdDVXfmCamFV0bpLofr5+HY0em1hO6qt28LRhcWtgL8/OHAqbRTC
qR31jRHq9bWFVvneQj6AQkNRDWXtwVK+ZhdGR5YkLdawWM5QVXF+Br0e0KpqqwaJRSa1sOUiTkda
orAT8o2bvILMvU7ChizA1NladDNJiMeg0XusOryBGlGKyW2nvnBDWESkTFNqhmGrfB9TaCxiSwfS
qR6Vqp1iAUmg1z+gZa8fIlSR7timFaJuUL3ISJHnqiEMXy+0b5V+QBDp4V03JQHJva6RF8Ku8/Hj
4MNQNqaymvBEjmaQdl16KHNo5dovItVFVpLcQR9o3zmmVX083/UnW7EcFTdrTaoU3B9/fn/wtQhj
LtXV9CHbjxA9NwmucJvzrSyOwPSvqVsqw0wluKo75IKPmykRmZPs52WKPLYfnM42n9qqgWsGhx6/
EKq+R+cLS7PhIqOv1ygqggur9GKMvXqCxYsC8hdTNKDo7Af1lzSoYs9rbp9RiOrVQilEucA41x1m
F05pi/n1qt3FCRiHRTBjIQzyLmj7m4ksJhcp41sJSY50cFFiQRT5448xg629TkU+Ppzv+sXu9NI+
0lahOhDLdSb6cc9TmhVBzgKMxqD20ZdDxg8Cs32QQ53cyBGo1Pn21OPg6t+fWifJ75iaypCyF7ee
MFdST5ss4SLpiDeKHUi3FoX2MUgssdbkEF1j7es8doXSUQltDj9HK5XvzcQnvnf+UV6PbTg+Auq3
yaGE15+75mBpQ7hal4he4LjPCGHmmPZklGN84ao1v8/xPKUV3teUdK8qrXkAHLTSY4ah50UHZN4Q
0YcGfhyeJ4P8YAaTsxpzRjjVw4l3Iafx+t3AEFkaEnjb0NFPLFptQfjH0L9QueOdTml2G2+mjlrB
8z04D87jdzOESQ85JH/4c+lpDAmGHFCK7Zsh62A7x7p3eceKmKpR8vV8U6/HqfGiK5k3IqGxwx93
42QDGURBItwp6Pq7zOnnKlhSD3FBAS/SieiC8/ipVyMEZkDEYQfUlkl2ZcCpKets4eYUI+/MTkk4
VfaR2w5pcKGpRTDHZFlm0UMyY4iXg7Wx2N8CaVWFwAYFgnvdgUxSM5L2ZmHmf+mjV3aEVbW4AvBS
diAcI6O/0kSdZ3CPy2K8TWVBhQ7B6uGhBydJzLhohHE3hJKEnN8r7Mnnv8SiZ3haTtaArCBaweMh
K3/8JVqfWoYqj7RNCI7M1ZGXuHGDj6zQyVmcb2pxhZ17hrYorxBC5UTPH8dtqVM7tVk8zk4frfiG
OjuicMsz649V1hImr0fKeMmBBYm+g4en42zk28YNlIoe+LBjiGoF3C4eqOGcnOc0YnNBoO6hdk4H
3fiAXaPIqC6ugSQRgPIo/FHHRL0+/xIn+otjk2Ehe6K7uAscv0McO4NqZhjxqaNu32qJbt9MWjXu
ZRe3T+ebWqw1c3exmnG2V03NstFUHTeVAQaPK4vt2WjwqZxUAwYC4HEOllFVb9RMzO4sUXthhVuI
Bl6+kkREN2/cBmvBSz7tYInLW1swFMkkpllYP0Vl6WXruKqUrVp58FKbCmL8WkpYwE08UPjRpBqu
ZiCYkddi/5qhWpkoBUTyPVk3hOunfNe2YbgDkogRT1dTCnKj9lpi7gc/kdnONm1wnMh7bWp1ce3t
3fPduFg8X7rRUomVCtZPXc533MMle47U1FgRqTCt/ebOaQvHhfscXGhlXoIPFs+/W8GP17ItxG1y
GcoFB9SnxUCJXQIr9NZCVfIjtyIK0MPGDm50D9xRbPbTbdYazoeWjenCFnGifYfZpRJdN3XbsOdx
e/DVUjbdGl4xq6ef3VaVvi80AzpUeQ+R/ifqlZYiS/kJr4vv53t3sZLP7+1QRcmktlEb2M5iPpT4
E4ZZL8wNeGJQ9yQpr0WR9GurK8NNo1zUb7x+T3tm7tHJLCGq4yx2jhT0ikNBNKrfoa1unVxP3hsp
hUEx1+h0ZYSBvnEUTdkZzkj5ZWgQ7Dv/wssjD2/M1Z+5YXB7sG35oj846GkvxABIkyVvDDXovZQp
NVIjSFByL06DuQ1FMdSplpYKwCyPMTFdizxsAUGDmP5YhmBVLyzhrwc4sRvJkCMKQOcsneirgFO4
UunGhr811zYYLZ2k8YVGXl7r9wCnWEylAc2WDv9q8o/Fh5am0tSYCQuqJyKYexp00+8FGPnBtb1M
GtuUxf0hzIC7rBKgXxqVR4at7Uj/BL8stONfperkOAi0w4S4OJ2h4LmQ9Z4S9rDe6lFIcli1qOCB
rTcln2s4a+kVtduUv1Zw9zIEbc3488K3PO66l5eyiFTZ0tLnc4+xGE04muBgGxoa7kbptvbJdZJD
61fAbazv04D93mpSE+UbTCoJ4qcr212TRwPGJFM44AJOPQ6lY+ajYYN9O/9ox/sMTzYDKR1iLfPD
GZa1OEVgIm3ZY1xJ15ZhCUzJRgEAlT4Efa+an/5lW4Zq49VjSMJskkPSohfati9rSaLJxQ4SSwHb
T922gUkySHFJkvbqtea7ggU8bl6LmTyLxdgJjGacxtZ2CSfpOHTAEiRw0+1M7Ckv3IUW13y6cG6L
AKb1IlCWc6D0cElMdN+evboBQmTUo/FUrEdtt25TVX53dOJdtk4IKe/g24rW0W4CK8KCr4wFaLKo
2IKMMC5cD1+/Pad39nQ21vnS9BLrO1g6tKYieVhL3l6hNKlWG4gXVm9d2xUlRP/2mx43Na+jB01J
o8JRNaGpkBKYDTmLbI3aknWymfwLS8PxOWXuZ+KTKMLFrPo2xExRPWxKsyN0XkAOXdzWu4dOVOOn
HLu8p2kY7ceu9vF4SDL9wn6nvpq6c6tsuIxcoRrsPsetVmMG/aKLJAfnXr6n9EZZwYWIrp2p1q78
xLPXhaQ6RQ/GfIMpSwB4xMgfAivEgRz2CoAcx8R9ICm1f/+RudVYFnYTXKJAxx4/2JR1oLziRrq9
PTjbosSheqjafluFntj8649MJJ6Oh6QopVxe98kwUr2WWtJNp1xc4YyH15mjxfcil8nH802d6G6a
msP98zZD7GjxVoAEcU6Zm6otuTYTtEUCkdqFUXsct3kZSja/TmE0lzTaWbRiKWZVGLonXZLQSYS9
smp+JcWb7bHyMacV2tX2nUX91Z767vrCMF5s7H83rr10pmFawrQXjdd+PBmB30p3snTyhFyzt35c
Gu+s1MOyJA2cnW+b5ieiGskW79jkmoN/+OzLnjq38519fMj550k08gxcygimLVMfIvPhyg3QasJ4
TO6olYq/1xZVjulg11c6CcatzDF6kL1oPxR1m11I4J6Y0LamM6dY8192/ONvHYeTiBo8ZVzHVIZ9
qggdl8XW20Y4uHPwb7cmtIwvf/DKpqpZmsoG9GontjJQ9PaQSneADb+OHbBBOXff6yKwlb/YXsf9
ZKjppx590S5KreHD+eZPrMw2kSNg7ty25uF3/MotcI0IvxIJEV0ttwGy7IcBGd5do2ntj/NNveh/
jk5SgKYP21oszaLI+8pOJul2KMAhPjTmTR7V+s5X2nI/WkF1RV2oTjB+6h5NIB/3wh/ir5meW3eY
/AZ/sIYQFmFukxpA1rg4aIxIoHEkYqyJES1VU7KOCj//xWFo+H9sabkwKn6WxQotZYlDgTVxtg2u
yCrZGlG6F/p4/q3Xffz7rRbnDExwPOzda3jQhdW/m6wU+eOYau8CYMLUj0cbu8qddVLiKbOuQ727
q/p+myTWpWvhyXE1XxgITRLWf6n6ONiGW+KUBtsBMrkO3P5ketNa6xsI1WpoX3jnU01Bw2L5NOYI
sFwMq8CrRzWpWb70YDB2SYV9oFYO4FOI7lyd797jS9/f6xPjxaSQC2Mn0hbHs8VJCluxqIZw+4zs
ohFY2TeH4ry9gafMdgplc6FMwjjxNdl7WBANLFXlckv1R1jKYZvzNUtVrluSUutc04YLG8CpVVcn
qYsOQZAaWgY+ZGqkWqnSCize+oZKcwXIOKE6RVQ6Nq3ox5wm1O9SQ8/udSBXFxb9U6vuYfOLITvo
tUT5MC/6JmH7pA5AoMZWugt6U6xjzstr4kTR7vyXPNmzJkFYggaEXJfxbBNwUE6N//wlIdUmRpZc
Y4EaX2jl5NA0De6QOgd/Ar7H40XBbacwJK8WJcLe2dkA0AuLVilRMp5/n5OLK3OK+ADBcuKNi6Zi
sBFWzD3HjZ2EEYLtjXFjhTjbJXHrZl44bgbsMLYTRlhxW3xBGzU9k0tHs1MQzr0wok7OE4od55fm
rZezvzAq2VQ1vQszTtuIvoL6merOHUZzpdv2TXt9/u1Pfs2D9hY3HhGMlJP7tBfjxbIuZ39NjfYu
9PGpVogMWsSMLc78cv77gzXNS/HG0AVrKxRVsOcVeA+lD8QfvMthK/OYOmiloSwPa+mCOW9Nwa71
c7mtC3A953vs1JznoK7PuWh8Hl6d+QaCl5nCnA+TsroZpR+Ctymj/ms3kj2jyjosCd5xZ15RYK2q
OwrF2wuPcGJykGvBVN7iy7F0L44eCTQzb1YAu8B92n0bIBP0wNDBtFSNT+ff9sQS43DGInqG3QTJ
usVebwmvElT005TmZ187wCGriZARkKXiW8UWtk1yT2zPt3litNCmKYUwuaZx5z/+jvUwKlS70KYf
YnEdRNgB4gVxKXd1shWN4UiCzDRf7Uiys6ZprBLbbesswws4/6VjeHph4J/sPhQD/AP9BHvs8ask
td6OFu4J1BKn0mNfsOMNjiPy6yRb7R3h5fixj1T9QqsnX43Im03n6RoXveNWOYnrVtDRakls4o5w
qwGK7GIiV+NXFgcmh4psLtOcUrhZL5aOWpvCFicLlo5+iHdxK6vPzRDmWztIJ7iRTfMhQi26K3HN
nstlcKcstPEaW8YYKBIA5D8ZqaYFvoGVkzVm0dVYL4vclFyiie1ioN2HWP7ovVbukmJsWLrT/m40
dPQ95wfrieWAXvjd7NxLB4tOEAZS4dAkXXPs641WdN7PSSnkJoZg6iLOj8aV1CsH0C9Fgs1ghxfa
P3UHZbeYJSBzfpSZevwAYT34TZKD7Db1nqNqPjRZsAYvm1gAeDA2WPmNUHGbz4xnJSF5umrSKc03
xWT64LhTSQ7mfI8sFJ0vZz3HJKBBZEflZLTcwxqrCfRB5eLPsRW5CBg7gJBNotxzSbbvQ4wfvwyt
sYvqJlnDEQQmZlK1Bgho/DD1hvGzrjx0sSBblCg0rkvHj7YitKN3MwgtxKAJT7XzT3xqvpCYIxvB
ijULE467cDQTxcaEz3bRuOhry5fBtfA868LWfmotcGwCjGgBuD3Ziw9VYpFDnjOy3SrBaqUIe0iA
jvT6rar7w87JRo1yA8wdzQvtvt4tDCbEHBcmWsuRbX77gxGaZTj5SIfLg60W/jpA0rOpZJBso5nz
c74j543neEmgKZ10EnIkLhbLL99HhTLzV7gZ9ln6UPdQveHn4EeLSMnW0w0Upei2bYRMv8kYz/YL
I0+f5/iyfSREnOJ4UdQl82Q9eNW+aMc0tWcSS+u1xjoOy/hnrLQcndAYGvcRMFofVJ2AJ4fVzwRP
sH+vgEMHSqnj4jxX3FFJ6Yg2hYBfTRHAWgXL11VtFdTOemYTgWIsO+M5nAaquIYJQfiWjVG7p+YP
Rrcmw6rf+FJUT5zItcc5Hvlc+51C1ciU5Pk2zerKwPC2HN5lTVTnFw4GrwcydGRiQMi1GK7Ep4/f
H4YfnvYRt6zYDMF05TJ6qghu/utwJa3MagzmCnvV8vhRtGZo+jO8NKhacjnZ5GzNqfsZa+lwQRlx
ajxpvA2r2pyNXUZsbcSFTt3SEkrV4lpGuvZRtOjtKZMktocsvfyljc0GhpF+KRVwsittImm2BaGI
g8hxV2qUGaapSbCYuxzGbJTU1hu203Cni1F+8Xq/3EmroM7WlvW2C9kBKzLUexY1dRPBK42U2HvE
brx/PD/FTlxX5lstl4NZr8W/WRz+mtpka0s64k5jjV8kF0/tvYUI9APpHwOASeHD98LE/fsIkLjD
J8hGMkmVKDTeAQ/Ecp1a7fivw38802x+Nt/t54zycWeFngU/wAH1y6jM75MIJF6LZesPFcaUO5TT
lOCB4F/SzZxa2CwkqaQyyXu9sGYOZzuF5ExCgKGYQab92tfMjKpg+UMdYGFf6PT5BY4WFnhRUqP0
h1VFQwu6eMHKUymLIcDplsJObmxUyqtCH/wnlpv2NpxrBSHg99q3pKnTbRuZ7S7PbIMQcAlyZUqL
78ALgx/FoIkHSxnKfJXUmIuef8hXJ5H5GRkYiKCYKxSXHH8EKuiVoEA2R/VOAljbrJTvXuV5z3UM
xWFFaWMgdoUVDL9aHu3LqE317vwDvJoyiwdYnMCqPrMD06Acu20TROaB83Hq4POeb+TVkjA3wr2L
87QKlfil1OtgiY8aCQiefcYFBX5LBg/yr55hJqHfVma3bwzzyayrC+eDk18f7StXLcJJJFePe7Yv
jSKwlBD8i8XhEnI0/iJ2ZsF+68tdmPnKl/PvuJDDcoKaXxInBA7XXL4Me/EpqbRF26NIz5UCsyMf
xK87e79h6BYZQBpB1/2V5Q5cni7F3gbb1zsrvXRnfzW75mfgwDCrNDTJgDp+6YFxFvjwC90QbSyO
mdiv4TZl3rdFW7w//74nB85BU4vzF6lNH5kMAyfLBuMmksHTlGKldL6RUx/RJrXLP19kfYtGoNZ2
g69EiqtBXvM22VRMGBaVtth5aS0+D+jbf51v8dWBj0ssvQT0ahZJUsRw3INKPY5or0qHIJJX71U7
Ge9kLZPHZPBDDIOgpwIgNdMLy8ClVhdLVew1fpeMleN2DsbnJrKiX1rp+9uydiDbWWZxq4y1d2G7
fP0F2V2QAs5lQbBgl5rAEq6dRe0+3kxRKPcGYIZbVfWT6/Md+nru0wqKFI44DodLuXg1rFhNe9Io
tU8cdVw5QYfaPjBI1IYAMGBnwWDapTFOg6s8SsIL4+e1OMCcWwdH5hAyFxwxjz9nDOdwSHITAJCj
RXgK2bVcQ08oP1g6Psgz8D9LyuJ6rAP5vkiT9EcsJ3ynSOHfVKoT7M26vHTRP9UhHPUoraIGYJZI
Hj9SEZphlVWl50YVVX5qlsdXg9StT16lYixuaLl5V2ZWn7rZbPxy/mOY+uuRJqilIFDj2AhYXwlB
e/DiFGZ0/ibQG6iVs5Zt7Q+Y/24iWQgMxAWnn1wWJq4XFE2vKrMZKBCBJC2YeBr2Ir6tVBR5mlhl
whQqQp3yGJF8ZrcPPpN3fcg93WnhI2IZvQEsVpng5HUqqh0vxzuHODQOpl6YG1+CtnWCHaRjiR4j
r6uHUni6AbdL7R8NsxPvWtwaQyBFadWuY6IWOaxj0OFuWdsdvN0hRiXdpjpSpELw9UEKd/oPaiyG
Xxma+1sHBCv0J1lFn4fGzDADIblLeH2YjPd6MeafKpQvvE+BA4MZS3HndXKYDbkdzNuoVOTPzJvI
YY2ZhJmcIXP/jms9cHPTapQGOj/O55S35AalsKLrcO4AAosdIAXfAzHwsLly0gTTKDnZuFIFVtH6
t4qpjYjXRVX+5VhwX11A6+IahUr7eUAaHW2aAmSLaxV2HjwqvVavUxuc0IdYH6u425R9WUF6120b
VCzmsVei9B2kF1lbqRNkkrSS2keVFBEXI8n7paULoBF8wtpMC+9j6OtkNkLM/z6ogW9jSdLKJsEr
sZzNXTI9KDFO8tI+2agBkOC1wHURo3KrBcDqJwEJEqUUUMGHIP5WdeS81pFwymStJ8YAq8azwbv2
bdyDUTcx3uSgG+Ico8pwAAeji8eCPPRPCJmygWieCrBgiu/Xrk3dwvSptlMwqFZWevFVbRllt5om
0cAXGcgHuWCErHBdtTbHtnKsu/cq0CXCxgkxLBeyK7dWLS6ltkr0qpk2ksq06Yazs42vGsWywaqw
Rw1oWaD7yib04cytmmlQfo0lY2AwO5XwiuFXD0RaKmKlscR+qefooGyjxGsY6npn3UN+nimnraio
rc3xAKkKUjd5YsFsKQJl/EEWAGOWUZf+U6mz9qzUwJMPHSJGrInyISu5AejIrRQzjb+Mmc/xoKu0
5B3HS/uxGcviPVoEYAZTmRdEObVMfRiLMkISrUH3m0dl392WXl5b214qKr+PhqBb1SKvMfT1UivY
OOYgvmpMto9Eerp+Y2pEdNaTj7FPWAnRrSIzx6WM89HwF3nm7ll3an6IJCCVhUoKEoECvG56b3q+
eE++E0NUwoHBKsKudVyN7VR9ALJlDtgQ252BFtizLFdrQwEesBgnpnhkhz9xTZo9dIhwr2pYJA+e
oQ3Nja6mMBwxQMl2Nbs+BBITRLuLq0GPWrAvI7LjPtLvkuSgf2vXxvCkVIr8NnWx+WDWsgmw7Ako
W0w86NqpZ4NIDbil3BkQtIdVkkn5vYeGoTP++k5cK4qlYYDoqFHq2iMlSuuUNOZEOBy/4FUr9Bov
lUw3fpZNPCUPnQJBHPxgpPRXlhhVG4NX7u4rqQ15eB1Ucfa11Irsq+r5+qdaAbS3EmUFaVhiePLN
jvw+x3vKKwhdFH4yrNO094jdhTEcNgKMPntcY3ImA1a56yO9/2ANsXaFXz2oh8HRJ0wBb9o4Cf8a
RjRkKzVOoi+BKSDFBEVcsQCbZvVX2vnFBx+BvLpubKv5ojaJpV5ZphzlvDC0FjzyOPgofMv6qEU4
0W8NeKu1O/Yg6L8SNdMHtxsME9uFMNAeh9Drhh2TwuOpQ12038OqTLQ1NhRwB9MorOU+9EelufaM
2V84qYhM4SczkON2agzOV9qIM9m6UNAlbUYociHUojZP1qIZxI3FKTVZWUTNFcLNsfhWGPHUXgFE
SWEsJkoTEuLilrOKrA4LY1kbI6aNbYGDA+x1aicyYcbWyi4a+a0bav8TNqvovaY68LBn6VoKy8ZB
KLUbR1YirvPAgJVeaCipruJU4ugZWZG9pggkbq/UxNI/aUrXersit6r0upZdC2wYlZMDaEJ4/Nn7
vty2AhYYfN5BAftfi19aNZcRGoOI29vETPsKKwtO1Ou2NnrvY4wha/agQ2jId00yNR3jxbf4WypL
o1XRka/DvTXuv7TY5OAMZYaxs1b1ssYAAy+b4KNO6Wv6o4mjHlgidlrZKrXqYq+2Tr+DPWB9FKUz
fYF3ST0CKyiIQowQws+WXlHHG/UURNzHDQVLG2hoWQQemF1npWoUUSNEgNeciTYhVqursJ7jqWid
tZSB8twptZMShyE04SZxVA0uxh3hN2R+wz20hj5+Ymj3oGH8Qr2K1FD5XhlG217rrZc/C1Ik8Zr6
4gk/S8vzWTucxsHKOmwTNgFc3xo8r/AINrY9uh4MyVtwPCsqDLAEMkcA0mHaqJ8U3fOKtR/GrBMK
55BnO3SghYdxpa2yOGVrF0ZjfPAtT/lS1kbHlV0fuA8odafj3EyUFOO6Kg4+65lU/XUe19nHFPWQ
5pZ5p/5Syq752evT+JUq6Z6JVxrRXnqV5MiQjRLa12RIZhduH/upIpK8zbwcWGAicQw0Tdz4wD1n
xgOBlOSbJgPtvjJxwHJxUMqbj3oVhXdNNumV6+RTeV/zv8JK2CkKayO0IP4r0NUgWMNOSc31OHYc
5ywbg3bgCWzWvvCsW0iyxbc2r1plNQggD5tubCg7tvPB3DcZEPfrMJzKZmcUsWKvAXtryEtaZMoz
9Jz105kms9pSbmM8Yuc+vPcygIE7WQApue8mo7ddqycMyjEOGyayCoxrbP18SN5Vi5gdCI2ZBdjy
maq3tpRufI6bLCs42qRKve7olztF5iihZU6lOAXmSd6ty2i4wZ+gJ2GR/tS7AOvUojSUu0QPotid
yNaYvUVNc8gQYrchhtTtgiaP94kNj20rnB6KK/OxWXetkoRuVhXttE4aQ/li1yqT0GyC+rkaMdxe
g78HZWsphX0DdjuHFqYIaipxXJbP2WDvhJ5gWNjxvKs01bRdlFei/isdpC82YZpo+CDg/kbeYnDm
OlQuCOY6LWsPs6VJTjewmXIBE1fp95UCRwPJGGb0opHGUwKukzDjlIMBN3jrNI44Hhv4OqVurxUJ
dYBdzvaNM33eIH1Velx6hiIrN0Awhr0d2QLHJQW9wEb2/sySMzmxuiqVU5syxXlvbQVh+QODh/aX
DWGrWWW+ld45FNiYKx82GfXtY2QJiqFsBaZd6FT6utKmyuNARNk1RnkzDF4tzRkqmStxgUEmCydU
DvbJrWGaWb0ZI7pmvmRpl6LWL2mB4+ga5S8kYPhzDiIuRakzYrhKxkBxqUTBVTXiHlMAP86L/UgU
aYUvnX7DYJ6ulDLprmzZ9A/mZJeYr4Tee4wBlGulltOV0/ryKZ0ck8B06O2zqgNt33X6Lge3sYsi
A9eADKteSANo1qfeXkVxPeWrovx4/mp0In5DVSmlzFTVCHDXy6L5cuqm3muE585y/Z1qtca1oU4q
iCnDvLMcDBIT1YvuOWAHxnqgYOu+bq3gggTqdQCHknku9NzP5s5dBorlgHV3N2CCh+lPs+5F1D6x
1nAcz8by31/Mj5pa3EPxQSzLPCLSUWPhe4XlV/0eGLxKeCOtdslIfcRUlB8Mjsefz/f0ibgDZT1U
UJm2Dsj+5Yp6EA20UqPqSXc73CsqbZPEcblRAGxszrdysidRMXPDRvRoLyOrk8hiO4ki7AT7Ov2c
6tKuVzZ1azuibhdrc043xnWaCKCEeLAIcjjs6EYVEr8xoiF3q5wkKSfPJ2fk3nT+tV7f3xkgBDP+
p6X57w86L8c2B9E5X42E2HAVSLjXNiw+NIcSwa5fYEEZxMGH843Oj7+Y64Q1EQ1QOcpkf0lvHDRq
tj12glgduONU4YmuydgNxX1Q3KoeAKLzbc3D7lVbFB6RxlEtjTc9fsEq8/OmlqnjeqVm/Oyd2uxd
3WyM9yTJhZt0YfYhyPTki9YC3xpyU/t0vv0To5PQqTknDFSDhOgijNvjyByzbyiurvXyU5lQzCj1
sPs7HfcPKOjh7xf6G3P/PWeDDf2gWfzH/34TP/R9+D//+3/673fdz6ppq5//dfdc1P/FVv7juYEN
9P8Bsoi74UHXz0ikf1BH988pqKNtmIRFmD3Xh9Sil//PP7YEmvUfS7CTGaSKZtIQI+V/bAms/5CQ
J3kEfYJc0Vyd+w+0SBP/YXlmZYGjg8JlrlP8x5XA+A/lDCQ/yQYg01VnhdL/0JqOPpf/M//nPx/y
gY6DeArqda7DlN7MC8HBTOgbBX9EE63MYPXXRj9815LUwGne1NeTyl0bP+6tN4m/DjrmRGvHk/53
a/NYPWgN8o7vh3B4blut+YEe9esQDl8I1H5QLPM5UtsLGcFFsc3vdui1w3YEF0HfU8vhlkKTcdoM
nqM+ovv1yQpGzaPVi/ER0AcGW5khP2VmBrC1JEt0hxViyh05z8TTQGqKkkAz5Tx2/uWP19bfD6Ud
P5Sf6dxYq2C8zezqmUC95lptypGtwGX4fAvHy9vvFhbZkryywM9XdXerKt5VKfvbakK82vjj15Kg
5ObPGlmsJ56GD5qwU/taNva6KwAxYzssbHx5/6yBJfTASCOcn82yu1USJ/5BUe2AzVekrC2ijo9N
p4gLvbWo7//f7loysaSfVlQpFv2tU8jyI4fPnPoUDw/dEbuGIK+7bQGZbl1W+JoX5SiesW5gT0JZ
k7FdKO2t4oTB59JrbG3td3301INl4nxbaeE7HL50DYiSEd8EZVc+nu/7xdnu9yMvNpMcGW6qB013
G3FUfXYaS3PJtYsP3Ic7bM3Br4ergQQhmdXCBosKfXWVhUTuLozhN/tscTDw1GryTCXvbvE/WGNW
+FDq9fdcjFdNihVcUq7b0nzojc+2Vuwo2lwNaBvDyNmQArruOaagIEMjbjxOPq4iWbQL5YWueWN2
vRzvD5aWoqNoXBnomW58EP5W2HdRsTvf629MqyXp3+ggtOgW0yqwjXWEQzieAhMOzTUepedbON6r
f3/WxXqliaC3NEIAt0b1ySju9P5f5Y5//+5iyQkqv+K2wlTyi0/F7LKIG0rk3TvVpcXgrQdfrDhT
W0exAeHxtkz3hKk3LZfgP+uSxTKDcs3JtXB+dPVR0OGdd0HW88ZAWULsrbYlDtoH9r4c4XYabXxX
p+Z1jG3dhSd/q4FFii51tM4PWivE/AneBZUmAlakVYHDuIRNemMbXcoPzCSsi1Iv5L7FSttQsMHw
QudHrmQ36CmvCfKkF6b7GyP/hRlzMKlEbousqzybgKmza8grRFoLqR9zd/n1jz6zOnfiQQttnoZC
Rpq9L9oWPGK2K/P0rz/76cVhQ5RQFUaTpGDqt+02isVPvdKsCz3zxsB/ydMePDd+qj6pHH7cExS3
hIFdQ9sX384/+VsjaDFtExjGKbw/uSeMdTs28ZNVRQ/eWD792c8vJm3XY1ythJ7c+6F8qsNxixTk
kSzr9s9+fjFzETigzKxMa5/3I2FWb98phJVU45LL0htdv2Q9a/g7D+QerH05e+LEH3GQu/DkbxyG
l8GKSJRan02ZtQ8yC2hV5X2yjf6rH/v3daC9H2vdRvhbPZzvpjcm8RKTo3gjtSKFZ+5HJZbEykBI
+sX3pkyeoqxIXRhMF97qrYbmyX0wVOupc0o9pqE8T/elIJtBCc/K97xr8iLJmszqpdPB/Iu/r7z/
u90sQcp1jZMTV2tzT6q9XsmOZjyi+27e5DdNiGvJ+Z57awAsJjY2SDFAM5ppgBWsNGfQCIRMF1bv
t358sRU7jmiCqmR0paVi3IgcwNMo6kvsk7d6aDGzqx6YfhnOj24/Z8mz0d75BTU7FxbTt359MbGp
gtHqMEP7ouaPWXPHNrft4W+09eCe7/k3FiaxmNrEcXotIzu2z3IjuPK6/GccKS0d5FsXgNcnXwGZ
+hxNORisWYpzaOo7DFZtzHb+fGjh2oSLdV6LXelpf/KVaWaxRxOy1zsDise+sUry7L6EAls+/0En
zSiP41dIyBH7RlHKfefZ9pUP80dFgr0bCuPC+D/5FWhg7ruDPtLSKQAD7ePlTn05Om7PLZUqQM2Z
XgjenpwDNLDYlIPCUSYbX6W90PBuSoThxlZ/KS721o/P//3B0xONi4jee9Ze1fCV7SuEHbYf/cmB
lydfzF6sDwrV6h1rX9WEewPla17a2MlVkIE75VLo8q3+X0ziUff1wsgl3RPqH/tW+9r55TP1eJfq
tt76/cU0HvOIijoCzvuwufXwfIqo6ENxfnV+eL41wxZz2MuyME8h9+zr8DoPH8umeZcaKMyVYHu+
gTcef6kHyxoSSAGX0H3ahN8zyo6+pLFfvU+64hL64q0WFrMX+ZBtA4a39kZQ+26tQ6/Pu0Ej4zLk
FxaIN3ppWf7XYigS1SEv0Xn41CvbSkvJ//lwdaPN+W56Yx4sQ+zVUPijgXj/1kzb5hPQH33nWHF9
ff7XF5VZ/+zF/5ezL+ttVQm2/kVIzMMrg22MHWdOdl7QTrLD3EAD3cCvv8uRvnuTPsHoi460pZMH
2j1UdXXVqrXA2XNeuy9mlmg9WIN0ozzMaZl4udFX6ebMLfBimxKoGfrRemKlSUggzSVIpmXU5KBn
aHXsPs21fuVXCCxc//crBGPvYtlWYtLVoCLu8qBMOH1Vehkl9zipWmDdci0DZbMMJKquS44LkRbE
DE4F4ahtKan6tin6KUp1K7tBM43hlaCfiMC43Kb+nE3xdQbGw71MQYqrA+8BzqAYcg1KYkmHhrWr
l/aPYSGWUnAqxGEjkI02PWgjTWZ3mq0EdVsgd5nLSAoPCfFtEPNkZQMoXdZp1Vri4UfpENBc2oKn
KaoxcVpIAB4g/OADevM8tua+ZvEeLHNH5iRomM73knbs8bNobR3HDm1CZ+SBYm6HTL02Z+AKbSgJ
/e7msQXPhEROZrM+Kw8Jg2JIr7dGqECR9Cp3unbFLASk6/8dGcE/QYq7kIGoKg+K0djdlZNylN6L
soTWlEzNHfgMptzXEY+mvjkxecsyiUEM2kAqrhtT/ZhV4CNFn2L/vmJJC97GEM5wZYFWXYXWdYRC
7gaXuZ8Ft9dAbbuQC3Ix8jZf8Tk/p62RRhQO2jQUMdBGGKkqXee5/FPsZyh6XVtB96Z9mCjxJ56S
+8nrysQWzrXYcYgO+DZFsRsyekfrlFwB4gnGNqQyXea+5VeTr26gBzd6WpDuxpWX7YLTE2kOcieH
xkpdT1Ey6ndGwu4ngGFWprO0T8LBUaCuPKoIT6M2wIvZq4LOA7OnR1zN0zwlkH3q2SuHdOF20IUo
1WwqlG94NUVAOJ36xroGwAcq6XYTSFxufmdsIq+xg4fbMDtgELJb+TqXpRuaQexNZ2uUawuTEPsU
07gAmKhuikOjSwAnmUqKumSMvq1YLYOhHtby+Z9NwP95FoJ9Vriuqx4s2gDTkwPykcULnD3ZyzKI
vYEPUSBsps6DjwINIKFmAT1e+JMNsh+Jj2c+PdRsqh5jox33BOoNH6wYQZc5yRL0nfUYqu0ulOnZ
NRgSFKjHWHYSgZaQX/ejIkelWivPJO8Vb8iTefBS0Fz+7pWiCyF+J1GdUdMeoxwq3U390vZDACLJ
0EnWYCkLh1ns9QIOj82T7YxRT8Ny6twqrVxJvbtsKudj+sOG6OdBv8QGnJhSV47ZFEE0oP/TFw2B
kdBCOyV4bBzg7sZNGytGmGsDQDuao6x4nIVJWcKyjZmpEYTixaF0TkpRHNL6OrPalbzu0nE+//3L
pED/28mZXhUHDolvNwMefpfYhe4T3JMAQ03NSgPqgguDWsy3cRI0QKBrpi4ODNoAHrDoQaMNa2nF
nws8sBXhsumH1LH5TOpD49S7OOceMGiBPn+AMRmAx5NjI+drAt/3ePkkLC2acOMM4N5tIfRRH0wI
XcoZUHjqHUgAkd+9+d0A6vfVAm1xas1mgwHyfSof+uyQqqVLYK2Xv790Z4qMC4RnY9/3CjkASDq/
ztNsbyhqZH6XymRXN6kS0rwhTxo3pkOTZ4ghbUb2NVR2HswEknh9w/IdaWm1csMtrah4C+mJPkDq
hxxyau+gcXZqavmtGI0DNCvXntCfBEQ/GLBIfwTYYWukA60P3Bv9ctNucx9tp4G1UfzaA02KF7s8
ZFu2pUeylfy1DvtPzMhP4wqeHNW/M+wd4XzvT4GxeVXcYdt6SVB7/5j7dDhcad7fhzvupoHsUld1
797fh5XgaMF3mILvoG3da06d14eW59tuBFC/GfkNBDw3lw/SglmLrKtAOsboYxjzQ0Ka5q+aKWTT
18Mak+r5V/60cILTyFtVy2QO55TIxyK5Byum1+g3xfyGeP7y7184d2J7aEkBHEsGjDBInHgEDIiu
3OuQe9JuQCuz5p+WdkHwF6NTEEeB0O+BsypgGeJDB89W+3cuXKQ8H6VpIipC4ANYXfxKemfg8reB
XGqklffo0iIJ7xf5TJXcne8I8HT6vQWorgbJSuskObeXd2HpFAnWb6D+SexsIAd0Htx0pA7R1ur/
6tOGEHNysMbCa6GswqnZo+2qCAYpXtMZXNhXQzDsDk+5XDGz/CCnzb+ZdU99UoWxmqsrbnrp+6L1
yjifRC7zw5goUIVQ/+WxsgdO6t/ltflRBR4P5f/oEE0WSRIHATmEa/0iKDdZgPMZdlfsVPrz7q10
5Y2CtrC/1G28/h8k2NzBy704QKvXyhQXtl4kP1UgtixVI54fOiBGmYwGK5muHNuFT4v6R9MEfQIA
vseotYb6LpdwgQ2yPvzuYOmCTRfTrBEVCmmRhEr1iDxvM/8yU62r32//0bbR4BWbYzTpN02du3qz
7+Pd5T1fsGVdsOWuMFBfUhUg0+djVbwX2pVO/0B/7PLXFxy2qIYyc7kGbqd0otR4n7TGBcLXreLC
ZVWPvPLjrwYRGfAT1rPUcaYxmlkZVKrk2vbBcKrNpFOIkK/YxsI6iTTXZUeUpAEhb2QNius4b+hT
OKj6W2bJK7NYGkCwbdbJxpTPOD8K/PSIXnKvbboDLZp3wMF/BaoADPI8+JfofgLVuw50zxjFzRth
w8FJ0d3TF5vLG7Hgnv6DgmSJqau9MUYlulClkvkpch/pSuSylNESuY8YWNCapNHHSN/GHw5z+bE+
dj4LnI/uHhjEu3oN9rjwrtNESwb3s91gnaI07FWXB/PB2pge8YmPvsqtdYxPxr56tzfthmyrlUEX
fNN/mu7VSWsR42NyJSs3aHMtPJkYD5f3ZXHpBCMvUzTVSglm1FJ33mh+vjFDOQTG5UDdKSq9NY6V
pVkI93aVxoYWcxyATFGh7vbsQGby8hSWUuAinJFNtYZ2YD5GnaPlV0XXONcKwTuu1PI4nAfDLLwx
04pNqjL9WLZmie7hWAmVdJLvGhkkLjbtnUMBXZKd47T6k1M0PKzkmBxqdLB6FVfQkDyl2lWT88xH
st/pweuFLui1CSwYhwiTBEw3IejKGpH/JKF9Mz7HN9WVube3IOTwWi8FKOJkXaG52ZP94k/fueZG
2nf36Bdc+QWfLv2H6Pnz1v9i/LOcqiCywy9Ai7MP4/Qk97kMQXPpnu6D2zBzX0FicRrd7eHP38lX
PBwO2f17fc7+nZ9COd4j2QbEKcFapnZpSQRvZFYDtzntxkjWNylTXYc9KCpfme7S606EMlbFINmd
ielKuy4Yfck1dgClupL3D63f8Bx9YONtVfgo+cIA5JUbb3GVz7bxZZVlMoDyUoetcW/eQMHLlQ7G
2ejw3xRMHvdAHODlYe+DtsC13C4w/MFFb7XbuSDDRlYcwuS7fj+8OS/5lfl27nubXMNLg3jFkf4M
PoUigODf0ApLRxXsBBHFKVAOSUQ2tWd5NAABeJAdki2ETPHu7DEm1C7XCnVLm61+X5ceCqfo9x+w
HbCsOml8ZBlNZcXDLTiezzPwZdHZoNtTfDauQd8AWlqy1xW3s3Arf67hlw/n8aBKc4EPs7fk0cKO
nQ+S5g9X2S7evrRu5iYB6lfe4I8f2v68U3t+QHfvsVuJzz79ww9WKwItbQpVVBAonP3G6EO+PSh2
EI8MkqDfxYf4YHmtTwPnKG+QfwnyQPLjwA60sN8MXvW0Zqna+ab46VcILxtutQSi6QhB+c0U8G1z
ivfsMPtQLPVKnB4WAZt8q4Zq2OyI+7fxiJfu+2N9avbdSd0RD236/sqWnI/pTz9FCJTalo15J2FB
LHQNwoEltxautHP+pN81uwJm9SK9xIObXikemGX8LpLu293a8J838k/DC07rzNE91JAOjpive8+D
y93Mjz17m77n18nOAIfTlRbhBnyIN/apO7C/EEfy6w3QcNgdJWCB6oLwasWWl/J2IvBzzOfSztJz
rJK50qm/b4g7P5nX1kOCAOnQnci/7lW5vrzyS2HE54/4YgySM0MDGYCfaD5Zd+Raeq2OSMAE08bY
qwfs8gr6RCAf/d/a5ef4X8bBDc7BXXA+bPvmQK7bK76tt9YtFvTO2s6ooxkeiAGCcmuE0/by3BYc
iNjK5uQ2Q4sldpWn0KOm6KlO1jS0FhzfJ7Tgy2wmcHakhYxVQ4e923dbG1wwZyTN5R/+eZ39dB6F
mEu2KJHN8yVKNwQ0EwAV3xhhu0uuqp0WtQ+tr76VxkY/dRsn6F+LI5h0cJWTY/pP+7PyE84u/Ief
IEJJ0RttsO585bHN5JGwCe1tshu2pV/skUDYFl7nc3/E4R9CG06q2fKVqHnp+ItQU3l2ZrVxVAS2
pSs9N9f8WDyo4XQqQmtf/Cn32R1biyeWTr+INB1iFhu01sbI3GY7di8f8zsTMbT9bO/qE2nd9HdH
URYcjK0iaaTFmFNiTH6ea77WxSuH5RNx/tNOnc/ol7PIp1ya7BTfTg/jxtwaz8VO2yV7+5CF8qYN
h9DwipOz4qkXDr58trUvg3V0IApQzGPkxCfL/iPJYdw+XT5yixMRYpjR7uwmhURbJN9Ut0hzxh/l
H/1B/QM6xhg6gG4KbljuguQH/eQr6aOl6ZxP/5fpIFdua1KFIVs6e1MWxU7lG9VKznbB/5xbJL9+
HGhTzqEKhujILN0ccner/XJLXxb8Q6egOJVAqA9YPj2Q0teqH1dy5ee7/7+HCeR4339zO3IIaaOQ
ETE05w8kg/N5k/OHZnzTCdaerhn5z+9xCD9+H2fqprRJVfkcUet7dIajSJP70m0T0aA+VGG+yzb5
0QpbxD1xcPl8/bxoUMb5PuQ8ghQ2buHRuvm+IA+A6axc2D/Hk6D1/f5hJZ07kAlhN5DccWOZeYkO
DdVY88epXjPypX0RjFw2EwnUK9gXcII8Q6LqSt1nO7JRIunKCqRjHSbX6S29Ivt45c2zcGFDjPf7
rIAJ5bYFnpQofqGZ62Sucm88VTf1Q/wnGXw8H4N2M5nbOFIPyduw01YscgES8R/5UUsHasGEVBFe
tJVrxKdx0/s8oKHmnwPkwgNw20+vmo8irMLmr7MntyrgK+fIYc1Z/+wUbEdwCtVsEwLZShyUnj9T
e8NT49ipzL98DD9zWz+ZmOAWtDSZLVDt47gEbWC44OFzuy0/dnguUv/lPkXoXW6M13pbHG2fRB1e
7Ximu/RfGeQRCfBv4FyXx7Xk/NJsBV8CcrmZzsqAZLE6Zq5qoCHSJjL4lqzN5Qkv2J0Iep3BfgWI
OnwstTKXjYe0+Hf5wwv5IyBbvx9RkD2aBKTTeCF6XSCd0JcSNZsxdDb5adyZfoMnlLKfcDrIcdpV
J3NH4VIuj72waiIItut64C85NnEE91HX/M0M1W2dlRVb+rjgUCDoOJmUw1NxkDcm5z5VUKsYRnD5
py8EWGif/75sGVeTvJ7x27WT8Uzv9Uf5WN7RKN70j9m79TilrvLn8lALXl7UYkn02UmLAiOB396X
x8LrQejWxE82v9GyD3AtgDWQrd225wP7g12JWFSrUmMOBb4xela9F8XN/fuXY+HigX98zfab19rd
ZO5t6iNTVLqj52xNJHtl9wMkdoidP6LHm9J7vDztpRMvOBAGvQ3QleFyK2XtwzBBE2QqK59eyICB
tlHYPMkoge/Ft+sAiiilN9ZulrjTQ3Nn3Tov5KoL200ORJ9xM+5ZYHhm9P8nMPX/XnAgHv4+8iTb
UEhosZkGSAs5Hdyazys+cemyEQF3cZyDaHmGy40fJk8OhmO2z09xGKOPHHlKFkhb+aD6BI/DEviK
28vbtGBmIviOgP81lwniMy4fdf2+Sv9Ozu7ypz/f6j8cRhHP1QB5C40cLBbbSCd2MKLspnqwD+O+
vcb+7LOT5bcrYy2cNpF1t0kgDwVCbnjBcfBqe3L7Nd3dc2T00yQER1E5XB61s/nO+UONHjUlNUCx
YwRg+fVABL2yVGer+GmU87y+xOBl3jAKMk+40pN2mvZN6LiA1iH/Jp9oEL9dHmXBE1nC20KtOkl3
Ruw1ZAQPrL9SW6TeZHBX9emh1gGBnYxdlVXXl0db2hLBAXS4Gswqx2hGc99of9s19YOlWQjGX4E2
cVLU8wsJXHjGdJWDwWPiYMfs7sq0g0I7oJ9ryoCCoMH/2rsoLaVxVC9ZPCIwKFU3IyEFk1x3bkrQ
keEGT6UBkl5Vf7BS89C210OxJvy2YJYigovLCvghS3i4Ib6Ozau8fkzsXyHQwEv1/agRW1IALMS+
0GF+aOLS55a1n3h1A67h3229CMaatKlsxrq3Qidns9+rpLuFIMPawVp4I4PX+fsMwFwaVzM0T0Jo
T/SJW+lDumXGoIGeQzFDCR0kG6skJdiSyuZ6kvRhCxxA54Gd3gb19L9WjXtPI3XbgJuSjXbAbLtY
uYAXvIUpeAsaD04NrV8rrCXu5u0fZ2a+M984DjgGsyS4bFlLh0NwFmYRk4RVjh1SxrVTOqvmSctN
wAPyes13Lw0huAoIyhZ9PyhOiG4S+pfnGdtWepacwB+lb383C8E/QP+uqxvwf4QlMqJuPCfHWqbv
ybxGbvF5zfzgU0Xhy9gG1oBBgCfUVCjQQY/dccFWmkMHGby+Cs/s90xBd7utg1cRdHfxvVr3fFcy
W4PmdN1mIO9sJmQU884IVXSSBZ0ed6dZ0kBEK+kp/lcpNjKw65tkAjdolzbdY6V+Uk3X5E4dzRQ3
d17usnl2blS1mP1Ot5qgNBMaqonS+1lH543VOf2ZMjMLgEKX7tXZyg9A5AFLAhJlZH3UIhtDpjkZ
WHzBjOnWcrLvxkben9vPwior5CeF1uO7qRb1q1VUqukNcgouBhVNOGGr110ICSztcRx67b6aOA0q
2TCaTW/KKM0luWp5JUcGhRIOJGhLs9CCwrqLmhOXNwVlLYC/eaEi4rB75nfVoBw78Hu67dhbzXbW
QfWZJlC9BCmi44M6EwQuCvqwDpNV9zeSM/UnCJ8gtz3K9PlXB0fsriidMidGSu0wkc2wBEEbmvuO
raZsLn9+wYTFvopyNpO2LWwndEYN6gugoZ6PrDALkK4DVEfA4ab7NSdpeHm4hWtSRK40U9ZVRd/2
ETHYuVuX5V426isJjAUzFoErIDa3TGKobWRI91J1pUz3pbni6RY+Lco4VQPEx4YOLAEdpOVgWPqh
Ty3NBWXx77ZZBDR28tRkIwQWwlHKKg9yvyNosCE/RsHO7V9e+4U5iLBGq0+sbC4TKdSq3BthMzw7
5EqzkhJbOEjG+e9fYjpIzqdqptV2OOTDPY6N4kmxuQMD4MsEoWGwQdb3l6excIREdCOxDTCzFY4T
mqS8boA3KKGtc/nTSzG8CFtkkkF0pdSdkGhdFSotWIjLvk97l9c9roPYBM01tNTANOk6pIohKFzW
OyTiEw3dmAjLQezBQT01dX0WMRve4PLvOl/1P/h2semO1KrGulGyMGVlO5Vb3aRg0zLQmLBSq1ta
U+EC7Po6H5zScsKib65rWYLKwfS7t4rYV8egGpKBgd4OY8NstmPSqG4al+bK15dWRgiPVQu6ygmE
CUOkx5mXgznK5TZAOXJ3SlpUjy+v/9LyCO/gIilJDIpeKyw68zaxp51c87WC1MIMxO6pvk6ANZHq
OMS9Yx8h+mM/GnbLrqjayLfWLK+97BasX+yhArtyBgSEbYWNOW+oErvqOOzG/ndhtthE1XcQNqus
Sgpb3LzeVJntPQP9Zqhqff6HydJaRmJpFucd+uJl5PhMkaxjtZRJeSKGfZ8V2d7K2MfljV7aDMEO
tHiGfMYs26EMSUYkLmcFslLtvlhT0Vv6vhAF0kLPcwBn49DRQa3HjVL3aBIf24KCk7353V31CWn6
skaWHqc1OB/jsJ7MsC4ViLvbBPR37Zro8dIsBHPIi3guVAOuviju8oR5RNl3FRALxoobXrhKRCRw
I3OlcCjws1SfbM9mLWoNpDv2ECbZxxosr4QA5K82/D94YBZbGe9GJWqMxzFrXG6g6tFW4N1fyXUs
HFiR8LaGoggkzGkfKbEd1ARRudqnp2JkT5cnsJQRF/G0menwPmmJEoHuWdoxVa8fy9qpdj2znR2I
hou7girlxrSl6WPSq/akKhO6ta0ZQgQK76HdgRN/46SN2Xk1COYPGicDiNpY5zZNyq9rqAgOXuKc
AwY54aWzYeAmDfuGg77/8hzsn683EakrKbnTz3YzRUWcGxDA7Xzwcuyo1jBXqdobUN4882SVRuB8
NfxwmYoYXVlySBnrnRKxerDQux+Te7z/Cu4PetP7dsrA6DYNaNP141wCSqzM+ej2mjV4nGtrfuwz
C/XTrxAurr6kCfTEyRzFFp/AU6CbLbroY7yofT3OEFpMtla8OnWJcJO3cv1i8IntwOnRuV3baFtI
buCRUiIhINeK7s4jgXCLNTPX1KTCK3rI+vLRzCA1WJUvJVRETlXb9H/ZDCFMnqTxKW6n8W60dDmA
AJlGPQhW1CpeYRqCnbmlkTGN5BpgmuYaPXsOdXPQp27BNaWA25RMj8zu52vZ6QrfNOoukOWadb5j
D5pPJ2m4yTnostWmUbeJnOhPEwC7riWTcTfQztgiNdfu6Ch1sGSugpEfkmuQ4u0fIN5YDq6RT9B3
AjvUHhzB84aDZj9sElJsFbRQeKo+ETQGlPoNni59MGmmlnpdJaPnHIWPFIzyo5zVflV3yF9C07bb
z4zwKKVNVbsmgVimS0ZG3y6f3YXQQCSUHoqsYxnUoSJznCeoe6sGNBlS+3feQ4RLJ6iZQ0yL0YhW
yRvavPe56UBmA8dgxfQWXLkIZ3aYajcJnt5Rq/yh8KxKdazjvwlZ63lZcOUiWFkb9W5uTLONSIlH
AMBZGxMvaSiOWRAV1P6gce7+V/vwWVv+cul1c6J34E62Q6dASSGVIbsRr7jYpTmcXfuXT1eG1qek
r5WIJMhqQNnbT6omzHR2mno8Ygcn3/xuDkJwk9VayaRzWjwZ1Ydcqx+qtPUvf3rhGhLBwiMnHNg4
ZHbhVpATUkolJDI4uEpqrBV9F46SCOIaU+holc6gRKVR3UBARDrLOj+ytrmRLPvv5Wn8bG2aiFVR
B7uRq8Jpo6o7WATac62+8nz9+Q7SRHSKCX2SVAEOYF+SM4ebybWwVI1ISZ2dNEMJSoWSD5nH28vz
+HmtIJ34/UhRKMBwhZrw/swHd8YNG8ZDNebRWHU3l0f4+dBqIkJlahQNYfc4R4NiBE5Xu5rVe6SY
vbRMtzWeSZeHWdoQwTaM0hhSUEHOEZ3KwALSbUx+lSmClMT3JYIAVtpUiqZE9TR6Vg8q52py/vzu
VwthvsK1cpKcoY1s3E1VZj2Rnrxf/vTPhgYVyO8/u+zYZJNeVyKj0GevB25/D8k7iNzwNarMpRGE
yEFtUmI4kgUbyNM8mnunOKZjq0Flgxkrr+qlXRUCfCgPal0dcxLJNP/Tp+VV0aT+5fVZ+LQIDUFe
C9z6kyXtG6P20vaDrEpMLH35bNlf3HSu5g4ksYkDCqgmIEbU1dWKb1hYcRH50RvDSOeucPZ61QxI
qGsUMCWNFO9JU6UrS740xtlTfPn1cgb5MEU1AW4aWug2Ff44vuhav7LqC/5GxH/keVrRQk3jva1H
FbBd5vxcq48K2jcv7+rSrz/vyZdf34E8wjBm2dmr03FITBDRftT9r/jAVU1EeUB0kbMe2khRnrJ2
08eK5EOFy1zBJS78dLFsP6d9pTBC2igtUP4ws+7GdqorBJorIdzPBVxIVX9fmhRpQooUTwzO1xoC
m1UblbHqlyMHjkh+Z1VDXZ23+1QvVk7SAk+aZp1n+mUzQPmIEomtsYg9Q3mL/nGeDABoK9c8aBCx
cpsr+X58uWtuwAU5313e/wUInyYytfAOivKggqQRNFsggAoRWt1ruE1eVT7H/4zaqDaGmQ7PeS5V
AGzR3ribiqLYNFPMAwaqfGhOdJOselLWth8tOsdPvVVm/8paM91BUYBzKDjl2wJUHyj20II+aVlu
q5vSVvXBTSp0oLnzVGbvUqJU5HdmI5Zey/p8MpIKb+uGoE91arGcpVpCD04zrgppTlbMZ8E8xTpq
Ntp9H3dUifqeuyx7lWiUzNDj6VbO+IJrFOkwejywOVgnlcixY1eBVwEpy+98oylcpaC/NUGWJStg
iU7ZBmV8M+jyuN06+rhGRrIQyohEGGZZArGjD3o0tGa2VYY4UKH3hgrkcAQ3+JbT7Ff1IyC0vhtO
UzGJzanNowaMUI+SDSUL1iNWdmVnmFeScwtbIaJSFE7lUWW0iMAcuGdcPyhEe7pshEufFkKPQlJL
qkOUNTpzEiIIua+J8n750wsHVOQVqlPo9xGiKpElfzjOa1K8Zeif14pffl6IN2xip4o6xHpkJeVJ
bfn1SKR34LSIKzfZ86+mIGJMYpsD9y8jnmzgKWylcok+o7/gxoY66+9GEAKQbu4MI5tHPSKjHrTZ
7DH+YicVfNxaILJQn9JEqEkKIXmDJpYeKaAzDRXaZhtwsCcvVFGcd6NN0hNEWvTDRHnvjQW1g1KG
niNUNvUsglCaiWORAPIb81TfyHwcf1U+goDed8MxW6qTCgp7kaQctH50VWvNMy7czmJZtEHp38CP
ZVELflsDEslS4Wq/K6tpYkF0ymWqZTryjqX9dzATAhYiW8Pi2M/aXIzB5VOxNAPhqacYQHDNGpwK
zUoWDAzZj0JhEM1Nx5XLd8HuxYJoZ9YGVKssHqE2rbh6KkPkZl4r6y79/PPfvwQTtKwBisgkCfyE
E/Cf0L5LXbM189siHSBJfHmNlmZw/vuXQdArQuUSeuNR1mW+0U3XrB9uL396KRoSaUSzkjATSbQc
b5l63mngUECfa1PJLmIWZSuVXPZ13TZuZstEdbe1pflFbrU5dh2z7jxSkgRMA0n9N6eNc6MxJ7/V
dfytd0z1d57JEKxHj2kq9eenOndwuu0KRFVKy1H9aON2pw/xWo/hAp2eJpZiudGi1Yedn3VjMkMB
b0hdq+n20xQDmC09d6l0HSM+tQwkhu1hLQW4QL6sGcK1CrZLWXZMbu/T3gygzQK5T3AsJ4aZe8g0
J/5ctsZOppDgrGYj3eVDZ0MidVi5cBfibxE/A81r08lnZ0KifXhiTvOe6abl9qV0NccKlLzLzpVG
eqWb4Ai7fOQWTEaE1KDPW5XyQbb3GcM7cTQBCnimsbLy9aVdFAvG2EGsY2pYeMslXpkaXiJ1AZVV
V40ftakNunq6G/PeVauVB8XC5S9WjpEbySied9ZeV9tAAYs8eB7y+ACtoMvrtfR9wcUoQ9HEuczn
SG6u5hKNpwMeJqA07YppJRm2tCOCf1GUEnUULSeR0xwLKJAr7K+jayvOa+nnCxEwyZXCSp3K3iuo
4zhzC5glSh/6az1PK1u+EACLxFG5oYBHLS/QGNRXbkpPqp6FWnFXA23Ki18ukWCkU6LnespgJhY5
mWCriPV3exU/sTQBwcPZlOhGZlkgL+eJ51iWO4xXA7hxYgiVFMPj5WO0MIhYNe5SrZObxFYiXdJ2
FS2hpEDN2q3s1MVTrXShzLXiUhZ2XCwaG6kjo2lSIsjAPdno1cmc1G8SNAWBzPPyXBYOrFg1RloV
mt+W0Ua1wj/0FrzTc8533NAm/3cDnKf25cZF7S8BGcRk7suCjF7KxnoHJ51ea7O6xo8JNnF87L81
Tk3E45FZNjs5T619NaXmXmNx7qstZF4HqP2AOKxVKMhrzLiO7AnEiRwdNJsYFNy5bwHyu5dmHSrc
TW0E9pzkniYzsmsqawYn5ZzU7oBa31VrQdpdSy1o1YKiGdX7ie7R3IZ6qDXGhyqDh6TdoD/wuBpO
hu3UW5k1/f0wWPHtpHaNX7SdfaslDRrFzuJ8baE2Lul01Ue/7exTKXs1GQUQ1LSTUwZJ5QCQTx7k
Pc9Oag+YlztC7u80EhvtRSNkykubZptsZNPjZHXc1x2ah1C1nXemzcd9bUjF3owt9LVr7M2o83iD
DrwMBPY0uZqKqXoaSid5RTE8d9ysTeyPLC6mrZn39bad5fYAOfLSa9Oh3RJFAmNfE3dXXVzrQTbx
YTMyrfV448xPhTPXm1yTaGC2ZXq0+7IIzF6VShc81/KVAoFuJFwaW3UTVaW7klPyNJjOhwlEptfk
kokqa+ZEs9LzLbMVzZsYtSNWOJ1ny6n9anKz3hC5rp4sdU6eei1J/dROes+Z5FMKbws0ONGCeeZd
CFW8f9AdUXZlyqud0Sp1pLPksQP95AM0ENDcaYCMcEKVxdMy6y+r5PS+mk3raOtleWitjtxm1mC4
Jh/sjaPmaCeb53+/MgORdwOiU1YX412017puWytlAnkgejOMxUryb8lTCBcPs+S56M9eVdfS2K0z
YAOLPn8ZqTr5GR3X3oVL7kK4gliPnA5jOY2kVrpJi/g6YfQRSuy/dBbqd2dhKolWyRDsiwwjB3Lk
mnRgxZ/kFV93XoufvIRw8zjDkFMO+Mme5tZ1rRT3cBSvl7d36dPCvWMyO81qwzL2/8PZlTU3yivR
X0QVICHBK9iObbInk0zyoprlDiB2xP7r7/E8ZfQZU+WnqcpUCWvpVqv79Dl1TnwoM9hr0r0LA+t1
eaeq40EaXhXGo/PGkum+s+hK3WthL/WKfJJ3YHmfhgmvOctv6xsF8TUmVp4aS4Nrj1EjzijaNfop
JH0RuEWK9zTxQa69spVLw2u3SjunVjeXcxnOtFCbOHbcAESOaHfg0lg5iwsW9R86sMkxjKIq2LEX
AMlkLH6nRruxYgizM4BKrjo3usZpzUQyOqBnD7Pqwy6/de37deNqdlrVblLnORxgT2L1gBbpDu3X
cx6vHPeFCEgn9pEJGQ1IIkzhkMFOszGw2ucseYESsk/slRzpwjds+19fELEyRq+DU4Ujs8ECSt0M
bNuOanftKSrl7jTdW2bVrMkyLJ0ozTkYgGpxOjn0WNjY8obtrKjx63lNgW5pNpqDsJrKFk0Cabu4
TZpj1jn1rrZwieJxWgUkzbytLZV8ubz7C3PRKcDMwqRZ3JIpHD0gPsEuZj551bxiegu9e8Ry/92Y
JK46aE1h9DnL6LEe+HgwhM2PPSosgZBU7MZJFaFtJN9sGXU3E5BhAcQNyAHIjTWhhoXH9t8kzJew
snVk2+ZZjM5yJeTLeOocFeUgdqXj+V7J+KEZvW5HCrDMl1VlrcTjC974b+fcl6+apjH0ZOyg4MBc
3K8PKllDJp4f2dVPe1uaSYFQsg1RDOC/JfCbz1lWr7XPLY2uHe4qNxj4PNsxzB3zO+H51hJyJfA4
f9ZcnfCuRNsj8p2zFU6590D65DHi0yProxUHuTC8fpRzD2jvYmqasFJWkKanSrWP18NlOznv4l39
JLeIQdOmaEgoinupPipkHE3+Sya/rhv+5Au+nBbA1GdVzKoNOW0Nf5qaUyw9IqlpoEPMYz8uf2Vh
b/UzCR7jgUwz0FCD4Lssc3cJXWv1W1qf06Z8mQBhaVwCitSGgtT2pnV7e1tDizJwvBQiC7Spdpen
cN45uvp10hDk6obZAwKnjG+itKu3A60y31XojJvTCs0u9Vp71dKUtIuxsa3UotDOBg9sTv6XxgOa
Fyu0J3pdZt7QXl6llmu7Oj9cWXiUR0mLIhBt75io9rNrv11erSWT0Iy5JEgdNxwWB52Ycp9as3Oo
0E9w54nBCy5/YmmVtNuqbFIRWfOEM+WaO4POox+N4y8Izb6iZnYdosvVWeBGFeNs5Z4ZimYy7x3o
Xe6j2q02l6ewYBY6+5oHduy+k0UXVgiyjoqmapuQaI0TdWn008J9sYyhHYA7GLou9BzvWFPIjMRr
LGgLxqCr+ZZZLbOhBi56tAGM580+KlDI6ezdQMEKa60U6hd2WOdaky36nPsma0LXkv8zMyM5GOX4
NAqP+ICPGCuxwsJRNTVrA2ZZFKAjxTlC/dCKWOH31jxuHGQAV07qKej475vONbUokWQEnbgCuTgF
QdMufazFi52Rg6xAbFTxYCiMq3LHrk64hlRQMhcZMUPSfkc4jc7l+9n5cCJv5TW2NBHN5GLgY9E7
45hgJoDmpSONetO11t6JXCgeueD49fohcOfr+MO5jm+VrVFmUGxtkPeTt9RiPpQcni5b3vlN5zrA
tZvpMNWA74ftCALT7p6OMVBIH9cNrt2pTjEo4Bjg/KLh1qDJxoMuGef1ymla+umaWRdInZGkcKxw
5vO+LZH5tqE0Jt3ryJe4rvCL53YORwF0A23twJ7qlzaNoRgZrXRvnvdKXEeyljGRk1l2bdiK+qNz
7Oe+BPXg5YU/75agL/Ovx4uK9gRHBCC6chM85D/QVbLn8UuhpsCor8P4cB3TyiiLc0gOtBBn569F
yizfquRLi4O64pCWVki7Ox2qzA6Z2ClMuvyBePlNVTlXxWHc0ww4l+6U5SfoU9/mb6OQt3acXfXs
4DqU1ZQTEqwOruNMGr6JlnnWtNvL23r+HuA6zVnVx6LiamrDJCkHC43aeKbRORv2NchGti5NvZUL
Z8G0dGiry23lSRzPMIf6bdDFyGhD+gY5od5cy+8tfUKzXubMozv3og5TEKcnFroeA8XLzeWFWnj2
ch3Ziq46AFwI2t/yBl1qRrFxVTaguNy9i5FAP5H+IUYF/Hi/tdr5J4dbddro+cqPn87zl3hDGdJV
yjVw+1RdHBQCPCV+LUw4Jw5qdl9O1NzUNnbMM1El9BnzvM2IdiuUOYr+0XOEerv8SxYMSIfICijj
JnJCl6EoW78g9BZ99ysJn6Whtau8J5XZuQjQw4GRHkxAlfmIBrW1dNLS6Jrll0WJxq6uakPKvzv9
mz397/KCLB06zewrOqGbvcK4DLUh1zL3o6xC/O7t5eHPhwVcJy+LUsqUmBD2Tey7jUx4jfa2IpI7
0643lpcGnbq5/KGFeeiEZZVkQ5XXoxlOtvvY5YT6CL+kT8ZyTUtmwdXo+Gcrtb0sJnkL4irmBkZj
Vrsm6uTGyQZQz6smus7T6Dho1+rjiA1g/pAu+RxRKTVJ/obWgsvrtDSL0/p9sURQl+Jy7XDHKkHN
QDjCeCkZAXE9T+SNZ0XRyn27tB+axZcsc6A7AkMjcm5MBOWdsZkh5nR05tRcidQW7nQdImoyE0yQ
M85uZsVB5GbHtvtGFNo261+ld91DjHPNrPncqhOFT4tIc5p8aaYfXuutpc2WZqBZtZfmNGs6RUI6
pT/MSh6ZB1GBdNxFEd9NYNK4vOlLm6EZeY/iGo2FZ4cg+f3D5rKBIMV0B3HqdCUuWSAL5zpoNM+c
cZxVRsJe1t3/APxqNl6RplshLHFT10Qd8pryjQe99VcBAkj0TWfmD1Bv8TdcDXnoeR7ZXZ7sgqfU
icxYSsuEwuegC7H51oISBDXuNUqVhYXUYaVe3DDh9D0JgSGGdLvTfMwlqLdZU67kC5d+/Mlsv5gn
oHQZUdGAHz+j5BHP/ftktn8uL8zCYdPB807Ks5yYlRN29kdVsW0VORtiHnJnPmb52+VvLC2QZvZO
z8wiz3s7NKLnlLuBjVJ/R1YW57QI/30scx1Cb6IiPllOi2PM3Aeep89R4f1gnvk6M7myRku/X7N2
o2xds3QECUsBmhRq58kDeNcbX8TDvOK1lmah2XzMUBXKJ0aR+p/8Bo3zU9UHbTUGyRqD+NIkNHMH
X3XcUWHRkFa1tbHtyr7rMhFtHSMZr7ukdLhxHE0OlAsBRK8jASOPfD7wgLVXjn6KJr5aAXFRLkvy
PIwrE9CeTKKBRGZz/+qULL2uYsZ1HqakRvMzZJNpaBf3o3o12w/mfV62ggUr1oHGczOCptiKFRCi
aRFMlmscbYiorKRaFuxY515KnMSoaQdvDkd+m0T9/0pTvbUy/l4p53dpzdvLk1g4pzqXEkpwaLQh
eBAOrNhTxJ4+yn6gTehIENV0TUNv6Svau9xNDZ7YXjOFUSlfolE+T1N/T1T7NGVy5TQtfUKzaQTi
vaMYmpOm9tlEDFqNDyZ7S/r/XV6npe3Q7Nml4DuTZW2FuHia7cTzWvjmqWDdkvzDYIn1rkgnv13+
2IJp6xBo4HvQQ0RgFIqBZmSq8mqvRvFa55laKYgtnF0dBhyZJIXADtJf2eDsIXgLOqp25eB65/33
f/C+gyObKEUPtAUyTt9wUEcStX1XFJDhrtmng2X0PfAgAbIGQYXLC7awOzoIuJhbU7Ae9CGYSoyO
RTbeQDzGig+dy9vPQsjc2FhzWvy5/LmF944OAXYAJrBbOs2gBe6TH45debtI5lCRHS1DBAzJMwAU
HYHIe1Rs7WWycCh0TilwnhmWG9l9GNOtKKBjmx+cbs1AlwbXbnRjhl6mQQSePZFpgdd6HHwjjl+r
dlrJTC99QPMAhnK9xGt6cex6dTea5s/azXadYTQrJ2DpQGvmb1ErAhE+GqnVYD6VEZgiZGR1N5f3
e+nHa8bPUd2FSOPgHS3jx9jezw3geitua2lo7RaHCk7STP1soJn6fgAvAZsSv2QrQcjC4DoGGHwz
J52USRwn77GcqiBWz6pJV95+Cyuuw347UEAgh5QYR2lWL3mO9gUwJ621wNh/MQVnwkAd84unfiFQ
NIHgQwR1Mj8f+vIPS3LvOWWRmQZz48rM5zJv98CHkqAr5Tvp5fxLIVQH0oc4YD4F5FR0rD00CDCO
oPx3tjKZyh/Ky22Ua2dph9y2ZrS1tI27EcoYRJBn6FSbWeWBEz/u1H2u6nSD4pb943S9BKKVQ5jV
QgVT2nUP1JgFMgUF84K8G73PrqhALOxR6YG40jCAKHFF0ftj0gH7Bcbb77U3Oo1f8HZ8VYqDTTVV
uQoS1aLTZ/Ri43/MSB21qUG9+NAIAziC0nZUsvUYbV9ti4HDp3dT55eUUpjwoDF7myWfg0EBt+yM
JodQ81S/08joPgfJuPT7tGAbkvQ+ZJ7iA6DExI+lsI/oKYKSCjPB49Sq7hUgpT8Zjcq7OIbfcq04
np6yJC3ExvSi6mcM1i4/k2btt3lO8anUHfbQLm2fWBI1O1tUxbOYxhn/3f5UbFTgQRrAAtl57TE1
Y/gV2ZuPrgu7dC3L+UUdBhFseIX7hDFnZyeWsY3AzbaJndQ+tOCeCioyVkHPxjrgk813syL0Abj8
/o9poCBxlzXwrEUPlLSfFwAq5cKsfNoX3afh2cV7YxAAky2KCkZHxqCkDBwCZpxvxiEhgSvq5M6e
7BgcX+OwMUA0MmxTEQOz5VZdT/fQ5qnywED3dLORtko/zXTqn0sAYD4GmpjjliqHZzvLNrw86AqR
3eItOh/m3mT1ZrJK9l4n3qx8zmy5n/uYgPkXxuG6CQFFvZM6AOBHlrsZaTl8Lwaoem4ih5db4FT6
LMgUsW6YcsldwqT73IwJt8BFhd6cDnXDfdN7eePnPcuA52bAXYKN2Kh808nK+UD6IaNbbjlxWEMW
dcelDMAvRfeAdCl/hhvAM8Hsv2XGTIYNj+1ilzmlePK6aTx4HQhMEOk3QIGwrNmCCrfYibTsT6xb
bmkGTdWCNSHN2B/k+o0PD+y/b6VMYThxUZJ2q0hTHYig5KZMHPbYl6Ws0cNVlHcSAHe+jRs5f3cV
xMT53AxvqOnSdGM1CW2CoWmKdlsSOm/bwXB2eHMMgAA5xqFQZvYm0tH95vYe2imtnoL3gFW+W5fT
U1Qaat9UTCID0PVhx3mxzSszectLlCddkLh9F50y9l1RGFtX5q9IXliHqfKU8kGe2n/W0YifY3rF
Zqqo6WO3zaM55/Ixca05u7E87rAVn7nkkLVrlp0wiXAFdegBrYC9SDcuajRBNGfbq24qnTuOubRK
WNK2YcT5R+T2J0ji5Pi0Xqvy/IUdnfPL2kVr0wg02jZ3j/OD2fjx4/A2/QApW32XfBufjE/7u/t9
eG2f2jtxT58vT2ohtP8r3/nloRjXrKRx4qKlqJ5zHyUGAXxSOhvSb5hbg3x6XmvSOL8/TOdtSOtE
TU5EurBMLOiScqB6cjv7XRhrifiFQFUnfBZkSkE+YIPvxYNMBWvBIcg2UfxcdaATrObd5QU7Pw2u
d5pkZlqBOmFowxytcbu+EOpVjv0IJV5jjejt/CeIrmbZjie2PtWUIWsIlKnTX+jw25uRuBI7rUOT
ABhiVORlHYqI3xZK7Ypcgr+uMFdC+PPRC9H1K1NWCuIYEV6kLn2MHfqO2OWqUJf87VT8clxLq4Ha
uePmYWM1PieAiNngJ2aPl/d24YfrgKS+p31Jcxtd2sZ0AOn2jcejq6oGRKcsy52cArSVzGHUfWvZ
H8ACfbf8YN1aJ+jSTz8ZxZeFqSxw19Qd5ccYdda7koE3s+jGNdGy86aFPtZ/R588Z2ZoYMlDu5KI
HnISdo53P8jyTsUmyO0r8yonTnTsU9u6AohP7K+VVMFYWH4PSGaHqOLyBp/3dpBU+Hceo2eDRhsk
+mFlxhtDxQfRWaCjrJBhvU68leiIp5p6iqXd2IdOYg6HiXeI9eYOcYfH6x+XZ3H+iUx0yBNCd8tx
nHgKe1bviqSSG1mwHwi+EG3P2TNe6LsOjMKXP7Z0sLT3WR6lyEenVhEaaeGL7mCuwVaX9kJ7nU2l
AIcftarQyu1fUOaM/NaaT9oe9m0KHYar3q62DnNSohiLoffo0Ryy18advtXFtOItFoSdbR3nNHel
M4k8BxuCZ5GXvKTenuVejHDSM9BfjBwQCE6juhuhnRN3SeANrH1uqiq6ierJvBmoyU8Up6aR3HTe
0P9WYKID7Y+XJZk/QPAiQIiY7DqHWbd2qZKjYRnDE7oarTerN9B05zXen1hEaCXjdgKFuLxG5md2
kvLebBE/mMoZfyYoHqNrNGleLx+H83cT9Gz+taDUSRCrZinazObqaEfFuHEb8VKX7rfrxtc8jdfa
/djIpAyVXQVqcH5AreAmrdRV4Y6t46/iFu+SqgHvJRXZIa6ifVSVu9hUu2pOVgzmvHVCtOLfFXKj
yG47MVYh2IzjPZ3JC7HJTSzQvWu07ovtQX4UVOwr5/u8Fdk6Kis2oYsDppIyTOssQDbTj7P/1eyt
7FYO+dJ+2//OZhCgwE0EKkbEAutu7ZLsPSKZc+xrx15ZsPOXC+Qa/v1E5tkR2O1G3CkVZHJNcDP0
78X4LWZ9oNYKOkvLpDkb1ErnJEqA3RmZew+GVXAZV85+burbCPwPK7fL36at/8bvYAz+dyZROqUA
TeUNKGiDcZdARpUGKsg2puEbAfUbMEltjLt+a+6Ef3yJNuI+f2fbtc+f99S2juSi8QSsQ1bY4djX
+Vs5xGTX1ZFVX3fSdPwW94B4PmHnwrT8XTngTSAPI0Su6BotwNLP1yzfspBTbG1wGsW1G3guv+XT
mnTD0tCnw/0lOBrGxJbIitvQZ2tekDt+Yjm/ueyvFg6WLkIp68TK5gxD26w75BagWA66xf1clCZS
88MaLnXBRnTUVVVPjlW5I1o1I/Bwu206fiQ5jd5HabKgspM0gmJausbEszQpzehTW3RNmqNIz2a8
C+oHVX8St/erdCUxuzS+ZvE0kgXyEaDwi43dPOO+TL8DxB3Y7YrT+tsce84QNXOv7MYqkOGjoRnQ
wH0b7kBLmH9r/cf52EDlt9nbH+C3oC/mLt9A7/ujey/f85/m8yh9vuEHRGsrLmHBferoLbcv0zmK
YpRIG+8GeljzxlPFi3DqZnv5/C0cbR21NasOwJGJEbBqe/O9iiqJtnlrWtmopdG12z6bqFd2XYR1
tMihr7MfJW+frvvhmrm7QlUWWK5p2AyVREKqL17ASIBu0svDLy28ZvI4wuj2og4J89G4cU0ka5wx
qaHIuEbmubQ0p79/8SmIHYgxcOwsAw9x04y3qfBWfMrSbyf/Dp07Ru32cweYiVXetMXd7IoAna4r
R3Lph2vGjTZAY/AEAUAj6343UPoaDbG7btE1u67J4Di9XTrh1HE/U+859EKjSV25pZpRJ2CrGmmu
7JAl1V3L+LYzO74FK/68su4LK6NDsFgTx4mdcBKOJD7UdYWALffWln3Bg+ugKqks2zFNi4fjibs6
G2P0uol7O81jH0JFTcBHflX92dYhVihNuAPEBZ3QqXkeJO2gNlFGV4K1hbOp85R6I9ovQFrRh6n9
6ky139dokp6ue5/bOsAKvaR2RE2Knq1++OWa83cW0+9SePfCyq7jTrR1htLI441nlQOsi0CNBKDd
eDuoFJlyNrMAsjn19rIxnH8HWDo3rhRWCa8JGEBs1784WAuP8zQVYCOjTQF5gtz8ZrZM9T5qlOL3
5U+ev1ctqjmOCETRzEqle2xovy2gs7VxnUlumAfBREmvhCraOoosa3JTxEBhhUYzIuihWbpTEbhq
VB3z3UgNigJKXfXHaayqnZPVw44TqfZGxbt9Zab2h5vgnXt5yks2q3kzNqZzXrgeCVUxeSg8Wp31
AeAZxOAvj7903jWXVjZxIerTNcVBYUnIDyqdQzuvNSwsOQXNpc0ZnxqPyx4ahemNN73FLNoi/N1J
9w+Xvy7P4PyhsHWgWS+MglF1CkFq7jsV0Cj5Hk2wPgAPK2u0sAc6uWXWc5APeTFkqIvICyIpQG5d
FSuJ0789wGdiOR1lNsY1n6IWPgG4mjboBI+f47ZoHpu+N+5PSmPKz4EtvJ09szgkpGh2ID+AgGZv
VK+DPZDGb6NUBFE21x+XV3RpvlrowlN0RcOB0DDqs7t+MJ7deb5y6NMx/BJVTNRBXj5tbNTBeXRX
1H2MBF+cXHcz6IA0Q8hKKoLHShb3075DFXHXidJZiegWTOU/9Jc047SrcJiH9sdsPIDIGsX575eX
fGlszcztZBI0c5IefJLNrphi3xLetojeL4++ZCKakWdFgbxQBhNp2tqPzVs55Dc4RL6RXdcHi5v+
330dOWvzEQVZNHC5hwGKv/4o6YdVWmt5zvO3ja2DzvK4lE7ceghHoejnm7n6MGi2AYM5rlKIH6Uk
hiS5XGtKWdgOHYeG97RtFwJfk54DJd3I2TYxj33PiFbqPAs7ooPOOGjDJK+wXsOQgqRtKLc2qZRv
ZeOTN6Zr0LalaWiGLNJMQmwTQGJ6CvZK6T7Rogd1/XXALFuHlVV2rwbIFQKoDDXzJGt9BnxePK3h
bxf8ED39/YuzGOvRiIa8LcJCFe9o4XstWrJWT1rodrP1WKId0JTjVHByo9NvpxrSflyKNxYbMbSv
KOhcQD6XgnG0dOsfwyTvzWT8zKS4MtjXiSitDHE4WPRgkkiqfDf7OD0aIM/dWgVd47pcOmOa1Tuc
1KBjxWtl9NgLz05Xoqr2CRD4Acpzb5ddy9IeaYZfdFlZkhl3ozsk+yZrUThLHi8PvfD7dQSalfAo
nxt0QhcR9YvhfnShdkX+CLSJX/7Agk/RUWgFnxxZDJETznb7UswyqAm76dE3W6bQEaLgZa2ua9my
dUSaORf2JMDOGqYW3BeS8SjPoaq4I2l13d2nowPGDkTsnuxZyBCD5/wbiVcGXtqGk3P5YoUQ1SwG
oI5MUGFl3G+8oniNwGcazG4jd26arzGFLTgrXX3R4i3xshoTyNCmS9K7CP/MZCXKWtpq7eUwKcck
bjYw0KkheOtvhZf50wxgm6h9q3wx63xz+UwtcArbuiZiLFUmkgil5G6U/EYo4kJoMy1fh8E09wQk
w/HWzEUOaDZ3uiCpVZZt3LSO19LYCz8AKLV/94sxmqSu06BS3oOEJzAnaFSBL9EHdT7IKIkB1pmr
4mLAZP/9kkLRPJGsHtCHCJ7xaHpMK35dYk6H7TCF0pjjQQuwUfaPccx+NOUaD8XSedY8Vk6htmla
OAqlKW+m5t6Mnnn9TOV1zCm2Tmho9NnYiwHjc0BN86ICMeBK8LxgITqfYQdBHzNJMzu0Cgibg6wj
20Ejxg7KFkIwl4/vgp3oIoPIKndjNAl0y7vFhpBHYZevpvXYKHJjNADvXRmZ6BqDVl1aRY8W9BCM
FEFmRX7R/+ZDtL08i78rcuZNpVMbjnU1ItzFrVRtyIt9ZEF+VN/4Ty+sDmrrPE4B3QIE/5I8uR/m
i3dnHbtbuc+ess/ik9nbNYLFhbtR5z7Mi6jLkwYEf45ZvOa8vesm+yrTs3URQhAqCt6AqTw0bfVE
6u7Nra2VW/HvXp9bPM2BdHlnFm19YpyBBArQurwKRBy1L30qp4BRc3QCLuspKMphfig4RGSkGsj3
2GbNw8QQjIMoNNpAN4EewcGCNGbi5p/GjMSml2bJ6KdUtP7EWvIjbvthpxrTfMhzMN72bZ3dGHXE
A2eI3I2VZN1VDyCLajZvFV5lmydWjCn/bbBuN3vZRhk/x3pN1vy8U7H0WCVrLLfsIVMP0aa7Vnrb
xhkPGQS8jO+XT/T58W1bc7XQYa37Hq2y4dxsbMPHUxR0ih/x2K9s+tJR1RaoatGPxgaUwa2YPlgF
yCH7/OXyT18YWie4G4AK6ZEQQ9l2Jnxb1JN7Y8/FGlxxYWH+w3AXd8MQF6wJ29R8awTfx1OMxio5
PlW583l5BuffChbTvaJwcwiNOSZEdJthZ6A1pFDu3hHFoc8pCAqK13roNh4pAzLXeyQFN72dHC5/
+2wGDZ8+zftL9FUa3OzspmmPo/GU2MN9Fed39QkRRdj93A4rUcvSV7QYr6+jrlMoWB4To6s2Mldd
AHT3sRbFZ5oyue268covnU7Jl/k4lR33JroyjmXefAJF/0okVDTbaAQUX01/aD/Gu8srd/a2xMpp
IR+v+FyPCs0bjUy9IE5NK+jJxP2+XwN2LH1Bc5SWWSe52WHVcBMPD9BIHh4jBo0rNFoVK+WIs8aD
SWh2P9ljC0yPVx+R1f/p5MaOd3igXl6gs6aDsTWbB1um0UsDP39KmxvPeLVnc2vUf6SZX7cDOuth
O9QEmtRZexxmtN34mROlW7BxOf5UNvaKY1w4uTqW2DINzqkd5cd8yNLvSSWsoAIX3gFUHIC54n3v
8y7rV1zZwobrwOK+sqain83sCNTZsEnqFLQVLWWHOs3XOqOWPqFteBr3UTVDBuPgWbdoGtpyey96
deWGaDteZsozUbKvIT9S5TcQPSUHQlXmgzWmeLp8qM4GkBbTIcaDJ4Gzz3h6rC0J1Y4R+JwfMnX5
c18QcNnnVlYHo+JoE54tqABd/uiClejUdc1gi8irRXZEr8rdVBkvEb5y3dDaknkJK1vZN/nRgez2
Q2c6fzrAoFYO7/nfDbqTf51hYcyxIK7sj5ZUoPZW4rPqkzV+lfOW4ejoTdVzoJgkGssRPGQ/smhK
hF8PNL0DK3N9289oawoM0GusZDQXDq4OAKcZSwWHfz1A+/xnNrmvjE2fFVgeL+/D0vCnWX65N4Ye
PeDGPOTH0cl7IKbH4mDyxvJjD0Hp5U+c3w2mg8ANR/FucEsHct5Wu40EG26Q3lyjEV7wtjryeyzr
Lu6IBPimcKGF9eCVo5+nLvRjny///KUPnKb1ZYUydOyNTU6qI4294bNTCXCz3eyNO2APYwh9Cje5
ufylpYXSbtaJdlZPegvmllrtjVKed5t3Sba5bnTtVh0g+WejFlIeQXvTbYkAyZmwm3Ilm3XePzk6
vreeC+p2HYq37UmjtjANeiNFAvZ+Nz8R0gAOgbTsr5YUb9fMxtHFw5sc+is2t+vjPBfPZZK+qnyN
83rJwE+m8mXDrSkHz7LJ6yOb6jhgAqmGvHfuaJujXy2hQS6bFXag80fL0SG/+UgjtPBVzTE1yjfZ
FzdeQrdTauzLXr1fXqfz9u3oOF88Y1uggfrmKCfjRUzqm8unTzWBcO668bVT1cdVYjrdKYeBkKBJ
0OYnQXDezPvLw583CUfH+BoTasSNh58/keG+rErQu7n5mtD30vJrd5AEvbzkXtNA91gQH7Q2BnAA
7BYSNQ8GdVf2eGEGOra3y0UnW4o9HmM+3rZGPNxkKr8uVHZ07G7R9KWaKT2JM6NdOhriX+Vo8WDK
roubHB29ywaRWpBab45DY/VB06S/PJ6jL1qtrc/CAXVPm/PF2kBujlqBFDigw3vN3tvpIRMrQf75
vkgLANp/x04NpNYNp+yPDIVNurHkyDY1Nhte2zTGD05Y8wlW7O6tGge+FW4nQznTac8Ha9xZMiLb
OoLKQtvaMVqDQaBFM/Nnx5D3jYaMPF4+4ueBCpbDNRMC8GWOVVKKQ55mxAXXS6ueGk86HGwvwAWT
Ssb7VOQKqebecwBJnYttY6WoSMwQqkpd711CNPHNEJm5vfyTFpy5Dk4WxVxEFrIiR1mKEMmc2zp2
oXvTPAPgG7S182TM5poqxIK31RHK0u2rtCTcPg5sY9jeDvLjvl2ZW7P6zryrsFs4CNoS9zRGVYVO
4oB9/q1aOfnzPN8XovjtOWv7uHSQtRfGaEFca64m94AuNHAV3CjbCOKhWLm9l0bXfFUnqWlWNRqv
k4kPO0gFlg/2XMWfYi75dZ/QMcd1h3KwNTLj4OBsq5rNgcWim9pUaxy6C/5WxxwTANuimdvi0Fhl
vTHa/G4o4HjHLNsPHqSOLx/eBYers0V6rVuMcVWIg/DeeffHblYinIUd0NkhDagoghdSGofWuh1Z
GQz9S4wY6vKP/iu68J/kMJzA6atf3CArHMOculkcTNHUoTEQclvF3PKhvBrB3cRWDTXUrPoNrS62
daPRCyyo00NNq55vhhlcADSirl8KdIZNceRtJ6Agr3oiOHoDdiIMiV5dTLxUYASAZJeaH50i316e
+dKyakFv61oJGrsxuirvUzD6FfJgm78uj31e1xWrqtlkrRIi7K7DT+9Bh6eSuf8/Z9fRIzfObX+R
AFKBorYKFTsnt2dD2GNbkZSoREm//p2alZ++VhfQm0GjPFCgeC8vL0+IfKcJCyR62TW7zLAu7Dj2
thPUDyA+ThJ/Ka8cjW4kNn8Vsa41okruqDjazXAv0iycvCEsc7mbi1PXXDvw2bjLGnvcNSXJXa2z
k2wd4I5I8GBnUOZIPfd+ESN0T2ZypVu78aH+B4gcQCFYBXV6QjmTHwRYgzt/bn4Xjt1cmQobkbsG
IDO4cbUzn7KTG3xrDOyQ/epKGbn17Ksio6VpsNCKi6NT2z9Y31a7FBU2E5Cb+Hymbd3g8vtf4QtI
PIcNAhFHY9w5yq3cu29oOzwJUWVfHJ3LqP11Cx/N/iWokSGa9jDQNCLq2tH21rivQnCA5O0UQGvq
WJXot7fBlMeNNMOV5740XT7IbGy19gqHtmYweO6ZzCKEVsk7cbwfg8l+LrX9kM6chrPlhYHm+8+/
xcYyw1ZBPw2uqoVl8aNfTN1xpPSdFdVzF7QDPHubp89vsvXBV9G9KK/3Ut8Rx6yCh6Z6Kt0+qs2X
EDQgZa8aWEWee55qXHHs2+Iuc9p/y6q/52P3MpA6ornzVrGvdWe8NQiXWUWDli5exHbY7eQJOPl9
ySoCb3HJWX/N2BkwBqexO6xpdfWoVPZSptc0VTam7FrnEcTkTta5zk9OhvocqpXRAlmjK4vxxoxd
yzxaYGHXGQRwTnYZyGc0jQsvQsMSzJEaqt3nAHs4QCUn075Pix8cu0DNX6zB1kjb3EyTbbVzdrIh
duWx/M4153l2Xz6ftBuRsUbaVnL2tdXjxfqlj4py55Eq8pmMFL8m+bYRFmv/9lx044xvk5/csi9D
OR30DD1GGMh+Lc+ujdqLRssgJTmc53PvWOLQFrLyj1CxO35tgFZRjQxr1+0lqhvfDhsw8lvyD68e
rf5rH2CNtoWgEcVWE3FdlkB0thkRYYF0XvHmJc84vZJxN4JjjbJt69GdjYN8To11IIW3Gxr37UsD
tMbXprmvg7SD9TFtdLz0B961d9gYhm1Ndl+7w2Xu/pU0WNBxnbcoM0r5xyvvLeo9WOJu8OjD59ff
KJjW2FqnprCloijLvEoB8JP+hoUYolkPB6r0t7p3rkFJNjbRa5RtVdPRc0qBxDrAdBn1JcRsAqeN
5wqRbZ5U8SURSuqtEbfp7NLZnzg/utO9qNpIwSGD19c2bRsRvYa9wUYoYKAXYDWl41vhg0VsSvri
dde+99ZkXa3Wxq91IOZWHFXpHHhpx5AOe/78U289+iqa9eiNFFQqcaSFG45OCdjeDFrytY3mxuXX
2JSsAlnbhqXaEeafP7wBrRGIwULnUCLzff4CG/l6DaQdFocxi2ABxZLc5nWYBm9TX0HH1L9yg43B
X8Nn0UVwIUSBHTlv9Ivs0aQc/StJaOvZV3FcUplhWURFDF/u2ClegtKNJliKOtXXKrC1oJYL/1Cw
6KsUJUA27lokpaNrWj9pjCWubBu23uEybH/lopGWEzAOyEWcP1NYtlkMEnzPjvhiFbNWhitpvuSl
64PZYfc3AZkiIsyVbsVGmlvDZSe/qdmskOaYZO67l1lQx5yzP006OCGpafcstcquDNPWLFqFcFGU
1IzziDNEU5tEWrJM3MnzrszRrY+wiuKpgDK/2w/VSZFUVaHTQdSXXBw3m6kubitYQlwZso0brQGm
OQsgtQVoOrzub2n/yPOHTvyA7ennsfzfGv/BPmiNMl2KljOPt+np/f3+aCX3t/mTu3f3ZxNC4TSc
IxIBcRqeRfTLC+sQWLSo2+P4KXJiFFAhMMdxF9OTd1re6qO/1zdzHcJnPnq24iEcwl9XnvLDzRpZ
19W+hgo1LCL7syrNPXfrG5imXRnej2cJWVfVk6+CiYBrdNYBO+Sdt2M9vXJGvnXpy+9/xWlW50Vg
ERi3MPtF1E9lcKV/9HGGJ+t62YVEksk1jGdMMafh7AShk9IHll05n/i4QiDrYtn26hqNIF2fIKWY
PfXS8lHr+2NslhL+DcJhEYFY54k5S32lJ/UxgJeSdf2cMXzetFXpuas6HF7LZl5eKjny3YLGS7y4
tRzCUVF9pp3r4AhEZHdYgDwg/7p8SDK3ys9+Jty9o11HRUtnzHeL5qmN5XVxDzaflzzy6jSHLzxv
GLwDZkOOVYuaPWRd0d16TjBgha+tqHL88dUKXFI/sSm7RpvZ+GLr0jcoAld5Huasn3b8Ubc2TXgm
rB3xeH1lsn2s1nMpIP7/bCMDiJY1uJznGiLRTeRdgBNMWN9MXZf1kaVeE0RuVllnY0H2GDLDUDyt
WnPqbcgdRxklfYp/pzJmVha8US3dkAfN8J5igOZo9Dv9E75Q6RKVdlk91D21vjtzOvYJSBzmjucw
VP082D9OeGRNLix7n8FowA6OZFngYcvq/AVmjkERagKS9iTNFwsZst73FCSlXjfS4FhzJX5BSLlG
MTbyxgqDQRdFmCpolX3+Uhu5YL1DGa2xhgYmL05B1qdNiJUJW12/4d8/v/zWBLuM5V+pph+LNhtl
l55I5/70OQQlLtz8qsj5leVu6/kvN/7rBqlPtVI8R70t6F0r7Huvb14+f/aN773ekQgz0mmE+j56
YlYEJst5KJa7AgCm0Cj64/N7bD3+OjgghO0EtuXj8fvnVvMYlIorX3br8e3/PzKAsbKm4BkO2NLl
RPJnWxeJo4NoBvLx84f/uPFD1sQbSD4L6UvjH8GGv+3GdOcVzqloHnJWhboBMlHZv+qcJZ/fbet9
VoVNjchrlUX8Y+lNTzZtvs2u2leuk4dVcI3eu3GP9R7FtTztWtx3j4UWy4HR9k7PPSAsvrPEWddd
+TIbQbHep4yaAEyt0eIdWfnMe3bj0ekJ5c6Vebt1+VUfkbZ4bgEM0ZGzPHjH2Vv3pCsB1QZIf5tf
n3+MrXtcBvCvsJuYYw2AB/BjSpU5tcFcDGHXDVZoFzbS1Nducrn5XzcBYB+iDV3Fj1Rb9xQWU5lV
H3NtrsTe1jtcYvKvy6cko9MCKMtRTt5jl5NXoVEoqjH52tOvQrts+3byusA5ppyEkxyTXOBPHn/t
6qvoHtnY9abnzrHle4I9egrVOzZOV5794+0QWfPedDuNtEFqOhbWTpiL5fl3xof9lFuRzXefv8FW
rK3iGTDTzmoRWUdRiV+NsmRofEpD5ldF5KnxSgl3+Zj/u40g610K56mCEL7rHL3OvFL4HIQWN0+f
v8HGKK23KB0s1YLcs50jrYN47Jp/3H6pIlWA2cWgrNrk+vlrN1pFNGTveeZAMunYtnbzvlRzfxRN
PcRV0Kb/1gvQjxLeU1fOr7feahXa1tybHBaV/NhbSzQVB+YGN2V7kMuyy53Xz19o46SZrJlxRQ6T
EJTb7GhPfmmHxWTYv0vNwMjq2zRNWOmIiDSG7tpl6GNnoNMzgERAIuW+5V4j9m+sX/SSGP5OAJ09
AeXSZ+emGQ6FCXazZLGh2ZmwZV/IAKvLWTjNlZm4dbdVugG/X6jAm7OzvbAjsTjcOwSk7esbhO0t
Ed2uM9gA8O7l8yHeuN2a9WfzDpYH3QTdMY/xg2Vc5DZYghxTN+hDB9ENmdSLQEbl2ezY581wpUr+
mPhLyZrwont46GrLco6QKbBCj86tOWedPVYxHVR6H8jOC/1S8CJsiJhjSMt4b3YurgEkNvBh5D83
lr++au7wrvB46cIfYVpe7AwwmrMYZsdFK9kufbjUlOaQzoMD8C3M3gUsGEpwpYimdkiLokpydx5A
OmXz+9yp4EpGvcypj/LQqukDXWHWwf3TOzrB/Cimeon6AqrkVjE9fP69txLdKp2a0VE8LSz3aLhq
Zdhbg7uzoRJ3Tc3+P67PB2+wJtApD+owsMvxj/w/TEueNJl5aoBxmXBk5WDrJjkHTqy+4DVjI7IQ
ZXPiKMjUvBZQnCXkxYO5iuvdFzgAkY48cCKuDO7GUrJm32kywT4lBei/BOGutfJIs4Oq5nvFv31p
cOkqAc9Zq8bZeD62fulrjb0suMJXvtt/++CPxnWVb9lASG63KT+CqKJQa7p+HlkTJMCNgaMOfGPk
aV7cADrqk5dIHyjLxpLePjdA96ql7WOXM+fX5+/54UDavrOaRC0QMbpbBD8ZPp4sXrxkxfTPXIhT
kdXuV6o6YM4vCeuv+Owb6mTUsfkpL45F/a6q34ulos+f/8Mow7UvraO/rk3mlMOnG4aS47gcbZYl
ExO7ll9jUm8Mz5qAOWk0gX02zgCcpT8bAlu4picODMKLd/Bcjp+/w8cTAi+xmhCOs+S95zfwdaBw
bUau2Pl1+0rr+pszqHNZTfesMC+OM7ehRTwTAirwUMAtI8zTaz68H9YAeITL+P41jkE2ddpp3eoM
n/B8n1klao3KV/e911hxFvh0T3teXZkQH2Yu3Ozy+183G/xcz62C71lh8fEWwupLdHm5l8+Hc+vq
qzJcskypAckeKp/fx+5Z6d9fu+6qAB+WVFpdX4kTmHf2nWYkTaYgN7vPr741kVfLxRiIQltzO5x5
0HdLKMDlDLG9EreLK+crVeXWyKyC3WLSEdxNp7Oa2/rYj824txbW/vr8DTauvl4uLNHWGrv0+cwG
r38IunE4jlPaf/Hqq0DvLWg82soWJ3ccZZjL8a7pzTWiw8bgr7M9r2CtxQO/hKgtz+JFCXYEc9TE
C2QerxTZW7dYxXiVG2EKqxEnO8sAlvFjns9xek2EZyN814Wt52qmyMBKcN1tNOEV3MNklvnh0qif
6QLLMOeq1fHWi1w+/1/Ba0q0+edswgrB90vAkJGWRAbjlVy4dfVV8E5o71RUVuUZHd7IzPsGqE3l
N4fPp+hGOl/zaEnJZ8JoMZyn4h/gf0O7/Im+TDR8iQ9qY/P6/8dmaQByH9vAnPOp1DFIWdWrsHwc
yn3t8Vfx68y97841rBELraKih/qcvrcn7CmuBdnG6K9JtNrOA0aaQYDUXHy30VDyW//FzdLfnz//
RoZYUzUbjE3aWYE4Oa1JbwZNYHWrgyu7ra1nX1VsDRy3baguu2elycln1o+8ck9Kdl/CGtj+mqVp
mAXJ8Qmml/kFNn/GYnlEWdiM6f7zwdkI4TVPk2VwPyvTLDg1VVWHZiruKHXDoMexp84TnAi9fH6f
rY+wit9BTbA19qEOtcxAtkGl0n4kvZ1fibCtr7CKX20pCI4rM0CBvoyrcYyL5jeT758/+kb4rv15
YDta2ugPumcLICTS/5qCGkZq7yVzrgTYZTH5n8oc33gVv33qMRyUIreBo5xDiq8LnhTLxwgccmHB
1zHtH+Ct2aECl8u1bdbW91gF9Vj7blNqmMxqb94HbvNAGvH4+Xh9fGm2pnkP3K5Vxjpc2gVZBYc+
sM0Z6JWCZevilzH8ax2os7LoG4Gq3ir57Tw07/ZwTflt69KrUAZhWbkLzFfOgD7ZN9jeBVGb1tdY
bx9PUbZmxlYNFNHG1PBTCm9K4sHhXmWhGa8hPD+OY7Z2woFHoy6hncFPdlP/27Dfk7zNKaxFKU5B
K7+7ki22XuIydH+NvsXgdFkOuItuKZbh4lk1Zr9odiWZfhxpbM2KLeyBTCS4BIL1bKd5PFwcYpsp
Gq/Bb7ZusCqmU+nhEJ144pS3Py0y8F3jWufCWHcd2o7J59N/a4xW0ZzqtAMBCR+ajDIxCzl0BLQJ
GX3t6qu4hR3p5Laphat7wKK0CddByNorF9+IgDUpVtIOXqEjggtdXh3OVfdzdPrfnz/4h31Cm60p
sUK4RQXrLn6CDypECAMWcT2geT0Ux9ERSeOLG+EoGUIx6QoiYONDrDmy0DYQxOcKkqfpEHMAocLO
c2LG1RUK8X91+v/mbbbmyPqmKZcC1mznoraWfbtw7G7yXL+qYqExrILLyApUt+vRcMXR21K9Yrsr
Qx1kcl/ZNIhbzzAaunNHD4VTmWSoYByApoW4Vjxsfc/LyPwVrjaHFwTFRhgimfUvH2zbMhQF5b8+
/6Jb47tKBpXuAKOt6+CUGR7R6Z98fLeWK2vu1rVXC3o+CScA2X86zxbapZMKfjKILdYYw689+yoR
VKMDDsRFrNJnZdjPb2XzUvZX5t1GKuarBDCOkyzrGfWmvQyh8PrdNJyhJxB2c5Poa+6oW592lQe8
ypgiTwWK2mB4LQk5k7q8ggjbeP414RSy7K1MJzc4WZ31bQzmP7YtfRLOLR1u6CDKpMyuShduJOQ1
9xQG0rSpTAPt9SJ7sHt1aFN2tnx5X/jXtN62bnF5zb+CgCIPTGlBsDIOYgHZMBM4yJdeSNMRIHMv
/nxCbXyPNQ0V5tZeZlq8CGXurprkHq6sV1bFrUuvorili585aBFAIaRh4dQueaJo9/Pz594INH8V
aAGnfheMWK30mMZoEJx8yZ6m5ZqOzdbgr+LMclLRUjYvZzFXD1ZmRaLF9kjD0vDaHbZm6yraahwM
tcqZ6RmCL+dCDE5cGDde2urS/FdNPI2ue2V5pPw/zuMHKX/NHlULyAPN0ixnlbV2guMk78VBM/to
hG72dl21f4BPad8RP9nrMHd8L50cWrecNbD2hKX5NwVCVlLB/l2FnLTWP5Mq830wTdmT7grnDZT4
/Gwr0x8gkZ89dIynN2B+QZ+urfi5dVR6q11IcDlwb4tJDY+oUnrzAw4Y8z2WVxUTMlJI/gIdvav7
WSa8ovS3BmEqse0ZnvPAyMUpYG3fB1hFA9Zm5diyyqF8sdlY9+GI7dl5LpiAv5IzPAgry/9VJPf7
Hf53N4acBQBzbebufGnnfwzk4t9wEOfslMrbbwEaMg84cJ1One7BA3Ky5dGivgminkzLEaJGVg61
zJQcSSXMfVks9VmXnfgVWF26C0Azjps+y97hUt39bCEFeJMzPuZRUxqwoiqnG2EsRavzVDEnJg2Q
JoDhT4/VaIlvCwQ2flrY68Obvs+ffPhRg1CcZhCOdTyY8uh8QEWTB/OM48DSibyJGfgCd81dM2Uy
wfbUXkJE8Dyc8OKLiLyFkjou4EcEfKUxYS+UdW68mTxLD8DWkHHh3fhdT0+jD3Xl0vf4y+DWhZMA
451CczzX7S7Pub9DhFVqR4rGfwSuf3YSWBH3Knbtjt9R0dk8gl19GXrlMr4yUi/Phmkr9ntBMR1S
vWtdOewK3aldUy8FRL/q8Vh7eXoCf2tMjK1U4sq6j+epb2Oe2f2pHPvxYDeLPhFVt0ebD3Yip957
FFz379igDT1GQdqH2QfFbJGdOaAeYWFfO50KMWGDx4l001PguBDetG3rG9xYxF5N3N5x31awCFbu
fp4yL7KAUg3zeZl+eTxrb2SjmzcIYFa3pJU6xjKi76fen99FPapobHF6QI0z7jIn+MFGphyYDGBO
11rxZOReHTW9lr999C0fNJ+8GMvNcNPidjt3wnGgFt1Fp1dgW1C74z33+2FnlzUO4rqxfqYMWul+
qmd4waG7f5t2Nf+WTrTeeW2ZP8A6rL2vM5vGvMOxvyonkPdnq4pkwIOkd2j/5o5zvVPC6EQRXiXp
kGPQyTAmPo53d3DPNPBD0d3tAijLDeuo2Q1uwPHpZrZzM1YlDlFtVDSeuNM4fwozF/qIrZPZh0CW
wG20HYeYaaNu8ly5CMZO3nityx8XI/Jb2ogp6tzMfyczNRGhFnk0NnSaKknsNGxG5jxOTWUfWO3T
A5kwM0s6LndyRENiShmYu2zx90Hlir3F7T5pHbd/o878veE5gCnQlt93c0cOUz+7kFpZpluLEw/Y
fcrVDmbr1cEXk/vO+2FJatIWNKytVoVpP7l3DQroqJh1noK77rGYlOUfwmx5rro2+GUHBQvTNK0i
N/DSYCdB3nqrsv5NLDwPfReQPa8vD95cExWOlvHeitSkv5YyraNcVdN8qhjrTsPgwVjTonVkteXy
zP0BMi9BYMTOSKd6sN2ieSqHEpq29rgjmV8/6XqQoE36zjdTMpJH1QgiRZNVdQJGonPne9X4WjkQ
EEhpm3538NcJFYePbFeMfjgrjgP5hVphpQMnTuv6u4Hc0LEjBeD8xJIvaT3W8PKqsu/lPI5OhJOF
7Ecw2UBVd8VY3qVwWtirOZVV2LRV/TzTojoGHFruksKh2DVowyaGeWJfTZ6Bq+Tc/XCGC1so7636
jg2wEECQBb+9NrNCuMrSZFAK70sMCzspJ+hZlF40+Rbb5YOiB2BmnNhhkELmTosWeCEBfsj7guym
xSvcnSf8dJ/LqmnDri/9Nqr8LI9cOAbtK8GKe+HDz3TqWgwkFTSxG9bspKD0NKdTHvXG0Zi+QXaf
glv2vCxW82wGOb9CwRr4L3hb3XA+TTgKVj72/f289/gE8cHAEnC+crr821LAQZypwN0vUEAKTdeN
536u1esyNjzkLZ6+EtSOGJIO9O4D79VJHf0k57pPck36n6my0FowZZUeqjZ77FUT7Fq7HvZtY2El
zRYCLvxieiA+Bpz786J7Z8bJHmjTu3vo/5i4890xKi2rjFIyyFsc1vY7k7XZzSzH8ZduanXHkfh3
ec2rf6ol7c4+dFyKCGcvzq3lUus4Fk59wLTADOGePMrUrnamTrNEAoINiK4BZb1C3tb4TD3UmyXf
UYiVv9Zwj87DpuHe41AyPkdF0Fi/OvQ1bsGmK+89o+mede5ylxuZvlW2zd9zUhWnJmjK24wZtufA
2sVmEvo0UFzALFoif7fDA1QZu1NGcxOENdbeFx/yT+HAhPso205DTdaunmcIuRRROg6kSwKdiW+K
T/RUo0cdT25Z7h0pi2+wBaiQmD3QW2bWPVSDz2Bl7TiR8IYRwnBLs+903rwqPQy7gDflmzsX/3YK
Rhrx6PvzjVvjW/kQaH5BMYGQFzTPjxACM0d3pji+17SDAi1NBwXDAaTW5cnBTus7wBOsTaoqZ1Fm
N0+L39xVeRAqhPhYIS2WThNOsyv40ROZQ+89CauuxB7bCdbYqXoLfNKebGkhtFolD44vdBv64N8N
kZxylt52dpm10WA547jrkB4PBL6LdhS0WH2XAeIDIVRx5TORlMblBGOEsajoc13asNuYHGwNJPoR
jlZg9SivshJrFuxxqSlJkLZIDEs084fwrklgCjzp+3mE4JQybAmZEjik9oL2F1+8C0ZSws+VcjrV
IaOZ42JlKwISt6h/3kH0bl5p4Mkg1KUtd8MwDtGI2SLDidmigH6Mm35nAguA09A/uiLL8zyqADAG
MfAhbEvi2JEBRiTiPsTWQ13UfAeRqSkauGduHdca9kiFzi2m93gca5ggVPniNmE9Bv0Q0cZKv3tW
UJ6V7ZJEEm3GiCGVhh4KNSuWzEFKnH3/mPn+sHfTZbkfQVt9df2ZnNGqduCGPJioQSj8gqF5Gc6z
HmNI3YBKO44dTcqOlftlyomOgOBZsrjJsQ0IRzeQNtzxrOnBS/NxN+mqBd0FdBWAx1VSsqXczWVe
nwbJyie4rKTlPeNZfc6BU3hxx2EKwmxqrTvHSqElWeoC6d7pLftV1tL/M1he8YMEA5Zff3G7U76g
Xi4kzrShW1wdxt63UVxy9TD5ptoLzx5e2pG1j7LAAlJNpRPb2l18ON0xmO9WAZSpwl6T5cUoOXUx
/G2rChi2cWQnCQPYRCPeXjstizhtC9tOlJjlPWdEOLFi0r73pcuQilhlnEQs0vpmq0WABJzXzh8I
VCxnZ2r1HVAdOEvL2ZIYvxraUNFCAlRUcVgOKy3+uHruoqYV3j8DQHRhNU0mUa7vPPfcnu7KXkAB
LQVqx4rhuS1+dcS3vEOJSxUoLyFF/ggETK8i3lX9zmL6UDTahf2Ln6Jx6ObdnosUYkVMMXjaTyXZ
LXkQwL/XtqeHDuKKUK7DbpbxdolNN4gzLCrmJSrMQnWkHIliZppy9QxR6DwZ9KLvFwh5DWG/ZLYC
icmdHuFntOwYCI+AAQZLcSntLfzZAsoFiXx4TZakTGgHdFdRt6jxW41GSWUmO5Jal9CyHksZlXpA
hsunXrHIZWCSVYKMKmwNnrhGnXZULlSVcEyTHlNfi3OeD9jkjL04aodaYxhUFkkmastjNxVToj2l
bh1szE4YXhpNfUB3oycbQGBocddOtdgPHdNhBx5oiuKF6JuW0jKCGIs8ZEHr3HqoSP8xDPqNRz5b
LcTR8vpR88BOunRgN4WH9QKYh/nBz7r+QTntwMK2GeDPQArw98iwAM3WFfMBUhmM4Cxb4D8s069k
aZzIp1aaQGJdvlpVz25dp4G0qa5rvS+C0ts5+WCwtqMECRWQGlFre8VeqIyc3Gqs9gbmfU8ktep/
FhTZh3pJ6zNQ3JUMUYFVMcCSlQf+V6nruKyXLPIaYr6noJ2860aXMXhRNYg/LlTmQ4PA3dUOJecg
rfx/S6NgzldUZRdllcci1HbZDc/bNLHkYC7wJEgcR/nS44eyS1+BbpU3iyXT37WYCOylhN5Xi6Qw
Tq7suPQHN/YWfCS0PrOHqeiXIjFN6u1y22qODmhPe7ej3k0wS4Cd88rezf2QYuNZ0VNKPJ1HtjPW
r1lX6p8T/DC/S557P/D8UxFBucF+mwQcSSxqWQn26vJbW6ZkDG00DHYa6rSxTVRwcEuvf2cNdY/w
J1peWjLFwbLMJhxaKHT62NbRSRy7TELN1EGdFHeyyBW6SGQMItsSTZyxYt7pzFkEamJ6eah6qWNs
8cbQZEEjDzlWAiAEwXsjrQ7AWbQM36U8rW9a33RJPwvfRC3U6HH8ahX594toUbnXY41dDADS2HVB
nSCDtHCS544XElZAUTIIxijwc4LCdZBvVd7pH1yiIk3sufT8+7yRsn22c6CSvmc4ycqSApvmPCJS
L2+ACthnWRf2wV8CHQYt8rxqU9icpy7Ihu0zq7lIpsH2ksaVTR7XgaJHYdPeDisMAoy1tGl+4rRA
hbYa+nfPL9wYLB33iEqsg6SsUfqlGAuIEnjWrAHDxZnL66Kpl8Xp4Dnoh9QBOLPGYQUKuoUduhGK
ushkPt/1gfjXXkr1gFqlDVO4xtvxxRjNj8Aqn9w4FYcB+wP1oHzbNNHicl9FDTSeTRLUeRbEoikB
bERX67cwjdmZoQ5Q2M4SMq7FUoU9MOchd3oYpAhIltYBiHYOpJZ/gjMx7ou5LaMRg/hkQ6LrRVdM
xNA8d5CEYEJyVmj/hIOsSRdqyFQdx75Xd/PFMqAtVbkDUMt6H+Q4nQLUaCfIfqU3vvFhPagIlDiM
4UU8yD4/GG7Jva+98rYeKZotaKUvsJtxwTx2wPuag+W0oNoO0QPCQWFaL3cV9kaxY1AAhlVK6MG1
ZonZiH0RKHuDkrcykCxhadXuLQs6OFnP8p1g+XQ7DbM5YAL7EagtdRLAMPS2qYCQFr4POUS3HUPo
oZnvuqIFarm53NmSNg/C+D2+71LIBDn7uU6xVbKD0jz75dxgzzK4/8fZlTQ3ymvRX0SVJMS0ZbAd
23GSTtLp9IbqKQxiBiGJX/+Oe9UfL46rsk2lbAxIuvfcM+w46M5RKiZ/09StfzcEKbuRLAUlly48
hbvApJMOQTB7H0t4QrU8BT+Mg2UK1Zb0j52VBrtmkBKJ2CBB9dNcPMHoevmB8rH6VlrzjDwhHOGx
XOCVGzpzpU+0spoFFThgjEK67l0tZHm05DgcWwwOcUIDP9osaEwfYJso/wTKon7oecT7VTTKgogW
nXVstQGZ4CDsYFfu0SKNHjxesBG/Bnl1m1JQtZ2m1LFV1cC5+p5FMMOrk5RUiB13wWTAbAcJsvAZ
t+M5C2bI0XwXOKNdPPfIh8G8r1RoVHSbfSN+XTxgNWWhULQ4eoJncbvAknesjUzYuS0LwS+rdAji
Qhqj2WT7kdpYip2EX0xkC5a9ooYiCWhz3n40GtEIJUJXBquBiU8zdCfX5+rBQ9DytncYOwxe3h2F
LeqfQYbOSRrib6ntcqheSp1uASV6N1o3LLRJpV6psc3Wc1MlQuxb5UkGCzmUlI5f3Hx0nnMhaFxl
tZ1HUhC+RyFIbjprxvV7c7+dayCtg2XcI6B1xA5Vxol8dEA48ImEFZ2ndFiWuRc1GaZ7OCk6OOJ3
lvs70CVOzrSBLwc25IE9kamn/k7Vqb+rO+0nA+JlgiSdukWHoCyXwEA80frnrm6aI3TIQZJLrY9Y
rtMWQWfmNkCyWGgctbyNA8+3S57Tk59xPDGPsfk4yIV/aaQ/HLocCgl8UIqaNLWUPlTokZpo7NEM
Avnjf2gD1i3AtG7G8MZ27iyGoaWlRg9xu44HUgC8j7PvdjUXj0hImBzEgHUzix2aDW7UuUq+eX5V
PgEX8251NnIV+6xo7iDr1ZuiWsq7ZslpjMfk3M+UeTgwRfeWyUB88ft8iieJ7gbzUd4l/uwPieBV
nxDkZkaGBOQIWz9/p2Fwsmmrmm26okUrRHUHLBRWbS/pWAw7VDntfYqNNPFBGNnJsct+VyX39i3E
vacl1XqbunZ/Yzd988Rk76OewMzlG8uBmdbo25Gg3di7yUVQBhz6yVH6RO84SB0GBvSYNvs4jt8s
GJQ4YWUGt4tB4Wb3qfbrHZEFKjbToIMPCc8tXELN+jArLbrPB1CJR5tWW46beqtBHZFh3uRlFbad
n50GK8jj1CvGDSpC9to3XTrHGaRt6OF68AxA7/+y2HVVAt6zMc618MZvbVIW6dYdZvHLRw2196va
4yHJfHPsFoBi0ahcd6Mc8GZLXS8/Wj0IChqbO2zn2WFfU6W7ZJFMqriTox+5WPVfZj2hPVQN+UGa
3MTny4msBVtN2nMSBshL3SHyW9ym0A7GFi0DGIBab4QM82ZGgMlzNznVxgra7hv4/Ox16J3uzu60
+Q5LfCCzfjAmIzy6n1sUGUlTZyImeRvjEDvLQwK1842ytpo7Lt/NqmVf3d6FpgEBW515yAQBHjvp
GvmprgYoDy0pf/bOtVlmZQjrgKN70sJiOVZWIDcTbMDhGIvWzmhYeobotZcnmU9BKCyH/CTzEtww
uDA+NHIYjoAumvOs3N+gFQt2MkV91hUA1AXOsS1sCM6RnXW9z9HlqQj8G7518rrdzgv9uXip96W1
Kh+nH36NyIDWafi//3bmNj9OwNMQB0nHJzJA3iez2sWxl8pTq5shHjEIDAM4VwHH7WLlog1aGn+O
cheQK4VQ/BUj2/LWsrFd2zrTkd0b78BaRZN+EsWPpqLAFjDTuO1EjX1egFKFJ1i0JjQYqYwR8OIm
mdMChUpQ2V+wMaSbxbFa1K52c+ub1EHVizrwkVkZSGoonLataJabShEnQiuGzkOXI0ps4OC2Sdm2
kJPzmIEAEKPqwLEqTZHA0kBnkMR4QYQBSH9yZF5/R6I1jK1zBws4qOqI8QUFUaZEYuuCRqw7w/e9
fgmodw4wJAKfbOoX3ebjnak7+kQX52UerDRJoVh7QWjVmyaWCct+rp248OFA6wruxBjCv9mmUb/h
ZwBATisHSHMgE6FEbhLuYecJAbjDv27hBEgvTFA3fhX435a2Xp46k9dZVEpHoJGzyyAs3UAnue0W
IZeBl9Q5tkvPAwzNEYN2MwtLHzNQHr/wzGD5T5P4Iua837CU+DcSVUqCY6y5JZOf3hXD0L6mWi3b
TNjNFjFufcTPAQrzOa+mn7slrFGVNOGC4n3jUc/d5AbQHwpOcdIoA4PYRTZqlKaelfDBDjadYCya
Wx3s4BJOYlSifuK5EkSMmvt1OBj7mwPPvqRaWmgK+VIn7pLKh0ENzWEuWwGQxcp2XT8FJ7AixkTa
KLHF1LQxylW5TaceB/iceVOYpv7yFTWhc3Jhp/MmtQiAtro6VItjptDKggaKI6TDZY76mWfo38J2
qpxnmpNHrv1qTIZGyLfAsmXEiOk3hUe708SA2Jdu2b1wk3uQ3UiTOIhkiBEEeX690J3ookOoHBIz
IuTFqZBaOKN4UxTfKxf/h3hrvhE5gShdDZO8CUzabu0UwycLeNJrUXCyyyz4L2EqjUYpG7r8iGQJ
rELgoGHuQ63i+dMr9iAABSlUpXXdTU+VCJzNDLBil3HXeYBCx8YP8TB3ERbsQhF1DIR0qzEFOG/b
nUaGS0nYLxDy6DdrTOldik5q21oM/shyRiLngkFNAentgcFOL8T0CJkTSJeOtcGks8zVt8rtlhiV
Dj51bsWmsQTZj0J1N4x5XlQD296WY6DiYC6mSFttHae1L3c5xVuvG0AEoUEd/sW3OrElMocrOqyO
Yh0szb4VaCWdUgU3KV9QSU+leGrd6idGME2i6qpIgonDBwRtZ2Spgmz1MuOxwllqCDkqqxPeUBqX
KERuTNUJKH1cs09lrvclZnSxmdCf1mkp8Rbz+X7ImnmL+sL3sLZ5H/dZWiHo2k1NqLoh36VDMe3h
/wdO510DdrkXZr0//RwB/Ud9owwNpdN4e+rb41Znc+FgbDk69yASF3lUjK0DjqYaf3cA+u8cuxxg
cg2ANQsLn7E7bWYsTJJ33YYL2vyg3PCDLyZ6hzSqYj96oC5FSgpMqopy8mCZ41vItsVcx68BAvcV
nIzojNlZJ4Fm5llTR05NazuEF4KXiM6h3/xghjq7XvgUDjiMNo1aWOxVCoBhjh0RWX2du7GabvzB
eqvagEpfxoWGFrNDefiixsUB0akPyh+F3bRzYpGuthONHvsXBC3tklQ5mQ9ByQrY6rju924SzT7z
Gv1rwohrDF04kdx6A1x+ghxFJZBKesvGluN9hl0OGv3bAvHJtwHCnm4hkIZBio/BmRM32COHmGPg
fcgLP9s2E63qxM6acWePI6odzKjKm8ESZVKMIr9BmN3yfcyN1FHVDH2iWqp+zJWnXnTu6pPqM76x
KpdtMZlyQ0678rav5uFU2wru8gXjj7TiFokbCZ9er0YTgeU+bftmDI5VWZsHvUxB4mTGbGmbI6cz
72sAlmMuNss4oT/H7gSItoPLpazqExC8PPEqw9HPEjuLcjnNP6TlQS/NmCAAxjTWBbx10u987Oyk
RJzS1rPLYlO6/vRQU2R9t8BLIk8a+Gd5pHkgiKiKZNqzTUaC4NHLMv3kFY2zJdQvb7tfPrXkEzj4
iAKHmHaASqGzu/YkRy1lWOL1i7gC1BoqYJHfHJPi1ZGeOHpMeLhck24oZeYoSoHujcjBORF37n5i
7M00WgzmvqLQmRBJ4pf2HE/Mm/KozASgDoj0qyMgcac8kilvwTdaJAbIXM0Ped8DM3Ad201gciig
nE1nuXMnu0p8Wyqz87nOvqW9AxOBzhH+Zla1ddQM6yakDW2+5wGTb01FigVUMid9Qe8jYrCC6I3j
9TkkPUOdGNAC0A8t3GDozCcddb5/nszLPHE4GiKUofBxDHD18HQv+tAx5XLrIxT4d5FbVtSK2Upm
mMTkUUNKfScMW75QovPvvt8s28VfNAu50hX83jDCxC5RyFMPAd7B2PmrvzRiqwOn+iPlKPaAmOQz
k7YDD10LsM3UIuB6ctS3rmjwfph2fFNYd88dZvw2ogDEtAtyVAiTEt5doAr7tuYDqC/TOL4RTQTE
blW3sQpcH6goyFMBTn9Wvylk1IUjHPug9axNRdGl1stpqHI0fAVOwVgW4OtsK8vOR2ipPRRlKSEk
gbeStDCHr7unQKKcDqXHMCYpgr5xEicn0yYfMUAJFm9KJnR9e2kgAAtFaQW/vdytH6sJUg+YV039
l6Vt5hEtuOmQE8Ulsl7y3OwmSvyoRaztfS2QFBLVgAB+eUgUp/vJSAIeXT8mBh0EBr0WJMmQ8yOk
GwCWB48WUBzruCtrDLzA0AkiIFnZw8LR+RaIRDxOGEW8Ct93nryeV7comqYvlWcqmOKKOp4ajCn8
cYEdzzSw7eSjn1Z4PvdNQ+sE53oV+Y6dPfQmVfeeUrdu1/7JEdFw6h1YSg1ixiQc6fPbAZ1KSAyv
E93iLQ2RayNixy7om8KQ/6ZP8+FuwcEYO2Kqt4CD202WqeBgigVNNkzpEksT+HPZzghcx23fsNrK
e1oHatOnjrpnailuAOl49wzDj2iQZR73fQvsgA0TMHKp0wQTI7MzBZQKCk3pVyh4qzuH+PwU2IhL
wJgHTnZ4QIktcdv6eVHxYECDGO1mPA4j4w+2nfE39NbtrquHaQQrRcGSSqbApmyWsgdFWbk5z6Bn
8DoENLAMPQgmoh5w2xQDGqqLKiEW3s1yAgLVuqK7pS3gcKSD0TaGLjDd4Z0uD607ZJvedlzsych8
hp2pHFDSNx68lhK49I8noB6QRxsnlOiL9x4Gepgv4dSde2DmPLf1CeMPGapsKl8JqlcVzU5V/2xE
82aqtNuKIneTtsQb9DFz7gK1bW3xLzzRV55fU4TsgjpTN8TZgGRwLC3to3VMP0dUXdv78zq16xzM
jYML2LCGgAk9AkD7Sjx9/Csu8P/+Et3+YUcOI0W/GfTmUMC0IQ+t2m/BoGL+Wy7MNU+CCwRG93wH
//kOs4D91c5sPswC3dADdtyPr/2Cgtl1V8xItBSC+hqZf305If9AoA0t8+g8IC0q5LoW/V6XSJBi
89YGWYzm7s0ATp3VXeFOXvpd57//87vguLxgc3NAgK6fB++xA5n74x926aGsSJl1huRxAX3OgVeY
mPShtH674Pl//OGX3tsVJRMYmZiwkUJQbKBYo0NkOQLr9lF9KhqRuWuj/87CwaCyIjvMRqCl3BVz
B/jymhHbpctfEZ8lEpbIhOHxYcGkj2csjdGVbuA9IkNCmmvBLxe+Ze30bwK6dCTLswO4jqh1TsTu
dikMRQpnubJ9XHh51gb/WTBwiYeqDoJ1UcZ/N9kQf/yAL33yivAM3BX2GfMU7ElZb1tbJEQPV3aj
95Vq7tqHtGWIEZwz59wN9SewD/+MGXfCQddohdkAzzd/frGW7No6uPQUVuubdiPmeClsT1366mT3
jPrRWH5pB+sKoffSnTr//Z8FPKErgXnwwA+YcEy3Wd8GB9r7xee2B2e1iuWgWhABe6hp5nIvpH9X
AdD63CNerWENKlqBaVawdxb/7FWfWI33qWg55q69SA1aXESXgy/f+iCZUFvtRkx7EiLq+48v/sLu
tva3rBCVxBVm4gfZdCe7QKMAYeifgvDXjz//gtJo7Wo5BI2j01HX4JybHA4xrX2XkXNJ4frU3npV
Jx8k5ggP7dL5t0urmulzO+va5dTN6DgvLkQlvpFQijLrpFB4REKd+2A+0CsP/33nI+auvTTHDJUY
D6CXBsF1m4OMwqr+DoQ61JT6p667A+XOY9rKXU+X4sqm8leR8Q7znZ/X6D9rJbNpwywb5vyBp+2T
RYPqzoDXt8SA/gHL+FmXIJi+3lSWdGDJExSxw7x8g1S3NFSMW9Foab4rB61Ao0nLzdwV8g5kRmeL
STeHax08pKI0B4IUWgiDegN4X4ZOWQ3lLp9GDZsfbpZbNnXli121064L4JpYLL6+pYsW9yMM9rZ8
ouNx9Cf9iKwLdBXDVHEAJ41MpgIvcYLLrZ8KKRHfB7gUzlC6a1AYtBhMH4lXmgc+VEHkBDrbpNp1
t0Hqe0hNRasbgLpYFF9Tu38G/dra1oLav2qgazvMO6ttNwzyRnLvzDT22YFCpHGYU3eJe1uZyIiS
nUwgq6S0RntbZ/DWEQsvQQ9aMF4PLAdTVTXpW5OCb52P5yqyqtz70uXzpu0dtEranzz0bka0W6G9
cuM5xj6CcEquHRoXFuXatn0GVscwivH3IOaf4UEKYyB3uuJCcWGftVf7bG3PoAhAYLz3UKRDz5nl
12TMF9b62qrdMY61lCX397Qb7rt0lLGTWk/LnI0RQSXbT20y8fKGgsz98eZy6aesdl5HlAUZbZRm
yGE3G5jxygMUH+xKUXDhKaxTMPzcLjESsoK9jQG17+eJ63zBLnxlf7pw7Wuj2Zlks9+rBfsTwOab
oAZ1q5+5u/v4zly69tVxN0hT+YODM8mfZWgw6m0BiwfAGT/38asbb1ld58EhfzmA93u/LBp0ZjKF
hrlXVOuXLn+lI5ppZmPoj8tH6H3UpGlctaei/FSAELbsVdVKRuDypcQKSDEIp7ux8DCcMlduDf37
ur+zOa/9ZFOxkLJibbpfEEaJqAtb3sH6fxNgnn/wmnqOloG74PxYdjwF/FdRd/VPVeP/LVmhaVfG
fuZDbsc6P2N7iDOrEvD9sk1TZBW4Cl3xXEmMbYlVDUcM0cD6bDLjPgQ2SLW9W3h3mAaOW55PdJvS
qYttkpsbGJ+CnlgOBVhoOAOfSJb6GzRisE4j0w84bRcS9KVZ3VfcrzZ+K6vXwC3UHtgwkmWKlj/q
APtb6wf2BoMt9POg2d952KiyaJx0deDwYwZ5jng4YmUTCnvOw5SLZSutSR7ShYJ1b2UmmUpq7d0Z
xATApgHgYM1/AMKbfzh11ewbpts3t5haECEm91teUPd5tCZ1p8m0nNw6W84DAEcAL6+WTcBo9UyH
bjoppDVDWl9LiISofpGVZ3+bA9qeLCMxngBftjwidMnZy2LkgGMK+iNtqvHV53xp4nQgNOILa7aw
4HK+eBh57kEjHr6wZea39eKCjW98Zu2kaoudO876a+9a/pEEDsWkTIBWyii4LVhgBSA8DpZ455SJ
KE0FeYsBka8jOizAz3qCvM09TLKnoK9jGBhqSzthXjBIL1wNiEUibxVSAevRLml3GFnBv1vO1P+k
eao3sGyaj0UqwG+GnPrIyxEkIciebiBZAcxHQWEacvqMNEoHrAWf58fKk9h887YPbViyP1mdW0ZT
Ndrk6tuOiuO9l321UqG2qgc6UhS/jnYOcFicnsFQy58WOFiBmzY0fEcwxr4rFrTOvOmnGLIjQHGQ
mNyKlOsE+O2nQjgZarv/VkXpjAzpiahgP1rH2cgTCawjEobij/e8C/3POgdmng2+MSDB3pU/IEmI
TAYOsHuq1dWd47x7vncvV1Vd5YKvDqDHR0aI3rvoK8K6xiBrsN8gU5rDhekxBCUN+TDj9AjX2xcd
lFNUeNeMW/5aRf3/BdC1i+biGQwwm1EfMgS57ttGD6d+mc1Pn2VDhKrkNxEDj1mGRtnmbpakzQgu
mLtAwMWENMdMpqBDlj2OyqzjV46y9w9K+tea8p9at27c3l5sX0NTqhKbLft6HK7UD+8fM5StDoIU
JTqogChYnOXFzea9mr6phn/G8BvL/1wl/XPd0gX7WbOuPJgGI1SgtJsJJJPUZfbmMy8k9pf/fkGX
2SMHB8scwPqJtf7jLmOsvF+9yq8s7gu3Z22JBq6KbFEE2QeLufdmqBAdYoGFaIkrt/98oe+8bn9z
fv+5Q2PlqAGVvDnkMDt+aJmdQSDAwVankCElnV1hNoHRDFycFDK/P75p7yuU6dolzWSYCKMzLA4k
A+MnWEQ81HI7jtM3r81SAPzdr8990fl1/ufHVbxF24XQjoMV3GoIk6BYCq0U8OECaWeaX9mULt3C
VZ2nkNRF6ykoD1mFmX2IUWH6MoIgjrFyNdIjSB3qmBLbfsVkjn+qOMMI8b+/LPMIKYc0NYfaLveV
0JgvPWb6moXxpZdudaCAFWzPIhiXgwtGCahfN3YKeji1r/iEXPr41ZK3SkzQ59H39k1WxaIDDXmK
6bXA0wtb1do7bRZVMCOLyYM3vnyApPXk9sXNx6/TX/+4dxbL2jgNimroL8BdxF3Xd5nIT6CMArCx
ttQ4iT8Fj1M7AAnoUXX1Ft8Ocrpyx94/9yhZIZioOgc2emI5tKoF1gBh+s0iPXBNC5tBd2nK4srS
/PsCvfcTV+cfZoILLY1B/zjX9jZdrPFmmK0G8bH111SI+jSmnUIEtWE7ULabsLV96zSBl4emXplr
vc3FO31+df5ZucyfWgi1fXPQxBzbHk4MTYf1lW5ETdJvsAXjaElgAjctAqxuVqY3k6PHK3jShQVN
VtuGEQOkyjM29Q4C11J/tUkAaZzaz+NPWd5NxTUfwQvrgKw2DkhSplk21YKMb9WAGDwt0aBTCml+
/bltYu3UBj7rzJcRThlcf5/J7wbAiWddS+S9dPmrXUIO4GuNeedDXf/suVB/UCes02tR2JfW8WqT
ILQUY5VJfz+n5t6eghunkZ96vmB1/Pflgv0Q0GHpqcMCHztERk25ARzd0SgQpvnpDyn5zhpr3rts
6a8Vlu+feSRYFQq8DhAWkcFJarHLcCTfS/M1GN+s4ZdX/Pl4d3r/cZBgtUd4M2tAHQLLTIIudWos
KMgsYOAcbdiVYuf9R0LWjm2+AzWJCzXQgQz2VxTiEJHM3z+++L8m9f+/76Bp++8zIdh2WN3jTSXw
rIghbtQgfPVDxPj8R3igaFnFSCJfEzSSxK22Ug/0wUdjvnfAd7iFdvBFg4Z4M4L08ioxag/NqCAk
JYtMILybXwZVBAnmfGSnYOETBjD0vhZec+nOr/YLRtHVLjNe1dpZHmFbeOBlAEpedi3u59Lnr/YJ
24PhYafm5TDIzMCNYkwICRAVBlnPx3f/77jqvbu/KifGTnpwvawNosI663s95b8NL+cvIDl6sOfq
5VtrTL11hX/LuG9iXfflUfv9DOEJCV4bhIuCnewReBtW4j6F7u879Ldg79rpfKvcdPjRQpUBGwAD
aT6d82gYbBtSqeoXuJZlslRNFU1CQiZjDP3KZCUibzLmTaLu2ApQ7R7gBtAlAzg6N+6M6WwPWWXU
BdOwa5hpDoS6P7MeFBOnSdtdGpTAY8ABnA7gAeYDjAjw0YzZYIwHfnvv8nafQwrqqJbc1wNMYIxd
lT/auTMClE5kZTmwz4k6JgN95Vi99ARXW2VQMdX6bt8eFHnVBPSgdox7/fbx07u0LFc75SxMn9ZW
OxzsDiFl+LWgtsGx5XM+3mTtgaeCpgjg0+juFR6mi1C3wLI+d+VrCzzPF2AH5Rk7WLBh2aQLlG3u
UFzL/fjrY/7OW732u3PThVAC1PsAaUIMlCTMexpP3aNQBJ4IfghV0o3iyz6g2C5ENe9K+WU0Jimh
qGqHeWsMRJpQl+ROn5iAnzJLbMUCHAwHXY8BjHONt3HhCa598wqnAyRllLe3GqcNjbtAfFl9qgQA
zvPfjbWHF4cGIcwcVDOGE4W5m3x2en1t58CnvHeLV1vfBBPDsoPD9R6lUnEredZAI8TEPh3q+Zpp
34XF46+2vxzUaRgKDN5eiJ1aHqB2re2fHy+dC6eyv9r3ikA6ZXn+6H6UUaog/ijhvTDCSuN7E1xz
Ir10/avFr2DDPjNN3D0tm5M3VV+HmW5V5W0//g2XXp7V8veYBxcN3qAVbAGIdQM0psv08qnPXjvf
zYAOW9R55kBhFpWTH111hal04cavbe4qTmCD1hl5aDmJq6LeIWQoJMEXMpYYEWZXxmwX7rx3/vZ/
uggPc3upYERwODO9ffoyl28IXv741tC/28g77/7a4Q6brnGoP8wHZkH22RF32EFdqSCgh2TJip0S
lBOg3oueIyopi+2imnbVDNujgC/5wS5u4GPNtn3WtTfDBL1YAJm8G0n7DCeBzEtClVoZUATohiAC
t7tJhy6MseD11PACSkIVlFsF+dtrSoZvKgevDxoPk2SkHTYEfkFx4Ftqg+PTv3PdngJZwUACyM5Q
dd8CJ60jj7NqjKGpZfrYzCXsB0BM6xI4hjiPApKHmEFhHIJeWh1HpywOVeGVOxu8/KTvuXoTmVf+
mHO4d3rOUCbQA5Q4twXDRHbQj1DtO/DsSFNkavcwjnowNAPnwGtrsI6lk9WH2RLuTUtyZwtXvOxR
wYvpplQ0hffR7MHCI9dxKurmppIwLOkKBwYmCEqN5DzJHS3homwXAnpAUBgRXM9HuZ1qybct5EYN
vPfB60U7woIJ5iDpCLlVDdmzcqAPa22rPWQ2G5+gloSSE1wsDFnS0t1ZjvFerCDwk1RNBtZKzCRB
A42g17jTI1yc6w3PPD/p7RmyN1D2S7g36Y7flxN14f5SOrd8LjzkY4t6J/zZfk7ZAlG2Z0ZQTi1a
6Z9VrRc4xi+wjCF1eZtD55gMaqzvaFM2m6mBWF063bir55SHHXYn+GSOrMH0ZtDwNuvA4+Y+s5Os
l+UJAjNxC9ez9g8c0zAWaYdFwFAMieZ94nluu6u0F+wZ7AXue7+Hf1UVjECxeT5mCfWMnSW1Ad8e
gUBjZKGdf+nVYOE6OZFhM0KjfWuxACzzqq3LHNISiK/zGdF0jbHyDbjNf1sA8KolZKM2NHpb2vVz
Ql2ne6wa5vxyOkOSKk0VXLxdvz2LK4Liecihzgl75dsPXTCiHwXCAIlatSzqcQnMCJWBgcIBRl8S
b2nceY8Wx1lrBxb/Nfey/1JNtNiQqu2+lmnxhBGG2bLeNM6Nm88Quvg5JurLMkVjVo870aqXhbmL
Cyu4ESJvi6ga2kWQ5qJ+SG3nmBE48AhpqyLmIpOfMyYm3ups4cDQELUGtlNpWzJqF39b2ezZOQfH
fLwDXdrdVucKXJMwkYTf3oHBc1pqtAbZMCQpA7H84y84Yz7vbXCrkwU6GCZ5YTn7DrwaWLfNwx7e
ZDDL8DwoMtM8vYKrXTjB1sThWhu3zxZVwsdQZj8hZUMkYZ977EqNcunjV613ASEHZCEU1opcMGTF
lM0NLLtZ/KmbtOYLW45vDDjnzh4+HrDoiDKUQIye9EyuXP6Fx7wmC+fGRlK0cPgeFhAMQF8f3JbX
2u5Ln33++z8HJIbjlWK+gGkumOL3BiTYP9pKSTwHuXOlxn8fTCPe6itYpnXZlaD/jAY2U6X2v0F9
jT2N5jtBrTsQuLeVO36yrDi/Av/8nqCE2mjiYMMXzjdIBKIBgzpeoKbrIddoxuTjR37hhVpbxEL6
6eSL6YHbNfClaM8OwFOrpx8ff/qFG+aufgMcTQE+QYV8YM6iDpLm0J7mIMw14KUnHIsj7JbJhF5Q
D1f8mS+sc3dVYNte63lO7QJN7eWxoZAxBnT8pfzxZqw+FSLM4Dfx3ycDSdSUWjB5OORwN/7qMGUe
x661oDcqncTOc+tKyXeBC0jWZGucs4CqkQR/cDwf0lHIOJPB8+xoKCjM1cpKFc9B6QWHNoUKCYyP
LJmH4Vow6YU3w13tmA2FUZ3yQURk8Azq1FkQGmDe9PGLcYYn39mO1xRsllW8HnSF8zz12zAdlilW
ZPhNgjSafXwlqs1SsVuo//98/IXnJfreF642zjYHE0LboG/aCBDfUVftrAD1KOJ7+ysr6f03z13H
3tV+5w9+hxJF6WcKx7cWuZhB90VOn9p83HXkneuWuUhlA74ATC8AAUg7qeCTBhVdyUJIZ6qf1mAP
Nwvz5+XKU3r/prnrJLyqBMu5HHzEWvgnzm75NEbg4185Cy7cr3UOXmtGzS2N/Y2S4cUfupssR6xp
Xz7XXF1ZQJeu//zV/2yhDrLvfFWBEyfSOVKcH0qn+zrW+Sc5wex/nJ1Jj6Q4u4V/ERLY2MAWiCEj
ch6qsmpj1chkMxgww6+/J3pVly8JpNx0S9ktIgLPr885z+Vz/3n+RBQj2H15p6BFXRepu3z6ytJM
v8IjP9lRh8TgT76sxUQKh3QdwJeFrBKU3Cscd5SnQ+aWsTe8Xh8gH59ioRr4/78lt9J6ZAoDZHRR
M1BDqGyDbLn3urVC/MeNHrX2KYupkzGk8anSQV67U/2EMuyuDVSzD+zhvS96uHtpv7/+c9aafrGh
hHio7qc0oWcfR6pQWwrJcI2KfMveWNrWPmAxPbpTAUGnhWtMFFlfC6QONrAcso21f2VsLLUe7jRw
r7bR3BQOFWlIOPg/EnZrrK3t8Mq3X2o9eifoxly2sNol7MZOkHYw1cBEZuLr9de/9gMW1YrZSgvQ
V/D6Z5W5UdCY5g4R+kiuqqr2oOz2U9BWwpeSDyCAYaPGlHfy6TsC1qK2Ah22zQ7U+nP9h6y9qMvf
/xniQ9MOaZvl83lIoXxFWuKvIGHveb5Vell7UYuBLXAENElCghP+EVbg+Fnmr9Lprpo3fsB/68P/
rnz8P3/dP78Allw228WUnzkU5c+oSzePMPcgcCIl9IjCVX3iA5KYZgiw4NlssgKONJbtMlxYxMi1
tA7a8tlBN5IdUq/gt1LgVsFy2izyqYM0bgN9YjjnCYzHZeIcUSSAOKUBx2DWVhtnbjPeT+PUH1Wf
BF+xQhGEnrXp5/QXfIk4m/KphXx0Bh0gLWaIKvW3IqN6h+jv3fUOsNJAywv0miLsTV+2sH0qvwoz
PkhskecuQcZl6W6VhVemxeXtuWUlRTGnJUQqwX1OBqR8TmFh3zv9w5R9rraKEOn/35NV7ge87Tk5
1wVSpTuNyNMxIV+uv6WPwc6ELzFnMDLAJcHAi6HQqR01bYu4cHvs7dqOTUc1FeZZTJl+k8ivQlYz
9KRz29SPsNDUf6amTvZw/CElEGd0BCs7qEWGg1N7iK5KERng9MlxSByv3jcuCFhp5yER9/oXXxvf
i7fiJkUHr/MA/gYN/laeSWMcIUD8ZRv1gLXnL9Yh2lZJMBsBCaRLm4NCnWpnI+zoSKklNtbUtY9Y
rERI7JhH5jCoC3xrn3aXUPcseQfhrI+vv6O13rnQGBRTNhQlxwcg6bg/TriYvE+0+2Zk3odNgsmh
REjv55bVpSwJlVtpkhkL0zDfpe5P7NuR8bQlUln7IYtVCcdRxF2JLj/XGrFoZErDgCLZLDhL8T1N
tgbzZer+YMJdUh0N3pRvWizeaHI/En5x7nK2ZdVaaWx70djCHnLfIPn4bOC6cgxQcAhQkRt7wI+P
62wpJpkZoMyIUcrPnd+53+1Kmu+lP1hv1GjW7JEOKkukGJfNL5tOEI1f710fT7DMX4wQNWhMAi42
0fXQRHKmSYxp5AD7031WZM/XP+PjJmH+4q3NjGDCtqEM1cRzYKk0FRIvtsBqHzcJW14sYVrSrYDX
8gSWBIlSv94hISDb5Q6K3te//tonLA6vDu8dWuuan7rAxP1U3/BiihGKs6HIW3v8Ylgw3CtbZeuW
56SjwCYg9Xsud6z/3NOXaiFZdxMhOBrDODkjNfe3dJDjoF8+9WaWQqGCYh9rOvhZqTeeEuG9y6K/
sdMtOexK31yqhGxajcqTzDsR76Uvv4LuuDPIbFIoV1z//isdcykVgm1SFaVxpjMdelzCIC+aGvgA
rj98pV2Dy4f+s/Mb/CD1GMBEp5Qj/Yj5XwbPzjCA5Yahbe3tLI6MphYz5C54O1ZuUEl58nqBbL6/
stoYtWvPJ///+/McKU2AEMxnpKsKpJhT+TLzh9IqN17+x8sBCxYzT9ZyVVpwy5280iAvdPRurdaH
oMeW98j9ehFKbRQl1xpiMf3oKYV/y6ogqsqVHbHCO1BnKEEh2lJ5rnSjpa4FeShNThHWeu5VEqri
ER6Oz/WhpayFEHh0W4pjbkIYidpgvqkdzBDA/X7u3SyFLYglzXLcmCBnAxPFqxqdNKprPh1H2dX7
T42DpSSF5QhMyKfL62ftPdg5P+pc/kAG+8bjV7rRUpVSDumsUfSdzl3nB8d5oFXcW5KEadqOJyiv
kF7H9M/rP2VlSPiLIQ2mhqKg1MznoHxwEhu6s1sfMU9abpW0VrrqUqACalEL0NdlxnOrUKVV1Pk+
cDdbe6O1xy+GtEjLhucOpJGk86IWPtKOQQk5b5WXVh6/lDGIzhhPtAa2XdTmkOjLSpwwIK9LPSQb
XW+BlaG2vAPKmj5IZtcpzwC14qZ+n8N097knL9p2Amt8hrgD2nDTiNDvKKg11tZcvfa1F3O1hEHS
Qz5oeUYuIuIJ36z+1/VvvbJnXF4NFxmT4DBk2JvY3SU+/H4EJw5oBIOgrCmmQpEId/jH6x+21r6L
GRt8oySrC9mck2x0UEyCCgKYLSu2W3ej8rYi3mVLCKCDOo/DKsiEBsQE77ny0jDLWhGW8FS+6KBj
R4Qe5ucywY1/Mqb0VA1c7/saGNqEJ5DlitLsB9/mgBgltX/DURCOJSNwy4o0rZF6npbvmBkIWFDI
PcXOKIlbI4PX629opZ2XN6y9AGycuqa5YGvBQqhpusNVSxd97umXdvlnR4F0xAz9kjVn2MAjv26+
55b7fv3RK027vCocAt+kdk7ZCUC/vUvAJJyH3y5y6T/3+EX/hxi3RiA7rrZpZTpMaNACAecXz+3W
ErwyMy8v/pnUE7SJcHmk0GcjQxbb9BAEgdDt042Xv/aGFqeADhqYDmAaGABt+suqoS1qCbNijWvi
3fWXtHLhyJYCADDeGnjEXSxlqHtGeZkj/x73NHtICiVS1AMEQlqD3AWDyk6JMzkIWAZV9PqHr73A
5dLQWaVpxn46w8QrBaK93a9tVUeT+Pa55y/mDvhgkG9Ud83ZjCh0OsgtjpmuS8SENP7eq4uN3cDa
z1js9bjdGJ12EJoUiP31ZCiKJLaL26yqNxaglW6wvDrtZpOBS9jhLCvaUJf32HHn2dbyvzJ9LIOr
WGB1rSwgoshQTJ/gQspFuzECVxYKdtk+/TN3+AMbwRYrKrQv4YjIhAe+d3idh5bF5yMcDsjxDsT4
bLpi3rDMrv2aSxv985EN5B+Zr4PglDueeLS5SHdOMQQbP2hl38cuDfTP02kveou0uTgFI3T5hMaC
vSCxCdmiYJ3NW474td9w+fs/nyKQj2rPFJKZuQHtCzJERB21ZONsvvbwxaxINYg3wH65mEmeXCv4
M1v+7+ujbe3lLEZz4CAQQ4LfdlaMWvAt8iPOtXaE6CmEKIv2SfHPmavYMtIqyFSG9XquUTs3dznt
bwbL3xjLa69nMZalPVA3yOsK+lbExbaaCLAxivj6G1oZx8skq75pgDwsITcHo45D0hOw6Y5XZTuF
ypJ/r3/GymS0DK1qAxytEOghTg6OVbRoYkBGQkARwmQrYnLtExajmhdlWXW15ZxTDt9MTqMuIycf
AlEv/3n9N3wsFWHLbKoUxZaZjSMSx7WBFrJ1FSalwY7KCWEFTDqgKdm/QBf4KbrP2UTYMqnHmjoO
0LJQZ2sWaRCNmW4Rojio8TNN73juYimqfGOS0k70qa8u6hfsLj2E4QHit5Ui9mGr4AMWHXeSXas7
5janoZx3bvDF0VVEk4c5+HK9TT7su463jKRJ56ofKdBnJ5PdKhsHxfwXxOEb+5wPRx0evtjnqNFz
Gkjd9QlgnvK+s8Bgy1Gd33j3Hy5DePqiwyLCay7kMJjTCNZVQt4zx4oS3wk7b++KPY52GweJtV9x
aZp/5u3AR9izGpU5VaBHRAj7as859uT76w2w9vTF2pNyuM76PABIVJn2AbwN94R88K3N8kr3WUZ6
2QZQOjICR+3b8INbGgSEpgHHeW4QO+Bv2UjXOtFi8YE7yaRynupTntBjxWYZATIiIekff11/SR/O
HGjqxRrEPZdzilPcqSIIsJuyBjEGJfXkrmxp9hNeHx75Tf1TD4iyo3Vqtkwya11sMbxpyZG7rBKo
tytQFHPZ/wq6GoizuYLPiqM4jShtTGeW/6ljGX7oYrgPwnfAhwOVPbDhjEgqv9vVA6k2KnQrfW0p
PHMRkiSlmfKToQq8xbSpbuo69Y/XG2nt6YvRbgxSdVpkc58qL0t2DRIHHljgqg0F2McnGgcGov8/
DF2/M15icu+G6vE3yGVj6JfsEaS7ZwchUeBmNTeiG+4AyvmNs+yWnP3D3Q8+dTH4URGQVgB65kmw
swTQhrdI4aUPZB6PIAiG19/cyvj5H/UZTzuQ11iOACGaPow50kFALwJ4OvXbrQiftc+4tNo/s1hS
N85g87EFYeFtFHtE7oVBoz75AxYTAEyqQPNQqz6PJJkPNUF0RpK55Z3mBdn4iLXetZgCirLqDWtB
iED0612b8JvAoxuHC/Lftej/XPSilZfjXLsKFhUVnEqIHyyoWBV9oAJmpdAo2T8iAEZHdT7zCJaN
6pC4iJ1BOaDTiJdIutjlMh1CDcDzQWUd+ebbDe3vprlG4aC3tW6OkB6r5wHbWTuaSK5+Izyy0iEH
LPSeEihxQC8G4F0orc8OxD2Xy5cOaHnfz84tA5ltbpAmPgk7iUYBHAQHV2qEGYG4D63i076c8/bR
Fn1+NsrO7iRrvBN1ihr6C3qQjWZPqhBZpHoyfqU2C/bTQLEeZ9R57TSu/u0ZnlLhMmT7u8OQvuZp
5t61o3aRq0FAEHAUfxmAIY2coPwRZIn4yVpwL1sboAKb2vZh5pbzG7xQ6+toavqDI+Nsn1mFO+wt
ZqU7wCX8Z4doVt2XrBhBLajH/gJkc+5tq6r2JTzNTtR1FvbmRZZPBDk4vrxlie35UVKxHhA+MfC3
LLEcxJpZoCvOQULuGiwJMWbmFt4uKA/DgsuCnnGHW19qGnRX6aq6Z2mugbEO3BND/ueDmIi5E+CS
7cQE49BQT+zOjH7wBB4CvwGUXJ27Agwr0SfstUFq3Q4BI8UZYXT0MCHV7TvC45TCDRaCh+oCdb+c
NfImk1W7F7kofykz2Ls+AKfAQzTBjQM13sEgIODgzSQ9Uuj1fvquBdRaypKddJA8ugNOG9HABkpj
ijCDr0x01TtOVVBB2drA7T0i9//cdgP8vVYHFxnBDSD+V+Gg3p49+hzyL2B6gQbP+QUSw+qSZyAi
TMA2ViU6H/yGe1e21gFxPwOccrDNVFyIA2ln7CkBbLxxOkDmi2aYbjV89eeaJ+k9aNb5EZkmAJm7
tRvbFYWJEwed4YsPDClYRmR8SvTs7wfBYZMcCfX2OmMNHE1wWcVIf03PhXKLqAKOPMySEj4BbvOd
wclxj/JgEnmsATJJG4DswMQmYHv0IoZLy4usvnAerCZJdpWlAYyx0/FbC6wSICSpvh0B4TrVVDg3
eVYNOtIOzOvpTLkB6Njr9pybcc9Qwf7Wgk0U1w1tz3XraQTvVsGfoCjqe9SMhhQlW+QtYZUdWvAT
R0DeorEG4i4swRSDFX5OZB2y0ZV7AsA8HI98/jpTUKQFosFeDEK178EpAIqLT+pc4HgznAJoaiws
EqrblVlq37QVUeD1QNddw2ByIHVavfBJgkkEEkGETWWxHyyTvyDDSyLHlgONmSbPCQYh/LK+B2ZY
4YAEzSzQc5K/nHMPB29jeTFwblMswY0AvUx4iOyfgY8ZQXxSXV7Go3agzVMD+NB88pMbh/b+n4y6
iX2u65H74Bv59JDaiOYMgimJwbvxXfBmiCPA5R5tmKlY88uBzCv2gQMBOCQrd1kBDAp0Vf3+MrRA
ttUBVOrIxXJrMNmqn1MOWe5oxgw8Z1fD8Mkb1OWq9I8AjuJbbgfzazrn1VG59fBn5K19x31JfiqE
bsJvWZVg+iHlNO3V/CChG4om2tTIEnKCuyxP80MS+O1+FnODE2kKOi3w9GN3By2nEw6sJUfBfIQd
F1J4e6epbRnSERgPgNDq5icBCpHfWPgXoLLBiMv5JDdgDmQDKe46mPuAFJsHqNaANevcM/VwObSx
K1pZd/9HQ9RPTmV5fXPmQzeEdumPMYCzIOkomR4+tX1YKie19tw87armXFTJHiqNc+1NZwR8fe6E
stRNejTxAgOpKMIpBYU0lB1cA+fP9e++ckBZ6iUZLRgmcVGfffs1Q78C4S/uxgwos/JzG4elWpIi
7kx7MmnOHmDbXRDcBczfKLqttO0yJTAJFALP8kmcWAsODBwQHbSeHM2waepaeT1L+Tgq9qIby1Kg
ZDIe3Eb8NDD5RmDV/RJSbyUPrWytlhJy4A3AohJ9ewap+dF3AfiZxo03tLJ9XgYFukiPtSpXNWdt
oulOg/iRx9g6e2Z3vfusffXF9rxTuWXNNdgeY61+EfLXLfjL9SevtO0yDtA1dmm3xm3OJcvCqs+j
1IZJ3do66K017OUH/bsdtxXxsbKgV0r6VLTzkWVqL9rpB62TjW3t2rtZbMp1CpLy4IrmbHXvLHv1
yp/X38zacxc78WoKVIsE2eZcN/PTGIxfnC55vv7otbey2IebAXVUB6kaZw17N/FvZapuAnlfD9NG
f1lr1cX5uqsKxGeBcH/GNjn3X5V3GNnj9e++8lqWEX+6r1MGCn1zDsjfsnkhWz7klXey1NFWWKPa
xMr1efBeUBDYI4MsrjpxYJAHf+6bL07WWOAtqxic5tzj0B4i55+EfV5s9EL+nzTzg8PVUuiq+2ZI
enC4bjphrD0Mg8mXUVb+Ed72fD84SbFrazKCVpZWTjSzPH3KK2CDIfAswKhC3j1IWkE5nv1GdI8W
vC57ZCU5D4Yn3jfEzsofFFCFuwJOrde5ThXIiCgs12ZM7xRKvffZ2Fc7WP7nA231fDJE07vMa+ck
pNCHkXAuyxopAr1x/kyVhZyJ3PqrsmH6WcMIGHcFePaxPfpDBV+j64KDx33AcXmPUOscTqTLPsvv
PZx3ZXkzZ+Vw0zWUyKienfE+TUnuR2OgazQbt0WEiMZ5V86ePgQjTff+7IJiTLoG4nqk7uHZJXS5
LjWIO4AyNwaLYdwlMHK00rYARMcJs+cW0iPz2fs5UzneTmIEZoAjw90xs2lCJxmhuwVhGSHTfCju
cOkxf9MeTna47695WBuljqlBCtkBV5v0OwLDkcaMuv+4l1mDI0iQ5XYoatkixiER9+mUBYd8cvLn
GRHOseN3hRUGXp7etRirFyydAvIRd+bfkdgK1FcnvWOeguaYsAasYT81vxi4xXsASh3UzUb5OmHH
GTtzEgDkPNETjtX0l0Ot/BwEA5IpwEqOG51wuJfz0t3LtJE4x3YDAsIdb0Y2uCWSSHr1FKVT9SfD
GfjHhOy0EyQx7rPidn1kaeBGtkWybzmHrIRoy/sCv/oA0mubdbHEL4qZyrCv9gwEuPhrWCKSE1Ta
nh0KL/FeGKgc2Ohk9dEvRzjnB8fyAV9t3PRHj5Czy/rrvzekTf0wrTmSFy1TmntX5OUBcFbc5eoB
ieeIb78XWSWOQKh5N/WETOR4FAyFUSk0PeNr5uCFgUhr7wDqVVVUV95Q7rykQDyF9ovyjIVTnzhj
49M4Jv1udop5X+S6AWKCdLoLq8BtvxHHRTxt0engq4chZUKCwfslGEv+4AUay63D5Pd8toO/HdJE
fk2oWD6gDJirkHikfuNNOb46ygadDZ7dWe4Z9Tli6T0XB55e1yG0oO09qiPtqWeXHjCzEtkONHjs
K24jxBw8EAMv/V4WnrNjGhjh0NN0AjF+sPZtOdVH24gmLt1cnqhyITms+Gjh/EqLk/YhbXEdne1L
raGnxCkNPDDBUJto9NHzuu7WXCjF3BkbnKrYeGBizncqaJC0ofnlkIGslXLqcCBHLMptSRC6Qj17
OOhRy6NuCjeemAZFG/DFd9B4QbRIqtKJzVQhD9VuR/OUI8kGUdlz93Q5Vjxipppx4+9McdPloCkj
GAUZjE0AXLovuxJxBCJ/5t7ADPLS+HTwncyuojTxGyTCkGE/irm9K51W3uBE6L+mOPvv4WIffycu
phycZPqwHbiF544d2MptXb+lvse+y9K4salyc6ds7u2Ip6AGtLoE6o2xEWhyNdLmSfkT0oILCiwq
4paRNGc5HMl3PUxSuOmaYDdy/RCgcXUC9m6OoC6wnprel2D6Wdo/gG4//yD2II9Ab5K9oNJ912pQ
P0EhzncSE96hCOz5pUiF+GLPXn5jHETVlWnAahQbXHmbgTX7RIAQvc8AbH5Mq8zEBUIZj6MpxpOw
0bxNzpMHZafmCJkL0uzJZB1tSNZA0k74T98au3A2c/dDFukciozaSTg3DY8SAXaeV9X5bmrt6g03
duAc9lTnUVn5yUlhtt7XLrXvClKil9sDTq+uNaldPZZin+c0fVOTmOE/YiO8PyOV4WQ3A7aG/9EK
kZjWo2LbINkHaVp1ckQkvI4QkfzqOz1M3gCKY0K3EefjtuKm8tzg0a/ASwhhtNMsLH3Z7DVyNYDt
ycdHDetPiMP1dB9IXtzlgT2q2B09dz+4VKPSwlN4p2w0y5C4tzZA769C2PK1l9DSOSCgxTwg2Ztr
d/LAeAJQCZT7d05nJ09qyLK9KnXQHlpSqa9WC05YxDD4kMTmoi7hSn0QuMP8Behoj7qd24KzrskR
kh/Q0isMAaLKIpJK8GPZQrRmZ5Y5oHWbMLMyCNMdoPekwV5WZlKQkPpghfct0K6hpxqIXAfVo9I5
eF9yg/kkyy/l/NJFPmXuOs0tfFDm61DzETsogdShCmqGaeRJVMFA+7V27WHn9OAP+InFDwNvk3cl
puLW8fr00InKPNeZonECetVxGHkX24jmD0HxRkpJSdoTEqvk2XIJpBge8acddwt3L1QwR8Ul2ulS
UXX24PF2kckGeRrSkUagzIvDEBAYHirMLVYw/3RannyHU2vcVcRiO/xHAQwzFCQQP2n0K+3HzOvB
Hcde6gEBU6jVtralf6eyHI5dotkXrD/kLMqaInvcYBbZ44bj1bHGZpcIuyZxOeagJHlFKh+Lbhj3
FRz2t6iyw8otDJEo1jXdD4wP9731UZ+dB0fHCA6tn5uhJTciU8BU2AQqREdPcSDo9IzrkyPoPvKA
3ZJBz2ncW4xd9xH5RPxXhzpfXOHAufOKqj6i4GgeAkmbYy4EjUqa1odxan3wUMm014pZ92ltkUgU
nXWPjalzRDjUDHT52D40fi0eszy3XkDybd66DLCMfuxKuFLqx1RKVFLBt4mxNGQH2y3by7Le3+ZA
6e5HdMmj2yIfjTrCxI7Asq7drL2VQeN/Q9SUzmKejupWOmVw1xne4+CU9/txsrrfiNcGhi7h2WPh
EPYwgyW8J6idf2mqSv0Ab9cJwYsqdhOiyvYqLegTbKLOk5cXyMccSP5nQgIzkOjSP3ctf2ZFk+/q
xM0Ola+r22Qizgt1auu3oJV8MaMCLhkEjnGvMdPcB1nlPXTSQY6I6/Q/wLolf73eJyf84HFna1Hf
pLlwn1EsCA7BPE1vbgvPLB+J+9uwcvoGzbmz8zst9riKKpEVU5M7UO/4r1J0xR0z5fyWoBib4GKt
NC+5QT59bcruL5Z5BGBCayx/5FlbP5mMw7qE1iXPvLChSh0UQHFhWyQoHQagZNlgq9aS7lyA5Ycw
MaJE4aiqAbHySIu6l+OW9ynO6vedLoL7Uln97VS4ZAfrpvXWjMivGSB4acIZkleUAgeuYkW9/oS0
px45tTL1IDzi/hD3YIy8wYJZoa9X9U3RqDZOW2YecWmRhiV4kPkhs2wUPSX54tgA1JQjUm59WvkH
IJZVNLXSeSrNKO+QREYPraRYufKK3sJxAbp66Sf3GZlwQwIdw8HrfPZYEFG8JaN0Idfj2uwSd2C7
QFsmxuJMfxiXelhBPCTjjSgUH/VYBY9DZ9O4IJaLcv1YTTu8v+C3SHPvBXXr8XId0+0YJ85t3sPK
HyJfAx5fE9jvftbBoSQRfhcEhNz4LXdujOxSgsZDoiYpk+ShyGylQ6n9EXcrwonrbCxjy2HuMxuQ
cbAjKKc/ZL3H7wNt2xdU/bDLurbfVcJNHqqUZfcWt7L9nPfebyujVYhSNrDcmBzcB1tbsYuAtRDi
yvzRw4bz3uBY/qe1JxlARQyCOJjY3Q2bUCsG5AM+RlHr8S7BVu9JAo8Xl41VPLVWQNw4xa4Kc3wH
DrCZDtSj/EBE6R+oOzVPKFe4ryQHc1EWbN7lbt0fJo1LpbFRBG59ZmHb7qT1n74e3ccMIPeo6Xv+
PCH/D7DrhGYsdqsg35CAfnzO5kv/IQGahCWCgOcuVdRO77gbDNGZrp9X1x6+uGimg2O3KVCfZy4Q
CFGdSv3b5BvXzB+ftvnShtaiADxZI57doR9i6o+oF/pJ3Hdb3MaPywR8aUSrKmIjCypozmCinfw0
ffDGLXfv2qMv7+ufmlKja9sV2kIdOLjHso8TyEYtbO3Bl7//8+B5bt1gtCA+47Z16mf2Vqtso5j0
cYGQB4siVdY0uFpAduCpsNwTsrK/FkLe4q5AhsFEXxuRb/yEtT6zKFr5CI6GdyvVZxRpYigJIsrv
gfK+3iHXOs2ibIX6bICzIQKDMuw0BwKVk/WtqvxotpPd9U9Y+/qLutVUGaTspJdwiRLnRwovQFfo
h8E2W+6wjxELDl8az3oLwHltcE/RiVDtcIAqojRWb/ybFyHSEtvVaasghE7zv+UgvvShCbsFmrIt
m7NsAYOuwwIHJGZhOpKf8nripyzqWZklQY30En32GaZp3SPdm4QOmcNiS0660mv9S0f4Z0B0rT+U
foOKmfAQ517R5FRm+phXdh/bgzeGXoZizqdafulJU6qgXj1A95CDzzyZBwmgeqE2Au5XutXShKb6
zs4nG+X5RryULm6JWYu4xk/p29EOi7Ftt741ORa/lNC72Mq+chfhNNYWU3JlUlqmJFepzi0JlM6p
9fudhU16C43+9Xf+383HR310MdxKW2CPjnrjTa5blFBQ7J7jdCzMEKaOYd99LfmXORDIUJVSq/u5
KzOcGOV0gwR5nu2EC3WEJKTFnnawfo8Kl/gp9GsI/4HaIm2HrcCIlYlnaVgnTm6PhewpiCOIGCmi
DJPDBH0FJ5+6veTLROSGkBoX/b5zEkh7uk0KQL1qC9iOJrPGjZe99hsWo1UlxFVFX7HTXNlRNdyU
yEBvPYojyMZeZO0DFoNV2IyAZkoJKOpJ6Be/ZfCYTE0orY13tNIRlz5CmXs+goRH96Q9lDJyKo9Z
ozaWx5UB6i1WXi+DM24GpviUp89t1UdD8DC15cbUsvbFF+PTtC31rIHPmLzMEwzUTy4qXddH0Nqj
F8utUqCLJz0qacngf4W1HDQoFX/u0YvFlvbUG8a6IyecmxEKDQhHpp0f15+99roX475tkPfh2QRn
wn4IkfyBkGP0mk9Fvzl8aSwztEtwykdHQQUfQMi4RqkiMy+l2GrQla/PFxtjZOFm7YhQ7xNKBaHi
6OPOt5ZvvJuVNW/pKAMRFIoa0bsnbOtBW3YRGDUr8xpw91Sx8q8uNhE+K51n6XxMUJ2YXN8BAkH8
gMYjEmpr870yFfDLi/tn3Z69DPVCBJqfoK7t9rgyUscAx6MHx+AUqjKh8o1Jba0lLj/t3w+apyKw
ptQ5Ed8PInixTESd9N2zgv2neipfjN1sYKWqSUNOuC+NRv+Vz/djtbX+rb2mxejtk9rra67Jqa0j
zS/Y+ve84WFT8c9Nycs4VLgTPR8luwlS4TKIwQPdlYLtsbd907gD+WQbLAZzVSqFOhUGc+KrqAtm
xHz9DmaxMcOtDIeleQ+13DlvkJ19sssvU4OC1rHM9wzIctwgbfyAlWZYWvg6aY3IQA/ISRmKO9Ik
rnS61/0vHFA/+SMWa6+LckXjB/D5iA77p+Q1yJOHVP4F9CtqvE1M58pg+I/v889gaGnZGw3L7k1t
Fdgbu4aegiBrTin1mreiVOQpVYhgDicP2DRogYadlae4bytLVHNQh4c0rCiQBD3n9nALA4xzUxVI
U7Sgjo705SorxGBwIX0zcoY2zGtQluya2IZyKerrvr6ViEKQYT/U7S0yR6r73DhF5FeMPaOMzXfe
YKZIki79gg1Oj3omHMZD2BRpd+OORRGDRtyx0BlIf4JG1uANVeWp91K/P+L6EfXYXrlHVqXdFw7M
/MYxaa1/LaYqJ/URHu/kBBc5BYSTxb4vO5gRh/cKokRt9Ea9Y61tFhOVQ5EPBa5Qfdb62KA6m8PZ
ABnpRg9emcnZYpZCrY8YRFLXZ1bjS9NyP1Y8vj4Brj16MUfReRx9lLBhj0/AXmfhvBWDsPZGFvuL
LssKwWEpOKfFdyRDxC5uSjv36/VvvfbwxZzUqCFNeuQWnwVIDSTLdrX3ytlWhubK05dGRDPPAe7U
5XzqzNkag9jqv6SIb7z+1Z2VN760ICKeccoyf/ZvMloAjZXDvLznoEXslIcQSlZ09TlQAQrHhY+d
TeQL3ewUgI0RAUT1vg+6YF+nE5yLzNpEhH1cS3AX81dDoblv8sE+zcn8XRY5PCGNffg/zq6sOU6d
2/4iqpDE+EqPbjwmdnKSFyqOTwABYpIQ8Ovv6twXfzpNU9WvLhdqDXtL2lqDhTfilQW8NKLn1Pwp
dVEgvFntIAXD6HbX51/B/Nk2/b/XR3RpQM+Nfvo4ce0krc/HtcoXx5axX27f/Lnt0+cmP30aOh6d
T/OeniDYukmyZ6LWRmTpRxshHaRCOtaAEUnscYqgswiLkDFc2Y8WdjzHCGo1BD2caM7HJr/+BrD/
G4yMDzyAKBUHqfz60CxNqRHfqrM94QAOdFLUiXr+ABZENBZrVLiFtG3yNZPSAxoX9kGnqX0vZ2fX
0N9Jd3bP8nZWvjK5C6NkcjY5kOFZACTRKfC/dsHPog+h0Npt3FzdXR+ihU6YvM2EVQyMGArlg7Zo
f7m25xxzYdvJFrZaqLXwQhG89fjj+/XmFmbEJHLKuekDKbl9gnV4bBcuzHPGo1esqEUsLFh2HsVP
oUAsIPaDqsSlyBki4f4kzsqHl362Eb4OwOTQierJaRpdf48Xl9jtx+ess9YEipYaMIPYgk1FXtX2
KQ+G45yrs+lS8JQTsr8+7kvTbISyy2c4a9cz5PaG+mHAaSpqCfta97jMMf7ue/S2owwzolpIrwiz
DDEhoUOxy5rywef+YZ46FmWhdfIghHK9Q0sDZoT2pPggCteaT7CigImQ7Sb70Ar9nVtWzuG2JowN
POM1LeZEpnFd6pPlO9/LIfmZe7cxAf9jDVCFmlRulmq41zYnFN62YJ69AYi8kvv+DvmFwqbpA4BX
5NrmbYLk54A4k/bWsM+BV9xxKcHw0AAH1tFcjvyX348kxq24eSM4HUPGpUsP4N/lVYSKkdo20Ldq
NtlQo84AcP1xrEUYQicYEnAbWIGSB6tKJ+AvrQyvFZUlnwrm2N9FQLNv8+zO/6a5qvdMDfoFzGF6
cglwSpw2A2zqKQB38zDpj+sTtrDITQR9p0vgShPWnoJugtdiJR8KHjy7odxzPfzxWbbSzrnGcmFk
TRC9pMzPADJpT2Nt/UgqQHuG7i4by+eqCjdeM/6jHX9lFhcymgmqBxgSwJsm6UByo1sQotKIlGsi
40vfNrOlHlskBbc7hbOC82Rgw50RvvTX52IhPk1M/VQ5FdQYIDYAet+OJf3PsdR7O4c+3Q3fp65z
7tSnVJ+BhE6B3xRxAVSYaE++SneZ/3z94xdHBh83sqVFhjztvbKLB1rcc8rhaUV+3/ZpI0GqEOo5
EKSH+wSDJaz/bRK3EL7xm42EmEODt+KwYQSr1IuC8bFN367/4otHEHzYSIOjHuwC2oveiQ7et6pL
y8hVoIkJAPNs3a3Jni4MuXnQASXCz2tw3GIrKTdeDsKWPsNDrndh6eNGsRQv2sK3JF6Ee9j8RZlF
/igudte/fVGvgLrmiaYGhrZUFvROIcK1mQv30SmsAxh/90KxR0hwbRXt903q3bIpoTkjaIemcLjV
AvXSNA8BrNpT9qcA0vV6Xy4GLT5+/vunoAoTIBNtAiUxeNnh0cTf+MC4WPpGVSRTocJq3E7bdVDF
LsOQCMBiQEYaVn77wjJlRsw6IKVPkIhwTwQIxgo4F/LH7cFXWVugS983ApfbtqCV3dWwDnms/TYa
wQMNvtjqtpTDjPCdJgc0A1goxiA45JE9+R8u2F/Xp3XppxsRXLkum22HQxGJN3i1coFoAqaMRwGI
DfscxhDXmyHn3/qffRHKsucQ+bR8qjwfubDxfo0nfyi2VdjzQbvM04OTB+KgpYBGfzjp2KopBbGD
FE8uqTjqeJbNt9d/w0Kkm4cepeqaSYTkSVrVF35GR9by9bZPn08dn3pXZqCTFB506Ik9CgBu9MYC
vnxl9V48UmDojLB21DCGuQasZMpT4JPBpHbm53z84U1f3RxKq/DrWGlpIcZNAYoyl6N0AwfqYU43
olYObrLdgowMM/ObnnnRmfPkfB6pGZhEe6LOKXQhOmxX0QjEnde/MvHl+lQs9cGIdUBvsl7U2JLA
IsZF6fsMJCrRa1lwaS6MSPeEPZPWkVBB47TepxPp9xleqo9l6bTQUoQ57RYg5PyuxL3447YOGdGv
VWaXQqJDjbPToHjMABeVo95e//pSh4z4d7simcYEj3dWKR4m24kL8LKmsQAmGaa5FmCsqldkpbGF
uTEP4XmbWmViQ1jfKccQ4Z8+cj+/Jzy9qRBIYSryv6sLSpeqDH30JknKA05p93bfQSLgxgxinrhH
qcnY0LMjZQ3n2DDYA2p+vD4PS0NjBDme3zXRAeBQrYSmiD9t1PQ1dG96A8O4nFv9FHUBENw4xM+I
urncUZglcDFs52JFGWthD/lbKf70dV/OsqlKiA621aGkX1T4L55Ier7245c+b0T0FCSt74b48ZTf
4SnvxYNcxHT2Zq5ebxt7I6hHIjvPAV4r7mx18Dzv24RaclTb/d317zsY5Qt739898dP41NkEpcTa
JtjcIDygfQglBNnaGXNp4RgBDLZBkkx248d+Vj5VM0sieBdvqjM//Pqvv1zwp67JaJ2soO/DMhOx
N0L/xoe31COei2a4BmOT6B0WRn3ghTHUuUaIZdD0rcq64Kks1Xjv+1X15Mme7zoCI4eVberygnBM
j4UJt5gRgHEnrqfajeCp+Xts7Gc++I92gerY9W4vNXKezE+T1lUlHh5J78ZtBW/y9GmcvuRVAH32
f65/f2HeTD5v6mWQvsYGGNvWuTT/oYt+68Oh7/rXL/961zYOJP65/IgLjQNdbS+qoKcTAEAByHdk
UXdlgBZWtaloEaAy7KVp6MTSnTc52epmbZtY+vFGtnJnLyu6Fj/e87aV86MtoOj2Xq+92C993ZhY
aNYOVQEZm1h47073VlNQu9ovhbuCaVgaFiNbwZg8SNsk8WJIYeG1uBqaCCiolV1i6bcbmcoVeELL
6HlkdBWp5N6C4rUKfrXusJKqllalcdhAMIODwjiOAV61KRy2IfVjWq0tmYtFOGQSM1fRPghZO9GY
1GAfOc075M7AOg5B87E9qOMnSq5sSecN/78p1zGJBzbYLlYHvl4cgugD9QyQvF9d8MIG6PA4+a/e
XnsHuzxgjmmG03Z5a2skpNgFlb3V0DSCHdXWUXO1ux7Jl9eTYzIRgqLkY5uhJ7bIYPL2NctXEtDl
yXBMBkIzlWmG4r4XD7CevwvrFvSgqZp2c9kCdQ/1RpAy3WKlF0vzYURF0Seolrs1sNh4nN4nXgEl
IAH869TgYbL0Oc2jIQ2KYzZn4fP1gVvon/kobBNfk6msSNyXR6LEQTjpseneq0p9LZqVeFyYHFPK
NnXnnMgGAPBO5jZIOslDN4u1V9ClpWUEu6LKs3Gf9OPGklFfe8cEcu2Ou3ZWvqykSB3TLScoWFdo
vF3EPgJDlnXU2YcGqCWdQriTWlHqPIW8A4F7DQ26cJJwQiP+OfOcxIHZX0xzMOH893x+b+CFOrYP
Nv/G+t928Czy73b7NOL81btfJC671xfDX//QCwnB5DWUYgTlTMDTpaFyk3XVN4+QqACBBU7L6REv
nZFnybuxyw4A2Pw7BrPeZoP3amfpXU7cveq6HWn9m4QSqWOSHxypLPDGWhInOUylJ0e8FHl95wOT
dL27C+vSpD4M9gi5i0K4cUbsOJHsCKTz222fPm9Nn85FVWhLN0t8vNA23YaPPPKbNfLJ5d3NMTkO
GppkWVtJEpewNOFBvrG6e3coIuj7rpxZ/pZCLy2D84B9+vUSlOPGRaqLucPGh6zriwPEqKGGKROI
A4DUv5mazjp2eD+oo7Yj9dGCjeoTlOScI9HeuE07aF6BZdllm5KDpwswbwCI8KT/hDM8AWc/zOHP
kdlfRUDsbzMemt49YkFVQdcy/adrwzmmY579YLBfesnBOB8j2VJ9D/k2bw+UtPWYEt+CgEKSPzSV
x18T7kHiexQBFP9um0Fjjw+rfK5hsypjK2whxZbHYer8e/3Tl+lDWNhGhEvHR7lAVU1c1u3wkQjH
2qcQvziOtt//BrPffRyn0hWbKa+zZ+jtjUOEelPyDHC7Puhega52/ZcsJE+TdEIGp+dAj2D19zXg
QKz4Vknva0DYWsF6qQEjO5e2ChzRBW4M+skmbcaNEPNGWl+u//yFzctkdEi3DwG8nSBzKiz20BeN
AzEeSC4914M7vJVOV+JdW0ES9Lbmztv2p7CwqqnkBPDGOCml2qM+etcLiBWO3vgM8OWjo9uV0/Hl
FxHHP/f3U0PwpQ51CJ2fuFAMOnspVIEe3bKg2040PRTtexeATQekfr8eoChiu0O2tgUsZBcTFZd0
3KtnN7FjB15Gm66hR1rDPY9M9e+xX8NRLjViDGTJ69bSRUfiIvmugHLl5YuDt/Se/r4+UQurzvTD
mgsf6hsQNomxb3/LLTph/wpnu4EkmevfFjomkQXCHKLsedHEUzZ9y1Moq89DxjcsS8lKCwvbk0ln
AV6PtcXo0Nhi7mPpNh/wfFzT6l6YAd84aSZu2NpFXum47evfFXQnoxp+jBCloP9ou3m5Pg1LHTCC
v8g6vLX52QCRr/Qpn+r9DCrp9U8vRYiRnYmaLZ0w2FXBTWqvcvDvPf8+m8aNylFF0fkGL+cR89aG
a2lBGQl7roekzhiHXK6o75mYnqVw3tOkXDvpLEyHSXYByscWMm1YnKRTCEyJDXraWNXhLjjvs+Xc
OXJ7feAWrhimx4MoRQbh5NmLRQVz8oEmDxLytWE47HI3heLVmP30dPN+vbGFbplPrX7g5NTu4L7m
e3esf4WU786G/3M53iSISR3zuVWPfQNgOm76DSDTtK8OYngLh7vKb1du+gs9MElCleeVvVtBeXCe
H0X94Ez1l0x5R5KwlflYiBGTKGRDgwvyqwBQe8l3z3+u9Vo9eGGiTV7QZNeQGHNqGk+13peT9Q5R
AygI6eBeQhCTzc1PzypW5nmpE+ew+bRflbN2ek9lTqzy+cGBu0tExv54fQ39fXi8cBg1HdKgowKJ
dGhsx+lM268tHYNnxorgmctgfIMJpbsN1dz9SZvG3eZeKCJ5VvaVRWnleDzxIBliWw7Z+tJPdxou
2/uaVc2eFjSEj2GFmp+vxNHSDHzUxgleqKunEySr9HaUbXCAtC+EudJePVS1D0mywVvTaF84vLjn
wfw0aAJIf7soXR0HOcrBCL+ifYavr/oReEI/jk2C1yUpqsP1YVzIYCa5gFhOVxEIUsdNmB5LLbcU
6Blc2277upHppwpyLCyHApClqxe3hY9WGj4UVffjts8b2b4p2qD0iMSzDwp6TVNt0+GfSq4ZUC4N
jZHc4ftZaXgYTnHa9kUEObsnNjq/4dZUrWxWF5MIzs7nv3+aactPCt/TFjvl7bunikj4PuRMym1K
14DUF7uAFowAnIcBL5TYJeC0O4Mi5jQd/NFyey9Kf61WfnG5ogljuQ69PdiAb7KTkEWc+4+Bd0cB
2YadR9QlK7G+1IZ5Kkk9rB/bZSfoZtcg8BSF3vqiLL5MHhT/6gG0pWGw1pC2S4NmLFo5d7UrA1LH
XVOflFK7cPAeLL2WuJZm3Vi0JYX8T2FDhSLoaLtJyjC9n+G4s8NcTYeprsuVyF5qx1i+hQc8HBzM
6Um1KBrCnu11CqznPrPyexuogesReHlm/t8L4tMS9iqUQCH6zk46dSfIs2d3sA35sKV/ULr97vNu
f72dy3NCzUKxV6ppUDM4b2mj/qU23VQF/6WH/tdtnz9371M3JqtxQEXDfbeB2HmQTaisPuTk4/rH
L+6CuAcaYS6ytgBfYhSxPQ6nos6OVppsr396aViM+G51WNSujeG3M/nDSu1p4xfzj6TXa49JSw0Y
0Q0T0jbpi96O2YAKT/NF9jLi/kqdbenjRlhDx6b2uMvGmKSPFDKrkMfbl6tFy6WlaYQxfCkyPs11
HUPOVh1RDbC/QIWyvidF72xZHpb7oM6dNSDk5WijZjmYA2dSjNQNTnOoP3pK7ykvciDC2A8/mZvo
+nQvNWKENKMq71t/7FD4FPtmssMo88oY7ha/XZSFr7exsFrNUi9IJK3sB8DlIJrwSIrhVeRkRcd8
Yb7Num0Z9K5bQy7wlGdeBH3WqKjsaHa/Xv/hlyvyhJplWwjX4bZEBju24M7TerQ4OY46pIH9AVnb
TVeSkz+rXRJO71O5hh9YmBFTwybMC57COmCOufuuKd1ChTTqeHmk7ttKr87B8J9jLnp1HsxPqYni
ja90JqRxa4aCfWgN6REuMu0rBOfVI0hd3VcxW+QE6Vl2aEPPfh3FTEFjp/Y32xLlsxrtNSD0xasD
foqRDKBX2vUzig+xzMaNC3eK3NOR7nQEceIHkvyrwpW0tjSqRmLwy5xTUWtyYsMswCH2dh6Tb8mk
vyd+s+btutSIkR+AV3az0QHzSKp8cnEZ8MInrjv3ANZGtZV40GhXurO07o0dH+LLNMgBsohJQjWo
AMN2YukP6spbTtmYFyMt9L3f09Ym5AReCvQ+8XT+IQSkRFPRVb+vL8OFrPCfiircdCalBDt1dfvR
wVGpscMv1z8dXl7gpjqO1YGVnjUV7JubsYwcfX4+szd4gXnyZfJC6gC+LMO/bCier7e3sC+YRVSv
YlPdJ9N8dqb2PSgAq3ETBE89a6CN/f22Ns5r7lPQuqK0wIEvwpP2p22iXHhI5RH1/uQ6jKCbub/e
ysK6MkuN2ndrW8D5/cSd+c5KRRnhdPcd+tPB5noD9BwLF5KPWWoc4W0+VtqFodY42mSbNaig8Z6K
tyzJZphRC8uJJFOq2QrUJHG5FtmTygh7HmGaWER+3UGH1G3dUw3duDhMhPs19Dy3Awe/ED99XxVP
aZiUfONNkPoVeP6JYRQOIsT137+was3ymabCqtxB2jA85g9lJres6FZieunT5xz5aYZB3yKuZw/g
Bk+eesoLwvd9xvMVwPfS143zaMAl0TDMgxUcZNjvpPL1I5QMkpUIWMh8ZpHXqZqm6+1RxjUkZoOp
0pCKSh/SjLwymP6srJ2FLvhGek2GsNK9BEkfJA75OGWOB6AyX9shlpa+kVKLaSR9MEJhUtHwLg2S
Vzy4nNJZvV1fOH8xqZcWvpFSO9gHWhSq48By1/axLatsm0OXZE+E/4d0ab63iobsi07BBYyX7C4T
jXN0xsSCJUH7UTh5sk3DgkMYZ+he3LBhrzXUiFcy5sI+bL7F2EVdgI7Xjae6GQAcTHNo4bev1ei8
gLey5RC33wqN0+f1sVgYarNgGJ6Nl3p/quO6Z/eSex+6ao6136xcAhYWo3du9lMgtVM+gL5C7RMu
xfcpZGDCb4Bnwexv7blk6fefF+inBkhat5AKntkpgLTJL6ipi1MPjcwT0+eH8utjtNQJ48ACC/oS
lAzdx5V17/H6xSb3UFQ5QABoJZoWNi3PiKa0z8uclh5YxtN0VN5XP/A3uR3gWana+sNwuK0bRlSp
fhYF+NL0lIPFheseOaFXkGIuh5PfTSt749J8GKHl5qDM6AQemnM/PPesP9ih2IuqWNkUF/KOKSlE
A6VROFXTaRhcHMOLuK+73fXhWZgEU0pIBHOWhaSHcwPsl/vC/e318KuG7PK/1eSVG+UEb9cbWtp3
3fMv+LRmJ4ghV2BK1jH9Kf8Z995pP96pAwAvOD6+e6/OV+8pfbbvk5gev5YP2duakOzC3PxHZGhW
1jAJtGtVr23YbooA3nVr5qlLM3Nu9FOncuqPhV/3Kk4V/1Fo9wex1jTblj5txLgK/VSkDCWWDlIa
s5d/CbwbVcjA3fvfnw1okc1JBjBBz1W1ywj5U84N9NN9tbKsFpKHa8Q27+ws4FalTy54Ko88YfMX
uyimrZhm9j2dvGklhyy1Y0T3MEx+beVdC/PXIg5LKH3DbBpa4XuRWSvFg6X1Y8S2XbGK2hPHPHT9
xqmqbx1rXjmHRsj1wFjal035nHAMYfWlBE4VzvBP4nCoB/xx4YCUJ/NjC0N6i8JO1lMnDWOdjQf6
5hi4G98aImk34FzCYDYvNtC0ui3ZmCjJFAj0EeZdTZwW+tR57JDM48qqWBhKExxJyl6yOsQJBxZN
T8Ktnu3U2tGc/bo+kkufP//9UzCmToq3OTWrWEjBNz5hb1M116D2ry2FhWRp0sgLEcJ9IqkQ7RMA
YPcoqh5DlsDCKIPfSLq9rRdGbAJOBovbGoCpSagPECTjls1PkyzXqK8LecWU0hlgRkuoY+Eczts9
K7vI5bcBSPEVIxxrVM3ndu5UDGjNb+TFuAqtt5SxbiNVsWvl9MJS+doJsq+rVZeypWk3AhRy8oPT
VOBNBHO9g5Tr/dRXR89ZO8wtjJfJNec8hVcsLnRxA4NLGfpqY4XqNhFnagrqDCNjs56kiif+XQC6
4/m/6bASyAtFCJNrnhYF7Ag8bHxFo/ECN5VN/o6t3t544Ux+947Mnmzt6TfWDlAEg2nqSruXIX+E
mlCIgUBAJpu7Jm6LHgYKT7l8hKkEqsfQo7DJnjnzY96UpxpFA1k/keTGWp6JkJgsIuHR0sDXcOx5
lCVR027mctjBMCRqZji76pXi1EIeMKnpuR+wMptFHfejb7+lcAHfDq7Ffouqh1oxT60NEe2aNMvC
8jap6nOCOhhTfhPPOnZEvvFSGQX9vDJZS183NuqWoqo2nb8ux+/cqTcpqm3h6hHfQ+a9cOU0eeoK
79fw0sDWhu3Z/WVBQvdsZ+n9gcMR39K5ylYmZKkXRgooYaNOxwp5R9MQiqECohM5xH2SlfvcQgow
qer50MALpc1FPFv9nS3HfcHoyvvB0qeNmgtLIaNal6yKQ5SZBlH/GPz8FmQlodQ4cBc5Gb2sRF5U
gIbs9RxsbepFuKqQ+3SG+9fgW4dxDt1d4Ac3kV/Q5nkhfNqC3QSP8xoiATEpLQb7ePWnzzkUNge2
BiVZWFImIz2pJikoUC9xLYGPaOt96T/IMTglHls5kC0sJpOQznjmsWAiGsSAL22YRkl49Nw1HaeF
Ogc1dnd3hqJFwfoqtsTPsYfoqas2jmNtePfmU/cQ0JWIWFpXRlyrEop5XRmiHZdspq68Czy2Usj7
u+wvRDU1dnl42Yy2hH9fHDpKbhWx+SbMGINPIwE7vIZWWJTwfnzwW58dIaiU7Mcydb7DXktCs097
EbzPYRnWp1UkSEX/lDzpIcIKFrvOnelrkqfsR0gJe5lEKe9h66WgN1eJHZSU4AaRF/BugJfaXg8j
P/vvlW8owvbP109fS/NjZJK+dn2OYpSKk6KcABrK9q3bbxJH//B7ULoKAsf68TZVcWqy34eZ5dU4
zdAGAUWoS6A0LY8Vr7fXu7KwS5nU96BFPq+STMX2WTaxi0EqiGCosk3Lh6amKxewhXVmEuAn2IMo
S6AR2f+Q2b7J12A+S7/eyCS+7BSHypiCSfGG2f+6oQIUo4wo6nRrO+vSbz8ngE/JCkxVqBvrXMc8
hBdIG9jfZD/vbhv8c5ufvp3PFWlGMuEkrGB5qUfOIwIDKVg8zkMEZ76HQuSv15si59zxn3ikjin5
rWtbZ7pJ3VhpXhzyTgD8GML68jsoFNN9g+Pw6yyqfJvK3NoyXyTbyWLZZhyotW+aMtvoRhXfrv+Y
vxbnF36MeUeq1Kigp9yMsbKC4XmYqvyYWSlLUHfJ0gMPw+yt8f1h+sKIl3f7LnWku0U5nXaoOtXh
luZ+uU/LgNubjMuU7eaUDXcWtGg+ZNhPc9TAl/ZH6GShBEEL7iorE3ZxMQBea0xYSEfFEpB6Ylco
WKd5MeX2yh5/cUPBp42cn4Rh73rgCsVaTABv55Blh+DkTU7nmH0j0w8D9Kp1B+Q57F3DiM9abFSW
rvz0JYKeKcie51IOLBuQ3AEzAblljmQ2b4Kp/FUkRXNXq/597stXoQpYNifdrvfmo6rhFDzOFY77
Yfv1+rq6mA7QSyMvt2Ue4D6csbhq6t9uLmHDVW2p1N6mrdv31vVuAr1Qx6y1hgDSk76TXWwF7hhV
Io99kb1aE1jykHl5ud6bhcVmVl0plLKAboLXVwJDzg1NrCfCy5+3fds49qUjL9KSFSSWFStwC9LP
ElYwK2ejpR9uZGVK80GeLyRxEgz7zouhA3u4/rMXJtg1kjHeApyiDCSD/dksX/o6HV+ssm3voNLK
tl1TDY+NV3grWWohIk3JviDVeNgoKigVQILCOcsCDY+jXunJxXs3dcwCSz3Y/UDOCHEvTyKlvvjw
0RaFEwVQk2u6KQJ6O7JFuDIjS10xDmN2XocZgt6JkeYhsccA7yYnQlfC7jyvl7K5EXYlh+NDaJXn
gaphUtQcIZwWKRAPhfJ3N028WV+RYrA0txLwTcCJDJQ8hio4WRYMVOEIRdQaRHVhfZmVFng0+R3U
0tp4hMR/M+nNxMSdUjGbOsCsf13vy8JwmSUX4Scq0FYGkQEJuDCY07io7N0ZF5XaWplv8heFfGFO
TNXcM2/b9y1s93BIrzbjLIIXWfPqWLTwg96UKkmeCw4JnshRdv1LNAH5moap98DtHvM3uPVmpDPd
SI1/jcLWCg+zo4dsM0taHR1JCLQRFC23gEeAJz/p8ASRXn0PR+5sh/q3f2wSV903vvC3wqP9MS/m
AMpdLg9eiQ2xWKtWfsQrCbsrLv/B0YQ+aKmgLjQ5/kHks7dtHJCnRZjgrh4AC6Ay6b3AJrbeAK8q
nupR+4+SQ8xCw+kAcwXSfuR1DjlyK0yhepA4h86TZ0awDmd4lTbQR2rm6RXmP+nBp7gIMlfrO5y8
2F0C9hIghah6PkIOO9h4LAw3as4pPLBt5vxOIOAUdxO86r15nL4JRl4cmb8ng4xhxhsc7LHst6xL
1XPhwQM1VfvUwkP4MOT5abJ5Dq/gFjEdBkl4x0a3gdN4yvutgoYWxL9mBvdtVIIcnyXbeWz4lwkP
eScbscoBL7HQ5cz25XtmgVJPUhG8VhRYl201pORot6W3w5RSB8MewDU18/l2kI4dOTAdf5YpyJg7
q6+HAg6gOE6uLLCFhGLWbIoaptI2DxQOcO50pIOVxO6YdHuPuvym7Y+ZDm2EVFNrJwKgSa43RQ3V
ByJWA2Tp9xspy+o5HOUbv45HBpafhlE6cH15v4Gq500v19Qx60FsEJDZaxKg6Z3i4I6d2kjb+gUD
6ARyocM9jFzXon2hM6ZCYeMHLTSBmIod1Y53GZyDXvopYxBPCubvN+Uss0yEO7yvwxol6JZaE0DE
XgW8R97/mCs+PVDbL1Zy44Lgo2PWhuSg+rLpQfzzfNbc87LtDnXXZB9hNdbOjgVQXiCwMtM70CCc
FxhaF3947/DvnIQ+XdlsFs4vZvWICxG6EOvF45aGfXzdTvsKu/TmtpE0rhCBZ4UTqm6o1PIOlK3q
o1c46ONCsPXHbI2bcnlFsMDY7+Fnk0Ob2gtOY/AxUKgwV9+gnbkS+0vDY9xUPGDLPWvGA5075ifl
8WOQ8ZWRX9ga/8ICPl2IxTj6fT+XTSyUevF4MkbeoKeoPft9wgzyxikwRscf4bKoJijuj43Y8KL/
h/b1vvaTR1a7++uzfHkCnL8X308dyTWRhLnAsXlUQcmhzCNY69oPoi/HlXLz39C7sMObdaGOgvwc
VjONR5t3kCgq4EBUjqTEhSrzmzupU/GMJ/ViN6pkOA6d9o9oPv0KFzm9yWrWPAYk8A5hEc5fXTrB
ASLsyFPa034bDio4wM4vfQ3gpdZGrLdgrwByRWTNk7hLZcCTKIDkhYhAWodqqc/k2uVh4Qj2V4nl
08jBBBFW4aAbxhn9GAIvGnQWQfAsyq1fvVq7Di+sM1PYkGL/TaHyr2PiSr4bxQjjqpDwD9se3T9E
uOEtBVa8dBqFe5gMdZgW1ccuH96mdnhJxXy8vsL+Fm4uzf95AD8NlFDhYFX23OMhq30kTGbkLKOX
wdudWnBhKubp2NkFG7ZZlcvvsK5XPxscoe9LZlUHwMzJfdOr7o3R3r0bZVY9wKDN2gU1iBVu1bb2
Bp633bEJMrIpOun8cuc22wdNSn63SsoYDmbdIeGihSKnJ9UOPB/IDSUhOfaDNe/BTwwOeT1OR6ct
OAgJWfMc2Bn/ZpeSfrdaJ98nmQyOc5g2O1F4wzd7nuu7NBv9SFXE3fpdpo/jVIg7R7b6oUjH+ZgG
rbPpWZmf+Fk5F0pTrNmMlg7SYxBkw871O9SMgbSZyg38jpvHqgyceVvUleJ3oZeJjywIIUEoQfFA
pc3+Rkbcfq/Px8WaMN5ojRNF14gJTl5ZcOomFmc9nNy8rdPpLUnDQ9OmUS9W1tTl1ML+g0jPxzFx
isaHTcXcnQC4JNvAU/O2DugaCnepCWPZ0mk+V2f0FHMQL5o7MT/k9oqbx8Lm8beE9GnVyiRxuhn+
uHGacuhZuoq8Df5UrRxTLk+C87f4+enr3qQn1hS+HXdA+kzafqFFCfNQ/UX7+UGWwZ/JnlamYSmF
0P8Nv7ZqeSaRb3FIqGDKC/4fCrdl8L3MpsP1FbXUgrFNddkcjCOH0Jal1SModDASq4Zdqt06coFP
W1m3l+fa+Usq+jRkcNgqcz+lA5y7OSgBP4p8l2bpbTutqQFq1w0AalWTnObutYF/M7yuIZz1YIV/
rg/Rwmoy1TClZVEtsi48Zf/H2ZUtx4lD0S+iCgFC8Ar04m5viWM7zguVTBIQCBBIiOXr5/Q8ZYhp
qvw25amIRkhXV/eepS2qpDFzTFQud9cH/6+a906EXaphjm5TOFXHL1XqGaX5xoZ8snEyitoGZwl8
DbLHcdA8rmUZ3g55M0e9bHIJbzOX7iTh5R7wZMjdpy8U1XzkePASd4I6csrWjdPSD+M2t+CGMrU1
mtEBz3cOpIFiGqT8JExHd47F5KfcFMOdRwO5G9OdSUdzL/KB7mXj8xo36LGCYP9kEh9idU/EadC8
nVo4ME4DT5/DxrA3Zbnk0SFdf1sOYrwJYZfyOhZpdltYDZwKm6L8DSinlThBo6Jx7BVHQFbtnRzo
CNlDL5+RfFnjTe3aE020lOXOLyfnoIvAepibVNobE/4+JsTxlrxwML6cvHZ864S6wL6SZYL27S7l
00Hwg23RZ5a+Wj6/9fovCiUE3BA29sBKzrFkiyNXBpa86dLTYLe/2dwmBYgdvld/LmBc4LEtTcaV
Df1freaPrTapsvBHB1sNdti7TrhJSaAw4z+zpk6uL9m1JyxSc1XPcGQXkBvw7D6agzmyg+8q5HHO
NsL32kwtop6VEVw0O9s6BakN8SBYOZD6yIMTqb9YfItbvfYWi8AH2Jl2hwZv0YZPA0qIaT5B5f9W
a3sjLK2FjcVZ3ee0omE2ofgaNFCu1PQxzcMttNa7U0TQgf7/wTBz4QtwEvsz6LZgftSRQTu4rEIg
MdHF74aPvAMes/gSQ+3LsCpljaJr92axak9tvdHPeXd6MPRi/tNelLXV1sCbdUgcVbovSLO/vkDf
PW0w9GLmwZsSHQ3RCab1DGdgJ7MPvkuGOmr6Jt2AHqw8Y3noGN+3WWpdJJI9GueoXAZ195hVW3KU
K7OzPHOkw6acu6k+q8k9zKGT9P4W+2Zt6MuS+iNAwGmqDcMqgwJKB7f2XJv6OQjbYuPG+O62IkA7
/X90SVs0/1Q5nGmXxV7T7PpwirjAoWS2LJrWXuDySf54AQWbLkqrHICSod4xjaq5KTc1c9cGv/z9
j8Ez1F97Ky+rs56e3LCJwuZDFQ3MzGLL9rwKdZtz4DlY/wvqg+jpwY9r3DKvWFuQi606DYwoZQf6
7EJD8m7ApeYLtAXSs0GzauM2uPaIxZZVvWbG7S9KfDp7tVHsHbDVol6XW2SitclfbNyQpmUxEQBc
AUS9zVP9JWjMz+sx4f2hyVJ0GZ2AIbVgf3YefFhqllXcbUWbtZEX95gy06NVtBg5q5zIysao8T8U
Y1Bb/P9a7EaLwbwRRrkl+jhQcjvbXfjMAES4PiXvf06yVM7gHQAYcDzBitGAstjps7hQ7KdyiwL+
/hlFllL4xKuV35gCmYipdsL/VY72YW4yWNAUkYAT0cfe4vJZ/tiwfgOBAEg3AZ1j+ntteUfduG9l
t6VqvjZJi11r21XlTK1nzgXEujV3jqU+Qf/xQzuKhItN2/OxnHMBaFEqG5MIArvJviS3FvphGyf4
2u9f7NnGKFW73ZxBrJN/zwso0NnFj0k2T9dn//1wT5aqyZ2eUqYbvIBK+YPVwecc4uZ3rhecWKG/
XH/GygZbamZkZVrByFXqc+7eelZ9cEZ/I1FYWaFLyQzeE8UdByOD7/oEd9d9G5jPKpsPKQ5zU4/z
xkd4tw9PyFI7g7meTAe488GXz/2dT/ymHTsdOS5/6BSDwVQFNFboj1EXbCqKrnz3pXTGKKlywxQs
ZImDJx44npdqTaIh77YQtv8hRf+6uuK1Ls/+Y+uVsNksh7lTuL0MzacCjMNTpnFXTELdpZ9drnA4
9J9Gm+OSFQDMWEfSumRJrYa/ko1bO4lTtGnHKPUpPGugx4ZUv+25D30CUT9MtGt/ZLbdT3Hhzmhk
BZpcnLxzGAkHFf1g/F4ycBvo2ME3eLzoZQ5fSBU+iCn7fH3lrnyEJfsWuhRh0AaDOeeW8+ilwU2r
2ScoYyTXh3+3EEXIUqNvZkWoxGyDx2jrl9wFPydN76uO9eg6X7CKXvHTMaDVXH/aysss9UnU5If+
hBrqmbhmioKGPEMmvIjscQuouLbPF6F2tsnkhB0ewL1PrIao2tvHfvgiyEICiVsVbCjOs3PLi599
caumn9eHXgl/yxYYYXYX1LrrznAJaCB0q0pLRsqGLgKEKGh9l1ba3vjYa7OzyI0y13bpxCYDxlcQ
teP9bG2x/VdGXtZ6A7BkspZgZFl/o90/7tbRuTbuIjHyWyu3B4nVPztylxt+5xr/Q7cMgEz+H3ms
8IKJDrg5i3nMAYsvX6DRfKAcIhS81RtRe2XBL/WMc2qYNAUctToof+GW+RBm2d7Jtpgia9OziJ6k
BtPf41mBjLTnRzZMzW0LyuDGj38f/UrIUlyEu2Htm67Hdq16drRgXgGvHduLu65EpjFVKuJz2luR
FVj5vhtLAsNPU8XCL1kEy8MSkt7z8DaA/pm0AfRVgtQF8c+yARxlUKpOvN5tHkJPVBup0Np0LHZ/
zmXrhXNnzrZqmpeiDIs7GK53Xz+0UZd6GXXOu7LlmT6FkHSGJHqW3VjDrJOcweOAllLtPvacRbpF
poJXXY7DZJiAtfMY6OM8fJlK6SYWqKwffMoyFrTQ8kVOas6o3Gr2q0I5mLc3jrdx71j5FH8Ju9RW
r1sLS0fJX7z4EVZbbde1gRcRAX2BIcxgqX2GND2SgBjevxvLfWWvLgV9xxm/eJYzAkJQPRc2UXHh
Z5+LlL5c/65rv3yxOmcA2f+7Lp09+4GYLPLrrTvv2i9fnE45vMaLVmlwfNSuxc2oAHyqqz6E2kGK
sFiPSPvGXtrNACOdYNeNPHJtJ0FZ6WOzsliHAWEZAAf47aWA77F1N5otavDKwfoX9rkhljXNA6QS
YGFhW1M8D+2uLz6P1dZ5ujLvS+CzbghSZKWGs6/cyOS35KKoNG2kHCvLZakw0UIrMu0g9AfCSx/l
04OtX6/P+MqNZSkh0blTK32Bm0RrmZPKm5h0TmTqJ0fkyQzQ1/WnrP38y5z9kdiHHUoPro/CAyvY
kypU7HTVp+tD/wfee+fSsBRgDlw9yGICqBH28IUHQ0Biw5Sbe8nYKT+ZegIGa61ZMvg1agVBDZFB
GwiupMzaIkG7nRzDDHRuBy5QiWXCdCdxlzpbnVRPYMJ2UQ+2WQyVdRrDvDe4p3RqygiG8SQyXFb7
VOQBIiUZ7lkhw4PjtnzHqsxLRBUik+Dkx/X3XFvAi61hF+Cf5z6OM0pZFdd5vtc6+ELReYpdXO8/
9qGWWkWs8VpxCaqnJn0C0RSzuaW5818n4Z3vtNSCYKVrhTN0SU9DF+U/ywx+tXH5S71xJxL35Zvb
xGkVbSmjrCy4pdIDKukNTJ7wsA6GFBV5SueNVtLKZ1jqPBQAXam+EVhtxQm9z6ijVZRaIqpGk1z/
0Ct3+6W0f9AUVtE7rjgzlf1UBrIxffYZOj9FzJW9y7LyRrXWXSPSjQ20NlWXv/+xNzsxeKbh2Jve
9Oa1NxeXmusvshIQl0yEZnK7fqCIWTKQ4Q6IHRNJV403FTxqNx6x9jWc///2dhBd6+VBea7EfDK0
ms+6HdVvChGzO1T05cYnWZuixaGXmny2A39swDsB7sqEN4WnPl+fpJU3WMrV1OHFpLtQ+kyD2o1E
qJ6UVF/0DIHpUd5cf8bKz18q1nQiACo7SIG5osUjVel3aKVtbIf/OCzv7Gq6mJpJ4Vg1fmvOYxBO
MUDD3g6UXCumbDBeBBk5AeBwkTYxkIX9Ts8N20+8CEBwS8txV+VDfiiU6p99T9W3rOAEBpJtEDU5
t2EAYrJPFUQNn23qUKjFg3GAWWn3/TQFCZqVkGFonGzPQ949Z6JXJxegfcD9uqDI43wk9W+vr52n
ue3MHgplzEQGveyHOp2anelHZxfi8IgpLnlO9WozK60ORvgsgbSKfW960t1I+A7tvdotPxGV2b+r
LNOvQ6nNg4MxDkpCK7gPneCIvAWEg8KlD7lq0b6An8EmtvCSzL4zxd4i8kswzQoHyPUzp74+AGum
n2GSOCWeh5spJCZE1A3abyInVPCyv75kVpblkrnSW5nvpCGu2mM3lBdXPPSFu1tnHr9n/Zb95sqy
XNJWjDJlZxqkZBMpfnCS/wM65NZps5LWLNkqOJ0nv5GzOLfT2MeV1Xyp5/Kc1+zL0Os7V5kPHphL
QRA7D62KKZBhvTFLBtSEmsD+WM631PzQMoeUHwfwQgxtosmbnf64/nFXTpglH/Si1TvD81CfK38K
fglX8b3hFMrUs2CPsnd53BWTBVM6P096eLftrz925TxYckWNxx2/FLhSWdLZgSayz5gTZYPaWLJr
CcaSPGQgveVzG+2nVJsmiyXE0Xaq8oO70QuLo07rJpE24fss6Ot7eEezh9onKUy8efVpymV2D3H2
9Pn6u75PLiVQivn/yVSIDtJXlKHf7vbtzlSkvIMggIw9sGWPU+35iYVovJPQJ9lJ4YrdwC1ypAOw
Sy7pu29ZAwBPNaTlxjmzEkSW/X/RaTKDF6jPXdmryNOoUvi+c3RhDhyTXJVxH7SvplE/N97/v6/6
TtRacm2q1skIhDUvnaguP4MER2/nwO1FFLTt/NUGkfCmBXzl1ZaGP48O878HgoF+5E7Qx04GcAHg
uV1BFtMVLtu5XMuznfbtDZhc6UMflnZi2y7bi0G0352cmbtA5mzHZ48OkW97+UNKIDRmOWH1QxsN
v10ELn5bUqB/Mj0XD4WerFuvzcnestj4aPcNe5xq+HSO0Cw6QGp1UujiWEFCoaX8Buht96glpzvV
NsNL6nP+nLOB/yRjld/VnQniTLX2gU9z1kaCiOIWMqLzkydr4M76Vj77Gn3iDKviV9A4YBnmHSk/
o80xxkM1jxDxgXMJEcx90DN3owK1sgi37+Ke9pkf530Gx1rZo5RW1yDCo/rM476R963xxxdeD2Q3
2D57M16NvofX6H0DReyk18Y/mCpvE9YS/XXmlEZCBCSmrU3jybDmVNhg6eIWqGPFIQhOQFiILOh4
3w05s36xlDqH3PfTxGp8fTvYNI2qAXNf1S095nlgx1CnYgdLZ9YPW9E8DinNEqfwhEZ+nzsvQa+s
/VAV8plBNjSaqJ3HmQ/gDxa+c8xsksW6hFAIBC/y576cxc4fqukRFUEP2CBSP5YuzN2L0DQHt3Gb
pBvsdNfJDFVxKMvlkWulNBaTmc+1G/7upBkOaVq2ie/L7rZuwuHADIPSateIr3PWZz9F5bRRVQxQ
9sj7cku6ZeUsWwKEB9d1u1aGKNPlNr91aOve0fRDPniELLFZBKwMp+tx9Qud5gG32jCSNd+79cfQ
tHiA8/9gBYs91ZpqBBuyhpX9Q978CqaNBHElkViisuzadxs91fpczE1CQwac+0Xlr06GLWm8talf
pEft5HuQdkZkg60mkEG8CG+wo+hG3Fw5tP6CZXGsLYns69xTOwk8CqNgUFVGulFmfPcodpy/NEbE
BA0W2KWc0Qz1I3cMDZoCxbybweBMuPQOuey7HTRew0R348v14PzujOGhl2/1x42vdeG2MARgEsHF
/puqsp8E1ZLrQ787XRj68vc/hsawTeXNtgPFhuaH7YDpDnGF6tHvkS1ff8Laj7/8/Y8ngIbMpOC5
c87Deoh6iz1M7vzl+tjvZo349YtDuyYzQWsmIOfBMrHvFclQqgzMcxjdDX73gP/zeP1Ba9O02HAZ
ad2swsNwwhCOWBWWkfCrATxZ9aE7K95lcTHTAAQHBEZMZ035M5vSfZeOH5ymxY4LJ65TSuYRmm0/
57GNyvEtsJq4V3cZGNgfmqHlvpMashvwASFn5lINmLhUsVEVjn8Ow/brj3g3NDnOMiViFhSZQmSE
aKb77BigNdckbiqaI2nq6RQ2SnzMmgzE0v+vWWW3jW0F0GSoxpS9DKzPDqmn0hPIttnr9Zd5304F
b7PY1NSppBYTLmp8sLMbmwBMX+WeeS2zcoLTiAxje+ycm7LzspuxzKsYgm/Vxk1lbSYXux6ex7wH
sBe2KuBIlLgEzYoKZEH5Z96QjQ7tyt5cwtDhyOBMTsfJOWTUP3RNOu2gZZInYFqiVgIMxytB4/HX
xmxeNuJf2StmcxEJMhs1YSgqQxwiGOgT7t3yNBPAONC4VCdoQE7PpPPfprCDobSZAEQRPYM7jihD
9knkDRjy13/ISqCwF4EiEGVmFXPQnqllEju0EhR8YzDLr4++NqeLGFFqXXUtMfAgd39bFpIwtBgd
3Ua9/91Nt9ixK0ecvYgWotA2/I9T2EbVxWPYltYNHCBjB4pwFPT/qhMHj5u3sUrrDXHA9+fsL2Rm
4auphdcyOQeISruiDtLIpG2FnLrvP/iIRd+xGqqgCimSzmA6FvUnA0/v7Okj3+QvjOZc95TN0hrP
pvd3rBz2SPigBtR8V369A+hkC/T8/p79C6xJ6Bh4ouf2WdUn3lTRpMaDPdVJN329/iJrn+Hy9z8O
at92JqzdzIb9kPVkp3lSWeJNCX9j7b5/3YfA3CIRyErtWcE8w1MCxYsEXlHwp6+YH3c6naLKFjK2
s6qEE5rj3qKQgkaG8CnuU3DaUxFsuZsDuHDeBxfEIl4M0+ChO0PKMyt1Fym/3blFA0/xRn7ozP0b
2Dk5lW8hzT0XwsQQ9No1ntorx3/pq/p+sNRWFeUye38HPrI0RtNuLbKapgg4pgaf3RWJLsY8ub4k
1tbcIhQMpm8CaqUzfH6zWAHq7Ul1hJ4IVBM/JGnskCW2MywzoAAbez4rUSZ9gPOh2EpJ3o+WZAnu
bKEszQJe2ucBJpO0IJE2zzh1d6MKIl5sLOuVXbNEdnqthTYlaiAQbmnjwd2n0Btzt1bpClUNRPn/
70nuQrbYa2EAT+asO/UBBJbivO2sLPYND89WP/E9auJsZ6EeeKhRTEnCABaeg2YWpGXox64JfwE9
URKjmalz+9zIl9AVcUcOlv8hAASWwCIw2J5V5EWDbEThel8QERHvC91iGa0tgsVGh9zYDCGBGr98
KOcdlT4kh/oqiERNu7iH3v0p98ctO8eV/bKskA+TaSD/nU/ngHkiGhQKQ/XFw0bnULoupnojyVjZ
88tiech52TY69WGGaOwo7b0cTQ1vI29bW9CLDKYrCqH5QHFUkhJ52pv2UYPqPpZZkyVeUgXg5HsB
kgu0THdwjT70vXNTjVs26+wSmd4Jh0t+vM5KOVHtQ9eBUevX0PWpABsOuWgM3cdp13rD9I2OUJrc
qxml5TyoAi9xvCxH3XeER7Dbd34QUZ3T/UDS/iS1X+yI5XI3Zin0w71qnqKxsOo+DgbpAdNl+iwu
ACS5gy5gnuhcNDcojvbHiZf+vmIeuc3bfvreO3P6Fc6h8xOrJZDMIdxQjUCWk1lDeMyLIIhI4IyJ
Zgo6v8Rrptca2jPRhAk7zlDGiudKtjwuOeu/mDlsUXfrnR9NHRToQEp5mqxGfoZkwhy345zfoNs2
BpFxTXeToa69M/Uc3BlWzInjh9aRMIuyyK8EkAOSsbi3+RAJ4BL2w0gLtaN56UIgC2B71eQIKF2a
y5MsR/f7XPYsS4QYyh4SmmarMbmydf7CoI51JptJz+e5hwAqyPXAgJeQTZjLoohNqz5dP9FWts7S
Da+bSEeopONZ+TyPWwMvWlGZDbnDtXe4xKA/Mqgq79um0Bi8NAjL1bcp/8kyiMgB2/6xX784DnBB
KyBpjEwZvdDnIBvlI2roW1Iva1OzCMO5SxkZZhCNdGlQlG4dGUsLohof++mLOFw0gEZ7KD6cadrR
CID7r2C+3Vwf+30eAopyi5jl224mhYL1SsoZSjO86+dHKHvNL8RLEbqonK24bqvgE1oTdOfbajza
QVEfOwBOgZnpGAQ1jUb6xwv3TjmjGzVDVz9oC1Z/hojgCKU65y4ARf4GGoROwkPqAT6b1tZG0F05
pdjiYjdB1NvvhN+fhUI7wjT+a0b07SwAuGVMnlSGVsn1uVoJ7/8Fzj/WKKOU2iOcbs92iBcuQn1f
hsEUo2aWfOgBS+xo3oeD1Y7TdBaZgSgKgQxQ16X+W4Gq+FYlaOUllk3cAA3JDFd8CD70LXKdF2GH
h7CdNpbq2uiXv/8xRY0MeDEiep46HKzocx9bGxbi/gfnZ3EVtUKqBmuARq4lv3iuSrrxu+iDjcxg
JQItUbBZ4zRNZ4b0lDs6HmkWZfTeoDztWFu5x8rkLMkyoZPW7hzAi773TARF3mRIPw/2FgZ8bfTF
1DNYlwkzDcHJw8lIO/Dg7u3hn48tzEV8awaXVE2AKiiVZi+oO0F7odGx47Hj9QesTf4ixJXEd2vI
S5MzpE8jKK2eMpHGdlWgS3y4/oS16VnEuazqUjXzCfF/+EbkV8s7YRdsLJ21sRchiGieMwRS1JZY
c5RQQoyY0Lt2sLduqmvTs7hM6gkYmEAQ78xY0B+4JmqPu3EN2W0JKA7ETjZ0BVZeZIkcHqaxQMYz
kLOp35j9D7VPE6gP1z/ASpxeYoZbZFWoZiJLqXj+jTLn3HjOTduihojCTN5sSXisvcIikfBxJW65
nOczcSD504Yke+3BcT1UVa23EEOXePNOprwEEs8DaXypcDHC2XIEfP6MIpYTzf1Ffg1KqkFrfbP6
ceObrFS7yVJSWTmk4H5A2rNtEfZtwjEcQjK9L/IdCVX7kEM3MCYm1zGEh3aeCMsd7cet03Vl5f2F
n7Fhk1AixT7Znp1+9oNsPrUshdsmEADHoBjSjdB+iSTvTOnSrcMIJlv70tq2UAaOWpf8KCe2keOs
LIklPgULGhL1NkRyvIYcdM15NOXlJd/Z8n5bmaQlLLud6ipDc348N/NdqX9aRkX2dF+m3cbkrI2/
iI4upFVTt/DIuTXmm2+q6l5WwtpRqNf9w2W4dQKuzNMSO0ls0g58RD1MdKLciXpSJyNbevYAyN1d
DwJrj1hEyka18DKw8CZN8xPQyATImSjnfGP0tXlahMma6zqzmwrZR8tPqWGvzZDts9rlO9jN2Btx
bOUVlrBx3N3q2usCdupYGg3koQfWt2Fb6dnKPlgix2dBcx/37/BUAMdJvPxTONU/rs/9+80JssSJ
91x5OSyzg1OTey24D7lzbCo4lmQs/ARoGvsm8ry6IcCv7MsGku3Xn7o2XZdv9UdGaFkj0c2gw5MY
inunaL/CD/HBVu3z9eFXPvkSQd5nKqtxqs/n3k8CkX+yKvk2FEUZbfGE137/5UP98fvrTom68Ylz
RkV9SkYNsUAHvgIx1bP1se29BAvW8KQKRdYGsJk3N77V/O7bIJ5YeLBrSGten6eV11gCBh3bAtcY
+tXnuqLkUKXwj+NiVElWZVt7e+VTLFFwIRvnwnby9NTAbz2dKsgqwb4NlUM9NRtvsZJDuIsN3rQS
HBegFk418XbWDFycf5vOT8I0aEp++dBMLVWhJ6Ek7x08I5z1rqrtmzoTj/UQbBznK6+wlIIOoMjQ
NEE7ne1C2p9tAU8vWNHzz6rqyzj05vYIkG35ev1dVhKVpSh0aQema2tQXHJoljuBG3MfsONUzl99
04dx0dPfutlyw1h7s8VOn8dCgKZpiXPI6/QMyes5Ur017ex8LLoog03Ns4Ce2gcvy0sN6EoXoqRN
gXyydquYE+ceTjjPnut+vj537+ddhC4nTwaWaxsJpT+Zl9A4R4UdbuZjxna5RGPc4vgvp4DudFLA
+OqnTxkSCzYX/kbgfHc74fGL6ZR5RaWVd9kJJzCowugfActAop6K+PoLvhsS8IDL3/+IbAGAcEMf
+tkJbI/D0KkikZw9e5PZ6ny8uyDwgEXoDIcSAFXHKk5o7dJ9O9L+Rc+U31CTSxUVkwtxd08U80Zw
uAz7VwqJxy2yJIiE8DRoTXZCYfkBesnHIsg+UmPC0M7/pyr1iaFFAUs/4fHhIYNQd5oye39B7UDx
fIwB+PsYcpwuXdlgseY6BmbIJw1islRvjqA3c7p1DLzfFcObLCJor8PByWcs6hmcVj3Pz7q2gpNg
/p20i982+ha8QOgu8+EbuIsdejAIGFW6RSX/b3G985GWmthpnqde3gF+qTzoasonF9WVzuuPlvfT
AsGkJHXkNd+DAe5EVPOTseuDwLVqrsm9XQEc4LqPPTW4W0+3sDjeu6y5Kzp5n8/VE+mPJpy/Mu58
iMpNl9rQorRqWKkTfvLL7jeo6LC1b39c33srm3uJhSQ5vA0CiI6f0gA2Lzy8rWyVVNp/BUN1d/0R
K7tviXwEtw5A6BZfmlliX5YvMuhvAGS200ebfXDLLSGQygLvMAO+/kRmGL7DrIPLLSOv9zEPhC5h
xtIAWkm6AFPUOXHgA0UbIExVTiLJW+qW3yr9BbyOqB5lrKd+Z3n92RflRmxc+z6LWDLZIgj0VJSn
MseJ3NUzHP0A1t7LbGxOKa/bjY+0ErOWaOR2SkG2c1R2gsTaI9R0TiaHpM/1BfB+fPeWCmihlWuv
C93yxOZcRUC2QwoID4wU0x8zufaWKmgZ2ut5TQtxUpUjoR08/sgMRFACdbj+CsT5r7v0XsBY3BgZ
6ZpS0dk91RPJ93avpgcdZPIIS201R60qQLOwaVn9IwPVdkfEfXPTp7P9Ajkc051Cy21ZpOFY/kKZ
VR/RZLagqN7lT0JbLBqdwHmgFuFwYC/SF4i/C0yVW9BblTnlTVf76bmv7fyFUoFGSN81wS1cRWFK
DFX98nXM29mNrVywQ4fqJXisdi13XihzuJWUDoul18swUTUPQfnNHTsWpU0SqKkDbwmzW/Gplkzt
285xY21RdFVoKiLA1LJjaqPTHiJz2gNkzCFRDNlqsC0mmu1N7epj7Vv2jUV6ccTh6CUZrVU0wEIb
4XTq3LhRkzjV0qNPDjwUDsqa1L6e0uA0DbDLGX2HnWXVW6/OZJfdQRMt/9GTZx0hhdj+E6IvnsDf
SoGG26pdBpjBGGuK+67jFZBHNrS0EhSfUrg++2yI27phXSwKnv+sB3DpIh9uKjyquO09Na3Vwuh4
zKI+010yZfA/Dj2wiZVDYXOE+YLrvRf0PwePk+991usqpug6f4FtmIS58PQLKlkhvjFU8D/3gxoA
hZTSi6Tv5ntwxopdKeCoQMNw+qE6jsK6HMDhcKSt/0nHzLyGxTh9A0mSPNVgJn32aFPvU5KxryPo
cSJhdgEV42kODhLay//4fHLgV1Vr2A8109A+hG07lXEm7GEH4P2YwAyyhOJYP4QPc9mGsUCnN7Z7
B+SWebSte/iqETc2WDQQ8LoQLEUDMiXPhP9MXQVShzuJGzKNw3dBZHAbCmd6gRViuyNTaH5ZPA93
je+bxAOSMBEMKa2bdgzEdzoEEURwhxfNQv+M7+J9BisklFE6hhNkGTs6x3DMrhmwsIV7Il2Z3WDu
6YHUTvi5VaP/G3QfUG08kV8Agn79zzy61qMKbeuHsPvw0Qp1hVdtrewb7NCqg0o98KcCqyIE8riq
S+p+4N+lytGFzGTg/QB9Xg/7UCtyN6FJXkaVKEKWQBCsBkcoAEX0wCEEFFulO/VR53BzM9A6+KzT
geIf0yDua41WDrPkhcmaSh1BTUAePG/iMamgxZWzso0y2wewSQcE6mutSDFoytIdmsXgOFVO91SF
AbvNSgG3FshsKWw6vyS7EDdeERllqdeq1P1v2qFRDzMnWSSQsw+ghudAv5u0QkQ1nA32eeFNJ8aw
63g2GEAdyVuhanQyTWWODq2Hr5mTKWDSvP4RjlXtvixk9ag8nEp2jUNiJC2k04M53bchHU9QrfHv
HBO6J9Z6YCEZ199Dubu/h6LIeAMdCvCgLu7KN0IbsiOOkD8aZFyRcBrz2bAaJVarqiJSFuYOvzR4
Q9LW7Pnkqfs8a6EdXQdN7PU59OJMEriIdL3XnEijLQPHsFAfSsnLg6fdXse5GuEN75ohvJOdSBP8
ZPpqbPLUygzY5bSADnrohnurA/Oqd+fiLizzrI7V4Pb3nZbWzi6Gfmcae8JGHLv0SAoQliHpaKAi
Wxd9ubNb7t8EZekce5k3v6H86L2qTM5H2FqKIVIGDGRYWmjoLf/L2ZU0R4pz219EhBBCwBbIiXR6
LttVG0W5BgFiHiTg17+TvaqP53RGeNXR7o4ENFxd3XuG3IMoQt6433qfl3sOtQw3BBtu3FHVLodx
HssbGmi689w23yBfbWO38NIDLkMm5u7AXieQRCPbpF6UpcJioRcAmmFgNrptB6tKfM+MNw6byfPs
5tYeFC7+vWhM1YYe0ogQoVft/Bz4GfATlbdtVE/AovOz0DQWLN66Zto6o0VfFqvx7nWQsp+s88p8
C5qtQmEj0P33Kbf5Q+Xa+b3V9tUORqDiFRzW+VVYsxd1JodgIO8RPh1S3CwmgIQMK9TeH2e5HSRp
NsLuQT/1ahCuyZy9cez7EywZvbjnXnOzBBVBBwzCURVn9C71ygKnx5m63cKjfig5uelay7uljYaA
bxAo+2EgTO4HSJ7e+pk3QWF+6Q4WHLTixXhvA6hzP4Hu7k2oOx+gJLtxhie4k5kcnshTF3NtVTzG
p7FY9aY+5JrND+CvM8ymM247j4HPXokshpumfpGalY+tLLMHq59gOxc4kMZqbBtuoYPCfOiyordt
n4nHRpXdL3jNtRqum1m/L7y5fa+gqX/SppMHWuLKzB1jgNCHsP6+QIWKwxuYSMjYefWtV9fuD0Zz
92hj+N5LqbLE0gYryZksBCrXPviTW26IJOWWg4aK9e9BB3HIBSxRAJkH+S+vt0iCxe9p0R3bI7sa
H3rhBzcCmfZPNH3LfaFGikt8n9l/aNeVz7pw5S04+u0dQL3OjxkSo68WwJDPvahdQCBHsLAim4/2
xh3OMivQTCUvXua1IWcosbTWErwWcFBf4oykxsRZ6+WAIThwGSmUOgk3BdDZSPcAqAvdEHBjDyOM
fAERb4cfU2GxLYLktKGQpQldCV/fvK7KqG27Jq4IqnU4u9v3EWdk3A/zAO9xWMiFHbBGu4kqEKtE
K04tWyAHmdvtbz9YrO0wOdluGQKosHrYT7qt0++eTdK4B83yW1pBp2zSooG3H8luZ1RywIFk5Djn
5lXyaXwfHLjNaK/Qv229tMM27V0F66KSvJmu7U9sRByyiV6ssHDg0RdVKstlJMBk+VHTytlPKS2B
R6rt5WaaJeRQAjAxSxgF3wwLDe4AMSfYCF1bh3BaoJEYAxs3T5TiwhICkw/Mh9suqjzDRqUq/+vw
0T2WutC3nZe1t7A+cOB6eDY8tAi0hA+qUa6Kg8n359sy65dd6WYMvm68u/ddR21JxtwNarjeAQrz
xTMDPnOvmJirvceq6QGFHGdLoW2wQZ6lkDqh0AOpORoTG2LFoS1BsQ57ZF5B2DseRs2FRmxCRAAq
bSbyh4wvYI3qOi/qyLRecGoB/noyHLw2x4FrpdcN1h5XFdzC1FKWcc8ArIqg20+XeHBN86aZqkio
eq9GANBtcFcNFEEQip5j5DZpGoSqzsiPsQzGb8Ke7EgHXX2HMhsD67t3LRkGWaqajS9s+AgNPWRh
xjInuMfTZTyzURU/uH5p7RuWRtaYRThUabzYIA4bKFJFdWPaHWQ9gyKCQaJbxUNV1NMWqZH7bnVT
+6NeoDLZwNVOhaA7Kj/soeB4n/lo5GjC3QfZ8uDn1AbFn0mkVZziAExhNmwvWwiBzW9jH8zwUB2y
5jXwCEPMhUfVCPHe0oGDChvdu8qnAYlcAOveqtz4TyMhLPFt13mUfQ8jWcl7utFSpzF2G78rfM8/
dbM0VTznvb7DiWUjjTIeuWXA+g4b0+Yaw9EFW5Ay9L1fLM0fNpIKhQ67sf/A1pLfzkLXoNeiZHnj
UM7O8+KoHFBFI180c8iuWewmcZZBvQYkrY6A6OSxSn3gDkuVJn7bDGUYAHt0TpLRLkD+7O57BpZ7
6MG+so5radt3loOGRRgUaNrVli+DDbNwpYU5YZ9C6Aj1GhwmjrWrOwjqGojbDqFC32GTdT77NmCZ
QPQ/ARaA7HHUBW/+gOWBE1mx7ZiX44+i5VME8Q9n1+migkFo2/2CVwypNoOvIHDQiCWCJ+byni19
IyHpb2qc/40VPAdaeXPIlKm+Z5bFRTjPmp465RanwZ3zb0XF503q2vQRyhVFotAWGeMl1xxOpY4N
VFqeTn+Apc9vHThZb5pu2jtuugNF2oCGsBR3OKV6WITUcx7NAVebfAAUsp4t+6Gg4wRlAjAcwhEu
Jhv0l8eEaq8/BrM3bEYUFnfegvwjawMC+F4vYjbN4Jbpcb4vfEXuM8b0oQiMjLsR/Iiq7Py7cww9
jXOPGqPVZPEE/5CbunDh41LYsjzag8J0VZ7DdzMyKIXtNnpHAnkg4DeB+VzYNP6F5hU9zmVV7jzZ
zL+g/igTD+thD8wc3WZFUIEA1Zg9GCfFcej9YOv1OSgLlj3H+bLwn5kk3kOPex48fRUsJWUgmggW
O+NmmgZsSNh+thTgVXcYo3wm8JR3FHgak6zre4/V5Z+u1rheVErOoGbqdltwp41El80ytqq0f2cG
7PDFa0wWs8KpYqhs9t+qvIAMduOTNpKqwyZlcple2FwuW1Vmwa9q9M83Rtaox9wl1a1bl6K9yRbt
72mwNA8TwD37bhiGXbswJEeFP5XtThhSAJ5jQbYGgvDjpmn7Zc+IlnNMJjkAJAi3mw7KN++ICMPO
B/7iRVqdhQ9T6R+rceeIj+QsDZEhjx9FlVqbySXzn7qR7IGVVZHvzMxtJNETkouoVV15I2bpy3DJ
yvIGH2nDeoe72JpFkXvY+jA56zSs1Hw4DB0GbP/IZqTf67xwIzoOUIgxRT4nM6LhwYHo0BCCKihv
M0G7uMTU1zAvzFtkQ3mr4jwo2meSE3jBtnP2qDzb++nB3QxeswTmdnjhR+5m9HcXuPPjUBC5r0cn
Peou9baTT+3bABpsOH2tYQt3jmyMe5qhKNLgzy/Q2EGK7BXjvbVI6ztcGORvWdv5s2dZWgCnyAT+
x9roqJthartBcHacuPeyuo0zp+RNBOSw9T5Q0iHdnSsBIzcP8gc1rGOwYANnsSPLKc/+RsG0/FCA
z0PZLm+yjc1d5wixHo1bzkAcHCjZwIdQt3zY2rQZD6hrkrDJoNkhghpGtbYoDxo3riwEjWimIemQ
ki2GcLAjSnlqvcJ5dybY8YSNKatjOTtAOmW4ykuAxGKUxe2jg62+TaEU89bXjO0q4xnYRI6pdxxG
f4klCp8OihxO2UYKgkh3sHHu7/Gf1b1Te30DMetcpaFivPmZLQ4sWgqOrdKxMnGpkhs+9Lj/u1MB
tZh5nvcVdM82KR3dXygUOElTw39umztdF3fAY92UdBAbAbmXWEyo04gy4Kg7TFxvkar4XmRsyv7Y
4IBEhabV1pnm6r7yRrpdTKneSmPLG+MjeSNcFi+8wuW/GUf5XkPrfwO1DcDDjZmTBpfNKWSwqI17
37beFpO6kUB9KBYStmNjxoo2bAkzfxi1mi3corQbWkH9Cq1Tkmjwc6fQpbk8tiME/1kHnWJdevOr
36NcF6Xgzn/P6254g+DD5IW44binhg9VTBxS4URH5QayEW5CgL28sUzBUV1iIoLvPdmOQVC/V6Vl
apRoymkJPTrkL9wZ5g01ZReylA8R8PRTjHt1HQPygaRS9gZNVS6tcbcATnRbTQpRXSLxmsxSYRTr
Ohltr36C6JD6PoKtUId6GSWiN9qy8HUG8clp3GPlKRrldMq/k8mbtlPdd69s8eejnNC7xR2/uef4
mR+WNPbr4np8PwSK3thWipoP2GtOEFrGc7a99LMNKBsArS7Ey+/PhY4jfHTPKwmO80hOdZNFE7xr
djOsdZ9cwFyfmE9ILE23HKp2LvcSt8BdO5RlhJ2iYmei2Z0wjYgMlEXuwMLGidMYsu2CtrgFbwfu
TBMP6r1Z8v6HM5vi7pzkxTYXsAxbQNj+3buNf4IfKgndmeHaCCzOhjpTE6cDEi0b+oi41RUUA4ej
3+7zbmflNYkXhRXSgBSx9RzU0sKqJfWGZnX65KU4YpoGrR+OL4xwnak2UH+349mqgiWqKuEel0Do
reaCb3ycQNvOjBASG0HMGrrGnJyCuulG8ZJ8EwNHxjVJyNd3Z71GqHw5m1lM/GAtmBVvHK1Hgnyn
jnszpLdYGjWJ2qasnsBlhBhAYFzrkU6mv4MF6RxBpnv8NmbK2ik1VDcdKcdtQ7MGCi24b4UkYG4i
51GSsFbp9KNCGhxBxLHK0U1CKrxoIW9nnPNvdm/r3zVE1J6qqWziElMbwX25OqQcOz/MBeQ/sf17
GMalOEsVlO/Z8KDg/3WLHbwcvaDttzbP2hNwXM6BKWm2lXbFvs+NdTjfDW9BlEaJSE++ixBTI+OC
NMvSA64+1xHlfNmxJpUb0vcWampFcD84neeFbtaaeOA2+8U4h3TjQnjwbLKcbwABQZ7XD9U97Ej5
qSAWZJaCzoOmdT9YKEsjY8LW604yFXURE9fu4tTPm4MuHPHgapVBwwFjs3X8Bl/l04rsZ2thFOo/
iHijht45z7W3gahLumvqvEHPw9VzrMg5Y/Cb5ocTFM6GsaAfoRjX9DdcaPswt0W7yZG7veXcak4Q
BMVtQDjisSv67Nk243hqPEr2etEphtddFty9epSKxcyLHTQ4/AN3ZXMImplsQTBywxJB8KYPBgPj
eNW9o3Q9RH7vpWEzkTqBwhhfoqmsatRMqok10Njx5mY3NzaMSrum3Q0BzZNRcN2e9Z/q74jz7V25
aHaADNJ4RLcUkvtZwW5Ju5R3KBiJV0WG5sR9JmPZKRrb0DaNITWmcfTB+AuGoONOicp95SbFxbyy
8xFOXWzZ+cyx/tLZIxtjOfj30tPqDw61DMB2UhTo/57VTJd2ehjcYnihxh1CZrDc58LUp1lJuctQ
ptu2+J9j0TBnOzOUrV0XvBARdD8DXAaeMq/3YsQpD5J3Itv6vrROPrQHbhwQi+KWyezVSnnzjKoO
u2k6GFphW5WQRJ3qfNqaAIRST6nKiV3E9BPLA5QKOVnIDvWHwocpq0V/AU42IkoGDbtzNbD+9wBm
jGNEAGp4bH1HPItW6rsJxhfPsIMp5KGAlC3fOiDMvOUDju3IgREDbptGtL9GNfT38DfsSOTAbE6F
E8rnz0Qa+jyiTk3CoIOeJ8XV1oJZbOq8BEGmJ1yvyYtYYGGpGhgUwnX1iRMBofOmR2WOLRZHsTaz
+501UbFpCNKcuGSdSayFtinIYROBxlDpmxCqvXBpb4HDgnlD/zQVxdSEZauqn/kke+AYOHcefJhf
7AcJR2fTWVMiEAz/TGmtfrhFMyFNrvpvU7X03gYBefyeoV26D3KpAbLly7Xm1aUG6aoVPjRUw8Kx
Ajxhbp5KMGPQblHf0Y8hYVo1yNhd++3zNtaHyDvbXQt8wCmFDFNlWYcyDfoTFBVSpOdTcR9Y2fhI
hSkeags2upCoUzfcLYMroHrvwheuVT9m7XZonckyyaHlEI+LciLHUVO8NNNZE3gsoF1fF7Dvm3QH
7RdaZ9tudi1o/lC6GytIUALhX+woNN4PqDWmeThDR2QncTV8Hiu7vZ3tqv9ec8DhpqyzdrRXf0ca
UCRnsJupue8d22o4QF28FxGOHNQWKqhdP7ZBjtqcHPPid+ENKEaoTExhm2cLFkVfTxshU9ThldOi
QInEzz6hfgUKaIbbdYYSR2b9tVQp/yrkPPcy7/2t1YqOwTZHGhRsdLvg4EEJSRuSbniJjlLd42KH
JMW/0ZnDTsVI/9Da0Y+uNj72GQRmddOrsOto/QLwKNQyU8HfaG6X3+p6QreJ4XJjBbrcOSPKFrpo
lltiA/FLe8vs0roDYRCKAnBtA7UxmioURJnS33H/E2HrUxde3PSaK9GlWT3//R/czphK+JpmKdp7
rLYO2rfTOKtxVk6E6A0NKjtG46Xafr50/9PQ+aD/utZama0e4nIZWryO01MW4fbQ/+4mGCcOIoXc
m2l/mwG13nCB2+pRBC2SEY0izNMIe4+nK+9w3pEfvcMKqZQvSiBW0iIZFaaacbhm1t2hVt0erS5c
6jwwq0ezKaAW5/T8Cg7wQmt+LcLS+0UphTvlCbDX3StZ0KpRtcOujOsFgMFadMW4NjoijKRJAcXT
46IHd+uTwNwxdJDRQIOK7BUUwH94j/8/eGztJLZwJkWDIlACXwpcXmR3BjQEPlTBoYqhH2uF9WPh
NIgWHOqQ9ZzcEyzTfmEqOxIu0vb3NXToXnOVj/dpqhlqUd5Xx3iFq0p7sIGB26oT2os3VKDLV1AA
zBcncIUcgDCKO7sZxz1lgV2ybVr+SGg5XoGEXVoeq9MD8MYacuy1THIoYlPqR6285sdwccrO58g/
O7yzPVCc9VAnvjXwN3/S/iPBJniH+4OBopzFXxxnapHIZvbewAg89DT6TAEuiXGW0xnJcDHc19TK
dnzK/YNnpc0V04KPYw8LzkDTf95sRC4JAcqxTho0AqK0y16zIQ9gAgIJ9YmRSGqd7z7f9R8PMFtr
ngyQnJEgnmKAAxFmLVL4r2kMsmAF7tHQfi06gypm7yuIwcBM5ufiwx93KaprjJBLL79a2D5aYDOf
ND/gBLqvQDaTarkCIL7006tlTfMi4NC/qpNpcAGiBIPw9fMBvzS3qxU94u6ZygISOf2izS/KUwZ6
VsHgTWajDJ06UBRSwKN8//xpF9BJa/ESaPJ4gmZAPi24dFj6luEfS3BFifECzJGt9UsGHOHImbsm
MZUFnSfoVh+NSrW/nSvCd+i9ZM4BpT4JbyJk9Pke6YU4ZujG0IODztAY5k5urkTgD0HYNlqA/7tn
0Aco+woA/4Sgsh95KFAPE3i35bjTHj/UfrqdEPSvPOzCJPrnv/+zQT2e6cbleZVI0u5Hy34UfgP9
hWL57fpAxqI/Hn0+fx8fYOjA/e+D+rmhNlTnZTKLOSG13JG8gvvAO02vrPNLD1gd+lYDX8qiEzIp
yxxAiGqYxGtDJ3+XLZBvsSGpYjaff8qlpXjeaf+M2VKnXou2v0xodS+h/K37qCi9K+P04Y9TsnYz
oYMJiAHcIDGUxeAkAccmN0LkV1b6h6OEn19Ng9e1c2AaSFFMpH8bLL71supm7OWT418TAPvw9oJH
rCaC524tfYC/Eg0/nJ121K6l2YE3JWSNWBXbltcBPDOhH3zNf+vSmK0mJO2aIneMIxKoZp/sfEI7
LN3kHfnK0Y0PWm9IS2UZ72Cz2aG91C/Wd1wWvhLV8NOruM9Ut+h+tIPE91/nDtcQX0PyeveFdYof
X0V+oMvgwuURPymzYotWyXenlVtfZ9f03T+G3OIBqxPAh6GACzaun+C6RQEu8vK7Hs5iMRO2hoFQ
Te4EuigbJuoROIwGgLC+tHa8JkjEz5YyC59I/KVvXbPsIGqfe6iogIXTpnFVNUCcpfNtVZbzFx+w
ymTKHihowGC8RLdzjpL+LCLmls89aa6ssgvbZk23M4AmQp4vA92OpTCEA2AkGgy9rWuxBfP5YYbo
eTRX81NVBb8/H7OPGSuUrA1bRmgx2yC5n+fPFtts6DdN7WzTlv/KGaqfi5O/jPCvqrPseaq/ZoGI
p67ig7AJfNvslCeARFjAGZvpoLOu2Hz+UR8eaPj1dSyACpAvS7RxB4GKnpW+ABH1ZudkB/QDIFvT
fM3C5UIkXVu49I5dw6SvQJhzxV9BxI9gLu8gtXQED+iaUMClj1mFBzUYz6+roDk6XEGLPvfmX9S3
y8his/0Dmij6pOqye/185Oz/JFD+39UPY7cKGHlLPBgYGnlMgdR/94zssn2D8psbGanS8ZAD+hcZ
5jRWAgcT9s3hZf9qNQAkQSAnu3Ezu3wEsDXPISNviicWlLD7MpPO9mgtmvcg9/NX9Dj8BpUZqLv6
Gr4mdloygBrslsYD2r0PlR/0kQV37BM785nCEd0zs4FQuSrCSb1kxS+X1jc9WUBEVfbyhuIv5tX1
uh9+C/yPk03NL3uBGl0oIAPVocqSdy+yVsE+x1G1Qa9H34xt39c4jUj/K5vRe9aokUQdJ/bWawmM
qSZAVLiDMhGZpf1KWQ/cSADaLqdZes4L7d1kTWZC87W1Xl2TmS0doQ7medNwSC33UZSuORtrFHsU
qStzcFMLFnak1AMALcXvKl+gWCYt65QBIREt0odpFZq/MRxvxk0+Td97IxzAOwycEDTABTn6xVsx
6uZ5KXmpN5Dddh4xpMsfWeXsu5N63YOZ99rv0bAFGg0AZKfx2O+uzv+knKKdsaCqH7tNiWbLwl0b
0REcQvjJcvel0n29daulS9hcmS1gbwTvCtHYbwSCWE1ISwuzDkdKCYRzD2KZUNoLMzZMUWHcERiW
wmUbF4i0O0B6ATxXpPduoDYPR5l5kKGXnglCHVolHmR24afR+Kai+H45gbez8G6bKV/sFcTyE040
3TMjSI7gI6B/GOTlN7aU3qs76nbfFlxAQ4hK/wBmINs7sw9Hg1SBTg+6GwYB6vwBBLOWfv4l4Wqc
NH6Q7goX6DV0aAGvSec5EBE1coIglbBM6I6uBWiCQvu0tkkJaHHakBC+PfWp81QODpEvN0plRUT6
QsdD0Lrvc8DgdOQDzxMC6OgfclRM9wp5eRHVJlvu/aCcd11N+1tm3Pqupjl9xPXAAkQCPSiYs6LV
ClC1THVcFvVgA+8iiwG2y4Q+fb6Tz7Huo328OpeD0mlmVgb90Zud49w+gsv3lSQb0r/nw+uf1LcF
YGdJU3jABdR6JU35h/rs4KfLviztKwnwf3SpD95+rewnIFE316gjH2WOQWuhbP1e1TBMGilNEzqO
1X2Rp3VsOnsQkQeFmWCLnq15p249p+j7B4BtO1ZL/6ZMymfInuQwIsp7WgMej95x6Je1bK9cny6M
9FoecAm6mZrK74+c6jmqVa2jAEYUn0/jhxdBDPYqV099E2DXTPDfI9CPqlpxNFl5ly7jc+ECRiu0
iTRUjT5/2IXjbO2oU5l5BI956Y8LpIyA04UXyT5Lbwd5TSL0QpK+VgYhJTwqCLwaEp/ofSsk+pBd
v8kl6u5f+4JVmg6iScZn1JaPc+f5CXTLmxbwt5x/g5xL/RfBWX0tr15z4yfLk5aXoUY2UQBNAOL9
Kbz8tg6uaZtcmorVMVzb6JwHZTscddBvp6WIZv67k3CmuXYxuLRqV/FhoDCBKXUNqBtVbiiW4Q24
3isXzAvTvKbDe93iVenI2mM6D09MiCSQLCJaP3xpktd0+G4OAmsmgZ30ah4jhUMpcucKqUZz0mgn
fW0prancmd+XBYxcawi08INH6IPM5H2p+z+Kzlci6YU5WNO1gdaYHc4aaAJ5pruZfZndLZNsr+zm
C5eJNVd7SjmcbVBzBsXxXDUKtfc2BsWGjSysKyCZinQryVdH6/yJ/xwKaoE16FnuCwbh0OW17zw3
gWNAVBVXisgfk4BRMV7t7HIBrnUCQevIdmKX7aenOhnuzMneA3ceeZGOlohu5xu+LfZd0t6RPbRO
93xzjRl7aaro/36fs1ReIBYsae1mIXqJLPiSiCVZc7c1UpQB7XIoNWXjM1jiWWxP4rGFJCT3YAfz
+Y659ParzQ6B0rHq2wJIWN8AxS4eWnZNKOnCAbUmZ09jBuSOz4KkdEgkAPwe0ZZNwS4Y2PcJskyq
6658xIWosqZWkxEIx8bXPmR4g2R0fGC9qv5ZLPLn54N0IeSu+dWtsRplfGCF6jRqZg5zxru5b8IO
Ju2fP+DSB6zOcuX0DcygXOiGw34tEKKHIGr7rfbEV7jn8Gs8P/efPWi1tjJp6QDs1IwnKtXGQRL+
+atfuISuidUsLwfpZKaCIcsLbW+ajB8FaaNgeV7ca8Td/5b8B0nffyWmf95/Br4SnWnlJwLYGPTc
BRZP6p5A/BV/7KBKnyFsWTzYQgTRPEKRd8wtsunzytvMOVd3Lcs7AN3a9qauIFWDHrw/h05ayd0y
AloEv2yFMrpVvUKjw72yJj9udVPy/wwoKICnQkJcuKjsCoy9TCP9rOBHFHaWySC054DLCM8vtemI
Pz+x1FEZrPcyOoV9k3ZXVtaH0wPk+Pnv/4zcucjHq2oBg7B8LdubEghIePE0SzJZ6ZVHfLg78IjV
4mUWz8Z5cJuj174NuJuRrN9oJwEYc/v5Eru0O1YR1gKUpLYAnU1shjLBMm2sc1eSfLHo/d8E/jNE
c+5koiVIqOpFHrjmfyFtEwe9/Eat9koAufQFqyircsYJ0NXLsRUmi3hTHKrF2ZSyK6+c6Bdi7RoT
hJpENpMJCPalp09WOw4xFHPfMPturC35OBdLnIL1cmXPX3ra+e//jJjvFswWLfeSOnd/9tIkCwmO
nmkAd3RK1GzE38YmVyb/wgFFVgtYBDmu5nU/HIuieuH+cGon/ftL62oNRlE2WOAiy8dj1QGA2E7V
bwqmXzNB1eDzB3y4+RACVmGX+AyFLq+jiRKvbXkPm4sDGENgYaktEORXHnJpgM5//2cywHvvhowp
OPpm2a290GTO2ysDdOn9V5nVmZLcOpDOOOZnYR+LBcEevTnxikJ0vZ0mb4zGgaS/Ph+sS0GerC42
A5wLU3fsaTLp8mEoiblJqQLwi4FtBZIiZL8cn+b7zrGWBKglvc3a7g8zrN34jMCyEc41AYga+bhv
KkLBnxyh5ATHYWefwwPo5KJI9yPoaXeiNi6xn7/0h7EPM7za2BqyK1JW2HetbmIYpcLznkW1fKHT
4+cP+DBywJFnVVKx8rlBzZIj9ZigPi8pgN7DO2jp85Xg/eFWxu+vtrI7icLy2p4kGdoyceGCQjuB
/L7J7QZc1lQAWCd8FZUGMPSvfdFqQ9tDlcqyNKAkc/c0ABA4WOLZl9fu+f8lHv8vV8AXrY6jyifd
AGywnVSlfhzq6pkO02aBWAMof4YnA0d1z8/dHCaqfNhL2hSvNQcyEL89wsDTdBv4q2RX1sel6VtF
AEsNtctGaScoW/6mRXY3ArceQdruymB+uEPxsavN3wNDZqGO5SVNOUdV98xbK3QCHY3FjUAy/7UZ
W4WBOs9LILVTcvRScLLMvW7mkHa7r/04/d/wpSSciGD9isPd7+gGemECsgcU5f4AOhGfP+LDTYpB
WgeWopucTmHuVRlErPit6WGpVNw1V/boebA/WnGrIOBAikXrtF+ScrB1MkDcIiyGIbgyQBemeA1t
8YcBrMcl4Injo78cBBALoyH6JKEP1prJvzbHa4hLAbEI21GWk4jcsl58twPfExiJw5i6zv7zabiw
F9ZgEklduFRIdwIO7cYvU4CHdx291uS/gHIL1ggSQU1Rja09H9Mly7IImPPqMbcgrKp4ulTbvvLb
9xoAelAfWcEgTOJrTsO6EzBKrjtTv9TKo39ED2raQtLur1cp5LJNweYrdYqP+6nIk1exoOHjWBCQ
9RI02sFz9dMQlOcxxDm67cgC0Rn4cJVtMcVg5d5ozz18adj5KkSYvPdYl0NIswSfKCa0CRIsKNid
5JO6snguftoqQmih0laNAwO6juqnye2mE6s9f8dntwFEX06R4qOAEWvntYDDowSPevbPz7/vwu7z
V8OK3lULAkkJUFzl5SFt8ePLOFzJPi+t2dXgVVlRKdOeTS119ej0XYXbTXVyPPvl85e/EJrWaK5p
yUYLQOv8WDV3VU53M1ydW/jW+kJuvvaEVXytOtb7Xsbhtliot8XzRZTVwXYCiSCcxdJdGaf/SiEf
xMC1ndAyjEI0MFNN8qFLdGHFFbSCkJqiG7mH1sKdGA90/OFwEoGNuJnh0TuoHzNPX3MDJqPzA5e8
K5eTS1O2isY5yJAUUIwpARZZfQd+wNloLbpI+Sz9ii8FjAZXSdlCCaADECBIgqaAIF6NakT9f5yd
WXOkOBaFfxERILHplSQ3sNNbucpVL0StrAKJHf36OVlPbk2RRDjmYaLdHZBouZKuzv3OgfkbH7AS
8HVnHMmLhfTUpvAD6gPD/Z2UNMj9h851oftYNtbElVb6W+Tx7tRQYWcvqolVMegyc73rS1wm2LCB
kuHUyC0+5MpLdGkUWebWsGcbDlbGFSLmJ81+FCIJE7PlHxx4ukbKcSGQ4rUr45pUXRaMGV9+NIVr
vzZpYz8N84yIbwBppXYWtdgv0DbADqkUHNzDom+QhvRVipsBI8G9DaqeBxcc2+tpwkRBcCk9ufE7
Vya6d/37u/aenQaVIs4yR3O9PFHgKHg2BoUHb8flx+2JvtLY3vXv795AzBRUotGeokShBhjAgO7o
K8Pay6Z0Nsb9ymHB06IhaouJS1U6oa2XP1YDLMqUyTkysUXhQTM6qPIjFaotjU4t+499lbay9Ckq
eQVputhOPGM/ZuprbrUTjnX1xmxb6xgtPspyKf3MxVe4IJo/Kod7D2LMvbDI6FVsh5rb2x+yskzp
xkJJDlct0FhRnZZ5J5TC7k1mfrBbtIhXV9WQWbPIY1xF+c6LISSofVitUMviP6b9uNEVK1+g+wmN
FvUk+M95DFR23AnnE3Q5G1vDtUdrp1DlFlOeO2QGT7C/gwIwyvJmY2/yz7su7Lq0/u37CjsT36NR
58wEvJJcjHsDvBGYT4GSxERH90YPWjqqI+s/1mg0GxN+7b3Wf6cj0BgWTCIFiVJYHk99LYKaiD0D
Hw8+Z1NszP1Xs2AQzWDDstFBKwuHq42DQubo86UzY6eG4VMzTVD2QG8TFGTCS2HscmivFLwPjWfd
3IXOGbS7aNmor7KHKeX7OmVbO+WVD9HNXYa5BlWQ4EPyCgKhfTXsh9d0n4V2yMcg/QW4mrg0j/Ol
2qcP6vH296zEAV1ZreaEK6AG29hc6DlfPOse8O8ZlXuTCFOCcsTbr1kZ6brCGgXudtcioRljn2Ke
UaRav4JnuFXMt/YR2hoAUjqQKrAOiqoCPl8LUmGoGTyPolgOo7VsZRyvT/vHXu//DEpmQ1UDJK+x
5R2b9EFmj9L49LHm0WYNhXqqg2k37r1Z+aWi+YubbfkirP1qbXZ46VRB7+VZ0eKmOQy72ckmfYVT
V7VxZ78yanWR8chF0jsLvIIMB0Sa5fuYi8BPvkEsF9BNi9aV8aM7epSmlySGBW/oVJVPIEpCHIsN
9IcaX9cY00l5QzHjloK0S9Dy3+b8wY2gLiUuyQzK5AiLoz7n8x2kGM0OZ3XvzFJibayvK/FW1w0X
Vs+6vgG0r+0rGopxIFmAxBIQhLWs9h3kevVOFt/TtjgoSasvt5tsrc+v3fRu0zXUaZuVZmVFI3FB
CVrKTwUzSdCL5lKO/FNTU+djwV0XFGcuG4rRghts678CvgpAaigxzhz5Pe8+ZIIAX3BtrVSOn+TK
g+K7KoYRrI+roCFFqr+1061SNufv7co/oocuI0aZcekBs4hsopGWBwY2btRbjfztMQewNAU5+YW0
LTztOPLE5dHNzfLUWUsNqDIMgmGKwIF6CCiuc7E2dDKC8nXegeZm41leu2/mdPlqVqQKctCHw2oA
BnJHJTwyQKl1kjOu+twoR0/tGmb24agS+tvmJjvDEM1BcsjK/Qt1UDBrAVAUmj0oG6R3yV2ewVN6
qVBfBT44oBl89r6wrvA/WdYChyZ3yp0XHBeKw8yYcFGvLZd7Y+LpHfF6CqiUW4NQXzTJEcqzNEr7
rPmBrBP87yoEoc4u+Q7wN1Azcr86EBzMQZRGffgM0d3RLQ25T308PCDZ4p0Ax/ReQalNkT4fzCdQ
S6b7Hk6SUWuVS1ixiu/Gax2p2bM2qGSfnAAdrE9+aYGnkPkGmA2O+oO9iXt0oJYIWpYCp2j0zqex
5EtsmK55xEZihBUFGUMQjMxg4h4+3J7qOwNVqvuZpPPLAJ+9oAWs55kYEGMCiqI8kCkdcpilyc/A
3GO/k0NV3bgAoTSWXcKbBIiZ0gExZa5k+wVAMHos5ql4bV3UTrQSx0K7hMwZAMYc3GfUxP7oHXcK
kZUXL9KBhdSSNUPc9E7cOSOgfQDNnWf4Mu2bUYG91pttKCRKoqqctBdWeNYT/EG9HzTtkXrvpYdT
SjOd3ZoD0WGmQ+wVy3zPZis9LMJTeBS4DZ5v/2zNrsdtCCi7gK4GMIqEDBh1fjtQpVVgs+zR4AY5
z1BpHzzGf6V965yRMzVfLLv7VFZlDypHQX5CkADuDmvk+JUAJb6bwFaqAhwruQzK1KE7AJj4H2Bk
xK5e5uVcyrYLfVHlIQSX3mMBXfML7/0Z2FzO9r6Y1VdwYptXKZvukk5uCgDB8gewoBbC6rl4AF0k
QQPM2X3nda+uFDnKlcmIDml4PM8NrA0sVx6gyBIBnZvPntNmFybRwlYp+DnBE89AlwA9WXGH78TY
laHw3flLUkxTtNDcPOIUTQHSRq2j2bj5wV2YEzQC8PTKbdqjIIr+IHzhd22O+m+zX/hPAwStM1vm
EVvErD1S7Pb3uWUmKP6CYFVi/ri7BnYNd60DyqBPKT6Sy2SHES1CJpHCBbP/L9omOxSDNzyCUAuh
up2yEKTn6WDZPDs5GSDRNUIKaJVQLvqK7GYGmH85zXVIWxeQ6gT5zzcXnJSnSoLiMsBbOhTlkIbO
7IKiMlvmsJcOm0Cs7GFQXuFAABYWOH6dYeS7djZRSZAC9vjU+tR8LNsCRCy/EdHc9suR087GDWzx
O6E14JJOkYQpxfV+Qt385FqM+AFoHQnWVU80Z0eq8cLquuCgelnsjZu5E2TEQ17a4gnqGpqR+adZ
lPU3C1UXOczYS/E4Kw4oXzcQWFjUKG94AP3Gv1Q2S7+5lvF55rz1EDtanDUyhJA9KFvswOXS3SkJ
pV9t4yUGX+Q9cjADAJy4MnJrpCBq+F8A+U0a9agyjMKsclVoytSPAaYe9oxlbciEowLa197FAqbs
MiOFcyhxWrrPgF+Le8uTnzGqi88JNekrxs70jITvhHhqdJ0D9tPSssCslBMsii3HsiXGM64exRuU
0SYKOrJxx5NB3JG5okaYTEhTip5OHgzEFtjDC596SFgLF4EUlK6TNRkMifMBc5OTjHxqqxy48gwA
TKNS87duakkI47N2b+QsgQFgmbNsn4OLiKkAHOyu5zk5VYKB35xV067v2+nEKKUPqpV9CCwUv+RQ
aZzAPFEwA2JIu/nE5qd5gUTSpIX5MNUVfeQZ8D+tUsMBMxjDtMFcEF4NO01z6o/TFW8IHnYHt90R
/r5nambiFfS5LqRmqe4rkfehlRfWoWC1fyHmxJ5nDreZTIGVwgac3FBuYD2gjho64pakPzvg8Q7N
ILNLioizE7aiYeE6za5E+VeQMjOJJmqqIsjNZDnkV/FRyRj2QNh+VSA9wrvwkUEl8lyXbfVi9lA9
NXVR74E1Lu9R5Mw/1eWcBFyl4lNZlG4ZTBg9Z9mYcKeZiHkQFNBbUALD3DbVmS62+Q25cPeUgMIN
/KZgF8h768DHnWcAP8Hl3s8A5w3cfIITjLLNI7Iq8qnGnXk0V6r54oCBsq9o6R2hEvWP4+LP+Mer
v4S12OdmybtPDS2xdIkmeR7B5/uRQVZ4hGjKe6J9uxyrWRaYJybbQX0BvrQh3TN4WCCxDU13NyDN
GdsI3l+pZUyfql78mitiAeoF7Eg3TrLazUiP3w/dPF9sZnTfR1sAatimsOQZ0vEAB63lblxUmaGJ
Z7oE2GxjMS9hEYEAjlG0LznsFoJhtGVoW67xhnvG4gXu49n3BbaHoUJYeCBpX3ztO4ASE5LVO2Iq
gpY0u1dg5VCkYLjQhnuWwMKSFO1dTyb6fVAKVMZlsXBh2WTGuVqum7F+aIeX3nSgnuVOEVJk3I8z
UNCBSIm6JKIRv82hANDX8T3UT12JsvMIpwYzy9/SrsjvMqcYnhG31R1CLwUZRDnPvFrqO4kQd6oM
g/2hC7QTYSN7EnkjNl114duh1cHko6hN1MyNZfE21oZzMOumOjfcGk8DTNBjyxJZOFNlW7jEoqBV
w20qKjLUqgeJP6Xg7rcpRzhv/LOzVIArg6D/MyfDlQ1b1I+oO7Y3Mj4rBz29QqSze3vpWIebvxwl
IVNBm5BIY9hRwHQ28lUr52y9sKOF27XrtB6LMA8jFLkOuwTrUts0e99wjI9JM/QCD8cHGVyOkGaY
Qwt+Y0/uBDfu0mI4ODw7A2LnIDFBN85+a190bcx3Bxnkzn0EUZzQmp7e9cBHeWkJY/VSnhODbwia
V86ueo1H2jbMywdhRr2xCBQBouJKbNXHrj1byxPDlbP28qUwI9nIL/CRRwgR/lZ179rDtXOR34D0
4g8SxncuANQL4LMRCg/5x1JCtpaYsC1e2cB7D7HdGt/Khfwcib+RklibCtpFlTtB9ysqF/UQgFsG
YJ6ehSgvJgCUt4+/aw2jpWsMqBo9d4K9gHRIv1vmeYKlxvT19sPXfrzWLnJcmrLi2P5hK1wf7MKq
TwtZYDXReuNGVfXK8V0vR+EtyleRrcEUM+DQ4gwQBE82vM7V18avn5VQv29/ysrs0utSPG6RpQaE
OsJhaifbeZfCdXkc4DcFQOjHXnH9xHcTmArTs91qtICUlrvZ+tnxOWrZXqCu4/YLVvpaL0lxUxM/
uqNg0wtskbrhriu9jw1TvR6FT2OuGi6tOK2+GFiNuvapU1sXPGt9fP2edw0j86QFiSWFc4oDe59E
YZkqjLYEorE8wpMOTMIeGZvbbbT2Li0KLbwC7KpHEiqdkjqWjn8cwJd2W3DCB9ukKDT0t4TdK3dx
uokgMztka9gCmdtss9DlOWjzxAW+u8cufwLsCDjeCSpNOAuGtz9ubRBrkx27pxqeXU6BpR5X3u5M
x0DN8ssCoRkgwOVGHn4lj6dbCpaJmaPwO00ilT4PDSqBOzPk6o2nPABHYt8OX61xI2W40lt6gQrY
e5OEaw6Us+IPnT/3/SPcPyb0VW683W6ylRCmF6bAfqv1ps7gsTLlubblD3hhhc3gfsjfGccQbdIv
XpIW5uJYkXLAizYl+TJMvdrYf6w1z3UcvJs4Tt3InBEk6kDapAHxmqNHUeVv5fvenl8NtmWHudZI
17+/e09twOoepwErkoP6Dc7YS97PJ1E2W9+xErj0ChUyAx/qTpCmuC1tzhw520s/IhFxu4tXZoVe
mtKWtYUaT1xZXp2+ADEPreKNTvm+MbaMT9faR9t9iJoZDqvBUVmYf2Tc/5UUPAtc5W7sl9faR5vX
jMrCcXyUM+LYCXKDPGaDON9unLUhpC3hnVUSa1AW9gcpWAsSxmV/gLoPVYZ7nY1dwkoc1CsfcJhC
GoEoUEoq4BFyZvWPYNyWcT0uD/BZOFCaqr2RpN7HoqBOQe1mIHQHHFSj2gHDefozODI08+890hi3
22ylu/WCB+HWxmQ3uFhd4EU4IkUhxG+n+X774SujVS95oMSwgZIgPs4U8gSfw1ekW6qdMcoHZFTs
/e2XrAwoveyhbG1AHEbbiq6UA2NWrxX4IBsr7FrrXN/5LlggC9X7nZP6kZAmDCHM58mAkaK3oaRY
Ga86R5M5foc6wms1ZGHDi6+F8TvpfZxVzXPT2vB2KFAtdruR1npCm9V+YcP7r0tUzOSJwRPN5j/y
agyQ/tsYqGstpU3rtASzLUflWyxxccG8b2S+FF6z0cVrv16b2HVp50hNQcGCEoHPTY1iYQvJaA4V
dMAysRW5//0J/v8VP5gSeOh0XuJCQBNJSP7ULA5BCnHe+Ix/j1Rfr37gqGbpOBNWNCUN4IrdL6Pw
N0QM/24hX/dLRWpuqFHNh7jk2HeA4rwtOdwj4JKHa7U/t4fQv0erz66vfjcXmhymts1M2tiu1a5z
cbMphPPCS++lSwFVmetiSy241k7XDnr3JuSZC8ggeR8Pi8DNQeu8EVJvnCFXlNu+XsPQFqQCK6nB
w+GZCC8NeI2Zjd3vl4ydvGY8t5N5hMjyc6aWb8SqH7yMfp1Y+dgr+8nN66e+sF6YZb7cbtS/ZYv/
fz/p6zxPszUBnMG9VVSOPurEveTqvFFMR8c1potfy/RhqUR6TOxGxIYNh9SKUHI2Uzp899KePdNx
Rl2UovzFBvUlqI2qe0WREm7ph3rAP4Ne8mJLKFv6YYEu2pzEg01Gckct8Yva5gTBekOGgDmMPwBX
5d5NNfgzAAoiZ5bW1ZOC3Se8lgR6uVXkWMEv/oAWnAJjGJL7BKeZGHkQ676Cx+e5wCkHjB5hHSw1
0HxnMpBeDYoLH+X3PELar/paAVIe1kRZp2y2ij0CN1xVCqwGorL8uDB4gpJRqMhUgn8BFa2/Yx0i
o2IivZQzy74kk+WdYHrRHKYUhje1jbBcTP14GZjnbkSztRGohUshZiYoOLZAqfAHSsXZtpONTcpa
lNEDZcXApHYhZ2Hg0dt3hfdkzxuHmb+nln8NJi1OThLeHJXtyHiI7KO4Q4Wv7ALnzjvxXbqvT+Sh
PCcPdh60FxzV7vnDsBF9Vr5JLxphOKlB6UDqWPgwht3ziYPFP7SWvSelP23V3a90il40kvGrrTY8
2WJTLT/sZnmr4DWysT7+e1/n69UiuJhyWel4JGqV0d3BThXeGpO97PuGTXskr+FH0Hl+mFZL/+n2
zF9rMy2cUnjFscyHtMaaS/Vtkm3W4M5O9QD5j1sHwpWQrRcrLKZ0a9+nBAoL4r0CRaMeytzjkUXS
bJc0rXsErL56/tgHXbvtXdTOvIQC82GqeKa/SzHsMgdpZP9DSCALP/q/T29b3+tAaaWRi1gHUF9n
H6vcv/rrLm8TqsXC2x+xso762sQHswx3i9dyPneiZ3bNkjpmE1xNYsX1mub2S9YGshYCcMy166bu
keDt56jP80fGx40t5drv1yKA1xRDksOcJe7y+iU1lhOzpshR4lOW+Xzj56+MXL0ewVFu7mG6i7iH
HfjSwUQ8mbIfJKGfbzfP2vOvc/T9QLKrtoDlNIvqoYF1fT4v8E/za5jGDdNGpFzpAb0eAbQb+J4A
/hgVqVOCZDn9lLa/keVd+/naxB7h7wx3aEYil0H3C8xa9dpIXB1P4P5v/Py1V1z//q6FZArXcHAD
cbUxN1k0DpIixVsekn7ZKmJciRy69n5KDKNk3DQjRtOvydWnDsW5v+oMwttGfcln+0PHTwij//sl
HaZZV9O2iyWzH9sZDnEVFRHESFsKsH+DMSzf02a0WZYN8dLFjdwSEqMZ8iZgYVwDlp5sX6PIpQXT
qk3GSE3VPTG39PcrNWq+LsBXbpk7iyxJhE55kHSyXuc5NyLIDPhrSh0v6A2T/fbKefrS4cZEmlax
0aRrY1sLAbgntPKSUAkhyRBm3tcZJp63J+bKk3VJPoFwIjFw9xwPSHMEeV58goPxxrNXFmBXm/Qm
CPzEz/s2blULn91iP5WxK4aoM6u9ubzQ5vX2N6wMbJ1QsjilAe/lHEL5jucQ+IyfMp6rIPXaP6Lg
DxyVO7dftBKJdU6JahI1d24OJCucVYBDGao+EKxAvd3WnmUlCugVngDHMxiOW6BwlNAkQrJYnQeY
KIUwhO8+dFXi69WceDBKqVTiwiii6C8Wt+CHNi92WIv85+1mWvsILQBk6ZJDCjJAxAR7pRy+xbj3
2VnwUf7Y47XZTzOELcGkiEUBW7qyiAR4oaAynj72eG0l94DG4nPluMDjD3vqIzEBPehnWjT5xu9f
mxbaZJbjpOwpR0kVTEOfRFKfLc+Yd2CW7qsMdhoQWd3NxNzo7ZUhqxdZVF3p114940Q3dTZqd5MM
p034EYHKCkEoPdxus5UoopdbKMMhnPtucxXdv44iuStZulFdtTKY9KoKYaDoz0faPXbh7rFrbFgc
XX2Ss9LZSgiu/XhtcecpEu1iAiBjMYazQ6cjHIY22mXtx1///m5RT1QmO3tB3IbvVcCM0EFBja1+
3W70lbCnF1GMJmpGTWHKGMZ7Q1hXyRsAUM+0hBlkM0K7Xvp843y71kLahDbhHZdjIUfJQMXPNtwe
S69/uf0Ray2kTWbIhaFYLXF0Bpl3BwVvnwOOZh5vP3ythbSp3HRNCsktjvwTnMut9Jt/vZrwX3xQ
NeFdvbE9X3uJNp09D0XLU+/QyM/sR5hxXaYOKOnBc6HWxkKXVpCa3v6clbmsl4e0KD+xVCWTqPDG
/QSk1Y47vrlTwi0Cu5g3smlrb9FW7UFJs7UUJpy9nJCzCyYHTnvA3fCi2H/sO64t+W5W2DhF1g4Z
aGQ4o3dJDbgfO52fHLOi6I5syYqPRXK9ZmRgcFAFh4JFPfO/ORw4PCCxvdzaCK0rs0KvF4GfWCsE
Lm/iDOwnIeB65GwcN9aefP37uwaqW+q5ojfaGMbGMHa3Rwvm0mm78fQVvg1cKf/7eGPs2hHmt6CP
CvEoHC8/2H7l77KRz+dKctRAYwmXjyWF2gFVzAmcP1MGfD/8x4K+7gqY0XTLsRBbOfS1EafFAIiX
GPVtIPV5ueCSvh3gWzr5vI+sfKAxJ8UWTWvtRVo8gLMYQTUbFA+QouCadXHGn41n9Xsc3jPYndr1
RtxZWeF1PZbVcMUd2JfFSDKF3OqDAgXyZCgDz4hZXV0anFFuT6WVkaLzsm0FWM1Y4IZ9mL4ZJTlN
1ZZYZ6WtdA0k6yuUu0k8eYFn8QSRC0Ph55i85PmWJm4l9OsSSGyBKmSrM4lRXhZt0JopHJ2ZRU9A
V8wbIWClJ/S7Xb+u09EeUx4L51dXV3CHhZYbUtKeJofSvGt9J7zdEX9v6/+Rp9Vvde0CTBYKimFc
Jyo/GmleHdNpXn6jHGef5oLGIyBcQe0K8USpnT0msGI5cuLPpwQgwlOpyLDxU9bGxLVH30UPNVj5
lFVJGwuviCGtifH6jci90pw6xNsiajKG+brlMJ23dCZfB9Obg7mRb7inCunAq4Av5sd2frrYE7cP
buFjjESlvUSTUTc7o0/uU0M83e6ytY/RwuCcdTRBCYMV9bh0CLpCip0n+p+dk/XHavQfa1QZ5J9u
v2ttNmkhzoZrBdTiFYk6OBXZfJ8nv7wCFqOtu7v9grXJpIW2HD7YJoh3ZiQgbGdj+zkbp9hqBueD
z9d2OT7S2J4/NEvkNfWxrVFrNn42puRjXa2rKK3Z6dqpTICYEeRsWNdysbGB80NajYfb7bMyKXT9
ZJ4mRdHmrYpcX13sojzVMDy5/eiVvtVh3rK3hsEpfSvipROXUwmCiDiL7C2hG62z9oLr399N6Mzv
kWZ0+i6e7fbUJKUbkLQ9p1P2deDgCd3+ipVtrK6gzBhJcZcNPn/iQQdofbGMMSAGCg6yH8rfMmlb
64Xr3999iVNCR1lJjNKiMD8vZHjB0X1jV8PwiH/EX53h7dGeZzhDm0CDiy95YzzbJu5dsaZcMAt2
mbDitkflnKmqrburFVM/IOX++zUJcH/MpCmJjEWelxLclBzWBoMMXfslhyimKU3c9JKDKUfkEPJQ
pb9u99VaM2qTfeLgs5oVRTP25FH1IHUkNLz96L/t9a921CZ6ApSN8FEaC1yKyI8+Gfuo6aq52Pdy
5ncVHJB5oDiD5wXqXqp2V9GifbFmtZytGbLqwFMNw8HEtqwDdWyV7ha/wRW3nOXPSY49/Lz9DFWy
BRzpH0EQ6sFOLse0OArYQe/qvlo+dn+pSzPzHpa2KDYzI6upUSjW58FSDcFQFVvKyZWIqyszaxOS
unnC8mE29Rz3Cj5JKLho7jLDyB5vd8bKxNfFmbC8NHjnoZ8ztI3fXshVmG0/qWJjzvxtjH909l9B
xbv5OM6IJvPkzdHUAKpkiJwe8sLvH5G9z09tbTWhWSfDZ5T1AIymSlHsUCjVHhxUIZ3mwmHh4C38
2YIjdmiaPW7+aaVwYGQTzkRFfXLFpmX5WlNce+HdLyXMEXIs4VUy5uyCIfUM+E2cLixSZIu3sjKr
dJWnCWUDd90CUti0O9WOl+1qhN2NRWLt4fS/v983kIPzZ2FHEhaCyGldDJpv7HHXHq2FIcbmmsP2
W8U8m+U3Mrri4nnS3VLurLW8FmyKHLca5TLzuIKkuqyaI7WsGFC0k2Ljxk5sZe35e+HyvnPngvsW
6SYgKe65d6CEH+seTl8ssLNpY31bma66KLJTlipxxdnHc2q3MLy0u0dA2Miej86WY9tKR+jSyM6W
Er4UWR8TkgwnlE+QYOwk20jCrX2ANgNoZsK/3nDHmPXHBqQxOqR7irqx26Fm7enXb3rXBXNWZYoS
p4xHf0lRYL4kXZgPJbnkoJJsZJZWulnXRrYltSsUwvfYl3rlAR5Yy2cHmqUBjvQMdRUoes8C6Q2j
2Pimf7/P0/UFjUirxiyhOWt6WBp55FtTMLkrFfuWWN2jm44/b7cdva6N/x9GPV1hoHpCs8U1SFRP
/jOqpWRQFKLaOTSZAtdJ5hAyzTSkhbykyHwFruccS2s5YoGSQTU4ITFm87jkmTpgBe12MDQ/CFSU
DC3s7YQ9orKZ1MOhakvjxHA9DPRMOoRQMcDsayDIKjty3nVlQb8YKLTdO8Om5dG/W9DXHQgcr/GN
aSmSyHaKHYSTVoh6hHtz8X7jjofseO2/3m7Ctb2Uju5ukHxhVHVj3M5qhoYVFpVGoz7njXxOB5fs
XVt9FRN74pyCh0XuE2w5Ajjlfb/9/rXhr+96UORUu5kP9osowh6Ai8ru9tO8dXH478jg6TLUmtRz
S3Lax0laPdO8/Zb3m4jEtWdfj7fvZq7jMpsSC1Gn9e0jXcQ9nOW39jj/jv3whPnvsye3NT2jroDO
x6mv7l4GhgvPBUXMbh/ebvh/b9s9XYHakZmZzoKw3KFmfq8K9Zmb9KHNxCED3SdnaZw2/JEb9UbS
du2LtCjqZNLPwYPv48WH0mW0lPfJB1sB9rXGVwvIjv3tz/r3ePJ0ReoIUq+yDKOLhyqcSLErwI0m
zZaF3VqXa5uJph2NfHBTMOP9txxV3mrr5nbtwdpWQpIJAGovxwom6VeRLZ+lEMfbLfLvUALBwn+H
kljqBMT99rp8FQcYBl4GwR6sbCIB0DlFmAzTxnZorYe1qQxIYu4tRGBEtdcFsg7d9FfuPCtZfewF
ujLS6AxfDCIbYrIopI1wBEoeU6DGh/bldlORlW7QVZGkrNKZXp1xjdN4WHbJ0dxnO76n4BSE072K
AZje3U134tJfqlP9RL6UD+mh2lg1V2Qunq6bHNOsbyi7vh2QoioA2aec9sa8bw6uHzgi8H7d/syV
OaLzto3Fdx3fxXtsdpEDugnanfD2o9caUJvlfeq5yu6M62avChvb2Bd9+cFHX1/5LtwajkflWOBX
K8P8nBRj0HjtRmxauZjxdAQy8FUDJ26VnBcL7qNTgeL2oIJPexOASsljjrqh+yaf3TNoK+0ONajq
QBAM3qZkTMY99Arjl9wc1CtkKmTjc1emra/NpqkWlm+kYoyasVyCnrAQ7rIXScvPXYMb+II7yUaA
WDmMeroGsZRDAoFam5wLu4NWCLSPZzoLAgSeA6hHAhfWp5RK+612qj9I9Rw65e6GRT1SMhcnKwGs
FA0wfhlnUn8Cv9sMEAjMbAf1eRIkrpW83h5bKyuWrpiyZD6C3pP3kd+r6dLXRfbYTpm9g4Fwdse9
MT1Tu+xgiSfn4jGx7S011UpP6GqqaQCDplvMIeq5D8xT4++ZXAAiqXCVQGFR5w8futD2dHo0WlN5
XoIXVaDDlQrca/vi5SRwJZyAt4qPV77m/9SaVeZRcH/aaPIaCBgaWDovcF2z53o/U8eEw1u2kQha
e9N1nXg3YWXCeKbmpotGyzb3uc+/Zrx77ln/3ELJHubK6Tci50ruzNMBytbIsgZeDmmcJA7sWlMl
u2w/OcXyp5EENU2LW7S/lI165z1NRfnIB9v6vsyZ94AKFInVyp0y1GWaxQiZyAQaDYqllweR8vGs
xmJMA5XCJd33pf1zcD3104cRWx0WJVZU1IzQjaLmleCpy+mEMN3BFlYb+XnZXLpqcQ5tYWwxgNeW
F11EN8CNGmZynoz6pchB+vHVgCKQHpoJw08A7epsajwW5QhWllDMO3S0z+F4JOv2z+0JvLJB0HWw
neHUC2rfh0hVifnS8JyGpdcaFx9lQic+gKlw+z0r65un7dLyQljZiONsRBzD+OSOQu5wMrMD3M0Z
G7Fopat0ISzNUncAUruNoH/Mvju8hCtFDiHQ7Q9Ye7q2ZZthv46hgJJeULfcQ09qdqGptDfCzFo3
aCsLb5eKlUkigUQR2VEi+/AC3hVYHWQuA07n8euHvkKXVPIWWj5s2WREU6NF+RLwbF1KHj/28GvT
vQsungPJXjX2aezDfZwnZegZv28/2bJXmt/Vxk8qMjIVDp4dfzOCNydwAh788kJ/N+2c4P4+/JYH
Bxncv8VxeH/A/x7O58P5cB+G9/efHp5RHhScn4Ofx+Pv4/Pv8+8x+N3v7x6P53NwPH86B+ffd36w
2x+rYH+Jov1+/3o64f++Ri+7U3S8RDs8Jwzj0w7/zX4X7U7xfXg4vIVP1/9s9z/OrmNJUl2JfhER
gEBCW6B8+x6/IcaCkPBGgq9/p2bVjzsUEb2cjnuhkEmlMo+J4i9xfIy/HLNwi0GxGhgWlw8GfV1i
NOIOGr/9N+Fz7zmpNZBtAWhnw1TSR0fUwc5iCuJ1edFErU2aD7dHe22sF0udTGmSicZmoAqyA027
SE5iY4msZXVLUe1Jz37W5ZSdppRDjtMKe2Ud7fGHpGBZzM3Rs160GJ8aXBPxcpeJj7ZPdw7dcnha
iUNLCCgpZ2/UE0w17Mn2TsaanC+1Y0FVMUvkz3cN3xL/aeO+BVd1xk52By8c95Mvt4LoX3D9P2pr
S/ynZYu0cVuvPcMAsYaMm/wmOaqVkHIlE5wic8f5PRgvS4+WJ6tYjrX9YfAm9aFKBP1jGBsPrKxg
nylyoAzROE3yCAKGTmz8eScg4oJsUR+18chzXeXyrrGt9ns7zvD0meZqFleVscwNPQZfhMgbXHwi
z0WoeacPMzzBoopB1lCJDqIfmdHikfZgn/ozpIbmMQMvAQsqOVSFxX/zak4ilXsaR3zpSA+aaz00
VmF3L6EviY5bwEt+mIjHJ5jADUkZza5H4QSl4TMaMU+joQ+s5A7QavwXOXWHRzfp0LaZyLyjRUof
0O0cP6C9RmI4+iW4URVtRCpffWlHXT7Sjo6RZ4Js13Vzp8PRstOPRZKjQkF6EhsDh42869s7arEt
yOLKvlrqAcOuSTmdY7dQdUUzLuS28nZwzpLBxhm78vylGLoQJnOzOr/qxLXiKclTGYmy2eqPrRxR
/nVHvYnuFNJpmcYEAhX8YoKXeZ6jwDp7+ZZ13krVky0hvD4ss/JgrP2T4c3DoK0DS9WpqzgwEBz+
UmVkVW1cVOQpbaGy60pws4pko4yxNnTL4wVACMg9ociGykyYtI9d+ul2MFhJuP1FHJ9sR3uFW7dn
WVvdISd8OsJOpXlkrHcfxsZW5z7x+e72y9amaBG4C4LWKExYinMN35DLVOX9vdQev3g2DD7CZmzf
h1ZjywJ11hLid9kIL+3a/l2hYd07vgzBbNhYyf/+ELq8+zMDhc0cxVww++iuKgiJqYIbZ8seaN9s
+eD++yXMX+RckA9lBhcHdqqBKB1/zB0Lu+Gh+nF7LlZ4WWwJUDZCjlVPG3n2+WB7YQJYjz46TVZ4
4ZzjBIravoegqaGkd0IIrPskzEUKo023H7xDKeQmXGllDS5F7tNej6TsqDrnY1DtwXoXP8wwEici
1LS7dB4hqOT0+nD7w1dO2KXsvT8Hdc8Z4oRdBmfa13d2Rp4t5m9cyFb0DaDC9v9xaJykPZd1z67q
0hMOBLfWwFVkpv2MnMnc+alwT4S6/YtTmBa2fgZqmmnhTSfoV/cS1JJEx0VprNirLPLJeKAWpWWR
bvy8lUX1Hxz09aTNSq8+86RhxzlJnHOWjfN9DelSN5w7nmzAFdYm9RrJ3oTj1KhUEeqrs4HQbAUw
Ki6RlpEQCqdMxk6GNLHWkIK+Pakr8XGJkjb2WPhC0fZcThIgTafqDgOr2Eb0/feS8ZYtw8me8Q3a
U0h20ywsuvxjYvTPSanf7/n13jKciMlRHhTiFcKJe3AD9kS9ZKNM+e+B8ZYlQSdIlTVkJj0XJpD3
yGHmA0/aLemflYFZVgHbAH4Bnl+lZztL9978AdnM/spRe9ewLGtbbc/kmOsS4sHymw0l5sTu3vnk
66J9szg9C7L41ODJrYTxgICvwmYh4d8bzFs6f9U5TcuON+mZoQHLWR/BFX7Ppvqp3JLMWxv069/f
/Ph0rMScmyI9BxAU8d2P4zCHlpQbQ/PvfestCy6uw7o6HcYckqcoU0WNtqUOUz9377To5Us/zRiu
ILPHjYrfygJdFl7KBLwoJxmz88TMeD+nI4C20tk6Q9fGyv3/saq7uqJ9HqSQPnHQDKHiCX7SRcQq
vhEa1n7+IqVxZRko0RBxLlNx5zXlAeWLDSTp2kwszn/jCKAM+kacNUAvfuntUV4AIc2PO+bs3GEj
Tq98wLJCzhjusCjmCghvzO5rMym/Dz0x2xtAmJXtsCyEB4JayndnARyA84fOzkElsg0FTEKxqNr3
gXm8ZRV0lp1xMzYJ2D1DNrv9HLA/t0PQv/sH3rL+mTp5VUD9WpwLDcabtL8GHTxB8+ritwquFfPv
AvmZkM+337Yy48vqV+swu4E2PYJ1Tj5BxqCDG0cKjKK+bwNUv2c+bymXrk3LdTW8iSEWAedwHDFg
zHzOOnlm5IOrE6hOb931Ajzov5UA7z/1MNsdB5K7AvKxwy9WD3dA1IX+6PshyUo3VKY/WpxttUFX
tjldbPOc5dLJKewvyny49/tSg8RD73UD1P7tmVl7wWKbZw5qqY62M6RNezFNwPO8TONWK2Lt4YuN
Psz8amLcWidTfp3aAfToJy62hmZlf/+noNTLWroDfrkU9sMgh5Mauo2i8MocLwtJ9QRLE60b6+Tk
AAUQTrKzJ2G37jEgQqas9+9ZVolnaD9s0b1Xlu2yvlT6ko5VIKwTuC0ibnrobwYMEBc3NyZuOxjr
vmu6l5UKcMinnuY8RaUim0LHuOKhNHTeV4UsN16xNi/XxfBmBwKBBn0wyjO4nWiYOag+jdA3fl/U
XZYqRk9KZrFKoPzRfJhUOcZpFxz7q6pST8qNaLX2BYuaBNjSrM/zKYPuYxl2ox/5m5CAtZW12M9z
yROTeVScYW4ZzyXCb6EjWNHsg3q6l4H9EXY877o5eP5iZ7ecJ15CcICTzI/kUP6i2bRxeKwN0GJf
5612qmTwxDmT1lPL65ii+XN7ga5shOXlHUDzYYTfrjhDB/BEs9+mpPs0mEI6bQnDrJxFy0v5QGBd
XrvIPgiBY4p8dBwX1NxX4f6AdkB8+ytWBmh5FYcpb1HWNsa+8aGYXX/P37uAlpfwwCSdyJMEAcml
d6qdy9AdzFe7Y9+9QDzN1LpIv3i5/RUr4fs/V+oAeHEuEWG9ZDfNPjpLjzBZ3lief/kp/zhI/zac
3sSJKvDycZ4NOWs12SqyEy8IK9/uLmXmWL/yig5wwhHmLpkgTtHbhY+qONFXrOn0rQtqDdq5Iy8q
gEOa7gL7oS9mJx6E8xnV9WGfVVAskm1X7V27sR7gxyp3t0dlbYUuooOAz7LvM5qcMMv2xcx1+cxp
lv7WA1TLVTOSjVC3kqEti9YTB45+8BSuco76KopARaNLnu2pfbLd/Lss5qcKhdtrgH1XBcVbGtpp
hYy2ulrL+RT1E4Z1+y23HoTKNjbF2nJaRA1PyCywfZacGMm/FYr86hpz0WP3enteVh6/JCGrbpwm
4FwSmDGaIxWDjuasPLOg/HT7+Suhe0lFltoR1AH04cTy8uBPsBXL7P4Hc7yzqGr4QdXjYU62xmol
gCxZyUVdpVCj1NZJWDaam9x6hW/XVvlhbaSuK/vNzvMkVO16Z0pOs/vJmDRUDmrU9kbQWPvl15e+
eTjPZ8kboE5Pc9naqAL2Y/5IJkfsb8/C2m+/vvbN41vXUZCdmrOzS2NSmL1TO1FO6cadcWVvk8Xe
7r20Q9cJJ3/dnEYg3ruigpA+LqnYhrd//0p1GqDo//8AZ/Bamjr4ACXzau+Zxn1J86x5aCaUVIhM
oXBaAK6rbCYAJ6vFKzRhJvTd6i2HnLURXOQFdK5TPnWVdepKF+JxVyghEHRcsdhpnOl4+zPXXrLY
65Xy7G50IW3KfcyPVLtC5VHZTRujuLLIlkxdNkjVN5WbnGr4FVIFIUXXeu+d+z8k3dGFy9pgAf84
neBMAb+lLa3stZ99TUneLN65J3XtXI+OnsKhKOEJCk4V3bJk/kvI+8eJ+h9nE4vhOldLcm68oXtK
SkmOZdfa+3Yk1iO8kPKHynhW1MMUK+YB6rxNRn+jSeJnMaJNEBkXwgF2UbmngOXsIuHbp7AyMrpx
wKwsiiW1zQpKXcxumZzK9MVXH1znztnauGuPXmxc5Y1z4dl1cnLhbpZH1AJrK/UVmMM5E/z77UW9
Mn1/+6dvpq/huixYiqKw9jTw1nzOfgZz5ny8/fSV2PM3YLx5et/B+rSEpP1pKuBW2VjFY61G4G2S
4TeH49ztl6x8wpJfDXJYplIXK5C64k6meleLemNPrkzBXxj5299fe32D2JaAgftQ+vXObiYstS1m
2MroLInVgVVbCdM4fY0JIqbm2DMccs7zrhg+3R6atd+/CMy9bSP56a6/v6r2SSXyGC3wD5Zs0/D2
C1YSCHcReHMbBSJoQYmzYrXsYps6+bMVtDlkNq3mSzoNwHHAZmf4NAuy1cdYGba/KKe3kxIEMFOh
ngWZaetSt+K51O0BerM/XNv5ffuzVsZtKW7i5q5LbUCNT0VjwR/D/mW59vPUQ0Ln9vNXluxS0iSo
i9SwjNVnq2uDuC6dk52VW5KWK0n2ko/Jh2KostIvz0XCQPlEQekbLQa+6+B1GAvXA6SlgX2FKm3o
cmR5ubWc19bC4nwsRGKU9HCDLoa7sdhTF2Aoifr3T+ioR53aOnBW5mZJP68aFEZMiiI1a3Q4ZyT2
G8ioO1sluBVQmbdknxvo3deDIdc7SgvTGDOcAugfVLiUMBXDjyyNJxf6ugkMfl5ImzrI2vwh5k7L
Y0/L5q4qaPAY9Milb6+VteW+OGClBHpogMjBmQ5jd/AIDz723pyzsPQndEeMhPHP7TetVBGWnPUM
bnFDYaO0yeBSK+VvAY42JQKV4Ls8aOLbL1mbvuvf3+xeQBOsQA4V0pwqj9ugDNHiD6vyy+2nr22s
6yC+eXoDDzS3z5LiTIDGuO+TzI9bv1P7209f21mL3y4qwIqE5ZZnL6vLKmTSqV4sCnoNma2ran/7
U89lE7uJW392uyndaAuvzIt9/dg3H9W3gHzkqqNn5kEpEJbD/QFMmfYFvtP0QGuNwhJQbu9bbksq
sTPCmayhDj0jZzo3UCOQQxPajbzL6EYevTZHi0MprxML7rb5dGmtubwftNCh6OdsoxG3sl2WaCJI
cLqSwUj+IouDzaaDTn6Drhb5yZbY89rPX4Q5yHbIisJ7+FK09X5I2F4n9PX2+vr3o8mSzNqh9t6W
CspgnbafQXV/ykFU2jhy/j0uiBL/v4hQvDaBxx38bP1RIObb7KAHlLG3lFP+va/JktDqwNHYVIqV
FwPWB4CRCbOi0fr1voFZbOuASNisthY7t4I8w7L2kQbDxp5eG/PFnsYAa+kWrns2VpGHvOENVIbY
xmZaQV6TJVu1riWHtAb460YN+l4qUUdp5n5La+RLQB0G3QUY3OFuyCwZKlgnH6DYuaXTsjbj5P9n
XFaTDethyGWbiZrQJ/wrz7Mdnc0+sPstyd21lyw2MyC8ST/0sFgjfvEDDsqfOzgUc6gpkb7//L7J
X+SY1HFbMV9NIqEzMYSpIw9+rt+54xabmctWj5rWzQXhtT2YOdNxoNj7bJ7Iks9Kg9746A7b50Gy
BzsLgDK2zvbIDrcHZmXLLcmsILK2fsF7cSlSLwJzDghneZfn47viNFmyVbUP4x9bOebMK+tr1eBc
q7M/t3/5vw9SsiSoSp/CCSnzNXrnGY0YTf/MYHiFampegtQ3YPNAarfQVmxl1kYL7xrn/ltIIEt3
j6ScTYCoDQsJh0YU3MG+e0pP88CieT4Eaoue/rdn/q/3XOPMm8N6unq9TmAT4trAWrpLKniHjwmX
UZ3M+hFVdfBMKjTVu5H0kJPjDa4uuL+kpi6Os2OCO6UH82FW5RCykRSXkc4MExuo45iU5ns92zNw
3pZz6oaRQo/YNnLnwEPvzIUURUiKNv2UMj+LgFG3j+ZqpohVBxdSj1q7njg0hiM4O3ll1h9FIvxD
zWAa6Zc/Yelk9r4K0ifSK/unM6oX8CxrK3K8me+JpesvQzaII4DsdWQ3fKrCubX8KXbaHGQ/p+yO
1PPIvtJqPtSBDV3GwZnuCHyy47R2uzgvrHZfZ8XwnJp+fiqH1qNgDTnWjvS6v7fsmtwnaJnsbq+x
ld1BF2HDzdqgZkzoc9P9btUXZj+CXrAR19eevQgbSTIEKfV0eYE3CcBcnRBI+KDgBR/nsREbK3Zt
kyzid1WwbGoC7D97IHuQKkSYcPPZNbYfliL5rnxoaRTztKPjvOX/sBLNl9hJgcoPga/bcKmsZAy1
q0UUOFB4rlTpQzN/y9XpL77uX5tkMTfwn1fcFX12KUDIvDSOx32wfGf3juo03fuzpnHew3FgGLxA
groq0x3c4Nz9RNwx6oPafJxURnEgQPm74bN+0qNFPzsA4VaRboLsG0mC4WnuDHx9hZe435GRi9cJ
WFo7Tn2rjichCW4dQR/XWebErSrLp7LqnZ2s4PmHSxa6UKLp089NBrcL3pNu38H+IIS+Mj3ZlDux
nJsKt+nB2gtZe58kpfLXSKpyF1CNsOIB62DFoMMVD6rvg6esnLuYJLneKSfXx7Fq5n0uvTpWEE8E
Cd3h+2JWbqyYNd7nY+ahjK6afWnM1w6YkMhTLr8Ho9icgyHIDvD28U4QDi/jAgU8KOFW5nGA5mXI
QKuIJjXnMEYj4ytUjQSU+bSKMbE/dZpU+4GL9wFtyBKuUlVqljQozRlqknGe3vFuiHi+1XBeWYxL
xEpftoY7Qd5cXFbIhyYjAYwV5N44tbgEWTluXBhWEsAlTEUQaVTtpdXF4T95tsdN930Z9xKXoqp8
dPMCzj9mgC5Hhf1kgpAYaJ/q94GRyJJG0zVJ0NcaVmJ2ZkLV9eesLUKttyRkVsLcEo+sAqxf0M8Q
gbj/hYvpefTJ5zFtt5TDVmZ4iUhuAEmScEnMLrRsY5A0YBtmcKhAzVk7G6fAShBdwpKDaiCpStlw
qZHaCUgu3XPi/fFk8KmZyvuqbd0wd7ImdpRwN165sqDY9Rr/JgPornZJiavExfW7hzmQz5Oq4ttn
2tqjrwP55tHGyKRMZa8vlGq4ED4PyCbe9+TrEnjz5MlPJOpWhbhorp+p4egEU/0+BDdZwpQzK3dM
3UGFzp8uSA9AtdqSTV5ZoUtAcm9nLhQU3ewCGtSzFOLot+md1VXPt0dl7fGL241tezJrGixQENu/
aaLioYHMNau899XPydL4qLcyF57CfLxArgXulAWc1IIhnCx+J8AmNAJ+GabnW/Ow9jmLtMWeerfr
cug/uH79eU5THPPuscnc910Yluhk17I7Ox3b7GJpZ9gXQwsQVd107+pjkyU42XLQFk8LH3NRfPWE
FZEJZPaZx5n89K7JXuKSRQ1AWQt/o0vV/nQyb2fZ977Ru9sPJysiLGSJTs5k1fvwLEnOtmcVyADA
3jlKf4C7pMlo+2AC0vxREAG3T3pGvTeEoL5/TkzTtpALtK1noifzxa/sgp361KtfoYguvkxDoL/p
yrMvAWTlP5ZeTr/kTVrEZQ+SbASxqRKQSIDyDpS07l069+apBA7pyTS8Pmc2oZ9qHID7ThLk/cBK
7zvUTKNx7OiP1OmCr0EKgfqhFFxFuCiwF2Pb0K8qhgQ+fxA1FKFXVNWDyfo8dp08P4q2qGKeZdbe
8115EY7IvwJTDtZ1mrU7SuAEHuZTN96BWKyOSVUlKNQl01E7OCxx5Wuyu9xo/gLBMLAaOKsPU6fd
He88648cIQITasho/Mwnt3nMAmWlYQsm/8EwvztMtChP7Wx3O6Ub9sPMPHlUdeDva38IRJjBCeMy
QroWyhQaDhCVBv2YiQIKKVCXLJ5ZYDX7RCbpR7iVF+BRAPP+OCeC7Kjd+H8KXqHPoEvv2RiOz6dl
xkOGK2tMW9nvwVmsztNYQT4SOjY/AfXqXp1xSIDuglPGN29yya7pNJ3u1OAE5Z2dNO1TUIsH30ta
dA4gYRYYWt25yqMh6gUtWtxeHhd9Q/aMWsU9/lbG8Nb1IgoTqF3QO1aUp6mKmsbtowANnzsgxcDc
nmtWRpS1LDJtN+/k4HSfCLX9j30++Me5zaa4HGFsItoBKokksQUqgfAlBMhVR63vYCazNAgBtKSn
ySI+3DeANs9gAQgZ5ny+q5o6+eDpKTnWdTOfA2zGY9uZCWw4Kg6gQpM4yGuwbMfa+dES2X5OJyyi
llv8dW4mvodYtXmsMuL+AA4l+MlnoT+xCsvDgkXtT4uldjShijhFuAgEUT270y+IS0SJ1fURd/1y
3jXC43cjHIl905/cbIaspuavxVSGeg6+sToVEaSPy10rAdVoqX/xVfPipl65rytS7Tpaj5CThvc2
GUS3Y0XufO9xfdtlhRo/atYE96OdYlBhM340Q8DOeQP33aYY2Y6JBsgMv9LHjA0t3GGGogPiYZQH
JWd1D4cFsk/AAtinSVp/yDl+s1B5CeQW6eyotYAQmNBjehAWWEy88eRj6dS4JtOaPJIAYlO4HOuw
oNwa96D02rFXWOzXgIo8hOE72oRFBv3wxpv02a2n+VM6YppsQFOefFh9HJ1RJJcczeTI8hL2MDuM
vXgzGHYdqexjS2WC+qYATlrojseJw4ejL/iwn2a4tpYtRrC2axXP9ahiyroOy8Cme1kXwD1xCjhC
VHeAuwdB1e7mAsqLZ4AHPXKoSerGXLoShjP4X7MO4kNWgEUtZJlEIKCqvS2Ie2Cmh24ckK8wJCXj
d8HySsYlmdW3Ls2LC5Vl9QLzze7Q2FX2mU68/oFtXUW8TZuIex1UXqaUNSgkgANN91BShqvRBFfo
yLa86lE1SoDJ5ZgkDSuNandeY2yibhD2HFGnZEVUNLJ8HoF7UzvqS/iocZc6MfBW5pPyx+J+hPK4
H7bEnl6CrqOHPC+tV+gFuMDDubbtA5rlwJLG973uq8ra5JtllDknNTSJIkma+VG3WQBelDPxJ2wN
+Pt4UEVEpPFUfkI/MTj684Ceh6mnFsLmcH3BJRtkiwetEZ9AF5vZUbFCDI+1PQ9hmXTS2XVWKb5n
V9x5MwcEuf5sjQ7IM2NdxTAXLUpcixy3joaGTc9TOQJgVxqmrmYCovxz+whbyR6WhBcyoLfbNZWB
3BN5TFKBPKUUXw1V9UYO+u8+F1n65xVBnYiOq+YyD+0dbyEVwodvVlK8Osi8sG+3WHMrWfSS7gKZ
k6HrPRRWzCievZ7tU9lutVlWyoxLcgtqD3aTBygz5lQE+yYnd6MF5Y6W0gzlm+5kzf6jl+h34VOg
+v7/WbvTo1ZTGRj2NfIVAOqdaz0qf6vRtXI78xf1J6CNyVUnr7rY0ET7EyC9O/ee28A6vQcPc7C2
JFxX1tVS1SDNBwgbFAoX8BSYTaiIDfLbUIwf3rVql5QByAEUaZrOJdyO/F2jO7132paFsws9sNtv
WEEMQEPt/2ehZ+NY9xKuT8KMyTlz2wIF5qz+pPlshwLx50535WXqUZOB5MpdqUh6rOex3xVSp48S
iigP5SC27ogr07ZkG2CaQDdIdXHJGuuxYTjtnBnGUkH/0fKtp9uf7P6tMPyjgrdkHFht10CSwIED
KQ7A12nQ7F73TdJGvUaxbi5GPaJrjIJapoZ2igAC418bk7ivRDLuh7Y/Dt97WtEylHQqH9oSd7g0
6IoXL8OtK3bkRL4XPAgKbHwUzsO2bj0YWE2sioI6nwGU72DomLi4sBIv+KjoNCSRx0v/lNpe97mG
OWAfA0dfe0AaF3USGt3bSCZ83u1Qkxkg+USS8mmwHPPsO1xEGXihVugqJ43zzpgv8MEM7J3VFsFn
aCdNu3qkyc4mxgoddCK/Q7gr+ObMgL4erEa1nwISVFPksH56rSu/jydo/aGsCCHpcszZsauFdz+O
qrzIMq0fBwVohWWKxo9cd8hNnA89hDvQfmrCsnU5fnplXw1ph9b6nNmzlYd1afWHzq9UJLwUejwV
VZmE0E2ZPNuWn2DIaf/RKSbng9UEOrTdGleIIH/qWe0dXXvgkaoC9xeBXk66b0qh9wws21fj2dDB
y+32CCVsZE5iPmtoONwXKshCB629Mwqk/ARlSNQywHsLA1zEQruvx71oAoPa98zceB7y4qmFlHVc
BUCmJJawDgWsDMJA+tZ977dN3Nq6+irHOdvPk2gfJ1Jk+4E55V521nfZZNU+oyTxw2yEZxV8hhuo
/jC3izgQg1Dp5GkeggROnqwZe3kQpP4inTYAANcR7MmBMyAoZq0JHofWhRlJnVnpw5Rpl0WVU2Pg
kMTBQaZvHlxk9UAimvKuy5oSOkceAnQ0dpXKoAsD5+HZKtyTn6SIb3LiLP1Vic4/dy4Q5mA1NaiG
52zwooaXyZdJ51YIPzUv8gKviSyQPuD1wB3cUnhqP9jG43i/no5QGO8/uB3XR5m5bOdCiPPc8sq5
uPPk7ftCdpdMVOrVhpDhHmp54oRV5UUWr7pjRhoVZYmXPzJt0oiaEUJe5TSEEOmqIVFes3vPc91D
XVl9NAnLezQ0SMr9hP/60rvpHLlwEb3XNUEeUxrvSLXdRiOX+RfgwZ0IyVO9602ZhRC+J88l5hcE
Wvex0VimYT91YGgqu6awyxPdXWYSuWtp6/0s6tG7L+zBhuoHammya+lXlCjz49RW+VWywpnCoDX9
g9tl1gOfoJS0Z0khfuQZwAcSuecni+k/XqXloYajdUTbkUWup519mZj6XvSD+TQFXD1WDq4gUarn
6tWCMwUaXrAfhI4jyvZHPwlGEDoAzgtrUgX+rguC+lgFTr9XE+lje2oQiZVKPg55MkI0R7kazTfL
QSDhTv3L4VD/jGruySMkIRsSD7ipfajKCm2WHMo3TejxvPqAzHNu4U8+grGgnX68U/Y8fUm5jX9z
8E4iJ+DiwSp8/FtBTwuGqm6ONHFM9ARRq46XCI2pQvsCvl7Oj9theCXULxkVgS/9EVKP+mxdfyY6
NiSBJbiGP061kWCsveH69zdlQTFjPSYwLDo3c+/jktnYkVuM55Gbj0FqtvoIKwnZklqGLk7btQ0S
P1XoF7+fYWPQv9weor9Q3X8dVIsvyNTI/X5AeZ8+t3fi2IU02nfhCbrYX8FtamLyPJ/Z2TqUu9fs
fLzqsn42G7ittc+6JjxvBq9sAOepRlpeaA/XdPAgva0MdiVlWvLMprztwBdB42Xq7desT57HjNyr
gv65PWgrSexSoAX72r0WZeoLTMwPdFBR4jgved3vWkXCotVfub2lTbg2RosKK44gjhQWYwQqfRdP
7ZzGlvKC/e0PWblRLOlfU+LajCd2Df6dOjsOiW1Onnt3OszVj6bY6vmvDdci/1MQp3NgeqYBzfNO
tVeUIepsn1sXVva5fpGkfEpVt+WJtjL1S0qYxGUPR/ucXQIcml9h6ut+TttKxU2Ho/X2qK18z5IV
VmqacSDdywti10vA7fve4p9Ltz8UrQTDtHml6ZZ2/XUX/mN3Lm0PofpV1CJV05njBjYxJGh1ujPD
T9FuibGtveG68N5sQqfzZ9vTiTkDaX02aXHMjDp2Vv7iqDK+PV4rq2zJsHJsxcmo/fxSS2iDuip2
9TlDR3smNeQ0P91+ibM28YudkjuFRZpC2Jf2C/nSPMwf5Fnn6FeHwxfzvXs8869IkO1vt9+20jYj
iwZ9yyEH0cK14dLNV1VF3lalFcItN9hPMi3Pjkybnc6BFA1VPlrQr7dEuwF7WIkIf61g3kxYnecu
ztqGIYMoz4KSoy/zn7e/amUIlxQrJyWwo+WankX2hfDrNv2M/Ct838Ovu+nN70ZBmuhmmOnZLacP
Yip/T4Mjw7R5nzgUWZohtuOYtO4o2bnzWH9wAkKPuiHVRhd8ZQ0veVaawM7VyoAlk4zWBzA45FPm
WyhKVXN9GUC5/10ItlXoWVldS8ZOicRoQEeQnmmRwFH951R1uCZNcNvIIiK60FhNNMJT7vbErCyo
JYnnf9R9V3PkOJflX5nod/aAJAACE/PNA00apVxJKtcvjLL0AC1ofv0eqnt2SqxK5W7FvmxHt6Kq
M0ULXFzce0zCp1ToEY2jDFB6H5Xq9KMDpb5Prx/9THzZkni0rPo8zel0ldKvs71AWbtfK4++1JdY
5eeufzPxi0yMslYTdj2i+F5R9xOdLtmDnXsRm2kOTSrUKkmD9mmTB3RxTqiHvxnkguZN8QRES+iZ
2B/FJem0c89qs1D2nmiw8yLT1QDEkldCtRvtEgknDBCRd6+/jjMPa8sOGWfoaiN5n6844cjwsyxE
s+mSO8y5Ht6WGzKLyh1YAudwQ+kQxcvMgs60XdikE72FuV0XAkCsd7Xt8HcQoiVFKLBLcX3WWemt
ggTpoVKGldg/Je37forpMY61OnV5l38Y2Ki+WqX4PY6R+2yn/EM84tYoiNfZ5WmRJAPgaIqsUvYX
HvOZcLGlDRLUOVPjWOq0EtMTdDKgw+u3aRpM2j7q+hLh4kwmsuUPmjSOc0jKDzDgs3ecqT1Kq8E0
JLciza8oMe8IgzHo742czeBkqugJqjr5qWMfGvc0g+Dx+oHPrDpbMlltoDA7e2uR1uRHpZu3kyMP
RqRfXz/8mRG/5ZItxOZTPmXoFWcUEDjx5JDu++uHPgdf31LJBPM6Uc1cXDlr3yoBHjSAUEQZKSvr
DqjtZAeQOQZ/qlDfpGqOo7qY2OH1k58JFs+M4B/GL3ErYdoJB64g5eSrFD4ZwH/f5/ZM/CpfLiQ6
50bYevYfztLa2rQZq+qTRu1BTRryROYIFbGoBD5Wieoqmy7gF84Mg+e87oczobMR29mCjehiGBzr
Hhq67Mr08fWHde7g6+D44eBicJfKzQXmY1EMQdxAWQ2k/Id5uUSL+/UJ7G1Wli8lhb5jY06p2COe
gCOBclnx9PrV/3oI29u8TA7o5BesN6esy31X3RbVhQP/egzZW9o7zGTqKm10ue7/sC63fZLcd21M
vuvFTt9AD7Pc/94drHHyh+efwZuS1j0MEWtyX+gkrFI3+L0jbwYoWmzd1Ju+PwlyUG7vA6B6IS79
Oobb2ywMst4zHSUs6JLikdbkaNWPiQHsoYDbLNqnr1/+mXGzTb4YgAZsiuGt2aOrbT37X7a+sS+p
oP96+tpbo+ieLZ7WBPZ/6SB9x7mx8ycrBxmiGpBM5r7OL4E5zz2sTaY02i4Fnr7rT0MPbb/42CQ0
hJFKsAAGn9MLbZVzd7NZgvo6cWL02boTEYl9rOo5O4wmkTtiGX3VlG7/Hl1xEVSpTKPXX8+ZM27T
pdwYyNlXsKUb2/y6tcXT4GbXCQNht0hQ/OU25A35pc7UmWm+zZ40nY2sM8QQq6kBLud+QS9U2s68
ne1aAezI7MYWph9TZLgh9tAGca8N5FzRkTIpKXbIw6zfWjLsLU0WrjCZGbymP0H1IgkWyPz7bWyy
K+Gh8morDkQB6/MP9qQuDb4zYWy7dBQenLZobkPIAu5ct045V/dJ3S07oxLHb+DA9nujYbvcW03b
eNaUmhMXYeMPY7SAaxJld0Vz4QRnRgDZBDOYLIy1gWHBCWPbH+zGt/Ovrw/kMyOArPHnhwAMDxNg
ugzGlhirY56wY5Y1h8xpAJWv7SZs4uHCidYD/lyxsrdk3ISK3HJiBW89OO2y/h7wl9Bh+9fv4kwr
2d6yb1tS4XVqNpyAHpqAd7GngwvtnOsCosTHfLGUz3q87kJUMLGdJL9vCnTOLBdFp6azx0gb9Hk9
V1/SEjgj7WNvfWo9Bq8ECuDCKRbt7Bdxth+aKSoTvD+IN32srebJqqqdjcYLaoYS0xq2Zq8/jHNP
ehNyHceZaeZiUsO6KyDuPVgfQh1fP/a5gbiJtG6aThAGw0jv9GeRfXKz30rygEp7OQwBDxxz6sbD
yYWfH9dvIXkU2GN84Yn8+qrJlsMLaCZUUl2A2U2bR8SaDi16r68/kDNK+GTL33V4PXeOJ4bTokHA
Q+Ef3H8I6p7cBn66aNfXuyWru0hqZ/7UFxbF4gDyUwSoQX6caT4GTlZJn8h6iIq+cvYZrAE+v35t
vw5/YIS9fKg2bMsUIIQwOK2gS+CRAyuLwC4PlNi/NRxgcP/yDB1wXUs7WZjU5VU7hry48MLOCAKS
LQOU9rMt8x4HHoIuqo/FQ3IyT3aownKX7ozPw3Gnj/Kqe6LX4tTuVXCpxHbGMY9syaGV05YxgKrI
jK7dO7Hvj4DB7sabMvWhf3dTn7pddUzux+v8pCLnBGXTSD7pCyXcvzP3n6Mk2XJHC8GXMjVpeUpS
KBwGU4yuecOGt5OXJ7CKsJFppGAO3TtTE3fwcpdqAjWGqZvZdPZHK7GYCLiBbrYwil4rIjNgMZBI
wrknq1Y3HU6LW2M5FZQW6yrzOVx6/LGBWj9AIUr6xluyoCN5jb3p4r6ZysqEJU2X0CJDDECrQdM6
BiDStSm0Vxo23SWVY95pdKO+SztObmp4g3yQK8eLQctjx8esDWHL4flMJubW0km5ywG99I2wvSfS
JyaA50bmV+uGtezRAprYVO4qQqYoW0Z9gOvj9FYbKCnmwPVGGQBOX9jgiMSf4UR0k88133ltMd/U
unIiQdvkSwvgAbwYRojFQIcEvk9FU6vbGr3RR+z1LOIXzLU+xVbrXTsN0IAJq6BN0gun871lSL96
kkgf4AHrrasTOAFyIDOskSXBUMefWeXZ793USfwmTpd7SFkI0EoBtFlcr/En2+SQOCnnEahbuwLu
qzfhouv+2qIL0AI2L629IKZ7mMnzrp/2dxUfx/cJW1S6n1PjfkCSB/cb4mBMW0V1apsU5USNCulk
ZvW+VW280zrrbwUt+ckDeDZATJbHckpcgBMU4CsdNP2iuRg8NB2zbA4cwCJjf+buEM7Kqbhftwm+
1nuNiWAc614Ly7Uf6xr2lz64yvLK7Zr3yYjwgbiUzNWJAZoHbfMR6NzXI9O5gLzJZ1LSUhsyPvJq
yt9OZRvlaXIhU/r14gd+1cuIBL1PkHitRl5B2y73KQrkuvBgK/N7IhxkK0zQ9SSbFHAMpzkbFVrH
7EPRd9kF1MBz3v2L6S/dl1efF0k3Oz22FTBQpSHIpMmnJevjKG5gYRNX0DhMYugdzfaYhpoob4c9
OVw9S6gC6opa9+Adt2GusBCRbqpOPeudO/TuLin5nVtQnJeX1wym0Z3MzQkM1xi5aL5XuRBwp++b
MI3zC6/wzODYktyphXrw0sLPWEg47Wa3cfX29VF3ZmxsqewsmTQcNTU08XJMAnAwP3cZhnzWeReW
wzNpKBHrLf2QTWuYe8dj17pXQNSVJ+Hq5cCxnwkXSwAlrsAPtvMUrFOFGhlAX2JEvQkYzru+HKa9
C2zX3kp+Lw0kYjOWAOwpY3vWWJuXY6belXXmJ/zCvvHMQNjynSskgTMoP/lpqu9cWZ+kmI5jae/B
774wCJ5BoL+YClu7mNTypkyvo2DE/HoCGCi7ruPKPtZxbR0EZEUTP+49+kX23fIWq0eFjaOd70pW
Eh+GAh5+tN0bjSJQiBiZhdXMQBXWRXMobduGp+uYHUBHMfuMNRow9AZIoDTR2JeI5TB3y7DzPOq8
acg8+kjdh53l1SQcTJu8l8yar5p2bvYFkIk3AtqNt6WDjmtWO2ngiVxFtZtaUc2gbqQXIU+5bUTo
takNGJ1tR9LEJfBo+JOxcueAAlj7JgUsLALzmgYSSK0LVaRflynI1qelFcgorQFplAkLFQFw7t1g
1w0mwcWNzpnJujUY7sEz1omFMltmdzDN5Vd1510YAs/1jV8MgS39sUkHYA4lRhn6t6b3x8Fm6pjB
euZRwD6r9WHiAmZKklD7Q+XKq75tWn/ps/fVkB9c0GE+Z6SwkSVZ3XKVMdHu7Dnz9qVdu0Cd9ZdA
WOsW5RdXueVBj4szmp5O/clt5zqsy66KsqnKI+Ap6aEA0Pw90VJCUyl96/Rld2HHey6WbTLvXBPS
QzdIYlmOP006e6KGvJ0lu7B1OPdaN/uxsgV+vZ9QtssS8Lvex/nT6yH43HHXgfpDgCwLOHKkeYFm
Uad2VTJHLMkvLJ5nYtKWPgyHBAdmYwgYnBO/BiWLNDqCcfWeN5cAS2ce+pY1m1Yd7wdr7E9qvjUA
pVGYVKqB7H7v2WxWV6mRbBVqLZUCo5q7h775+vqBzz2ZzT5wjtPK8wjmKHDJV27NvvTDEMGpO0Sk
+S0YBPE2w3Fo0h7tRawEQCFIdWPVRUCqO6udgra61Jg9cxtbmmycFVBdLd3s1C/8kc/Zt5pOxyIe
bt38N7O7LVcWLCOejp2bn3CeOSrKxY1oZtiFgHbuBtYa3A+DfwJcXlutaq4ySZOo6no7gPQufauF
x94tnt1cmAlnhumWMZtb3SRn0OROtFoikRxKR0fOJdHtczexnvSHm+AjVSaBlN7JjpXru2J8knx+
X2QydCYE29dH7Lk7WMPHDycxcYXgxjFinXbXK+HzOgli+eb1g5+JQVsaE5D28AixSX/qvT72ad1K
Hyuwe3j96OcufTOLnQYywLVo+5PkS9hBRw9eVgO9kGCee/ibmexYMJeqBEro9bzzlh2sRMcUtIzd
65d+7sFsJjHiRJJg+41XyyGNwseguQQlOvNQtoInCfLFPnVQiO/y9yT9FsNDuL8kt/XrCjbZyp3M
Q+dMy1Qg7g9kQK5nZ9GQ1vDTQxU0lL3ODslo5vD5Ef37l+k/km/6/u91vfuv/8Tfv2gQCrMk7Td/
/a8nXeHf/1x/539/5+Vv/Nf+m779VH3rtl968Ts47j/nDT/1n178JVLY7M1vhm/t/PCtG8r++fi4
wvWb/6cf/tu356M8zfW3f/3xRQ+qX4+WZFr98c9Hx6//+sNZuyP//uPx//lwvYF//fGYqeRTPbQ/
/cq3T13/rz9Qz/+TSNQ5BZfcAbYVI3b89vcn7p9M2gziPkwQ4q2JvNJtn+KX/qSewJeh0iMAsBBr
T6DTw98f2ZxDA0CuP7njAEj535f24uX8z8v6N2is3utM9d2//kAdDAHjf5IzXJbnglLgCSk8zhnd
4m6qAll+1lpqD4W0L7q7h+CsQAdIAXdmrEh7RRm4Vm6BCZ6XEZ2Bcay65K1DqtUPPf2atPzAdfld
AYXlT2AfoaEEbaGJ7+DKVQeGl9fao9AhK6M6G4mfaBUoAYCTBO/VHaqgY2ABJASJN8ilIFt7R8sq
o5F1NJyylUVlsUNaqXtP8NvZEhmE5hP0l4kJCgjiAmS4BCCm4xgufZOX3s7xhnA9Kwd/qIytaGH9
jaEq6AQLGlZFEqq6ls1hBNjVO17qRyVB9o6TIaQQcIqH+j6dvJ0Fd1uvK//iIEAX0EcA6Bvgztjc
8Plz31SRm+t7S9B94j6gFhtmeX2/aqARXgU6ZYeJPkBdyvhOGj8RwLX3DexJfMvQEhJL/CglVGpr
CwJR2bBKFMBrnhFNd3mqJYhFnzX5XOBWLLu8JoUJU/eBQD6FVzzA+UhR3diedaAWBblAAwlObpul
3XNa++u3+77clxoadAkyaxsY9flxKbUvPAguyLj7MGoQiNNseSyg9cua/iYFLsnKodxc4YEuJI5E
7vi9JcDUtt4TvAxcERvtdwyE8Yw8lMMDGNUELzQV47vGfhMTGIDixBLSb7xlqxTIQ9nr0Fu+Nqn5
q0wrrIax47stO6DNFGBC7KBA8qFVVTDO7SPkbwNow0VgF6PjwwLI6d2ChVD6vLdAaGSHCkoBgD2b
m2ZQfxU5yFgaZdocCvwaY21edfoNNADgJls0CdTi8A686V0jimjo8s/eLJ/Snrx7HjclxdHwHYgD
+LOGEnfG3ijGd4ONLeyUlcMBQrJ7Br7lere5Iu/6Vj6VegK7SEeN44JkzvdNZ0WzY26UN56Efu9k
9eqqemWmyGAGGOEdqywFiy8+dQ0Im0hs9vnM9gWodqJdolFqPxbq0eSJjwprNLb1TcrLSAzZV6oS
6WtqRSMambUDovzw4M4DSqXpSeWdE7StOOYUshJzRk8Z98Dbm7EgzaCGhkPRYDjl3l9VSucHiqbG
kcvqugKHGzytxrtW+Ay8d/TJZ+2dKlgBhwvJWFjqId11RqW7FhQ57LO1CmFM4Ybd0MS7hqcfIYDA
wtouuf/8YUsLFmbwNE2hZ7Mnsk13jVd3vb+QKcWrmFVQ1cOHZJLfeuNCIMCj9woTx+/sqYtyOKw9
9KCcROsFAWAZHzVfR0HFVTAa9Z0r1LsraImcLIm564pKhZ49qiBnTAWwBkMJqe/VnlYyO6I2rg88
1ukOAhDWPlMWFIZ7r/KtKQ6FMvrg5hm7x2bYe8xAOIpcxkMxyV3d0LAQy57UdVC22Y4U+i+OxmTl
FsECLl5dJhFchK/KSULRoQwSNIwsZ7mQyf06AjuC2ZSjKouQ/jKlszKGpBdyHfvYwpwXD0Y6fso/
wx0LfLIJj6F4KKGiQKzlnSUvUbHtTUXu7wUAPG/pOrZDkSRsMie34gb09ULvbUn3FTRc6nhE76EW
uzTFONVx6af7rHOjNbpOnbdLFzs7tEvfBRa0L/x5aq5c4kIbpB+cICHFdwDG8hC9giczRKg4P3l8
tdldvNsM3Nb1KLmTYxP0ZMWwPE5WcajsQ03gCsnRjUYBKFrmMjKt9omCbRWp1aNH9A4Nu6s1LPel
OPaZ8WEwHVLKjwzrkmX4p6rsrj3j+BSTd504S+8dlZ2capOcYjNHRKZhlvFD15hADOmX0XsrTADA
li9KfSwSyDBMDxhjPvhVUF0cPicu3UPoxtdYXnnOg5JjGsKpzEOnPAOlkXK2H7rpXT3qRwkgNcvp
reOy22Tit27iXctV56+FyKJcDAmbjAdWZQl/JNEisYft0cByprcIW0fTCBS2FsiMf6+5OE4I11ZW
RQlIuJCl88fy81zVj+sNMSysHr0CLXXyu6q67jv10dPgLMpILwy8yPaqdt/8kM78kzP8mCO8TKn/
HiAQAyGc25gZGCkvx2eHUj7cT2a9z4d28g2itkxFG2gOGJG+RDx8zje2+YhHbIkTCZv9ZHtPOkBh
kkXoPdfeLbRUEPUKO0jH9A2koDAH62HfNHxnURIpcFcbupviS3f8fEs/X4QQEBZzpEO3hXbZQdgF
3rUaMjaVD2rzwZ1bkM9jZBV7fIAwpJ9f6LqcNdM7U5aBl7tRaQF53vPxcz1ySARhsbCcEIYcWEgh
juOBKoD/58Z8P6LvDZNv354Rr7h1TC1yG4vlPu3Gw5ogND1og96oPznuBzPFgG2sYjoidAyYs5n7
FDsgaLLAnm5orw95+pXSz2ho3hM27j1oPubWJcP4Zzjm9pFI5nhIWD1koFvwtwJSLjUw/9iD4O5r
mxxdiOpMfMDKtoBaAe0WN9kl5alL33d2C63JKnDQBXSxEZuwWmanCWz3dfpMOT14TXXd2SnB0FZ7
nSDQjV97a3xw74GiPNGJ3ELN4GFGi/D1ofxMOvn5LtbcGRR8Fzz+l2N55VAXdECsHSaF/rG+xl5o
79Dqo5XyqCsNAJHmsz2KU8meRjbfEm4dSIsctnc+QfcKUSCfyr2GwBmquY9O299OBjmnbY5O492s
uacah7BLk0t975d16r8noeQu8B+I1Lb33Bf7Yd/v1lamRjbpPeQHP88WNMssLwB23XfsEcI0Ziz9
GZGzn+kBVLvQHvu7pqkjQN0Xf1T22gl7Dm51N/gCScaFReyZwffTg8UGAisJ9wjZdpDcsnF5m3R6
j94Eksc+tCmCuczrv9IJ/VqvuHZthRjs3SpKj7ll7xMsIDZS7yFDPF/cWzm6b3lHdjUQ2VT5dvcw
FFVEnQFpWPPGWtD6bdN3dkX3BSkjLGZHnhj0btt96hkI/gyh1u4bikqLncch6PtfjJse2CVQ/C8D
lPRcCtVlrNhia1BT8iUuXIiL7FnuvlmzMYeYgxNfm5KgOw8pQtTcTAZpdqwoqLwelqR9fH0UbxA1
/wwGD3sP1xXIG7ZIDFbX2MjauIR64kFNxBHRNGinz2uWbWfpye7KCFuRr50FXPgA1YZJf2A528E3
5/uaZfOkjC5c0s/bSEqwjfS4ZzOXsK1JAkr9ysQLxicj14vXPMSAsEKtekdrfQ8n2q/gsYGU0996
pRddBGn+4p3g7HgbrrRxEVBO2kzrxomtuWUYfUg8PWiLd2+ZQgbpWahz0zfYpwqnPSy4Ft4kEBPk
F8BZz350L4f/ywvYtBQbJ4H0ho0FowBYbak6qDdABxt7F7wV6ljP2Yzizmpktivy7liYDm2Qj1DY
uEmX+TCwKVT8bsF8xpTZt+2XNeonbuWv41oUULGpIWDVp8HcebdxW0Ua+ZLIsdUd4Tgqs3+8Ov5f
V3FuMmBGOv29//+hjLPyG8+XcZ4+ZeUn9TX79KKOs/7Of9dx2J/chbgPcYmD6b9GwL/rONL706XI
27lwbYLwt07Hf+o4DvkTg9J+LrB4LoIjBuY/dRwcDWOVSERLB2kOJvP/TR3npxnAoSkGMwhnvT7X
c7b9ddis13IB3uxQ5Nl8z2C/fmOxQqRBNUzEDQFhsZJ9D6bZAGkwMjFIiBlW7QGHtND97mfhhmPb
i/bCgvuy9YeaDBZZ4rkoYtmYlnzbemJFnRq1El8KCDzGJyfD5iHkMKeYQmeu0uu6V/UNxG2hmdc2
bnGvHDJegga/LK16aBEQkPIpg6SHQ6BYh1rajyVzTwNbbSBqtU+syuUo2SQdQFe8LGbYkRLc/g/D
5hfp8obatJ6PuY4ArIDhDTso3708XyHl7Kgm9fYUNsRDZDz3Q4EOQBpCSI78NWbVeFfGMoP+zmgg
Q8cKbFogTNKWhwsXsgadH4MSLoR6SKMxMAV38BBeXkgNBBaDwBzblwks5sLcm5x7iPMkX+M+tm9l
KSgKaHlSNJCUWqa/iIWdVunCvDUaenQMoRVjkjjkeeNlF4bF+shfXBl34AcvYJ/GJLGR7r+8sqSB
lKcWhdlTIcd4R1HgoYc2b1V84WVsx5/HHeagqgkFKJRf4Rbw8kS2VBCFq5thb6PVI6KkIdTe9bVw
3i/NyL478Kv3hxxqHoAUUUDB4l7F7YW1cbt/8tZCLVYlmHhK1Fq3UAOnkVkMMRyzB+BhFj7A3jnK
CdPshGPTusk1GbNLmNuXFX8MwTXowMYEwlYSmLztnh7U5NYB1G3Avr2sP+ZjWQHm4U0F+KuashP+
g1+xSN12usBg+PleEck43iiK1wiR2/k+Z9VSL/PQ7t2+IlDErAkCTmHxGiOtBDPVT7J4MRde8s93
i5eLnTUj1EEkJptxrrQHSQGXtHvIVKWHTrZ25eemGL8qaEB8dbhugqYAICV4fX6t8/jlIGaet9b0
PfwjpYfY/mNcSaDZbw993u+TGe3uIIY88Xfoyk9AK+bQMtwDhOHJYB6Ad99Jr3f4/vXzO2glvLgE
gYIRX5cOJDwY31xutcgB3o4R8QDVAalrxan2H2yIqV+5RpObtGdP9digG6br0M1Qcpig43slAEfL
wmRm06mFAqZvc1eFTj4hdW6b7pj0tjw0ciqfirSw79rZqffdWHypALONXOVmh3RRY+TwHg2AOIt9
1pZ9aIEzcJfMc9xCOrNiV5aOa4C4+qU5pNisoKZCoH4GodHM+rRISIkaSKMmzdJ8d2BQC/mj5aQm
1zt2Noo8njQdOGNJdqigTn7qBDa+ugeMKa2ndLUu/d4s2r72XIjQpQVmVJ/n4rEgfNnxhqV35YQb
J0l6n7jsbsB8PGYikVdZZyqUlKxG/WUX8kM/VRRuCty5LmooKUGiZPVZ6yBDw11z0s3QAwQ1oMPq
VVaC/SkR8BcuwJTxXZk/mikHqNXJiAkhNjN+mJasjQjCaFiyIdtNHlaAnbUYlT0qkLCaQEBnFNwu
z7C6Aq6WM9lC3bZvvHQHOa+8mAOpNAKQgViVPJlewCFlFsAVKr8URTlK34Y8KZbqHDMLUkO5yuo8
yNRULDQa2o7Ke2G18wwaVC5SMMpK1qPjwb1mweUwp2X+FDf1xwJHrK8JHZ0CWmp9LqwbGEQARbkC
WhXc0gEUaSMIzpniPXSSEZZLWVTAVNJ5uu8qY3OogqX4OXp1Dq1Lhmr9Ho6syfS2tKVYhTCoLnYZ
n7DQO4MwOVTWXFBhge4ngCCtJ53xvBuhcjf8e0We7KGCWThEyuj3PrFxWGTS1DwAKIyDLHKqPyaz
y22oiXl0IL5dMeiaAs6GIFYmHeJMHufEDstB4qoT6NmkYeco/GxJDpW3FHpcKFZiDBVhXAlcnlQj
wYVBca2ZSr9L0Iq4XdC9rwNhQD2AgmCWiyDmk6euJrsx9KPLK1b4seN2c5gZraEHhmXjms4tbIxq
uNaIW6oHHHq0YECwa1rStqcuAXr7ShGDsUyqVkCpue3qj81QCGDEqduMgYv5hgeFdEGHRaquFehm
O67yZAy8FacXon/TzkdoKJcPAPFAtlRKmFFfVxYf4t3ISuBYbdCorcdExmX2JqMD7XdzW1TqS2bZ
38BZnJOglwv9CiHfSd5MBavvas6wrx7pin7GfraXUAdE2dKf2Uy+WG5Pro1bJ2FDu/R73+FZAWcw
Z0nINK3R4hvahT2U+YK6O9TTBDpHhTCeDzne+EPlaLv3ea5OLQUAHmC+0oqaeYFec92wNR6lnHSf
hiSrCVS5Wg9SdsC0o0icou49cSAAdy1hUBtuemGjC6Fz7x42ZyyExVOS3E3awJSohO9cdvDyAbGs
YzAAD/IKwKYhh9MmLIdWqdcamqmoITcFH6d9HksMll7qdAw4yxRU6GoGVbe4MvTeJaqpd4U7QPzO
kWT+a9GQ9zygm2IlYVGMWMJqd8CyhTaCE9R0JBCOZemMiM56IkeIsWVyr6oKqcxQMC8+Jd7iMigM
x3ESYm46UYv+QbMHnKVjoT1B6FYtwCuglVrcqN5TB0OyXl1X2C7sbEvED4Uk1k4yre5s2+LoLJVj
HvTMrr6rskshFSiLOwdIzWtIMUC4DjM3/WoEzHLf6jqWEE3MPWgkJ5kFdTgDe5Mg6/vuoIEWgc5u
CYtTaATLOIDxi4zAREBbZy4BKvUtL5Y80B2ErJuUss/zqNa51ABfLZdqjuwhhhggymgnCFlTv2LZ
0aud9pbkrtxP9QLCggOuxQEAJKhnFlPsRRVN3beD60AfnDnLG6yjIPrTEYVU0zc7MzdxeSRFysBO
BXdBkSU/SK6sqxIt7UB6XO9MOY7Hrmjmz5CZdndUyewEZnpyA+z/e2IXaCvJoR2CzIUgBpQxFqhx
VfX4aKrC8WOg+2WQqpj0e2H6we/BnkBrNUfm1yExmhCaGxseQJZRR8Q+oEEL+LdNiFOEfhuwYfGt
jnufCtd5TyBFfkvrpTmmbBEhWxJ5nBogexfAupqwa2kPHU8rRojqYKnRwUQnjcQsE7orE1fGtxm1
xKOyGnZfJAtCOi3qSJiYQgcw8zg4XgkcYtOyKO9nCCQlQZXn8gP077v0atFlgi421PPQQId25TVc
Nd3+ZhKd/DJ3bPhWI+2KIBYOnFkFXZSotjp7FzeqOII7Cvpll9fQZpflfKy03XF09c2Y+ZlgkBHW
Vv1mHPLmgDUCauJufRVLAvV8SLnkt9Cg7eF0VQKQrVHdGE3O7vEM8zCpYFQ6dCUW6jxTj7BBqaKF
DPxq5jX57LK1zylT3L2PlMEKpVfa967q9bexduZoNuBv+I7b0jIqMlU58Aof82ORF9Vjlo7lbszq
9AbyttBjp3kBWdMCLBzSl5BD1N21LAjUVBGmxDdeUPfYga2IkN314M5OZXdXtANqonKApn2Nog9E
GPRMgwwAmLdF6VqHpJeYGzkv7qGOumRR3NH0HRkJPzA1tRGIHcmedcgT6OKGadp9HZcajqyYnXek
z6c7I5w3jGuoMsZq3E/VBLpijNI7qeIlRLazqIjnhbrNZhv2t1RB/HysyBckg931hKQnHAgiXhAP
HppNs3HvIAJ7lXodpLBWIeHYaRa/FwNw/okn4M/V43UHTW2Kd3RmnfKVTPWt5xTF3ahHuL/pNgES
OGGQI1YwXiuimZYNakTI/GUa20conVr+MlcGkS/DrlQNZtejj22VVeobU0BDurDfU5vZkdVMT9C5
fVuW41MvIKhbGQ34Q778L+rOZElSY03bV8Qx5mELxBw5z7XBsrJUgIMzOfPV9xM63S0pT0lpvfnN
/qVSUkZCgPvn7yicUGUJsa2LuR71ubWOjp48c3z/KcZg0xnpD8rHabHNzKth8Io9AXz5JveXq3nM
3p10rTn3CAn0kD7lk+aE44rZxvHXJ+qjb3yRyFhvdV7IrrkWlW1eqdlFANLN+9EJyivTHR7tJs+2
KcqgiMhomG90FMacjluTZNGfQ9EvIZPZhmhJxF9apqLEE1nodWa1sSFXl8ztD0HW6Py8ciNbdOt1
rtxpKwJiKLNxFc+29H/2dDscurJ80xxHO/YVoL4rGbY89HDjmL2UevVOzj4sIMHuERG7KoZmn55R
HX9nCb5iVb+VVqvHwh8KwoIHLcqD5ZIDUjnb1Sp/y5bxJS9HOpyqaSGiUF2tIms3BT2zML/EVklm
i23m2NsKPBF4Jt11HXF2rEP5fs3njwYveuQCM4QD6x9q1V5sfE+QSdxyEFmSPrZI0Y17gnZ3LkMQ
uhqVXs8cUfa1biyQs8mDHBoYyTzYT7WB8Q2eoGoYUW2N2sBkUCSttqL4Lci1NmSs9KHwaVCsdHt9
LRRJpv6ovCso33kPCnE3L0lzYvFEQVM6KiStWX9kTXwSi51sMkHigF8sZawHow/RmRL2ifKExgtV
9vjB3AvDVYpIuokWL4aEWOq99zbonHgVlNkXjU4CljmHXe19mIV56xCg7yzoWGqfJixzatGLiuQZ
gsqgA7Xowrl23FvCbfdWo2/1xqMdpWFpzStl7VaNml2CqtJwThvtYLnWcWEo2RtuUxw0aPpQ9e4T
hYv7MWXTN7Gr7pdsJXCf4McgrhEhx/Q0Bwd8a9fepBM4phYm2lWXNrwtBsQQM/oYVlW27K3Vwwio
HkbiBK7NdVyPTUu478AwehbrKIgmtJothRLPVAAsP0Zr6g5ap1v3+NfK+wlf7LEQRBWBphSIA+b0
kYzh6qESGOkJf4UebET3kUPMYcXTXTt00nF9cUy6O5VEAyHt6vsyF13L1uGk77JynyU7y82sE5hl
YHmDiPfHk8QkdyWU60f6appbUrSKOB3qVtJF3PZh26Wvi+OhffSwYTTdBIyxaDW1C9K7cLP6vjBQ
i6Vm92oiEL6upNHc4wij3jxrd3bVqljWUrx4o06/iqLlAVu3La+BgCraKoZt32rWddFWaWQSh+HH
eqa7h5k8wCUqB7+ORMfcrxu5zqOF4mioY7sMhpvAF13cIznoOMRS+bWZsoIRwPK8kkJfM4BENfVW
UbxngAGklrvheE4iTGulGeG5RZaE1pJWCtwnJ753UIP5mOXqyp5ku1UNoV89TTVR3xFd7RtBd+qz
1L2eMb9RqyDUQzoptiO4SpWGmrvII5086Xc7R1jSDwHkMNjZPERaVSmyvTqPHAFg0Kh21sUI/aV2
Izw6LNBkcriXibLBe5XnaWQXgrTquUaRUY6cwcZ5lt/KVq4qKtlPEkLBDDplO/K3BnBbakyODrgk
7X6tbl7pZZ8ctaKbeBBzK6djbfIYe236yIpsqB9HXYpqlyzW2IZJ5jPGzZnHEdhXk7Mzm9m51Sjf
iD0rK/ZMj10WZXU92Uia/eomGebmttBnZDlL5gScH3iqNxyk7DmeEq2NB0SC3XYZXTKSC2ZM0aTq
qHdu+7qMdkvY1pi224BZDXocoMKJEqvx9LCnHfxQGsqfdvBIZgPb10x8mr9sO6cdy9ALCu+8ZHr6
7htj9x4M83CcpR9s6PEDaDLbJWT9WtF6uP45UVpxYKzjFhSwiDlj+s9+EXacLIEKiVbNDxwEObMt
OAZjt3RW7dDlnSGozEmF4Er0adtoo/+bYxf50ZxzeSku+gHrq965LDRYrj8jJEllEBloIC+PKg+5
r/Q9DVxOxIOo3/SG4dxKrffOOaD9q18KnO+XreeG4SU7cDS3r6bCMflLNW3ngaPfdQ7XGRL9zzpZ
VCul1HIp+yak/IcNs5Ma6d2agbtiLpPyOU/FvK3NWbyh25vRzZjztk1XumgBfMxbYfrrFZwq6yQq
GLLcLeIKh6V0XmuhjLNM6PoYia6/12YI+GIZmndOkTc2uNZdqyrYcLc34xF2nztsNGj5WvuxqGvx
gJSInp7Bcp6K3Fse9dmvNtNQlOHU05QD2Drj0aXgRummfCC4UD8SaSiofZJrKHT6l9B0OSRwt6BH
xcYxCSII17qj5nU08wN2BudIyIofZ53udjEJ7V3kJhkHFM78joUbuWpotpzTLG4mLNTmKB1q/pyP
afTvc7PxgWoMBEXa0nBuCW4bAk7wIdcgn3aARKNzc/DPMRHgkd7DPM0JS5zefm+SjkNumwuX7sZx
unM0ksoka0g4peI977uVOtzRj3wOriGxT4vcoXnlwB402QDZvro32cqU4FVjhqewr+wwN039sXUI
8JcryqNg8EjdDyyV/PAypW6SBjkPHpTvfUexTmwSLbm1pLQ2gdCXLa7XfD8KV86I5pdsa1idyY1Y
xg2k8HOjmn0/OGNUGtXOCJxyX/UmOsusD14co9ikghpTFtzrebZ2uj1QHEJ4/Vzedgw/UzrYiJD6
b0u9DpE1V+YJ5HYich73OF5zvi2BZSuqJz9FJEgWW+QL/PaZb+xFqyfflb+wHE/CeKRbdCNkPkfY
B5spqn2EOrs2n/OJMWTx1HWX6hQI2Dqg196oRnS+pav6nqOoIp/fLgtNj6YO0UlUrDwJOANBzG9z
xcgdmnUfBMclbWVCpaLeI/RMLTSHtU7B1wGhsSpvslpXRawogpAnPAZDcciJLvuZ9tk4HesBKnX1
HaBOUszCoFDx2nWcAyvvBO+qwikvXijhymOqdfYyoKF2ttXJbqzvhbFmfTjnLWrjeLDkOQOzWma6
12ctbvJ5mzvesyaKQ7FOr2odXRylth0Vg6POMYUIivDCVCLop4Arx8yq2EYhPCgTyBfvLHrCfiy9
z2LSUPa+L1AZZstvSx9cWWZy4tF/JmRsN07ZuavpRdO0Ktkmqq6jzJEM0PN9Qhlb5KE7SMzuwZKq
C2E23gspWg4q7q2s+dLs2X5Qa3AwMsyXVhNoDEGlx4iTuCQNuQ4nQFzLNDBdZ9L9Xjf+TsyCuqXA
FjuKZ+7J13zsnYEVq7iafHk2KY8FGQtWimyXg1ekSaSM/Ehe3w+0GIjEkmw4136w5YAEzSYMk1Gd
2iAyFysastnRWlmfFAvORu8guNuhSzkjMMjrKfIFsSyvmn8pC2vdZpv64HPbqnLVdAya6SM3yHnC
pCL0TU7cK5uyn5y9snOPwgH/s9HUBTlAT6JzQ82e2k+POboxXpQIHnD2mzszSc3nVFGvADB8NaIO
vx9qTZxGS2fCl6wtyIGL9+YSIh2uma+5Mbo+EvBK6u7h8YlIX/Fq5OIFcLtefhLJ2QZPSyKSDzzO
fRozrKrselKcNcJiMOzx1IHSUq1QB9zxhc1w2RqeTH8IjWoMxHx1PdzaVe7176U1kJFAG1mpnZbG
Bq0IUUHO/U7rBDcgdYxMi3q6RNywlTp6ZJ2JmwiQcX7q1HRfZdqt4Q/PwPhR3Qljb9MRgRIoy2J2
Of52h4iMZnSRWHreVh9E88rw429TfXpmRCy2qgNpHGvv3tM0MDtb765KjX6GMXVu3WkprR0p5KNO
GFWrhYlkmwv7dJB3XcoQPs+2EWwGc9JfgHB548xgsiMjyVyxT2XSnYWD+r21PJoicisV96lXXa4v
M7+l3MomrIsAOtQtvf7eoTwjYYWyg6OpK81ipk+Hg54JskYmuh72qgSTIHiXRCZbui+9ubjLaSiS
zKRZWdpPep78Bug8Xife7GFhRrUUlaNutlsjTQdMyBzoOSd5KViuPr36elOEM4vhvWcNwza1+ubQ
zJ3Dd1SmW+AZcb2W3njvVd1wL6bW2SrH5D03u49FiuFAdkX2lrDewypqGokyQ9H1oWp0oGm9cPyd
LoOU4sCeyLVuAd5tgfVFrwpEpWUtr4kNtELivh1ehFHuh0EVb1DL684bjD7O1qmKkfTUMb0lb6yP
85EEDX0v2bFCbUlTwdvep2czGU2XoAsIhgGW7KZK0yDqUKoeg8wAUig7VNRyXPLjGgzNdpSWc0gc
vuUwSwkUkovnPpGZbD8jsxfbxk/aTZcx+BqlZOjwVRW1BiAmAnk2QPq7I2HWeTzm5lrEtNKRg+Fk
09Fih4tNq7K3tNmBWzQepJAmqcMOUzPtq43IZ5JFrIbwvnx0z04yyrc5X4eHtp3f27nuKe1LnLvB
CkiHqpb0kTB8kiEHcV9Wc3m2KBy5FyUFe2HQ0CDRobLYEelg/ZjmuTxa6Nd5qnh0qUMCqs5Bdqc5
GI+lnlfbIU/Tn8ol676p6uZdY+8Ls3qcKXgdPkYA0LtEalfUIp7QlzKBBX3BMFgTJ3l/iazakste
xGUPVe9LzkqF2+sIoGvTa0KDGdmIMdo/p0a7ToCmCEJF7yy7kr0Ud/vqPfeYdMKxLXCbLxl5gpWP
XN8Hieeq89e5AvtYGHuALgJjY5TFbzKTxiZ33Oxgq+lxWWd937ide5drwbIz+zX4MSV1+2IGjXbS
nCrZ1aUToAdyLRAJQNOm8VCeaoyFJ6+z3O+am853XjHpUUqjzhPMgrPNKF3CllNTTpiVNMDlxOit
+dDdBwnF1WyA9s8O7x5K5HaJhHLsGJX9dGA88mPJqPLsrGNzPRDTEvpNOUdZUNu7bBzzuG/cC8nQ
F0+tOxahUXXjKzku646yjzq2pD1FfpPJKw+byLkwuuJ+KdsHc3Sz3dC7InI84W5cSyyhxoD3rbKk
uOHbnu59t7UeJ4Vbmn/jj08jRI4d6bWpeded7+SbtssBwGCiwqYeOaBL6l9KtvWVk4dl1h8uETAh
MECJsGp08j5287Lj/MdBObZFxmGjJm4rlIvd0aRkjepDhzjSI61L3OupaWdwmkZrvs+WVtJjQE8L
W1QFLp/Jj6U1zQ5KMzDvm5Fe3ziQjUF9qpiRcQ1OIw7DCGQKnZdunGXqKQhtSb3XR6pFwYc3icms
5BhKOwSFWw+kJuT522g2gUXKYTppuP3TXMYT8anbcm7dOxJyF14orwWF9MyrnOuWh6lN3ZObagOK
tNqjE6vyh121GOkT25QWE9FS0lcF97o4bfsMo7HcG8quYl0L2KskmW+CFh0MTYN25Vi22Ap3cIgG
zAd/a5kXtb9UHrvp8n0xF07IXi9414P13GAVDmmWtXZO2a1by1eUWDVERZiTvYYc0Oi6pKT1UJTM
Uf7qcNxIYEyrZjAeFDc9KminvAFLtjeeGKncmYJ8byMODW0ng7jW8XTxBnvx0MmX2Rf5B/YNL4+W
GoAsmxqbVdIr4slZ14NMyvTWrMnPdkf6Ylsx7iHpABirxGJETAfy/GY3nhmIIk7VoKJjkG9zIrMj
YYjxtemq4crNbf1YrnLeAShokcnxKQ60otjnAWe4tSo4w6UeANeY+HcoodbI9sYcv1yWXSGm9+IS
98GLynTUib6rLhCqX796oxtw74cP5ioyN9CavwpHKQO2t7/xm9W45njp/BTZ0tN16Tqxj7N4j+6C
h9Ad/PfBoBxMLsOzmDxvU/mZW4cTT8KuTKyel85/LH0dKJbyO4tgpu2yzHKXL+4PiCxKXznmhYT9
NRerDwU/i0QWpmWPtkOGDqXC/q6j5/x1UCnnSYjhExVHsNc9Gw7snnjMrDmAUS1BzWRpyZ+GwI9Q
lxxiVe6UByV0hg6qjmuOJhRyof+wKIWqzYhxpxsO87qKpxKYZI1byvQ4Zrrt3uiT5XYZULaES9aP
LRch1MZuAKg3RuZAfqwNCWTRWFTVYUhk823ulQTGQQ2Tb7xevxrzbhWMr3KipxioDePTiipinibe
NCN7lfagDr1SHlPikCY3uWw5h3bDcucA/Bx0/EvPVDZzkeY69euGA1nehxAAbijb1NRjN+WQ/1OI
FOt4MPhOupv8xmCTrZPRviBadtSPtLbQbpCdeuqMfpT0NAE8tYV18HmO6mhyV0nH2rCwK83+T11P
lyccg9gaBwezXmJc+OoeiXSu8aWErSb01x5RXLLpKQp/rwsJiF6n5k1le/pdZslk0/VBUZ8Wt0jj
Pm3W+8CdSCZGGTZPodFkdBJx0DRDGZQeC6yCibdyLGehRRrWfuYRfXW7JPso7KnZmLDjIeT/e+Zl
H4tngEUvaSZuPUfoobJIZgnNdNBYE5EV50Kbj1Pn9xzScJHuzGUysWYWwaU1OqkR4lrOG120/m3W
S7ram6yxj2O92qek1DgREb7w3ZIVIK1M8UxqYuE4Pw791cQKU4RlZg8ns+3MvZ5CtdJGDUlhtRmd
emvtvngt7bcME1OK/UAlD0br9Y+WVWi3eoFGvzOptadPVPb4x3pvPSDK7+OVe5eFhVYNeEouUNCs
yJMwaqpxNf8S1rR6/Pc1i+CBtNpKAuOVwanzjSzqysnoqDQw+pdcJH4DmeLJm0qlCiR+yYrILZYu
3c9GXeW82cF0Mppqxf7hx9iYQD1BLnd+DnKys21LmmEDq2tt1kKz7LA1VfFMcy1TVXph+zjXePvu
kjDduuaI/SSlUk5HxAwStLhk6aTjUOMfcVefPAmIzp09iBs9y5dNWfljnKQ+bt2EKCAwkubBJzCq
CDW/IixNtdK/W4P0knlf+9pJeUY3Arg61sMwpfnOlLJjvM/1IRrkIB9VIoBJPdsmXnCe57hWnNhY
a9LGC9mRA+ppafmOyrx3lxA93wpK4bXttsl13B7a0s9PY+5ZIwcbfIHQFG1+9EyrXHYWJCLMeEX9
S5/AMoZSLmakVBk8jCPMWtaagNQdUU12TCWwPDQsNirWVW3Bs7eQIqlZH+rKdrutlVW+cT8O5vBd
q7r8Tsyut8ScDLEGw617VO1OVn5T58xDqqjXjQZrgHpJGyHKu6QysVC2/ZoxDzTZRqwIumiNsXbz
rNZ7Tap5T3/y3IdOmXL3yZubEN/o5q4V+LdMDk7TtrTcKRS11cZohXjLSqH1BbABFbsY7PJrNSIV
0Ns82ami57qwMWDk7V+KaXLeZEDABn1FE8cwLUv3jCrrKQskJhu7zFaXPseZ+Ok8qHreBFCT1FrN
19VYxGY1rStfA1jjsa+iYnLya4omG06i7CWAHqPXbqBSBhA2xvtIuda9K6WKaWBMn73ELbcF1MAW
2QCak9pY7qR+6VScrB8yd3uw3z6DV6pV3MyKhkWeTivzH4RvJPt5GcFvLNRYzdpv27778GYqKlDg
PDjkkDw1DLt3woKS0w1ruDdtH64+K1yPaVC2Wr5b03Jajhx4oSq0enDno0xhkTacA0D4wrGk0gKa
aLTRYHQVQ8E+mB0EStQkI10p/ZFu5rz1kul+MnJ+4vitZx+Gqtamp3nqluLl3z+R2QLcZahCr55S
YmXHWxs1NW6tmXET/LAt0Q+ZesGv1kaFDFWjTBrlYjEHl1bq0f3NsJOGNSMhl5kbKYHNKeZCE2Xk
raCm3eF9DOciQA2lL6zK4aDsdv7Gu22137VsRhnkelrz5puF1m0yTWbzk8bLoq416KE5os+1cU7N
qFjpaHlyk9O/9SRlIDx7rwYmgtibW9QYo15SoRAZjqjGPITQctksqHQZ7w1RtEyeVeL3kfW7GEmf
3bHaybTJEK9d5HmbyvBRkWGM6PgKgnkZDhrEcnsj2ZPMGxyoGVzaIMzmbdBcNq225zYgT6KfEy55
5rHF6gEynlYozZWrh5TOp+epdxzCA0QB5mHMwT4lXzWq06D3+Gfv2iJxEpqk6YdNt+InJMTRMq+T
odPvM5cdEoVYNh04JFRG2Hht+mGU/fTIaZKeMJa7wzwUYtp0nWsikyOOYmepSn9tcjO4V1OfX+fE
A8YJY8tjndfFwXaYcEfSRq4NNeeRljFe+01e/tbMdlEww5JSGE4147hMMbLlI5khqAHs92lwiu81
k+3TIHOO6MTXXo6eFfQIvNhqf59wrt4mWFRvbM9OGfkWcSqEOV27o1yg6/uZdEgq4RPfGHBx83qE
kJ/Vvh20+6wublfNhe73DNEeOO+sILdp3zybhvHaS8Dh3J7b89iDCGNLs276RGN9XAyQIdG94j1I
dt4o/cfJGu1Y88bicZkm9xmy29xw6LRRpHjNPmeq/DaYdIJiVXJh+w3Miqyc6mz2Phom082Pea7V
V3Lm4J7XwX2ReXhSKcKN/bnv3kBo38thkFRAl8W55M1+y2R25zPZnZGovqokXdONzYwXqZWYaLvQ
kUDNyOPcvPbidWVIo8MT9JrUI7cUtKcj0d46Y2mehSm7KNMDpcdarc3/zlj6f+Za+Uteyf9PCSWX
ns5/tLZM73+NNLn8D//tazHNf+GZ0nF1kjeCpQ0t/r99LZBT/wpMlx9eDnSWbvP//I+vxf2X5aPg
57jhmnQmX2ow/tvXguXF8Z3ARXfsUxmGd/3/5Gv5q6+MDhheJNc3PjsECFLyNX3W2VjOxs189m/l
3rxFzuWeaJ3e/ulu/MKxwXX8Scj9x2d80o3baUdYQZEaZ/duuM6eQ2Rhb//8mz95Qf7nV/9Hajcc
Xq5pK7/aOnv3eANf6nO91b+nP+0vnGfYe3751/9HdDdDg9evCJbPXTYWlDKTmuulgsTYoUNO5jkk
cMigm4/lpO0XU6nDsOTJflL6vC0xBwC1t/j9B6AMDRInKkrkYa2jPJLtaT5m9vFBLqSzX9rOjaDx
DQgzapiQDPubyTZhUaij3QyXoTiFrNoFJL/Enmt7G5f1L0STDBecZdnO6Fz/xTdKZ8sCxNqu9/XP
CWwj8hrH3lftIGMtx8oNLS2RsrhFuOD4BNsvG1JNPHlVZZUeGek9Zvc963SzAYrHiFtyfKn8wg+L
UWsPLuzSBhdeeauX+gfaZ6IJRDaIBzMHr/Vh4x/SDkf/ONhwP+3U/9DrAVZe2HKHzC6NCPGpX4nz
tU7g4M0O3qna4KAqrhNVaqTTyJq5DXZlnrRd3/sgn70yrsbMrR7B0WxQy3w6oTxtztSYw9YkpA6n
iwr4CBIVeyn9D69AuAAMrkcSATwcsZYeCt2rdrnltCfCYsg8pyEzDCyYIUmudVhbXbMhrZSQZ6t9
k0Y+XglT89nGZbv74lm9+BX+8DP88axe/FN/shYLbaAHcEb35xmEMV/l3qlb9xmK8Fn5bDMn172b
8oMfHNLhK6/UXy0Uf3zkJ1sOPYxOVmuldZbWRA0zxV9RvxQi6gYEYa7ZmuSlzuNGywz1hRnn7z7x
sgb86SIHu/aGYeGF5AL3bsyOZe3MuPiqNeZ3T9WvbuLFGPOn3+/BJSBy5vejQ4Vrdq/EsJlvmapC
bTgGYyzuMwqtwjxMLpBjmMYXoWd+pANzHe//+Yv8ZUC761M8+9e/IXD91gk0MDi/zTdBqh4nD0Gm
CuKsFRR655tKBtdVbaGkEUVceN4bzimxybq1PnarjW+VyFcP6PIlMy6EeBqVmsgwLdRvk9acWFG+
MO781Z31x9f/yTnj9b1b2pVaz+VFGDTecWQJ7dhDiEjeg/NjMPdf3JFf7yL/kfPv+qnlkki+ngm7
7LrHcUKeBnowhK+EMih3awFJFv6GbB2P2PcoB95DMf7kabf9sO/kQ1Pc/vNf8neP36etRvWq1tZF
W842IvB4mPCrn93me2DUm2A6/PNn/N5B/Itn8HM1AL0yOJKwNZ6tsI+L0w2YxhnIPnaui6uRtH50
UJE84JOP4F43aWiH+naOrts42AV37fYBt/Fh2Tx0kX99xGEfDqevdtrfe2V+9add7sufXg8f8ncQ
ij/NgAzTNwHaZ/dKDqT9qLj+ibBwdbHgHJH2QpSH7fd/viOfInb+90HzP731MzlGULxiPac5YEaI
EkyR5VMTSOWo6/qpCpeVZhrxRfbzJzPuHx/3aRFQA4VBl6Pa2d+l+ywywjksooB1xjqm26/u5d8t
Nf6n9Ro2tszAc9azu0t2w3N16M4QvhFmhgeQt/149LdNhOryKtlohy9rW/7q8Pvj2j4v2Q7mZ93t
1zOy63B13nNxA8HV+VuU2j2EN/4Ez3lE0WyRPzwAAkD+cdywzS+e7t9z6n/1CH1a3ZC+1lUCeniu
PEDfoXzG7nBNxMfWJysFnXokvMMIVld/UykqzbZE5oXu3vF2beaCn5B5kPO9ONNBF5yoOgvjmIM9
oTgV1VtgdbEfLFt9hsHAAELGC6MvbhDijrpxa439BnOcz2lZnFV971ePpjeGbXlqVwsx51FrnpV+
PyBurqy73HkRBNWmK7wKiiX/zuQvxOWFzF2H3knvjeXGmuCuqENd8g9vKSOVHJL1dfB35ACfSHa4
FXVKFbs4ZRouH6/fWBCvWA58K0PfQ5ZVf5jVRAKXtzXyQ6qu+soFyx3Debpn3JnmqwnurUn0g1Pn
fFH2EjlEw87GSx8M3+aRnRx1zcbqHQ7n2UdmDFdts8b//Nr9HoXxi6/qsws08POyH1aWXX+Xn2CN
9KvyZOyLE+1m1a2x7zfru/+hn+cnqPur6cE8qy8W/L9bZz57bfNhGQcC3njhtVtzjWiIQ9gTdgei
Udzn2kwjlQLnHC93ammvdOvbbN7980X/nqr5q4v+9FqC5AU+ceXreS6HqxXPCaKpTXBR1w/ZBJ8y
3qKfPwRTHdrjc4WXINBIe/DNCH2APTymqn1Vwf06n6pOfcPXiNto3czeo+NQyC2SrW60W3AOEtaW
UBGCpG/KS40HLWtqTOLZHndNW0RgKmE/jYTbYiycxBVr7lG0RdhpDbI8eJKCVtmzkRzTrguT4q2b
z7qLzHLTWA+YLkJZ7xe73biIeAaTgRWYGsjkn2+R9TdHFufT+kj9CkYAmZpnB88cTsXXBdWl3C67
4afZ0OGy4fndkE3QPvgo5d7e+RP9m+4JIR/acNDAZxGu1w2RYF1EZv98tj1iHb8ujfy9xPEXX6Hz
6SuUdJx4jqEZ53nYZVBmQyQ3oyLJEmDlhCTCjhC+uA+r/1TsLlLr+YUlvomm31Iwsv10qK1zS7K+
e6MNkXtdfbX0/d1T/blUQPfRZ449a++gakQY42424gzd/1RBypAGKd96zBastoF7xDxBG83EekPg
pPwixPpyA35xYz77yZNJ5h2am/WsCJqRZJVMxPloXzwWn8KZ/thaPg1HBXNLo4LWPOddq3+bRbbu
aapJN/0IECu6YNxSGu3gk9XzqBPQxl5mGccSFy9XCzFc2Cv2ICDD0F+LfGskrrdXyTCiB8Zl26QT
PFpD2KUaQWHXwB02U2+oe9PyZ149MOaPApHd9MXl/M1G6V2G3j+NOivOTL9PuVcMesuIUMQKsxUc
dP7457foUwrQ/96uz6bv2S+Hyu5YaJbjdB1s68jZaJEWdayrxuan9iPfZscq+uLD/uo0/+PDPm37
S94YNiL35Zylu8FIvuFJ3+jyjjMrPYg9orMAG08fj0Fod6da3KAU/udP/rvb+Gm7xwFmoNplYmyr
XYUuXgNQ1W66+asziGX++pn2Lj//0/eE5v7iqMOTKzftN33jv32owxQfjNB93srj5X1Hp8l65O+r
8JYQz8iMP4yo36E8+F58Z9r58c8X+nsn7S9eLu9yePnTH+KOTR/oibcggcF4QHX91qj3bejl3+Sz
uhvzrbvzTraJYSDsdtpRjtv8UVxp+q4DvwFHRXv0U76N6R6SNzsOXySPmX/3zX96K8e0SwmsFctZ
GCmpRN8K/7kXW7mOu5WER3yAlzrB9sO6bqed0xzXISbz1MTmlASAHwc1x446rtlm8a5y2GfnqyH7
8vm/uF2fw+7bVLew/fK9rVvWA+192I4bGZsvLtPuF9/I31z657B7k4DyC+fDQ39Wm/483aurdsfA
Vp1EXO2DK/e1vRV7ZITREJo7FFCxFaZb4/aLj/81Lqm7n04tAK96VS6sIEv5EmS7HuNTjafpvzi7
rt3WkSD7RQSYwyszKSrLsuUXwva9Zs6ZX7+HwmKh4YjiYoDBPMwAbrFDdXXVCcAwBj2qI8aYErjL
VQYIUzSX/fwnNkF+GntwAmTWEl20eI9scJMETi15ufoWC3SonWYlx2KWZmd2i3OAzyU9lGUc1yU1
jtjW+5qrwQncgHTdtm+xiKqVxpQgBoFh2NoeGGgAOgEwZZDBjgE3y9fBZerTK+jjHGNXvEpALz9O
SStutxVnd0kEuvKhSnc+KMZQE1iJZUsnnp9d76mQSgRoB4NT6r0qagCYyehKy4IqyKOKGKZWMhhx
sqvWcqJ4FgSILV41ACZXRgWyqIor18qavfMkKPV0G0+z+3DqW6riBuD2kS5CsK3ke0MQb8loEcIx
IM0BCL2G2ZVwZob9o5aD3TCUyC0gGQoaGvrB6OvXuhd+jg1ulwH6n4Bz+W4OWSO8xGCsxhw7YP3J
lihXwvFdaPDZsZvF44iAEi6wHjh2yD0AG9IplBfADPgudqGK3idEplCKTXek8AYISyGB5r5i2jDT
GPy/O4ifReokjwuyGZGWZYnamDSUJJTRphM1g8AgaBxAABhA9CjutXqPdqwZAl8og2GfoM61h2jJ
YCajDvfcjVdr/XnQ+HNyTH7dHU8c8vCdqShNXNlhS4kaPwvlCdNSoivil4oGo46qZwp6gBIAY+M3
7yM1tX2NU1eixDTxzxZkFp9ZVLTDFGKcTrCrLdaGiPMld8BWQSpAKMkllQODlQXbO0SWd8kVYiOp
wsrYUyrzZOi5aUFL5DGgBBiatzkHFRS110Jz3Aor2eZS2WZuXBDAQLBtC/x9CXjUS38WzPad+AvA
HLWNCFSnXs/g0mrN/YlgfMQJ0D+jpuoQD6qkACrdtZKJbW82o0Zb4OPUG+SiSPV5bWXMheDJzY49
1WV9FdAY028NkEnZ/kjj9J45BkKYHOqR+wDs8A36sRVogNH3yqgL5UdudnihvUYCieBSTmcPkAjP
aL0CpMTzPrpGYyj8B+anaQ8BTKQyfgPCJQiSh8YCkLxL9DULz6nV+HTXzI6xz0Qp0fP49AxgmsKA
2wtA/hREhA0J7lC1nOG1qw3EL30gdS5SiFaF4gjUSjmDpbRyG7a61P6SNBwKVB5+l9IRmMMisfMc
hCk8d0DRkmsfvH7gFOTxtjJzC9kGNzvRNTSqO3o6ZczefcvV5osyhxtgs+luzdRv6TDNzjEIEw16
rBhBPFLqpZfZPYAtqyFpqVo4V28WSqKHbjn+fGhBOL93sk1s9HprQQJkGwD6qdcyinaIE9ZwoDTg
t5OVTccsPBrnOnhuKXS0FGHkIZa9XXCFpMgpV6GHYwxmrpbWqCdf8YHaAKNwJbb8ITOCt15pr5Lt
yv4Oux9Wtt4W5TsrO69G6IXzN/W0H6/dOoWzE+BGCC1nAvBYlFZ2sA2AVIvMf5BqBgPbaL+WKS11
gdlZpgR5tozMpjhW4S1eqrwinfIrk6iUFm7XJPWWihbsLKuB9CIBfiAGgZOdltiSTmuZEcOaN1VF
Y1R5lZf902DB80gtHMC5trVBbrjDYHzCkuPtvx0TdhbWaK/k27LDj2B0cIa1v4IBTrBBWGu33VL6
wc4iWEeTTVxNpRnAzOTpuyoDIv6XQIHphQpcFrI4Qv/jr4XphYA5F5T1YsDYpGnlfPcbSvhjtUUp
Av6/Kl0ryFkZCE/ZNXH2jRhHKJD9LTEakroymQtP33t/5yE19Iko7fIp3/Gu2Vd3Gq3ut3cEkz+T
P9kFEGt9vDbn+O/r0ZaqL+ws/nhuNYgli9FoRTR4+3IaFVDP5ROLf40qpe+BbN1DAU2m1USttCuQ
Vsqal+XClcBMMfHhS0MJBGWpxNhwjNPgcCLX2trtzizM4j2bfPjb9VCFIj9tyVqHDBRrjLqIJzwp
g9VkJVpyitVK8XTosCucyeiUDOQEjsyBl8svWs10F8kjt+03aJHh+aWSK4t7/7QnudP9dnz4WSwT
jJCPwc8C5lZL9d5prq3c2pSMxoMFJR051FijgVayVl0pGQXR38xx96CBO71WGyZe0hatgnmhD7gl
OtO3PH3NpJWebuJnv20Wr8Y4KiN2OmSl7pmt02iNMZq5Fhkk+oUQHdiWu+DAfpRKvPUN3hCVNeu0
ewX42cizIJbHgQ8pB1SGSWk3aaaEiiuqRQh/GLkn5DTAEwg+1pBJ1Wnc/nup3BLZoQMPEuWGK91B
/ExDQx3SD+kV1Db62FPQ3obgmCYUUGQj1AqSdInOhrcCEpSAEIcywx1GdKgks69MAOULXvamvvjf
xgVLAc4x3ZVj1KQ5eDVAIXvvlBWayCgggL8+dtTCtX9/XT/sA0BEU67lMNeNwunxvjAoHQ0irXnz
tHdUm4zeYHVSp+xqs3bSl96/97L8w5ATmkKISAwJWp6VwdXjSmGdwXpRacXHJejrgAvIfyl0gwH2
1UQ5NwqtVt96LTfAUbF8+bzy8Qvh9f4LH35JDoZ9NkyZN7UfnU7jDYiK7AsF/DmZtirVUzpLOBaH
fBtuV0ZcigazPC4ieiJxpxFzb5RJYR8S9igfGNfwIcZNql71RWHnJQpspeCVDpTOynmf2az83+P1
7qvw8Kkkk7ttP60z+DlasovsTLG4owb1Au28dnCXSjL30uLDIH4TjDwFwQWHNgg0kLZjJXM/cQO5
Em3ECkPWojsQu9bqQ5iRqNCCHM321CrQ/wWFn75SYGPdGMi5RCp5gHpZBco10umd2B0a5OX12p5f
WPZ7CvPwM4XWgwRyL1LO+EN8jBc0tlDNKP+gs/LVAo6wzxOQXeXBYs6dxX4X7ytrvzTsLOeDPHde
l9Pal2pyGn5HNUdQ86dQTynAqOFaC1HIg1Lf2mabotaTaHa/ah++M0xqVK4EwKlG3Np/XebcFEfI
bSKqHzm4Q6g5yuYQoVBZX5UuKx+5NOYsgtLgwIQx6GfOcJT26K8lle7/aWullxvIKtYy8wl1UDkC
BYjfBsFKMXZpUPaf93dHMKXbVxxQVf0nxV2loECrbljbLtPZfDaNs5yvhrKCULaYRo6SYUtOb70T
ZBq37Jn8gJ4RdX09c0u7Y7oMHxarB00g42MeB3SIBTzICSDEfaDLa7KCCalnQFARN0kfrgy3lG/d
m+YP47kCh8pUiPGKq9DIwa7ZuddiG+4j5LVqcynNyoEpswWxqt/KhM+ITetovaj1m4+8/fUnL7WQ
7o/Fh9/ABJCPIhpslu6XU90tHobMR3gIU3k0oBCT/zJ2fip3/pE//bcB77fgw4AgbcQ8+JJIaXfS
j+Remk7GQDxY75LM/aXf6XPQqH6o8H88N1epldf7EiLu7p/9MKyfCtBTErGD9u05O9XTHFdv8b5T
E2v8hUP0OTWgh0BvMi0aZR4v02Kfv2Xm649eOBxzyxZorLONG7PAVQIp37Unv7g2oH++/uNL7/r7
0j58WtFJxeQEixqcQdu1FWiZAnTTVBpF8dr/+voizVEbtSlHzFfusvuT4MmBvBfSHsaMU94bWug8
OJhLaKE4LHCiIFfjbe9t6EPyWbAyio1Ktyff3XfBrkUlza+BxZ26zgSdAoibEU3ZAD8y2Pa/zDWG
Jqwtfuec2r3zYBFu/GOyssWXJn8WmbJw9PpBwE8FAEWLLsHKXbKQtVGzkEQ0jSSB2YNZ5z7cXI8F
kFBP3o2E0VykUIOxsrhLw8xiEqQxEqK7R76f4ETvKIvRaU4OrRD4US29MLTMX7ituGdl741XoWA8
1c/8HYCleCRsM51An3DNPXzp6X2v0j6s+igRPltU2GmDBugs9pevkEqscwa0v9S/jFLtfS3Qi5VT
swQeuhdTHoYjhqAS+xzDCTLEI/HwGHVf5wHO59UDSKtKqyGJUaGJq2Iqtt7K3l5KochpKR6GjYeK
JYQBK9vY00ODlmnSDAIl2vmtHGykU7uBicCGvtEXYhscCJU9lj/Vxv/Mj3iQoQLA6xyng6trJ9ty
32vuhl3zWJrSlCenjpwurodfxlYthKSCGtdg/RGLeCMD9kMDbheSJDo8/kpAuXcXnw0zy5IaUAS9
kKQoJ+YBkfOjFqJJxLYiAi0Sflx+lIVQ3JK9xQG5XhOFFgLJLNaojWS3sj3XMLmhAbEUpyyyMckA
mxUA4jr6FhIQkKHfJkLqkap3EFuowzdoBsuBWB0JgJmYSISI5jcL+yTOU1I8/9wempsFtCkorjND
UZfYWxtpXSpaLkl/xWgmxi1IAGboXSH+xQPEC+hhP3yW4aWkbJeHcFJHGeAZymPT5rJE2xHlwnnw
PSr2kT+JLuF9P+mKsS3KzCBfvz629yjwbApn7+ec90mq6aCsRv2wLPhuKvEN+afyXNt0YyTQkFDG
TstWQtHSuSRnGV/SxGBjESPSWuK7L9WY6GGzlssDen5xpfXpge/NagtpZwI168JqCCjj4n8BLxDS
+usvnj7s2QfPoixZw3k3c/ETGuiS9RHuBF2gBbMu0pUBlp7J5CzgQkIAzLUBU1rqrQrjeTNEBlib
7TehsdZPeJpepbFBbyBStQbgWeoLkbPoy0I/oEy9BlmtMWjVrt9Qm/Ds2b5K2XCuNcAVGTbpWqhf
SHLJ2cM09mOonAlgX3T0cOEG12K8Hkovgd4N0JkIpwJEuIMWt0FBZ30cGK13A5li/gzwimJqxsw7
CF/j4VaXnyzAoQGPcjnoK6/Xl164RufWGknKFmwzMCjQIbnYMjfBZM7tPgQODvotn3zmCADIKa7v
ZIDWc1pzBiSX0hNCGd9cwM2BSOvkZGXDT5vqX5sNhhuzCF2kdRg1LpZFHL5K8dLAHPr1Vz69bfGH
ZwE2EKFo2IPd60DgxqXsEug9Kr22nFVJb1yQacmaI8z0B599gfDPSJ6EKLDVPb6gAkban+wPGUIL
hU09wLLZh9zx7+sPeh6I8EXTeX24MkbQZiHAgE2FLsc++yrs7s07ghD6JX6M1/YzWlmR5wVDjDML
QUBgQ02Aw8yxBlT+nNjylVgV1VGRcE3zwFPgSdHKvExuoCZtorrwvnZfPz+kGHoWelq0EhPKx9Dl
gWEVWChN1VTvUzilZm/TP8wXuO8unAZX9sj9yfBs7WaBiCqDPuSmT+0UYo8nojaqvenrMUpWg54b
gXoTFE/ptbW+ztJemQUhqQmGzh0wHhTpLEm+QAnCWWMrPW9MYfJmQYcVYaQbk/jjUMRQh50H2kVo
9hoUjlfSqWlHP5utWVPBz1oKVC5swDj+ZLo/3LGwOlL125W6w/MkUZDmVJeAzeoOSm6oouuZ3Zvl
PrELO1RDHVWuTbuptUzt9qIJcpPNoou9CYuVNOlet3vyZf/yXmzBOA8ZRESsykesQw6Po+XRNSJO
pjhYDJoEBR63HJsEIXMo9MA+PZe9m9fJXqMNG0YDLbKo0QKd5LAFRVCDPXNYOfZPr2PMyiy+CB1c
3N0Osw4zd0rnFeRLfwLofpxA+9pIR0i5blsjUct6ZZWfpyAYcBZnijIvxQLkXSe7jk70yagQYIx1
YTsa7hk4bclCb4zf1UZwS/SVb5x20LP5n4WcAYl6RE1DFpp7jMxptSGeY4Pw8B+D2txKr4ho2A7R
GCG2ULHrjrWV2Mw7MCFq5IBZa+bmoJYKZ8NOEI9r0hAua3XcpXMpzoKMEAgdVEmQT3EQgM0umeFB
4YGT800f2v7GXwFULVyk/4KTR4NLSAWqIlFPQ5GSUeLOfL06zysE2BCzwBKOBF2HAV5RWayGN29U
ohNDKeXeZW7JYEB1NczUpoUWtsJBWak8e+xJoo5I8YW3trvQJmQv4l2zBz2xgQDLkaoN2BtBsu8v
pL9gaxK4OvD2NuRmKpPrwQM4v/7dixM/i1es58K9aoq2hYYSkewZUJW3APg0xNN/G2EOC09CJs8h
UzdVg35gdMAyuZxAnTqFAjOUI6oGKIzrOqd3If7OMeJxAe1tMeuwDiCAau2HsMcb6FRbqR5Z49G/
uud6BzRh/pWtnMuF62pO+YH+STTwZDgVCQqbSmVO44A2+btaQHyaJgvSnNjDEi20bnCrgKuPLfXu
oz+bb0kVQU3+s7JCS3M2iyyhG7ApSyCyt5Sa46hDvbqdlIoN6BbJOUpskkOfIYlIQ4sWinXsAfIy
6C+a5cqxXBp/Oq4PSRvZRixZUB6aOJzc/cbn1nZjpV3rSSzcDcIstFAeOfh5QcCdd9/v3a/WmsTZ
Dvxbd/LsDkJhRg8zlgwmHwr//XpCF9LqOcDehdYkNDQxYtsocIKpkQramVXDMeWwBlJ/+jzBrpiH
G6gK+ESOKcN79zve+OzKLb80WbNwIA4c5IVK/F23gwtLW8ktsfMLaEevXZwLA8xB7Dkp5VLeixBv
gBjPLr2IRw9lD0c6torrUDZhpFqyJy7uGtRxIeTPEe1V49HBAFMpJ4YYTNUfC6ZQO16r+R0EbmhX
HdEHp0CW3GUXn7ukzfH1FljY0vda08OWpqDCF3DTPAIW9IYDsy1WH87PQaLwYZym9uFvEyJHw6sO
U+jthmt4yK4M+nrMoIxf0X7t/buU4Mwh43EpUSGw1cABWawGYvhG+OityKYhw1ag7gqrOH9T7HF/
ip6MStPrWVuIpfwsEEDFY2wgDIjsHEr4cvZGGbHZfENj9vWfX1qUWSQY3DbsYXSEm0hCbYqEAQPI
O9+NsPLnlx6fc7h2BQGtHlp4UydyKGWqUdpOGSGIsZHkcTy5ehHrDaU29Uql/3mHHRthFgRgplEU
ESRMHIHYUt/ctgNzHcL+lg8xX7SyUT50gOlbGW0h4vCzyDBANb4lK9xD0/MPWKyVxGlhTeaIapHs
qxIKpIjOfCXXw5XI4ZZ25eAhJ62AqpmFG3QOqs6StpS6SMD1YucAenAgOQV2fUkPwgbgE5s7pmq+
rwDCgmiuQoLuwOuB6gOZBWj3VdxUWiML1hrw63kXFO6800Q8nF60Z8ROCqdyOwBYqU7atBGhoude
8k3joJehDJqv17a/g7WG2ZhQrFWBlgbkiLu9PgULEXjORQ1cTqypDi/IcjjwYFsEaNENGoEz8frv
LxziOZc070KokxNQxpNkxiF2EFCRiYN7ev3HnysNYPpmIaLJ2hoXCP76GH8Gjl9vemiDfbbF1aVV
H+VxYFyg97fWj1oqtszx4wPBEyXkD/EkAtFj1MRjGOYQZrRGX0HzLkB6GcGzByQaJb76ay3OpUDC
0f/cI0TNk1E1tRuL7vuLKfWO1lteL6wQNo1QFjCb8t39xPP+9Zw+x6djTmdxhKdrLs5TDBeKFgwT
OPqXTiHyqLGRBpcaeN+Bo4TMLPNkGBXJBWvTo0lGFlwIUPwsYxuSpmWiRqUTAE3MwQqLoOwMUrTM
KLuhALV4tQCJsSmwswkH/KywvrHMF0wVK0Dyi/zj9Wc85+3hM2YRqoaFI5MJWKvQGYF97CU5Owk6
ZIjUctPpvZxf0BRFgY4/9L/erf8K9hWEd67V4fX4zyv2gjQHnPdeD6tgyEI5vU5em2uz82xmh1al
ymmZE9ooHP/wAJSlJ1KN/2NyO4ea8xVKoMJUDpoAbfC3tgU9OuabAC3KWiFu5KY+1oarvf7C56gC
fOEsdtFCIYl5izuA0q+tjifJtr4URngKttx377hW5vhmZgFuiN6P4Snh7v/BMJpW8Un5Yw4pl+DM
ObIBEhIwjUyqxX6CBLUlxHDPgaCtlkBYqBj+24NkjiynoIoqUTGSRp9R+kBrz25866Ur/f56Hhfu
vDlmPC8aV6gqbBS3g5WkPEhQ9TiBOzasNU6XLpk5aBzqS1BIKzkslMq+jRb9RkZyYrgH5n1KslEI
A0J9AHocnDGcCzucFsv4TPECalaCykLePceRExxftGGdsQ4sLGElN3mWVu3Kjb5UbJnjxBMXziQc
h88TMx9mPVZ6IWkdTzvWYiR43eqt+OYWBx7y7qk6ghWWa8UJLtZp8Z4VVxE61PDUFkMLDhmNW6A1
ySlo2KSj3aJsg0ch50DcNWCt3ugk2SNMGj1EGOzkpQ5Db6loV3bZwkV5/7qHTCDj0wDPOKSL4772
3pj6NECbJNAZ6KOEK6uw9FaY48z5nOgYKggoh7z6F8asUcvr8bqX4y3SG+X1dl56K8wB51nFN0LV
1HgrNALsK9gfyn+Dl0I9mQop/fDLShHUeX0NfZlbFSQnWCZAifoAd12F57J9Lq1lB/ck6kmQmGPM
4VrO+RANx+dGG24AlYrU2+xSNKdi2PMuLUOPVhHe2T0NhlcQQoTMKIdRz3Z8bjAAMMBlhh6hDwzH
6WFf42QCQkqa4T5h/+ZhrEOqLwzxNwGY7nVJ1JKMhMK4MxLvjSSHrBFQgDrWsKiDmYvisRpP/yXB
xaQgX8zG21BA+a8LZIa102BbFr3aeCrYDhoNsqZYOyT7+Xo9FsoPd17Aw76KYXrE5Tk6x6RSnnn7
b2undmuExuu/vnCwmVmxaGAHiG25JeIw90PWMH9ZOdQLaekdnvLwq6EkCKcrD0s3Jnv0EzLflDK4
O6xKVC3cH3MM+MiHNJeyeDXDapdz1eSttRmb0vDw6JGfvp6bpcRtDu9uekhfCxDzRXcG2h1yJOcW
ZSZWqLs6io7SIV45cguPsftT52GyYBLfUCUbYbIYkFTim1DCyraxXn/FUnNzjtyWMljLYxdhA+EV
u6cm52iwVDBnZmkBlbRBF0DDji/N9Arcsl1fSyO6rKKuFsLiHNJNi2UN/xIfFVwZ7lnI4thruhGd
AHz0qb8iKRDP1nwYOsrSTVh5Ez3HhQpg3/wz485gNYrYgV0dW60OnXKjdcJLsEk0SAsbog5JGfFn
cIT/uE/oWSI1DCSKQymOaGf3e9GOtoAUsQfiFMuUQr5Lh+H0eikXDus9P3jYJ36ZtWEiYtOz0OFn
AJkKucvrv7wU9O/AiYc/DQuKmhE9BH2qabYRU6Eg7AP/4u4FBmpiXK8xFTz33Lee5GFLjE64y6gc
AWZJAtuArHZyltHY9nfl10wlnCeB//4mePg1LjRXuTHEs7BWO606Ndtk+xcS8OA9iWa79VfS7aWt
OSsgRX6RZxWNZSupyCHpVqn6TGuhV5/0kVpCpz+t+pVDuPTQvR/Ohy/qWJKeUAYTo561QVKxgfuR
HcLIQNHiVgZ5jnLBtp+9/OiMpiRYfUw9XVqrjGkQT4u29I1VgTg0wBYqN6CDG945NsI34UBYPsxb
8KSQVn7BUv9pDsgGAgh4jekzAT0BL61QAuAmwEZV1mKy9Hxn3F9rD/M4iGFLwt4UPb9Shwa/Bw81
OCbqFGg+td34K7fiUi1uDrguRyjmCj1mkjBhqntfMnBqbNDZoKExqNF+DTe19D2z0DESYwwnJwTn
utIAP4EbB0oswaE8rqGNpj/05CjN8dWc6yZeJGAA3q5kZMfHfrsGDF/607PcoW5hEBlm+NOM8Maw
19bVmQiM8n3uH1/HgYUDel+dh8WGyV4jED0GGCijObnQBpFQpSjAYIN56Mrdu/TOv1/+D4P0YxoS
eF9h8hMNwnpN9uXHiohSr83AbmrYUXhgVJDN8WQvhX5C8UtLKtSQAwnyRvrr71yqddyjxsNvoDkG
HiIUfkOEhjLMd5K9EDuAPQrQu4vkjryKakZcMxiRhj08xT7EweShKJBsRb0FagBvn3xLOBBR+vP6
By2FqzlWenADL8k7/KDx3KrEJtvRWnA0KIODd+9ulZ28tPmn5O7hs0ufJwKyw5OpHt65zCqHDZlB
Yhp6giP/WYiDzMLZyodbO5hNaMPCFTETzYHYCP2F/Eo7OYjWsJLPaQiCNIdNE6kgeLSEGgHX0YfG
K/XgFsB1FA1cs+X0gOm2IbMNmOMQyjySivAKlbqEssgaT4ltQoKBuXFhnPZ6+hcO1hwp3eSZL7kF
fgwxpEpTg+5EQ+Yc5tIkpDj9FezRQoZOziIPXqtJK/gIcblgjiO6dtyp8FHrWbkKFnJachr2YW2b
MYLcd45vSOGjyFJweIQ6rs+tNQIXMoQ5aDgtWqKWposGxGcjd0a53TC7VgHLWQNaB+WP1yuxsEPJ
KRN7+ApCQjUVZtjTC6D5grK0PNETSGetL7eUm89hwaintiw1Pe5oCEsdvDNs4veRzavCR/LVvtMf
ApQjIVPkbSklngy6ZdjZQ2Flrce1tAfof35eQME5sGmnzwO6JephIbKV/ETNw5Uu00IA/xcoOGSI
Dj70E5+Tt4sd0gFFRAd95ZgsJa1zVG81egRfE0jzYXHp03J3TXXxDFF0TezkRh3tWhEuA0qY3DE2
X++HBfgknCb+OWPN6I9ZNr2X6U4VERhMyswIOQb7NJR7tJposwzhr4aCaXSYjM53w8rIC1BBcY7u
pdOaDDIaI/c/4NvFpUoBk4amt+YZ7D7WCSW8QhUDXyptowtslvFPq62lKc/F/QRRmkULKfCkIYJy
Bbpu3meG1Rx1Fs6zCuyITVcdbpExbJstMLIqyDvpiTiOpQwV7G244fXMbBQAF/2/K2vwvAMozlHB
HjydfZpB5OqUVE31djMeK51RcqOy10RfFtd5ltuUFBuJPgcIYrKTPtIWs6m0Do7i1VULBXLJjqtz
GquDZMwBxLVyXJ7HTHGOBabTsSLDfmQcMaB/iRrYQ3iTg3uW/ryeuefHXZwL6w+o+PsZj4mT9j7I
mJWzhthcSGBEaRZIog56piGLB1vq0F8oguNkvNc/jI56We60h2IbvGGLaoGRHTKHLs04UGKbu9HO
sDJ1CxmLOIcCCwVUgu+45hIaB19QC4ZtBdgHFSF/BZ3S/xXhDrxWkF+oL4jSLHEZqrHwSw6dkxZY
YDlslRzkgT/kQajk0R5R5/qBUnb13tmdDf/X14u38CaB1d0/Q08vEKQ7TFuy/kiuBWgcSEd/eJVR
XavWyE2kr9Jqp8/495tBnGOD25yhxqIHcKM5ERBJkQWjx82abguEuZW39/NShjiH+Dbi0FJjUKOl
LCYNPM67Uang+rVybS+8Q8U5oFcseKjKUdiP3hc0ouAZrkCO2VPeqDXwyVI4FmcBAm4vsD5uCtIR
zt4JXeTw0v2yVyCSYFMQBKBeg0tIHQY73XZqHMuDmm5XPXOmU/VsfWZZScSG/wvrGvEIsEt9FPaJ
IWkphAgiXYDXllqsHKuFiDEH8lZUH8Yj2wBvhWL4SFbywO/EhpIJGEC/3tbPMyxYMP1zVwuhUHoD
PSEAXB2i3SWhDj50WuGz5sN7rYS8YbjymlzcFLPyyAAzoREGvwDYdOc+UN3yqxFYRYAAfuPdiA+i
/wjWNDqfJz4oyf3zq2CyzcWsBxxuGqgMmKa5VSd/GknvBb2vYvX11C0szhyKyyaUyJFuwTgu5VNf
PNwKlbgPoQVUdnDlzhOpXVmjpXg3h+G2Pu16VN6Mjq+EHWDFMKwOqo/YVRtAIhMVEtYqA0FK+NNl
qcWOatve0tJXmbXTtnQdz2G5gihWMWyUR6d17S7bNAMpp9B1STUSREGI18KbfYSWvB30MEu2hh+E
/cb7m8ROnpAr2+fejnxy6ubQXbcWEgm6/JBdLS/gCcKTNlS78UYKms84Ya+NLhTYxHHX5Luo/hzg
yhkFrEJlH0mgu0UGd9firetThSXB3CxSJR8EGMCbDBSGpd7TyqbQEqZQEtdEpQMipDGeZAYP0Vwq
2dB5riXhV4dOVEpDIpDU6OBSCX+GRn+9lxaXeBbPApIJij7CDBMb16Z/0wvQFbagDHq8K03qmF3S
SD6HbyujLZx6YRbBAqlLYc8H749G8UxYQW86DX1f3ZvEs6Be53+h1gupaqgzyyuH5blqkCDOgcMZ
BTNDGFBB7hfsb/pSVagkpeme9iBTGL9V8JCmvAPLQVhrvKQhZ/g82OlppMVB6vDCuC+KC2RJYFSA
IwBhXZ7XPAZoBV9Owl6BVn4zqDmM2lsqhSNCLwu+xja7oeZXzuAdQvds+80CpShE9SgwHTyA3Bpy
E2injKw+crCvFFCJuIhg8FQVziVKNA09GLT/JyJ2eVb+gci17MU/Y/TVZJQxeH9FeL1TKGhZHUvI
JWvW4TsR7huoXEP7WDq7kRGhqh9AyYILu02CU85Doxr2lowbw+j6nUcjB564ezYz8pyQCfLI+H+h
cqLkPoTlfAI29R99GW9bwoglrYJRxoA/B0UciUm3IFsoQqnxoPB22UqLdKFRByGMf4ZbIhCKqOYg
6kuiFkCpxIkyUxUF22th+cDdEStNzYWoLsyieggPz6bg2MERAahnIagse7DB8DJQs4eL1N5eH44F
AJc4B1UH2FBxx0HfuVW7LXxTJD36LQ1gUDmTNnD3VjL6gyMlKo0ROsJHS2lwtOLg/qpkXS7TToTi
pX4iJuujymx9palQzISORruroRgirmzIpYgxx2I3FMXC4wAHCgE5Sr8hKb5h96NGTlJE0Yeg1DWI
8ODKKFSorj00Fmhr4hyJzbl8TXp9SKIknAPvXx3ZEc0FUBb5ffCei6qX70fq0uU/TaWTx8JVBlHu
xQ+W6uWqzt5pUCzBYPtp3FFl0LUiA73ttsOg+LGaoOjHbUN4wb9ex6UnyRzZHdLgQxMMUkSqsgtv
1CV40tdQJ4TMAqVV3k0Cax+A7/JGFmslkYUdOsd5j3md9xGJIaHHd4p1z+LN6rD2PF165c0B3eGQ
VlE60RRaECwMvL7pHZdjhq32m72gTA4xdyhIboYNd5GO6W97KmNlPFCQ0DayzVqXa6FgL/JTSfCh
JjfwjJTBOhiH/cjb4Q1eQ0a4pSxKjex2E++TLSofBLTfkj8sfsrrteToOzLtSfz9FxxcZAHrqGmI
6SfhhSWlIzl85ET0nbbNMWP4WgAqxKdkKgKqaIRGAdV8MNQp4Dy7DCq1rNJtVngqjSiYHgf3IAZ6
Vh7b7BxysApMI6VA2wHWiTID1yev7w9uDp38ZPjju41de8Ou5BJTzNCdD3O4/4QQXqYhJB1VSIBK
PDYlV0kK2FAG5WZ0a1RhOs2LPa2Dwmfsa4wLqi9ZnwhKGuRS4iE/kuloIKpFz6rQwZdF2koTJ26K
bSedC5A9GdICpk2rU9EHdW9PuVrdiwpBf+HKU2u30xsx+2oCi+RahcLncuItDFlAcuCdADfl5jvJ
4GYSx7dBypVU+PUqyRT7SolGulBx3US1nvfvZKITNWrqmViGMBGGLEIEM2h6OPgs7JUZKt95iQ8x
zaEDzinocv1/SDqP3ca5JQg/EQGGw7RlVJZsOW8Ie2wz58ynv5//uxpg4CTyhO6q6qptyP1hXA4U
S1a3Jy7rIHTjI4qLI7mdr1NWeHZePevJEjZCvCd24S59+ZUs83VYkr1ih2OD7+lQybthsB0GHtQ+
OzVph5GSYBeualbhoCTSanT6Wufg0gy/2sglwOJKfc/zsFQPWfxNeLwncACSLUEyssXpWznmxKiu
mJhIGRt5eGhn46O3tIvd2VnYmaNR+mZpZP+mUm2/xrotsWVpSTqo7IUniJsWoU7SUnkxAZJ7KSaZ
omx70+Eprs7UmXzlpBr+KiZH1zi8GPT3KxuLa6l7S4wuftPr6jUrP4ZimE56rofKonv1lFu7Qqwf
Sr8Wu1rT+7ckwZPaFtXvVrfhNvf4S/rZcI+S6zw+d8Y1SXpXIhKiCdYBO8lphyc+Fb1ZJbekc/PI
9rU4zBU3iw5rVRJ1QEZ4a9kjDM2+SwhsfcjblVGz70g4anrTGCdOjlm8L7Pd0ByW7tpTCid55Gpj
40XYPS0OnnkJifKDhzctSzfhHDa8UgoXfKqH9CTGk7y6o3jAWLwg/Bw9+OpY0uO0nJIeSYsR6p0L
gG36JPlqbpS/yNuZrIhyRiXZyV6nOJG0Hgu5PUeYhpTwKFih3cjVfrQJbFwZSKmby5zfG9at+bbK
RIy15FvedWs81d1P2f4s7DnREY6hfjYLi0SbHvshCa1cvELXMSFm0pJIi5eKDLmfnGDzObp06YTO
dw9K81SJ2xY91bNa781KvmI2ci065dypnd+S8rVfh/h1VKwgNsATt8dcuZQMti3zx5bXRz7GOsNN
Shj39C9Ru7mTPRxXOUZ/bR9mLbL3Q6XetVU8kmmrPVnR3O9KonClxJO0pTjqGaAEm7cpK4KHKoys
WBoCAqvD64k881p2RfGqtYm3rNkTJqXzyjtPiKZtzaBuL9O2ta5lyntT88up9JecwJAuIHf7dWoZ
UCfqbbIlalFniS/je7EaPNTyOs1k6Er4SSUTUDlp8zURJ1IMkTX4EktFL9KA9oyhUQJh5qdFyYLO
3Lxa19za7HlJcrtXWq9Sfflv1gvXl/pUSVWMf+lZMr0JVEXGMton/YhccNkRpEIup0rH7V61wyzV
7aCV+3qnJSjabaN5bxtxa9Q1OpXxfZ6vY/szZJ1D8vCwhnn7ZPHWjRS0aPCYO2B3lEbtmqPs9trR
kHapVUVeNV42LFyttD1JSbEvAftjOS/dLrWfIsKFvYnbUJOMuzr0RH9J+YEHPIdtcQZ5smN/HJzu
ZHKyXWWga/M2DXiYMrmUFA/y5EjFB8p8y76THCJPX4Yd6Y6EXOOjsEN53ZGgoQ9OZrhD4SpffGe7
7bPBbQjWsBxldhWkjBACmjPhyG+kl5kcnvokb05cPtbKLcXzqvIHGpi4DSzlOEQP0vablIzoVf+U
EvsOsi9MzGrzMX6eumQnZcXeSIrnIWsxpM1rNezLQwLR0fZlaE2JGWhM4ek2CcCLEfbcV6OmYnaf
u/3YLW6OAy8WpTpXms4p+GfleIy1J07ydCUWaMWy6EOHSoj1o01/JaoZCwqzcXV9l8jb4FZ1w2+I
h+HcVmb6pdy7NFh0PyqY9TNc9Y+eRW9ZhppphgyDYaC9mK5ipA6Lx4974Uo1CpSUOaT4Nuuqt5mD
I1lEKZrnnqAdK+YQ3fblb7Hh7cLYx2NDJkNOENp+MHJ3qMmoy6r5XfTjdRlIeSNZAehj9aviRJRc
rmJXRpLd5I/KodF8KfFbDc4YV5uB32vZbjKnAyMWPLXPNL/02NHmtEUzM5jnattrOb2k+NFknAaE
t9aXTH4uN8mpQQKGg2n4Sg/F0j1jHRXq/SkWXpwwF9iOD3p9aSa/x7JLAAQQjFoS7zTct4cJgU82
PDKKWUUdyXmVT7iIZfpjSrqAeF5XzqNqCQxGz3t1dId1IbDaG+UPK/s2SagYaGOC9Ge0OCSYpK05
pxC8IJol2E7Z17bmqmqgKL7dPXXxs14ftL+jwjGmc10dYaPi8mKsfofZNgi1cGrTbRrOuXdpuZfb
U03TIkZvivYqM21jWA07m+RPML63LT7CPwo2x5Z8kiIVWKp9so32TJVHbu8Mkm8qgz+2JedQtj42
q76PeaNNLF8FXWjRpMMpI7an6jroKOg5V7Sbb2/LIcN8xI/lnitmza+kDTuVkviZYXxaH0nnp9XG
os1czVB3cV8csaI6TH8PH0TXmvNgJCG03UjFq4OJg77hXYDcDMtywLfDVdrRq9ZLAUs/teatG1x7
OBTJ4KlLG67jVLlt1550cACDJG2htdd2OKnSPdKKY69+Eq1crRHT+cN001LpxsiJ22IQisvk02iC
KUkHQyL+tMVicpkVRyxuZmXneWk1jqfKIKOz7o6jatauva1UVspOjd9GE8hoFCZFldxT7FGUJaoZ
rOVSfm0TF35mal5WBoiXMUO261DERrCKERem3hs3zRlB/wEt5bPZsH/zPZeAKRgir7eDWK1ArWgr
VSNM2vm6zG/wxU4relfGO7ArZ08lg3GthZvoJ7vQ0WVX69HeWuKJsRThYkuNezP3AYOV5EeSJgsW
YEsl8cly8lZFZihFnzKQAWibs9kH23wg5TS0Y5Xg07/FzCBQVAnHeui6UC+jQ2Nbv6sWa96USbey
2keN/Klk5DClvGp9akO1mXliIPPPA7TTFlp3hOS6bjm2eUTw3VKFbN3Hui6h3WHzNL2U9ocqvwzb
i1gp6/ymeNiITlSGYCW4A3/3aJ/gWUkp4KpG9jir2s/EfJcrE4SC79uIKq28tmlzridbdbRK2hsN
K1bqduYUqHUol9k/YbZ+Yg9Y6P7RivVGeDzhrF1l+HNhZA7T8wt5SfGxrcr5NBs9oXjVkOyTdTlM
GG47DPM+TrVyNoY12Wny9F5zh++YvbTDuvtUtsyvMvtnWchYrTN3Ml4yg/IdyT44e3oj2p1QTqX8
yjMak6kk/G7G8WVqvb5AvrWOB6rZfRtJx0rJdkkThcSMvmDfdxRCCteZEmeq0l/NxlI5JmtOJ9Te
tD7k1aRIY9kZ5JNzWqKSqKsLl/NRQ13cd6ct+0jtd1nnqLiYuZ04ORu+mgj1JKIg9xtApl7vfanl
KJkWbHagu4/9thDvzCiWk9pjcloGa9dF2rUxu5MO6RY35XFbbEbYaAa6KCjizKuVisfXyDsx1BDl
23pa4jJIt9TV11dZGB/NQpumVMdSYUOBuGb6T9a/J1RIQ9mQGM8kgN/qur+N/VVNB1fWgkT96uF6
La26S8pjg3lKNz+TiXoqRXFbhphJA4ufRODPZeQ3qP2K23uxUrRpr31Xv6+avav7/KVK5hcVfGZR
b+14Wqrkh9wLsi9JPiMja1oj7kX4m1JimM6JmqeYZEyFFXgfyBJhL+R+3lw4YevaV/tjDgmtBKsd
lsXdph2g1vjbu6I5DLa6Uyqyy7j925lVQoL4kzm2+zbl2G11b5VQhiqfs/xkrN6YMTkklB+1GN/0
+ZtF6NGPcX64UVn6XZJ5Ub54UfvPMIkb137qyd/M9rRSyPVzelI02ZGGH8OSHIVU6upZsx7K1CtN
HMmBumtsKBawVK161/TsZkcK2URSvl8ZJ2mNlTMOCnWuPdV425LisFr1c5uiHujLnSq7pYyhNUM0
he6Z9sGkTtT+ZbHH2TrkH8LkIbkpYxgZT27cNakv0qeI6drqLdE8CwMPWTpZ8q78gmDsdDfGMrx6
n7U33dpTJWxLmPcgGcohnclB7ZODaQd6y01Nm3LUl/G2zdY5xjCDeSO5rzwJuncYKGkxTJ0Md8LN
asjxTKUmGr6XjWwnUrq0t2gNM8IaOsbF0zL21ewi2k+D8SVryghGpLWbAtk45yC3mGCSNzbkQWse
jPrC6dlxw0zZSWNWU35QMZZc2D/N4Fkyoa1kFQrLs62PGEudjmRsda/DQUaf63OCMKH98x8u1cDc
XhZG+vrCHQCdSBlR9g0bqr1EWqBHZ8smoMil02mo+AbJG83LoJWcRcdiwO12sy8WVbDIW1/BDwpA
eOxyT8lHkos4sqmy+zLex3Rcmp37Md2CmrOtZTi1x7UC9B28Zo3PGN2F/UBHsQwHaUgCW8EzM/0D
ElJColo/Hn4iUkXTYg3aqeaMq520C6c47PQCJ8jnTuCxE5aKbxYRH6I7ZkXs1ZlGbZx6hrxc59rc
6zF8u9C+5RgzqrLbcbXfpFkEUhFEOCwubxHzG11V7FfZ14xDXf6aHD1LRdvhK8ClUbZXUVY6FmPb
MDn7sf0wxX5CXF+vn31zE0x9VA780kDSDydA4VB955NfrE71Q9KD09bGS9nv1eQySG+ke4fSTG6Z
hUkAZnI8fWvwyHG17LNSUBlFR5urdqoZUsuaGpys1tPvP2tIumXTHB+Sep7f9VZe3kXU9kCV1igO
klQH2ryEWTX44BOtmyR5YJAOHQ10vioj31n9a7HX4qrDkH0Wh6JbDnOchqpNdISx3TZFZWIqD4Z1
2ldK970ZRnqmBH6y5bjaITVxcWx6GrTmsS3n3zimcYPDdKIoMcMhqR4bi/mpyLIf5dU2nMVI6F7W
iBRb6aFWV7cnjprP5cnr+GUVUxLGkfIrWYpfj9H3Oj/m7WXr3eZDa//BEY6MftDzjJ5WuMU/A4Ox
bOr8dfwr4MzhWL9KKjk4uNFhUWeFf2SLRUcmzk3KgJ9vSqRlecrsrJWvLMFQf9Ypf70jlCfRO0Xj
JuJvPGHPjhW1nxYHSwn0PnajLiAcDYhhLd/wp6QQrJD8eoN8VEDsmpYw+D15A7Z9K2vGpX+NL+Uq
XrR3aQ0I91ZCZfQUw2v6oEjvY3Ye9d6FOdZvA5e1HnuAFUyy4oudJGFeXzr+t+DjLaBtTl+cx2xf
Yb05uVUWtjhe2lctCw3CsxEVV6bfEslMFxwfJAqd+tnAVCp6nFrVH0tnyv+lRhChOlf24qyhRKw3
3Ba/zCx3igjK86Vlaq3fZdqxLJt9ZoSEwDPqOg9fyeip6T7KfqTkM9qe4uHflG/7Rgk63Kgaj9av
AiaMO0yCHRJp+9a3m2ttbhynyNliMLD8QCG3NXWQWZ/2lF0KHU9hgy9je+gEHTTk5YrKXTKWRr7P
71oT04E+tpnPXbJmnlphgZUlZ9TEYdsnJ2GdjKvenJgitzDSQTbTePY/aWrpsv3YfClBJqprP+2V
jUT4HKoe27DWoA8/dtmBMkFibF8m54ChSvu5tPeN/pYoDCAW86Mh/pkY9GYATITUzxxm1ZvoyHaU
DF+0p7LyEvm7V7H7rb5s9HPlbzPdSFAfNWbLax+jT0UH4Dir5Ts405Bco2bf6vcqP3f6qWZ6Hgl4
yfQ84iZZ8rn01m6vqHsKgq3+riK/ILe8KD0T0G7wsUN1VLCqbBn+xhBxhE8mw0t+uZIiogYX8Vz1
gmM2GCWAFjKIxzPlSMOU2T9qPK9tdgqWbK9l7VhfXCr9S/2jt0HcPhXGXjCTT849sToDkx1YGg+a
PV2jsn4gwdTRGh4mQfXyox2FBFgm1jOfxawfqrtIXuLlitewtD13GpVNkrpZWl2agT6eptpISqRM
Y2jIfLjtHL1W0sbINIlJ+l7gFZc3IDfHwi5Cs8rY8VgE2p6S3KSDwEO6wjn8VLb1i8EtWVCEqQnN
bPGi17d4deryIRpY8meDdqYSvAEkgbLA/pnczdWNrdua3+1to+w7w6xP3RW5mmOap7W+VdpzG110
CtoaFqwItMib1F1ZHFPmrEcN8DAPwK2yat8/1pyDmDP3KkuWvubeVIFpfIzboZTAeMP2o893M4O/
5qdGRI7MpcnY4PLB5zKTcJaJZ1f+VWIHuOkU9UFPA0xYiCCxzWD8YZdJtj+IHQzoTAWy3VLzual+
xuLTaPsH8HZUCFp/agZX5Ly7N/7WKntftM5pOyhD8xGxqM3r6215l4BFNPXDUr6v6WXDISR+66vY
KbWHLAor+vHYMe1nsXjAbvYl68DBtFCr9qizXJOTaqIRAwQqyD8xX5X2aCA7ypPjRCnLOWK4Xc96
P2Xc+6NBO69wpmySBzRESdFVeyogmuWU/Uj4EGshWpiodnBmB/WyGWSzg4i7Lv4U9b+5eOs7VzBT
hAmNfa3qysWi1wArUY59DY5iXBExTBWhRqGZ3eidKpVr0ygcU3uxKCsit95cGUVs/9DiJVlyefzm
+k2rb2XhGnEYa9+6XXi68ZTHbpHtky4cxQ6Sg2t4Mt2ZOIfmGd/grMC2TDqv1b0nS7u5jNkt6V/1
CgD32EuzPzEzkBUfi73X5F8qulaKXYMqRaWOSY75xghb7kkLGhy3bUnFcCrWPNWLTD3iJJ21nyNx
H+oY/oTPh1ELsay603/P9Y6d0iRe1oVWtus6ipenvpWcPv6JjKMRHTZEsIlnFuH03WaUajg4Maav
+8nLQg7v4qn9lblhasGeBk99skHcTxoxyBYtCuCSzF5OuQJDA5REyvZtXHhF95IbpKGXEB7HbKRo
NPdS/7lZpmukhxK/w752ZXNXIXEmaUPlOg3NS774Qn3ZfrT0VSVSXaL5fY0Yk+dcNipXLnn75Ed5
ceWZnFjlGSmJpH/3wK1Pq7DAtp3yL8yGc7QgGHcIJAYmSXGCEVi+F+EPR9zIVwUJEPDiEzeQGeFg
p+5U41++vHW3mosl2aX4tlCmRT9G8TqjBAbKKjhqhasNkYdGZzIoz4EdwT+cud+vqCV18z3Wzr3A
MScP5oSHtDyr85GVULRghK7GOF7r2f1FHpB2AvZ6qnhNAR/M27R4uD9p9JHKiwTfLUCSpdbwpgVI
DDGG6ZjtTx1dZmyl7b14N8BzEsrm3Wpda3K1Rsew8B14maXaQ/fobOv3Hx74juzXlE/y8rAgKaL1
b+pw7f0mC+TZrSUv6v1+2GNbLacf1rTPs8pbZpgweXzQpsjZTCuMY3zm+4dqYYfRfuokG6DSu2bN
Yzz5XbNr50P33BICisP8L71nhBRSvMaoFS0/uo8Iyt/N3zH3EsWtZRzqd6rtMOVjzbvpMMAfjL7K
Hf2jZQflpxQ492MmGEfCH+MPa3hblAfxpGFDoE4P/Zu2hjV/keZv6wZU+VjFyo4ahMQyly4+Sj82
TXY1JFuYJ+iVuedKBpehW+A5hPkfZMfRe431TyXlpPSH8ghYb6s/SewV/VdahCCtJGRby7MiHfvO
y5ddJIc0fMavyE23e8/EdzN+AvISGe1kHyol9T2vLBZZ86dp0OqwBHkvLtHS7jvjDI/tFOtJcOtK
Iyhs0GjggwsRs58jDgDWg/xb14+0EoWxE3HttMtRr7mmF/rWvZn/a5VvTX/8w/8xguJkU8vbf8DS
35ITTnZKkx3WMbar1zv4AVRcMsBQsn0Z2V4miVl+LnjlM9+8MSCd38GbHbhWM7rLd3iTnmxmYwnb
5Vkv7hlrKmkwE8eqdn4U+6G5NFporl60BKAlCMIIA8CEu0TdSC/D7sLfKOzkfasErDdz+Ri5FuLT
oPtm5I5xGDWVRyRsPd+3BMuDo93egYrnf2PcuvWbEHdeu9x7BU7lRjh1AVD1zMjD12Ycs4hYAyKG
MStsKWqklre2vujQM+lLL/1snauycMwV3uP4F0Qg/nRsrh2Xrtb4tlJ7Y/mN24MZ+9lt6141Ab6i
cBNivf+GV5yU76iim9Wf0EtJXP9hJ5AAkN3cfRFfa+vHQg+zfFcork3tSkSOhbvYEFoWZ3RQ0Ppy
ChGbLpW7fAzZmkYZgHBL5PMBJxWBbL8kn+tAp17CTanulOx086Ig81PPQ7uz1X8z/7ntJ3Pf5E4l
vUbNc/NZqdEhyp5hTv6aHntEpN9h89W/9WcBpN8tmqsVD51xVCYuc4Wx5Wc7el0SRCG1y0ugVlMo
tDfdy6DEOIl7KmcDhnxy5OnPACn18hptN//aGxVV8ySW8rgYNG0imFlbOWOojvRkMOxQ/ghNea8V
Zm8LsLwFIoPpqk7VuDmOa+UNRnM2/3+9k9hQkwC1zrObkNJU15+C/AMmV4wHs1XfJAAIR9LHPw67
Lt2+g7XnGrJAnvUyByUirSbunzqtPfRrsler2jXGZtc10a+cNR/2ZH1Jahq2UMtObqSu6HdGngfl
LHzT8lVj4mJxqjgQdLM3hEwISB1L8erkW02+VNQI6jGyQlpwwgY7ba80xz8YLvFk4xfKvvwmhX6X
aphuM7NXX9v72Mb+uP6Ok+ahQOm5uMCcd4KfLGu+smljuAxt4mLfFky63ynBZgUVVIs+pr+LcVCh
ThZrfK+ETzPe9q6w5nPe4sE8TMd1YBOXYGIq4zWA1Gp6qR/t/j3W5SCbsXVr8yA28wcggCAf/+K7
1Mdp+mvsAWoXInKb7q9OlrH35wpausWPW47XZjuDqUXb9K5Y91TLHupon/HVui49CumOt2iXc01g
dH9LkjP35rwGm02NddJ/4/lnRmkdgwA4FPhYUJieIo4z0kUNt6wYRy2Xo/av6IUZHv7QhxXge7jN
8a6aDitILGQVVIIWP9gV/AU8z15XjpsB5K76Tc4puB3qFZhov22wcWdu4XR0LSMQy73Cb7tzIsOv
GdCMSDEJJ7nf1+ul/jbRXOXmdANcBqWYpps0HqTHbTgRZ8EM5WS+61bM0/UKNSzNnd3EaBt+DKxS
6qt6X7R9mePdtyfkzsmJbeTUm8aAhlt0T8J+RO2CnTRyAkm9qyx96mTe0Sy8JT5mVBkyBQJ+LRZW
ahBGMUZSZPBNfCHgdf9VmO/jvDPV/YpTEXFdy/eEJrCEwLtOnOVipFor/RyaOFrwG9eSXT9dy+zF
Ns7rfMlhWQF69YMY0NsB7rZ/IYBLGxRjCtr/hjUO7MmdIo8SRcGf8Xlar61yH37t7yI1nDH1jehf
swBgpel9McZ3hZth5ZvH5LVuPguUYPZ8nEjyE+6cBpCi2uBJjHcNk2ud2kmhlHjPqR4pI4sA/E5b
HHtnk1QVXYs8LKq7PZ26yZeKqwy3POZHEtgtzXpd31pQzx+ZXhvcM2y+6+hHt9zcpulHq5zLLs9d
1i/b4uk878XFOddwV0Hh6lYv6UxaklL6SfretGf5y+Jrxtxfyu+ofhlxdBX5jRYQEhL2SIjzVmfe
ILg/mRjslUNc90fRwQHiSATFWMr7baKTADkG6gvYywO109koXvINOh05y4g4oOgDweMtXrG+WcR6
bKnjVMOzh9OmXIvWXWZMn0OMNgJxjMy/iFPhr+37IsPzu0L7Wf/kFChqbJ/uQ0O20lJs/PU3uUph
gYqkcGsQP0oGlD42g77Ze/+k0Jo07qDtls3XHu3b1L20r5ntsh4AQQErlBhyS/otqg9cyZoysN8r
Ck3lrQNmibOdXNneWjkxCtnS00ynSWRPvaUVdLj3V7u9r2sQRTsmgWTrqyVv9Qp6zog1TNHV5jqo
FR76HIrh0Ix0NDbZH+qxHb8YyT2ZeH6LLZCgMbevaEItUT3N79KfE8xwklBpdA0ptkOQcmjI+4VW
qd4w+jvHGqrYv3sGVkFt/Gg8b/ElX9/b9C1OfFv+kKHoUvFq5HaonxbZXwy4x2MBAm9D/xDcIafG
s63IX2MpHeOWmybC6PHFAtuXmjcj45j1EhLdMUGfPrHMT3KPXqNCZWidVh2LK4OXg1Bf/CzRocyk
UIa/TqK9PPOAsvs4tYFd5mFrwuFA3G3XBi1dDAGKEHs6NRHnROwZbO2m/pcllxRkOo7dDhFJ3O2s
rnRX0tloGJLuS5eetHJGHDSjyWfckx0SmxTvSB+rJMi2ihoCXNvglmoN38xnf9XR4xQxwIOWX4di
dhrFPI8w+vg7S66mPozxnYhJuO7YRiDlUG9PZkd7nz8mDY4AU6F3aKBATNRmlxuE21h04WURJPSK
MM8gJsOr1XxaSsi6pBkHUpTmc1d/FjZrIgVwoTq1kvqiWKpbWQ9S7/096ulBDNeSXxgXn/w0M0PG
aD0U4jtqcMt+zWTk+QoNuPokEbOb6MGyDdgc0exSJ0eowjkqyp3yqwLa20kAMtKuG3LISBVeZbxK
DQ/l2HAUbp+1/dXH8d+3HFn/GaoYI6ZNOAuTujt1VfE4LwnKr/KdK9tSgBNNw5mQaJdm/tEbQKjF
gqfNKzgIYzoIyCAG3uT+VCW/PTz8Src7/W6i9/4Tqlw3/TJCrcf0aC1nomxZbzUlUdq9TUV+0Cw0
WUl2UPnDY8s8Eot5LBflPuJJMB8q8RTlN4GWMY5e5H7uvc1WruMwRX6n/lWb9XtSZGF5lJZ3WwG/
RujmjnyU8SW1H1V1Cpbi0G/wVNFDFYMoaQ9DfKhVmMNHRdrplr/ZkWdMP13tJ7Arhrkn3JVqV6/2
qfScqhOV9j+j/hJATOmw1wV0i5N1JE5WIO85jrDl4zAPl6xUHwsBVk18WVIedGwUy3+iQy4xrDKs
cwnTuX3OPRdpYt+xsWbPLd2XsaTPkg3X3mx6UCkT/BPKR62r9+3IDh9GnXPN/DcOICXcwMosWbsx
tz6jZD2Q0/cUj4dFfTaRFdeMEKTtqy7FDz2gdkeDkZrSdE5h94HTLNmtUojdnKIl0DU5CRpVfzSN
OL1rAoFQG1PTV1u9F3Z8r03CewTC0fqfGue+qmt7qUXNWG6vm/wHAXHkxLKN7v9SJDC5CKFE9KcM
pG8Udvda2kTpSdZ0EPPELAC+ao6o1N1oJ5HbZmbujnI7hckgvuLOjAOYUFQLa3K2IgQkQpvIDlWo
7qtrJAVDsROKzXybx9zBrM0vEvd7pN/W6Yn2s8uOtsXsRJt6FYqk6ks3hGcShLA5ekc7lWOmbzEJ
43bxbyo9aoQU0YQyKmNr8wMRTZBwCsKGXGHGbBk0YgLb+rGwpGOrSLNrSZqv48uhslFtzxruo556
SrVbtU/dgv9Sw2JgNaif3UKLX6KmaCq4EjhL64+gw4W41lwTI6OtaS9d0rwahkLk9gQTpfqI2cUh
U/TrhPEmMMFKFWsBYRF6TBm8Sw24Au1dJHhUJsm07/ryNM2jgNWKYLswGE6ssG1lXiYDc65plZEb
Sb1wulYofhLzvE0bmmRUs9WD4Dn3VXcrVdu1OEWkpblo/YedWYcSo5F2GmsSnHRvsdGh6lrzrUsn
sy73aTwyGzem4PtlKEdXfQoyUlBsxrI0cuBX6apZGNriFFBdMo3C2aWKNJUdIRQat8USn5lTSqk6
1/J5NQ5SF6j2odbDeLlP1lGQZsp4ALttaIYHlnUcDAR2QGeJDaw+k8AjNTRgCtIsxc8WDdxfMZ9J
COaarzBpSrePfukO4Ct0o/Xglt1TQ2pGTHdzhd6WzKNIHg3d77Ga6D07BWeC6E25WUY6i2Lb0QHY
DEgx0mpZ/shEg+YjfwhqDGzH1fS0mI/b7OPW2o9rEowoEEaVxrJ9SWa/Hcf/cXYeu5EjTbu+IgL0
TG6LLK9yqpbU0oaQaya9t1f/PzVnM0cYtYBvNYMxXXSZGfG62FSpsa3M1oR7o2SK0Rwiemb/fazu
C+DUTrw77NsUv23/mrYugTXGc1l/AJwFdX5sw+ioFZtUH+5m99MUgN0ZHUqt7yarWU02z6FUtkK+
GSZDWxQf+xlpUbtUa0rPzdVX1V0z8tGvS+Qvbh281nnFAJ04QESCGm/UTF8p7NfI0WYqHwYDNt1T
q6kbPZbXKUi8oBJMuzM9K4hQQhQKOty+mdZN7RD3ORad+9HXpbrs1En4ihZGS80KPrUCPSqL2uga
BkqWLbLhWGXeQmYZBf8C+kCWnORzpiLpbJgI5oTuHgm24cMAsjqaLlslcbzpKncvxxEmj+E3qJgG
CPliDMHGSmv0ZFOsgNqKwkRy1gPfiD6P9/FYgUvJc4WprQIe6ZL8oEDGGb22mVEijl3xPGjuKhLJ
CXnuMYniS3AzKBrgTh3l/YxvJUN1Y9u2ulS7vFvZ5U0hdhytvWrG4n5G2lkMtrvKb6JddO7eIInJ
D+TW7hezyDYuUn+LgsqkO4nxJhWoFIxry5KvoJeCrKZka9Wl3b/284tZbXT6TgM5WY3SRlKe4NFT
/NC+b/Tj6LjUOqXPZOtAtxZ6yyX+aUqi/wL7LkGBUFMo5w5Vuv2aKBUdjGL7Y/aUl8mDJib7NEFz
gyWktOY39baWGH7an5zybMtHpQal3ql5cVtweUTuZGa/lTYfmvEbTcuqS7CjqSiIpVH9KZHyJ14v
fkdhuDYiyIoKFC5RTdebWrFlbBCTl/40ZMI0IzWOe0XCUfenPv9IgjfZA3eyhMX0ichgoMLOYvz4
LSjFpGrL2l7N3arBHaGee3PtBJdAOxpBK88Jzk0DFeLVGuePqOyHXdw8inTdpvanlUWMWenXFnIx
ZvmtUMoXxskemBvQpxArflt6SfsrsnXPJh/WGbwUNW5itJv2prwj7xptyOii+RXLqE2BGM5FdZgk
gifUq0LPYPkz35b1xpYosZfE2zkTkxz4uhYD4VK3ojaHn1Bh9pSNmyqYJ39z+CI7QcJVowJR6brL
l4hkv0xjezWXdT4c52EbBXtdnBor9kK2mKR/7Ot7SCeo5SGDSF25OcgbolMXW66naNaqVznWYGhk
n7z0ijwlVONmvR+Vl25wV2zal8isVsrwYBom0asD3gTDzxPFuljUelmKnKFv2GnTS2gLa9PWMxkg
lP/LIujgTbULf36vSw8REwUyi7ZI2ruITizL5kOokdQNTmEAArV9DK06nURq31RM2jpTN2nxOk8k
foymV8+6p2nPbVDs3DHlPnDBJq+Og3aK/7G5wYHwkNqfrEMAqzcLB0y+xatRGGnkA4bPk43lFKQj
nXcu86v12c9KCUFCkHcmwgFdAW1vrHxmwkZBiroRoX0Ur2W4KsmHKQCwk2jTl5Ogv9tWoj+P6oS7
pW+iklBVCO08hbg2W9rPikAUu5nAHIxV3/+RlSPuUQZUi17m3bmTIPps+yO8Vii1yVdVfB4uQFV8
p3Zx5fWl+eggQ8HgUdjWucyNdYTPZVfjSsa4ouQbkTHOUaHw7ibBgp0RUY56IP1botPvsiT3d5qf
krlXEG9stFbNOQBBR+qoXevhYWSSU+mYYlHp8SlXlikCka4gYM4waBcdBWZBFbge03qj9wqS1hEM
kELs0inhNexTfxoNcdeO0+uogBsallr7Qkc9XDjufaUxOs0d70Fck/qpvnXKjR7+KVxS5iPtbFCI
muWQeIXrnPUGVjk96cEvVOrpMolfKgaOjE9dzaFZVtdAXAwCrNETdiqTBMTjmLwHNF919SSHZ43N
TYpfrf00WqC62oMKaBjfFEFPsQlZbPA7Pp/N0R3wDgSyqu6cCZIpsFJt40RSfw1wq2YQp+EMJ1cE
ge9SXKn9yrg1dx3EeTBXLkiqsx3qxHxt52o56BWG5uDXGPUbI3D8LBm1X6r4CDrF41iwqih6RCLF
XAYbQUZtlA6K4EF5q9UQB0r82jTZZzhLULKncm62VRw8KsALavcrGoFkpY3gprHSZCOdUWf5oOot
VD/j81uwDwnL0TAChHemvUnV90kyZFAY6IqN9ywSB8CLbhYqdDK1CbYcpG/s41bBhums8/yPkdsQ
jC2RRKPW7dVRaoQFvxfDk93hEwKTN02X8y5ZN1O2sUHxwu61ICW9k79wYiF3R4XY87jZHoaHbkAa
aqo53UrsWyAq+gw75JjRpqWMBkEHmxpudxPXq7y6QMumdPKueG4c9T7M3ZeszCigwS/tKVPQFtzC
HRA9rrOsfmxtyjsAt9juDwQSx8oK3XjYjmsHQxQKZhNCRPh1TbdTxzeZOiMyFlKB3oDQzgxUL5aN
/LuMreA3wC8bWPVp6+Vbz5tFx6FJpKOE7SVngoyBSZR7pTsKxtJ4Df2FP1VP5DqiZjFCLxtAOUlL
7rB1aR37JM1cVliXjL9qybxs+3bbqYhAZrFnyukCW/GoIWqphZe20ToKJuYYA88oT1PIG6u0Q+nc
AUEe6h7gW9hnLSw2yKezcKh/j8yRzbsC/xBqNRKenZa/z2E/aJaneW06qPhqFpZFtGH5ZwgA8orR
/d0lNdSzpOtWcDhntgkuY5YrzAkjGadHZO3VtkldsZndCvhVmnd5DNpHLaT6YeFWB6NDaSa0GrGx
ugt0iuG48ePYoqsL+QobtacuxYnSWGjTpQtbaAYXe7ABkBzrqDji6iSVpwXHYqrvbCp6Q8hVIwCL
hcc2tk9c6hUIsLB5qhLEKcO4KUzjxFBAqLsHeMgJj8V6GD71ytlnsbs0BW8Y/ovf+wW6W2fDJuyr
bcRlaQ0a/v6h0IaVFb+w8W+mIttHrrMJmjXNsewO1kOAZqcsme2NaqUpNC8A252d3kOGvZPBc1Cz
O/KhIK6R0XxXhtaqhd02xxEoVjyURMQVA1Np7LON1Bu7NdSz6lXzp4lSqw26bZW/uMxiIv7hVjkN
aOPyD7d7Usxr53ygA5PRa6hCpKBj6/xIeR3I6TZtl1sF0agZHZFM/lD2mMhi1ONwbkD8iXk24udg
OFOeFi0YVskqRnShOCu1Va56UW9caaxq4uO96cbFGGO4pUtfGwIF/FRseuVpqJK1TZKtG+318bHE
jKT3zHUzVU9EzY3msLW09tJeAYy8LfqBjT0msKV7d61Bbkw92CaW8yKZb9tX6Xp0TMaKY3jLMd5k
CPL0xEZlhjDB1vYRdZCJeTNowkPTX4chWpcT1j+73BlYCDAFLglUvPngO5MnpfSQnciuHHNBj9xj
ny9Ay2iTQmvcJag9LFC6TF5r+02Jrqrt4y9CvvY86W96+e7Ay2sVqa7dc5HPeEDj4X0aC7z1Zf6s
FfG5jAixbYz2rI3Og5xV8guy2Svdaa+k+9IlYq5hup3YaqBiMV3l7TmEkst0sCDWvCcMLWooPxAl
cR7vwY5ZW+yehZOswwL5eQKVeejKswyuNDOygBTeZ+HNNrmqunjZWvG7BXA6XCflgXo/qoJzb0Fd
jQQAqOGA2Dpo6TeA5On/d22CDtwahouKJHVGaetO/aalOREiShe6yI96Nfmzle0maen3zMtCE2u0
eCajdlyKDgWupoXs3am2Lq3pXRfOW66/Oul5Fp2X1goCF71BkpW54VFY4ysK9iJxl32AiDwYVVDl
4lYdFUH2oNWg+bTAfhi3Hd9FfmPCb+kOVDZjOdHrErth5FBZEz1xGTobVay0miGLEerS/Mi8nFWr
157DaiYb3xTGPskgl1sR7MbEuJqxXCWW4YfuiBFjXcZrTUFZirS9M329XufxURHBPWaINnofBucS
Tr+t8AOrL1Q+XahtKb4u7zXrEivGuQFnr53yqIyqZ5tiVdiqfe+MCUoo6RgrmjgCnLJhhRXxJRpw
XQ0ktGUiNl+dICFttq8YBpoO/69cV1JEpVpCeyIqBeKswgrcdbwna1zNEs0RhskxfxLiFeXfbLyX
kAUGkofeHxVqGDaU8lHY8y96pq3NqZNrcCNuqB57TFBK+zbOydFJ91MF0xEWfpSnWCscREPTJhmn
tRThUUFrUI3xwYrLnR5aeGRGa9WVuu7j/1mmVgXqpO6qANQgKuVjnahLE0UbDlvGxqMYLppVmw3H
sAm8EHqlmCd0+XPsG8Lx02JAQ9dU2ms5u7YEWiHiVXlqnNrrXHbUDRMcAK63OuK2gWkANm41Pw0B
aU/G8MzG22lPYtqaAS/Nw2ZJsX8/S+JbUK3fU2CX4ZXvw3Qv6LlFs3VpmQPxq8xt2JjrbK/G4q6l
ktAqQAOzXQ8iuLK+cpU4PeWzQCRvjIlXmx2rJC0RJrolUqm4VHzNEK0XhQ0PWMuzXdoMZNEB8sax
X9O5h5FfwddUw7BzSvue4Vul31jFpWmuk1wbhm9Gxr4EIdaMh7YqKKFDGoFlkQbGoqqwpBUrFdbV
EKOX3tKX6FaM/BSPHcbxJyxtW1fN16GW6OtZm99H+36gNivns6t8ZOMTdDgt+s0RylAcgnktMXtB
Ea+ga9PJQrcpdhXKB9FsVKm99U2JyDjbjQAxer4T/UdozMjPo3dHT8HCFc4+l1ywx7aIDiMh4Ayk
E29yplkLjHlvwuDP1BLdeMLvAooyLScO8umksLB71cKKoC2ibvyNZah1PyLjj2Zv5qY5Z9YJJhOa
eMJvrFRHWee+gSM/tupDOp9rM10z83VZwx0Z2aXOn534cao5B/Gai306oGWvkYsbx5psqqQWgJQ3
vmJVOFinIj+9qRDhZy2KVlRozewcauWPQWRuim/YrrHB3ERKXVTizRdLHESSXLqm3TBnyMsiuYTi
nZiYqOO4XSF+1m3hhX3vF/PRtHP+Yxi5AEIk4mxVKqBFhKhYEvN0M5V3mX6nU9+o63bekRkLsL+Y
yUFyRgyt8+ON+AqXRbnFoRuBSlpbACPTXLf9qeq8DJgrvJrhssopslFnm5/VbTYWwIhIHhTUHegk
UCrJO8Tki8R4E/TPsAnoq5Qe4rXGoascO4kUhfG3CWI8l6ZcN3hHsAPRCUZTsTheUVZUQeZFTb4a
puGubCA3DlG3b6bnyfRj2/L0ZN/Gl2Y82AhG9ehUqgqfpkyey8zcOkLw9N7d8lwr+c52YHlrF1Um
1kjljbJjS1sO3IdRGxxp2aTSn1uxK1yXsYAYt2hxixZee7QeVfOPleXouuxdFM4PcfXqal2GbwWr
QzVoPu5Uf9Jb5A/JWokRyIp9eLuj7o02nTePXgp0GutfZwbLvC0f1L67i6BjOofg6Hqv9CE2MWUp
6/BXGN++iuhiudGu4knrgbaCdfGMutu2xkGok0UiKiVsHDZM+0s2atscMRtT3P0SYfEbowYCAAiB
FWPYlrG+DRKCknsLUck05/7Uv1mWAVzUAQ+E5ZpcLPDUms5/6EgqdzzdnbaaOk1+NZhEcuZ3RZyS
zCKpwvK+BV2x+3BcBaJl1lpF21uN3XpmQpiR1Lg7QZ66sXmI6oLV3oQqE+4sMlbMVtfPoaLZD7fc
PtW36e/9sLe6rasBHIQuWILpotsUIzJRLFBYUpTpqZpPSDsT7XdSF97ckFSAHr6Ce352ONrH8FpB
AlkYJ9x6FcT1q9meaxuzxIQfbBizz7zB7Dw1ATVqh7Jfqx4dRg7XWUf5NbTv0tDv6krbiVsWRJmd
S7KL7EJEm6K/1ADHcGqzlixCQDABcexoHItYZkbLWlX2B8ONyDmKx20wfIZYlF1JAyeDi9tTJuVi
Kk95jUgNf31P58n8WQtv36Cdglv3WEKFGOpzqlm/iT5Sim6bpfGzEeLHzbPp3mGWwBXUdEPp2Zpg
Xv15SBE+abgalg1rre7uBXE9yPYj+T61Wz1Slqq+FE63hV1ZlwQ9lWl2leRlUTfNSNXIFqREZzID
6r7JfAmTU5b5IfJsVKHRhLphOkekmi+os8kPQPorFeeczbNnDIEXN0vZNO96W65ZS37fyH1H52Qk
imfBPjop1HUVrHWQITlezYnCzL4KUFe/CabZc7KUEpt0LCXr/2S3Dy5aMbZsbdh3CHaq4DqYDGUU
1bq8lRegblX5guW3G1Yiws3GfCobjJx7xXpQ6StERKKApSbPqHBOKhq+mP5CSwhztvEfB/U4Ukpg
ecO/KKPUn/Occ3xujs6g3DyRF9CdIv5VVSuMt3jxzxFk6ET39oBelPwAlbseQx3fGCDDKsx+iW4Z
TPcamSzKlmWJpbV0V7XyMrQIa+JVZ3lj/YLuO2S+r3rfBDs5/Jq0bR9sklDxx+gcxHcp2lPXH/Vr
Wq2m4SPPlm7+GsHK2y+RBTn12MKiRs+SvWJ4VNOlwxCq4aADcCo58TQ5/ezc0N9n5zEDMRfaTeQZ
3YUOhc0pYdNw+4tt+fl41PvH3LyK3j4pofVScnam4kgN7Kv9EWqyUbuHSu4698mgWC7BwdM+KJaN
awcn0Q2e3vDSIjwenY4JjGaFkX/m0DkntyLssEFlX6SOuTduptqqEkR+Qot7NRnnmdZQiTZHhjb6
4xyzRc0ZGGNmnNoaNZZRTJtOETBRRbMLnIJtoZv0dY8Ay6uwXWnZU6W+p/G0rvCSTCVTeut5JgCn
j/iPrP1kBFstrrd1WW1SBbdUqqw1TACCRJjsTt7mwYxLOX9I4YkgPqlF6wIx27tSU+k8NNTToJpb
F9K/AdYrh2eZMMg+1ylgbLgNbW24zrUvqOKRA+9ri4Jowo5XZS/kzt1JlSa6wBMcy0vv5Gy/01qQ
kTNm69Y+GfpJN7YCSAgGUnXuUlr1ZjoIS1tYVVXvTEcGfiyt33ATBI5Ac9eSCCmIRckb7zXzPdTF
Jsbjlcww2gkKfFgO2RsscWNh63iyCMhS47dMoHqVUDOTbq6Bb0uTolbMu9pIDpnRXCMTya+SPihh
tA/QZlhKeLSayFiIEhNaG29cITf6jCGChLWxmHyiNnoIwPxC9s/CqB/LGD/DsCyUu6AjMnrKLK+8
2Y8SWOJLx6fas7kaN6eynbDRVZWNuts2DO6zvQfdhpovFgHdotRHzAJRky26Sv2tVMGzEkMLw0zZ
NmkH0vqwOazrdKkhzHeb7Rit7IhyRU5/wjje5y4KdowKVFBWAUg33ZSd+bpzu6WDjE1q+TKwLzKM
Di3aHEsFpbjV5ykO3Nx2d1pNqNMv3SFGzkELlADswqy1lR/jiWeGuYW7sFEeQ732XZiBNpUINi4h
V4SsO7Yqf57hdvPpo3KRgShQMoS+9BOGKJHdOaCGNQLTLkJShCpwYcAHZmm+bMzqPijyk53KM+Of
t2MmzmV3iAdClbruEyFNrGyEcgoTyydy47cWyH2Q2aqXSMwJVPnQkO4CDOuQBGic4hFB8d/jqLRb
1tV/hVF9CbxLwnzOHHfAbrNQvbf5CcPz4haZeBkWeAZ/iEz8Jo7664zgMol7S9UtFHzmSiq/yva+
DR5/uIHbhf7HDVhfwowrU6pTaujaXlWH8iYQ1evDpMsYKaIFO6RNZfXcJQPWWKu2qOglnOtnFwpo
JXOWqA9+uI5vMlS/ThNOWj2vexd1zjweb/G5KX52KMDV7KPvwqekL6vUY146nGegHGLwBvWHn3a+
ewRfItXr1rBn2+FkGE2CdcnussNAxZA3LsHyUEtfE8Zzwt1gr826dN8b20Hb2t3r2BJ00PCBKdW6
dfEq4gaJ2t9Vqi9jxf3gFGvkhvULMJfzNO1FBfZgNhfdmjx9olJzuanqXk5POdtw82pU2iZC/6G6
mMzj0H6VwwNnKOYnLJmewGEWlCOjJ7pNbCm71GyQ15P8PndUtBjn+bANvPjZwg5/MZHEqUk4q1jZ
r2qPrTLfVF290ZJ2l0sFLZLJkFaqwo+U/kCvdjr/bExx3hmwuH9/pcbt+f3Xp3V71f/Kh+vLJC2y
XJ0ZxCjvTn62C87FOlq8+Y/NJmkX6hppibp4UjysdWhlF7thce18sQCc9sL1n9B7x4N0UNFCL/9+
Rbr93Vf2JVxVCkVvFCc07kK935BRpaLxUKrfRMz/rh19UboG8GS4BLq7kWCoWlGNRvGAQ8mgLie+
EfYibanOdh10VU/puakIvH+Lm6eI2jwj0dQ6V/LsaunGQendhaSuT7BMAwGmqqUfkbmeh3e1fEit
/fjHmm4/4BDYNW+y/D42HhVSEsslapbwpEpSq27ygKM+CAxOTz36vNze4Xc1uyVyxwsTp5fOFVR6
lg+TtVKJx0iICz0oFDSd71ACwkDzSe3C51ZDEY4cCHPicjbxXK/yAch7TUDh/c1OCU77Z3DQumA9
9Jjsoh6MdyLoyvPQvRrsy5xdfBxZsk8hfObyBOc6lvj8lR2CzFqMi4EQs34RkAWVg3+AKg2PzhP0
rWXcGRxj1Itdv4G6wPDWDFub3KAuOd5SujLj10iYLjIy/aMpWQT0wAFyAuaOzeglhjfLRI8su1WU
zUcsipwwUuoLVbX50MNzWod4gszHVDfPUXwICzQx7ilDfkggQQxE1CzbadvoJjrOq9CPXfDJMJt2
PBljtbSqtznfYymCqX6s8WDZDPYoWaAEKeGK0UCy9GvCktKqa21GHcnb4qqX/bnu8jc9cXyXnkfj
yM9yejxy6siGmPaJ5Xp0ElG9HEkKoNmkgluI+E0PmIg+lisJx8qs6zLcZMFrox5zCmna9tIUZNcS
faWTZoKsaZOk7DrGkTNsBp03kN7mXFUyrFGXIsubY3JMSopEgyFpxtOEGQDHVtw81NOuy/c6CoMa
rTMauirG9h3F7J9W90cQ2hao2B3NwWMktT2DBjAoDw+DM54785BlF1JgtHDr2kTkREtKxYGJ7g0+
tARnXPjc6NFvIeVjkm9y1XPLh6S9lLnua314r1D3ZX2P5ZlRYLnwZIezpDHkeiySBeLnEglklxXX
v69n55uD0foSxcsn0gt3KpF0ksaCTYXkRqV/jRrqXNSKPUJWG8ZPUrDNqXZRzFOm4fomORIefJD1
ApHLaOA8TMA80uAwVM4fxUTfnLU3M8ZrCcSl0lZSx/fErcsLwmMCEvYSQTPeiqRDwGjXHjrOyqGa
YXkkW61poGsOg7Jr04Midn22c20NecWvFMYtRRyTNpdy2kxxc+4BhFIXqL7s2nUKcLuwpLxYkfte
BJZXiI8m2AfIfVTk/Vl7BRNelu14ScbhzQj6jTlOnoF/fkyJC9bDozm/jPnWaA/OPP9U33xzNqpf
Mj5zewisztSyw3SJ4aWIZPzMypVOPXcTWHiA4GAIf3+b37xM9cvLdAJZdrnCTxWx1LYirzHHkyc0
3kjF/+0XvhRrU16KUg74N6zbcNL5vYHRb3847b4J0la/RBLnSj3E1EPJIdZ9FIoqmkHMPjcg2a9w
QP0UwG7+55nqfB17Y6bllAtnTg4FjhpFPxnp9u/P5r9PRsKf///DmsLfrO2oS2CBM1DOxlg4prua
ae+tXH/8+29884at2039qyDoSEtNmbSk3wUJKytSOHHZ5FHcFITw/f0nxH8/IGF9/WBVF1V2qox3
0C+4gAjYqwleQ3JKDKwVxguBEjQL0xUqkkOONqJM7pToPSB1XAlmZFqjn/XHGQWw8plU4MtRsg0b
SJ1aWYl8JxO2ZA3Ut0Rb3oDmZb1vZa5vIIqNbir+Kl8HUHv0V+TnJY24l+m7pl1l3PvgYR4HcK0d
GmLAjAYQNImeu/xYIM0mJ8NNOV+0l5r5l924cpXHUr5riXqpZyi9OPN7ifZOI2XZjYHilY4ZdY+V
eemZpN1mR4QUY8mAg/GljIgkZ9ZBBy0yuTuFtwh4yZCe/H2cH/QaOkZmx3rEnEKHBwMaQ0ZFaen8
sI61b/YM68syU1sabctuoA7atVQIrsNr+1sxwwczxKCyCzJyZDG59//byrO+rrw8HyYkE+q+DUv7
6tRJc4J/wiaQFYVLunqeEw2SOj6iqoRYNOFY579/a98Fb5tfeidVmVWjzCdjrzQ13N0c5Ktksq9K
R42TowXLHfYA8HNLbUG+PrNKXfZKg4pzoFnuwDYLIDNXjcQPH/838+mF+WURDzJr+lBWxl4OjYL3
Mm0Dgwz5XHmOCpUMpwiu72PQ0WebvQOxY+sq6gaL4EuzTYn0cMzxvU7Sm1wmLbc2OeukYuZNvm8H
jHBVoteX0aHK0Yug+TW4dozmddBgzW+LDvN/hAQvnUl06UQT/LBpG7f3+B9thPmlPes0PY5V8kYP
dmeTweeAsxSrgihFzFFeFziQblAzavmioGi1RHGYIpJ7plNoRDcOBq1GE33mXXYt02ltIkPOELxJ
JkwK5gSGaEnrutsMNRQN7tOhLgHkCWx0omUW2j+NpP/uHr60QqPpBqqeuAWBTwPUFDoaT30NXkmZ
joH+iT4RBo4/sbEMwCIfKWSJPvvTupaXqH8dHhT6DTi8t+HIsiKkZz3vFSRK3D56cm6IUSOE47zZ
NVEbGyd+BaMkVFZfuE/tnyS9Q1TOd/iZMpAdMIVz46lmdIe5VN6pTxVUFmRHfiIjUpplsmsIDsDR
zAy6NcrxNicYbVG9YGSu1UV2JptSmMukuRBOMssQXeAeCD3/YX7AP8n6//Wuv/Rn+qRVxUyY0x0h
7Stjk+ygJe5QUi4k06OVxS/B6C/Ts3fMUPXkykUEuVCYPVaubMYw2fSOiR8sqF434Gq3/8vPPEyP
PvEongky82osMbWtUw934QkbwzFdU1DfkXaMOHYNGbhN192m28ulWGGl+l+/4C/nni3CoLYL7oop
yh6W+7W+Vi9YUcl7Ztr34BObtLS3PObFuDB9skq9z+eH0E9WoJ17XN7VT0H433Tk5pfDMZq7ZGTX
1xnYBuvo4x7xbo/IXlDMeRj7F9FKPvywOd7Ktv96lbd//q/DvmZ7SJLbbwUH5ZpvGUtwnt4J2Pby
5f+Ii5lfDhq3RQhS65NzF7iIxKvkKHTUePlI2fX3m/jvokiYX46WVu0rMSaDc6cpN+tjx6SbKi7I
R1dWblr9OPLlm93B+HKO5IZbE7c+A5TAdpZD55vTA70EsgNnNdhMLWj2Yn5L3Z+KpG9qVePLMdEV
Q18FKaL3viNCnmRKpdplAK+EyhGeMvilzsSR/IcP4Zui7x906F/fgQGzaqYpjBkHx3pWXw183vZP
j+6bas/4sq+Gpl1OiWkwLCd0Ln2FJY9wxL+/++/gK+PLXuQ4mShs2YFI1gWJRUkNo55I1249/BPE
XI/2bC1VB7tsibrmpI0wvZFFyBTh/XKZWZKak3muhFwbZAZ0VQs6UrjhYpzVDn2wTijIhBiSWTVE
o6tKtLcbXd2mQqr7jsQIf2yxr/Q4uQmbysWzqZPRyKTdAJFZNLvOncg08j2DgAisVHU/OkJmvbQc
ke6nZkFuAVF0f38S34DczteZk4bGMhNxlByGMCafzc776aQpeQehyqmvSY6QmbGUG0Js4yX0xrB0
59zYKNr4lrRC2WhhP/ww/+GbFWl82UphYusZrSMzJxrieMj5Zj/zSDRY6NYPZ9A3dyuMr5tkbdmY
fPgJaSTRukatt8h5mcveQfxmaY66HEanOeh9GZwiWXe7NMPlRshrjL2qnP2YTfaHuuG7tfNlD5VT
BvXt2CPfUAViEO0Eoqopqn6o1L97mF/2T8U27Fgdw+lOqQ5MVNDHlXBJj/nhVX138V82z6YPzGI0
GA4QpTWoNXmwzaHX1eXfP8pvrl3/smeqbZSlFbrYO1uQImOq7ktDRKreDG9pH//04X+zMetfNkrs
pnLWZ5UfmYBguhjVeFb0uzgzqS7lXrjzaTYmZ0Hqua+bCFL+fm/f7Gr6l4q3Il2mqgJ9xP320GXP
RfzDpOnbZf/HkfxP2/CvrVg4sK91xZ8barskv8XoocrWcFnKpT37/9u1f9k17ajtqry4XbsCNy1W
UZL/cBh/91S+LP2aLAqnzviTbzlpbXId1B+mSX33KX1Z8B3zQ7OAzeoObT8Rw5PmoywmNe/vD+Sb
ZaB/WcN1M4ShovOnW45cMO4i0AmGX//9z/7uhX5ZwIhyxjC+XbmLx1PFKXRzpef3gswM9YfL/+7h
fFnFMgvCuU+Rspg6Rm8D2tgmauEdzPPvt/BNLfLPcKF/fZNRPswhkbfFwUYaHqpzsNAcR9+aPXF6
zMITfKjsvW4Km17o5H7+/Ve/KYT/GW/4r1+VKUKr2cyLQxd1b0ViWCD5RrZOUuIUiqTD40CG7t9/
6rtpl9qX1Wx3XcGROMcHfDfJUX2YM6zInnIZH4zF9MOH8M1b+geh+Nf9lFH0f+yd2XLcSJZgf6Ut
nwfZgAMOh7d19QMZwQguQVJcxOUFRlEU9t2x/s18y/zYnFBmTUlRSXGq38ZszMqyTKIYCCzucL/L
OUGNdTTdGbdiw1A2CczYJviSKmo/a7rlPzLuvvPEOQfDO58S7bhhB3aVInb6avLks5rOrZkmtO5x
iOsPYjrvjHXnYKw3hZV7HvWdu8EOkvuGG38e6irc/vqWvDMkv7/5f7hacZRGOqrbdOdFJ0Nylw5X
9kci+fc++mC0kzk2Vujl6c6CyVmoCT7uumk/eKO+N1YOhvuoWF06A1el+AwVvaSDCrKZA0LweAHM
+tE8+95RDka8dNOBcsz9tSctN2zar+RsUuwM4dEEVOPt17fgvVFhH7y/58Axw5xzlBSmVbtKBxQI
0BKO6HzrrbOQVoHmgxnsnfOx94/yD3c7S0yGhpgjUchLJTzBU7plg24N471FyfDBCb1z4+2DUa6x
zIZZBcdx1g9D/pTnHbiL119frPc+ez/qfzgDU0gdTklRgCq4HuhuhYMdm+SDy/POiLb3B/3hw2m4
6lxBGfnO2wFl72koI+p9bTdrr/pgBnxnMNsHg9kz/TAMJUfozWe4Y/TjffDV//qD1aF/Xssw7ku/
znfddGV5F1hkPvjgd0LYSh9clC6e86DJi3xX06ivSdtRe0178lH/Gj52dCmifvqoKOG9kzi4OvXi
9HFQNPkupay3UZ9N98FT89fvBIgQP9/Y3imXJfZ1tgsWa+MB4WgJOydg1NVH8+hfv0WVFgdHyL3W
qkuO0Fsw2Q10i+vQ+mZaeJZuuvr1s//eWRzMeXOUEGGWCZeHBtfeu81C0tpk5KvlI/H1ezfgYL7L
/Gr2nSkmWyuKz3lnqNG0nn795d+5QIem+Dh1Ld0uWb5bXoc750v9LXyk4fDXn/3O1z50wxvXDDld
tPnOzL6EsiUeWs/6YN/53vc+mMwMEI5IJVz0/pu3Rrr32T+JP/36a7/30Qdz2WRT6NWkESMLaQD5
KUrKhAcLZEl9pFrwZcNc/zev0MEgVnXh95HhCtHfgBKppyX/1+fw11Om+p57/HHKbLBdwRnjiTEU
fZyXJ/a1Ls/rl49yye99/sHI1X0nyyDi8mNNdO7wfO01xi09nUdUG/z6FL6vpP55L6iCg7E71FUS
299vsTwqLruX+tq6IbfgPrvH0VOwPQ7XFGH++lh//QJWwcEQNtbfnyabp8m69EE21jvwcJtff/x7
A+Fg/HpwcCKHBjbyPgI+w5e8+/zrD34nEqQOve6h7io/76p8J8VRdUkJMpXgOAl6Cnu/zXcepcdy
FT5EH+zO37lMh253q8IzmMycR0bY/3N7Z93QK0qyZlP9Nw9wMKqnoB1J8nMAWCQL5J5L/0ncQchb
XuQH8927V+xgdGeN5QRuyiGil+m1fM2+ed+6T9YN9c3G2QSvZud8dKT9c/oXz+/3kqAfxiCFPEqQ
fM1347dsOaaUj8ZiaGY3wkMUftyexW/99tePwTvPl9r//Q9HSi3bt4PQznZWSeWdWmvX+mBgvDcI
1cFAj8dQzPm+miO2IOBUEaa2TrIRhSxHTraz6d1OcFOUBZHmkd65lWVUvQ78rr80XeVtqtxUZ7zn
w/WvT/WdiUcdTAqe31XGrZ1s1+CRpejuMbqX+4q4I/oMfn2Ed9b96nsR7g9Xs7NHOteRGe7KV3q9
KaHMg6P8QbyqT+Eju5hfH+W9W3YwJeimUjZKhXynYiLDhM2rtv3gBN756EMneFzbIzXvfH+bqH6h
UJqm4Qffev9e+otH+tDjbRfu3NL/w7S/8JiVFp397lBPkCLHZvXrC/PeIQ6mgMpW4CGWIdsN0Lzo
kwfp4ZNC+Gjr+N7HHwz/oi9nfLosm4uCfNz5nGzG+IM40TvrhkOhdmG7BqUkHz1+AtmNUKddTS/F
7a8vy3vrff9gjE9NIq1gpCQIZ+N0N1xTm7O3QV+Z5+5qeO6+fHCY/fP3V3f4YLznTQL+IuMk8Lvh
jpn37ogjMGbOJiH7hrTZ/eApfWcg++LnOWtKQh0mFOPuqEKBwSUNsMHNGB4lr/VH68/3RrJ/8Frf
y6s9aHcsbmP0tghX6PhhpbJW7QnFHzD+g4/yle+NuYPh3PRFh3aZy9YgIwytbd/LD67TOw/sYfdD
ajvTEjbkKAYLlBtaZeupApT169v9ztc+bGlwR6tfNB3QFwbym80CLnRuvn/yv79O/xG9Vdd/PDLd
f/0nf36twKolUWwO/vhfd1XB//5z/zv/59/8/Bv/tUte26qrvpnDf/XTL/HBfx549WJefvoD3bOJ
mT/1b+1889b1ufl+AL7i/l/+3/7w396+f8rdXL/97bfXqi9pT7t5i5Kq/O3PH51+/dtvQnJv/v3H
z//zh5cvBb9HW3JatV+hQrz802+9vXTmb7+58nepXBUoP9DCDvR+dT6+ff+J93sQ2LYMRACPyBP7
WHNZtSbml8TvUgpH2kr4LkuU/YPQVf33Hzm/u/xbW+Mkxf69X77+/dv9dIP+ccP+jWKi6yopTfe3
3/xgP8b/MfaVkLbrSU3Nr+cr23OD/aP4wwvQzwa3jhNKlxydnZEj+0z7Sb+nhIBMqJG8+s1Cs/XI
m0VW+ULif7oWORyQsrDVMXQVnqNgoGY4sP2L3m69jW0FkAIyd7mufG/aTklKjMWbaGSjcn7lGns+
H2xKlZPCNywsaAroDPAqAX1hVVOise5L6vK1T6W29Nzzds7NyhVNJU/c2FiX46I+Wz2gIWtIwGkM
fvotnCvnShinfMis2bmuetf6JBa/ve7HxEaZOxYXcjAZm/RyHtxjPbTxg1PE3bOqaYy7hMUOY70L
+l04VVjRzFmqh7fG5RfiXt1EtgVTy1m+ugLyk4/o+sgdZ6Q97TOV56JPbv1YXcSyPRV5sZFzdwpW
KHsBAryT1nSNfv0l9Jtn9Gxf2rakca5f50qfj2F9UanpBHn9tYr2eKOS9h2SVHBCt2Po3E205Fh+
vUHROarrMkhv47a+Lck5wVZXlyIq1hHoqGZ21l0bnWf5dD0Gj/TIrlya+ds23wSTvvA7JhPe12PJ
NsGvrOfGgI3rRPEJAt+tnlmIKPBAZmpupCke/GChx1KdzwNgwWp5GLv8NHQw6FXdvSSfE/WUitbl
pzlqT5QfxsdlFMEVrJ5If4/0qBxJC2D7AKeoQMQ12k9ufhHhSZ/p023Siwxqq6gIsdb7+v5Kn0yF
ocs1EufSYWWnYHPF6Lca16e/BWOopS/rtt02XXAlGo4YIGJBhLmNgvR0SeWxHLKVSa9oz7AD56qP
JMHt8KXIyq8lEhLLfLIgt6VxtqbdmaaxY9QmUlz3JSvXlmLip6EE2zl9RhSGvoxKt2G2bgtbvNSV
2GbulefMCUiDdqN1vuks8HCWMo9WbtEWDIozqu4l9nZ343n5TesQkO6nDRzXjWUdp3Gy77Q+tbS3
ab9jQ8Sla+SlGYJLgdwEG9bSPYRljz+rfV4UrNhCbnkbkwYFaT8sZ6rwnpM2gqOTbSbob7PlgISr
OFLjoxcw8GmotrYgPQ/OWVgPW1lnx8qej6eZp9OhS3IAPCvEDjEkaJvJQQ0UP0vYNy1u1JaGiMF+
ysQTOE0n5j412zKkErEYxm+JhXY8G29LugrGAGtf1iCscHHUP8KYgJDsy3MvsOiXNxfuqM9SVd8n
vVx14B4nLNqAwAOkkK1zo/vhga3RiTfuAhc33rnwUcSNat7oebro4+y89T8H1BPa1EC7Wbf2qCFR
gPwEYgTsgc86x7kuy/DTnI+3aj/44kDfOQPtYzd0/hUgIlz88PTMlzI9mcDxywoSTHDqt9RaA7vG
dAs9VO8qX09H2bbFUTWm8LjQ28AnxR2voNzQreoWV9JqH3Mlt7MI7xW8v66uL6yMxBLlVp+GWp5b
PuXNDZdBbKicORVjxDZoUxbtei6H7V5SK+Pn2ZPXnWFzhDd6M072Z17ol662H+BjvDoBpZY1He5L
iQd0MOup2Umf2nlVRhvTsRpSNdYaCrtp+LA+dyBrewEyMEonNICevre1fU191nFuIVug6YrWncQg
2EFqMDlf5mDeUAdEK586WVpaS9h62nue+vBZ2Hs2ext+i8PlWJPYPMZkfq7T7BTPNZXiUXheA+eq
bUhgwQCQI+jl1hbeWbsMJ3483vp5QGlm4Axr29lDPOtcPwRlTSsRta46jNsLL07rXWtwAICuO9cS
l6G1gDePNK3lFpITa6ClaN9MpRQ9OF6Sfo17/HROfuFryjaDrk9plKXlxE8kjEqHh0NtC36VpkZF
36IjnrIS563MX/pquOzyPD5v4tZaG1PaW5k5A2sbuqV82m0uadNKbyTYwutxdp1LYT+G6Vp2YQ7/
X6zG1D6Okvs4QgAAwgKKnmkICSQKBupu1MkLVEegHnWxnAkHZl7UbUM1fzJFV2/Subq3imVNQ9Qm
zwpzXkIYD9A3ldmpmSBOqb2EtQNAhvV6PNeUQ231ZMP936P+o+SBOR8S73wrwtXS+8kmtyuiBcFj
E8Nr80ILYr66byFjrUZuVqaAoPVogYvyOilAH4gkxJglHXJUBfIMQQ31MLwuvXsXt8M5GRQaAqJs
G5RY0C34sY4D7NKvw5e6Vf1xbGGiTxgd01k5AEaAgh2h6KtyXCVxX0erHJ/jkSkZIGMPmbLHX2wX
1CNTWb227fTB9idzarlpdBo40y5dXpSIH0doSrY4mlog77CigyJbIBRZX+1MoE7UdFcsG102IwIB
dz6ZzQJZTOaXJVgkR+NK8XN6zofl0e7db9aMnGhxkCyYFCiCdKMQp1ILM3DyLhzbvcjy8M5Zwuds
BMRRx5dDqR9Hb3wZtbiWkjeUZ77G02kjbqIKX3SsrQvDS+lubLxyk9owMl052GdjTHujqGy2hcC8
ACL7xYVF/cJRmvUVOrjRZfrOb92cdkR3hM4y5N1lOyzNxutwLob7K5bbSkNTycOTKnf6nYnpgZxm
8xnEM+5xLw8vipR+ReWpCMRbtkt83t9DENWPMoQlaHnN8OYRRqGbg6dhgui5ymtJ4bBODFjD+Ou+
5Ynl1HLhKxke+0uS7R3d2FpDmV3EnZ9dFv5sbxIPE3nQ4pOyOxOAfUOSQoOtKOis7x2ucqBYLS2I
i3xgTp72KLT3UfK6bJXs/rGe0E54F5GscdTq8NpVI+KFCJ7W7EjmqeDOMvqqy2l2Zxpx7XHbdniZ
JgNh2rMvo+yLroDqd3GEekzOl8HY3DYziiWYhWDAMutTVobR2q2LOzsrz2YHF14cIqltBgj32LOb
Kb5YypQmV8vQtAnO+8yXfXCOK7hdYPu56rIOQACZYMqvg3Y/e0JIdI9To72TyplLzNILV809q235
KYhmnH1x/WgsC6x0su3sFNNN4Op7rcQM6EDXqc07jeLWiEzpesq542Njik2DdJfGVBd+s1LrobO+
/Y+i0q5jDS7pKlfdWoAsZ7tA0WcZwEAWkEOAz1nkgYSv551oxRdwCPAsxNeehaYHtRlH2B/B5X9p
p/XuNuqnrddV/VYiwnh7M7uX+v+FDde+/Pf9DdcdRmmQPkln/tf//Hmjtv+9P7Zcvv87my1fBL7t
2H9urP7Ycknxu8emyiE36EMocDVBgj+3XJ74nfY131eu5DEI2An9Y8slf3eEZu/mSun5NOT8Szuu
n/dbrmQv6Ho8MJ7H/zmHxc5DGLllLiEMipo12OjhBIgd7exlX3IzNnH/QRXZz7t9zobjBZLtImwT
iIKHUTzhd7rUeCXWRdZQaIDSeVkFVhR+VJN+EHf580CBE2jbJbmrDhP3Im2CymKvS/XvBBY3bXrW
P42XoBCPYNtTWGHRHOzDma8Awvqhc5YzXGt62CnM/CDE8XP8hO/iOT4Vy1xeL5BcarbPP25qPS8J
hCfZOcX2wouwcaI7Pw3Kc+CwhNJ+eP7+3FL/uIX+Oab1/VgBN5J0v1LgKA7zJBPv1Aa8tF7302QR
QGvsayNRkJhBFw+OaePzMl6Sa0sMH2XSD9IafxyaJ9bmDF3pB97B3j2140w6/qChVDvjBbye+BNR
yXbnjxXRO9b3VA0Gjs8aIRy6q5jrvMmB5tx1k6SBz679EDNXVdz/+oI44vAR95yA6ASICtd1bHFY
LeXUZTpYBB3WLMXrkyCL1bZ0Z3g9swD6CFQT0gMaWbcFT2jV7Jnwz5bn6In91eyF2Gt//X32Ud4f
Ihz7h4E4i+dxnQLNs3AQ5SwLGY3S7Ilpy0ziIM0an+5IXisa1vs4nlZRtOQfHPOfRt3+mIw9VMcM
QPswqmKKYvbFghO4mhpzkec0Dvsl7/tfn9k/PXqEc2y1n+oIFCmewZ8fc/QtXWAlE3bIuG7dy94Z
TAxAOuvZ18RW8TpZRaZPB8IF9bbKiq75oPCLLMXBtWVS0TDyePy05yr3sP4utSB1taFDr85k+67G
C44t6YgFti0w5HX9yyAC+3laKIdv8Cfee5nttBd61g3Kvq6uXmhXzN/yaA9qyONCopO1k345wYHs
QMxNOiCvoe8SfSoSKxZXpfDzqzGFOohLwZvv8qiwm/s5MP4ngWhMHRVeJL55pZ7MldUVvQ2GiLbt
+xRaWI26fGqoJArKfpbQ+eaWpJIyObQLK866FvyhCIBINQM1NV7riPoYAZK+SGpFj6jVZ/v4j1xA
JAuDro+1acIlnvGgNb5EUFsK2x03lehi+NZW1eB56hrp+1cNfdKf3UolgNWnPRtp6opGfymg1mMf
wSrqavCetaVoDY1LFOQVy3KaRzrH2KvaEZD7IaY43jfSft58O7SA/raL3eXdddw4y7dirgULVlnE
r40dTRaRMunZWJnZrqEMS+i8HdzCOEeMSuoAx9mI59FTxPvLMF6eE2E6C8BFjwGZiYS+43aszVPm
aW2YNQqSVtNkp0/jYhEVrDx7708RyqU7x9kjogSs/QDNNAnCo7FuIoNEmcnwqGjcRJ/bidsahJQ6
pa/LIuKE7ksAVl0su/NWHWKLghjX4FnbWgoLT5Po551Ro4dvvRM5rYc1WBQaKyVorrDOt7lyfeLu
MH8hJnQGp5brNjEQ+iFGXkakirqisPKHb22lY0BtTIv+mV3IalK0T+Tx51Zlrfsk3BBLhlz8Mb6O
pV3ZazdvC8ywTpjShhQPsf1l0a0mLTgSNbid6yR0zqXqHIIJSuhEbbg9Uwp0HSDRQ8/VmzaRNDnE
HHvsAgwVFXODRaihoRxjGfG9OcC1mYQo9iMoW6+p7hk8ZsnCjAQjQp464xlSMEGqAFZUcqTosM+8
EH29lWRnhPjgkmIr2FPeeNtjH7Q0Of+pG+gEoKai5sSXWYOZ1zSprquuNvFmkTmB1rbLnfC8m9xC
H6cO22Jwsmly56g9YmOeq3HVa09mq4bdFrKHRPsISwI/3YTNhPsT4ZGBGEMTe4vbdcrylcM+/xI0
MtWeSRn3p0ylFufi6Qb8ZJN7BG2DJX9J3M4n2NNkbXqyTICtaTiP6TASTirOOx8K/5Fvm/kt5T8v
WehCOGKJ4IhHHlffXMxxWTrnBt18Bd9CowlcRrXkGyaMbnhO3FLwgA9qjL5MZTR2kHCmUG4Xh/3c
ZgjG7EkrJ8vXrIIma6OnJU6pI6l9LPZe3UHEiiq8eos72hPdpfAd9/MYbj0IVyGSZtddVnYxUpk5
qWgSW3qRQaXLPCUzo8rYpbfG1P5RYvZCn7JR7K46Wuvp6exhU63zkCt7XGbgcWEjopjyBwIMR00+
IiMGaIicOE/s4HGJkuQyFz1993Wd2KD6IMUOK4QfIYAPUPhf89ATp2MC0IHXl+dcVEvcPsdp5rqb
fAnQbErXWN+saojALbUzRswmSjXhdauNQB5HDjieMXWHizxjfQB4QDX2dmlC0I1JEUk/pXY6kkC1
5gQCNNucDv6/kE12W/qR9dIVfnCFWgP9pLU4iGSyijA2IkydmlVbecnngAhqtw5FsJ/IwqyubnOA
vBSOxGEI1nkJDDx4x0lnbIm5gUGCR+huQdEnL8Ti7iV+xhrCFeRMqiXqpAY144Z1nZ90tKdNm6Ac
dH8xeDKYNpavIN+QYGDd05V5/lAOuZhXxdwO5HqiUW3y2bXemJY1Yqowsuhpi4X7VWcsj49ZKpNq
dhLjLCA/3eGRxXcDkrv03HLNNOyY86TEi7BtpwUHGUX5nXu6qCKuzmjYRypqCcF0c6SW2Ms2oyVb
BeKoRE4pemEJfLp1SXzNq9z4wq0t8wZXtKxvFpeW9T2hTn1qiYDSwgXYuCc63/i7OhgDqHVeSPdw
y39ugfj1GFiRgRmcCGX6zZI1lCf48cgoFdGBc/KpbbCzE08tFkTgpnXY5Q+5qc+ndkmQcyfTAN+z
hp1emBpgSTfMqC/shTbtPu/hECfMfnT25iFugjSA4z+MdeJi5QSnc5T6JaeYhak+LRebEIyhheai
Yr0Btq6rEnuVVnE3XylV1/b5HDYyeTAWWaGLxqNU/rJashgafK6tdjXSK7FAa6uirhRXkDBGILCI
BAywmsQpsq1nCCHjTm5NOiCudGOI3qbwWqB+4QQcgKsZpSoAiWR655E3hRlwz2nln1NFUdO9kNu5
mc7aMYn7R1cKCdSMpJYhhz2JYJNlTnGK6qFFh8kGf36dVafKK8ePaDM3tdUjSVVNNdJ335c2+Gmn
TvqrOs1tom88tg9tzXvvuBndEs+aSnIspVM63rbtEs33JpbltBuyJrSuS5F01wpuLpCjxqHbvyos
ubPaMJ9XLBVyCzlekUS3mpgE+p2laC5aotJmJaYWwM8y1Hl6BsQn6l5DMTbhWuVT3D22NfAG6Phe
OV77jdddhyov4qfeScKHxLPydJvj5uhWIR2QEqKHD3/JjRnyDxUAQtCgmR0lJwGAbpaGiX9jnInr
TKQpxJeQkXZiLJXB1dxqPJfdUkdMX7UmqzM3huyJQwLuMa5DbJ3S6ZhTwjCEdy8RESJfYk0E+8oP
iFmmiw2Hpxo07OhZ1fqV+O5wP2VD6a87SwfXjHzxBbolMduFsORxPvnzV+hVCzG8NPOPrNBtb0kW
Uty/JEtzmYa+qs+jKZ3yN2+oohujfcKGBgdHfTH2e12dPfBCooA7tr4ACWTN12cqZxXCmTtPY2l8
enuTwrS3nYztXUroC8+j5VEk6bSiNSCRDWzyWOS+BtSdhSwo7Lj4lNjDHl8n99HSOFIPRAwngsx5
QEBLuRnld42nJQSEwG6bUznzbl8Ps4ITmBYaZUCbMBfQxdzSc0utPLZFFdl1usIIagWrgaluXLFi
ATIv1IAvpgzCJN9mKZaYVUQkAru4oMieud6NP+dZyd2l02W8s3oXQTVcqeybE0QO6ti52Ad/g+Ux
7X38L5JXHvQ6E9OZxB3iC0V2at/7iWpfqmp2QcoZ4Twi2CHiq+Il/sJWrTa7aGF1NpCVG1X7ScsK
AvBQhhlK7WbyzQPPQxd8zTz69Z5suxH9KWtH4IjrNhwiFqopHN10VXReKk/9KdQjUUaK2Odtksu4
emFpVF2WKdXBwGxcbAGFl7v6FoK3H5+7+AQdEHaztmF2FeSgNgv5B48JLReypX2ZdbbmHVlG9psU
dZDD6lUhl9rkBJwl5WoXZBHGZ2vJEqhsY9/fW0kzFpea5SqKDNHiJStcBOfxPCFyaa05u1dhOLlg
Qlysk+7s5cGxZP1arcmQBvFaOblPJmw2CCptB6KxH6LLOpGYXBr+eVGTL7G8CZNO3YZvtqR+eJVB
nb+YuYAayvpk90etVEBd7TIstrPM0owQbQFJvC8KF6FqItVqaT33OWo764mXjWcQGoQ5ZN6YbQjp
lWR4Vl46QOaQe2lP0CWaWPmM9AjAxsTbxPXKGP5crlpDLnbu4lVZpUDnmwB7dtRYdOBF1V5Oo8EM
fioNbUCbOU87D1/HPOBYDXPeypndOQ5cOW2iVW036tXmOcHlUjPKkXMYinAJb0+8oKJF+UeCt9lX
mVT6wguVDo/LVrponKulZ11ZJwKcbt2pT1jFsno7axPA6FaOeXDnSKmTatxLXGSWKP/YLXiaqjEZ
FrLKlfNmqpJmgKq0cVxWU6rTrUCSNtPgZxb7jECu90S0z/W2IeP4Mjax+iZFyhmgOyHPlabaue5l
vedjZwnPx+LVVCQEdbY3VERpfEqObv7mdHsPeecmiKSjqNHJxqU24cFoNY2rwFg9esh5r11bikRd
LJUTwLBTWYGoSrs9u/jRGf1dYmJkVwXBaG5A5nUCNqfdgW4LmB6G9eA1NXsmswxIK8d478i26bef
tMACsNBG6CHMUBYmRA6+cZRjJScCSYO1TtgY20eRk8UPhEJiqhwmySY2ryKeqKZNBm8VUhH04qbO
3qG0AP3bmLIfnoY0s93jchyWL+WUDnrFo4rlYp5TaIVNJ5ZgD7yO3c1sbCKAblv23VaUosm/FtKP
ylc7J7J+6svWltsYDKu1jVNfhOs8YnV9UkpsSFfMTz4JVv4CcYXJhj9Ra/8/qv2b2GOC3o9q3y9f
3rK/iGnvf+uPmLZyfyeQpnxF2NLeR6GJBf0Z05a/a9y50ibUZJNH3hfX/T2mTe0Rf0FkiKi17TiK
H/29jEj97gSO1IEPtdm1iSL9K0HtfaDpHyE2XweKFRepZ38fbiaydxBiM13sB7GLY7gIE7Yolmk2
k9WMm0jN2brshLhj99tf/3CJ/iLwug/i/nxQn5MmmM+y3/EwVP0c/aLhRKvUUzBO+4KcdwOuF6Cz
8ZkzKicLmbHAnu4yV0SsLXJSZTgj8sn5l2Jw+1P3pXB9wnyOx11Wh99inMamyu10y+LuNIFhHQrQ
JdEixmPjF8+FWO60Fq+/PnXH/35Jfz57CsopDyO4aDvSOQy3J+1szZbsqo0lDZI52V2Q/HfnmwGE
GvTW0J0++aZn8xX6rfyaVDXBlobZ91g5OHKPsnSaX1szjd4z9ljxwBIb6XiSLq5/P8VlSo8z6N16
5fiybLexTEV+KzO/FxcsH5F/NlgmyOaVl4NuezLYrmY3a/X+NVHry6bLXFAgjj2JVSVkNZ6HSWaO
rbknrQYa61iihyQLkBPq4t416WlZaDc/TqcxwE8ZMXXv32X714FtIhiwucjusaWXbxnlqlD6LO84
6vzTBZMmHrgxetO+TY64cPMtjTByBaVEb8SSXde6v9Zj/JDNBt90bqxPOBnDmn2huSUk2JzORPmu
SBKAX/dL+1tuFVDqhvKW5gT/lpyetQ3rvfPDdvYCWg6SqlRQOlRmG9XM3/enV/sSObmKrf7Jadov
7KopEXKpkC98sdG1a7Pui1ilznufPNt0tv8mx6FuAVYfRAGQ1AflJ93c/2Lm4CwqMAg0QJFJ9jrl
Wx348jUY6hq9xjTYN0PkPRQqbdfacs8nWffpyWj52l8nzcSEX7Is3vY5m5Vd35fVFXnn5nguhmbj
NNb8tjS16U5hIXkTxW2Dk61mXUf5dT9ZXXZsg72+gscuv1W5RD/g502GuNv3xquR4iX0cPFsuCmz
7z1O8QyEOA76VJ1p1Y/qKiYgp49Nlk0QRKuS93U7OWCD8MAVzY1IlrG9ldyoaZtnQ/Sl11Y37JpG
dbzjSy3OfGKbcLE0ApK1YaAFiCJn+gSXaQTtC/ZR7awJ0d6xpIi1P4/QPN/Rhd3fxFlaUE5gEYKA
mtjHuMswgK1jYesW32dSxHzPVJQbFSfQ4oAiqhuRxb67VdgDytNpwCN4kiEJedWT6u/zpcQFHxUW
DDIkLIFzXI+DtI+doc9Z6Vcp7k7Ib45/5Y3BnCKY8xI2RkERL3LleRn2lZ5uTUGhYF/gycoagoFl
08uTUGRkzNORyN56jqv6JjNeTZWIn5bPivl1b3atcwuJdJ06FMjE803v08J9mlelU98NFE8iaZtm
3sJFnrVo4XoKNfCC4xU4Vi0ZiWMy1vBl0yD2S8qh0ipaOz19FGdYa2IYeVap2UFZrDCLgplllXt+
BN4gTfZoceIfaEFpR58p8mtxhKV+Ux3HJt/rI4o86M+g8Bf2qQ0hoWb4RtaVwriJIYL9Ehzmwg3C
dWCnwqyJ+yOgbAPfm5/SPva7i3Go9P3kZ25+iydV56skFcFdU4YjRiffvdXSntj0lf1EhQ6LFy50
nEgqdco2yZ4Y1UiYokxIwNNuM7QnyWzFKVU21INti8wtd/T5UNoQpfSwMNOnnX+L1GRIvhrX51ft
Yp7UGa9It117BNuKc217HckRxdo2UuVYrPp5ETm0VO0Md2Er5lcC53V83tLISLlOk5fLEZlPgeZv
Nu0IaEgvJ2k+juduV8Y3cipGCYA3wKbqEeeOT6CblK8LIbd5VdpsbrmSCT4V6pD7+zmVLTnZVPS3
2jTUz1ZOupSnrRYZwATa3ctzRq4bXowJ8bQ1cc3lxpvMCFG4kexwTTnp6lJMxZ7QrMV41jgYN1ee
mNs3TbD7f7N3Hkt249qafpceN08Q9Jxun0yfStkJQyVD70CA7unvt3WdxC6V4nDcEVUTGYoJwiz8
6zcwBGVKDE3nusPZcEp3OczsQl/MwdHFeci89nWWjqi+wpfyHtxi6MhtLJWEc+PZo3/0HX/4bE25
DCKZ1+pKG0kg1iU2mX+FX11z2UZcpg+ipJ0G5dCvvvh2GT43wu+ho5lhOu1beqFkpfnTlUzVqt1M
+tLRQABPwC8NLVhggfHqisV6MmpzIpHcSYnADKoqJYQMOAHz95ngKaJiPTLHR2LChh72oJNbAPpu
OU/yLCHG6Wdi/KbmXrTFuNzLOG5IsWqTFNZHlxHobHl99ujPY12ejc5vJBFJoOn73rPzAiVR7jgP
hWw1zFuSIJ4Kt2wfDdVgVNG0LQxLOimERBGeB1PKmpg4B9wsGWqjsQjpwLCDdoNyp24E1J/jxzQ3
5Z0cGpibas4IJSIbHdsmXuQTm2dCvorhYL/fLXjxV2bq7KTqPzjNQrZdhWC8STjECJNS9QdSKSf8
TZget94gsSh3h6x5zRO7JUYMp6RTo3vrY+2H3edOA4JxFRSdOC5+D/WPKKrgRWmobdfM6afSNu8s
S8gHcnna4X2YW4TwWrSc0hNBRfptQfLME9i3JvIiUR7M6bgQzPA0MM+jU6X1ofN60zkb44yhsGXM
c8lFWNO1y9xZP3CoUv0UBQHjd2aqeLeum2kHjIlZh2enmGRP/ki8XB1nyq9uyXFByOVS1WeXHQbL
RCiq2Y2EziFvzaDu02girJHfhM85BoV1KMzSCB46MU8v4EuZvA0CWaSncVC2OjmFQyRR46jm3Myk
fe3zUkh535AGtGDwLoP4NqQU7G96wp8pDhyn+aonc7gLcmOeLhpvwOGwiM6959gew2PXa/9zW6i0
Pcz90pOyV4qFqEKVxd8w+TSrW501JNDDWHf7kye12Z2KPEwgb4Zi/JYTJEcSEIzW5DIQcK4PlqaK
3c0pwnFOn6S8dhexdim88Vs9dPDBej18Ub77mLbCuG10II+ICYNPgLEkM4j3yrGPoWuoyGyh22eW
hq4YcusHbCZZTKhopEl3EaoXhCp1NBc8oENzz4WUc9E0ahdZW9rmd0vZB58DfZXDcJn9bqVhHBVj
Wt8gfnYuwEikMShwqqYb251hKBLg60J98/yKiBg8+t5Chys+JlAOCLEG4rxtsYXy9745FJA/S/FV
pVUXGTaMgzbsOK4zOyHYPs8+gVqbb3O3fRllYNGlLWhSVjGFwiiGlyUktEno+tS15V1s25+aK1pb
VtcVZ7S0ZQvVE6wSWpd8xlA/d3o6jJlKzuD+UdcP5kXDQj/MnknNP6j5kmLHdesrkR8Nz6j2fmjk
x4wkrYcyqB6phZqDuqYtO2bwIlVBGdCP4uwlMNGt8L4DCjjEQRG5oj4XadKeZmIpD0FZX3QFTu7A
fdZkqGpn/BDYDlm+2ah2dYO/P9YS2c6p+vxoTzK8p3OkYVn7ULOn7rsOm+IMJvSpJwtWJXl8Mf3w
ndlV4c6b8+MkhuaxiOHRI/6P+DNxNBMsSGJQ8aFJ2J1ReFjnYsbmy6UTlfanPqyeqZJJGDDM5xj3
VRoe7iWpekwnPRJqSc/JI9qBSA4V7fikvXIpZ2zqeIl9CH4axQ1BHllFKKzADCpVjQGBEef6zhP5
S7rYeGV1lpsi+h1xzYQzDI9jlHuWEo0gCE6nWoqrgKF9onqfII0OsAaFpTQFoOF+ViIdb62u9l5x
9PA+c75B1Sy6T+4yuE92WirgGTM+to1fRgQyP1m2nghUgdvpGuwUA+kHXPH25ux/8IFvpQyqC1ch
9bkVTn3jVt45rfBya9zGjWzDp5c14ks5FMu5S0vCItOPlvYEVN/44EnrbCjjmmwJKbBG9UAQckhM
7dKeW1nYe8tS98uU34h0yugopQSvEWqL3JFkPdx4oHIV96H5NaA70gtEipWRXlqhX1vpcdDxrKhH
NLv3IR57HskYfSDeU7nMxq6Ev3ysq8n7oKT/Lh9JPZ7I93VJTzmTFT2hdyH/RJFwA8ZIDaJu8Uwi
a8MiH9IuK/vFqSrowYHzPC/+C519kr8Xy3vwxjr4yx3plozElpOH290yR/WrJ4s7qDB3bR3XdylZ
S/OY39e2QxRZ0dK4RNe5ozFACIUqvBsXquPRJiqhJLRR44FDEvx4MkNRcR4XpAvgLjpGTigROTgv
hjWfi2yoLz1ZpKRgARciNkg/BONApqFNxIPdhuWHufatB4LZy/aIF7bzkKY6JpRVprSjPPFcgoMf
jXgSmPjYC1ScjDgZ0cOiXmb7a2wTDV9l1FL0LYI7XdMXNEKzOMVkeJQDvOs2bNsIHkbUmDkz1I71
c0u2IXze5dUMjeBiwr34OAnwdU+CA7Q+JP968NWJhmzk4BuN9aWRRXVh2ZcWcPDow6XYN2NMxlQz
p9XnpTXfzEQjvsKNZ3wDEISY3Z9sL+9V+iJ5GXJYuVVRUvRafnmITUVcq501h7mI3+WWvO0wMzjN
Ve5DZK9HEpo9WoLAccr7mFhefL+wgd/aeGYWB1TjBIWG2X2lZXYC4z+PfJq9OTbIFFLbRJKkD1Bc
u0ORGpJDmfb5YtfiEa4TW32jckjMRnzOYAlzBXcyGmcCC0pBEmQkZnrqO4RFw2c/TNRznrT2I8b6
BDY7xPo4xHjcOnPendSUw6U3soM7T8ZrvEBm5/pSu3/5/vQMGTn8DGNhSblhkraUP0CuDbpraCfJ
YrrTN8Izo4bFQ0GOX/cUmuae3oj73ucz32PuTYq1r2qE5a3GA9kP+t1kJ9VJzIY+d4FHBqibqNc6
L/GFRz0Pw+AaSlI40B2oBpYlLl6k9gj4rEhxa7qAthzYxW4APni07cG7VCag7exyJajIRrxNU1qS
3aS+95rywaKtRmhcTNBbqkY0IXRCii7rCQ73vmhgTpJuSS9SDhEi9nlpUZKU3Ax37SDDYxwubUT6
lBWVNdO1J08NWkDdVROIgg0APQ7QrN6k7jD1LRxg4PcnxzYDuyelMU7pgk8mLIiXTA1JmB1bWAgO
2Tceu8M12ER6hDrKHj3Xrrd8LAsoDt1ec22mxZTsR5hkBMsucUb5fBxLK71SeojB+isIYz0Qy2aU
rpMcpkmlJMYbi9cGJ9MGReQw7wlHtE+5SgD1v4hRJOGT03dv1Vj3wzGzMhdwOF/4U8H9aJoa8qbp
DlLTkEOIuivLEOch7klZM/gfaMTBJv9c6Lx268vU+r2nriEBMqBAymSdETMIDcqezsviCvgTA5qa
AIa0ptuwnIoE/gISoskg/nE4VMtgLi3UITXZxin90c/O6Xp6kLnL5lPSt7hgd44FlYmGwC4oZXCi
bSUILCWLpHeSft/G8hxW1hcOXbUPIWW8kR1eYUSl2+LoZMZ8wj9+BHWvKqro5nvTDu0Jl06yuvzu
LX2M4xLQIRu95lHi8ZV3ONfmpC6QhUgzZlhyfOQbMk879oAdrEX7I0wYeewmpmZHHxgKR6cvEskx
vUIxIMfQqAS4jZkfKrevIpaiPCWo6Z4zuzLuMUzgzqjp16JJ8Pa4uQc71Zhwm0bX6A6h8m7xks0g
dnUm6wmmKmHPnCTKU8+Z7lFN+P3Uvg+WvCFGWcnE3vUTqaFx23F3moSBDq6ei4/CiHMy1L3i1Dl+
0x0l9HS6+RMshYNpCeZrAkmlPBjAlpiSJw6IxNyl3H8XehLTDtSRWkKELYyTNEzPbmYlw6Gdfft9
msGNOkAUSSOLT3ugBYdnZ4C5H02C8q1J+2mXpXK66/oRHcMyP0y9gyZGy29d5e3y2YKhI4eTU0EP
ouFwTKe5u7HrfiSBIU8hLzXLs7OM8aVB0vhYx1K9NVJzb8iSWqNc0odCcOvYUa5+FxDvil0/Wv2d
VIO4Mwx8PTIIMYYIUaKxDZ3GMr0fgwq1nrAPUph1VKZleQ4HSlssGMhgQLQGnoXVif9iuqNL5w45
RIJz8ZvOnrzPNOo7Yg9L+6YfPFxdx0Sca8/QUZ9Z71s0BDdC05oDi33rVcv97EJoujZl5NnMu2d7
7Dnm9WLfmcvwnS5NvVcqaW6U73TYE5ID7jjzJa/F9NyMSbDPWOqPadZ5N1kRWmcUOzOsw6bxpotv
28a97nWsDyNAxlM8Ig3Z08Kx3wPRxEdouN3FqOpqnzqmfzDgS9Ae9ONXasX8xvMyJr1lNE/dYL14
jjkcS1FUz01o+RQ88RSRIC1gDTYZGXde1R6MxKtOmZ0le5+MZvhoV86OQYBxAsyZ+vdeClGJWnuJ
I4ucqHPpkDl4dK5pr2OsySsteoO8gtx905IWq/dmn/PzDehfKZRHBdlj+Gi6fvtuKfgrbh7i/er/
oBC5I1kyhu8+VZp6WIZD9wYmqNyNM5bnIQqaE7CGkDv2AxI1aKqfnRRrhHwU4lQRoNl63UmGSv2l
TWfejSC2l1w3XA4QbB3cKR5poTrd15wrBsmTCUlXppueFTEtD44gXlKruDwZ4cLmX8z6PTf2Ky0q
/U+S1PyDMSWIoDAv8EpgUmUT4h6YhO0x9tv+YeaKfRfy/q9gG9PR5Yb/SXkgk3s3md65dYHfdqGJ
Dje6Eh/taeIsTNPuaCiitAVw9DAKGcVwSmIU0InxbjbrhdH1SW4tSfcmSck591PXRSLG+UehHnir
ei6/WEOLr9Yivyc9RTKQce0emrga3sC0eZnNRO5JQZkPM8kk93HDPjwqZGC5RylRjzGw3pycMscu
j3nufKDrQOLh0nk7OVPkC2AB6jhO4CCL/XPXDNZd1avlEk9BcLBqBV9nqZsbCfH/VEHTfJwS29vZ
QSnOAHXhO0zTsgdfut/0FNdPdkaiuu8JyhBq7S8tfJ4TMiT5MJTTdMjNngS6mmBBGELJxaIl8jzG
6gNIFMHDBixFqjo3SCLnmqZu0vg/xLW8YW7VLy42NTeYMUC9E2RxQYIeYZty7Ym5+LQs7zpQ3Ysy
JhPHU78+TlmXXnoEfPyw6mNlyekmrIL0Dow0QIWV2jc07tsnU8dkZnehS5xN5xcno4J+NvvIiV0c
c3Zj4be057W0//Is1zhXUiTprmlsIsbQOvRfgaKWL0XhehHsOA7vimNBzJCL+7QnctjzjEe0EcMN
umL8WIGvSBgcVfoKDFCfLNoN+yVtyeSTKABFVd2CM0IUrZwLvMPgIUvHewlLex+M6cVPjflGdf30
lMdZeqnnOHkf/GA9yiYo0z3ufu2AU7znP8PaqilIS7bTZiZ7d+r6m4p9tJusN+Po13uitt/i/Oyf
0prRGa3pYdamvhS6O8u6phHhuM+QJZnRqbuQOggE1aPejtu/OgvFA0w4Af0FhmZfnDw/zE/8dfMT
CALEzfkHiZMipL0A9Ps3nRkbcm+EVbufqdZJ/wQRjrwmr5Mb9wcdtAgxdYdhA/zZJl8pLObP2g05
s8xrqyl0rYoUZ+9Y6un9kFfcxCcEc2W/p/foEVSXI7a33fIYuA70k96lEJ7tBkjyByWVXENkYn6Y
Qn8VaJMLqxN7EmuwgbPMv6wkq09EOvjfZrvqOYub6QCoWT/AtbZeY3izka9jbk+5naF57wz3Oe4D
dJv1VZ4P0rabEB9SwlELYEsyyJsiYGG6bXplLufzm7q1WqbNIp4bd0L27BscwFlDVg50mZKXdFT+
4hhTUB6SbOTWqnJ1IaAB5k040teaBChpaTrN02SUzXvB+bazWlYjDGysfTOd2sdrEs9RCdRGMA/T
V/AXfSJjqd+Phh3fZjNXsB6S4/vYZHunqxRGc2lZL3Ntui9XxOgZfMeNrLzvovkHoZjoR33xMztE
UhI6zwOn2isxPHQ6KklePeVqS+au33L/zacXK7Q+9V5dfES2A0t5/MFYFsF1WCo5i0/LDzpzmtUc
K7wRlxXlzp/UIJf3ogg8tCwtwdzVIqsvs5fRgBuCgPnB9TSAtg761tsX7tgBCHWTOZG2E+NOtGUX
5cIZ7orcjt/HaPyw5q/NA1xvn4sTGRevSvvNOcwJH4UPxPoBktkn1QgTs8ACC3j4P+nalQd/5TO0
F3LOgr1hzNCw6h+0bjhMYExk+sFwY9XbTqvAOxu9nLMftHDzB0W8Ag3Ek4Gr8nc9IREu91TTYG+B
GajbyQyc4VTZbTHvusUyxC3234TJE6hMFuQPAjpNNY8IxSSr6qMWsn0z6365lKGGpwrV/5RI20fm
DpDyMI9d/clu0UkgGscSgHtWZz12BWT2UfrDwQsa+xRO0noArKX8h1IDxP6DEd9dyfGjIWkM0Hux
YA/nQh5QuA4RCcpnFTeGeVTtpL4F9ZVZD1kWWJdAgldZoFEfcUrZI9CAe+KYZ8TObwYzU7vSQ4kw
pw/5NfZ1CF9aTe8SaukhXerXTPqfQvl5QQh2r8bugigUM52YGX5Qk3PL3ojCtiwiRTSROw20FBYQ
YJq95wA8FGQvj0Y/9nYJQts5pwXtJS53Xn3LD7xzIZAdPERR0urmU27OzclbRrXXDcnURMfjW+Hs
wrx+co2aHgbRhbNKH5K2OelpYZvUk30ZtPUykU0J+QZHBRx0iPOWRH32+ccqJAGl8DgqMnKS3Kui
GaziEoD5J1V6awytPsF+5ff5P2yBuekn31iQwhwDh6UUHdxodFdlSzwebVRSb3xugcc8nR5NA+PJ
gFzOkDVyGAoYr2P7kJn6YYh9Ykh1/z0kR2zhJkGSe5o/w47ay0HfWG5+Xw5ucLimMmDdsO/aCdOD
2fSfkjG4FaUeDrHVwqQq/7KD4NGdLRBK74Ec6u4QJP53O4e9oJ3AeSlghj9Xs3nfVtOXMpHjvmUn
BSTxdq3tn6uWqNgugLkbwP8ndEJck1xJso5rbryQ97Pb7Co24eYOfahMfRhyOr1PwpQk7c6mhVGP
7cGOu/JUAfslC2zoiu1trxIbO3eg98K4L+r8ubJBX6Skgo1pSu8yCvp9kpjV3mrQNldV/57xucxD
CqfTfm+HaZvuHafzbyVbyJmKL+ZMofuUT1N2H4xyfM9CIOdM1GiL+oEZujgT/Q3ljRMJxe7VW1dM
LMUySFjKs/3I/RUvptyZ6foA06J4aX+oX/xCmA8Y4LhgviKEPdnkUCpqRApCx5+NtrKOV3wCm4bh
k3YQtl/3r702q+JLTAdGRkWLfoMfnTrsKc1hQN/HNMYmgMXRI3LVGbnYjZ3lOY9+OZPijiNT+gYJ
VThT3GmvQr0UsnlFfd1kyR09oqzaJ+5gftfsp7v/qypzygIs3C4p+qDyo2XVwyl2O9V++Gc6ivWr
xA4STBC6YIqYtHhoaM11IguSulA2ZppcbBWmz6VTqpdRdFyeTK4T02HCisDHhmBgxDOtwaA7aABk
BKgw/ljrBl64XTvGPjbKktxAx3XHF/iKLSKVERxjh4DULI+S8I78OECxxGYmrDMNHWHq7myv5iGz
A66k7QGKCOlW4tjy9f9LSPj/6Wn/x3IRQv+envYu+6bqz9WvDlf8jf+kpgkz/JfjhQJsx6XBBSH2
v6lpwrT+RRvAc5gWQMY/knr+i5pm2f9CjWkK/kOJ+ws1LfiXw6+FoWP5kIS5dVn/DjXtVyWmcSXN
4Wxl21DffpYAw3qbm6VspiiukZX6n43Zvvw0Bn/DP/vdkxmIn588ZZ6QZVuOEVDiF3jFX4wu+UPY
z+8evSKTtflkcMjWU6RytvmsEy+FXQ37Te+9jqhh4cLjLfMx8t20OkxN9VgiuDpte/hVqvqTjVjY
4oAyWukYQZq/o9nKjQkfkX9LVfs/39Ja6VwDry8bqXlzErBibIIMwmKuh++2V79ubj+9+kRBDKe9
H6IG81PEMCGGFTNNym1PX2m0kyzNVcBHjNgOh6MHYfw2LOZx47tfJ9JP7z7Hc+bFi6cpJdsoCMpj
ivPPP7/49cv9L9Hwfwd9xekc6fNMMVymqMQixboMeDL058Vir/+sCIcjMnSOr17Q8WDcOrVjbfzY
P0TvP/1IFtwaS8lYRZNkBx8sm+a1nreNl1jvCiVmQ3PsqMgbsuypqqruXrrOH2TR10H/mxH74eb5
05u3hQ4AS2sdVbQWY2k2UVEk0x8MR3/38NXWELilqT0NqG9UU/iSl6l+NYxq25a2DgWaAJXh2k06
qrPxG5KmgwC3+Odp9Jv3tla7pWVVbdlXtr4Kq8L42V3q8iazlmT8g4v0b54vrr/+06AHepCIblId
2cjlzqFqYDrq9E+GEr95urUa9ZCJ6OeqZWCUcd9jgNRPw+umgVknDQkN4wFaiI46359pKINgPTmL
GjaOy2pD7g3X9DU67Egnbf4C2O5cZvwkt+1qa+eBBH1vahoNL99RS/eoRA9lvDxvG5nVhty2S4LQ
i1eXoR12hzkW7V/0dIrP//z462P+bpmuduTUh/7ammwwVmLgcGuUAKCYXFcv3RLSkYvdzLz553/p
N7NnHSozmYvt927PbpOn+a2gCj5VM6SzbU9ffeEsUIuXwMuNarQ62bnLs+xxynyI2duevzp1xzmI
6WD8aCNKixgWf9ipTv+Byf67oVl9Y4wAfHqylYpa2ws/GoaYPwBOWn84u3739NUnVjiYZXTieXqq
0SmHXF6zunv653H5VfTwPwejef1Hf9pxrLKb2zHx+yiX7vi9K13rtm4X/wnbMivfVzqei1NY2+6m
kcLM+9d/zkwtcCOpZNQZ4b2NZcBOy/IPli1/P07WWrfhJAnYtD/LqIQB4MUTyv3p8M+j9LtHr05a
lfeWUxiTjJa6f2/7IT2O/g9xIL979OpIgZbZjHbGW6NzvK9Uec6ls+kgRGr562C7KSBcDMUoAkH7
OhbznWWMm97aNtf1lNdiY+pwlJhDcpNO6fdpybdFi9jcmH6ZkpIWba1Gyho8Gm9xt3p1rPbNlu9o
m6vBHvWYy7YNVBQO6V1uDjdzlZy3PXo12HhWARW1CcWrR5u90sZHV85/8gP/3SRZWUClftgMmFmq
SGmyEhZR4PAwWu37La9uhau9V4u4nKBs9RHEKJosEHCK/bYnr3Zd+rVTYSrAIQNhQdHT3sLRd9uj
V3tuLXzbSmtDRnXpP4L9vm0CselTWuuAqglwwMjbhbdWRrOrTO8VaGbbjQAPiV9n9+KrArfTTEai
cPd4koPxbxySdWpRFiKGFDBxosRvPodCvXSAuZvOZytYfclWQqRqklZGU0p+wtgU3VkjmD9u+pjB
6mO29LVAUhkU2+32jkC9kFvbNsG1edWAiZus6kJGblv7tLqMr6G/fN/22tfl+tPh6dKUQ4/B9Bbw
fNO5eaZpsOnQt4LVBgsy3XhFkMiIsdnFaML8P4WO/mYvWYcTtbim98F1rFMDhr79BbBg41dc7a5B
76Nrbznc8f/FDDd1MRr9U7zD7956tb3OI2as2m5kZE1TScNYf4uFs22XWkcRBQ55XB1a8sifrbPy
BV64w7atZO2n5/Wwez2nlBHNjScw7Q9xBdT7z7Pvujj+39IffPHX2dcGhoC4xvE+YbYD2aMriwTq
WIWRdIU2++Dkgdx0X7ec1UQPikr7eeJKxHGJKmA7heGJLta0LVPG8lfrf66J0EMYKqNhnu7d3vrk
W+7LP4/SbyaOv6qew6SY26m/9hVasmroXCWIARyxbVtc5xclPZrOSUFzMZDeeUH/OA/9JviUHsyv
n3dcQicPKw64ZaYZG1Rws/CAa/8weX43LKsiq0GCVU2xQQMc54sEUzQ7LrdtA+sUoip0RbLgIhS1
PtlzeL1ISGnWu22fc7UPUAjpnuQ5CT4YwF59Q5F12PTkdfhQj8NGEUqeLFubTiNUZ39T4K61di1N
zMHAsT5mrD3iCpTnv0JW/FMQynUe/80u4K12AXOwzcRDTxbFoisUjut2F77UHoHF7+g++283DY6z
noyNHLFYgi8RVEtIk5f93UMquenh3mr1h5LoGS9n5LFeuRQeepgg3vhRV6vfSksqfERlUT50h2Gq
LwNF6La3vq6snw7/omfTVVbQRWb/tce4J8+3TXFvNdbmgjitWXhnp6/woCou2ZWfuO2lV8ve0fng
1o3PUNepD9cbmkCRb6w/vdX5Xzv4oPUoIyIfvvGlw5vqMDe5te0o9VYrX4dZGDsh4x3U/r5E21cs
xbZPuU4qws12GtOGEZ+C/KQ7ElKmeBNqZq1zihhchbcsa1/V7lmV9p3gnrXpW7qrlV+giBsnKKJR
MHmHvH+Do8XG8VgtSDGSjJJ2DDWM5EMbBCfM77edO9dAop9XzZVqYJsZ42FXM844+AvhS7VtPFYL
0oQsye7ndpEui8NksRfitrDt0aslidN+WSh8XkFS4AZa5R0MjY0TZLUiMwIO6hxOe2QsufXi2Hre
STj6G5++WpKC5pyP2oq9xM7znZD+ax/+CQO6zrO/OXnc1YL0pz5dEg3q6Q84TJ0cTaNonoSNqHny
w68D3qBYvZlICLdtXmsjbLnEKW7AiDJhIUPL6v8izOff8zr+bxzUclYYSBFjTdnMIzQWueTHBb7S
bpHYFmyaP1cnnJ9nfaeF4ckg66JxmqMq6G5KufHwdFZrdc5/+Ejx6EZPz2ZtvSHV8t9yXf/fMVmt
1UpmodCFYLyXLvJKTGmRH2wbkPWsl47pGhg0RAJlClT4oj/4le1u27+c1ayXUEhjTB06dHUxuV6+
C7k63wb0kZ/867d09DJN/lUa3PTB1UeLJKoJUc6mcbFX6BCX/cIaFo5QtEhQ0RdTSnEOywb13LZ/
YDXPdTVbTo55dsTVBeGPjbnJn3IRr/vs3+wH9mqSG3Hve0vOTPSHYk/H4kl1w7ZtzF5N8li32HiE
ecewdLf5JLGHNo/bBmQ1yXvTCsdcMROJxDogUzgldfW87dGrA2ki9NCC2yejETI/kuWyJSustOov
2x6/OpRyyBi43s1QJapMvEypO116RGDftj19tUIDKw6rNEecgVLuWy7TD0YQbMRA7dX6nBflWVpA
aC76+LOHWqLP9NZnr5ZnlpYooFxmIZFH30SBC7FFWNymMVmTjsxBe43j8UHhDsfWMZzCdj5g7hAM
22aMtVqdnQrG2grZuHCJtOCJV+ehz7dNlzXvKDPschbY/URePz4sVXzjdN4mrghg7a9bYmMjAEpF
QpVhWO+lG0SaKLt/HvLrxvc3m4q1Wp6pDSU9biW38hK3yGfRqS4/BbbBfKm0GBQ2tIv7Loexn6OH
aBEQpHbfDxt/sNUKhm1gl0HZdFE2dt9xyV72tt9tI1PhtPzrqBl5jtavvzZHFFkidStuUrKJ/zBu
1zf8u3FbL9/QID9KIs6quvldbQfvKM8+/PMn+d2jV6s3tzHqGVqgo7BZzO9Dhv3JIhvjT4DG7x6/
WsDD0mPZ2WnKeB/pp0n1WKlhG83gR0rpz4VYjBK3K2qGBYfRpyFuP6YmieCbxkWsFq8JjSmtWyZL
EHgXHddvF2VtQ5DWDBUPWh+U7pTNGGPvKU1uVdC/bHvr1dpVxpKhYa4ZbjvHpyLBK33QGzGSdaJG
DUcaMdy1esTlqaWIqXq5cbSv0+cn+KXH6C0vfG57mel+sAb/VJR626pfk/ZCjTrXECPVeoKRjIsN
yFynfwpp/830XpP2SpBuSFg+5aOVPMkqvu+LYBtKv6bslU7fN0PGylmqAcG5RvOYCfOvbfNktSyp
Y5wa/xVWfdh8KsOu0nsBaWreb3r8ml3kTDNOrDWQg5ri5wxZRjyKbcWjuVqXWYeOVVzrUoeEJbIj
sKTynW1kBctcFb2OiD1nsDmxe/zZdq7nfsO+cyOiYa7WZmckCpNss4uwUnjBBPO+bottc2XtuKkX
EoYTn0dPMovamGK9T7btKGtKURnIwQPBbaNQxe9wXXuxBnvjo9dH5jjbo0L0EeHUeBfr/l1NsPy2
DWVNO5l6jBxtzap3B/mVPeCuq+pttfSadtJb6KtDyZonG/rsYVJSBe1p27pZLcsm6wN/UoCA3lLg
sV896LF5s+XRRCP9usNOS6/yXBRtZObq6yT9B6xMt52VYk05wWvazcKF13bCIVoS4wFW+abvKNby
HUNhdRYErEgEbM9+m76EoXHZNiKr9Ri0mM4vNhusrc23mBPcLSRWbnv0qs5twsG0l6FqI78z32Le
oXaJhd5x28NXZ6WarDEvrgca6pXTLHm4GvF+2vbw1Zp0yUWrcvxGo6IhRVkTdfrB8Md+U7EpQuvX
SShiF0mM5Fxwnfg8jeEjrkGb8HPy9X59dGV3EJSTro0mI/k4BOab2ig38ZXRBf366AF1px0uHDmW
2+NMUONEkgyYaG4a8TWFyGmJMRhSi/oEAfpe1xq5Xu9tm+NrEhH1A2kfaG0jT9dvAhW+4ubwcdt7
r87KlK0pzXqu/ePg9bi6kq2EpdW2abimEPmazOFkZBq2C7Y5aDf1ziPobNubr1anb5RDU1/xW2NK
jz0eTFUgNn7M1drM0THNhgSQc/tx3tGfQ62NF8+mskqsaUSYTYwKe7QuiouyR3QcPnV4DG4c8tXa
rHuMuuOE7VBrG+UJWdFZZm4j5WDv/usSQhffLqbme079dEqc/K1M+m0HW7BenUVBAlNGFYGcGtcm
33sjkmETawOV4K+vTdiXR9QvN558DPEZHnF4c0w8YjfNwzWdiNidNB6aHgcv1s1opl/cUWw8N9d0
otGMc0yJ4IVxwgmsPXGLrLB2jNs/QTl/f/MRa5JPOFmEQLROG8Vxd/bn4TUX+aZOBcqPX0d9rFLs
6a+otoFx/U6lmjDqCRuPbaO+WqJ4RfhLzHERpZ1755r4fpHVvO3R9q8vDvPBRiaM3G1qcGjs2vRr
NlTptl3rGpjw8xU5nhxczfyJmkKWpBYNT4TXb9u11hyf2smxFXPg+AzSwjCC0CoM8d1NaIdYpxD8
B2dn0mM3rm3pv1KouQBSEimxgJpIOl00drgJdxPCmbZFSZSojup+fa3zXg2uefM+AxwkkEggeRgU
N5vNtb91JMscpAaDQnT9lB7jG61qr7sgnAh+HxIktAPWDeKeo6l3OJFMjyb0rI6ETcXvjZd8t1CX
Y7G1s62B0xteDiDi/WaKq/MZCawPd1KjuiGJkNQz70MSfPeahK7+BhCyIBo41nGwhLcsgZNZPuHZ
2LPjTmxq0R1LAxIYULrxeWzm1yVhr34ddwITV26USvOgfxgqODD1QO+swye/pt3ADMEXgIwV/Cog
mjq4UzVL6heW3AnLOsXz5BHjxUmD4g6IA6HnblV+eTHqinBE0IuV6LV/gGvXBeL7n3OQfPYbE2ff
3MaWwwUO60kN99Wpq/Kg3vzGxFXg6LsFh55L5GXnxIBZAdhQOQ9+08TV4FBimm0OMb8Xor9GrX2K
y9hvu3c1OGCRpHKHO+6DiFpgUdr3d4qc12gz/vtqEg71AJdtXNrw2gy+CfyET6GBcapf6+z31qmc
VoHyXlxlYaYH0NnwZgdkwm93YE5cogQ9jNsFB/0yfCdCdYkn7dmyE5ZJbAWFIRQumwMcXmCYC4dV
A18Fv0FxIlOUdL/D8/E1ub10y/G40eHi17RznIUX2lCPIFg+HKw+s5C8E43wuyK7Ohz4e3BInCHT
ELX5tW3NuRN+qTwgeH+fJa1hKYsWLLBJ3ffn+ZiOSzO2i99V09XclDDAM6LDq8a4MQCugodelx+9
htsV3FRCQSE4QKTBOAzv4FkAlxfPXjtxKclSJ7D/RK/hd6AFsm5K+22VsROU2IO78NgwSUrOr8iu
P0ritwS6An7UA5RdH+BD7hXggIL24DzFpWe3naAE1gkeix3C/QDe1ET6KSZ/kk/eUwP//owJU6rf
JyCyhBo1Xnj+BbKQx99aKEu/wUdlGs/A9LPjKtKJvOwkhh/J/zxx7me1f/hB91F2Wo8uQYqigQMD
kQpuuGX5tJWjgOV1OEDWsmjzHjUWgDAqbrTfYuwSC8KhDSmgdTjHgH/9JYbpV5cdzVB7zlh37Yk2
CU9OfHyw7V6GMnw21Pj13BVDKcGhLpSif+hM2uZQMH7TrJ/8lmNXDCVBXgoPMBgfEg7rvk6/iZLd
L90a3T//v7weYvuzsB5Ev8HWLcgE5CBQnH4yEeoKoRIY48AMGuMNmPOvbole5wEm8//z/LwvBf8w
P10lVKkU3KZVDANnAtPZjo/vl6jmn+W++m1UkbMGoZilDWEc1eO4DqQmbEi+10v9p4zRfwjnyDkY
IDdS7TtF2r9NQkxx8CB/9pUJu7yU8HnNy2YIXqQxnqte5CxMlRzH2ixQSEX19BmU0ufEzn4ZXpfI
NNsOrmxw6Hw4YDmWBe2o4Va2+JUVUVcgZaqxkhNm5UO38uiXAs0ccia4BP9hEt2H+58mkXOQp9GI
5xzk7EG/tPsrkVv9NRpb5Re2rkoq0gOHrUCHoQGN/BaC5Z2Ztl5f/ucA+A99dyVSIK5vGrj1+zMd
TBY4MKv5Ek6rX37AFUkdDSrRZuAJH9SyoaaLvQDf6bfkuCIpgWTGCudFpGJXCpzvHAMnnHF1/GGH
/y9F1D98VFcpBVPTsu4qYR5WO9MGLTf7mxl6iwo0/WWZsjSx5iPyy8N7QKfJa1fPW4CjUZv8SOHl
+6jmO3UTDjnicYzL4DWFMTy4xTg3vKvmxnxtQK0fYV9Fth9zwOBDj41+kk8Ux/HHJRjQ1tIv8i4v
hwWZ36d2VotumHqwCOH7cETD4zj0z7URfikmF+RTbesSr3oRN5wLfypY4xkT/O3Xaye4tDDdKBo0
HYfP0KmPh99W6yJ2gKyal2pEu+UGnySFGaSrPxx6/kNMucqlRdKKT7gQ3uBnnr6771YfcL1qv3kN
iCte6ozdRcnROhwNim2HM3P1w69l5yhOy2bUS9ljqEmbbfIxbf3K3akrXJL12gsujbh10ykgOk/g
W+zXZ2dSw+2NhNuEllnUn/YpfVqhRvNr2tnu1qiDh4NB0xSA6mg6CiSW/bY7V7Wk+ipGeQ0mX8ds
CWIpXo/To11Pfh13Dqhsn6oyDAdxa8qDFmTpXpYu9UyxUycea2mPjidoPIbfTMLOHDR8r267mqVS
6WjaUDd2S7qoYMA1r/VHv5ad4yk7xpBp2uFLNnUO1AXQ2F/9Wr6fzP7l4FvfXWmXyfAbjIh1fsyA
RdMObGi/1p2AhAlPoOGnmEBbTKYitYCCHwpO3H6tO0dTaMRlGYiR32rGYInGmDp1x1D9YQP9D4ug
K1va4BfCddLzm5ij5hmIWflxGDbPKe4Cc2CUGMbTxtktXWGRx+gZLHW/6HGFS/WoVxCeF3ajZClC
860aD7+Lo6tbqoDKXSc689sMOLGRPwZYDvl9SicoY2lJBOwMWp5FX5QxfV9TWP34NE5c4RIoX7CT
lTG71evyVh7b87T6PR0TV7e0RwesAkvGbmQAVn0eZJuthvsd+/+NPFx2vIrZsbJby6IPcFF7GSf2
3m9MnMikKSpDSIOmcTa5wdThYYy9zrXEpeWsS90Dfd8xLN57daWTtVcJaxqviUJcYNgIywgKgQu7
YV1R5yQgcwE7U+Wl9IX16e+r4bTX0bS0CJ1FoDoyYQ9w0PEclvD3ptcVWkXWWQY7SlFI+L1UsddC
BRTx7y2X8VDTo9oZ7L7T9pTWcAMTNPbTJ8Om+ffW+yQQsrFoPV1Zf9KminKCU5bf53SlSwGSp1O4
YhqiXOnJ2PqzOWKv3YG4wqU5huPu1CLqJ5vW33G9SlZYM9TB5LequBqDHbYlqBM/YKtiyFXBzHTW
rdfBjbgUkUMGTTzKbbvBP/aAO5D4iJJCrzUcBgi/f8/uGGlaUrvdYK+uTn1Twh1PwifCa1lxsVAN
bA4AEaX4nn2vLhFuitdxpn4T3ZV0HSrlFVEBu1VgWdWym/O4gxOEX8/Z7+OS6gXaixCNw480zuAk
BiOPGA50fq07p3wxwO6F0pTd1hLu5Vk8yAC6lLsbuecPOJ8VRagJ3gXH+NYefbEcYx6GIvfre/j7
yGhD04EYTW6TlDml8hatod9Ed0VdOwTnK+pNCCyOUH261TAGFV6nILi9/97rHkw83U0luQ3B8AFG
XR+HNvBSF8E15fem207pplfLcQvb8BOoH0DOwczXa7BdRRePln5OjnS/gdIN/81KfF5hUenXtnPW
b9pxOYZWHTeJOtEQCaBq+QiHKD+2AHH1XF1Tb2FUJ1i1LH/mXXuaBPG6pcA+/fcRRxmkAJ2s3m4W
Vgt21qdOSc9l3Nk9uVjphI1zvXU9kmJ4eWzuxmBf/EbcmYSG47mIVGK9oQ4aKiD2bODn49W0q1yC
z8msjimwNyS1i2RStyaJ/RZxV7dke22nalHLrZr2LI7DLGAvfp12ZqABa25LqLS3mm+nOpXnRf70
a9k5z8K/pFcGPiSYIev6nrOEXVOYGPpFJXc2B22iFg5KcK5c6JAUCpCCU7T6AQQId/YGFPZHYVXD
30avrGgZfS49S52Iiw7idQyPFFMutz6ybyZrCijR/BZBV7W0REMZM9jl3YZ2gsVv08DiLf3l9zGd
mBzWbYB1G7c3xZLbOgYFfGT91kCXGpSKJQVQGjNwu1sW627vzorMgd+Z05Utsa2m80iohfAsWk6B
EAwueTMtvIbF1S21Qw0yMNnsreqC90e9nquG/+XXtBOYCWAHGyO1vdGgucmwe5ce+pNf005k7jHK
nSo22xsIUy8yFJ9gqui3x7vwIBA8F4srhL31jb7odYdlmx/rhLiSpalW+7YG6LUOYWILy+/HUid/
+42Ic1ajupYoAOthaMW/lGQ9wazJc0CcfbKb9cxSLtAyKuGPFu7T7E90n/vn+vfnJMKcmAw7HcOK
Y7W3xPS7OCXtmFSnRY7hV5jsGp4lU1z75ZmIq2DaZvg1G2GxmEfVYwha5twHfiu5q2CqbSwUYAcw
d276XKKUgIz/30np7+3/lD/Ny3+Pxf/qbPtiqm6e/u///ueEIXHlS/KI+j2E8fhth3/660T66km2
8OLzmjSugonzIcEmFMy3qFUEXm06eYxg1u235bvUoEQtta1ZhRW3u3MTRNGUld+K64qYIgzUGgHf
DVdWfonE9ARg49lvTJyd0+CdEhD2YLrBcD5LRnntm8Tv0uMCDo8Gj2DRquYb/5Yup8h4NusEaMK3
WvS6mm/wscxZUt82K1/9BsMJUJHUWP2Q3rjZIAGkpb4C7fMnlcl/mtrOOTaKt4UojdGoklk+roii
a8DryW/XdHU97cb7Fe5E022s2Wu0p23WCXjEew2Lq+yBl9VAoJSfb2UAfZYdq9ceXnR+91dX2QOd
QSRA3JpuqWjPdZJc6435pSJdYY9SSV0tZTvfDqo/wE+vYHrzTBa4mp5gi+DwAOsmeOKGv2hNvxlL
PfOFrqSHz+l4d9SebqH5ybamaETld/xx1TtM2yGUMwYbHs855AxnIE389k1XvbPucCwe7xO6bKf1
ym0znlg6T39YXO+HqH/YOl31jgg6ahPAGLB11tHDCsXy96FvYex9NNUQn+ZgKmkWDaAe+815V7S4
Ttta94DX3togGIvRjKTg2o/qTSJnLYDR6Aodej/dVEmOrE/tkMN4ykuHAdbW7xf9dh7iIF30dOuC
oz/3vO6LpGs7vzuLqxVqgnlr+Yi5CRMl8qRpgiPA6AkMJq5WSKHIXEGJOt7gvskL1bZf2Kz9sGTE
VQsxOE2nWziMNyOSNzAOrUr+wWuBdHVC5TbMMYp9xlvULNkqoh+NMn7pj9DZn2dVbWNXo+nRoP4J
K3HGV+tXn0hckeyqqamOPh5vlIJ/o8nTPBm/DclVA0VplK6LNeMt3dOCJDLrWr8XceJ6bq2CAJUU
tzB1N/J89D9DIv3WMFcPRLYUGGwCliQNowLAgDydPe9Zrh6IH1WoAiCYbmPTZVZsWdp3fgciVwy0
t6ZBedIx3FpTll/SdateDjiP/+U1t+/mnf+qbhBGpRJ+WMOtBIOFaZm1m+eRyFUEpfOuOtugaRgR
z0Wz2zpP+n7zm4Gu8ZuxJgAHFq0PtL7AcfsKGbXfA5BLMwK6ryxFqVvsdeFcwCSpuyoLya3fiDsH
3P5ebxYdcLanUAPhKPcu7T0f9FycUbW2rJJkqyFVoVDWyk6vn9rpgGOyX9edjQ3LiZSTQvvLvNJi
OJpvNtCeGURXGxSrNAICP2DXZRIP8x5lCYCBXv12eUaqgvPyElfJ1QS2WEO4OwsNppFf405iaAeD
xAZ9zK/xFGUHlEec+sWmCzMicxUPQ1Ut16Fa4nOqyuMy7zAE9+s3+z3yIY4ck5KVy7UJ+FOg1Eks
vV8S2xUGmXSibEYS+wqnxzUjo3gOZeX5UOjqgvS6TiGkncu1GvePI1xIMthoe577XWWQCFpkJab7
oNgSznFJegPU27fnzv0zgtsVPL2FvYoSQNY0XHmO/vslEYgTm61US6C3BI1L+QHoms9y9TkTwuDb
OXGObd9Nexct10D3Oa1VkSyJT2Ci6fT3OUjVsAdqDS1uhapYwhT6oO8esxstO1FpR9ouMd+XK2H1
Vx2057UZPcfD2TKxSe6jMutyZcP22C/VWRxe9D/02onJHs94oVLDcl3qVp5FGdBsiU3oc2FG685h
E7YitMYTx3Idt6QYSP0qj+HVb7ij3z/k0jbIqwx2uc4zfQ7LEvBeoCR9th3029kxcTxedGcXTEA2
vMGnNsg2jz5LFdp2YjLpSGUG1SzXdTpy/NAlShbPeeJE5DSShlUNPubRkiBLQnMK2OGVSuXi32RB
Sy37gejlaiY8c+zNwU8Ayf/w+pquMAjuDguzqEe+mm24HC3PMEg+uw767cQlSWeDPDmaTliT66nK
+9LLuQRNO3EpR7oPSYOmt+04i+UO2RB+n9K1RBvtQAAWR+TAyHXOTFe/pmSsfQ4Q6LcTlgPKoti4
dcu1q0nOInvquNeZCk07YVkzUi4U/1zFKn/h8SpXA//pN0ecoKxiUR/djMCJjvhsiFmyFNl2zyFx
orJr92msa7VcW1N/CJu/TJD4yPIxIk5QDp0R4WQw2BHZsCewSznMfsuUK3ohwMGaesVgVxOAN1pd
UNfjc9nhwtW8mBgQMIqnZNiwdxmHowYHX8PrO7oQo5EiUpq2Xq5ldRRNcpt747e5u2oXHS4mXILA
XjcFR3GrMhgV+zxrYDycfZIM4z6QDqtfeXesrVJUOx9+1iVo3IlHUda8oSX6LcT4lz7Yh0Xvtedo
OwGZaBJAJ4+2VfRkaZqT4/Bs2YlHTdXBCS4KV9vv2S5/9ulnvwnixOJcKs7mDRMEepoCSu5s1YPf
ZuBii0jP1Th1qb0OG+OAgUCQNzdT4Ne6q/9RacNLez9uT5TaAuKUz/GiN7/hdhVA9wt2so7o+hTt
l37bL6vxItBx4XKLaBKGWwLfsyteeIfM3NExovQMSpdcNFWJRHIjstcxbkRu22N4t4l1+sNp6r+y
L/+WyEffncAU84HrkiHTlSBpSq5kV2PwRvXCypzRRcsPuqZ1ilfIcVUXMBtG+N2wdRkvo9hMfdGk
reKM7GJr3qhjG9YKhpg69kotcuGyZ5jGfrWserr2VAI1R+kv2JH95RUmLnxmaQImW5gPXo++/Rqz
skam2MtdCv12RnUxUaySsJmu6VRdK51WGR28ZGFo21ntjqMdmhQ68Ou29GE2DMueAWaZ+oUJc9Y7
Q8pqO2h1H/GmyZIkuhfIHl70D/TdWfPsMphpHjDmFrGYlVSafE7ZL78P6qx7tpYLANXoumTqC5nX
WzQGF7+mnUPIElaHWmKJfodlEW/RVSReFV9cuOqNuZ3blU+YKiE1cQ5PH5ofMDn06rerw5ML4ziA
bNOV6uiR1VsBMpzfYcHV4aULScdaTGharGG2suDWANXguRM486RqS7ZUwTpdG2JPW40fAKjZCzOH
Jc+ZJ7yMrGrlOF3LrmsLtuztaRVj5HdeddV4UiakhWbufolMBlw92ngtUVM+S7+bjavHq+tWNZR0
6D2+7K2qB/Uk5pV73m1cQZ4VawmvXQTRsLyCg/bc2NovmeFqicjaa1ZhilzlbL6arXzBN/jDUn5f
Vv9hE3OFRMvKwzJNNbJSIu4eQRfqHqyIdoK60in55hVKrpyIohCOzIRhSe+SNFu76W+59F4paSwC
zn4RVfB71X2I+c7qSzh93brUL5JcKhJ29wAFpGiZiL3M64jkBM4mfpuFqygq55723YHGVTI8y0Hj
6WXweTXHiDgrAN8aYxiqpq887oOi5c3boJSeiQfXPK3lcTiSNZqu+q4hQN33t7ZqPE+xLi9ojtZj
rPp4uu519RyPbT7O2i+EXFWRHMCWSSKKOVhWFRKlSuZAuXl5D3LhyorUGJnDUIxK2s/XTkUF7vQ+
D3Ro2kkicRPUbQBR0VVU+iJ5l6ct99EroWkniUTMVvEd2DYYgwWoo1gyVXm9LaBpJyrZNqUacA5M
k41mUGyk/LvXWuIKikI+Ds0YoOEFzk/PQSmqbKq5F94I3XaOcLWwKYlCO10T2a5lMfdDV2a96lF3
59d9JzZD0D1TcAnvX7PPe2Zfo8irhhd9d/ZmwfphrwYcWPTWhkWotutqhfJbrlyZzzAmPayXcWRp
dXxZZ5EpQfwmuCvyCahGiZNG05FOHpBCKVTvJdvmwlX4SMBFjiVaMMEDoZ4b2WLMNZ5Gvb6lq/C5
y7aB9yTdNY5K+qACq85tOqd+welKfI42FiMdBrReqYpkRk+mzbe2HLz4FBgcN0SDvauZ7rur7Fqd
DbhP9Hvpt+O7Up92DsdBNsN0teORQbv12FTq1W/UnRBV9SSmgbbDFeaX9rwqduQBgWGAX+tOfO7I
D86jFtu1EkiAM/PC69lvW3ZlREcUsLHpj+26bEFVgEw1njZDPI/9rpIIWt9J8XHfrkann0qkfbOO
bX57p6slkg38DGg47FcY+U2AQC3hZRKNF4GFAwf5+3PaGMYjXlzldm2TfW4zaDqiNhfDvv70+qSu
pkh1BljGDZ80QJftWp/48CeNyH0P/ofDsysoMg211bbgk+Lhdfkl8HnjU9mt499miDXIWgCK15+C
I2mnk9/f4sTssZF+TwTZrnx+H0wBQE++X8FNjXRtGUPKuV0ZrDFmq7OZedkS4AM7ERvsMejkKUZJ
rdPbOqEX6ueLg6adcE32I2jnim5XXDEAPDSHzqrRMyniKozKWIL+Po3bVcZV84rcUWCzfQyjP2UY
6H/TB/5pAjnJkbodUNjfiP7aoc43/ghrYvWw8CVgT2pGXf57oM1o/3EqmwpevPvRTOb7xtdoB3pU
9nppswqvXt2QIZNojge41QCpsx2lGj/QlrPhkY7aVg/jMuzzm2kvK3FqCMp9bzNQXmPR6ZDZ2z7z
NX2O4VJGT52MYOuwsBKUh0wyUX6JAxamuT6wBBRaDmYsJsbtkkUi0Ot1rpCMeolDG7BzM5O4vPAN
uqmXtU/j/GD7tp3wUvmwtGH8CYco+1dMzPzMPvXvupN6j3STmsr0PEHt/LfFr+05g1kIv4KBB7pR
lJL0V4D3SCBx4piXqO+vkvIc7SY2H2gdLr+ODTg1oFbbIYItCuwjbmaLWPuDdgdevVigW3NVdVIf
n+pe6e08pzzYzwnKTscbSph0+hhMYhmeWcu66Buw6Lu9RrBaqPKUz/XrVO6szCWDJDG31PT61pZr
Ob5pQdjcP3I4jlZFY1Dglzel6HgOZwImzzM95PRwdyNXBemaPX6LF+ZqzYQMA/HXjkEfb2DUWlhi
ahHVn6t6k+QWrCxNio2ruT2nvA3LXER4HzjxZAveruxQ8Qkogj3N49hK/navqu79Gta1OZXKdvE7
A7oCejN33R1HZlKSD+Wk02yb6645ExBvoreNCkedD+DK433qWEA0VV2L8pukWSH4X2NbBrnoEjMX
xwYVek7WmYK0PkgOZBONjbmkAgK7bIjF8WmdINfK6ijtg3wlTRlnx26T5gzgNBGndrJlnafbaD9b
rSkYmIqs9hIxHiQ/DxCsomske1peIgrr88z2Efx+AuCbbC6HYH1IiEwA74ZkpsyPoQ+/42cmAHYT
vTzgot/zDKzEfvpi63RqMqR1E3Gt2EQWgIhCZNK3GFGUzV3E7YsV8S5VNoXlcmR1a6K9YJsMurNt
0r3KpxIcYZjfHIfMTWdQN71GSTqdxj6EbDbWRFZ5mKqmPGs5xVtBIab/vtbltmQBMQa+HF1tZZGS
RiwfBxsnn5E4kKroVybGrJWrXC8T/rO+2jSaj6zSQ5y+xdMBnzJgkVdzkW2Kfx/UljCVBXzQ8K1v
APjZitFatX+hu1DQ8YF9X5ufSSVGUZCqtdGTBjbyZ3hUG7kEabD9PcJC5dteNuFHmnYNR86iCsb3
smwOAsAMX49HplYwivM6Hnt6mmXI45e13Rk527LV3W23MjQXtSbNkE3MLm+HxerujNiKbG7Y2P9Y
qxiZPwmEtr3CPyioL8G+lJ8FRwl3b0k8APc4tsnrykzw0Cz4L1kFqkvyee7TVvcncCW1aU7rtMT6
XcWl7n7hNY/yE7AyYWqhJZYRf9jmCFTlrFtKprq8wbNQH2WcRNWe44/dxzc9J/FyGYI4TJ/6tb/P
gSApsSyVfYnPhXuh/IAytop+aGxQdTAtnSQdsn4okUXjddu/dpSQ6kc6RG35Y4ILxVCQUeKIXVWa
t48V8N3breP00G+Pseaf9NYEUd6QZWXn0Sg7vcFqGmx5XFnDz3g5TcIM+MWmfUX5SCReS0PlQ9rj
XR8l0XIqH3q+8V/ahi3Uu3HSrc9d1+G4ELbL9JkzYeG6pmz9a9bL/GLUJpOs7RFRQT4dYdN+qO0R
yIIeOGNkILStUVHhvDRcSI85QQKu0jebkCW5NIEdylONo1qQD2lSRqcEVWZlMaVVYDKVTCw41UGw
fudd2g030xxFdGDtyFa8d96H930oFuw1KQ6QSsaZkjtQvOPbo5xOfTW9a4JRHCcsCQl6WDYSq3OX
ypicZy0JvQVxmhhaRKhw+TTsDPkyyifxfQQH+TGNzPrMx6A2DyKp2ujC4HERnmMEwfyMDfCh3ft8
AArSbtWzWHmFqpI6Pp5T3g1PSGthd4+gGwnzPelkfTZNsqpsj5ExzhCg4huInfsboWKd5MAgfw3r
QfxgYij/CnvSd+/6pDowEyqqaM5JlRbbQBtsiIBlAr22SzALQ7hgNbr6K17S8xI39qHryHBCAl0V
4Nh0JzPLS7Vt15jUpmAKT0dTEl3GiJJM0P2tbLcxi+TRZgJwuEwB8YR5Wb/DMcJmGpW4ud2CNTvA
JGhEchQy4TaTJjFPdRg+b7QpWDJ+kWuwnENSV4WFIVIBl/KnIxl3pPKaNChmuLoVsl1ErkywiIyC
o3fZSvCvsDrr5Fmk+qPdR4v1fPsrkXI+g1ceF3xp1o/JUppiqIG3BllgHHIB7z+LaZuWWH7Ytj2A
aBdmMGH62MS4QQRY4bG1da97GmA9LAeRxfi4OTQUNIvp/kx3eaH19iyWkZyAvd/gn9qqfE6aKt8n
8kZz+xXDyE8DyI1XJLL+UrE8TlG0FpC1yqLd61/wI6lOgcWLcgqjMxwANn1Wm7rsrRzyUpA5J73F
tmLpC2nTt3ZPHqIeWsGKQeLDkrTLktJe2ngQT32sn0u1rQXn+zvdjX1zrrbga7xhQ2jK5nFejmda
SpNJOr2atUkfJp6Op3Llv5pqeSMbPBfnHcaQaTMjEsyWDyR9wpXzuO8AQJhvi8ES1AUzLLBCOeK0
FbFoOquIN1m6qSUPtQryuB/el4lMruEswQ835F2MIhLQlXQeqbDPGjtmdU/w/yQdqhAWFtGTZnFz
Q7KClxldUWPSIOmcjZ1mL/CrT7DTlAX+INkVBzw9VdYnx/QSSsp/rbycy0IsVfixMpHdi2HReHSk
Yd3UT5RRhtzBYun+Bm5DSbGSTqqLTLVqcvx9NMxZ0Jb0nCAztT0QE9FnTgJlsliiFjXbRpP+bXbW
FX0dBekt1SX/3Lct27Jon7cv8Ink5CzGofy8ar1OOPOhLvRBhHG6YWaOYBjLvjpekbZnxykFGDRv
9y78DHsYM2ZjXY2fk36Qv0aJl5/HtrUYHdsgphBOQwLD6ao+sIEgUfaGB5ve34+dkN1DIkkansdQ
Eiiu22COTz0d27hIdSehdurW8s3EysledBQ339pjbu6KdRV3ECIrTKuwn/YV70u7sIWcNfoao1xG
v4tERf+eEpjLvSpDtM3CHslW5EjX4QvR7WBxqEorfa3Kvvtk5j3uv5o5WX/NHKqlbOQRlPwjTsR4
u1o7GhcAaIfpy6JaY06h1eDUNd2um2sCh6YPhMZlc+qNwoQcbIpyTlnNsFBVNhnfzusqDxxNxrmB
D9Vmu5d+6GWdt7aLKBaWmswZMqxsOoupO2g2NnIfchQ907cDsPjNhwG4ientOBEynHtiJ3WuaYmz
IRLMHCyrLUQ1MP6Kbj4vfVQXsSHkikNzKPYCV8EnYN4m6J8pfQDWY0oeQTMPcR5jxzGeNNaZzySM
ju0H20vIPc0yBPNl7MGwLlAXXMt3DdxJo9sQpXGJoah5lC0LVSoHy6fFusLllq34nvrKwKQGq3hr
UHzHZF3374Ju6+q3lPKuKhiOvDSbDQhIL7i3wCU8no44PeFs/QLWYoWqJpJiKz2WfT8Kmyj+WG8x
Uw8plTP0NTyxCjLAKS2zpT6GD5tNx+/xACjeRUNHH+S8hm16Hjdq/WWCVIWZQm3wa7cHwHB2A9fy
Ct49TiV8QxFFscw4u2eBScfHuTbBqcFG/j22Efs4DUHzwBOBC0XdbQ9YCql6w6I5XrKmWf4fed+2
HLeOJfsrHf3OPSAIkmDEdD/wUldV6WpZWy8MybII8AJeQIIEv36yvN1neuvY7el5OhEnwuGwXKoi
iwQX1sqVmWthh0jkJUMJYGCfzdb1vTK+fkRVx8O47obCSwZKdrTIReZUczOmxuE923rMWZakNcxd
bke3HG3itbVJEev40zpVBVy1MZVY4Rnr1JNDQr5kTY1c4KpH5F2vK6Sr8YShi5siUC15JaP21gTF
Tqm2o2OrNlsjN79jnEUyWx3HuIdwYSw65t1kHzB5UryD52HyRPetktse6VaJftLcu+nK6qvRNDO9
rqtLYqSmAhN34JXYvkW0ZMFNmLM166zSYYLu326BpecSa8zcbOPCYSd/WCNUiBgcozDKpLAaQBvz
WDoFLCeJkFWFfCz0/Nteds5dNRiBnWiswls+h2K6Xn3dDTeza5tXNauFQlfcCie2gmJ70tob4Ljb
rfTsK2FupK46zH+f5ZMo7dI/FW7QmsQrIDPzIu44KR4AOAXktb5EeNsPEaI9H4dkWedBbudqpQfD
R1nCqG1lS6Jb1MIE3k31E5K6OogVoyWGqeNE7tcoKr/6Qsy3gMu9TzL05zYT6yj2GgNwkSSNga3x
QAYOOUgwf9JycU1WhKPYCXTqYrGstNwQNS3FsTJ6yc9yIPmn3vjXmJXN4pZCvEvFKLIQM+i9ZJag
8GWBt8jqqDtvhklY7Y2wlMstVC55F4lsXFhenqfSW50txqKQK8qH+XMxe85JOSEbUy+oW0AIkCSF
u3VAXZG5vecNp0JT8bqUSlQxQSY7Z4PvTvwYuE24s1FVg01FTQ/OhRuILuv83nm0lctigAhhorhf
byev6S80my+dIWc2dZh54fBgRU5Rh06qQtfLt3nR6zI2+RrdRnO9vrR+mx/cOTfnSqASjKOlccsT
xx5uXzF91ppstdgDt6My3W5x1+K5U5Nts34OFXYbsXRmowqXdNfA5FCUG4r0ENNH8zfU0PV9pUcw
beUa7HpuzP2AYLmn1iuCI1lGWd0Axm++5ryJ+qQTdkxpvzQHzy+Q31TDcB6jHL6OMANGGOsi5j31
4G2xmMIgcM36ZW3PY1eOeVb4c3jtYqrquCvyEWVpY4n/BU/2BawhoXXuhn6pJxS0UXel6qXb+XRi
Txp8zAb5VWTmrHHbAasKm2IZV1pG+wA2qiy2Zdg6yRL1hh7zys+jtA/VZUuo5b0r23NlmJdW1Xoo
V9vHpd+RO4xjXK86spjpRD2+PKzYK/qszmdIzAcYIWS924bBvpuWhR5UPoUPQmNsGS66aKoEk3Xc
Z1w15h2kV6mVgNrfU6URdbRd0mLuzU3AQsRR6Tr6VgheYOKwaKJjW89fQfoM1hcNfftXRQ3cfBkj
VVwJa5PFgRHsds6tJbElUB+qcDySdcl8VrsyaxqxnApa7paiubGNZjPACRrusfmDcgYzPKL8xIEe
6s3m3N0Zu+p76dKpSqA4wsANt3Z1v2cNh68812y9c1Y1ufFUM/oC7nz1u6GTx3akwZ6UGM9f+k1p
IYSqasxHyC2dT3oyA9KvqnW2kw+8I5mHeRUHAm/p6Wg1mrIJGyjtrpyKcFz8WZCHqiBGn0E9i8IN
ZRHv70GTbnXSzLaZHkbZync0GcY2xRZsAMO0RYdPWaHegdvh5JdXzoLrT70luPHbpq03bb9i3i+b
BuvvfDBIaZxHcC2PZ+my65LT1k8MAvuJtPn8ImTdhNuw6kBAQxQq4bINb0I3LQvZdhv4FunfmVjQ
5cXQO0SbET4bVdIyFzsf5rvhWe4mQYNdFypT7aXFM76HFqW7D6vI9Y/dIGssatbK1CimyrjBhiZi
pPJddLDeRNsYfZ4JCS5pJvGZX6bRptgzMALFtxg/tmFVw3Q6DE1Ub0JPaXluizZH1UNN0GXTKMzr
CDsukriGos9oBJ944vaS38MMrcyT3gl8eUU8IBoPKAIiu/cmz7oPtMDc4rdQgKV/nnk1TgcfZBy6
7U1RDze8aTrv61qoSmxh8Je/mxEjbI8uqvUVT241+NeuBECQikFK56agKyxCYlegEYEnXfMBm6gL
eW862Qbl9CIwXuERw4xCOMGM1D97QDdpEzuIOuyG+oociCpDk85h33jxRHAxjiXEMd62pFFfbViD
K/g4N5Wm2VIslqUmxGyOpJrHRj1No0V0Q4urX65d4IEv6IT0Ns55RYoE5uljnsLw1Nw3HiZdpW2u
AjB2ZpTTMTYR8TmYSoy/mnIHyME0Th2S3UC73bnC2Dea5nMYyvtFEadLRsvJnHTDuow34VT2WaMm
lI0oQZpqk3PpRu9Akfw5U2Ht9+haIdGONfCo7g7sVtPBMRJv2NecBLSKi3YSZpOHwDGfercQzI0B
X0DcgYfMc6771kGgbbTg8NBxVCRtHLJGm6sKSZZY4sBQmr8UXhSJOCKsGuIRc6NeRIV/I0Mq/Tlu
mhXfA7b6wwtA7wCj6tELHZOiHHCDGhWuw27GAeq0XQhEeyVy6eCFtJgDs6s7X/t30dzMeRYUWOMx
tWF7Q2oyVl/44MD0qavLokxLS0QIRgGF5EOnDVMLe9b+6kRfPNN2AB5MP5UZmL8OyqemGlkStppE
8YJU3P7vWHAftcGjJ6pS5m2305inuVPRwK+BlbH/ZTfmoz54cDu3Jc3Q7fhIlrRWVRuvSnyfjPEf
f7K90n//T/z8BQ5fgyzE+OHHvz+0Df785+U9/+d3/vyOv2+/tueX5qv++Et/eg8+9/tx05fx5U8/
ZGqUo72dvg727que6vHb58OY6/Kb/9MX//L126c82O7r3/76pZ3UePk0RET11+8v7d/+9lfXpwR9
v//45yN8f/nyFf72172uX/6yH/GMdD9439cXPeJDGP+NRzR0feYzl7gX5vT89Y9Xgt/gpMUw/9un
oQdA4K9/Ue0wCjiK+b/5vh+iLUE8hpnhF3K/bhEN8RL7jQGjDcFUifwoCrBY/nF+363J/rgpP7Yq
C7457P53Hwof46P8w7EIQY+K0Y9cjM42amidOviEVO9NmRojgAhAmaEU1aldI5rRoHwXvcr3FQ/P
q9usm1w0VyOAg1i65oTowN5m1hcqlmtUJxisejvntL/VmJp3bixf9uEyjHd5SdWWebV/TcrGv8aY
FkBLa3OlMQs4DutFp+tki6yIInuc1vxLTbzbEGBq2qj+qRFutaHhyNKQFG/WlQVSiZzHEe/uG1vs
dcl/d41323VM7hD9umxWpkkaGOnGfuPdFnX5OrX1c96gDLVclmh08IehDXXsuo6KQZ3v47xeAZwQ
QI6wdHrGTvFI++ITFc1zW8DyIuw4/H6dF+GiNTLV75gXh2SLsLNciw11PPintCOwQKo/26FDvAHe
/oQ2xat0+YO2bIfdy4kJnD6TRQfnnDkHMoVOhjFzXoyU+wiE+bJ3Up7mPQx7ICTwkV+taktG020m
gbMrXdjJLQt5zAucJqYOPkwBqhHXgfxcebhYvarf4QxL0jEij3jm7dYajbLeuiPQOvw1s/IthJY1
hlRHxVDUdNc5LYIEvReeDr660eg4x3YkNWCWVrwVHiHxItW0Y0bnz3Pn509FGYrNBNvFm9rU4sbU
gCyLFkWV2zVxu9RzGk1IcfRQoAoeV/jh9AxNl77qMgzg9pNS4vjhSrrXwG/dpwmT5WO0+VYkRXW3
6ddBpwBr35ya3Uahg8oAXzqEy0HitOJdOeJdesW77GaKHE5dtXbhadXhEhVAoNEMnvI9Wayzk8ZZ
MiwTmYxRQXbF3N2FFQRmunP9nUU/Kp7AycaqZZgyjCkoKZ4FEUNCccIgJYtGmWIpJF59XFD7aLhA
dgLEIDauGfYozKsDVwSzVbX0PtcWMDL2qee8yPV2JfMj5p7YJNRGpL4b3mqWwwg0971tQYKzo41/
Bumx/6IcFAcdqOEAZtgtunpdRkL3tmrLt7lcHsse512hi3rqgJ18aqa+jDEfw4kLwL0JXDYeAuyi
2VQ7chcG+BTMzrtRg3cLW6lFxwu6mDHzRp1GkAbFqsgf8r58BTnnXk24+22Ja1B1Okq+XXPVaRMj
gN06rjJxz8cyBl/6OFfdDZnNyQT1lSvdNl1XBdukEk9S2IZ+Uiksdj1idfqLv2W0FXHZYun6Fy09
ug7FVdTwfaQIFnerbnovlLdrGZwp7mY82O7JWWgdOyYAwNj6u3YETgY4ZofK6rnX62MR2vpSLDzm
I9aJndWE6Xp8TOWorupBsY0sJrntpMKyYyjK0RnCEyG5ftCkCjOOvuJDNyK+lJfcjHE/q50BNFZ8
94FMp4LXV2uH8w3hsq9pd9MarCeM4jj3K74TgTFdLARoZHom684txjkN6WjQGivfnW469ZgZn3q0
aGBfTk1SkhxNyMEB6hn0+fO3+NdqaIwZUOYM/XiYIhCsojpfH53A0oSMeZsBN9JJ0Au0Tlzc4x7k
lYRhskYSoDOhKbslDvBXyoP2GmZYLOFruKAhiF6D5J6TEYdo+IfBvwAtMT9pB3fBijKA5GKe45K0
Ll4v2rHeryPQ8yZC8Aj74Um5w9PFEiIOJ4R8G/VokFh1Hw5dH3sL03cAMPyk8YONTxaaObLhKWLq
Y4V8LlaaPyDb92KCkwGsPTxNAjtFl7+wQLw3/gyrqhp1ftiZMfv22cqjVQpiyN6g3smrtciGicAg
bq1eralJCrqbTnUBrS00eN1GzErE4+xtlbCPgIXfqZZhsqLldECxfOpdp03mAo9srXyZtKK+6m11
1Td4P7a9c6Tnk5fnS7YO2JY4K58VG56GqaGHkQs3Js762OkAEm2DhUh9DqhtnnqRqCCIBsxMdkqU
h6GjbKLLdThFU4W1RlC5zlC4oC/Az17n3ZoZzx0puvuoUc+9U34qe5RqhcBaqHo04TBhEtVeDroC
EA6Z+Cs6M1UdnF24COxqaIzvvaoLMzqWHZqYuJcU28Ey6Se0yKoDJgO+dZCjAC4eaTJPjk1A3/cO
NRQfu4KyJcNIHvcBojrUhLPnJ+PKbmevitBoczCHikcZlA8acy863Ns8eICNPyaj1R2u8cXvQo/i
HbSA+5W1N3A+f15wWokt8MswA30tAObB6UBdlb19dMbgbNq+R0ljwp3EvITYY7ihYzE8NWuNeSYl
rsTIna8oO6q0LsK9iupnrIMntWBRhyx8iJroS+6IN8LDJaN0RfSWM0FjYc3v8kXd1JV9BLX/Kdco
jrulHE6e6oHlaNjZRIHzFTuNjisU1A78rTZ9g4GkddM8u05+sF1QJ7Mo3pzicunbABEIjuCxVNSJ
50U/LXNXxrLAObq4zMbm0d4J7ePSzvmhwsCarF2a8tapCmylMBQLMGjiAY3dKhvYgFPwqzf4L77b
pQCiV7xVE6IMkPxp53R1u7Nd7qPTg7PjM/a6WQq0stER2YIIRbMe6BGeT9xYbFgCq2VmaQOUIa0d
dMMknrbBwb1zZ+yBGLyHM5zkq/GcQwMb8yRqnIfJRyifpojHgAZwNuCqxBPELbHbSaAfzRwXM6KB
spzHBITpeB4uV1CgGjdjEWB9g7cwJMzP7WkwLnt0Ba5GMSLo+jNQL3QD5KvvYecdnfqmU8BlCXGT
wcNXj0rg9Z6zALyeeuBqOH6nKMJRlT8IRm5HsDDiaB06+MbiwVjhU7sd6hWFG7wa46EW4rqOAJFf
ImUy6eVRonv8MpgAX6bWT5f8TstGJ7Ka1bZc0aAlyK0SrpDUdBQhh8o+2oSyJWmrEWdzkqvYQSKY
0bq+0o370trKT0vTPjetnDbIm7fjPNLMqOJNVhrLD+GqqhD9CRgD6Ewic/TAFN75NhiAooTeBhAw
zQQqwK0DWkpcGvxFOyzNkC11XKK/nDlmMOe570Z078gtKcONV1D3SoZ4aoAAxoHKLciG3Y2ZcX6W
1AI0pbYCamWwGWjESClwucFoeB0ahJ26wca7jD6aKRbv5CPCGXBqHdehuDcOnTZ2wEKtYL2KWR74
3oFXvLVd9VzMkU3MJcUWdROcRg+8coSsKhUospN8aeZU5PwBREGk0+gCgB7m7ouhGxLfbNdXODYb
kHis81pA9peyDoCtdvCg1zn4D9+CoYRbVVbk9NAI/x2o65yVLbMJkp5H0+XjDkCW3ka5V2USPeY0
8utoY0asYIoW8bFQ2N8ugQU29mgyLwX8qGz4sGrky8sqAA/LgKWSLmhMD9iJMIIOl7EKvAMRYvxD
g/hvVaUn+WVodfs+fqw5/1Sm/vS3/l+sTEN2kRD+ojI9TupFCzn8qTb9453/qE2D3/yIcFB1SMCY
fxEQ/KM29X8D8kI86qN2RXEKcug/alP2G1JWzwtDvA6x9kVj/Y/a1PstwIe43IWGAV0jWDL+G7Up
KuA/kWzDiEbepcD1GPaDkKJ4xuv/NJuwb3lAHbccPvmmvKtGNJF6N3CywC9fWwBdeGAl6sOp717H
cow2FYhsKXZpDB+hXfdSEW2zsVfrBpuVfwavbEUfHwm3AtR6YqhFwTZbH5mH1Aa+htNmGkaEczEg
yWkKuzWLJ3croKzMJzk72mhur1y7yC0QlGi7wuk7LTS7tXoNNrNbvXihssC7JI4C2HnTGOzoTdCJ
tMXsqTR0yhp8Z1QMq551Og/YgiuUTsCzYUTedQgBayuOSH956kZg6NlLIVogp9BIaKJVyjOv/AFb
ev3qWu+Wq+ZKDuVbs8pXGSKZvfxHlJNHJhCgHQ1OYbv+rmvEZl3191NUXzmEI00sVwnKJlJb47TP
gqPmNi2EQKvfdZsZ9Va2sqCCWSfyDSCQ75TnB4Bi+SEcnRWEu+pV2ClKtGjvi9Cclu5Sy0mUz9Kg
SAaWcInx5Wt42TQFBsBtucD5dwMpH3pkMnvZSHHNx3VED7hd7TH3R7sFFo5MGDnItyIWHQDkSEvI
t02EmwSKm3u1dMF5qnrUs8GCxvgzGXE0XSswgFCNsPmy7824Cpf/aoP6ebbDvbLFMV/HLqMKv+z7
CrP5+hL7tHG+fKtkOAYkQvU4noRFGMPA6zADJ7qOuQgeJoUKNMCuq4f6GSSZbhPWdjnoGv3BlS7E
R5EM9k47LWNmBuRlOu8R3yTBjoLbQyOkRQsR2MLAEUuGqny/VPyVvZzjVD9HEbiiUeHW6A21N99K
DVmKaYORRd1zV0YohFykpf3quVeeAql15j4728vSWTx9greWE0dgeVyhzTpdhQGGwEF1gcQl1mFD
72pkUa+uS/pbuU5P4CVuqZx4ukberu3la+di8/WX9l4E43LuFvWs8+E+Z2WTeKW61zjbssfGSZob
V4/ovMyL2OjBqbKSNq/hVL3ZEsNEGKtFKpkH+ycMPj2otmYbdoEzIoH9qhHOQQxIjC2WAr1wY0dV
vaF7gXTVvUUmorY+3D830M+i3VVhU9O2Qn+AoApoMe40ASrtP06yRP6Zh9MS5xW2yNLWN3TwdxhW
XaReoe4Hi+cMdMl337q35sLsmKcay06qd78LnBj0nDoBWo9FGBC1lQ6zm7xBgaZLNGOjZj6VUjyv
AUATp0BSUJe4tEsXGpUA0oZ4fZxbzOuzxVWw+uBO5H6QjcV6mn2smcXH/SQSGUQN5wlci9G96ha5
XEuKYeSr1qi9q7yG7ksXWRsNNCkL7JMzJoElpMIH+F4/p6AnrJt1RaWpRP8EakSXTDbAXGQCNKFv
C/E2tsCj4Zd4yB35nnO2/ZbbuiFYXQxpUmF6/yZEWPQo8fYYvcTSWgM5wphlyPx4rVNIfv2kjwBp
XOoeXMkgYxE51QCwdi0aDalhFpiHT9eYaPFm5HwC2v3Ol9o81iXSGwrsPsHYMh5LiVPTkWiSuRzV
diooIL66BDGKDk8VL15BbHjhxNSp4/Vyi24Fcr8chC4XCFXMKqAMaCjRhFukKxyK8q0BCyVrJXfi
kiPL6yyGok/wc9pVAMeuOffWHV/y/mlCkZfBZVldNUYNr10LLp2RKK1y9Dm/rRt/RA2Nhw1tNo4Q
Fw0rRW91sDviYpEhFZE7h6OEY1KiRGLTH0Kf/8+zDRCyL0qIf51t6L/cd8PLWNt/zja+v/N7tuEG
v7EQFH4Ccut3UPt7tuG6v6GbSEHndVkEXjmO9j3bwCssoJjehnKDg1R5MQf5nm0Ev3k0BMMmQH4A
yTP4dP9OtuFehBf/DYQ71GVIjQKkNH9OMgaBST2WTSEMMA7aV1/AkE4bmoMt7G6doQW1D9zV+Xoq
ol+IzC9a2x8d8IMGt4E9V001HpqVeKDuRVs6kR5MVPkobff6T/fhO97/z6NIviltfnSQD7IhUriz
qMGy2VfT3byylKkxneFCBLvfzCyvOQiF4A8eB29FgTIkI7Zjlv/K0MW9iHF+dPQP0qI6aFwrWeVg
fvy8bRsUurkDWGqNXd0gtbghDIgMZgcD0UucpblSvxpu+U2p86Mjf1AeQaMCdlmPIRgOgiRvt+Mg
976BpKFAW4GYm7kPj2EVpIPTo1T6lQ/ETxfRB1VShf5Hj4Hf7d4CkbmezvX1+BnkN1AGweyO//U9
vajjfvTVPmTDDlr2o17bfK+Ml3YsQpo4b+1wjeZEOrVRKoAs/esj/XT1fBApSTuTCEO4lv0c8O1q
AZJzoD05jf1C3tQ+ks183SIIowJ5ABsW+fLwC7nbT24g/2jHGqzOAnHAPO7BCNkacjPO4dYfCrjO
AWCu0LXVuKLs2HM47Ae/mrN88Xr9vy8t/2jUyqPFaUm4jvuKkvgynxf2eVvHsG2ER4YtoCzB2VLO
v5qv99Mv+SHmAECwvB8533dP3b38Cl3QvCRo5OSfhxMmSK+/XJeXtfGjL/Yh1lT5UHKv8vp95IRx
6z00LqAcG31bPisiGmiIvTNt3NL7RH4Z4NxvdgI/OuyH6OPPyJfmfGj34yYIE/noPqlTK07iXvZ8
I27Unh7mKYyrNTGp+ZIHB4C4Z3WCbHs5yjz+kpdHF1w2kPCuqrM/JfqxvPGdF3PlxNAixbzwTv1L
e27v6ikD9Snrt75/cjKUJVBqnNvbstyPJ965n+seHcnPgPviLzzuKbh3IAbtRu+gWRJRwOe/j3fm
TvOTm7lJe8XHJNzqfZnZnb93jrndL5slZYmXb+x2OLTZSDbg+O7VblCbXH8Rp+Gsd7I5jLvhHN0F
+ETIq+PloblzNtN1f9OHsZK3LH8tP3tXxZZDwLIrju0OVphutkKz8QZJDBDBITWvjCFgnJ3DDBnp
dtiqbVgeYcD2C+n6T9fch5jszg1M3x1L98j7QByJUgCVO3BLMJPBlDfhpezMvRQDYWKOfwPo/kXY
+maI/6PF8CEkO97c99VC6H66PL6ExqEbodUIVhN9FrkElxh00+FZurB0R1gxY3fTSLq1aJmNv3zC
w589CR8jdLAgeFKT7zk7Eq9FdxP+cJjuMEflQa/5Cm51DPnc53omxxzqwqz1i8MqwDdDDu+DT3np
G5LswsZazAy1GZjDSKvlpT1qZ9DFChPte9nfQcQxFFEVIy82h5m7coMUPevlkGJPnNKe1teOA0Lc
7ACJp6gXmnmCBgX0Y1+bMh54UtbF59BKLDb7qSzcPUY4ig1wFy8xk/1dKnGtFwE0roacsGA3i+uf
rPJTTN3pN14TxrxfUwsQMwybszAQ2ZVNiqr7vhXwQXK1D25TsyMQfG1sySaUL/5ZtfQ6UnMydq8F
f3bHXxBbfrKR8I/+wyD4RuCxdPk+l7uyf4qi4pU7JF3kdBPCj02s2Rh0d5af+ArtA+444vAvNrGf
xfQPe9iE6TTGr8BbcPP+VXhuqjgUVB5SgDxMZREeWyzFcfD+ABz/xIL5H2Rc/KNlMRs4vFVIk+97
tcVX83OU/ljkl10zbts7YWys5R0swRHei10Yhr/4nj/JPfhHO+MV+FWzFE6+Dy4ACrTcqkN/EeR1
gTZOVHZHth6Nf6vau/9VdsA/mhwzDwI2zx/Kg9p3UXSo9fDJAZv5clPLtsgq52SG+sZ3sVMH9LgW
h2j/r4/84wyIf7RAtg4GbuguKMHNjo49o2iBmqOOHGQC9tjh50sa9K8P9dOr+mELa8lcc/AA6L61
5Ebk5MD9h0t7eSr0J6jTkBnJuIO2k6Ik/cUhL6HoB4Hyo1PysupBgfXj7k0+Hh25xvl8x6HOgIdZ
BlnuUSIa5ja8/lb/41QqG/4qSFP+s4N/iNJM2wB8YqR8izlWc7TLQcXg2BzKdmxiF0JDdOcBLtYI
UVU1XoEifmzq6LoZYNY4nNW6HNd63td9/nvntVceBUJYbaGuiXuvTJwRrJwN15vKO/R607ZHuyIU
bathAzK+cDfOmCcCGnNLdxYlCUVmwMEEX6AgQNASuLMYPd4vE5qz4rJxJ2JFj+vOW49z98rQsUKS
KLbGwGhzr/gOtInlwmzfhZjvuGQtgNfYAeyJhM4BhyA/2urJo+e5OebsyWd3E32Ils8dex/ZY6Pu
XbOtvK0J3824w1Q6o/fE3xB321TgDm/d5XLSkNcMyxbOdY7ZiWJf+HtfoBe4AUAGxXHc5YD2nI5e
GW5RiJhySULl7EoPmuxhesA8tysPM5GmfEUnuDpGmPQCE7ZdYPsMeEriSbOppmhvilSY/rxYKMVK
7x6zq7aT3ROynhn/7AWfTAtEy9pdXWAPxeM+duxY1v5GRHIr+PLmwqgz5PY+qtF30R7E9cq9s5p/
YuMZZPO9VwcPkadOymu+jJE4hhCDugwSK8yTtjrIQL1MiwaSUIjH3MjJXKu/zA7fRMhyGj2kXale
VhJBmSTFreSAZ1eLmMM+NXW5XXuFpjAuhqMV2jycXBFRPZR9uLclKFdfheyh7mlj3QN+fJfFDu4u
dZTW8BiMB28+iYlnpT9sSQslWa0g35rB4S9Q1IEesawq9aHnmz26L5wua+h6A9fkhANeMt2MFrzd
+sGhl/WRd/zWFcNOjUvWT14a9TLrRLLC7NcRdAdt7X29qOvSmLSEmCF0yT6P2jkOt/nSXy7NNWrK
h7H67FUWWCgofujqo0lwaUo085dOoXGnoIlbO0ymwcDYTp8CzP2yZSmhnlzOVvKvjC73U3fqQWm/
cDHjthrmJET7ztgdJfIwF+yuWtgJuN/9XISvMM/AdDjMFSJ0J+p6Y33/aoyrwN70FdS8vX9ryHxF
eQVZf7CfybT1gVd4DTSXebv3GcD7kO8CcQMVQgau4ZGP/bGcqkzQ350ux/O73IoCWi2k23kJdhCr
5Av6n5tCABGAdtUjT4iscRVC2CFv3ED+ap/8WaC5/P8/NXWgbB+A/k0YkWwxtnPZ8d6gDw5GjuCp
fyk33xvwvsccKVUAg4tfVc/fLEJ/FF0/lM8h6H0s1J7Zc5jNgKd1KkY84I3ZtCU5e5OP9QycWI9w
JoCUsIVW8B5C/rRAwkeC+x7+iDzkSVj0aVcHUKjCG3CcMJwO8H/TJ22+K2GhUrggJntrWvMyqcIK
rJ8HrX4nBNnOm5xpFuU+ekUMe+R/UXdmy3Fi29Z+lf8BDjtgwaK5hWyUSvWSZUk3hBuZvln08PTn
w7X/ve20LUXV3amIiqhwWSITWN2cY3wDJ6ir7Vf7+cAWDcHHthczUN3baKD/fpc5PepG/H0Pxfge
Q/s7SOp3t+BkS7TEA7GmQ5QdzJj2dnkM8/NcPJT6MyuMLzl1ulNPEx+PWQS4eL5pUSB57FnxLkEt
vu2ng14GRAv6pV2z+CUbT5gX7NyuCmVvb+ElvLP4er8vkbmnrHkqhPFiyYz8wtk8xCzCjtZtkE3s
URl11p3uXTVLFjg0vjNx29CFp/mF0bK7IB9yV4xO0AAA6OubRFwOKNh4ycQx19U5/IhtHzdBngV9
jxMmfzI7XrfPtBADlYf7lqjnjID3CXxqix8oysqNHZIQzhBftXzLaq1VOIa1LSQQzJFI5JgxVPVQ
RNvEW4LCbOnwf8mLb+sRQNpAGDButVOGAcrxjRkDhlX4bqMTPUxDovukjS9GNAajuKgl/XNtvu2A
VYhMRz96m3WHPD6I9NpCIWcvGeUz3kIQBARGX1Qfp7rbVcLduciMQJsG+OiDOQXXxK9vhPSnMN9G
hY3n+7nsdL9wHixW79UjzqTbL03w9r7lO1/6N6/VKb5fc8rIzFpyOdMLNzX2FYahfS7sm7mr9lG2
9h8Psrvv08doxPc6Pav4VhZDsKpgZrvfLjg+yAt9AEayc/NjSnMBM3mTfj9knY/OfC+h4E8os6IG
QVCYbfts7Tj1dH3CfZo1115Gi4gMD6Y+v7DFoZAhYrlhQ3dzY86UD6h2jl0WlBnqj2E5s1QWpLZE
flKc48o/y4TapAXrqiy3i6q2aRKRyR1tkGH7mF79t++Ts26lfnefTqo+EJGN2qXRdpD5c9gK9GH2
JYv3UQdSYkXdGb2rK5V4t9jCvtZa8tDr+9jRLwUPDvvcldmow2CrW6M5WLzm6axdL3ZFfzT70MbW
R1G0B4zheGoEKuIqQBESyHI9RA8RZ5Jnu20uwNUeXa06MwUY8vxT75WBx1q6RBnCP23vpvo25m2c
S+1ay9V1PdoHTJ6bWDWB6vszY36xUDsSN+YPU7Wld3hZO+CEkvoMZO8ePvgWOeNe6TYtUXuvx/0m
fVQrf2s9MVf3YQrJolmVar5NePiiZ/tMoksDBxPSPXv7Nn9Hcf3uNp/UvKpI0DSg1XSeKHvjeg37
9Pa2p4Dp4sWdu+tJ449zd19HcqNa70MRmkh8J4Dp3Y2avf37ZUVzPSz87qOcHCKWeQhpTRvawQX+
zORlHvX5up0rg3Im3b4MPJKJhil3xge23wdzuSemOHOPyKKZf+nwqu628R34F4uw9GCeP875hwXt
V2xTVhiLz0W/HCjrnwvPx83KHtTt7hYINecmijvhnY3y0GVX79zYP72/1s8rt1Nb0unG3D4o5BC4
TZ9MKlq1vekMEEWbIbWPZRc90oE8VtPRNrXN0iEY+4cXPzmfZItC09sMtGkoCM+GQOruHqva+1RY
/TFWAu3bcDRRM6yP0UvzI/gjX7P+7XL58/H+920i1znZtuQlyhPRIGpMC+caLMPRVHJDV/MmTKnx
V1Qr19rVKG+WKn18+zv/oYLxvZT1w06pyTRPN6ZZHgyOtSXNIte9Wc/1a+UkZ2uC+dBH2PL2xf5U
qnFONgd6osPKQoxzSG31wWZuliG2ZflVxN5Rug9FUm8q6WysuLnR5Hx0YtBCnIPevvofTvanYRaD
Kg2kHkIeAJNtxsLeL/3VbCPq42u2WbgXWOPfvtIfMhzc02gLMSwz7mzOiWq+xk+9Sd3ig853XO8s
Frp9861VbjAZKUtla25QIbIOsDVNzfde5T+UIk8TMCAwNJ1pLu4hY7XESYgHzQyMjFo59xOt6Kbr
jL3I3QAhIS528517/KcK8Gk4Rp4PRjNas3toPQybztM6dlX42AqHDc5yNLj1dqltpjq7UdW79/tP
j/ZkDoSvgfKMDi5J930VUAdsy8e19Y93RvgaoBPbQHPBltPbpH10XrrW7RQ9AZp6IXHoJqIebTYo
rcL3mlt/GFWnlP9cmUkPc8471Ln4FA7RtrXkMdHlHp4Gm379iJjnaITyvfftDxPHKfpfmaRmVEPt
HUaRfia0BZxCc67G7/OVa8ZbkchNVX1MOAy/84b/6f06margoERSc3nDJSMnsfSNkPXGHJ/CyN3E
or0ZZ4rF9ZNy9roW/bO56jQmoIh7OY0YnNixD8dokceUblnPCF6nRSDwR51mpcGq+853/NNdPZmt
eon2t8ks7RBR+lsnjIpxOi0mq/d8hFfuhxZmj9bYSBn+dc2/JfJ4eN/o+H9JT0oyICJPRsjbGo//
dw+Go+o+/eSS/M/P/ldT6gnEGoZwLA5qOtuv/68pRW3qSsa64+CK/MnvaP6LgjkyT8MwwKadaErZ
3+jYGCzbMvlp5++oPE7rm6vf0bIsfp9A7sr56xe4ugjzKioBFGnK+GjN4ryJy9u0MTiz5QWuB/No
uNGO33NE3+5s27x6RRl1H7rVI9iXS2NVjqUtdT3tkpiTu3AZdlFXB2M5YrlIHrNqsQOFdWFnh+kZ
utUJeeWql6wiCnzz/dxkQC/KR/rXB0fNL24lj8jhH2ZkbpxdNLTSi7mxvFVSX1WvAywuBNJ17svO
ezBT477Q1DaxtbMhQsxZqWaF5djfmLuv+868mKAluIbzUDnaA7pf8GS0A9zkTPUri1A7a6biueDA
S04cJ3mzCv2Y7NqgyKrXBkOWX/dIqrqRrpBV4pSQiaN8nT4sCMEuGKr5BSoMPzNlzxobV3BORb1B
VPWZuse95fCXG0MOAX6NzThw1ozM6tEddeBVvXu9rqatNLDYie8o27PUaHdj4Ty2xhQFMSbBLeW4
nWWFZ17Nr2qb1gRpNt7DQl2R0uLcm8NvYqTrC9cIxxggLc/j3k5rKEkhenhilc5pGIyt3rBJzjIA
DqrThj15o7fYRyVkku+8l0d+lqq2C9XEdvi1Ffo9F4GY7Phj13Ku0KwW2zDhbOSmSgUQJV5TMsh8
T6OhDN0J/5SFh2iKYCrlDU9iadVjGi0fRzPczrp2TQHwmKecR8EM3mmj/kVWiOjcyVK+IQyJe6q5
M3r7Qff6K43Owji/Ur+9SaLkuTSylWhTvkZKIQF2d6hBVxpA8boUTbTRXataj08dPZ50xY/VyAvb
1Dub0vmjl5oXczq9yD66qRLnCuiK50tT+9bH7R5Y7n1kUdpq57ZGIKglWyANZ5ZWhn6tcvY4IVrn
VN1hrTozBv3jkKvHzOBU4VSPGOdvw6W/nEV5Z1QuHpeqeAyX+V54eYTPb7mHogjppzLhlXV5QKhc
uFIEvcCOKawOQj4NLowOEYZnOiVMGVsXnqDYGLZlDaGuec0MnnAjjlqc3Q5euKVwHjhmfIb24rxX
zevgZmeZa2zdtLg0kvURhO7tZA2l7w7N1mnDreYO0k+pkQ+O2tvKAKk7DlR6wmuT81fAGHvW0m7P
x/MnOX8TRrsfhHamo8zWsfqjQ30Oa/1lRFruUpHpx/wWwTe2ohEHltZ7D2q0vni1QalcHuqu+P7R
oLhSQtO+ZbF17uTOoda4OdZoXFhe/HnW5YNhGsd5KKLNMlrnuZ6deWZ912bTva60M5kWZ7PLW6FZ
8edYq+90Mb1Uo/tt4Aw+KjwRQhzTeXlJK/uQyfllLIvXqRbHUXLC+2FCv/nrPPpT63LdGPz3mPrv
uREzOj5wVgPHcH4+4KGzS2Q0TsuHclWEhqp+Sg0U6m4JA6qOvowTZRbH3i1heRF17VNaDBtK8rt3
PsXPx8u/PgXOdulhM6BofXrSgsODYKBpdD5FUW/NCENlnckzNWi0RvILL6/u07p4KTBp1XN4XjWo
raMEn0rxVyPuby30f1zF/896R9YDzxvLfJN/Kr9++lHEuf7AX2u7Jv9FrLKjgx1wpW2zYrOZ/2tx
1wz9XzYTpqujAjJ0F4zWfzScEi+JK+AMuN9ZBq7DT/1bwymRd1IQWEWcru3w8/LvrO5sLX54f6Vl
O7ZFrAFKTpcEQdhrP7+/RuQguMZ8Hyghnm1DkpNbV2KbQjDey9Ip3jtIrePhv+Plr+vxySWCMQzB
9umbmgm6NCUS96ClsgjwGAxoUItI7AZalLvOHjpcUkZFrVI2m5igyadUKsuHU1Id6racz7txuptk
nZ0neW9w+hQI7PMWzM4Pj/A3A3s9Yp18TsmOTGLO8dhgrQiKH1sunlfh2U4ZyRhFXlQ1xuexqTBs
woR6J7ri1yfgrFAKroY7yDFPIyyMvjX0pcVqNnixIiF2svcidZ3tgLD7xZm898oxvz4B4BVsJ3Ec
OS6IjZMnnog8KRqBs1Fk4ADmdLGCOAOsA1FlvuxH8GAJEMt3nvtvvqSNIhqcB0xCKU6DhfIU615u
oZotTUcLQI7TDGmzDHTzrICJa9/efnq4pk4fH++WyYVsw0GcpVs/P74OkAKt+QwkFNgWUDVJNnwA
iAEFsCLa7CkV0Nh8XiDt3nRqtFXh0tCwyl351dGr3PNHs04H+qENOFv8SNLZgjyr04DvsEwbKIX2
Qw494wuGa/1F4Sof8V0u7n1aVIY6e/vL/O7e8YKYDu+jTc1yfVV/rGklyshlXCs2bXBWy6bJ9kU7
LRdwhatt2Qt7+/b1fn31KVqZwltfEAd5+Xpvf7ieTKvaobpTBlJP1FGrQucgMD1sG8Xe8O1LrY/h
51EGS0Cals2xgn9Pc4o8I5/ctqg4C8zUinDXpWeuG5XvXOWkesOkwxRrMGdasMS+n2ROvpF0NZE3
XEa3vWmb1h524TR0P08DTFm80Q0y2XDaAPhZtivVdt+vWUadCO13KoW/jD2XvYdhWww+ywUjc3Jr
Iweucy8hI2gDpVZ34AWFLiqP+dTUmzaZTOw5iFnevsnrgP7pJnNRE0qNyT+O8OTJud8ZmwEpHT6g
MkdXYjL6fejxIrC6KPNbYUd70GjuJk/q5B/ceCEFk6hkjwJl9OT7GnNhShAINbYg0/F1I/QCQryR
MWqFuGg0AppHHJFXqc0eth8qlKapE9F0ENM788/vbjzvGCgObrrx3S3x4zttgPrqQITQ/CySNtCS
6qLAwoRQpqVFFnna+aK772WR/XrfLReXqMV0q+ss7uum7YdxBDlcx4pPQoBDgBBQGaGCpdPleZlG
HlIDXH9uBWk0HqLynSf+mxceucK6mkuePSbQtZD3w6VRAjhqxEodVLaT4oZv6iM0t3hvllHyOHVN
toFah5tQy2JOxg10594qNn0jov3b794vcwkWO0FtA2CSsZYrTj7IlLpZ0RQu1AmviSA1o9mWg2qD
dHQL/+1L/TKXcCnMMxzRqXk48hTZlUNYFB3HLugqnHpUnocwQvT5ncnx16vwFjGcLIPMde7wyRea
4fNa/TSWMK/1BodgkdxNGk2zt7/Lr7fNZsZirqLmwtbwdFfWGePkRktbYnJFQMHhOdvHVjb7+lCK
d77QryODNUViGHbAJBEtfaLxCFM1xL3JpbQmJgt1rC1t1yWuvS1Sewi8pQ+HgECj7J18p18HBwsa
BxbLEJK58FSXmKgGhRN58EHraBlSHc08TjmHpMEY54u2w1NQAPfy7e692RDH9el8iFAUcte6+6Gs
xtHt58GxSJizgF+yoNWc9jyMUtJRXCX6myTRsR5nRpvsq17vwR4BmD2g8TOfBruC1KminmdgFWZ6
RU9gPTgvIAkB5JQ1VQXNTs61lOLqNnFsNh1YB+dX2K6g/npLKw5Ih9DztwUY+SkTVruv4yY7z6CZ
mttmNspHxl83Yih04wklGnmjAaUHeVlmOIS3qGbEeW020W0aeoODZ9VOysACuJ7DuzVCps25Su+m
fqmvoRLpnxTFAHYlRt6A/KWlC0xhbr27bpG8Q2ZXzstWYJ2mNgOohggUq1OPXkKjZQsxIRp9g0So
nWI9iX27qdGrLWmo5BmAWu0LZR75yI69rny2UuoprwGtZz0aoEA5AHIdpVsQi3T62MOIsrBlnyEv
kqnIn6uqoxfnJrr6HFIG+mA1K+O/iOlljKY5aWguQqBlE8XxfgPfW/8ymko8WwXwlRslYtPZxHM7
4UuusplQFcKHBfkhdHD9qEjWOd1udPrl1EZhJYF2H7eVSg21NepYUVuqx/jSgfH5oSlqtKBaMoz0
MDxYqrT+Uatt53lsi2DOpXupiZREkQXcGk6QHKj5WT/UGlJomSXN1krDlNpj6/QfRlFzOIgnqhF+
3yXWM+SjFadd6zM1lLYe5HZuh+al0I0YakdUtRxfJi/dxoNThbvFsSj4JRRXkNjFqr6qS7flTogy
pZ6jRqAaUblY1q41u27cpV3bJ1S5nCjfgr6RMKMQm0FTYrf6OCYjCkg3RUS4sdeYdb8YK5P/tvTy
o1fXC65tr9Ge89KD8MgLPkL2KPsFbqyTmRdd0ffki+jp9LGpR8sLKtdTSNtmfXweB0JU/MZLp09O
LZ3aH8tO3cQSHWzte0SXLBhnyVWiHqmWqznWPRtxQ8xhIiWvYB/3turgXPdwpYeuIl7BnqMQ/SYE
zF2fjkDXaqkc0mSS1rgRuRcl22zo4I2FYUyXuo9x2CZjnn0bFiJKAhPA5sfcluONveg9RcphMXEC
zFl0JXJkz8HMez3uiDIoMAp0Kr+uC4FpZ2Qrv51dUR/iwiyAcrZ67xfD6A07z0aqtRk7x/48lkN5
5TaA7FFFlZQfYw5pwo+avm39GSL7V4fAgAXGTtzYG7ipy70xVi4iETe3oy3ZAbPaxA6oG7911XTo
IWl7jNEJwUySokjyozTWAX64bLu6rpbLZplH49ucxQlaJAz33ZaEMYxHC9BOeFcZKT0BBSDtGHeu
UeJFCUmhmkrYwfjGEwlEFN7sOn8k1oUtM5izQ18CbNUs+NtBRyalCvoICtCmAFaHIktCGtuWWg42
tO3q+XNqyhHCF4EWNxCou8nv+nbs/KQtSBCw3cp+EtoAdDTNgIht8D+MWydXygqSgQyR3uj5sGGc
aA9ll823xcgxYj/UdhQHY12c1boe3q1j29rbM9h4KrDD8KxZtfexXRhQvgFsEvLwXI5J4DDHQYSp
C+/Vc7t44aCoj0eFbyPykSihxYljQHz+OAoKCG0UVfdJ1w+DT9BMBTgIuNxFlndypkKg4xKDWmPf
tuXIzGBPZQasERrDB9EtGdJjXZdfJXiFl45zcbUfh1Z2B5z9JMlEOnaWzhw4MXTOPJlBmlX9HdR9
CApRV05kKw4pcsfcJTWEouekD4e4VeF1ZiWQjQawBAb5GzFuVVuuU7URjykSpdDsNlMemR/F2LgP
1OT0bi9n0b94i6Pyg9mNKtsao2Y9zXElbD/OiCKhYA/bEFBWry67uQHBWi5t9ho7sXfJqKxfMExU
X+xUtJjkWwSjzP7OmG9ynPxHHDg0aakHxde6q3KIQXYJ0ZXpWX5dpNakQYL2+qXPmpjOAu3u67RT
JmbxEqRVYFDMujSwxUOo4Cif7QabjgUAOGtyv/E4R3K2ukwam5CWFBLcYrXGg0EQX9Mwyhe/4b3B
+V84H1pNy18WRFrLJtYMVH7AD3v9vKIS1qFpi9EAdkU6PnEOzNCvO4u8XsomNpm5HZgO4ZC4uo/V
asgD/hSHo/Ka6aLO3LEIDJBSXwYXKcs2nBkMCBPtUGySWgwoA9yJU3pBVZl+T1E1aNlS0FUI5mft
oGjUQEFQ02L7cL7NKohrjUZFCCz5IrXHVt9SKkvIBXNiFMCDs1CGb1WpaXthVdk1bq2QUBHQzyiQ
5jD8gBLDaYOpVERfudLMP7KAdczCowQCTzkEM1IdLp/trGzjLW/ofF9gaV55uQ1L+WwMdbRDqmZO
KCVJjNv0Xe7B2i/sCphSASYZ0D+4PExLTnIgOslefKfIEEE7YYYowxhr8NzWyBSPjHuhF1QLcVHZ
sWiCNl+/AvWR5lFZqgJHAd86A7UUTlXgaTODMho61+/aanky7aVmPFkrA82aHfMbSQdQDURcIyiE
/MnUCuIfvS7YGfS7OUkohhfF8cUyOvXLYPSqYHKcrTtr4Sv4XWKmF+yzmikQ4WB8cZSjv4LGQ6Gj
s5lCRD+E36LBrXA6cquynd0s1U3DqRoMgmnWEqVLFl4kbm9+NZexQ+MO87DoZ3kNINlTCMDNBiaa
Ji61Chgay17+7JCKcuMmGiFZMgk7uCuT3m2ZYLJdkTYsMroZ7zInqg5JlQrfI0FsDJRZDh29Ga1/
rQhneZZ0Xx60yhqPwlHAVJVomxjqc98+j+1cQIqIC9ASIR1UYgJL4rnTRY4fx4UkNKKYTP2ymhwx
Exfi9nSJ6uXT1HutcYjVkj2EVSmYVwXLTQCBct6GFnjVCyWd9AkAGZULT5XtTijwN+S1Eb4Ev4Ia
ANaahIGlZ3l/3tROHQVVTx1q465/J2ABnr+FfVGwQTLM2gjSQRXUNdLBuF8gaGGlL+blo6psrdq0
tHeu0kp5NurIiVMrXK7Mo/A6ec3dZI1AsQZCmOjn1MzMAh4ral4nllUctEbUeru0DDuMn8kSfuqF
2XyFu5I9kEap18gEe7iKpEG1H4p4LfKEbSMh1tkw9OuRvIMe9J3vFaT4bYzJLcoNW0PlbWiu2A5o
xyoBBjS6neHrQnXxDlFkHW5ptGBH8OI8gTafu9VBtTqoIS3VTHKHciGetNlhQbQLrV49u0vmsKKI
+ELEuolEEGs08A+j7n1Dbwh9TDy6vMqdWqQezYziXdnSoABcqORozfqUb5s89+70Xtl0AFtRRSDi
ZHsPg7vgkO3F4wdjkekZnnnMGi1kmOe5kuKO04/3tS70GYhLRwLLkCZ4dEodeNuGh7YAcdH08DnM
h8Ei2LXLIUnmmsC/Tdf7tk0qPdnkTvFd/hOb1ypuLQPOUJiuqM2I+d0dovFDUto93DLQwkS6pL3i
w7ERQGUvPe2mSSO2azaBBIcBmHwKm07LvlqZzuZv6eb6djZCQciKgf+ybmpoH05P79BnRwD0Y3LS
dcsGF1xtM9NyUdZ59XKTaiHNyaRFp6/bRswxxFgb42HSYkyso8E4uJFtn6G3bfdT5oqtxUqSBYMx
2yBLe4Mn0/fDzTTH7NTDocUfU02tBe9StPO1ZtMOD2ZBcebWkgaS4nCJcXw2w2K8WmwXX9tYaxxQ
sMLu0AIrKuhTERYYlK0xw386VvF4VmXjhFqpS6atjfqlJvVR9c9N4yAf0wedexoymb4qN3LAufQG
aNk0wybjOkWibavCSOydPfSxg6mB3CvqhOUM+kHAzSLlNKw+DWyGQmyYGcdkz2RmDsrGGJHLN7Fz
CRAoM3fOME3MA3Yi/cYBsxtoRgNGJySDBJvXrOu3VhLOEiSUqsxgcXuaGQTsQLynqdddOqAeezK+
4AOScAEIxmS9Z4fO3/bDBt841TRzeAVnZKIeKKRRsjPGwuJPDW4uWI1NDrPfxDUsB3w6/mAP0wMK
vvHCbaoMcCb7/kNm1AjtBw7N6J4HXji8bHi8hmk89+iPfBzgInFaYGhCKurU9BIKTFuCEpfaLYr9
II2EWuxaqbqGwxxL9bbWrOkW1D0xXZ2dOah1bW1A0uwagAqJHA+3Bm0VsswK5hwswxoVSj0dpjuL
9E9OXYll3ETVIl87o2OLT3QtTl+zKL55kF+/ZHGE9JvMsfpZkizJftBJIwpcpEM1QaWqurjt28J8
6psZAqprxZbm47XtsFc1nsGGSm8ZOVGlr/4e1tx4A0dLV5uwrZePbddYE5IotAo7kEfmlQEvNQ90
k9J4gD5A4ZObOdlNvPY2/CzHCrcte16EJSSR7Ea3ESSCTEs6+do0N49YyL1hw8M3rvMGRwM1sAYH
D9CvBWBRK89p/dlWINIh5ouXXnzhwXQ1NnFlj+wqXSZkfzSq8iGTsY2LCtzRF5Ub3iW5M91FV1ck
2tD/JTOGEmf+PDrNdDvSBH5NifVI/FmTYXZuwh10ghG3OkYddq6XS7TOKWOYjsaWfZIncB24oLw4
gLqoR5322SN5rT3T5zI5dNCqvgIaN+e9S26eTVKiltCfrw3KCyiIos9Wb+o8sKosA5vdkRlMyl0V
MLkxZlsnxO0oEEk4HJuVnpImRchLwGeKzB0roofiTje1dIdMwD2LgSYh2CDs7ROAt1FuZq0vLnIt
4m7H5FVeCWuwvqXNbL22iWiObuI4wxmbN05z0+glj2Jx5AdRRswXNgDzEKwncVkzmwXsHnObt0Gp
yvjQkDRi+8RbWd9U1qb9xnK6KXrGGU6CqSsMdKZD2+jn1Cmk6zdVhIofIzhbxylL50Olpszi+Ghj
dRxSFEzByuXKseEj9Nl0YzYQJbm4ibvNnEY7TlZCrhPHoZS5JyHLwwe4kqy+8/pLJ+JUrUle41Vm
Zgt4zK67aJNZg6NWaC85VWZCbadKsKrPXmmSYqxMdgWsnF2gjXWjzrMUGPyOE2P9qSm70FnHP7Dk
uqsignnrInKvLKPU78skdebt4MIwJTen0b92k4vBpvPWI3NlxuFd3iK9CnIjx1CVNUb6QSJvemoZ
xNOh6JT1Oifjcqcsd83fza045TQV2TUvnyEJdZMIv3zYLjhmgNNqx4xJmD8GjPzB1GXhoa+0YGKb
FeRgThM9saS0DomjRGhLoApsIffCK7OEOz7EMYwhYa9q+VixJS1787NDMmnjwxJsy4NDJXhA3Y2z
uoVHWDP7ViGJsVVOVJoKJ93ZlJ1nwELFLQjoLUXL0uce8UF9avcFADtdXdEII48wt4h43atuaR9D
p22uVWJSqNZJhgmpBtlQswtFtSYoC9F8TYiZNtHqSJt8l0nvb4sl0uKNHWXZE90fTqbJ2CEMbxjM
rDEEUlEKgdquzombYSvpWw3nS/AFBPSyOyySccP/dbvrMa0k+HtaNlidZo3FsOzTj2RZlR5Neatx
NnYR5rBrI7KHeCW1KtsbFP2+0UFzLxa29i2w6qT4zBI3XbQEXMebtTwJ3UsfJbQMgi0loPxQbiNd
2uXG6qrCQ5BlhFBHyBW7UQ1qP4oTwoXxnkUp+Unm3KLl4UAZqNaylwuM1qRqzQM1BYCMddsFXu19
lwgNnpHdT3y3cgd52SKihrwApNs2hyPT7a0gMod43ELxHj6z/vbdznNEfDkRKikPRZU65SGtCFLx
aShUEmfN+lKmdh5d51U6Pf2PLEikLTuCWRQVxZt6UMvd6Ebd1f+UYTYvdjHS8s1LkW90Fu2zJqdG
snu7Nv9LwZyMCWCd9lo6toWw19r9D70VWzVtuIwkccaZRgoyNZYLTTP7TZs62ZUqtBDPDkjaty96
4qlfdROOSxAg4Ra2YZu6szaJf7iqpUBehAWONc/q8onln2jGMc2bfWOpFJp5DrRBqASmnp1sEsLe
dk2LD/7tT/FLW4IPQecSsJhp0TI41WVr0m0rM5J1sEy9wCvUG9SpTXmVS7zAb1/qlz7Leil0h1DP
qA3Tt/35+4q+sbXGYoqzKOodyR7EBhf39eEfXMVDAWOi3PJIdfz5Kq2MWxI02eSbkYFfuqu0+xKb
8TsKj1+/C3tQj6OE5fLgmJF+vkrTe2lZM1KxrQ7A/cBbEONYpOja3/42vz4eWmDrHSM32BaQo3++
ThnnoTnGXRVM/KUztX6RKrKoDnZz8s6lfjMI2K2gLaY2RttNnHSN5iyk4KHW9rVuw3yBzxpoJIYc
DaegrLp03rZ3GueddvIvPSMaNyZ1anwta+vNOvl+ZjHGNTZXBKoN57d+YG8+psrek8HxWYXGvGnp
tAZh5vxNvMT30cdNdRzbRB1tIFf4+c7qWrhWFBl95iBGyGj5CKqarmp36FK2/BzGnDMyGSiR2fj1
mrrpjxUNGp2UCLfeLFpUv3MrjN/dC9czDYahdFxx2sSSLRmRnDEUYaFZfZe1U74RAzU1pIiv/TAO
F4VmkieypNC0tW44DFaTn3lWOwVZvB7ghoSkM8355k1xDae3DunyhDn1A7N8T534y+vvMrzWwYVK
ne77qXvIAA8Uuh1GFkdM00POFTeziabz7Zf/d1dBZswQIyBIp6348yOS4QTmpC6AD5JFeklC/dOU
avXtP7iIY6zfAtEWis+fLzL0DCy9JxoeQph1NhoqvxmWyt2+fRXjl4HMHXPRLdmuTQIeipWfL9Ob
UzMUZVjSHO2tK/Iqqbcyw1ywxdb8lk6Ab3iNvrNbK77tdZEG0AfIohcyFZs4TcuzAqr80W0n7UMl
Bxfp4n/UjTd/KUd+0rz+7lYjNhXfKde6ODUvi2FKRMhZKKgL+U1PIvXck+Vsj0t1ND12Yjl2TTKO
e6ogzuj0l/gUyi3g1fHKjubYr6yJqqmRjh/f/ly/DAnumuchuUApheBHP9G5NF4/47aMq6CojWIX
Vbib28Eg9ZnI0PNFDa9RXhY7Y/a+vn3d3zwta30lVr0mZU73ZHLgAOKSC81LkdlsPYfQZe8YUnId
9eK9Gf7XbQBvBLAM1HtSt3CAnWwDKO4O2qIS2qxZQW+1JgKkyGeTQFuayN2c6cEQJd5V1ZbOlfSW
ws+9RXtnAyTWt/xnQZFtIevxxCojXHdDP7+euTez0+7oCgyWCAMUmAIHKQASRwdvkvPYD0jAvXNK
OtOnWuvEy/9Sd147diPZmn6VxtyzQG8uZoCh53bp5W6IlKP3fj/9fFRVVyuz1BIKB2fQB0KjVamd
m2QwYsWKtX6jWOvXHmEyID9UjDpZSG8Kc6i9tOuMW/CnCHfI6CE8IJPNyaHtBcldpKWG0Cuqli/1
yOJh9SL+Coz6gwmjgX3VIMqghqq8fnHUUjexlSawHJI6fUGn0byPSZ09bdTq+6sRC28l+ivnVeFs
8/Mps7+mVyOo4dv6bSth1rzG52ABMbYixRSn4sofFzMWAxEQ7D3AHfG+Qzb9F0vjBytWB4YFkEQD
QwgY7OUbq2m8ymKKg2cJmPAeXNt0s9Wq8oun+sFCMBhPhOw1E4DM67gApiPLJYtOLJLMHY5ESkfE
SrIbs2ilX6SHryi3O6SPjBgczo5c0QFVv5qDmECoRJi+cvpRSh1JqTDtbrcJv0qB9tWIhs+4iBIF
fZG1kslt0C/VGymLT6Qq8VGeu789woZEyCE7+JZ5qa92hrbskmKaq8pRUd8P4O1c6W9WyS+W3l/n
DSgdgCskkYQBAEIv36MlJ1upsIacpFyztzXqb+7cW0tYA9m9NDVFk5/P07++Ua6nAaoCfqpD4H4V
UlUsW8F3cT1VrjN/UOlBUIWP/RQ/x789ebiUYQEK5/+Yqq8eLaMcWnYrxBxjwi9T2xFJ18JcIy1D
F+bnT/XX1cA1LCgbrECZDfvV3LEKulkG3DVqU1njaxUaV+ksCb+4yg/flaWzScrAqmh7vnxXJtao
BRr4JKQ0F3lNWg9rLTOdccWsM9aL+RcJ0A/f1XfXe7UNGWsnwvbfuVb9dH3odNQbQJbnfrqitfPz
AfzRpRT2OjZaBcaJ/iqc9NYQL4LEoxGrTVtVDchXY9kfhSlRf3FC+9Gl2Og0zp2WQWF2H+Xvzr2J
vLSrNNPMyttRjeaxQFQNr2sk78dfEelfqV/sMQU8PMcKEz6lzjF3P/R8d60K6Q9qGuAJavhmHzu9
ARmr5uZti31UjgJbrzsT0glPhXylxT30m7+n+7d62sVOrrVdZdeIvbsYZNOly8a2c2FW/Epv96+T
d79JJpUEiM3SFOXlTYojeWM7EWT1tWjdVYpjP6G8/ItA89dhN1EQ13SZhAoA62uYIwV7wNqzUToy
GIwgjasy6jr96qqF1v3iUvuovtwLYb4gRU5CTc5LReXlA2E/pJdQEUp6s9caa7MyNt6sJq3HTRpX
/BZLQ0ocJOF+lcX+4BFV+nPsi3C3wFi+um5sgTtSSaadeVv0GKu/BD8fQxrDVS6OBpige17+cGCq
Xy/yrKKDUhhN0Opx7FK1FilLNXXzWaSp8ih1y68Ub/56dwCfdfIskeIEleZXd5dY49qKI4CDXjan
B0FMmvMkUkJIE+FX8Pi/pkEWhzLmE5h/XsBr5aj1mtESbAqOsUY/A9VTKr8bhzs23f4iywX2jbSv
V3cR1V+tuL/OZdxq4BloEJ8NkbrSy1eft7RpuhaEctOpSEQuynZv9lf9VypLe63o5Qwju0MmnxXN
TJNek0/w39Qas1jBvlNvPVxXCL7KRNkToBnWFwDXaCPOi7lEAmVa2yrpkf88Xv7gOanLkC6rhiZy
Cn61FRTDVbLkSsodcmnLsxrckYt0TR5+fpUfTBkqEwatCFJKJEb3f/8ufBEoe0AJY07dW5nvx22+
gxBRvdNK9pufX+lHz4OOCnz13WyIKfPySluXCNkizOA9RCv247aaPxqi1T7+/Cqv5Eb2eAxgHN4C
sH2yPfm1vMpUmlI2GTxQD8q9BPBirq6xxbmbFVbi6UO5uYaipNQskOFf9eXTqA1oFIFuwpk7BjaY
byN4izF3f35jP5pPzKj9AGZiTm++mraFtNCjoHmHumannQYQU8hk7S6fw0prjRXNUXyXQMNer3M0
q+t+cf2/DD9DwoQhKsNx4iW8ig0Exz6eNCWG5T4XT6lgFWeovNUvNvm/Dj+pNfkRVYidu0HC+fIt
F8JSDmzIqYOYJDp7OsbpAeIyYPTw5RxsvSjM0MpNQDIS8DSvSq/PqpSiAwoSzxOyafR6oTSeUvov
vw/AfwPL9Kb9Uj+M/Zcv4/m5fe1ltl/vT8/t/wz/bCoXbKwkOX8WZHaP7hcO2ufn8nl7/sdxAkw2
FM/Z8z+CPnt+yT/982v+JTDBXIUOp0ERJmnjVf5TYEL7bS8pMJOorULCIWj807RsdyYTNXJyWHsQ
Z/Ys7w8Kqqr8prDusRgzwX9D5VT/DgX15XLaLctItnAtII/k9PiXus1mFX0p12L/pMeI0nfisVJ1
F5tRl+a8yy/7RdUGebP96gj56gz5+4VBL3Bgg2gB3XbfGL8LmGCTQBONyviEm6PXGzinqupTZhWe
sJuwilLlCcvQ2dt1PuNVAbZ0xlqrGZYevUrNQXAiWEhYBnU4qKvu767X+XXzUqTdYDbc573olfSU
E7GNlq69XZqPUqUFmIc7eqLdVWXx2LQfUxR+9a46qc3VGyr9Md/ms6XDU7fgohVrgzMRamHXNVBy
/b0xYl+pqdajOIqGrXQiTK4l/5iqbSAO5cW6ItSrZs+0aKZoBleaVKgZ9u17WutPZOmR0o3QvLLP
KeoFACju9H69n/UJQVTEdpy8Ny9LaTxm/Xa/f+Uw9tGM+xdWh0tU9OYNCGnyJDkG4I3hi4C80Doy
WMXgT6jWrJNwyOmYj1ixeygvnmox/rS1OD+DDg1rIf+cplPu4+CkBsbSvrPi2GsVWt0bIhNgeVJf
XAVfvs6erIPSRph7VXGeM5RecEYVK7MODbwa6pIU47UGa9fexeqMcji0iDLVanWSTIzuvm3rm1fq
0y+irvVyf/02XTC3h6dIwshctV5l3rAfq2mVhP5JNAdXXLUjyHff6jaE6rW7LZ5AVenLjZxnj7Oe
HFOr9NS+BhJpXDLUHHBZemhHw++2FZGHbHjHEf5NCdNhbNogFbQQHU43BxWTSrMLcivEk+zuOrZB
huvq1ikVhBgMH/TutonXN9WApEjKa8/1E0zpd1I8IVcUgwdcjx0IDGHBz2l/O7jPe4jbuTiqYesg
Tfeitk9wU/Ey+Aw4fcHuKRFySjHtwIzbQPaxKLVTN6ACMQvVh2X3hIeyaFO/daetfV9q/QFGxAX7
3HBSkjt66beVbJzycr1JlPWmpfRjJbFblsKxK9SnNEM70ZKf5j7xJUQutri6BfPmral6KeTeN9T1
PCefqOzT2a5uk5Z7BahZYs7ZScwQafSVsorMejowQU/pNf5Fd04S9xf3r/zw9xdLVkjwo9GowPh+
GQeAJvdVvejDUy9aj61uPeYinlml6W9T/64XgXovEvZkq+a1Y34eF7jLfXMfz0Gj1k6srTf51gV9
B7AV72CxSfw2b7BClc+tVsKR4IQYC4/qNu1A21N7RbZa0V2xRJwUAPSx77pI223AsQas1jraUIMZ
jcUb2vEtaGp339lTRQ1q1hvIjSOnS6fVmwCI5AE7Hlfp848xTs7LrEM+SHNU/pY3vZm77aRwR0h5
U9LUYVsUI932rQmUhGCFfAwG4f48zci9YBO/7kPf3iKsG27adG6t2VlbnTUMdoco1ACcGhFppn1/
U9HszgGiAdcEI3VFgWbwc2k5V5YcYGx+dUZp56LA8pxyZLqsS9q9UfX5Jl5a8HifOQXinIgYzQoj
1PzUyzyCjM1f3x+moQ3hEN3mu/8hGj1RqxD5Y+H2u/3y9vc3+30D45XHyh8vnLIrSRRVBRhoL184
ghwV6NV2eGKsz9NISEm0INk0hwpX2CFyZy1aaMbJHQ516KRbnpC3wShMrgAnqWByoF/9HnynZ6kg
PVLMjFsMLVFu8XtVDWOgXMNSXEzwwGszvR3MOqJo+tTF2ad9lYCdDlAi8nv4dfFmRXpjXnrL+kWO
vhdGXk9qcAIkiCIlQ50t+sXmppYguPTiOj6luUHfkmsu8uRu/QJEihT65yP6qmP1+4iCCaAcYdCC
Jut+ebVZ6BWhXdhK1WY8YFHoG7bhKog8Gclx7LSn2FgQdNFOPZX8tU5s+DqzLc10HY249n5+M99g
CN8/OnpV+wNzlpLokiivbSUUDeFgZZmXpwV1nWveRQLYtnLfVLtaR10e6klLllGqQW+o4dy24TJq
cI80v2I9iQXEpEa/5KNyGWnzEq8P6WScmrR7t9b1bV4nR1D9tFvrqLGmMyTGW5olt5nWv1WvyXHu
NOS/5adKmO/1kcest+ltNeUXRVjf9KVy6jvdT/Lkc1V1wYygqrlNZ7HUXKXIvgzs2rK+3gw5FyEF
qsz6AQNM4H1oEdibASLJjLc3Ep+xu7h9n1TKHcTQ3kZSwWtk4XEQ9dOqpMe2xNP45+O6z5iXwwpT
1FRAY8BNpX2xz7jv0qVWivGOTRlWXVBCVBEDBYrtt0v8NyT2/1Zk5j8wqSev/Pfp/P+tPzd9T/Hq
Sz1m4xZ9/t//i8//kbf/hjgM85d+tmWQZ+887z/ydjRgUGTbpWX2E7K59+j+mbfL5O0mSF7+CbgE
fcl/5e3yb3CjYUijwsHP98D3N8yGv1XIvpsQFENkgieHBp0MXpTVVyFGtmphVHGOhJ/XiB+zOTdu
gSiukK2u9H9Z4jZGsE0Uj4b5RC1xDOOpE57QSDp1ipgEVon91LhBAGpQiN3mGwPhX1ulu/wGBNns
ZGiXeLDmsE5QrdrJ1/lTJfYfrkmJNhaq33FbzgHVqtJbJwvipNwUUamDlRaHnayQqP2HXsoAUJrv
2+WaQ1hTjizmJ1FPFb8etzSIux7pukrgIF8/tbo0Xa5L/iW26FE29E4Bz7BNL9Xbbptnb+g24yBD
mQ0Uedw8qZIMLxcGQInSOn5SadxxK9V5Lmp0vpbes5YVIKK6ZuBBNvkmAQjq4/GHEvwAY6+wMoB/
iz7jk9roLgjJ49hLgr8lE4Lapn71x6VPvLZRPjfqNXazxUSdTauCyUznR4Rp7pWk/Ywp6VsVX3NG
OtO+Cqt0MNcsfYyLXg0LYwktAKOhUCDL3lbtlbzNrI9/f8X+V5Qdvz+C/5/gS3N5rr4M/wMO6qxH
KlKsun+/sh++1MVzMQkwCcfm+/X95+/+scpl7MF1Dr54c3IQZsP6c5XLym/fdlPqwBT2viUqf6xy
GV0pGedNC/wV/UAAiX+ucv4JOzD0lajOodWL3MjfWeUchV/EfYEmNagahMxelZm066IaLGrlnEfZ
sTsMFxTOQ8VucTCxzbN82P9TvZgX3YNbMvuDY4TbQXrA3Ve6ie+yy+zHXn3e3m5h7K1+5eU3S5Ad
ZKd3h0N+Kp7LiGWqQFuFLRKpwXTMvcRdfd2R/NgpXNnVPf0wR4U3h6oz8ffVlYPWLe7jg4x93XpM
nc3pwu44eKqDX90R+6ZICDEFdxELD/sIK3NfDNRDFxRB7m6e4DehfmgfkoPiSm5xGQLozNNZctuo
9Vuf7f+SXMBsS77ijqHqCuddfD+zzRMFtrC7yAfjRg+6y3YG6Rup7vVQXrJoDlu/CpEK9BFjDKeD
eWju4lvhUj4UB5AY5yrsdq87L3MknhO5EU84a4HhYKuGX4phV+f0pkTNHToMK/wpvp3gLK0fq8MY
YXrh5Xyt4g/2l8gb3Nh/hPjtSIHuZp7sxV91h3H121D/dhuqJ4V8g9sFKAqGqt1Eg++Jt/FpPSBp
EHDucwaebApqN/UXv4uunhL0x8mVgj7U3/dHhOp9xdFd5VCcDG/xjaCIpGC5rcOZ31ruq7vUvwbW
HfTzIcKW8G5xDacIqgMEjCJAxdKpg80ldDsUJw/pIT+YvvJVOhS3uFh/sj6MYcN9DC7ovUcHZoM7
2oYzexAgTouv3zSR6sf27BVBG4p+5aYhPt138c12Aj7sir7oKk5td65+k9+Lp+rz9U0n2xwVEtQX
ZLubnf4iur2nXZSLdR6i4qF9qr0uWr+K/uhokeFWfEl2mx7nQA7zQMO1cPRQAPLzs3rW3DKIsc6Y
3Fa1swfj1oiQq2K0swCypX8tbutD5qKvHWSu+FYN2wOKgm9R73Uxn+BmTW/8lPH3zRVD9b46KtFE
eZQulgPw/l66ZSYGsQdC1+tYJyI/+zwdyyfpNvvI+uGT+R0uP0FGZfWgBoKf3RQP+Tk/yYfypJ+b
o3mfnw1WQH/Ko/RQH9Tj8HssJ8QmXxBUL7ekqV+ci4yXvbh/LfVXpd6lmeRGbzrpvDmLh2nH6o9u
6+KPFE42FCvuoXe/fkUG0gd/7pVRG9EK9PDrcUZXeESF3x686jm9XRxYMrbgjv7i4U7vFPYb0Mj+
ZC+O7GDlghN2KLl9xArzi1AKjdHOP2We4TGLnNTtHMmFL+UXnsn7Vpjl41FNDlUAL5Y/UNEd2C/B
GjZ32hHbHg9z3iAJsiD7UnV2aRw0II9frh+rpzkcjzglPLFprmEWbDdtyCnOKcDgHu8Fx3CEN6rb
8zOSkvepr0flUY3ogLnNk/k+OcuRdEkyCFKedtZvmJBREsmP13vtHnlbfz4Y58oIk2g+JKfyeL3E
/uCrN1qgNLcmn47txEFh6rwGmiMxvdd9PfizY9pQMO2vk106z+9L+xOWmB4UQHuzNXfwxMPoKvbn
rzm/DxvA3T8bOwgaOJtduXyTN0TaYTnl4RzkBFbz0oUjVptwT/BPsoFMeRMfznx4z1toMR+FY/KW
Gee2zrNui1HmXB38Urm5z8TwE9h1B5bssT5d/dlF+cVpvOlo3dKI5b+KCxmIb3rmvQovMMD+lKkn
B5qL+oWLObFXerBp7ToSbrbDft3yvH1MbnSYAzDUuWTuNX7qsQSiLmw8NUhC0Vvdwm4d2e0vowOn
0dG93l0cWAJH6OiOYmd+4QNrt3usQye2msFDBMOe7K8JO8LsEvVtVLoizcWFFWHZKOdTXQhiKqS1
9mi8T9ye6Ze96/l2zlORwA4kMI1pMHr4ELnoD0T0/mw5EMKWL0kP7RPUaue7Xf4HywikwMuj0r/W
0avO0GJkBSd9Uzx3nn6+spWhbxMI9uh2IcREgXfSu1e/d02HJ2AoJ8c4pbwJqj4MDhIcruA+4Fnj
T57GXzNG401na/7mVfbn2qmdyYZS5MTBzEgabhuUhy2cjhPLcPRnf1+yaBG7q/vBDPRg9tmabRzi
fRTb2RUHr/ehjuzTZt8k+Qc38bhDNteZ39YDye8j8xATqHrfJJTHHl03W/wwHcpo/8Ih1JljolNd
Vr/jbylBs/MG/kxej01KgLWsbTr7j5hBz/t8HkKk2vlvJC2i4h4x16jDW85iSshcJo8WZ+Vh9y9H
oSXKmSyj+/uD0PZzqYQSDGCwuKV7ZVbmEb91hsvvQAt+M/F0yJg5Og/D1LowaGziik/04slZG37z
nD/y/YyrbPdO7EHCCUb/ynhKbuVl/NEdsooD38dwM6eE2/IJGV2v45a2r7wWp3VZgB+xLE0eIOan
T8OxY+6owdXF78gpXcHRo4r3jAwQsXP1a16nxTS1fJQjJIxwZccMMBInV2Giu6I3uxsLBxYob2b/
t33MMK7iZSY+UsUhJXs2Ro2JvNhYnrIaWXQRhWR/n8qNZ/F7kttwkZpn2KVNTpJdurEbR/vj7KnS
6E/HLSQS8PY2ZgsDxCcEe596TbgPXh1d35nn5bAxHAN3bfLuySeCOGhPaTQcun2iunog3Oxv2nC3
sCYGGEzgxO8DmNDOA/RPnmFjwtXOV0qZtsXtwojnmkgFMBbII3HTSAF/G+SRm4f0yuyR2TgUHy2V
KxOW2wnl4xjAEw5HdmWYp54VCkdi0FG4XcIh3JjH+7VUsrx9jSQusjnfJqbEVrFwo7kDvA8KaYRD
OleTPYOVt0+J+kRsCst9JhNdRKZYSvCIvT4YGWLyDgc6pzN413fXd2mEO8/mpgHhKhzQKmOrywOD
+a0GI4VyZp7Irtx9xCMg6n1KnfwkDZZQYBXvMzW7wJo8zD6K4X4YO8vRioYwDfblMPIR/Bdt2L1s
B7hTuimpLiHaEcI04vBIGLZOe6wqg4khlZnS+6NOdubWjCia3lwCRh8hUHc2jxENWFJ35tNyp16I
abzrypXOlbuPd8vNqE4Rkv66fJtduMheEPVihxzJ77mPOij38XAyPgP7nAVJqA8W3stykfjtPfAr
/E4bTawEdNRYyJszs1GwLkijxcA8a590lq94Bx+ULQb+r9s+C0FDWGv4nclr3jADyPplnmRgc8l5
NyKLcL+yZRu+zJsqI/JXh7QtjN3abX10Nx0MrQgEpme5jUsy56AbxBxlYF3xoHyLbeK3Gb76EhFr
33n21Yquwh6GRF41K9VRyD9bHh26+GnAPo59JGVMO2e2EXWxZU/y8Rhb+LVvux63Mp9Scgv4ybZk
F/fp5+ayD3V30LjRkmEgevLvrWeRkptB/hiTYrc3VdCRqKSuQnzqguvxqp/rm+pu+7KGe6Iwktlk
pCt9SORgqceBxMesi1XZ85FTiVeyjotzckCLL/fx9HCbQ+1jsHVIDk1QbidcztMbOjrn4Tx8ScmW
N98KcDF1SIJQSHsqfY5UIffiI8bhUP73mWB26i4BaqF2hr/3bKNfRJYEcsnPwisZFMkteU7OkSKz
gc+SFe1pl8D5BErb/scfbfGz4CScGSyn9fa8pfV4QT7ysJf1pDu5D8gNK24rGEnU1hDv3IGvR1WM
U0kcKbFjXdpQCa5eR8peOGLUHrVL/Ih2z8hfxAfjqdOftt7TTyRiXkrZ1a4Ck6OEFuiKwynAzhgW
nHg9/XEmmETjMY6aJ8aXiaK68s3EKaQ+yrcLpG6olk9qJJPBKR/Uz+ajepsFDA+fzR8Sbkd/n33B
/O6o31YBVkc+HOEM0ScvSZzkTvAErw+rgC2SNHPPQ5F0ghoZCF7Hc1Zkigk/jjkvAZ62UUZ38Vof
w4JMSgv4gd05g31LbvpcP0N4pTBUnLJTgoCxM/lKsPitR5oXDuWz2oW7tm5kfdAQk+LX3skPsehq
zBP+0jzyYXK+/fViVumrpGH4xDKTTcawifZzmPXtvVl8IQ2XZxjqwgfSUyagMJzicHBNO3lU0H2I
sj66BqkPV9XN30vMh08rLzH+tLiLv3rP1LQJCr1twojHsZNjngMt24YJzewa3Ja5i/Kevbl7Gkoz
ykaWgkVFx4hL0N+pUIbgzMXxUnStQPZx0eSnmzDa49eBsDpS2WrsBY2SR/lTFWVR76WXq+avXze/
92Iut2e3CBKsHL86rlDy/UhrcY/f7sK26I+Ewp3s6z6G29zGSJ6cD3byubwvL1sSqH7D5randSRB
hLWYOd2GHETPhsdsJ6wnfu4ht8N6wIvRl/gM3OCAPYcXx9x1nkdHYaPl5p190bRcHTWpb0l35u/J
9j65qZg5T1/zYM9n9+HajyCjzRGai2xs0QjKvhWIUbo9H3AbtHu27P2mJof/JwDJDHROQCI75yAg
8zMETxmykX3RIP4jPEcmvWd1wjF32NQ4jNYEO5ciIduouT8Hg84xNKi9kZud3Cs30joQ2t09HcT5
lVQ390y/e2wI/lZUBmvQc/u05YL9k2y/znqj8QBqaB2YR49dxHixKdFhfHP1MV0nKJvsvdBJAjNE
q8ZmIw32+ssYpHsY9vZR5ghAUCYtOM3Yz38dyBgFv+VCubewt5C42PwCN0wi5aeReMguebTn2HT7
Ml+2OYGo7srD4GDutV84arPD7MdFgazi5/k37a0fVqyAFr7sUCCqllVb00pnklQyzerq1BSW2Ne9
z+QpHlCmjT2kVhwOALwAg8xq4VzBoZP1bRKpIA87AE/Jz/Y09+omYXm751trJO37QoBWEruCRC2J
zNS+3sRP8Tk+9yfrpo9kb47w66HCYZGxDg41JpLq5aBRMxrelI+bl4TIipHvLY5OxAYdshdqwuow
nEt/PmK2y/9ANOybxnk86tEeESfffJj3Yxt3OL9d3672rcEmVAXD09Wub4Zz/jB82bcB6XHf34AF
u4WnhZLdsAUMd8ZxtT/NLG7k8b6FKqwt+CPucZ7dTmU6p64WAhy58s9AXAjBJR/O3ZR+L3nmvq+Y
LtBuoqHkmgd8U0h8qR+57UjQzv2awaOwRJFu31LQszgtpKhc36Fy4mw+ekWcM+CPc6rZN6WV9ba4
hAk+s+do8d3q79kN+id71mzLb67unhvs5TvZa/2BQLYPBHtpIAS6D8zu2+OkJJ8yEj32xhtB0tdT
2Z2b6HqolbtBZ7nbDaWsmYg+ohLHlmlQQcjrYKJABOTmgUcnDADF8OY3wt2VhaZ4q6ccMo76Grv2
HLIxBxvxEmJVkHPOyvycXMkMVvKf3t/zSHiUZIh7js1pgWdQONlr4411257Ft/ldhcejSKqXnxeW
9x5EcO9KHKciCUNXCKUapmDv7nNy4e89R63jdkz8J5AkzhT1NlgMYkR5t+pOekCw3c7D/WjL4Zo1
u/AeScxtFuDNniJO5D97iqd4neir+MccSg+zO2dPDFcGborYWoklqEZw60QE0jIqOSR1rXLaDyUG
6zH/FrmIY6f4U3lJbhd3JSbtJQeMfohUJfnsz1crTLl/s1ope3/fT6yKVivK1DTO8RfpRj1Y9GzI
k8n3nsT764Ne2DjR+ld3T2RNQuOeWkp+fYvHB1Xm8b0WZQ/abXOkqnZ3/VSe+PlXYCm+ErLHe+YB
JKif3sTUj/fsIb5NDvXDfGyPUqAcrl8b6pv4zzqIoFLl3Pws0kkMxxMHaNIYjsbRTErMIc7vw+2m
JNfQb/uj8XQ9UN9zh4hN0ysODVMkO1WngSPm+T2bI6HfFS8FAe/qeYDXI/lWfj8eqhO7EAmtzF4W
+xNFzo7ShB4OkXVnJu7yad7sLup89dgdrZsyIr4TxSmfU3lTbuTLcDQijt7efsDPAyv89gr+Vtf1
v9LD+Q9suQImBI1A/P/37Zn75tPz8I/PX/5xyp7rT83Ujy97NH98wR89GkX6zTQg6lk7s96i8/ln
j2b/FxCUwHpNhYaLSi3ojx6NYvy2d0fhBGMQs6Mr/9WJ3f+JvilsZRqnWEyI+t/p0XwjN3/XiaU7
Qy8UGWdgumA8Yb++XEp0iq+NgHL9XVJ9zdWnVewRcRtcMJ90V2uv6SF2p+zNJTGFKkcd979Am7zG
Uv7lDl5VkNN4LOD+cgddG9slhM4BM+AGFNJy3iIN1J7Z3WXTh0ofHYigmEJ9/v87h1/0Id9mRdZ+
+Zw9/w9oRALNFXcxhJ9N9ePzlPVZ8f38/tev/T7BDROsAZImexufgiasmH9OcP5F3fl4BiQsCbrf
bjT6zwkuM8F3cj/QYnnH6rMq/oAIf1svOuBgsJIiExMJ878BNcAQ5webBIJPrzG6sZEbSzNscYDm
whmVS86mwjAjml9+hGUVYFwMR2vv/UxOlhlRJmFirleHpnjoBM5CiYQQFq7A+axz8hDj50TGSdgo
ZQorZgF0Abm04FoOtrxUMgrkDalHxUF2qN8Vuuxb1t04I2CTmidD6oOiEx6vEMCk4oqDeXl7RQkN
S7Q8dYziZhFqwL8L53x1cxTzXtbSzys0AFszJn42PBV5/amrlAiHh9xd07w5MawXXRpOY45xXAV5
z82rnNJT2vmJYhzzCZXgqyWLLqriAJNYVZK1mU5algAndmBuMnwR+vbeKpcgRrHTRGDIQa3yuCzj
2zkhP0Vqr0s/G1bmCLVI4U00Hq7xLgH5Lk6/TkMVXGvz3ZJqsmNAKM2km05BoFSd5mctHjkaNU+9
Kn/W8l23X5HvcKrxtpGmWDPkj0VlyudeK8QD0pE3W9Lj8J5Ag7dqGmjmNn6Qspmuw9hI3iYvb6pW
u1zBZR10XWvfGdtGS6fK52Cs+v4DmojOLK8bIEXE+Twjawb0CtEncuJEV2niIB+Yx30aIL6pkotf
B/P2iv7CBU1pPigNj1WxgMPOVT/rlu44oQf+ZYuzFhiWnD3pzTUPpUY8IdxhuM28zd7cx/7fD0H/
Fpb0Ir78eLP9D9xG9yjw73dQsO419IPtH+GX/volaeasfoFj2n/7j+3T+k0HjQfJD7YoYo07Y+gP
IBNgBZmdFajSH26Vf0YXVfsNJrAGOF0mhvzOWvgnAUEGMQFcAogf256MtcTfiS7QWl5El51LiSMV
XwjSihgDfOrl/rlOdatV0P0cde4HimSrGgsoQ5bmmRlfqjZTeng/rhOGKVctMTQbmtpE7bJLYPyM
67jkfo7EAE3RYVqek3GRnobUmHM33q615jRM8dxbkcRNvHHWpMRbkdcmMshlZ0bQhBaIDvNqre46
VPPVJmwM/UUT1zp2rWETv4qIqJT8qh6v3jSXoBL1QijfCNoAkh9sScJJV8sN6jQQHQ6GPIocYcCP
vLEENXvbJ2lxQh4DyDx2strDsqQ6j6dBXLIb6HARYo/T4sWasfCDRJZCVi6w3K62xIO5mUt/Hq3K
vAaVPCC2Ny+KgFRkqXuJMfXHTC2tB7GypHO2xaWLDRRfq9TmfEGxKr9kmwILasrntkIvDYY8qp/X
LhgLwhF3X2Cxm/THsmoEwe70bSgcdFG12BavWwabqpNqdPIUHBZ7YaG8lNZVfCxVxt3tdrNv1D0y
KwP7jkaf182DpYRXdRDjU9EXGfqhmojOZCeW1M50lK1tA6GyDwtMwdlG5t26wfUKVbRuXNBPZ1NJ
zkI+6B8EPEsWezLq+VNTiMYnVMqRaUUwuDuOmoXWTtzjcpDEOQU0xayo5uGOmT4ZAlh8ezHqFTVR
sSgulVmNl0EeRM6q5owKu5GiK+6k5ohiY45n0Ukv2viD3E8YKWegRt/IvSBict22mi1tJaVJhGh6
Km7XaYQPX0+6LVVq9jQjIY0tpmm2T7lRJR/rVF8o9CLQa9pdVV3fsptIiV0lbSV4u0r3fmlRpEle
1AVHb2Sdbq9zVtFIauE6uLVeGqsPZE6Oj7o+yaVNACUQm7EuHfNt2xIw7xkKpi3+PTAv9HR8mK8w
RBHEnjhzblYelT0GFFG7ddPHMq+WiwEJ5OMutXxZdURgkd5OJGShEea1p//H3pktx42cafuK0IF9
Oa2VpFhFUeymJJ4gtGJfMxNI4Orngdz2kMUy65f/mIOJGNsR7XC3nAUgly/f7108P36QRMKAnNVC
WKvBxR5mcaFzqhvbUCPgu/Qxya46kitlbZh/CRlIGC1zOz6JBMIzHmSin9duXcGwmEORPsDyxSVW
ZVP4LcsH42NIBU2olMr1vd3E1nuFmwjhArkNwQF1XQnjhD+8r1MclDZVkA/gQFHsO1szzp35Rie+
9ehBopZ43An5Z2jHLq0KjM31psd2G0/CKk1h3k74RW88ZAL9OumMpHkP8w+n+An7hu9mmTdYgUbG
/L4oovpjpkt4MHHV/6iJteBm3Va8uKm4x5t+/IR56/ipNO3iAz5eOG0Owqz1WmDRNO6bocD4nKAP
TEoG1AyrOLCEu7I8nVQrjacuzJ2SBGswDlOC+ltxfT/6kwu2kMzmOpDAk45qPxpCzt9SEWCGrMys
JyUBh2biLVpizCtvGBB7YxG8kqgfb6Qg8JvKvXa/YwbtfpZR0pK+PcWWYj6PASIo0koxsq9icLNU
Tn/1uTUBeIQFlv1YSkzuDnZzW2+EYdVfy6myvia4CdInNHHK32pXKXCmmLSLbduPdfjOiyPrsVfd
jNRH+BnWiUGUPlaOD43SjwvY0rh40zZolGah2Z3RkcFSjHiOh0aNf2bXAt6ZdvvO4EYErtlbQba2
ffzW0bxY+iOu+JjAR15mYhCC28y8akdNGlTepND/I+1oDy1EbgTrfDZldaySvv5GcYst+DSO6h6L
8SpbF7PwP1CJmD+ELhwTjzpcvjd+6HAazHK2u5WK5tnbZCIi4SXgbeh10Ma5sUYNk4JAmrNFBgoy
kWlxTvTY0xPyiUWg+xHaK7OLa1piP3IdLQPSAlBUXdVOEj4YZdFHZB63pbczQtM8MrEq4mKJ7m3v
uyymSgyEIGbPShLr51QPyGY7PIHzh7nFX+Omn2bD+MuP0DPcpxxY0RozW2ltoTrK8F0SeUm7GVsr
MraKQ/spGgNHrKwxW4xAgwD1kqEM+2iiK/jQNHzTTWRAjV/bga+/qrouP/rKbdRVQ2bcu9i1Srmq
M6G+SZI77gi08Lt3ZEpCEBmiO8KG6gGFaApDPhNFQm9YpenTs3rkDBVjObef3Ys51+FThpCgcUrA
wM0+AYTdevTYybFLimQu3lcYyF5zbgNRBzLZ2nkN52uI6ndTPgT/uBD/Fqby/1YM/m+TqP59c+SC
9u8rw/dfjDIzvqXZF0MIdebeyZ/++95JZYj7AOpPxDiLBvNfFPcg+oOrLc6J+OrgEPECWEF/isjj
n/z2X7zYf947qQyh0fK3LLAVSLq/VRkuXNnnM+ifTB6AmpcVYYTvRc6WmDOX3Wwf++ihakTv68me
+6coQQip7QgxpjFWV2aTWXssQlJSJzIgXLzn22sodfh1h2H2JRj65qY3dfLouY13k8zlJ8JunrTq
xLEdA7gOdfWn3w9cscKevRxQdOWl1UTuc4vVZojZqZViK1wW0U2alsGH1NEsvSZCNNaI8M6I1Xhb
RrJ49IrC/YSWzcVvZsrI7uDHH7q6fIoTFa7DmcUs4jbeubbhbsh6f7C8L3ZZET1q4WqeZgISCXEu
tT2KjSVEfkAN0hxq0neumjbWa6ufulVT1fzKiX/6ykMZ+s3L6vghzSGvrwa2ndsRo++nBIThJinm
YNt2QYeSl1yNiZiEW1k2AEM14ZzoXeLmh5O7zVXuO8lVYwT9u3aq628zgdc7fCCSP2PLCh4DaflE
c5iY+hdYWhqoG67IsXPuuwbnM7D+eVeWhbpJrTrYWDi7J6vI5L/iKSsosX1r7Qd19OD3IacK8Q8z
vuWcnFjvJccxwZG+ttzhOvZiWhljq74JhDrhKmdu4YUdUjPZZj/eYOLT3DQVPr5eJJy969b4Ckhd
5oehrdvDZPj1+yLu66s488ySOkuau9Qv1N7pm/rgSt++anMzP/phP3xU2YBdshEHH/w8je4IzDZu
ay5Yf03Nsks3HtyqtMNJvarKu7ltimOkO0gNvtvcurFdb/zWGvxVJWPM1RNIjpjdpwdFbYv3/wB1
wyflBwkrgQDcMVZuOFvc/bvZwHcixxre7E2c6jK5DrXDDTmmJRKF0+M4OPnXJO3bg5cN90RJQ7/r
gUSosMO7AJN0DJQlJCHJ53LsDDR6Ej+8KoZ65aLZDFJ7vPq1bfwPbKP/a+7Uf++f3ID//f758KVO
zuya/Jl/7ZruYryK9wZnG4aXbFv/uE8vON4vwy7o/2BznOH/uk8DyRFIiXkvaQyLb5PHJvzPXdP6
AzE/hhJA28vtHEO630HrFjT82bn737smP/h5S2eMExeEN4PnYutPQ6YgEyWSy14fW/siSSnW3Al/
PZLrbrI55E7BFRczelMSTJX1e55GrdukLPF6d8ZNN+GJblQNvkpO/ZQRrcs9wZxvurCtvvRJPFxn
RoyjozfLLbV9sOpD4V9RVCbrmboYtpBwCagrPPCfDMP8APpjYrdHNgsMmopIfiFhYzqwx5H3puNs
13YFtVvQ++PXaZTmDUkMFHeFYd7UXdSsezUAD4KE3rT+4G7Dru13QLM2nfrKJdvJbHJWJkHPK+Ib
/Xt8xkj6Cxr/EQM6ta4ajJOdzITEg1PmplYj54UV05CLsI3z61mDXnokMg0U6XkkH5rUReRtd9Nj
Fi0xdFk6/QBIUbuoD6AFhPW4rkkOWttiEYcXOfzqBrDBL9ufhmnJlTEAjaEg4ef4KrBWTTCAlaJs
njAvUp4FP9dDrJ6UU4gKMwTPoFhWa7tPPpSul25Tpz6MMyE1K91Z1ZUiauTKIBSBYmqGiSEJlC/J
FfkQYpu195txPmATMmwMSR4TZd9IpE5j7MJwEDdTlF3Vvv0p1ASOknJHke4q4t6kCfOdrJvd5LpQ
n2YfViAX92Cn9AwlcdR/pl2+D8lQQP1eQEF0+4NfaIQGYBrrMh6MqzLRtxXve+8EOsAW3fxzRvPs
j3l8PQUJFBqcUlZTKKtVgl4MoDgwVnWok6sOfX3lO0S/ZWN/q0jMwQ9BUv4LrOci4paeSNujZYqM
+ibRdDXcuUEtGpvt44B/wcMwVMMmTVSAzB1saVU6MgaYxICtHDV0FZ31j0oJtQ/mEYWK4VdXUWWX
H/9vg3y7mfH+S6u+GEf1Y8D5RGX1jxeY4y9PxL9BRy/6w8Xb31qc/gJsbKjh/gYdXfMP0EZ8bZxf
HY3l7/zd0jD4O4CObIUR4nA6Gxg+/GubNCzrD98NWGQ4omBXhcnE7+yTL2vLkEhkQM9FULvAn0CZ
J1270dGmoamMb0VoB9xHHWn8pBax/3GG/ltZx3LJ+e9L0K9h8IMCTOK6iHtFsGzWz3S7SzYmhiZt
eGvItvzLIWdr4/ayOfZET39MDMv92EjDviY0xvzYpb5/wV/h9VMSbg9MSwsJzSk478vhjSbqhVd7
yYFbr9xbRVhtKj1+eHY8nrnonRvE57PwzazFrujkopeaAYWlRb4qfjUxoTodxFGbTLu3RwG/PnmT
+ORgvWsRs7j8dfkVz96kMZNXGU1ZejD1SLRLXVdINedqY4SVuXl7qHMPhBkbDRlE/FhMncyNQnVM
616lh3zK1beoCWHdVj3+M78/DIf+4sADLMIN7OUTyTT0pkjxRHqoJN2rCsaIV8jbt0exlu7vyykY
BXQWMbIDkiQTe3mxz15cNojGsAYzPSRR0x6EA+7SOGa5a2L7x7h4l/fCh3KsVLgbCTzcDHputn3l
R78/F7HdxWCULrlFa551//x3kE4BsD+GSwxvwIUhrKCZz0F5AXVgg3j1tEu33webpS//q5f57Gmx
R65i7RBr0RXmd1Ayos389t5r8VuZbH3JE/rMTKF7wTxhq8IP/pVLGu+c9DI/PWTKVXuVc8mrhO72
b3/CM1MfrSk6dKx2aeguVIbnbw68e/Dtqs8PzqzjvY5KiM/V9ANr9/HCInv1PPhKEfxAjUpXG/OK
kylZFb1V+u0v2JdQrRUDi6uYpLwLO8arj4T7K31pvHxMQgwwhD15IBlWRRi07BhzlRHcUhXf/QRO
G6kw4T3twuF3FzTjYSy6fCD8Dl95uk+Wg3GUSLNDPGcFLu3kOBq0DrZvf6bXLw/TSEp/9P0B73E5
u55/pq5UYxfmbnXQ2Ppez7kzUMAUzoVRXq9nmmT4AYPLsKQXt96XwzQeT9gHcXVofbde9dqlRW13
+ntWN1CmiP28wzTr3gk78RMDqOYuxixj3czNtPvdx4Xkw2rGigBwD2nVy9+ReeXUWGmdHsj3ovmu
jO+xkenf/nI8oLnYJWBOzAOfzJSSpD/V0fE4RDHGdnHdo/IMiN787Ud5McrJozQiiUXpTOmBcDmi
pG2XgGCSvy6M8moZc6Qsi4u6A/d45xcX78XWpMPStJrqQFvc3ST+OD2VSxzyYkPx/u0HOj8UEnWM
WKiZlmbw86loNuFIjKdZHUD9/Qd8GsHM7G6Uj4UPMerCObZsPy8OGHwYOfYxKbRoNIfeyWAzAVRT
E7SorfvyvabXe91paCGxRBhiQjDvzHnFhemS5/Lr5cawvyI4aJjxn5P7LnHhepD0Ig+hlZCSWmXx
SkxF8dsfjVFI0KBRzobIdH/5JkOyy1rD8ppDF1lhC0+CNLR33SxiboFSZsn12x/uzLvEFI8ljI2O
h13qybsMaH6JYS5aTCUdK9zG3Vw+lqmv4h1tyPCYBHP4nUA2/6BbA7Xy24O/3pYXV0vTB6AI4ROd
Dp7gyEPobdAdGikJuS50GSSrsu7zz0CfzlNamrl14cB5NVF/kZ6W7WyxAcQ99eXrtQs6iTRJMLfS
nliVZpm8n6M8X3ux5V3wHHw1XxiKAmRRjDrA16d1kGGSvea3jeSmbNo/3TGzjuT/WfmFl3jmiahv
2LJosVEShyenwDipabbqcjjMyhreuVVR7SolkuvEiONPv/m9qDy4nVDSscZhkJ28vAbzRtfwenXo
w0psSj7Szag7Y4GtsVCwZHihgjvzaARhcfuiYLXw3V7e8LMNLGlk66WRUAfD5oFEG8lN3YOE6FYH
V28/2qt1sDyagy8ixQG0N/NkKKZerzGDUsT5htYXYnlJ60yG6lbDkzjWZLIjhIgGJLZV4h3eHvrM
POFdUiosTj1kfi319LOnnGe7SKWw1GEsanPXuY71VDvpfHx7lGV3erFpLg/4bJSTb+d3WZeoyFYH
pzI/K7fWW9vNoqvKaOI/87wc1zPZkL9bR/4akzoblqqHFPrkmHNqpwXeZ8wxLALSgo1PXZ4iQovJ
Lnz76c7OFKyQF9IimVgLGfj5O6QtkAyODNQhahGCNE6GGNmrsHLwrUtlyNmhFgNTXMQp908DBeqx
0cMU+kRqjkNzDc/M/GTGAJUZfnIXvtkJ1Zfb/ELvJa4MrDa0WAkns1LYPpHtmT0cQgNDuVXrh/lx
Nki4AddNDqbSdn2l24Bw5iIDWiOIt7J/BF1f33V9Yd33qVfaFzbQM7M1ZP3DAwV6pro9+UmAuJ3J
QTgcppGe+xyP7o07ZPGFY+ncKA412LLNLEzVk+85Z+RYzZJRZrg2K6NTeldQhm7fnjWvzp9lXuK5
YwPvcBCdMqmzVEs12d54sEeO2owjcG/2WMgFVtl9UvTEfns/w4GQ3rQJkA9P/DSDZpyiVBjSnA9j
DgkTq75+HQijA8C2283vPhqTBiMxLgfcDfjLywUxiaBuILOZh9zs2bYqIWwcaRzwjI3RjUG8LnNN
mNnbg77eRN2ld8uxym7teqfW50lQxZ1tJdHBVTqaDiSECiK6ZV0iUXTCuN2KQdbD+zJyiuZApK13
KTTu9SbHLQ8rfU6MhXlonZyFKrXNzlKZcaDxFt6MAVE0U2WIfSUspKW5MDS2miLO3AsP/nq6usBt
LAl407AXF8bj8+3HSz24ePCODjOzbFsXPTTiJk4vnFGvR1lOBxANHJzB2E53A9OOJ41/JCq0QmJr
4Nrpwp29BEYBF54eFdjKYx9NQ55FQcjIyVHhEeZc8qHtu27ghd1rktrdrQhHL7xPorpHEgVYatMo
mK35lqxq272p+rppzFXeRrra5R0m8aQdVWLcQkA2IVURKxM2eEnELd6IQjkAI447msZ14Pu9s/F6
XEAxWk6wZPTUED/SYDWAaybHLa8gzbXYiAxGw4e04OiscJXrxEbpzCKD3hzDDNJVk3tPfT5XmDjE
UOKIBc0wIlLkFK1pXgr/XR2LLC9XCUkazQNe8xEKrHZwvB3xayr/gtPqiPvsYJOKmipJo7bIPfHT
E72FyBr7uvS2bsIW8XEdKXlPiH3bbeCHVihmO780rxxZmcUmp9XxKanmAP8h0uuS2zCMSywitFPl
K184aYWFKHEtt5lVtrcmQfOPUga9s81BqrI//cnLOFOomL9oZyrtY1qINrtLRamnbVbP4ZMAXvpo
kHlc7ueokOlO+CPZJfCiYvWxLOBJ3upc58G1xtPUaLbTFMfWfT6SPUs3H5Pvu9kdjHFnslV9cdzJ
CjdpBT3+uqlFQyS2VuF81QWY6EF6JyxiA73OJjKhIYuUYME8o0HXj3m4i21DPxiDtspNa3b5p15W
hAxHKqiwAHE5qtaOctxqk0Rx9qWFAVStOtOroYCB6F4bMinyhXdAb7rVlQElvojF13i0/Q9y1ACE
lJNDdmtKt0FD2rrRj0GW4QyxoRyydUZksrWP03iqNrNvtJgq1INHF2oORotfIagTtymARYCDrYEO
pTNKFXzlPIRfbhSBIjOqLr0u3LbB7GS056Pmqw+z8KvfNy1eF7Io1c4VY1LcF31ma1hslWk/aWC5
9MccRKN9ZWReiHA/NktMNQZi0OFx+SlqdTJ/vF3g5aV5HUNnjkhKL0acoaIiIAwY0K6YuYOnnb6x
PVv414V0PMNZeSWZuassGuRIjjGuiRt4s0a5EfPYYdxQyAKdaBlEcjWUfa+epsnq8KQeRyfbZYXT
Z1vHdtrxRkRGJ8RqcghqfRd6o8+LNzymez6IKnvXi7osDh6kAev7GIu5bqHw5Wl7ULr0cEgQ4ZBw
XnSxfS0908/2Xh63xhd/qJp61QYRhozEHjQlhMUskni+lv493YQ0TNcZwK8Jda8j39ePUjvZBWXb
9PtZxbK9zgr+8Irk4qzczr2kcdvKMTVvOClxPvaHkoToiVtTvB2ViY9ygk3zKhhpctyJvpfFSg6t
HWKlXRbQyGg/9PXjDDMi/j5bsk4+TSSPjP1K0yREMG2aVaqu25lsG9B7qA/iC7ldnvxQsNoxW2i5
5eyLoAL/lq0jaeflqY5bnFDSsfmeDbV0s3WdNyZ71s6sISimN7PnTFdOMf4kbv2rTsHbCmhv9kqq
9qavbetHanmfZR/cJVEKObr1HqZRM99iL1mL3jO3gSeqn0LpeidrDHoj8Hjs2J0jZDULTrDTq72Q
4jjb9kdYK0ylLEHrntt3MjNoeXtzkf81UaKsMrD1G6XaPZHPYhvFoM2mwsXSiZP2GHfWuItm113l
3dTs8saFwblk9lk67e6xWMbva57DFflwd1kLTVZBTLoKVVMf4wzYzpi8nzrp0Zxm/iHvE7VWsWd8
qLrGvS5taNSkVW6HkbbqbDlfJ1xiN0VgYE0uUczWNeZ6IFp7qYhjdCZaT5ND47804uGT78irIMzb
XSgz5081NrfRkM9bPXX42cx5ThxPDffKst/PJI1v6NNae2LC35kegdX8z/Xip9nvQzGJu7KG1tmS
sL51fTg5rlU9OXBq10k+3XeBmayNwRM7ncXdO0CO5BPm+cWm1tMnAV9hldjmuJq5mN/4aVkvht67
Oax+oBPclWMcX8HhiacUS4xOYzbSV6gBryzlYPfb+8jOsxUNvLF5aCUs4I3KSTx9P1Z5NF/JksSx
e9fvvWhtdJllQHHWkboh1nrApxAPX7r2aIyau2aKx/qbniEDvJ/6OvA2ptE3IcJlM6vHHxMM6+Fn
kU3EC0RFQ+x1nrszKDwoibMnNzG1f1S2WU2opFpvnv+c6jlGT2AaiRhuOnh2/beyQR34HspDjY0d
KzrHaJxE9JtqUg67pG2WHwzhZMG+HGcoyFauqurKyi2ubCgX8EiWokyan1VXxcpap5y1OZ5sEyiZ
Wrujdm7jJHC/WXOQRV/gr7lLUIvZIb6vc9QTTR1aI+plMkKcqxyFJIofVhTMiBYREg71cQCvyQ61
/2ko4YHfcnoF8SpM87TYGHZSEG2po34LSBW6cF2H6LFKKzJIXEM03yN0GvBqpTHrd1El4Jzphkjw
VaPH0NsCS1TuVWoNkbmS3txGUJargM9GNCK3pdp0f9Yy7gnurLzOWikq0nI7lnn2xJHu9CsiUbt6
3RoqvUl79CqronOybGNPYUli0lia77WSTrQOO+XypKox3D9dQlMQfY3FvDYHTpXbzopqjsGQg3oT
jlKZR8ImS4yL6qzGF7FYircp1C5iTZG03+UoYqh+lZrblU4m+mPaSF3/fa2rGfu6bELwttZGV8hd
XKbRtO/jOUpve52aY7Jq4NPr21wGCeB4ExBHWtnw9K6hP/jj2uwdR6xrlHGoWmRHFsGqKnUkNoBf
VoIzZpdzgPmV5913vc4xALFU/aGNgHw4mc1iuksryrZN03nC/aDqMOnf912Zs19m5OducmecshXb
umiOUetgPC77MeLS73V+d5VZoxXvx6AZsdXs08G4r5xWoxLozPaJqsB/n5b0W8mbGEW0yhOtsm1J
kf9ElW9WNx1Lkgs9rEv5XaUmSZM6GYJulaWlPe85LLx8LVVRDHqFrzbiiXiOvXqvO1viyjYgw9gX
w5JsOAyNibDeKVTJjhiiNnG0oE43wrwn6CKwRn9TBkNZQ37rpG++o0U2TghYaZHsenaunxNameya
fzx7SFwhH0Xfahy7B73UEmmv22KNMM+I14s5sr0pMo9Z47l9ZXwgIrOL0GdMnAsdhCZ8QIUl2CY4
WlrxTtdl+91bCs1rjPkDTIKyNKfhopPWGzfwfjKMfhrLmZAp6aTZtXPtzPuYLq7a29WQsyzqHHf/
ipDqatOPfltcR9JIH7Og6t2V0zTBQz0TG4jfcdc1+1DF0fcss2ykhb2NgcssY1rOfTsnX4BNOrIB
qOnrXZkXtlg5CbrFC8jlq9sagJu1BCZyVaS15J00lkSqM0KfhvSIoCU55k3bsLdY9R0HWbyt8F2e
Vq4anQujvsJvfo0aAd0gNANcOBmVor7om0mlx4Bj7Jo48WybZ2h4usa49ICv8IVlqBDpGjpbl6bI
cqF7huwBnltWK+f0GLFoVoh9isMUuqA11RxjjWs32QVTz1c3RAYENEFDB9OVW/gJbBIkFlhcY6dH
XTnBpyT0rM9F5DYXYJOzo9Cx9TEdJi4oPLntmp1WrXaC9GihfhBXhkdO3h0Je2Z6AdU7N9AC/5rg
57Qgo5OByLgY+qKV2bHzHJxsSoGF7ZT3+7dRi3MTgms1tHNwykXb/PIrtZI8mqkR2RHuSnIVQUdY
+TqvD0HpXwJIzk0IpoNHKxWggh7Ey6EQTVGsj2OG3K//AOuMbaIuihWl3mfavJ/+g+di3iF1ZG2B
v74cDJVL0MP4yI61KN07Mxm7b7PQ/dqZ7EtA/dkPBZ5lBvD3AdOWV/xsotdlXTaOLAEnLSfhkO2H
WDwaUYB7+dvPdHYgwFe6f2wbQPUvByrdLKsdKvNjHNeSq4YR+I+OOUbyP5jiC2cAJhNwMtF0J+Nw
KrgIAvIjTET1MZh8LTfN3Jb170I6IXQp0ByWEX+BivZynLmrY3tWTIgg9fCySi17NwVh+vC7b40u
K/HdLiTi5SudjCJkOnGadqSU9Frflt2An7JflBeIP6/XEbYAoEXugg3xdU4gx3KgLWNGQ3BQTWlC
X/eDNUVQtwL/s3/787wc6gShIv9qCNtpCg7BqKxDZ9bhHc2p+sJJcWayUXpAAFugVGDbkwUUoqfs
UBVFhxaN2HWHbmsVc+W9AHW/fm3QDOh/MgeYbVi/v5wCRDVh0lD2ybEdUiQnDbRRYsY63ADKLsof
f3cmoKXh4IvgpixBbyczIRgCu1AVWgijTMz+roYrWB1o77q7t8dZfvSLbhM73PNxTh5q9lGqpUaV
HqU9kClaG1sL9wKUfJCPvXknwkT+/i7uQA+hax6x5zH9Xr7GQsswWwrwYzi5JcTmYqxuCJu0s6vR
m9Jvbz/emZmBCQx5eD5d1yUG5+VgOBzkBrGw6TGrAusYWBKBZVXo9ufbw7yeGsDFUMscHyU9CZwn
bxHw04x6qtUjVgv55zkbup2nGu76pTEP6/+/sRZQ+NkWnhOBZZBEURyHzJ7v4Za6m0aY2HaWRXLh
U71+ewus7LElETtsUUC8HEqB9sWJ1tlRVk78CDCAFXGTBb/bbCFGdOnS0abiO71qRqCbdNw+q/Lj
UGQi2Fr+GKkPPay2YR0Vc+hcWMZnH4pPBcXXg5dyulmYsYVVgHKoIsYRREBrsZYWCu63v9JSi7xc
VxC+OGI5mRbml3kyI+wF7/cUB208ZJrLIBSSjk3JG656M2xuVTjmt7mRGkco9hr0w6rC+MJPODMp
cR6C3BaSCM7WePL1PJGDA01dfgwEkDlXtjnO1qrJm49Wgm3S5u0HXv7fXj0wgfRL14MC7TSXwk3c
dkyNPj+6ysE7Uzg0Of0WZbdb5Dd+ruS7pBb2VR/R8X175DMfNCR0h5YOFe7yr5ezNBuyjHTgND/m
U1luos7KtkjVpwuz9NwoSxgIMp3l36cUGA+RhFl1EusEuI8ffTNPsX8n1yW5sLyXjf30PeId5C+v
kZbn6cSJgTpiT/Me0drgtybd9iEPknjtx9y6WvDf6MKA56YJBRRrD3k9FMiTk6YKEL4ko5EdWwHx
dgqNYVcKI7qRaFQe3v5Sy5d49Wxswlh5QOR/deupa2K/cjfOjkUi1I41kcAhPbSDbT42eTAQtDhc
avidfbrlg1FVkT52WvCOoPFoYrP86A2Wu6u4Sd4EhjZQ3Qfiwm55bgXQzaSA99l18Wd4OQ/7TMLb
wDznqDJZPvhpV77rpFHdjLI2N4Pl5d6qj9voRhTBsH37xZ59SoISlwcFDglOKjoNLO56Eb4e2vLF
k4OuGuWAIKeS5kIsL3XHz05R4qrQurG/sMO9fNA0rbopZIxjqEIcY1un3aRzUWzrwarf+ebsfn77
6c5Om2fjLXvtsxOvanuALXCvYzVOLt348keiDPzMdZ7f0LgiYrQoqwuMjnNv1OZrRtjP0KhGUvJi
TKcu0zEyFmQzjqd3cZ7iPDKkqv4cp45pX9g7rQXKOF0Yz0c7mTrATnS3cjs/Wr1ocWStO7Wi+Re/
z/HJ2Nd5ndJTBAieZKiClQic+iPykUuVxYldHDc1ziraydRJFpQ7bMdePnQUp3OErQAn8TiCeBIo
XX/v0Kb2K0miFy+gSQZ8232ahrSwmvG+92yScbI2uapaJ7/WPU5UqV977YUt/twMwJkPqi9ViO1G
J3tUGIrRjxed7mSpdFs0KLV3tVUAEMNjUAWJv8FXDvv2AkpzdhK4VFD82YWBcjLxoCbEsVI0wpVH
r6epncc5j81tV/rGhb3j3OnCfYwqa6HZw7B8+ea70Ohj1HDEEWqaQ0NcY1wxDebu7YV0bocC3KJt
+6s0OeULyEYUtVBTfmwgzhzN1BcPRM2KW9sdqw9zIKN3TuzKK6uLkwsUy7NvEtk/3y4E8jr1ACaP
zmxFbeXHIiq8bSTmbpvYg3MD56S7MFfOVV4QSuwlMhZizSmZmgNMZZThRKXo/kcVMVWl6OYfonPs
z2B/0z5Nw+lzEzbVD3qe4gJH8OwaWmK5kJBB6Mb14OWXLM2k4+8gvu65E+wNo5JIWuacKDxbt/1D
0WbyY1B5JV370fquK+8zhiDurg2V89CbpMavUm+cL+yg5z48ahQPjgg8Lf+Un1lMUw90TIlkNg7g
aW9Z8y5uZ/nFHjFdg79QP9FVEB8MIiwvvJCzQ8PY4uz1YaucVmejUwxRY0KHC5p4DNbknuKl1+T0
yTZ9ZY71BncmGr+WiS51U1ZRpC4srXN7hxPhKLBkCUNFP1nEhhOnXAZEfrTnAic9qBV/oTPKD5Y2
ko0wU28fpYMzXaiqzp2RcPnRsHDBXtb0y2kQdbkGfWvzY1m7bbLyGhedNL08424AKb92alIF317c
55aYC5bMXYqyHz/UlyMmU6oLOlr5sXesjrCSSjUYkWsD164gK8tL1c6510raJZe2hQBP5fFyuGGO
zSosI46stCcIRo/dV/xi4O1EaZbuxnGMfqbctB7ffsizrxXVJFApfQHfPjmhUM0oP0MseVQDCeUr
UicrWub0XPeLUBJvf2WJv94e8tx75WaKEp9LEXYoJ+9VS/yAcpSgR6Wd+i5IE/wQ2z4ZUqjobnH/
HwzmoVBbWh50K0+mDenfs5xqyeXe68tHT8EO3DU6K7/2AUr97duDvWatct4zGK4fuE7Axzt5mzqq
RUdiIUSvhnuMkRcjvfiRKLzKxZHfSvBPc637jOTOTZDb6WaaA9o/iQialaEx2Xr75yzPdloEQcrj
hIA1BdhwMqMWmEoFWVXQe1XF57iS8lg0KeAk9U54dArd3SlVxP7Koe96iyuLSC78gtcKquWFsFch
yOWkYg9/Oak7ZESdZ/AT8OnFO8sSpr6dB2/a5F0237VhZOBNnY7vpSXdWyMLLKK9LYUoYRwv3QPP
7ZswpOkDcSUDqF1WwrOid0jytHOSvjjmbhqS0c6rwNEqwUSzDacdDl3RN1dX5aFtGv/SvDhXji7q
YLgStgNJ+2ReiF5NSWkUBNtXsFNX7FruJxnm6pMhvZxghUmIvTOoNFzNYyuJM6g77UH+RVF9YVM7
t8twmwLFQAnCRD2ZE/lYlUUxq+JoqQl6X9bTX1q7maAFPU8g/jtZJPF/cXZePXIb0bb+RQUwh1d2
mCAPR9mWXwjbkphz5q+/X825OFdN9m2iBT3YhgFVV3HXrh3WXuunEJmy7MR+11a2adBppDl41HVj
oWNfhcCfSYyPCoVBVSjwiCOt+zHrgSZABzuW8DV0817J/Jq/YbJYtjzRyX4jWPr1wxuTW87GKHg5
zDL7Q51qtNiUov44aPGeJsO1PTLLiYkRmLFV7dLGhLVEMVAO2g2A28/BhJw8RS1k91xdvGvz6GtS
DMrOuV7f3v9bcxXptqYDLLAqUl+hMvZunMOPYAmKd0FZ5U+3/cm1t4KqJT1rmx4eQ7iXuyuB+NUK
aAM/KGt7gpcunZeHuuh7+NW0IkT+sBfNTrRzdU2GEl0KOAC61w4kcHXGk+Yq9ceCdrxndEsvPG44
k1MwcZ9KeC52bsg1P0FAKYMrB4tZ12gnEfd1qmupP8FwdAryCjScVgT1o6al1ju07yK0UXglj8Jt
9ppvV+2HiIqyioy2dfn/f/FR0QB6a4D+yRdh81wqgW8lE0MdVv9BxEF7nPO9OsfVRBneiP9dceWg
C9fOVGdKUr/QwM8ahF7HtqqDE4Dy5tluu+G42MW3XJtQwOmG5SGOem3nwK+lag7tH6J7xj7wzZeb
pmYLGLbCrLS8MB9iF7IUxwqGnXLj1c9quVBrS1QCVcfLVbIl0pc6b1M/Kuz0bFLb99rUco6hGKI/
BiDr56GbUVkSM9jb2/fm6g39ZenVV7UihwQqUGlm0B1GQA7Gzy+1A+bRU2wJIr692tXjlOwD8tIA
IFh90TBuh8ZoMwSExBLYnjMMRFZVPUInc3uha9sCKCeR8qAUIKO7PFGtoyCvxjIxcyoVAiLLnDrA
v2pOQaFRwMT/xnJE43LYz6I4vfI+lVYtcRI6WKpFxwEa2az+ExBs+1NYQZ/9hk2S28nWtOzU6Kuw
MZuSSBSLwNX1GQoi4PUPSzlFOzZ59QQlGSBWT/tkPZzPZEBbhm6c+R09DSiYIrCxD3oB6ezY2k67
872kha/DQUJBJuKZYYLgYxWEiJYuuds3md+XevqpM7r5W6O70V/QsxjOoaWE8BtVJhI2OCJUBn/I
VVfBRlCoBQwXS+abtkDBqsmrh8HtwCJmQNORapiN93XQzo93G4rLjCvJDAV4h4fj0i47M8gcvSDY
MhYduWlYuTOah+DTPEe02k5+cS3CZcD1LRl3ePTfZMV/cdl4bBiXNao/TQbPZj9Y7TNU0eh/zgV0
UWGjnTstyGFerTles1Gg+jJa+69MbYsda7ryfV3aNliSySgnecjlvq02EBkeNPOTwZjQNGwCEIVB
roAVbeJF/9wVTfv37aO+8l7BOyTL80x1YVarO9kUDCwMcB2Dfmnaf9UyZGaliZVTrgz6KyNfwRkA
vD3seIIrHo6ypZxX5W7C87a6nG1UuRDjKnzgYpkRJovsDozkqDnp6fb2rtWe8HCSaJOAlSrfKrZi
CNEWJTyQ/tTMRnpSG5cGnKWV2ZelK0mXgfQnj8mAht5gJifCBiQv65DpathXXoKsrR+tYhLvb/+q
a99Zds1MbjEx5nrkamncAErIJPcBP6mo0A1x5gm1rB8YpFGeGEatvt1e8FqQ4BLPUvwzSKQ3w5ha
MHZDvuCniICCQ1d07mGptJlJB2WUUxUoYNMARt21BxWrcGKfFZEWO9u+Zmu4SkJP+jE8Aqt3jf4S
8CCXa01Zdfkc18s/jsjmR2EM9qcKvP4Zc9vjW5CWtHKZkGfJbj2sgTD7rJ44OEoNMdJ19p1cnz/2
oWIt7yrK9w3qDx3agnr2Z0pLagbp04ezB8uVvny9ffjXvjbhIKVs5gpp6q98aDUyWGJO3OoJ8lLL
q8bCQCqX9PCH3RRD985derPceSmuHbVBZY88DVDThsuqaXQoPQ0r81uRDV+0ZEH+XUmMF3seqmOX
Kci5Mg54vr3Rq4tSrqfUTOMZHqVL9zVN5qw3XZj7tjaUJwa4xIMCN/6Tmin1I4ML3bcxFd2OUb1N
Dq6/MMhHipmUQxgZXQefWRdknTBzX0/i8k+KvTGAcXv82izl+KDoYX1w4vkEdH/xhBGERwtmpwMt
nepJXdBWdZoS5b2K4b3bh3HV85iaJGgj5KaEs/I8QSlifLaS+4XDCAGk0u4RWN6IMjyYgINQmfsK
dKaEhngOj4bW0gQtZo8JULSTa3gEVSVKdt7Va5ZIWkImTQgBIc3qJ83JXI1aVOc+bWZ79KaBUVRO
p5dDiLHS8MoMc6HuHMS1GyjbDjKb5p/reoXalRGsxFrui7lSz2ZTa08ukJknRvjr8wR/8BFKdOsw
5BOy1czuzXsGcs0spSAPzXnCiU1KlsVjVBR0nX3LgGziOPb06bxB1xkjAM++PLhzZL5gXIeaCU+4
bCh8Q4cLjbutNYdGpPVz0jbzz2gCNOVNjVN+D7qwYmhJG7Pvt41G2uqlLXPrZIYju40aDcfLGwRB
UGMkARDRvlLG/sC0hPpFzxpj2bmp27CVSV/Zz8QzUuRcdyDSBLZdVfbWupqq3cx/mjyCVV8+q5nN
uOLdu2JSEJCgNDsWW5ldDTUn4woWYN7MsMJjHZX18mCE6N/cHVZwbhBKKXgBgsc1bkOvitwoYrri
Tgp2Uw/K/Ai5wh4VnXymVh9Jg3xWx6IZOaUzefmRhKa37JbyAg3wMgb+5VTOERgJPNZFrCMCIIqc
CboWsIpXK246/HP7OLcXitcMjn6Z2hAer/EbDnEF0LA49UFa2e9dJpeWU6ENSvhXhcYStUhGj/9r
hR3ztHRdi6a1KOe7p9VhUKEGKfGlqoQAyx/5S9BcR3QkYjGiYxjP2SlLrW6kCR+jIdEIdQbxVDtc
ljrTvt3e/NaF8aABPpAgau7IOnSywzgsCVVI65pJCxAriBZEaloHfQwzZ/ljNBjV/YhQFgXpapBz
8dnXyIcCWshKm/jijZEt3ykHLgd7MIcHI9PrP0jM479qd3B3PvOVnQJ+p0FHo0WSYa3CBiFCq+p7
ip6WMbrUeQnf4QTJCsYu9cmNGYXKlD2Nyyt+QcajRIoQ+IIRXfmfJMqiHM0IGsUK49jHPh/s9DGr
9VqHOVj0n+/+lrKpIdGUODxDV1Y2RDWgDJyc5NIadUaFEf7y4MQVX5y2G32q7Z3YcRBX9kcHEq5D
w8S9Au66XLEESmFVbpD5qtYp1tPSKfV46mi/VF/he2jufm5tEiqw4hB1UG5dd/gXI+nNWdMLX8/g
UVbgWPCHHIXDkFLWg0GX4svd50lRXiGfACpHfXoV686TkxaOkzEJm1jZ49Lp8KujD/CjsNoWRWhm
Wfdc4fZphRtKkoFIdJdGfH15niKL1CRe+sJnsEITx2oKXgOIO6B1n7NHc+jdd26mqnvwvCuvJOUB
HDAVCSnpt7IbahUR4Nml8HFA2hfBwNy/dR3NT7dP8+oq0GBBBAqSfsOqpDah0SfA8/1yKks4phHz
c8S4FyZeueWcHaM7nJ+E460sEvbWojbqqQSaQT58NmLwRiiSm4l2XjQn0s6tNqvpzjXYLgr+lYlA
KHpITJhFufxsehQ2cd+6hR91sfnRjhbjkw7pwI8lCsxPWdlb5vHes2RCiYwPkKiEua/HlJJC8tEq
eokKnoVkS8V4eDB0YqePcm1b0LdSdadLB3fgyhqL0DCSyHJYJbeZTNQypsDzMmD6tqFUvGj6+Td2
JWEcQEBkwLH6dskcIEYDS4BviVF/iTqGMfVy3nkGtleMvx/lcGC29B3dNYNlJ9BDjJq09sesSJ6L
YMlOQTgMvLO5Bty2jSeEyZxA3TGRraeUy1I6gfGZyZh1r7UKwGpOulv5EKgMr2aYqM+0xiEEsCw3
FfebBzAjeKJ00DAAQ1YHGffkcBqs+35jDf/1Vd4/zOH9PDcwSWJ58qa50DKsraNmNHx2h7Hxk74u
dI/Sd/3X3FL5O922iitWSGjtQjkK7nTLxjYHhRFmFLR8TWOcbKjs8Fl1tJ9aVhX+JKo9qPd2OTww
NXzEAAHWbCj05tKAdCNdRj8qw29T7dgHobQfLHNwDh16XTt1hW3s++bv32Iw6sJrvre8qwsFbovJ
V0uBrJ4GyfwhUJIuPfF8u38UQx65MHnVeX0aC3fca8NvLwPOkvEpens8rFR0Lh2XUwDtR9tu5oZD
AF04zZ+dunwNwVMdahN18Uqpz3d+TR41oI4S50KBgcTsckU4+Rm3qF3xEjU2Y++TcUKmEw6AwuF9
W9R7I4a31VBiIINB2k5feTBVaZlBq1TxEmea8kiC1jGCFnfLIw++VUmNMWtnxc09p+BMwPeWCKLO
ta7ExlOvlFlNxgmV22IdJ9QNOy8MNPt7o0STuXM3Nm8qq/Fuy6SJzRFLX54mTVgdFIWcnhnm0jOm
Xnww+nkPcHhtT8QGEJ5ysbj00oh/yU2msQl1vEDsjyhZHlNnVo9O7ohnkRXjvUECG5Kjb9x3SYy/
dioZwhQFXMmJX5dT9QySJzvN6qjttNClWV9knKwC0abM5wh8NiOqePtgMOFi8nvKK59LAKNwuMYJ
xcQuD4Pi37GIU6R8WphYwne9HqDuZqeN5u4x2107WOJYml0cHzR9q4ONhBKE6QSmnpJjUCK9Vpft
EZoHc3hJXKv/DWMBnkk8ix+lrCh/zS+f0W0Hs7fNgWy+AGitKahXHbuy6Lqd1+farngRJICOSIyW
xOU6YzPnMzgbADWZncC+28fO99jRloMawFzzW4uBHaEAR2q3xk8HXaAy0cFigEAHqgZugr5bNzcf
lzyf9zhqt9cNJ+JqeEvGCoFcrtylq4RTHoUU3Ie5Mk4xZB4oGizuvV2rt7Pj6QYOKN+EVTg+wufT
WaOgB5rXLhNdZtPFUFDoyX+MpsevmoVy5G2nfGVfzCFIJnnKqwwJrOKFvIIyhfpY7tOtkHNACJmK
c5eXcIDdXmjzuLI1Gq1wvBM0MMUvf8gvJjgkSIqZDbXLJuuG2lMqNRcetE3lfLSHKg69upZ1jtuL
bh45FuWO8b1IVNnm6pZZC1lqXOehH5aG8GNFKGcBxxbML03+uFTtN62N9J0o88pG6TVp0o1Rqd60
yRJaJEkM8tc3kIM5dU1lfCvdevzIy5EcRQDz484mt5cOi5SaIjRcQUCvpQcqB1W4aaRBkU7UPo5u
abf/CSWcPzdihh3m9olud0cvhA4MkxzEtOSMl5+xLhUD2VkKDfkkRHnQtEaR8pEzopxOZ0dQUpno
t+6EStvPCH0BiBgJ8ybPWhNoJK6RWVbeZb67mMEz3M1QhGWz0aHH6aL4lEwhZGh9rO68Fdu7YcCV
y32n0UeEtAY/wWLWQzFG28FFvMkTLnrly4Sg1N0nCiIUHCQhIF27NTuuVQDHW2w6mKm9/Oj0KP6Z
FUX/1TGKGjAqLfRPt9dbmQs9YlI6WB0lCpiJ8/WNX0BDtkIrpxd8anBQZf/OgVnpGHXI295eanWA
ciksUqN9BezVZsLm0lgUwFNK5VjzSwE7+6cmLi0qqku8E3ddW4VGDFo6/GLKbatL3i3wRBXdPL0o
Rku9hPfnlBh6tmP4hvS9v0QOcjPyQlMlBpvCMOjqDTWDcWrKyJxf5DxPetDVpNZOhdtA5RjX3JWj
O7Q2mq+1Pf8MO60qPaAu1h8hyaHuj/AyflPD0v5YKl09oYKd65pnddlUHgyrjcWJPaAYHYIIG7w2
Bw77NCpQjD0bZSK6l3bghhzKMa+zM91nY3zQZr2MzkoW5NZr34z1cNSMyP3h2rkx034ZSf282bAR
Z0wsu41e0sppi5NbzcjNhkqjcFIGydujAuxmfirQuP2SppG9eEFT6dN9Nv52dkD5ifqpcHGlVp9o
0dQKkiZHean7opXS4+5JzTO41tykhlWt1u4bCJLrUTQH3kNLhlx/XZVR81QYIh/VF31E21LVK/Mk
wY1ev+jJnl1szcJRNcIdXm2axOuQh87EYM3Bor4oadd5fQjqYWnDvddTHtDK+BxA43QbMUHIZVcH
aNiw06XNpL8gYSJgWGym4DzarXoK1VQctLn/2SWqVZ7ngRG6uy8xBykDLBvw0qbtr4txyJGwnl5q
NEuPhSjCD4qW2TsWsnLxfDHKmmCuKNzRDKEUeekqdPgzrQnikxeYtj5bMSRaE9LXdRH9CKGV8eZg
L7PZeg1D4+bRIpQAClq4lwsKtPisphDqSwJt4GObFF9mo9obibu6yBuhB0USGdZdLuKWbd8lVq29
hB0Q/j5UozP+Yjne/kJbj05tHEFdaIFhKNHX/NVdVnW6oHf+AggiKM9DtbSmB7ia+jhstLvThFc+
FUU0huJhHwaYu94UmtB1MAeD8TJFrvoN1b7iSWcs/hnEQvhSM5p/ntI52XmLr+wRPCzLMroCyGpN
1yVMtZ0h6jNeSIrFd8Npgi/LGDPghX5KfV8Uji0C6ua2GVK1h07Vql1kjrMaN4ljvEASBre5MNOj
UUVMl0EBeAxoyu3csFVM9T/ryQac5FKgLiKt6JfQOM2tMQwoyLwkQToep8DMD/bUwiFZDr0HteT0
4ba9bD+gjIjf9D5oPdJ4vFwvLmMGB+HKeCEWtodDMOtV92QLp2ieVLe163ctczqA9bM8NXdi1a0f
M3Waa8w0IIchCzOXS3cKId6IUOdLDCXpIZiU4F+A0IClwEk9TE04fzSYZjxM6rBHInblkCWqFGgu
FQCmRPXLlRM62uHswBVEP3U8VknQQSg5I6U7QIVXFJN190elaoKnNmlEyNdhZUTwdtcVg7BUu6T4
OSPk6UOKnCdqoFkqJSnn4eftr7r1NawH5zmJMABaUoHLDc7uEhlZ3IkXTt/wuq6AF8Sp99oPa4gn
xsoyjFDJjdH32PAUTYuR2qklXkxh+oWRLsd2qP4ZTeWniUSw58Tdpzhy2qOtzK+jaj46yTTtGJG0
z8vHkJ/A6AqXlN3i9y53Cm4cwCeRDQrEVh8drSmwxk9pSTIAdaTrdPDBwiuQP8DtHQU/elWFNdJW
IFPc8bvbe0R2RyOGnIu0li765e9YDK2O0jgNfbcOXG9u+kqlT99W/1gVA7hVwuSiEU31XpFlu32p
eEjyRaWSpGhNrz/Y7kSjNI/90pqtR4YD2vlkVHmleG2kWTPslor1j67NpulVi959KdTa+HGvrdHK
oLCqy0YUj/XqGtt2o9jxCDwtgmTqpU3V5GQW9bhj0dsrSy1Jlv6RWcLg1hirZLKDNAMv7BdCU7wx
GZ/pHTmeO4hncAR7tYLt/WE16mPAIRDQIWq8/Jo4q65Owi73kdIpvqV6gdqvm/xfcev/rzDnWzZy
abxyGQ4PkjxYvtZ19wgucWPRROnHibNYmldzeqnXNBRGH/pejX+UhaEsR7cYK+hHBaTo43MII8Z4
dArYKq1KGeyDlaOY9AmaN/d7SJdE9VQX+PEhaZW6PM6qG+pPeBw72ZnduHZEVJt5fWkbyNbB5RHl
SW+XRe/mfqKiHEzzXxzsEobf28a1feoBOEklRQaOwBtvipUTCjWzGxS+jV4Zup6OdRwDNI8rYNDn
20ttNkRRD/QWMF5CTlK7VXzWB6gPF3ZQ+p2KjPo4ROLgQBS700zd+AlW4a5gU+RA9P9W/qoMkr5Q
s7HiwubxuW50QolmtoQXBIjteIDhh3NvadHj3ZuTfBbES4xrs82VQev6mFkwmdR+Z3XLoRU9U7eG
Op1+YxUiJeASuEBlXbLM8ilOZ0QQ/DFQh0PXdiFpZxXvuNqNTUBSJ70snUDeU3RTLi0PdnczruOR
vUAB/LjMVvKSEdocqfzsNR23S0GQ9BZrMqfL2Nvq2KYFKZjBXSofCWfroe0NG0Fzi7FFEd39gBAA
MXrCeAbVO4mAu9wVlZhUh9239nt10v7k26SwoCA9eErqeYq9euwDaG8W7d74Vi6Lfhd6jm9IwtUO
lS4ptKhqaj/RdAbqujmBxj1YvgVplJ/dPBN3Tisx1cmCgBYIpcm1NsXzuKtlJaKofcXJqkcHlPZD
lKbdqU/tO9t+b0txmBL7SceYquHlkU6m2htZo7JUrFaPSgJVZxsb/QldduVdApXrh3vNH04VgiEq
d2R4yL9crmfYVeKKQK994MnWqczN4pyr4k6Q6f/sigohVwDIPyWUy1XMujfibHBrHwpS5Rg6au5l
o7WcEV+vduLWrUtkQ5QhaZMhY8sw2+VStppaY7c4tb+YavAPSKvxfdvNy46P37rEy1VWn4mWF9oJ
UC/5jImYh9iyu+mgJ1qDLga41u/CHP/rrSH58hsfC1Z66av4ZOvErrYLU2Wwu/GX0AmfR8m4riNo
cf8JYu6AWMgj4VhYyzibRheIqLEav4fal6ucIKcSxfPdHpGIREKbJfUYY4ertziAjL9uHAy9DZL0
YEAf6zt1OD3byBO8v31sVzwiSuI00OTcMU/EysYBLoYMri21Hw5u+ClrFuVpVqN34RwPO0/W1ZWo
KQCHldjbdSk3pmxnFp1dw96p9EendWJPjRLnMMf0F25v6oqdS00s/C5oGQnfvrRzwphOH/Kk8bsp
FIe80oqzFuoff2MRKpGymkD3dR3B5orVW21UNL4qM/suX0avm9W9y7SJk98sgdBXTotQhFz582aA
Z7/qBwyOm/pUV/D81zMSJgRr9VOYF3vq09e+kiaBMjKKRSdXXu5f6hV2TFXL7Wd2FQdTQhw49+Jc
iLh77Qez7Hds4tqHAjkIGk2SiFCwu1xNZ9Q0yOelYfxbrx7iUEF82ET75/aXur6n/11ljQ0LXEbT
4Fht/DaOmyNl/uJQJ2jTlFH44/ZK1/ZDB4EghsBMBwNwuR9mELuFwmTjNyIenpJxMQ5hOwWn31iF
DJGPhPltIM+hVpQQEbqNX0Ftd2zU+T81R1XiNxaRZDl0Q4jY15F63NSjCMe09QMtQll47MaHaDbv
D9IJnnn5+DggBDfYX5gHHbd3ytYHMOH8reqD6T4ZCHVqD7+xGwZg5Ywbb/k6qUWKqrOWIG9him2W
xXPTSbG8pijqPerUqxYArPZtpoxmiLTFX+5P55odA10xx5bP85HUwPYQKLs7n8VnS8gCIHvIsXjz
LlfJenOKBwNqObSu9FNQtYhH2UAx7j40cjRJqgMVFXMM2mqVAWy02VgQ2GWDekiSWBz1qr/fwxGM
gCeR6nryn6tVwiGxkBA1mRpAiuK9FsfKf0zC6R/CpUufJpzQP7d3JeOpiySdshL7oc9HuYuq+upx
dYqhtCcHMPZiV0r/WEZdLT6N0dwvL8E4l/VLMQWBdY5t1LofaUR34d0hOpVDKsE6kZikal9teMw5
8skYKj9tWkq0URiqP6oMVckD02HiLwiG+j0PuH1FyHpYUfIlYzPrgMJwE7SyZoNrRgTTH4pCGPkZ
HMPyoJuIoXi2lud75eDtmpL3SoK2qdwQKa1ugtIzKJoAk/PDWRmjo6tktfVntuhD+EUYjdD/qdIk
3CliyL/z8tteril/0y+3L2zHYaLm2/ldr2h/pBTHjlaUd3/NKTHobTPaXnTpTnD1dNylNPPqKzrO
0hoCjkefiS1xnBpQ1FkdVjsP5LVDxFThcqdWRs1ntaF4ULtBaeven/X0a260vYeE1h/9oj31SbkX
3F47Pal2S4+b8WPoPC9PryzVJaWk2/sIzbXPEIr9C7J5fnAWhMlvH95mJem9sGhmEGhr8cRcriR0
Kn9VN3W+U1bimMAWykCS3nrxMjc7S22+E36LFxm0tEE4s5m9yOe6jC10nv2ggPUrTdz+mHTV3gW7
siGiQADgwKwkenrlkNt6GtQYYTOYT+Ja88Iu/j6lQY7guYn8+N2HR3XcArDAXabRubIJA8XsenS0
ARCSVTKlXjGrigSSq1aHGuXKva1t/OUboh50HNmI9B8rqyBuMps2N0Zfc0aegR6oYXFALcNqHlEj
M2kbzy06WrTqhq81KV+/E4hsj5ZAVLJx8g5R7NpgR2fUO/jEim9lWXwaKLUcWjXoH8bF3ONb2GSu
VIgxTAb1uNv0XVfBNuCmJarHXAfli8goWnQl2YmTnJFmNnwta+x/Mz2I7+1+0jDDN/MmSepnUufL
u+CEU00nt7H93mE24oEOUGg+wMmuIuM7iHmPeWl7H6i6Qr+M7dAtowd6udw09kMadqXDcPOgHLpI
tTxF2/WO248mRU9owjMjx91bpy1Ch9/M1ZPFzyJGy4+N02Gddtc6BcqPEIftXHJ5vS78PsSw9K1o
xjFSIId1LzdVqYkUaJh1Hyly4xiVQJ6s2WnOmjkpqErX2qHtY/rJFIEf21rbews2dsN83ht/Ns1A
vMya3saKwHDkvb34kLw14dkZG5Zo9bbL3tHmakyERVGkRHYSvZnzbWewuZ0sDWgEbAq1Z9Io/XLn
hhqhrxmUKizlTlWdk0GP1LNbRZF24qYO05Fn13QOZjRly6kSrXEn2Y5ETIGk4/TBXUtlmFXCWFtE
UaU6GH6yoD5npq7zXo2IpaKxVT+hxbrXZNl8amBnYHLIFfhDJ3Tlabs+d+NlsUxmpETzqIkgtZ7M
0sxoU/JGntIiRrhvrG2gEUanoXxmkCnrp9unvrlE8kdIUXE5rWUTGl+eugAlkc9ZalJggHgHl5Q9
L4Wp7fQWNpeIEQDoo8lXqLFqwDIvV8nbanEGB3K0MVLL53G202NF3f/Ym7sy9FeXku1WoPM4WXd1
geiUkLSoTuCbbmfM5w4NmfwQIj24HIwePljv3vODUpgqNX8IgykhX+7M1ms7n4bO9ie3Cj0rhGq5
juNqJ+nbBE+S3I5kD2QpVZQNNXaluTSbUsf2B+p0r7bTaP/ZAFmeqhFtcjcvlL9v72p7iBgF2TK4
Sw6SD3e5q2wQ+tL1jutHs5MyhgIdwoGGbvbBgnbtXo/H60TRXXbr5Sz/Wouk0cwMmc828JmlL2BZ
F3NzFFVTnZTWMJELReIXqKRwcu2kisjKIL83lp3zvbJfmk90PCXtu2zeXO43qUyHfgpGU8L5/liq
fX+M89I5DXY/f7h9tG+z4xceXif6pWbN60zbGUz05VqWnslpizF9bQK17rwI/ePqIeHD66+pUvfN
yYpxuEfkFNFMaYgUurPSNI3xUA3zLB7xiBm5gBm2TGKMUh800aNk/gLHS9GcRRKPgacVnZW+axa9
GY5O7Jo/m7Y2S680B3VGSDbLh8Gz6goS6ih19f5rM8cGq0CI3hyTPuu745wlJQRNM7fJ8NKwYayS
Ka8i+JwaRjA+KmnphF6DQxHeqFrtw0yBOjhAK2ToD6nRTa9q3lnjh8C1guAp6YHL/aGOom5e1LBu
mmPrVvBpTEVs6E+FZpYJKqNGlwOgy4z8T+bb5uXcGE0wHeZkmfLPvc1w7kMTKmF4SrSuXY6KSV7k
OZk1/QO/S5EcFJ0LcYrzHILAKmFw9+Tk4eR4o7Po9Ye01QZknhvLFI+wCgfDgXs2hmfOVTFOSwpd
z4e+oHXXeuo8j+5Zie22+TPqU2i7vYxsTIdCpK4747URY/2t53sNX5KhcfK/J63v8/cibqgDh1WY
Bp+nGoU0ROWDKQqeHT0u+vfBpCnzR1cv2xlMSqyGT8vYqJVXQU9VPQBwMol/iTytDwBnnfLxttFt
/Qe1XWp54LZpTBLLXNoc2NMWpcA8fSXc1P8e63r5GumILOiVk5+FUhU7keD2LSd7pcGF5iK9GThA
L9crJnWBiGmoXssxM9+pvNjDMYDe/E+Kz9HzCKbtBejV8KOd1Gkncd5GMDSfSMmQD+e1YqziculA
N9p5ENL/W5l2ROmo/NwokPOeil4gu2O0hWtSc06Gv24f8fYhpXTOdmHcwnT09VwdFBFxgw5S8irq
ZEQWeR4NL3Jqq9hJIrafksYDbK4w2NPIowN8ub+6TA2l51F7HdOOOziUWvYzY174K5cDmFGTqWZ1
ur21rXdkSXbE9qhsAl6/XFKPNATeaj19FelSamcNufXsVDAxPPwBbcTi7Bjr9iTJgmCMlDxpEs67
enzikhqOo8CdkMNufcqGWT0H+b0j8UR7wAAA0ciIk39xV1eimMZwYRgy8FPd6B4qoJMfy34ZHhUo
8U4pEIn+7kiBBflgklBENgpW4aVmJEaCaEzgM1WnPbgJ8haIRd2p0Si3xbQlIA4eszdmrstvlVOh
KiwrTl5dbtmrvkTWwRahvfOJ5P29fMMc8nbJVMqUmVTXulwlzcIcIWGjfi2YYB0eqyKDhBYSjwWR
n1m3y4cZoo/ueVQZPntY6C7tIOe3JsL65AgSA0G3ZU1MPdgxAVOpV68RIhenFllMr9LCdsfut6vA
HML0MbVNbJFU83KXudnmVdZn4yuFxf5DlRvDKYm0va75lVXkJjhP4H5AruT//6XSl4XaQtXAGl8N
rZif4boOvJzCzM4Xu7YK5PYyvZKLrCGtQUoR3zKz6fUN3lnnIv4xVdWyxw+ydRXUHPAVhIzYOHTl
l5spgIwxETRMr0lTvIsCYR/SLkyQzmGo5rZTelN/vLRBCe0mIyd1AR28ruYssVHrjZ7Mr6i4LgVI
/DD6WFszgtp2tmjFcdDGxXlftWGjnIg/zPr9lFqd6o2Mqoz/hLmgflaPSxF6idkL52QG9viHOYbC
/O5GiMHsGNOVk5EzRsR8jA3ze1deTdhZqBL1zK8EQLISmSmPk9r1r45NNHP7aLZPBPx/xJdcDG4o
jYjLjxDqytAvjNW9EtEOjdcyN/xYROPwvaT9+llYY9Oeb694bXNEPKR3UAjxSKyyID1ImzE1k+V1
SPvhmXHF/DBTXzw6i63unOMVQ3bJIuVsPjQ7IGguNxc0qQiNLs1flVlRH7twiQ4MvKY7R7iNIogg
8KEw31MJJfW6XMWOFX0RDNO+9vXQP2qJUX1lYtI8CeqCngub5THr+3mnnXJta0CwJWU6dEWb1FUy
woeT27FoxSB+FRf5QaNGundxrnwskBhUtCBO4TFfRyphM/SJSIriNa4oJ7g0Mh7AIhWHUdHT98a8
VH/3EAHkHkNj40PQjM+TYox/G0mYPWfoNL6je96cwhKYm2Xke+wWmzOgWCnJlSVmhGG8N5LFX7wh
1MqzNtu9+jrkBUUC02k9Rdja02173a4iS+hAQ8EQUbNc3xC6cgyYhQjxRjOY3SVO1ZMD7n7HVNdM
lVw9qSUGoJ9ikkSirqwoIectU63r/UzLZ8tzDSLTH1A89O0f4WLWykvRk9I+0pKeGclbbKd6yISz
OM91WITaIeiTpDuhxL5M3mSNA+WTZc73iN025iBZlYi7sXKKjqA/L03dUmkS9k3T+5rQai+JdXB2
kPp4Qku1HdPbHrscM6DEBvafWvG6WAKKgASMOW6fTkpzGOyofNCT1D3e+3HllWUFuYgks7ncUAbZ
MLrl9eBPRgvGxNWiB6qn+b3hnJwwlrgckMaUC9fixIqRtipYesVfhKU+l0OaH5V+FjsmtHHlb6sw
DUKdEHXKNZa5ZqYNnHzDKiQxXp+Y//b68ljWCM9YQbgn2Lo1BYpYGAL9CdmkW5fpzDEh+cx0lVq3
G8SenjIOYrZ1SKU70/+8/ZWuriV75VKXClmT1d0og5YRTugufVEksIs3kXEoBe+Ga1Hwvb3U1uzY
lpTUgbUMGOs6oUAvL+shYVD9sQutg6qEwTFe6r0u8ebJ4FOB/WWAGAYSnPjq1V3SbOy0hcNDU648
jn0xU5/pxadOZ3Sn0cvqrFrx3hDY1a1RuVVkJrjNdifLiVpKh6q/zHN71gtqglHa75Xorq5CSMEM
Cfhm3vnLG6X2XdhGpaH6kW7lh74t6nd6H+4JW1xfBQgN5ORyaGNVD7e6aZ5q8JzoWnXmIUiS+kmI
dm/C6uoqzHnjhRig2KArUzOConN2sLvGhr8/wS/XndiDglw1Bua35OgLKfMajJjPaWENJE4+KlLL
Qfs/1J3ZctxKlmV/pey+4xbmwawyHwBEBEmRjCBFjS8wSZfCPA8O4I/6O/rHeoG6maVARDGab91m
aZap1OB0h/vx4/vss3ce7005eMpK7Skpq7uhCN5m1clNw+b77/HWMH4kJwb+OHyhpOq+FiFWJ70T
Vr5R9JfY4CdVi2UkHl7UvEGSTqx5WuSTe32SlHtNYMY5qPZVHBZXVoQQiFbPH+q5/Br0wQN+D29U
kHiZI6tJJyz4AFXN5cv+lhq0WWN0Scz+QAgh2Kn9MMExdoqrDIzprfksk1zoVZBreF4AgB8PlXZs
i3lmk0S9o3oYZdtu6WigkaK79I45tx8JuBDBuUbISFZxUAZwbinXqth6OrgSOrl0Y9JFvXs9BJ6L
tiZQ3EKDA/5bU5PiUe+NqanV+yaw7A02PM8B9AjfDtNLRfa1oRqfCUYQwDZ1XSglFC2O145mjrYK
+nK+L7Q0Qr90hHs0VaqXlVaxE9hZ7Ps5Gu/6QRm2ldIFW/DO6qroQgEMal1SUjpdXkji5JHIcZCN
0aR1/NPkhTYZ+qzP96MRTl6ROYhtz4X25sSGhygcrIWzQ/12bQJE7acJkRlV7wuW1Q+74asx1pfk
CU6nQlhkPyK6QwHhRAWTkm8KiqtN96FUSVslHPBBszv9wk45yTiQLoGLQbl7aTjncj5esCCIeiVy
Ius+rs3byTbuBlo53Qj5LsrPlzbLyZQMqi3IUtMhCScISsbxYM6InOiQtMY9klq6L3Id25tcuyS5
eW4U2ioXiiHVHb7R8SgQf4fEGQfj3miM2jXVwdnqaX+pP/rsKKCy9K1CR4DhcTyKbTeQcegTuKfN
PaZpWNJwuA+D968f5DOjLNoUyyWJLAAFs+NRKmgX+kyT6H2olbOPEbyyGTpp9F8f5SRcUJKjFwaZ
3oWvfZJCj5PTtaOU2Chktd37OqNqFGtp9wNdlP7C0Tk3FNpONGjyeRaK5vGE7BhB54Yf5D7vh8It
Z3XYWTpFxthJmrdWoZkVhKbFAZWciNfv8VDgohlKUjmVRimNfPxX0R6R0Sdv8/kSLezMZ8LwaOkK
pb7OtlsNFZdll0stRc1QxvC1D5T+TrG76a23/jIhuocAyXnoUKk9nlATgffFWsyEHP1LjC30tdY7
yA7Y41vRw0W4AWYSFnLkmggcHA9UdOi4xGEe7jXUhjZ2pf4oEaW78KKiEY9/5gjS4yUAEs/bDTzv
tANLLsilVLO370XTTKVfqXZ4qPGpG72eWpkOzVktrT2XaZ350ZSK8GM8laP9YOERqd6ElBLEpyyW
02IzFTXiaibpY+VRZFTvqyYdgk+KENXsRlpHAbRUpMFw1WQwtevKkOzGxSiAVhW3M9sRw2Q0h4sd
xqdp6+fONGVuacuh5Kt45IxeapIRb4Mua01XUROhb0p5FNo2d0RXbx2lFfkuxB1xvOkH26x3jhXk
2xg5MWtyqZ+M6uOUl7P4DNmNAqtZj/ZNmEZ6fYUIqxNdCyctf2acwWcSWE3ZziKxw1uniPR4uwjM
95076rMc+6KCz/I4juTtD0GqR9FuEkoDRiPFU3OrCtvA7gBUFptYpchGV2sD52uZ92x4ElRHpuUf
Bwg3Lov8vRlBAPXGSldTt0QsuLjlKh+bba0n86OctdaXVBFZyU+bVZE/zpL+1dYBDzb2VMzqe3PQ
jO4qxhBX9Wj9klQXdYgacWMrqEx1Y8JgqP5q8z59gCmiKMiAkHpti87AKjdvcNDaJwo6ZzdTUwmx
G1vslrZpQlv4VcDrEAEIhNGGBxErwxcJlBeuDHehkXlOJAX6M/BjKHvmPGbTT4zaLNVLsCLpvGLM
q9bLzCSwHmdSLGdbD3o1eEU+zMPOUAojuepMa6QdPy8nId1xJdLPqDd6eChZovi7Y4kg3cigZtG2
tlPtc2QUuubR3JdVG0ekufUgp1NGt/cQRI+hkJzMq8y2kpBdkuvaH6xEyGyMflB9MUYRXqL0buvv
0nRIlZtcBFPMQ3FykkNHl/J0pTdFOrt8DIkyfGvVtpfT4D95FPuT6Oc8hZ3tOWGT/wjCtng0Q1zH
XINcq/WqUCSP/aSN8lM299rdJI8ZzsfsNMVBj8yUE28qDKn0sVMt5+uuk/PON1sAkgdj1rPE7yJd
iveKnknJLuFtGe5giZjRZpZKW91MUdfDylg+w6e6Ulp1C0CgGp6cJKLajmVSyTs4Ir3qKakV1S4F
b2fcUR9KJjeKs/krIn7msFh+cJ5cvQ70zI/Rmfk6KLgV+S2ciMqlaX9UfVurFcOvsIQ3Nk3Xyuaz
otS57EVao6bwMxz1UGtybB4UuWzL1KUjq/2ccm4VzzTSUIU9lindtmx1+cfrN+NpYCe8wBSjtEz3
3Ak+2ddhDLiqUEkXxSNur9EHCeXNxzcOwi0OiK4AMFmUndaUGOrLfTykc7EfZErJTYvSuqVKwnt9
lJOb1wRRWlTxaVWGK7oGLBQhC5FJZbMPgbC2nVPFV0YsqR+bDknf14c6WbUlWcHCAhLToomx9ubD
ecSI1LZt9kbVmVfRIHJPGxTNf+MoFOsoftLTyNNt4VAe31K0/QeUA4ZunzqDbfi5EPI7Y3TGN9p+
00FEJzQoNR8JWgWQ6fE4aquNU0WfFyKRtDJWaTTkLgTF5AN1BH0zwsbZhmZfhBemtzycjm9H6l2I
70AXXKx81t0WWRyNQSfIzGtrCK4t63uiCBzEwpYG2LSgIh91pqs2vfTmHh34gbRiU7xGqBgtntV8
QxnJpLkyzfuiUsadvlimoTv0/vWPdzo7sjIepi8pugFL8HhRG23W8kWx616zA2lrSrr2LqEW5xuV
rW+zVH2XxQi3OK3Q3pzbkA/yNER1kgSBPOd4YK2vuVm0zrkXNesXwrh612KIdiH3PH1WQTnnpcNr
h3fVidMfb5C6Fqbk3Dd9kDw4qZVsFb2SPnURZWs0AuYPry/nyXjLiVvqvWgekE2tq8pFRwkYM/hm
X4MJ3NDd0dB9y4ufNowtJgB/vT7a6fmGwAeeTxThbcrr53gNa8kJ5Ewk/d4pxYQ2n1m6cijXm9dH
Oa2nLEgnerN03i7iJ2uGLg2VVh8StvaTlBfCVaQCA626Cmk0DxJF7d3U1uxo06Z5n/+lONOi45pK
AZS6VJTtbZGl5bjNahrH71IrM3oXR/fgUhXvNKzyQwKjczMuVKt1j6ZS8Q9HgSP2RF+ZrKVJ/IRU
2I368ZJv7JmheOBRXSL7Z+3XZdcwZMdGo9zvc2MafHTp0g+oZmrvqlLqL9Qmzw4FwgxrkYohrf7H
X1iK6skRkd7vmzgcLY9AB6RjhGFPrig3tbm98KmXmHIU7ABRluLcYhTD40Nffp7fwL6pyjpZnSyx
7/iK+Z7WTQl7rDkzUIS0sXbz2p6/dl0YjaW6pTbI9Qdbx7MXdmOVWMh/K3F4hSM6FROhRPElLObk
pcKPB2mbe4BtuNjNHv94tpC6Dl7+sLckJfY0kZC3Uka7jVWHkpNR0545SpcqDGdOGYAkXUC0nAOs
qcsP9duaRBoqHxOF1z0XRB+5ON4Yh4A1ubD2p596OcvsqKWN8fRFPmXobqb5PO7VnpKwp0nlvMeG
1Yn9fpr18EJqcGa0X10v1kI3PoELpzyeFbCzeU+D5HQVxz0k1iCOb+kF+v76njr9ZkunJDDr8lpG
lGp1wzglxrb5FIx7opX0gFZjaFyDmat+kdtavkUOpp68LBVN5L15YIrtoMiErhc92+PvllkhlBOY
qnvgh8oHUpfcSJGE38tOuVfqOrsSSz7/+qCnFwA0M5IuwPLl9rZWIdmaEeUuh3DaF9nkPMbDHL4r
JMNBri8ebts8RVH+9QHPfEjASR7ohAh8XtfqqYret7wMCwZk8e9CK0HTBE3wD0HQxbvXhzo9CFzY
4JR8SLB+Z12nNItA0WYrn/atbEfv1CRFhTCPLzklnFtBMgL6hVEzPYXaSl0LFV5n014PoumjZcSt
HypGtpP7JPB7FLIvkNrOLCD2kWiIqZwEduoqEelms0VGopD3SuaYeLJWPTc1ZnZJM14yzjmzgAyF
zM2ip75QBo93JFY8Qxm3tbzXQhFskDTXr3QteTMiCpDDaQOqpGZIrFxNSMuzLCoQvN4botOvU+FM
d2A5l3QezswFjT/wVgIxzKB1dVcUbUt5ulH2rQVbIs26kc7SMfdf33IvTmjHFxIzAN1FAJbAT/Hw
eMmEFYeSbQXyfqBmqPlBpUGeKwFeEBEsR/m7NNpQ2jtYxw9TE9XOFup/G4agRpXkXE2NrKaeGjjj
x8kap/mbKorM2hSy1Rse9qDC3jdqIWeebEIxvEmDpvlhBbHZ3ZR1PNgfeItWMtpiMZVKzYiiZDtF
g/RGe3ieZ1QvFptm2HQs55o50aHOlg1Frez1PLbuyefQ9U+reGElKsqn1xf0zOlamh05wrwLQfVW
m2NscoJIIiv7rJTp21YMWLEuvXXaAaC4aTdNlqjmhST8dKtwJ1JYBg1bPOjWVVK7Q75sHAt8Y6RU
3al2DI9p1tsLW2X5yY93Cmg2bdQs49Kuq65mlqrKUKSINOwdsxy+Z0Y7bNm42mMxg2tNY2N+0vH1
vlYmWb/AfT+NILxMIZLy0EaHgjhyvEf7QIMyFLFHEdGobrNmUj72KQx/MQFivv75ziwlQ1EHBqOg
/WlNZ+TC6aS2ZKhAy8Sdxla5idXeusDTOr2yyQhAJugoJYCgA3Y8IatDsxobeG0P8Nv4hSGMbT4W
9t2oNuH7NDazvxy847dvnRqK3KiqwWGl8xPq7/GgKC1nTVmo2p4qjOOZTRp/tJ3IeHNCvTCh+EpI
wlNGXzukTVWiTyXWUXtMHeNbnHk56rYw78zausT9Pd0WwC6QTgmSJNX87+MJ5aPlVBJF0L0jR9+b
2emu5b6atiJqL9XzzkRJ1OggTFOfQq6QgHk8VGQCMOu1Zuyhp6cSnsY0+CWbNEH46VrR8Xv0Y11U
dB9hqqTcmNE8t35t1uVedmq72ajxWE2f4nh0UCod9KXCNepychVaQ3yopzSc/KmR6r/wfA7jBwue
SHilIrGRb8xCjiNalGwMn5U+jx0Xzkod0P6UtdOlVGdZsOMTzgGnDw+NOPYAD+zjWaLPXgTCLrV9
08Y/y67WPEvvr6uABiA1br9NQ3Q9pQ2eZtKFFPb01NHEQ1GOSj5KNjwgjwc2s3YWoN7qXnNK83bW
JelbZjTKhQPwwsNbzY9KO5cAmiyMs4brBhRZmtlujD0tUbYH/m/cZ7bZ+2HSdQ+K1bZ7GRXf3WT0
pTdOojpgOxD7pdld8ok73bmLbTF3Okkl5UhliQ+/vXh4xPUxMgT23sJ2wgWtlLxmrEvQ+zndvPXU
L51/y2HkAlzUto6H6swyzANqaXtdsuONhrkFVRFKI6+PcmZCUIp5MwIdYtix5t5Oc1pVkp0ZpERg
4LkRh7tBnXHEjtg7rw91eg1ZSxWfxHVBRE/q0Yi7pU5ftcZeCS3Jn8K++2Aq6eCFjQ3yodgRHYGj
MiX+qGXVhf6v033K2IDkBG52K1DU8WKKTK5iWWXsJI4df461jMeOGl+4g84uJn4GNN4CiaNVfTyK
NWQ41rSDsY/nqt+FmPbeRjzEtpjRX3oLnJ54JmQtRPDFqgHm2PFQdSONWKrKxn6Ckol2KHfEoxPn
7aeIbeunmpb/lTVJ/zkA4wzdMDSdSwqm5ya7GPSyayg7nNwXeqxHA3vH2Fd0OrwfpWi4Q2sx/GTm
xiWs8sz558pFrI8NChP7xKukbHSkKgLV3CPoM1hXwTxIlpvWpkN3pJUkllc6kfhYtnGTk7yO2bCT
nTau78xGwXGqhpBVXHjxnVt/EmZuMV7w5KmrDaWnk4UCaGPu9bCdwBaznLLr9FS19UYvTcNtA+V7
64RbpczeLPQLV56+SWgjCjAUzPzjTz9jeSIWh5o9qbPtDbEcwEgPm13cdP2FWZ77xovuCncoy08X
wPFQLYUT4OHI2g/FqLpwmsy91JlolKSB/vh6dDilaTEthGvYUGQgoD2rsTqBJ3sdCov91A2ST+ub
eE6yGpXGXMrnB6G00+Rac5/tJ5HGo0+XbZBuu7LrH9skN8edlqrRJaRkGfT44lme9CReoAhAiGse
1VCEXVuXkb0XcqPfl0M+3I2wyZ5en/uZUXjjIOCIHupiEbX6omYcVvSQ9M7eEv0I56Roy6+DYU4X
AvCZr7n0MdAIxSubj7WiHZllZPWzlNvcKHkK7WiaHoWhiK0SmfqFGS0Jx2rdCIPLkpEjI6S8uiet
RJ+tfpDtfWZ3w4fBiIJ30Oso31qZ7Mp60H988woiZAMdmPYRqp36KvIWUlmrYFr23rSCzK26jM5e
u7tkiH5uAV8KGIvMJvfyagH7odVCx06dfZoX/Saw+95TSitHkFe+ZG91Zku8dKxBClqkxdaaq4YR
WqFVZ86+HevJF11VeSjeXZIZODfK4rYAj49VQwvr+HxHTTOOPejP3ujwPukQ1/MTYJ6rN38cKk3Y
CS0cWeoQq1g5KlFBtSYND9yKxq4oRe/KWnCpueXMXCBTsQvYb8SPdWpmoieMzAaSUJXQMq+PrfQ6
JUJewsROshjO6YvIL2VjkrO1QaqdCMXKsdQ96Lndz/5E0Jo/KGlbgIt1o2Rf99y1hZ+g2aR6davK
NO+aHczubLT19gEVc3V8xDQT8gXAQJN5JOe4by8yE1LiGoS5L7GM6Ipb42Hr+Ng9OfzvtC+kqywA
rLqzbVFC6JCtgrpKbBj5hwYhk0NHbIkx3DU72XV6gQwX6gpT9r3EsbO5Ky0kFVwlDLPHok/76UkU
aOSnrmomuu4xBa19VzUBnCAtlGIUFvDzdNxUNZIfIsVf9DFOjK68atRSNTY6ykbi3YimleXKCkjx
F9HI8YxmlTKZ7yQ9Vqx97GRlfR1jpBDQhiJQlirUyaFoOrfz5OKGMVSuhERp2vghfEH9u9LhxfP8
xo1nQS1+AdgJeqf6WgMpAGohk73vSQB8U8tDv8uRkX99lJNYt4xCYw8dckuCsk7FWklSVFqi7L1d
9snBxK7IzYdQf5dp47gJRNZ+fn28k42+aO4b1L4BVuj3WYdxR6+dkt9V9kkfl9taRbI2anTjzbNa
+g1JMsEdgLbNVWgwaNqQEZ5Q901oNX5pJdWWjjTpnVGN0rWh1pe6jk9XkTfk0t0MO1rh0l3O3e8v
q0SWerNptT3+S/oB/zsnciO42h/DQJNCV+4xdH59HZcZHN1RwGGQlhfZgoWIuwanptbpqlQbSOGa
PLd8w6rqZ11MUbUzC8Lvrjak0dhiujCaF6CWF7m/1dC05cBohde8QOur6wo24eJJ5zj7vB376b4a
nexHahXp58YSabi1UrX/it0QlbwsHcMRhUcHdZXeCfrnqstb6drJsI5yNTOTHJ89acMb1Kg+f4hM
u1V3PBib2Y9j3aKJsh676otm5SFCcn0yGV6VNn28KUF7Gr+PjbJ77wSm+TNQB+sTzaXa4MYTCoWu
DBPx29BSut2+vvAnuTOVShNNGRr2l9fYWgg5zDqqtzNqAE2ViMcmDfv7xBEGUceUpO/mLH8o7MGf
kNX/0ZRD++X10U8u8QW6I5sD6YHiTU53vNGaCCoXmgrOXkrSeCe6RmmoGKth6k1dml4AQE9uC5sc
CMRuEYZfeqBXHzoQWle0TevsnRASo+C55NK3+tUcc90tpHpXFOpDaBP+X5/jSYjgTUinNawceCu0
gC2H7bfDNGgNLSgAU3tVzbtt19Jlloe0i7x1FIAQmA8goTzrzZOVbKxcNtI4OYi47D8LqcxcdIzV
j6+Pcvq9GIVuCQWiBTNZA7tGPWPolRbJoR2kdGflinxbjHO6Bdy69LI6iUE82RkIkACwACBtHYMc
0eYIrAG5ZA4+Eub4ZUxDywtoxu/6IboQf04nRn/rAmtxQ6nILaxGC6NiLMOqCg+NGCoP7IAac1Zp
90rev9mMEOADZjbQOJMCT1KP90M+jujj4V5xSMaS8k7d5NshQw/m9S91uuuYBfKJwBLgkLwXj0eR
gOlKtai5A5sg88g4ousyCZ3d66OcWbblrcTlRAUboHqJLr/t7TqySisVUcqypVroV6VTfbVnGnnd
pC0i2X99tJNLgnIJdywzslAHppZxPJoRxMLMBfe6bISza+Roqjm19KOphndSMpQ7uKSXFBfPTJA7
EL45ijPL3bsasicimXPapQcI7tV1YHQUvaZOyjhdXTBciIZnvpmz1E246JcexBcG/G+rGVljqMth
hVxU2YZ3DrLUT4mel5vXV/HcKJRdVe73RfBpvYqDOgFGZXZ+QCQWUa22czaDM136VudGWQqvKFZy
rECjj79VFCZKgWRBflB7O9jSmWJ+CyMj+frWuSAjpUOQWiTIAYFXo5gtdhiaCPKDGYwpViK4p6Ud
0pSvj3J6cTCKwUehTQwhy/WJnS15Vsu2KA5lps27nH6ujTOl8xYtqe5al9TRrVEOf9fVuXmJAHO6
5bVFiYCAxFtkaeU4XsZAKBXM6Sg/lIo1iEe1yc3knq4YdTw0PCKLp0mt+u9mFRjJmyXeX7wYNPRT
qBeCbS0/2m+7sa2yVklEWx6yyBS2V1YOFnTY6779iFE3pxxEUsQXRJvoeJwsngJrtsPyEAwotdAn
kHtGjuyZk5nWm4PiIrbA/cXNhWLrOsvUkryEe96Vh6Ka+y24iHkok668kFGeIqSLpgPNUYjckL3A
sDmeUdwmWi9JWXkYklRcmamebiNLCna8wuKNKirTz3O4wCDjtjdiObUZbKHfF8S8C+H59A6lX5+j
TkV7qV2sdw9nOwOhtMpDhcnOTtSF6eYiKjaa1AS+klJBe/2gnB56xqNbH8AQ0P2E/17Wk1EbYVId
gjJOaNKqJ9yEi0sp67lZ8Zzlwl7EQE5KsIWa6YSvvjrQ1xN6s+YkXuEEdJOqQbXJZ7m9en1WZ84g
DYKQuXmgQG9cv4Z4tMzN1FjVgaOieVxP2iamsL11MviN9gyoADk4/Pb6oGeWkvxgQTuXjifwu+M9
RNwO0FdcdIkC1fECdDANTyWDtS98sjOLCagFeE3/FuZMa6aFAld7NCa5PpRdIf+MzaJ8zFOz+Nji
7bdRq/jNrFSaxGjU4i6Fy4Qm3iovsdVGELHt6gA7V7tZ1LS36qibXqLpn19fwSVuHL3rGIm4AhJJ
+CJjXaX7TVND+QyZGQCMtmnDrB48xMLosarVFAmTOMvlD+ZEz7YzRN11k1TlhZ/gzMYBR6ZVDRYa
EXSN6LW9Wg/znLQHYlypbYjXjbrRFNHnN06pVPU1qgbSY1HKRnnhNfDSuXw8eVgz1Ea5PJYUcC2e
HkVxAh2oNw5ZjYWGxQVlVOinontQhTdIf9bxtVPBibqN0DZvflbWOFs7WeRJ+76wZprn3LQ0Z/On
YrZl/U4aNWfadaNat0tnklxcv/6p1puQfgy2At9ooVYsT7Tjzd4LmNbDrGSHwSpaf5jTm1AKDoUe
fqJs/NaX0jIY3BtQouU1eCKxqiplr1hzUhyislUwe80G7Ffltz5fGAXVZoLUwmLirbSaUptVapcX
XXPAuND0DENydmy1D4ZTlR4kie7CnbPe7MtwkPV4wvOyoDy3rPBvl3WlQ9q07ak9xJVk7TqdOyZz
BmVDX9jgCXvMdu0k7E3TmKGnTnV0IYqsoxXD05VHkkR6xD2+1rvJuqrtSLy6gyZhO6NlSriVTBrs
Xt8mp6Nwjl9EHoiKhORV7DBblH+1OewPCNTYdzUtb/nVmNfiUob8UhH5/fSodLkrgCHIIQCVm+s8
wWwzqXD6XhwAhjDQUbVktHetM8s3SM3OxTaz5+SLbki18hA1aE3MPp1LKMdCCuiQSbLlvq1BMFS6
e7MqjJ+SQZPnHd15yejZg0BdZhoQmqFR1EkSt09Ne96FQW5+Ty05f4oDsAk3b6IEk2U7dD5PyMDS
1SBLHzSzNZM3JkVMFtiAdy9crcVycFVI0VIaFse6GA+lI31VBz3aRWViXjjhJ90Zyyg2URD1AIbi
mB9vUK0OVTuPqwlMdlCUTTMane7W8N0mf5YKBJ+ccQQPk8bOQag3HMPikGmc/l1ihHa7xeI6QYul
AUZ0R2RtJJ8akybe+DRabBfYyRxbarqgKKvXXlXbArhvrg6DY5Ns54p1L+U9NfuXffyfRw667T//
i1//KKuJpoeoW/3yn/vquXjfNc/P3d236r+Wv/rvP/rP41/yN//+l/1v3bejX2yKLu6mh/65mR6f
2z7rXsYMn8vlT/7f/uZ/PL/8K09T9fyPP36UPUGJfy2kq/ePv3/r+q9//LEksqD2HLn//H2Qv//E
/becv3z7reqib9n5v/b8re3+8Yct/wm3nqR0obah0rn0Rojn5Xcs509AZ8prCGra/NeiilOUtBP+
4w9N/pPHMMDw0upBerXg323Z//1b1FIoAKJdScci3T9//OvH4zVGv0Pxa+FZk79//R8FestlXHQt
k3op5f33yZeQZ0DbhWfe6hC0IADpUNfSDmZX7WltlbLN0psija+LSgi3GqMvRdvv9En5MgLAuX0u
buuxujaGFgn0NK8Rgim/KEr4rs3HL/CFPk/lxurTG1v9Gk2tvkv6B7WxandQ8p9BPj9J6vQ5msVT
p+AzglmrT+JauHpXmXipxa3XatE9LYvXowSTuEmiLcKC973A3MWx0l1WFYMbgVL7FdJOQpq+6VHi
RkUJ36SB/FU1bqH0lTdnP53EcMMyvg2G6WvWKVeVHs00fD+prel4Gq5+HozRKxNVpS4ZHotmeAyV
5nPUmj/GTv8yyfFz70TvJrWv3VhVPyXDfNU3st939vcM6V9Xm3h6BiPpQ2/tEzvzWxKtsorejzU/
RWubbjsQE+mD98so/lZmylMYCsWfjOa51cRjVgbKHYtFh2LrSs6DOhZoz8yp7JV5eTc59E/GNBe7
YWG5Qo3MLTnjvaxElUsfz+zGcfhXhXewu1hOw/DZ1RVKzhJU6HSeJT+oJVfNOheT2s5tlEdjrALP
yATqRGb3YM8llTXz3pFS5dpMtZ0k07SbOrPnxM6XJjDEJlAVN7MaBOhlezNWCNLN0pRupmnqrohP
V+GUjt4od0/W3Ikt2nhDR691qe1qa253UNTG28jo4itMsnfygPbSRLP3fkY1/S+87dEX1X5gsG5f
tRH6cOGoIeIeBJofD4K7Qz44bSN55BIxdqlh49lTXWwSK0tvykCtr/TUziK3S82fUVpuwL+cXyIS
bwpVdzHQflv+7I7j0nF8++dTmfOf9R85Cmz/j0Qyosf/HMPcb83//l/xcejjL/yKXgaBiLyRYipp
1sLQ/Xf04ncWLG3x7AUrRAOD3OXv6KWaf9LnAKwHqEeGxgXz7+ilGn8SAgFPkQLhfUBh9E3Ra7me
/jt4UcQi5VwaOxfqDpS3dfHTkAyNrTHVmIHZwBtJ/rPMk/hbQm/rbU4+5mZYUO20YZi3PJjzv3T6
61FRGPVdEDnzVzUCOZOnYHDx3dYvJAAvL471D8f9CqIPiru0Yh8nADw/hCSNcY19wwxXI0b3/wZC
UzduMpRn3XCMg2+SXg+R23b42c5VVrscZagWcpDcocIbfcX5RD/YdfXdjJ3JD3ShvQ+mGdGZtBL6
RwV5aw/qjvRl8fWK8aM3FMtrUh2WCxpM1kcVWg/+gYO0m6wulhdH1sZxE9OEv9aFgQP7WLPeT7NR
bjCkFV5rplTfG+qVulslJcr8SCB4jWUNz5ldkb7Af28SyvZi+knKExoueOeouaCp5tep6Rw3l+Tk
khH1ywt5vZALq57nBQOgxni8kHY3Z4mE97VfW/1GwfhCFao3UbV0RVdAXQjuBvpbK2U3ZMNGa7/S
wLazUD8eUreQw21pvQ8a+k+2JGOuk4zXdda7fW+4Ff933LZekMa+rbRurdtXeim9ifz5a49yHCi0
kgoiQrzaBnOdImSRtPz06RAjhtXqCELElxiBy7+yXiNYrS9VcyjY6+cv7zu0IxoMK6yp0DeSwSct
goc+v82s/OtsiRkTu/jSo/uFUno0KlsB3sHC4QEzpSpy/GVCrWmTyuwaXyvqfFPpuXwr8qnjqonl
8ZuhJtozR5iM31HC8gF5XLiJTSJHP6oyz28NQILbjBbPQ6/Tne3mUSTdyomafEpqenejKdP8mjrL
bjQp7NFkH16qGb0wxNcTILbB6qbohsTnagKEldmYQmggUYalUqOJDqejIfLmuasQwzHLbdNrpjcP
gbU15T7bxpPGmZMrSJ+KPV4bbSQ8Q4qyzWiWaOWoVXs1a1KK2oJh76g73Bhm+5BnHfYXdZn4CIRY
d0opib2AZ7EzK/mxm6dij2Ni4fcGN/ZvofxMfncMyLD5aKCj9IYMp40BEGHy+AMZONfwY4vaT+Cw
X6lNc13HNqRnVf+JebRvWzxeXx/xGNn4NSLABp2ykMZpVFlt9yyVymDIGbFqmqepTii49EL1U+mm
zNtLdk0r4PnXaLz+YTyDsFGwWB7Qv6EAZQr3rdWb2odp4WWd0W0rrEq8Qse6Mck1e1sj9+KWB9I9
O9X9ePz5+mxfgvjRBkJRgLDEbNGgI11fxaY+kBrUa3BCg3cVgnfn+k3W58F1Zs2BF7RGgDKTWm/6
osEvtq4dr9QwVamhe9Cy3QxeOg7WtTw4DiSXbuto3dM8pNNGTyLHk9JO9jHphTyUFpGr5Tk5rh0J
/jVT8522br0wk42nfHzQbZ7OnVCkAzrRtRtR19sI+NCQUyX7aYj6YpcFVbqxkiZ3Z4cYaozRlLtd
Z5cfFJy1PLx5/UgYwmsk3sJjl5Uf46jub5SygpJh8enGdB5/daC9Kdn6/+1daHCG/udsyoviqnn+
/UG4/PlfyZSm/8lLz4CHAckW+Gjxkfr1FNTUPwEvaYVYtL4xfFt6Q//1FDT+BOAivMJAoLn3Bej6
11OQf4+8YtHGIduij0J/SzK1Dub02jIuRXpK9FQaIDKuzpKjD0obxLOHFlTTuJkjagUaTlr23mBn
/fsG27kHKW2UW6fSg++C+yZykcFtvo+JGUj/h7rzSK5badP0hhoV8GYK4JxDI1IURYmSJghdGdhE
wicSu6m19Mb6Af/6u8QjttjqWUfc0VWQyUyk+cxr4mAY7YtAuN2HylpVn0xGOH2Vnt99GrNAzHFP
FXI69NXUDQkEpqI9tna9ucdflvuFG+/sIWQW8Ch3X2v03Cl2nkPjhy5AQnQwrMSztEiGks68MVZe
Um1uzxnLD6OokryaP//9sPRMuWip8iOke7Z40dohOtVEVqJzHSs3S5labJvi7bZuV92y3Cj8ll+5
as+i36ep/jqm/fyDrasynG7axzTXSyvrvDhTWRX3vf1K0/mpHP3LLfc0EqtJDZlaBfv27JYzhzIo
ja6yk5JonKdM2mIhYauRtaraxXiYdORei0LTapBYl8+xYSLJtmE3f1jLHFSmIb0Lmk1qiRdgnWXc
FVC2YlXO9aUlbeur6QnASatDoBxnTUT/zhltoNTWUr/Wj3k6Zr/GSvtsdsMEDJnoyuxllOfrZs0t
3iKy2nC+NrcmKTo4Q4nKzDndrRbWg+sVrRVniAWvh0AQW6eG6LdP0dYFQLaU11xvarFusgwK63Gw
ZsTUp7xffhSu5sTU2q/UwaD92eGK4ErIRU1nIM/yNEUgrNZXt7bry6nuMhnDKGA5wk6uS5ztq6T2
9YpytQ2HjEV0W6ec4+Zpacd9lct9vfta533cPH0GhQHXAYVUjOJBvOVm7HROU6RLIdwf+M6Qq29c
HfIKAKmkTLHOa5+GszRSa9vWn+6KTBpCYuVsHQrlEiduU+T8hOa84WUmrCkkqDGAQC42TMakc5Zs
TVdPudWbsQC/nWwwUKdEjANyLk5fQRsA9kbNBisK26ID5BZ8V70DcWEC59V7igHo+VfrAbiEvVyp
tsoSECc4PECHtLtY9GJ9bL1AlrQ3d/wYXn/3zTBv91Xneg9FJQt9U1hBP96ZeURVZcoacU+EJS+L
ddHL0dtGtX3PQb5aB/xXjG95Qw3r3UrFKo89ZZT9IVxGfS9Diexf4YMLTspxyvKT36BXGuO8Puxo
PFcEcQiu2UjmebBwjsvH5nL2ROvGIi/rMa5NzG/GctX2cUQS8uCBGtBxOS5SJ/BnvDpRhqcekNQZ
rmwTK7YTP8UGabIBR/d+EpuKyb3G9+RjObaiWW7/LLI1UjgjLM4PCbraSpFCdogr0Tj8SuNLfews
qVzw5XznBoh2iJ2JNPGOIzyvEgO1vnRdln64Fny0NSFkaPQhKzqVnereLGnEDD6ewrPsP4379byU
/don/n5p+/v1rZ5u8na/1OVoc7+H+1UPTtp6M+7XP7C16f3/EHS966kf7GSLjOjQ5dg8rrlZWrGP
/GBBYQooeuqPJihax6+jh7IS22ux+1nHD3AIjffdr4IO0FOXZI99f4n9FFwW5L8whtjs4G0L5Sys
kP0REC+4hOAQzwNvkm3/7OYszVBwTUFpvXG9geZyvtzrTaMu2R7+/Azs8fSzi5K/6Ql06ZKn8pye
XZT/vTDlGDBj+2nyYZ0hT/O0Jt7T+uwQVAuIPcum9wV8+hv+Kqj6v6tg/f8Wej212f7Psdfl8D//
83kda2/L/Sv28h1qUnR79jycz0KD+t+xl+v+B5EVKtJ745rC+t64/HfsFf0HYEzqVADeAS+eFbKo
fEEeB0bwrx/7m9jrPE2jiwhwDMwYCQSsjnOUabtVga562z6Ieu6yq2W0y+uiwg37Yg1xH/niSdkF
FzZ8MPM18vZZEOHsQxNegrtApWtXMHh+itp+K8vazcwD2IEqxX0Cdoa7jAn8qeI1uu/5NElEaXnD
FUdmhVzpXHJoEaPl1dy4JBpCHcfR+V6qYT1uTe4/Wv3U3QKiU69goF8cExyjDd6Kbsl5YcQz6nWV
ItAIDWngXDT+flDVyh+NrjZu676794fwNeGJPYD45RaAOQN4koIksj/AMeCnP19Tb4ZxM7pU7Nwu
L+o4myrMTDUw3Nho1+a9GCiG/PneeWlEEgfwZOTewCrOvqLS4zY0hdSpp/r62jH76toPNvto9o76
aBr0cf56vL3yQ1GBkhN5/tl4Y1ON4WbBDRuc/LpYapq8RXFLr728BPjwmjTnC98QjzC67UDmYWmc
1xRAsI+IINg6Nes+J4TB5MxobkoxGzFkiQtE7t7/eXrP++7ge/HkYY+C8CUPYpJn0bzWax42utZp
afsfUGyNrjyshl5Zw5cGAcBOqoV2JkSOszW0jRWm+jjQDs4s1DFHJfUcbzIML/88md9XD4rQXqjf
SxWgsM8m09cdLX3Hwh5CDdt08gexlG8dX9r5cTYAKB4o9RbEtBV9PC/9u7F3cf69tQkiBCc0an3P
T4ItKtHizrOly6KNZMm76YNVLOYxG1GWzst2w16bhX4lMTpf2X1UlM25m3e2KW3456Nu9ZYFRV5A
QlnbTKSun/lDUoRW/hpt6LeBuMm4QMEbgX1komdLOxn+AK3V29IpwD1YFUX7zhZm/wrr76VR4HcB
XqYVzO4/y1cC3HsbwwNcLkJLfwHEPIaph7zha94b5xsFaUGiqr2rzIneB3q+bEsPVAqjyi31Zr/+
TtfYPpieJd6avpivW16ShBLs9Brg9+mF+fW2hG5FC4e0fc/HcATcX6hf4rhwzpp8rGpASfap8wEY
UqYa1xPw2YvRICGqokOGoAF2bK9sk9/mi4QV3w86LQJW+xl5PrA7a9hz9ajpKzj5myc8P+UwHXdh
u7iH3EUaLp20Nd39+Uycv7gINsG7Qg+CqAIJrXNWd9BGi6LpbqZZOGj/4ILwyea4ynS/Js1u1/63
DQjG84ARUABGaON38x05KLPPDDPNh95KG1/Kiyyqq+OfZ3X+Au1KfjAUkGIku2ags8UMUK0eIcDi
Nl1q73otA303IIROf9lYcaMst1devN9WkfHAi9JZA1qDCMLZZjUGV6p1K8IUYfrxsA3RipR2ocoh
Lieei1e2ym9HkNEIDU0aFARqv6mYzu4qphIUcDoGZn05TGEW49ryd44MezWbUXbcEHcl1snntauu
rArP2MIgRSM++NaaUn5zoZWMcUM2l/75e720fhwh+rOUQ1B4Ofte0xpQsgJwni4m9sUIh5Q3FBvL
q21Z9Ssb/sXFo0hP/4viES2w5+csD+qt8jcWzwYpfU0dfkyQK/w7E9z/WjwOFcheonLazs9HsUcv
gilTh6kIFvmwtF11JfKqfUUz7aVt7v8yytlcfEH5HsU5RvFt45o6hr7TDkbTW5E7NDmK5sOfP9OT
Nsyz23HfE8CUOb9ckL+REgbDzZbduSsd/El96LqqfK8AW1zXpa6PVuVjl8D5P4b1aF4NjjGnlAqc
dLNnlVa1dzTzpX4Fefnbtbn/RcRh8An2rfPUk/nlvi7qLgi0YOcE44JdumUNb5DUD46jaotkMOfv
phpeo+GdVXX/dTJwx9kzLmrU5/jEWbSbXEGnoc5jO7Gpdh+HxhCnJpiNj3i/3OfZrG6mZn3N2vnF
Y+Lh+gL8EmTrOVq8GDIdGMILqG0tzgVqxtuhBP6Y4KsRvJKpnNUO/muO/z3UWdYQtltTqo05zoUC
QlNY9/YMybBovS62HHERjub2vkeS/igd+RqF48UzSokXqRE4TGA3np8eGY0O5WQ+6lApipwRLqhQ
lF9za395Nf/3KOflkT7XPsa7QZBuzrJeuzMIrjYKu8Tr3CH588F5cUL7lb2TnGnwnk2o2RR2BKHB
h7Oj5dQGgfwSyPm1ROHFfQlHnXcVJXPakM+XzaAQB/2DZVs9v72KkGG9WjKVP64QRr5Ky2uvyOe9
U9ijq/vn+b08Mpa/u7bAvkGfj1yELeB1uClpo2oLR4leWhe+WRpHVMiKq7V3hxTj8+2ohqX+9ueh
X1paQl6CRI5EhALU86E3jFsMZSwM7ZTB+611JWKHa/7KzffSXvl1lLOl1cGoTGfcAuAzVnWkNu4m
vTWC2Fij+V+Yr2fo1F9RkK9N6OzpmEQkgpCactoGy3hZ9VV2HKf5tYLlS08H7SGXSgR6qZQHny9b
0Jqj7GwmBKItStEqW5IxIiKzaIZV8RbK10QpX1zBXwY8e+LxKTDB4dlB2vtN86317Cats6b8iEDs
3zm+/evxpXwFaJUmItHE2ccCtO3OOPWE6TIMzrdgWPTloNa/kwT+9ygQk8CP8QKdEzn70S363ONM
1260JqS72bXdRQKEDzL3f97jL60dWkhwyEjM4WOfbQm8pPKik1WY9m3YxaUw5He0acUFelTTK5Hs
S7sPYB1Ks1i+kd2d7Qv6DdtAUhCkE/aLidn1cLoM7zUL75dHoe28I/0BfZxNKIxq1HyHnLI8jcIj
RLzujUYL5/LPy/baKGe3EsKq5DEGX0gPyM5v+WIcSkeK/6dRQJdQTkRT+Zyj3GehiREwdx+iXUE8
6l0drK7KV7bAS3NBngj1sSeq5rm6JAZZGCUK5kKm7MaRnQvudue16swLG42iK68uCBKkas9tXkfb
m+dKdVYKMSLq4mGln3jIgAofvSzLo1dexd9H24tAKH+QcpN6nhO0Ng+nvzrb+0r0q+2kGOg8ws30
neYNsj9j+0pI8/sS7rpYpEscWMSRzhMayy5DbZqFnRqDsI6EUgP0yPA1k/QXJgW7bg9H6fnvBfTn
F+sYzrugMGKqaI82kN2Czhlib8gXeuFhXf+dNOZ+C+2GFtQpKKZhGX9erF9ET0hBMzOVpel9p8Cl
XYykVvVaOebp734e+vsOUQVwEWg51LHOUtwODK3uPKx7tgV3t3+ytvf74GAFhqkv60hPGpD56Dr1
o6uhp4K1dhQ24gLKdAy9jFyCXIB/uafobZdHSXK+e7HVJv2xLIRDyr9ZrThmIMDtQzYu9MKXxRqc
05/vhN8/zw4/2xndJg/fb7lzPgAhmVCeStFk8wOAmN6Swx1w+/K41rAv/zza+SsLCxnxB8pJXKeY
onhnjx5fbCPvAXfV0j4VtLCN+vPcF7JJc34OmFW4ZtVfnirGxAlol/i1dtLGeQVrHuGWNK0bgcna
ovC6U45DXzp0jCpFOku81kY5P1X0PHfu25OOPPn0eabrReXaR7XKKOgUAYUIRKE+D/5iv3LL/r6S
O4hmx3ywjj5VwefHygjboZJTkaVGE/RV6jdd8EOLyo5zL+u+INFkqfTP3+73iSGWvP9HH4OaxDla
kUqwolZsZxxkNVx0Y1tddmoM4z+Psh8f/vRfTxbpHL/eBTJOO5B78OzJHQc1tnSB5EHZmAt/bUzf
6C+CkODlvrTBDxzz3lxBZ+hs/lRUjUqL2a7fNgPqhfnirOBbis0p40BHrZHmspjeoxSZfd2EwOt0
MCYRcxvKT1udA+WwHtpcuhcIv2Qh+juZ47ArowylFSJzH32POwLdBkQ2lZePxdZPB8AX1XuUQcZ7
w476Fu4KQPVrwCpdd6080KorsVVxoeeVRl1tWfq2DQYPFIpfigdvmtXJyUr30my4/g5lUHmPSx4N
IAB7fWvY/Y/ONkrIJPNmxkNWWN9FBW9dWWP1xdIRUmxj0Nwpw+JZxQ+teHDmUhwDB5JKxl8SDyHI
FtfT/9Rrm5fx7OrpPWBsWcQR5ol2uuJSmMVLbwRrDFihKlMEnfLulNfKzw/mJnDo67bFM2JA5Tip
Tu524SsRXmM8LiB9OAGYHMO1QUlO260YZXUIPAybDIhHdoxts+nEZD/6xllmedSuW1sAJGAYxQ4A
5Orgjk0Yl0Y23ugc99wkqlvzc5At68fKpSICqsRLam80EUSqovloFIXzw7UXe0lWwygEzkSligfJ
w7jk9nRRFcS7H6cuMHIAFt6+Um2eB7dFpVSRACjZBPJGVCKPmS+AOodl4QWPDjrwHi7ZvflRSTf4
pMBWoq1pWJFIu9CSX5uqBb+Jcl+Os6XVXoOmyecHw2ok+IUBHKGk0yVpMeYxqlq+FQPi7NQPsQWF
dTfm/GDqDGjSBtqKsit+7UhxckN5IS5W30YurdG0xyo1NdZN78z2cgCN3F1koGGGQw9/FWiGBKtm
I47vX+emqBawnojqvu0t3nKkjrzS/L6gHd7BneiDx9opjKvBnrbygJGveLTX6t4q8CXVch4/2doO
RDwaKphxjqzgn+cTJorJusjo22ahJ6O7eTsuc1NYCUCg+kYZdrZiOTW4iWs2kP4GjA0DbrPOVylF
T9A6fVvmIGNaJeSaTKXWyJtXvvKAF1V+78nlWAYWDpJ97eru0u22QhxbtP9ucwmbCkL3OiokyMbu
dhoZLFE+oJq4l1Cg08q3pzqRvLv6ptqdisW9JI2h1rLmWb1+cObV4hypTo4J4jEhGlai18U9D+Rc
HW1bbd4hiKquuve9TXCyMRcNcwD+brPIt1FfGeI2n0ajnBOWw54SHLfHOd2mEJwehme1GwMKHj/2
KsTTMhgjI//SYlznXAR5W4M2x+4NzHQ4jW8NMEo7XGtUYxS7uTYLWp6dwBQYz0f7tATjtqSRDGQY
G8G08IvBHGVHnDCr4IBtpTZSQJ/gisq6jwDzAmA5upzVOVVmW8ljq1EnCBdO0rFYm+0uj7awTTN/
aekzYX4MjqjP/e8iG0YnMQIwPimoLXxYRTGttH57BYOmy3WJzgZgczx9TMMOD8VYbx8NTOtkbMCm
Rw6grHIL2fK1eFt2VbvF4dB2gOFM+6237pLps9kbOpXW6PrxENCWLyzEstNQqfoysNHtvgpLK/+e
D7x+KXClLUw3Xa0l8UzeQGxpKxWlwZBt/6iqxqupQ8nt87LZdXByK4smyy4z9NUHs++mQuYm7dYC
nEPcV7v2A35hxaOPnj4Qul4p40CL3yiPUHDWkwIHViSYfTpuPK3SF/Gwmf0U506vr/WEBXUy5HSp
oCpCqzx05ghroMsdYa+wVsO1Skt/rYLLQFm7qUHkUKNlDwjryoRHUB9NHEbe1LrUURJNxgzEOwpW
lbruaj8WeR+Vp8kp1w2WQQYreGsX/dMELFFcLmFXr8elyP03UV3yZC1eZ6K5EK7Wnd13ukysYRsL
btki+DlbdXRL6OS4F0U5e599qPrmlTMNiGJ2axVVF24HfC2ZZcs9IivX+tEpvJIOrvC6z43AMjrp
lJYydnUOoQa7l+kRAwXE2sMSLfeLiafjHdhBmwdCbnOUDFvjqNjLAozmJ/K2Nxl9m+9GLQOEWbAf
duOqn0YnznEd7E6W1A7utHPgf2OTTTmYu960DtaGE27cOXoZoHdWoxvLCX/WU7EMzjuo25V3LHoD
P1SI8et3KSvuoNDXY5HO8Bino+u2RZW2+Qo7vcNnpcE3ET5VYtqjot3oVsSjI7vhi8NvtMEXZI1K
nGB1pkMxjMZnxJedL6opqQIv6Nh8QqKq9ljRsa5PFg3mi9ELBie2+nXfUQJmR2x2dvTG8qocT1eU
TX/0hoveaeApGcQRcpl90vuwP481hQ47Fn45vw2txu/jQBrUMqjcjfLgamRfIBE4a5i0BUzJdISI
+WEqt8ZMB+HUNa+y6uej56r1ny3jsr7F0mX+kG11OR+julBfXLQt3tRTY9qxW+6A06nNxQ9j5m5M
uglr03fSV1uVhKXR5rGlR9HA9EUOG0rwWoRoExa8b4vR8wEj7JydVC91YJykzgRkq7bq25OWG1Kg
M4u9yztqpqjwMDPjasVxDgqq53/zwtVxrvsAJc+4a1vMqzG33qKrwtQwzGrVhIhEBEaJ5ORqzGG8
1dyzSbM4xchNkDsVeGpL3hZLVtsgbA0jIoQo891WKPL0BfbY5lEOUlhJEKlh/mSjx+NdLl1tVbgG
K8/+ms26sg6ba4/1rWw3GvaxLIpOHwDUqjYt8sbp3229t9UzHDJZVP8EdlnK7wiW+Bnlx6Ccm5Or
/GUbP6wkOeP2hZQJ6dUUTIpbte9AnSo7Oy7eNGTWIVsH1ZHOG9ZAyaW28aWIXRZOzgez23ofrq9v
ILuQTtu6lN/LprDrTwGQ2J27NwvuSdQ7kTER2aqqeA2wYDl2wtf62LQlWkbeVI9YMuToRuEG2FRX
Dn+Gv9/w1RZno9v84Lqe8kPQD92cdEWxAcMVVKEg6/XSjodSFT/GKkevWtpr/94UQJmOrrchkUyj
oTkW9DcxcJr5Pynn174RdHV4Uxe+Z+xw72GZ3REH3Qz4FkVHLfLhs8vvNg4hXs0np58WdTLENMkU
6wzYzGL26vCQiVW9a6rJ9a9XVRufFotH8ujmgSXTZgNQfVACtCm+1JW3DrST8um9dEQ1g04WlUaN
PZyXY7NV+ZWZ91Z7Octu3T4Mw1LgPBW6XfjYSANhik4G5dcFKOAG3W7i8duiZYuO9SwGJ1EzxdFE
bTp8vzZT2yesoNcleFLW2TFfi7lIHBuFbUjUrVUdQnuJ7vNe97c2RrfetVEayzWgGX+NaTkWnzWO
B5+rqpXFQ4UEXH+CcF69LdaRCwvhmelq0EphrxmhwXDAELsiYqTX9TloVlskNuWKHBy5JSvWO3Tb
o+kO4V2rx+anVQsdgK4eZzNe4KoROTuwH1O3Ctb7Jujaf7gQ7QfRWhrmmp0N+WlzsCSIAV349Fs3
XyVtOxU/d5CFexJIu37XOBWZZDAh1c2s092FhpKRHYDBQZ2XPPsxdRqziod6Wu7WnXAde9LKfmBA
NZG6dD6Re491x4815DU7SAQd35gLLLZkNmweZokNPClcZg1XbVsQFSJcHnTHhgfhaNSUi1LHqpwq
riOncw81GY+Kx7JePsnNe8w23SVmk3/1lDMcRrFP3PWnEaFZPf+cemQKVKb4zVmzvLWCtXw7hPN3
WBBlSq2pukFGgwmU4xDmNe+OHO8KjvpDp9byZ1Z69nxZ4EUM8W3uj75AgpzrKLTahJdwhCW7jEd6
KsaxwjWbALnfxD9zs/SPleG+X8mDCiinBEexN5fIT/er5ZyAWyO4zX2QQpPoQ7hXtt7LXL6ZEo6T
yiyln+Jkl90LFZoQJCA3vsHU93KrwiJVerUe0EBc32z10CXDpMObsAj6I3rV0ceI/uN1RIgAi7dd
0RYzlfHQla3xWbh1+151s3Es7cF9GGy1vFtCYVdxFpVfWrg55KAb1IB4rUhe9882pN0WblcF4f2p
zEQRc20Fj2iNqPciwkI0s7fl1vVEk7T9QExlgCv3PfGwre2FNXcCvMq0vbEXH32dgZMdF5veksWE
H0Tks5OEKvex7JvywoKF/QlR7/VgTHWUuOiwJV62hjcA3UvJ3rQzLzYypiVr/X4MeA6hmrlXCov6
y4ICdrxO5htov9dB656mAOsFIKpT3GYuZjcFlb7Ih8NbKwsK8FjajyYZ9gW+c/VJytX+vOEAQwGw
qT62LQS72M/N4O1WbMtxWMPrVWftB21gJLGYMH/hawzXmRtdGTRjfupl7C/VUn6KhFvcOqYhks41
MZMvGxWvjWc8FqbTv9GD1z6gnjjda2PS/nFxs4aEVdnmhdvo6WCyFZ1tcfCEDz4vZJvxps1Lukzy
cZip6m4NPlA2DCl0cZCYIgctNV1XM/pc9lVQHN01K5NijPzYFUN4seVVnmol0bAKIv+6GcX2MwwN
56LuGyLqGi+ZiCx6U+YXv/ON+yaqsws7n4zrqizKi7KjGhEXBhJ11pojfOaNd25jlQ9l6aPbs8z1
DUZwxiVlifVCBx132aJ/zAA1jrw/VuxV/vyJchQU37me4iwc629ZnW+48UnrTePJry2hF4mFE8Sw
NNx0XHR5rURbfjVyIR9A/dpXrYGNXZ9RcMAvxmeNQ7MBIIscWkVE2SSZazRO7FF0QqeQ8HPkyFyC
xHq3RUN07S6gXhPXR9Jr21o2cFsr+1D4i592lGyvzLY1rhDdvEJZNrt0fVlfz7X30UW++24LrTVu
R7e79szCZD9uq3z0iy64BY1zz4UR/BCVy9vg585dUGc/J3d8nJnDV7IPOSTCa+SXtYmKJoZn6R+8
GtEwbIqmq2YrhwvHVHdNOyP733KpxrrPKsDGvoM0FAfPdSf1uVxKOBobCfA6ZyX0EIdEhHfJsYpE
dAChY/J8mbHLRfbJchCfJoeiTJboeeyWxLYnP4phZWwXTdfzZJcrCq2xLId1OA3muKwJ4dt8jxoK
SotZaN0vuTTXA3++h84Q1g0ynbO51rHbYxoVa0oP96vyCFrDobGvfUndNkZSwPnUeUJusZH79j8A
ssWxcKMxO9auhAezzUhxrnmEFxTVoSaLUfNQedrztaqk44pA4xs7acGB78JvFlcsPh+5753g/NjN
CYZ1Bkarrgm3srGG3AQt1Xfi0m2pyKqCYk8RGSKKS/ZQH9coeblHVxTUib2hsupYIOPaJWXnzNZl
3YZqTjaPxYsNvaLKooolRMTNLBaZ+l0T3OHI4GPXtRmBtzth689GZesC0pef2XFj5M6jNHJLxrQm
UIqAaDNNCFl56ka6faCTyhLR90Ea4z/+NE13DaTmEYqWm+fpwq39rTXKsE5524RznIaoZ2MKOeRJ
WAX2eCh96X5oUdzuEyCVZZ0qIxx4mAgtu5uZKopO6knV3XEhI4rSUeM1c6hGHzU6vEj9OAKOEcS8
vhNbgbbd18bWlUsjcgiceFLTmgGfnTzqYaqtKUNZeei9m7Sb3UyImBZo4cAIi9eyUreR11kGd3o+
U2/y++5DMGnKxu02Zo+uV6+8t9gz5KlLKPZzHmqIRFIs3VeJPpC4XFG3AuatMju4MZw9Z0ZLItyS
VmYSMLFb89DYrSaknIn8EXvJ+v5zt4TMQWiKptFC4SjmpmX17BwpnjiEtqYTe+26PoXnH94sbRPe
b/0SDUdRZTVSyv6g1zRYScXTACq3eYmsYL6BNxjUsYKHjG/FMFV4xs8LV2TZgupPwXogyRO1oQ/d
qhlMcZLmaFzozPuMwqpdHLwmr+qDogo7AUdGNSTReti1fUQ+TQckNvVHv3eyH9i67QP4fXsfluVY
vLEJ6qqUHNayKfk04feOzuRyyIPJZAvmRXYP5R2PCcO2odNLoJ/iYJROtiU4W+YfmiWjkM0GrMj6
wtwvDgC9JAYU1In7WOX1sqKC5A6cTls79THMouVmkwP5WISJBNF7KJBRKs0WJKVN/ShMxs5EIqwW
wWw/yNCY859VVdfTYW6EPV5a1NxuWp1383tzk253MhAn3ZORfqeFty6LcQxLU3UUSDAVSiEf84CY
zuJ5Kd5hPi52bYTTnZMp4zogZ/le0b9RSbBpu42tAVNeNH3C4LZHGP2rtUboOfVlod/aq+YCnFEc
KOJsa9v+gAHYdDsj21SmhdMY7MhCWA/LjL3MaZrxNEzB2rlV3HQAdBM3x1o4XgYysqu+Rc7RTPtC
dZMfW5k78/pM3ep+mGgA1e+Gfmz7mwpcj+8mhd3gTqODhiZwiDzyz143JD8Q3WUZZ6JD0i4X3dzs
9exZfwinxmgOLXcd5Vo/qMlzaFzfyblBVcnom9WJ+8hGw2DKZ1cdIl812Q1SrwHeGl7pgbbJMP86
tV09gl0HSW8DzOpGNSPgorZdMButF3mHJygpmbt4W5iITdTdna6twboxdYvaRbRMkqxEDLNJadyp
55MP9ppMVPWsU+bkIrhcl6jtwFQQKTxqqoNLiplJERw9CQitjTM4Q+bHFXEUzzuiJjev15EOqvWK
OuYy3Y0jWNwDV769vPfGkLzqMNuOwZcUAnG5kyyzoX+oGs/FRKgxlHqXacfMfw7SFMZVASasuwpX
D2gfF0s/vFfRYgNM69Am+EcWTucXSQu1ZRaJVbqGd/JoDLWXI1Eu0iyt5XdtzMkr+9uSkp8UcdQV
iyUTU9BEsuK1m5U0k2mTnbYSQb/6J9oo6z+1R6aWkI6tVOlMPfqNe7V0zdpcUp2Zog8NHkwgSGth
bAZaObhH9AsWaL1BpRzO5+h/iNbaWd9uoxHg9N3Y1H6sErJydjG7hc5pDbsOeYCOvNo7rCTS4hPl
8wbObuGOhoh7JGKJtStj8+pbXwCq6k50KxHCtjxrqC+kTbEoyY3eIIX01IJY/xbp1SfOa2k2xdSu
x3WMEequ+lNXyEAfzGAwgiuVZYbRIR/mdGjvEALm4qPoVzWfgn5diLYNnnLjXtllYdRwfqWxfgB3
XBV9ivDjJHB71JFUpzHzZHQnqknr60xGZX7tk+SXcT4vbp06NApK+vsLmue8bZGqL4xmmLp7mlOZ
ffTa2ltuG9+W9OGjue9C7JXB027/i70zWY5aW/f8q9youQj1zTSlbNzbuMEwWQEYlvp+qXuneop6
sfpJsM81PmcfghrVrbqTHTsAW3amUuv7/u1OdaVf3tR95TWfSwOu637O9aZwOO4mra5/sML/7VL8
H4i3XxGSazDhL5mBYaJePr/8x8u3/D+ePvfJ189l9TouYvvqH55Fw3yHpxcBEiJt1E7mqgz6kRex
/s2atYqw36GVYhVv/7Qs2sa7AHkHDQgkRZBIvVKfP+Mitr/CZci/92GQ1ybmP0gOtFeV3ysOFRPf
mruKOAYvPWnb3hsOta/5wI2TZeyo0d216i6x70T/WQgwzB7+5jTrR2+658mbBqebQ1FTEHljWhI3
shk5eDm0oqbuiXSGABlD+1A2T1b95MyP8fioMwk2t6ontua48p8pbhARzv6dW33l2GFZ9sR7x7jf
3oY/uiP/dabbL1mVf2utXS/0j0jL/0uS31ZPy78xzHbt52+/pleuX/AzrcR5R5E8kUGInvkPBqe/
7j5yTABB7AB5AOIrcEiUAX85Zq13NIqQeEoGO2ZWHAP/uP3M4B0tvfBpZCigtCAG7k9uP/Iu39x/
LmAlDtz1W/GjoMn5VZ5AlFuXeF7fgtdPaRotTr48t6Jo7/zJXJ5FRf33wRJD9232uLFKU5vzgxzN
0bvz4rgl8rJyjXg/rwFm0QICf2hirSMaUhTOtbHiSXoWFA9Ditp1JztnqfcTnO2TTpOxB5FdRv1g
IbFx8M7mu8HqOzQ0ldZUByDKhmPfI/cISV816ZcytcYlkkAc1MtmNCsdEt/PL2yj6ggKSs2rpWxV
eXJgr7VotIs0DgfsQGByNAt+szur6yn/mOryordt/PVIfOzgqIGtmkzQhV3dm5Yw5dlYxXW+X6ul
rhjBRHUmkHAbKA961R4sS/VzKJNALSRLGn4f9iWc9gqOMG9UmWuokwU+nZ1NKvUxOIxp82VyVT6x
bpYODnaCLCENJNx7NGAdOc/coQeRmLusCRNbFzppAfAWoaCbriCozckswijy4a5pG9LqCbwbj6mb
41JdShGocFKKym1COHIbSX9pXDWiI4e9Lr3iWM/B/Iml3iOVDsEFRaMLRxSJus6l1U9jeQj00aqu
hKU+Q9D344nMvJjxsnBaWFDb9+LITZOAlCW9ROqUtlaW7kbPypO7HpD9JdC85X1hASTv4CLFScrG
dIimTPxLgspzVAQVQ32oqK+qOLGFf8HwQZsA3XlgbLVIAgLdsGizKyfubO6qyoFfnLKhWCJS6/lS
02v5vQx2K3bJll8VpJHYjXBpk+AbNs+qZomRJEEUqaxehqFy6PmZM+0TQAdym9yr5qNHWizDsedn
V0XAwR5apaF9Dfq4a6FXld6eAnAq+9gtjv9cD3Z9PqYDSVDxPEprl3opFR5K1ul1l+ojd6ZKehEi
SyqbnS4M7fs829UliYTGfLSbeJ7An/sWQnS2gqE92Z7Mh1NTYouiG7k0+q8G6aHjBbGDjMSgcRi8
njO9UX6ES70R56iSlg7MsAz0Y714wj2C0qgJrj0GjTUNGhhXqcR0PqAtSN+n1kRn3S6YS40PTR/P
50ov8/hkmsxM3Y5lsUxPhpah4WhHnyKyKYPtYTRMgveI8MriNFLrt8BXLmZdXloZER0vmCSSiPxf
55Q0ZgmM3FQy0oFVTVCBxljCLDWaB7L/TQJOp+SyIXCYrjdvbI9474PDgrqPfPyg+I2J858fV5jw
iO3luakbeLzePK6KimwZDe0QZcFdt5/GONl1wUzPmSaM/4NUrb89pV4fUv/1MplXYfm/Oc/az9nr
WQqB5F+nme2/c0ndWq0g5B1jWmcu+pm95b8jas/FwUHMMsU6vHF/HWbeO3SLq1T/518iLP05S3GY
oZ90OBlxpLue51l/cpi5Wxj462EKD6pj4sJewwLQ0L+t9fHg2XJBzQDPFI0Errbt3JMsncoKlxJI
XCT5SVQ8zRExNogjatjF+OQAC8ePEJ4ACPoUO/GdZzRF9oCqD4ijQr8Hpc6rYpKvXKE60buOjIWi
14P04IEPSPoPukkeApZ39xyfUeGduwsxzO4u61qr+aSawp7fi6rmc+toVIGep2Wm2U/2nHcdKx5u
YOQQbmH4xxhdz0d9KghXrjKlL0BiGrOf2FZnta3R7bZSy3Zdr9nFWbXVunX7bZeTXZo0JY+CbTGX
9bqkx9vCLqZlcXf6tsi321IfrPs9GaZWsyc4W1GCpdMzYCNdxeh+5SjPzu6ALgEKSCziHJqbpgdB
QPoDoxGRnzCO584GNBQb6JCaLGrkga5gxLgBE8E8Gw+UtHMsDht0YWaZutZ+ABoqA9ywNqCjXTGP
Lp8f88ypUKysaIhfT/BSK34eUXVqlWs7Ewu3v6Io9oqn5J2d+qSRrTCLsUEuYoNfmg2KAY2gja11
EiM+dBtcI3GFgt3w5AXIkbG9aHtgw+bRbijk3dHtHlwNG+qTbQhQvaFB+YYM9RtKZG2I0axyMe2b
DUliKAJVGhoPhMlbwSYOCxp7nA2DmjY8SkoaL2HoCi5tl9KK93nX6k04ya5Oz5wV1mrlpC1hvaFd
0lqRr/oHCqZ14j1HMtgYBixwMn+FzARB/8hSNiStq6w+vmwAk97HG9bmrbDb5M/zUzHDWu8bpfXL
KQ0CMLq2mAws/MRKdgRzrTge581HqevaydpQPrEhfpznoH+gzaA29BOACs7DhMm5zHzAPEK8xgMK
HCIBSjrHjDN/wxYtUS9TpIwl5xbb8MdxhSLn0fWurA2fDDas0tpwSwQEhHmVY4cYxSzi/IZUrlWM
swKeinVZRcaGg6KxXxXYTtH0x2nDSqW94qbdhqHOG56KALstzuoVZkWPA+JqreCrnyh4HmfDZIsV
nnU3pBbtRP24xA74rdiw3Hzox+s0bQNBQlqeESC8Ar/gt2DAiAPAg7V4xYZrEpEEhMQquS82/DgD
JP8cGBLHqtgQ5mpDm7MVeNaBCdL9uOHR+Q9sesOp0w2zHkliH5DUrVh28QPXXiHuYEO7LR/mOew2
FFxtiDi6GdBxtQLlwkSqREmsAwLcTHZ/Wyaq/5Kt8Do4P0i7rg/jFcMU+Hs5ZmDx9JGDyzsotz5k
G1ovsxW577x6/ugmDXi+ZOrywzl23dt8Q/xHV3ioApcATaG+sQJZnsIQoESELSg35sDdWARnYxSA
u2AX0o1pCOwa1mFaCYhEjUyLycZLsA3AUViBnMrIMWNG5dkmPOOEcmxCgsSz/Kudr3RHs1EfiRhy
xKYbJVLVXcELv1ElA0+P63wjUHIcOOKQaMhpJTTxl2YjW5qVd/E2CsZflHkxb8TMsnI0tvCga4aN
unFSokwjC69aFSLxIiyoXJme3IReTig6f99tRJC0yNQ5ApJDEDlIjtF3rLyREimypBlJ8BACN0At
OUTPxVG+Mk7ORj6VGxFlbqSUvRFUeW9zz1noNM5Mf7EAeZdhb6bxTclJlZjFzjUEcwxJ848ozawz
L68hhc30Gl/gcMnbJfdzr99ljhxvYi+NZFYjzMhl9n5yaShOm+Y288v3ud0lN3OB/c7XLqo2vhcI
mTkRzIt+pllrbMi87zQ7dP3h1prXoLjm3M0weACe13oR8vyvTgWAJEyGa0Rj3TR3QGTndqufxZJx
MOiKRO6s7okzLuMHEO+90k8fs3l8qtlK9jo/hKvTp8WY/iL16UjI9BN5KmciifEXEeEzSuHeGIIU
tcD5gtDnAWzXDbG58Y4Isz4N7lKj6ciultU8mHXaEQn3l8rNHjuiL0NN9eeN2dnfamM6zJAgVz3e
1POJxW6JFNrbZ1sm086Nhznsh06euWP80PAdDMw6Eu7Yj2UoUmTicHfc7zuhVHOKW+saFtTYtYgN
C91GQF3zlGMpHNhSbsx58A9WUrgCXVcm9wDRMhLm5N8FpWueliVzOVdiDWWq/tlDJ4YhpGJLov/o
IJP8QozVeY/gLbSGZGd3802eFHd5n11qA4WQu7F1shfVOleZVqQXiySF1is5UdxmyiK+EQry6ZqS
aPVQDNCShJVrJ3tOH8c2Ka9424edD3Z/KbIOHxLPoqOPrBr0HQwy0+27GAriODju7BwDVm6z1LyT
ZmePTZHncDGcvGimYO9TdWHaAgFEEZwaO7sSgbDvO0QZKDEK485Qpg9Ka91NbUM8uT+WnxwTIs4v
Gv9WaBwni6vP4Ngc1azV172/tqJnAURd5KCcuR/GuvzueCRV235lHAmHng+z0t2rXpuqG9KHX8xU
WmeNVkbVDPK7m7UMDZ1jdkFIzcG3rjJuOpNQa4gXuzjpNHjcu/WY77IJ3KCgZHEHPZrcpnIaJB+q
fLiuaBmN6rjIOF17Kj/9ZLzN6gBoN44f2in+oNe9dmcwqob45SmPSeoPQg3DLh/l1zzvP6FQYKRZ
HUz3mtSrB5ec/INoMuvFM8RjqhfLY44vZkeMDvPLAhs6k8w52snA1o7oGRlX2MR5dpK19QmLvYkk
zX5RGuiIh1qWQXafBFK79xBGq2jI3ciZEUsZqbisTfIxpn7m5/eYWZPqMmtG5xppF0Ina7rqkKPS
buEE6dFDNXXW28GZlhGNCsRzV5XlcjZrKO9zmrp2mDMOIJn5rXKl+eJY+XsxLs+zGX9PlEYUrTbO
DyZk/CfZN6h7z2jbRCOQ0NmLcMUta/PYVHZXnpGQiCl6zwPVJHWoi0sSDfW51m+JBB+yKxMW0Ye3
7bPJ+d4gHSfP0yQI34pG0fS8R8ruuvdtT3bbuVm042CFdjwE+XeaNkx8G5loxx5isKJHJ5oqnaX7
umn9GGNqPnqDxzSdIbn6Ovig8FRfEykzFejEpVVm12h0lAXx35APeQ4Toogxyc0Cn8HO95HC3aWx
1Tf3iH+16aNTFNJbFXLMUda5Oy8Yh49xEWMTeGgLiuCRcbuFPmWX1J8AntyCAed+dzvQ/paln0XT
yqaIOjGI70QzejRsIBrnR+qQ3H+yCbPYNSALC9ysa0CoDrY7HZVVu+8pyJ53hd5m+cGtkWOz5A/Y
va5bLdWsxxSL7LNlmbW+p+XX0D/USWxrP6MV/wie/S8XWGiCiv/9vnpetS+fEcH8urPyJT8R2AAw
lfsevozkJ2Ld2D9/7qz2u4AlEgc0cTs6IZi/ILBrzhbWTkqFSONZgw7/c2nlD7BVmXywsT/BU/wB
AfCjwOL10srETiYV12dBAdx4GyEzTEkA6qn6MIDXOzlmoS7TpeJJB1kYeCc2wLwPR6mnZ3aHzO+g
eUWEgmpumRTt/kJSS3DWGdYTOQZorhJ/ujOb/qOqksgiYOC6HJL5USs868GktqIMK8UhUdNMdkC1
vlxOMBRgKHV/SyJRc9U5hdudW6MRyH0+8cTdm5pbtIegRqBx7iVZv4akWAXSYxIKkzx0eXZf8SBX
vQp9t0wEPhu6gb7lFE9Wn9E42cRsWcT4JbtAxr4GAQ97uJ+pp6QAqU8LggOjypbThCICzxFujBJy
b7S9i7EZ3Oai9mJ/v9QzhRgFmNPOEg70ud4WBepIKXkotuN45lelia4D8f7O6JeSVDtmTE4OK1F7
ypgM2gDrflzca5DV2Ax1zjHzWCoGqPdkz68Vh7SdVHdSzMlZ10+2PB+XxNAbrA0M8fjXvUSetVYd
PFidEvoIcep2NkodaMULJyuGnWZoxUdSdyfvMm9qnl3NhHNUYiq5mRDIh+lM8IyvF0Z6ZQfppK7z
oOb7okHx4HfLwPlsKdnyO2BLzB90F3YbGGF7rC1GKgt54KEi0mCV+8D5dNMgaDOnvS8NotacxKPR
UpR8Vqe+6FJgU+Jwz4MMK2UNqhHkSKohE75KF58IjqjU8S50lI4cJ9xEPdCqm084klTp72i4I4pw
4qJsrT5ZZgenS9WhLvtWD/PcXYrPixoM4ERDcFw6uIWtbyCOC5NXXdCsOs6ozseEpOZwzAq8QnXi
5HxHbfnamylRfdO0GE6IDlH/iH4qkfsC9YB+b7Y0cx3hTMRT7w/yc24jjWQDRVa5c5IsYF1I4+xe
ydEByfdngGGiamC/qQxTVRjrqc/vVlfqwncnjmJN0Szl2HVeRGuC2E0nPewycOwQ6waCQTpl4iI5
E6Nvf/dsq6Cxb4WoMVjjzSAcBvjZruqMmUOzvUtIZ7Bt9qbglG+Id5yNgN8LRmIU5DYv1jzZwVWm
+2jHc3jps6y1EiSoS2qTA18t80PrtDEg/5ipL35S94zyre29xF6nAuDpSX8mWXB+tOrKFGREz1WJ
ljqlcEFQXChCu6mK7NIs0YpeqZno7yOBpvAYmEvL8kK2GfxGs1IdamM9ho0B6ckrxriEOAdmxHaM
K3uQhHOsxIkBs28ctHrlUyrTpo1wyugXvJS+3o+RaDFK84K4dXVYUPiae3vjaLqNryldNGZR5wON
ZWbxpLUrs7N4A3fbshI++kr9uMiwr129hA9isk8OSVnifEgTloS9u7FHtkP51x2J4FOODQaCiZ7E
7psKysAigVqbnpO2yN4TMZ0gRIUlPRGniRQ6roYJWwvfyDs0njfdoGwrTwO6RHJAZgOIxlRYfNqj
IyifPyxi6rKDZV5yIrPOqVWs1rv+AWl4sdMHz5b7P+dA/x+FjleT798fxRdq/Jz0vxzE6xf8OIgB
j23KIn/W9G0Q8Y9z2HZpYFj5TLjQwIEHAW/+CzzW3xl8CRWlP+KB18P7r3PYf7eFZ/lwARYFtBj7
/+AcBqb+lQm1CCqlwZGET2Kb4PUD5AevAxTnzFOohPFcGcC55U6CCQLv6Yz/pF5W7pRfyWCn/A9C
wsGpsjtH1Vij93YILQhb5Y7TTqv1ptkp0epGyB2aFGEpM3LM/b4SJIwlsTg3iSdNwnIQTRG6wdSK
XZHENTEsKoYWBFqR4opizwz8DQVMeUI6O31tZTrjGRT66ovGMW5FVOFM56uriB1s8I070oIlOjuc
wChiMOeEoDED1kClfPYSPFH1rq4NnMg6ZS+4soYap5XXlGdgBJO2M+pWv9IENbEnMcfJZW8mBYGO
1JPFUU0YsX4aidyJWZ67dojGsvJJAi5Fv8/yObnRl/46701ekSRJXixR6Stjp/XjLTEmyUcQToe9
GffGcNJQrU87x05u4ykQTwS864jawZueyh6VG3DqipXzgXVReTUaRV2ukOolUKnm7HNZ5h4IO4Hw
55h/R3nIXfog9kzwImrmKkHg7gmbVS+e2/paanPlgH/5JquxTmPAtRpiRGQuYmoeSEZwwihjLBBW
sRXflXGgAL2k1dN0CMF327eNpfajhUDZkp5fnlKrqi+mpintLy42TUTJRm9+L4ELeXgHKb2jpgt8
wQuMTTFx74Vh5Jddmw6A2tMy86dDSzNA7VslvqCp/hpnPcxVaXr2syPN8USk/fbIra8di2JGtyT7
pWjR9Vk9Tc+OfS7yNv/gZXAcIdMVzQsSKANQVHf2KjXHHXZ1ZkVomGRvzNNNnweshIqxZ+AIaUoZ
BtR6DPCrGPeOaTW1v4n1W2UOr9UsfIbQPpqMx9SwkDP8NuzAruKAW2RREe21yWGFF4+mTuLGjjm8
GNEPuwP+Wca9XWPRk7KbCLfflWXpnpzRqi+w0Xp3tVfZ5DjV8ZUoDSwG6ysHbjn9LiXhDZX442f1
CA6FM0KD8Tbs2e5noWd5piKJXzbZpaklsluRdL7PO51mE4obF7tRAsBAioLZfYJD0acLq6YFfG81
3RBlLXEVuCDtpd1BRY7f3d6V34OJtvdaC8qTFmT2vRlnnDJp0TITeWlaXcRm6UZlXH53U//KGr3q
uuIzeMBsAkc+diqLJA2C34LZSe/qeuk/FeDwDRxFSdMQfiDLC7vYEE+Fo2nfZimqu8b28+vCxbu8
E41VKygqvkWYtzEyvYn8m6MqMvjomE2i+E1ox9Zi/2p92V5GzlnSnhGqwAC+iVehpMYbxthU5CQm
zvuqaIdn1biPWZyYp1nm/Zmjyyws23jeN0DHeJd6j6gI1d162kh55pD0jwL8LMryYb7wKT44eE2f
HWbNHH7zlr/Nq+DuRItj0FxCuNbaHfTrEz4YyhhbBwEMS2uqD0Cp4PRpvRwqpZtInt3moHNI8cab
GDdfHYO3P16P19lo/+qTAQNqkEvlraFbbzuog6CN/WLGui4nxz0rM+woBtQDxsW5fvC1wbjG5dwf
hqQrDvPSIUKuqoFiCOQG1bLsUdF8E4XULu3ZLEBaffN8IqXgNxm3W8DYr2+mz1HLi4Mvgqj+t3W2
flpOReXGKsp9alcJQ+8iJTtxjzGJY2OZ2Sw6VJ0xWKoyCcEVai8GixoOL3sOZDeehsS1n00CucFi
TO26FVq3N/yhOLn4yk6Tl6ujLE0AxVjE/1/UI6+Jin8/T13+r//55Y2yEUfjXwOV5cLGcxP/RDOc
bVQiSJubbG0GeIVm2LRfmTp6CYjqN+1XFhQ8XD6fC4YzlyiwP5qiVpHm6xMAKGMdn5ieXEa9NT38
189Y2w9EbhSZEU70uLf7dMjkS76JbrBtZVfEGMOWpn32sViVOZpHwlmkNr0OnSr+Pl9VPCpNjDFE
rZw/Jv0ovoC7eXZElIFxKwSRD3gxNfK1CzKBPsmVXcKoMFU7PdOySyIss/Ig22IBie4MVFqztkys
9+3gY1VDpJSH0jWIV9ADMX7Pm8B5LPMgpWu9zB5EOUALlJhd7itvXN37qIEui0KNDxQyJtfaoOae
FsBEXqrW6N0DB7KIIwh0ERnapLe7wZnb5551Dac+jitK5xwlr2MSGOvQo4X9UQ104EWtVpbTESUP
WTQGjp59YE9zyW6fV3jpHVUzM8xj9lEm9Us+tlm6zjd73kOA6gbSDa1coQO32k3A0xUJqf6JZdm6
8lxMWVZsXOcOYrO9RmBDGWYimw++pTzAW9XLgxlXfURvTWPSEmVy0ukIZI0dYTSDG3aTrp8jNyvR
/cHPfnJyXaJS4uEcME4aUBaEiljazor93AoNWaZ9xJ8idraR7YWSndINYyMf74fURzLVOfqNpYNw
8svNAPt5FaQZlg76zyn1M3RxJKLSeZ905fzJ90URHA3dtKedwPzLPhuU477IK8wvkOnylpp4NwtJ
yqehK8nqEWuDZ8UfJ1UJ6AcXgIxK6TGYQ2LmUYlVXtGcFOzF17wa6FFm0GwOM+ld3wsisV+SGPbs
fEE6YYRZqbnfeL2AdttG6WIXNDHACBm9Z4ysWrmrA1V8aeeu1g6ujvJgb09Q6zS8SiDqNqFHG4UW
aQHUomXtXdIRt7DrBd4xBgxfPOjW0nwnchbQCBder4WZk3UPpK0U9zmOizzCV1VQ/WPVzXm7CtEm
GEz7SNoJ+rT/Xk/7eWubD/6tUjdERd7+sp2u//7HduogBjd4bvpsgT4JeGv0+o8HKx3NawEoQnEe
oA7BWgRu/VxP6WgGDQNeNllcA8TlfNFf66n9jlqPVUP+UxL1R+spl3j9WLXYcdcr82xnwuI6PNtf
L6eeXTAs1aKLura2rwyvSM8T3bx7dbb8iyHlny7iwMby8bR1FMeG9XZ6VxXPYYoX22gtSjh3iCg4
Nc0szv79Vd7u2byWyIyZUEDPmcV8XrLXv0rqd1rFR7yNSDLRLzgmHmJI6EMyaPmh0jXjx83+t6m0
b4e+7XLgCrx0RF7TZfjr5To7EchPedhQ3NlEYs6CcNKHHG0HLZ2pMSfnZLD5UMHW78qE16Pu9TD1
48rkhBqUqtKvtf5krxK+q36lxyydK+dDfpk2MqCtrp0xn1kDYYQDgT6OBShnz2ep082/mTjfrjfr
1T0uTQC+TZb7dlC/uvowQ3oXOVcPWON344hDbSBQhwKPXv4myvyfL4Vlh2sgFKP8gnvo1180ITU8
H8iPRJs9V2Gly/rQ0D8fOlhrfjPCG9s+8eurijqVGD1uRDQ95OT+erGiKkXXJSQr5YjTxrCpVEFu
sifvEXu55V4TZfvJ58jqgGotI8HvQDxr7qjiU94IcgacmCSQlKAKrGiDeGKgiauonbPkOySfhUC3
9J6nJqswVU80rLBHpaaPeLu1CHOoKxz/dIx33fNM39IHGxD+k2bEyYNwmappPV6UEQrRr5WzaNQE
fXSx6exje0I47EtYwYJg0cvYdxIRuovoL4tRuOXOVg0gsYFb6skxTeOrWFpl7zFF5R1/asKODLEZ
fJ+qJNBCt+lmBoKmk5h/S1dceKlBJs8Q+FdBaklCWtrgCU5JfPcqya2u8rp8GRW63bMx7Ygt7fu8
eOTwW/KI1IZVJaKWx4RD52F2ZvsxbitwhVK4kx32nolyUBq29jGlN+UrcggjiQpnTI3Tmihynbij
BquZeliL6aymC06ST6Aihy4jms2FM6H+meBfcMp2feT0aPPIoljIXdFxa32m4U1R4uHGkC3O6GoX
KvCLNirrfv5au6X8pntaczVkaaOOetvEz1T0JQ/6SDXczmod92HprVFFigb7Fyh+BgWbFedqTDVy
RtJ52feeLgtsvnBfyxLHN7jf9POiNm0FFaBpuLtaH7yPfFxYjxHKBTON1Y8Hkr2YFWfix4lngLRQ
jqWd0E2414bVddOuCNLgBcdbd5foq7lNxyKHTChvmytyDRH0SOh6RS/mkj4JBjpohLoXASsnyzCF
gzCadZ0hQ8W85lxkFoE3B4NwJgrmy3q6MTsSyfaDgatQTxC4n2LXriIpGqK8wRCzU09xxwtJkkhA
pnnp6RozcjYzZHfTd0jy6ikf0/lzx0L+QdPbpQJnWVCz8WQmrGAyavfZdxpzNYpWAwovbzA/eHWa
hxZiuOKQVL1L8k/ro5ZMhi/K7633rV53UVItw/e+7yAvRiLGkNqW+p2pjN+m3ppvVgkSYoNVSOwb
DtMnC+mbVYKgOxSO9txFcwPURWhbM/ukOzyW0sRyR/Ul2iwyoyJNuYTA3dfN19G6ANIPm+DaCS6n
4gbvRcRQzPTVz3vaPw5Tlx//fJb6L8enu5z8f7903hRvCwDXf/9zSgreMYHQ4sCsxNSzFcb8nJL+
c91kKrJ8l6nIsFYMgb3sH1ORwcrqED0CNrgy739Inv+Lw4CBbZ2w0KOTyPwW0Ul6wvCKlGxfQ/Mt
jN6UE2YH0lF0ir2n2bjF76L1Z8PgD3woyylASKwmNDZEZXCCaDWM7k5DF/q91gQhZrpWi+vUrAax
awqFu38VcqxxQkaAqJIKgq9+16PhsCRHKW2YfkYYRlZQFU7AsXOvlcPwpM9N7BCvUKXzzmvN0o7s
oAZHdPVGv+t7LX4ul8UhWi32V5UYOAzP9kXW+NbJtc9OhtFSjYsCIEYv1LXTx4K8qTYyp5bQvCzw
SM5MmqY1Do6jufm+741KHUwI3XP6VFJxLBo0BiFP+2U5b612jfuYOyPbB2wa4KpOnmSHLksS6yEg
muBi6jPEeahoUv5/SvHfJxLT0FrFy0rod4o8FHpJ7J0Nqaide5UwsygbY+uec6DmtJ+pCYNKaH8z
U2zD5i/n/CrlxzUXWDoPACCFX8/5XBiAhBSzIB8Kasg9RQgEzcxFMZ5ckbt3KYtkJBxYyN6MvWu9
03s3dPOEzBpj9PwT37i8ffUx+Bfz8dvJ1WcaQUhioyGBKqUK7tcfiQJiWcRjgKkLTfq1obkT0ekj
cHE89ecmuXyHP74elsF1hUBhROHPm9GVLuUhN5eG603dcsBTlHwUPqt70VfdVwMm/cez7G9H5bdz
HCqw1dQACwduYyI1+vX3U3WX+ZQC+RFNkhM1PHI8px4qDUUi8t/8am9Xje1SaxkMUKi98s6/XqrD
vuNC/PmRNpMZSSRD9TUZ69+22/7TZXj84C3hv6bn09K0vqOvhuBk7CmolokXSY0oTbrsmgNSVm/3
798n8+1RxXht4sQMMGbS5MHv8+bXyUZG0WShUrgXxNkFe3dytCky5GjN55gak+aR6Bbd+ZjbyESo
UTGT7wAnZr0ne6DyBWlMrQPmkdvMIDs9pmzzZhrxghCpQAv6xxRdK/ZJkxpqbLxubaKKNhkcd+mo
y/KEb0L7FpDlWlwF0tKGk5oW94M9kqm0X3rFDZTxkEToW9oIKnfkpZLwt/QO/RWjPy7Fx9iwAZXC
OFjmAnkP4TRgaiWk+oGcg/x+tDSeEf2ANSNKc7MOjknXCfuu1BrMdCQ1ujpaWqTDBf7RQbYX4MLY
SzC7KI08J2Skg+/gZ2RfWXMLYmfGLK9NTigzF3mjVjqzPJRGUeHlIHesuDYWotii3lVpWWCoh9S7
UBQXcScWRabvpW70KXqWpM7LHYzSLC4LiNpk7xBwkl+LUa/dR7dAnBL6RCs4X5BGlLRzoThqjrHf
deWFzhrxjFJV66JgIQbieSKa/OuCifLOyTIyQnd0TCf97YJTJ30qgjht76y5UcMDm2adnvwkq5Kr
JSvrYdflZZGv6V0jqvoopUPVONidmNWpX+qhIZJsSrMnmcx2+r4x+6aWodXGyfWiSs2kMHJS8xd8
SyU/Su83wc2AdgHytfDb+MAV/QqRa50Q0prYzpc5y3NCf+U87uKhdgayEdOufiG5NcOxmPbSVyfE
YYG1W1xSHBwkuq2mPWoqD7xH0lxJiEwS5bNqJ0tgw8rCbz52sars+4FY6umJ8A9Z7jvpT+S1Fjkl
TYavzcNN3iylXFX0TS6eQbAs99zw7LbfMe0b5SfeC8IfT3E/egZhRp4zmJ9NqTytP6LWLpqvVIF6
4xhKWALoID9IyBSW1qCR0ZEYZuSh8rnHGopQn6LGTEZIR4fyIreED3vYqm4+kfuIdwp3hHcke9Zy
j7VdEaJUT6sCH/q59o/doHx912ua5e17fm40SuUSl4emxRJwQvxbfZxN7sloUdkod6oPyinC04k+
Ne+kEPskUwRMp+NcA/2NrejP/R7FzD6vIan3NgT8uHOFT/jJLOSlXhItup8sJ0Hxw68a7Pv/zd2Z
JbeNrVt6KjUB3EDfRNRLASBFShSp3rZeEErbQrsBbPTAnO4oamL1QXlOlU35WsfnqaoyMjKc6ZRB
gBu7+f+1vuW2GtC00WwA0zm1iWFjwm/GqRQVQY+2NAmFbkBYm8qZpiPWWuyiZZLAZrOpFcQHEBl4
yVQkWPMu0WvrKutSvcQBKr3ntHI4WqPFceIQSk7GMVumjr23BaVKn3PUKq3ViMD0OwwPqzLcLa/1
fPDi04B3mdj3ZNIVjm29OoDNUstjO1hOzXxUVzko1Ch+MAfuNwADwuLiss6gntb6zBDL9Ww2daEA
x/YMwUdebL5cPnnBaQ6fsvSTlJL7cVLIKPfFhO3A202sG8xA5oLM6QKshq3H8hJjqETjGPZlUdDA
d1PZhriIa2FepGMZafEHdRDtbA2gyGTSneQMAQMCXth5540ppCvBlkCfnzKURaBq8sg8ErAj801f
O179NFFcW/Y6Wuf0QlVi/bnjNfEOZSWH7iBzskAuZDmpbkDFf/ZAlsN/fvz9EnK29FI7oSvvGq6m
sSISpH3may3LiGNWkyVwa0rz5E2qQD0Vjb6xaMoHS6+2LkY/7KzermVQqnxb6NmEny1W7CZrJgas
3WozlFukbALm3DiGpl5ZTzO5CHc1aBX+mx4fI1dRNxVSDXQnSf1nlcD1g1DoWw8R7hoHaZzdNFT3
1uhWqJFO9Ia9Y6mJ/zKZD6m2kKbhHdwmMj+KA3k/GtgGrEUqtnI2Ncj10PnDjiBDU2AqpjmGmhzn
sCuZXYup+sNwk3XMwQZ5M6I6sEXOjagDutOkHiB+VeOagUog7MXg4bz//aB5fy8mHBKeHHsO9qTn
+QuyYt9TiBSPZNKpgN9NfT8qrfP191dZd5k/DhdjzcLmqEYVk8HJ9X5+YkarjyhSC9p0snA2lifN
wKoLbetVHivEaignZiD9+639I5n6/58KOqAePzz/d1yb/9G8/JW+/Lf7l/7b//zPH1sVbz/3j0M4
TBH+wm/tYjtek/n+2aqAKUKjgG08Sox/at3/qaTT/0Nj6+FQSGHfbRker/0/WhUcysnHsTiwW+tO
GeXbHwjp7Ldj0A8DhhWGlojJURtGieMyen4eMPEM8KDlLfMLqVXKRRSDyk4B57th2TjWJSgs3vgG
MU2gK7o6+prRzU8LW09tP1C187CfieIVnuB8H9NbM7a62WU7hGzZhZ4sLcwbFUZF6oxwEDHQSPRa
MbqEbJaVz6Eo/maVsdzTZngsF/adjauWV/imOhVgZNR8SjNKaHqZKt8iGgZ30H+17WhNWcCD/sK2
NQtgUmKidvuR/YwsjXZfN3n8MumF/WWO84alzinuKIZitY66PN/nsYn9kpITn9vDg6O5LPYNauFX
VLdojYtmGEPZl+aNRbgF5IjWDOrIGG+RqAApyfvYScHEVcNFaw69AVs6McmN7DoawpzPmau6RRDi
IsViXkUtQtnLPC8gXblJk92ncaIPRCxMcx06bZR315wf0ouKF/c6U+oco1DpWJ9VaiXTo04ESLlf
ogwoLJv471Fiw+NOCpyIiUsUL64ZWTzCGUspu2kex3y4Gpgxd2DoovxrLqucBZ/Ilb4QTzSCZw9p
2RgJW1647oKDbFjcOYZ1XVNtTjDLDb0cXsdkYhbLfDrfdYvF1RI93IzvmlcpPXx9C9OBxxcW694G
B0FfNUooqMrW6jUkEjcXQbywKz2m7GKrJGB4KxVC4li3UaWYga6VnnaNpBmd2TL0DcyZ3kSlqZek
qI5Up/nAjKBrav5tsx9l79nBYGWVe3CXVocnbw9DtCGoxf4UET6h+K3tyiGUCzZtGieu99LD79b8
ysq9K6cZrO5Q4+lcXH9qIM5sybIT6naYemJcCg4ZQd8benENXN8c7mxTDAwtATrhi2UhgrKWSIAv
7pvB++R5ufvg0mw42uDg+q2adPmtY0/ucEcroLT2Y1Q37RPQS/spWrzsW6KWhnmS1VA/T3Nepheo
z9mMTWkRB5J29BhMlbBuXKrNedDXikCEDcsgeWxHJ58v2B0jABudcvxq4zuMg5wNLYsUaJSvrUxi
Kla13iVX2BuXMUAUSum7s5TWuyQec0HWYNE1SbQ2vlr0ERMqAreq8MFH6+mmKRV0f+DvxxMhkMO0
G2pqWgvtVm9rIPO4rUWvP1oW++8wSuX8pexxpoSkYyRV0JKnth0A50KFdTvtEsnQzB6TUh362sF4
kOkctQFCV+8xW62xG1nNyb6pZgQAo1LHnDXjUYJqjSEHvqju2IwbAsHjzE8cCI6XSZbLdod/NSEB
BfQdgakxyHecKqoMp0XJlwe0YVTcqpmxCHhfauYJ6mHf+epsON+aqSzsQEEEEcOlaeqHHqFKt6+R
oIOZ6EUyhwkWEYEfwyZORSMZiAMxVJlNR7T9iL/cTl7qXJi7ShuTk+Nog7kVJaFanJQzKC2lZypt
MGo6X0qEAPkqrqFewp5Jze8LJ4ObWp/0Sw+VZOxXscxeHZeYhO1YVOALOk+fe7iSiQofUinS6hIc
dk1ekNrY4YR1difUHjvgXMXlE4c5/TM0CHoiMLirT9RorC+T1newFBsbgCn2e3jXtRW1PUPFyQkl
gd/ZUTON42RjTLYBsDCFdDBLs49pXNQREYWxPHH+8D4pTKy1P1LecbdJZ4p95dReunWlBjNHrKdH
X4yeR6ZcJpcCIA6nPLGV5IJjNkjLogzmCKjsllNXFWYRaOTLsjHKz6a07E9aYcVUH3DSx85el14F
Q0B507y21HfKzh8wcyfVhdEDCcTPTeRwtKVukSyIp4XKYTNdvSmgmF17acZAwTNvH+rKznBLxWx+
iDrDsjM+C5q1m1SXhp0Gva7iwh9CkVV1hgOE+F0lqm+cUTdyc/Bxn8sBP/QoecYtL80IN/uItaUo
4SWrpcpokY3erqhSqFMKh3mtd8lzpGMlwunN81S++Z+kYckmpxesSAw8LJPaAYf4pKtkJWv8uZsk
Hlb+0Iwb02cagj6gAxuZQRvl+IYvIM8ToYM1qo+cIYzJ/On7DdRQA9aQlWBb9FMjt6f8RjGXCNFy
bXpCQsuFhWRRu+n9ZowneTAzvmDkSdozORtzfj87CqUJy+1nuClkzdyn0nOqAJUgyqtRWLMdqJHo
mtsM5Vd/iAzTGXeZRS1pZ01t+4oSqX1QJq+bNh1i3JgPWIvv+C05/hGa1HYB5Ag5BxX5es9UEZLl
AYimIAqmEMQtxGU9l6Ggl+qccNWn9VVs6g1+qknFqxPXFK2w9lJ94isocD0FrtLq3YVs+fCZzzvZ
2mEr3MH6PBC/gl1mbuylO3U0ateMjhgpVZ0BJd46tL1SKmKyXEhSyZieDT2hCWYssy0OidrH+xko
wHgYRY/gmg41SNILtUwL80jtbdJvFrUURjChu823ciLm5TaDkmGEejroz3FrODVS/KX2KP+4WXsc
UQvt3HF2Tx135D1RuqlcJhkc5scCjbd5WagDK1be5MoALYXDVHnqco0GhDuq1kktHZBhS98Bkc/W
Lf3XVoviKnCRq30ppBLD3MYIe7QGZb636ogso8RkGgVTnAAQNnVomJqv6b3+rKVNUq+TkFk9gx9O
Pxdal8YBKQwuArqMcuJeKLFMb4GPlvfajGDsSckmZ1bJE8sL/ZKZhGpSIW2SsoJY85pXs+KmnipX
lN6mysSQ4BbqpEWvoHfb6KopHFO9yLBwL1tA6DgWuqhFpBCkvBHpFBQSVuhlbKrZV8Rodr3BEAYc
JWEszjeDmJL4uQcw/JxRagXvk9l80IxGBd9pQdT3pmILnO5nY2ith7hUrFoAnbU6QUhGBmJMTP20
rTt01Ice9ulyp7lLDK5mxkS2WWTlOfgVPak/Y8VFqixmq7yBhuM8Z4Wpyg1+It246MmQMfwSw3Cz
oeRDKXB1C+A3x1eAHtHQRDo89xmUP2aHtrC2s+v1A8ABEO3Bmv8Ct1iNZ9cvMqP4TB2MDY9IRGNd
GF60JHuQMzMFPLtmabAXJxOOD7OEWzTk2vO0Wq8hPCa2SJNLldncsg9LrrVp1D+VxZSddByJDy5W
jZnYAM2wNp2kHh209sCuvNNYktWK/XGbzMhCoEJQIJaFadAyzb3mk4ppvsai3ffQqEfLUTYFqIP8
lFt1l580zQL/3eelt1tSojAuZ/I4AnKaJuIoadxcRnS2XiLCB4eAxo37LNdo+VAwaOx7IuhEHqoR
jCF/zuceJyobfhuT/i7qFUQNGV7xV+zm02ON0fBiWLM1d/i567uFV3XeGnPLEE0d7KI2t7CP9aHY
DFGq3kYU+k7ExbTfnCQdVWwoaa8H614yAHSrWox6w+wCkpkYL8pIdI0PS1plikBZ4cESG+HroBFf
YoeuXBTbW6RF5tWCgEMlmI0knW8ip8W2xdAYgeI2E4uVV4jW28vBsD9XSp5dVTANAa9hE+2CHEYd
SQ+5Or1YjZxN33Ak2oCO/WPia21hC/bZUeMc0Csm14oWUSKv2obeG1ZcFRh+1Ts37Nq9F0rfFdju
jiHREUwIIgFCD6eJDG1JyK53eEgWcuN2Cwi4G3tYXUIz2RQ7Wks9g3+FLW+crgENrGZetRfY5Qq/
pVRKnGmlOehnrbGHVTH1mtiM2G5JhJuY2D8oWpypovRVeW8hSYKFqVLoWnvDPxZgKrKsKlkCuZ+m
IscSsljxfVZG6HkKkgESYZe4gNi53hgpPJKFhX384BOclU3WT0CeEYYPAudtAm/X3/+hBMRiKUl2
YqKshRodYRWb26id29cfju2/aBael9nebtTARfSm91ffCZWWYj2cjIoIrAnBUOjIVtRBb6ceNsSx
UnwPSiRtk2XiKbC34rXWpI2WPqEY84B8Nak/qIS+v2/TWQ/kroUNwrHPDS9dplRRYaYVOn7D3Go2
h+oymuPb39/3r65iIJd0CfdVKeudlYtykgQH0KD4lQgN2nNcMdloROUHTqOzeikPl5IXITcUM3B1
4Nn7+Tu0JpfDXIaim8xRksx4a3VS00s5P2YQ2aoPGqPv78nB/4sklHRRpJFvQag/jBjD5dzeRWPJ
tsjjpZnp1W3UqB7aD0bm2o78sXKyBvyaOuB1Sm1UD88Vg4gKehYd3o0IIXq2rQj9q/1obpBKGXW5
yekkfqTGXB/U2SUR0aH8RyeIB3pVevz4MniYMlng8IFj3m9fm5TADStJhis16e0HdRnFVyb9KVAR
0ecfjMezwiIaEuZaYmUNeIEU58/Ll7mpTbpFqy8gh55VM+eQ8TpZq7adcgGzV0erbULwSi7gB9/n
u9HDQ6bD7fCYLaxL2llbuLLV2rNnk7pCXiAUxJKjUDpqAXv6WC3159+/Edo65H96xvSHbdSuCFAJ
okZF/PMz1uu0FqnmsrcZiGvjuDaxMGTFPD9aA0gl7KSWA2opsZ4IsYzKC6txomNa5+nn33+Qd8OL
z8G0q2Eh0T1HX3XMP37Xc6tmuqFYIsg61JUEsC4cITRQOHGgyhzmOjjaD8f0L75lm3ne0LV1KkSE
+/NF04jmUQ6DBTWoZT2JivagFqSZZ0GxKNUhvvBidyFqI2+8WBx/f8PvvmcL2zDiW0Qb7G/ezXgY
rNYzcSKIwKOFrFoLUs9UcdtXCIAcYX5/sbOna6weiVWQqukggXjEZ4Nqbu1enUyiaArOp1d9Pzg5
wen2l6LFvUHaL0P89xc8m5XWC7J4MdVSAOYOzy9Ye1mH765Kg4psrl2fWUNYfDyfv7stuOgO7+ha
HsaZ/W6mJeU1qT0lCbpc1JvGy7RwMdvECapRz3a2On20cJ4NGOrWXHC93OpUQkZ2NmBsgfN6iGqc
zrGhPxccWD/BbN5QQbEwo1EXAu/Fi/r7Z3k2UrioQWuDHhziDfYm5zMCMsIGteTamVfGbxElmcCr
+m+Fbk8ffGm/uBC8ODQv/M2aYp7NBcmcarXeZHEw81r4tEBnkBoIGTM9/1MF+KrHXoPiEUo76IjO
m1CjOs5qyiEAC2hN8Mp6UwXb09Bbf/X7x/dOrcW1aCeyrUCdDDfn3DpQRLaVEdaaBLXBHWnk0roU
QMduuM4Ig8wuo8WJb6HhRccFzuniI6rtgEVNYokuBrOwi2tUAoRH/P5jvX/Yqx8IkaEGKZiOydnD
LjtyXbM2pWS8cKyLIC/BLuuzjbf+6s8vZTByOCKzSXj3sAkTTSbSRZNAk8Oj04+Pg+gfoWE+/vll
2Lyydmna6iY9uyMSds0asVAcdFqGulorig0gVEzIXVP8Gw8PLx86t5VOzyA6m7h7hJ0DMOhgbAka
StIlOqKNIyNr/dXv7+r9K2/iS1ztgsjcaJyeXYoCS5E3EAzID4yyHdVn3u9p6Jc9SYsZrlEjvrYQ
V379/VXPTiK882z/WRxwZjBAAD39fIP4/ZQIKmccMMN5CJM4ax5Hq+9PXtsxTpNk/EQwGeYBl/YO
yhzxwU75F6PTYXzCRkaaxsJx9l1yWCa0mjAo1v+h1m8ctdCfq2LdGwhb8IF+f7fvr8at0vZGVecB
bz4/9QhR1D3qUUInm5UHpVAIt7vHf2EueH8hWn8OOyu0cKyC1tmXqWX0hMH7Uehcprc3gUbav/Um
YFbFcr5ux4naPn96AOWndPVWBtImtzvlO3qSUz/QxuJXf/robPblEMcZK9zX+UAZu86NDa3m0bXZ
5fpuCzW9/HfebQbC6iHDhsaM7Zw9uMKy2AFL+qaumVRX1Fu/CcMsr7Kk+/b7+3m3cbBR1bMPZNfP
OY1z2M8D3wKO3WQd5Y7M1AirJnwn/PhufnEReC5Y3tlru+8v0jliTitgVH5hlOW9aSXtK2+Uuf3j
W3HXUzyWDqYojP0/34oYKwxq7QT6bzDiW9aXEnxn/9GZ9v2QdtbnpSMdAUNDy+rnq7C/TfF3dpGv
V4DAQ5N7Gy7AJrF99mBpfCRZ+uXlsCHi92MrgrT058tFc1tGzkypVK/G+bHA57GXM6WKwnamze+f
368uhRKGnSSHaevdy0o064wVn1kBzlI0hYWXVldqzsG9kqn7kU723ZCg/ABAAeSSoSIvPj9rIkL1
cKd4ip9FUIMVzn8bNWHw/f6W3l2FXaOJOIKJgfFggQX66ZSjkAA7kDBNAOI63FoqrmE9u3/84LgK
D201FrIcs2b9fJW+zgbFbnLyAzm0j7t+VexxShfOHXtJU35Q7ni3CedqiDqYhNjws3U8e2On3mhd
m3R3+hl5+kTuJVoG8KR3szbQf8/s+AMQxK+eIYJX9CWsFOzrzq6nZpkrabF7pARTUlZsUByT52a7
P/6muC8QiowG1Xi3Z4LYrhLjS2BnAiR+vlLFxHHQjSY5/wMN8V8q29/fj8tMh6UbiYvJmX/dCvxQ
wJm7BdtsimBaF7LHLz/pXeVnrvAa//e3ZL3byjAk1p0ZCCnUNvzz5yu18TiSX8q7W6xz9+Dl03Ua
RfpfAnXCoW4NclvHsa5OtUfzEyGaUSATJ5PyYiYsmsT2BFQ3tgv2qn6Jbf5KneFBondoqWV3Aq4P
gTjHvhusZ2D5Bi7ypGiPjiaWp8QjkfeCwuf8aJsdqCIZ9TSiHIlPikaumYI4YouDs8Pi8J+QYRnv
85ZOw47+5ScZjUZ2KeAkf2mtbkq2+nrKepzQwB6pqZOtSvMGIokFzu1xXGo3PradgGpFG9C4kfBm
lrBF4HDwJg0njUsI4Zr+YtjUlTEVfF+GyRY+czmx23FjT4TxzpV77NJWe84Q9tK2cnqKPr//On7x
vVN24EhO7Y6F9fy9acG2IvoE2d3H7GHbXClpPH04jt+/ne7bWkp30VSpKq+//8PoAqdbA8NkeYBt
TDnJKKboWHo9e8hRiY7aXC/7P7stLDEctBBZrawynBpnF6yasaBEZCnISPL2dfLQzhbl8JGt9/zh
cRUmUuqrVMiolp87bTOXDA0L+YcPeY+teMo2a8Fvc//7ezlfgbiKh+aM2iMTASW5s+k6KlK9bxN4
CwO5Pldo2QEptkXECUDgj/3goPGLW+KExgvK1p+N8Pl2Ic8I+KuqXvH7UYEmKVgWYhqXf08CfyRe
fKgEf//39We+AhxuUGF1b6q6//Nv/5q+8eJ7dXwR39vzP+qnP/n/jpw0aPk/fPfvpI33afMzpPft
//8HG1BHgrhWXoCQYnljk/W/JY3Wf9CwweqN0PXNYM7c/U9JI8kyVDNdivOQT3jFGFv/kDQa/Hls
NfAxUdYxVP7gP9E0MjTWzfePNVw2zATUrNU9TlFc7mwFaXurmbJOAYxtKCvj1EBXB3hTXcmnK/a7
BN9EfHPa6uJFE2WrBuYKTTXe+KkFwcK1T+MU60Nk55UL0c0V00ZUE9zfXKAbCKqYD3A15gp8Vich
+dmd8jLaTg2U0drv+w7SvdcraZcFiTWk1t5Qo+iRZkLuhROuYVjo6HnqBpWHnTgJU4NqA8j2gHrL
dDNrnSy/2qJkjfRx9SYwS4hn64Bsa8Ix+/vU6SZIc+7cTd2GoGwbJHfcgfJ5Nf6GdXvEUhEaYnTT
TgAzb++mv7HeWWIZoWwaHd43ZXzg34aGaQX5XddP+XUP41C9cWls/pWxw9Ewec+0BSa/nyDHPMlC
9OXeLidwvHPnwPkEf45nsSA5y5UQ/12kKr7AJfaMnmV+KDK7PckeOyIKwgBlcrxzSi352ir2UxUZ
xy4e/IF6+kEvuouZcJxsMr73aXIrgYinATYgXFA9QtFSagR0dR6Nj6y6VnBTkQ3SNlRs2+awOls3
VoWkRHjKgY/1KcpNnmlKNE6bE6SaxVdx171M45Ga4bYskyt4wGEunT6A9TLvCUMjzdFMnDu7sw5e
XAbUOQ9kI2+WztyB9d/K1ka2kNdP8yKv62Yc9GtFVPJybNrTMifmEM7ETPjOmNyOWMW2mMkzw6+6
/nKa2uMS6da2dUzCaylYbGAH5Z8Xs5qOFElNMIfaQe3wOjAwOEjskty6H/mQSC/iJ8Crxq4hGvVW
6ANa03nQ/ZhNQDw2zYWYYDNPa64FlefHDjJyMJB/BtM/oU5XA7uXXXRZEJrCD6IvzafC9nbU+NWD
E5f3VKpDvRFPdd7FIZ0s7LZNb6WB3U+1DNylTh5J4a0ubbvxSFOQboKaKrlSve+248ZhiStB+Ca1
tCAfm8OoSISfDjtdRSdQ5RIlwzEu7czaVIZhPlSxp8SbGrpcA7JzQLHLQMDuVO9Sq7lLzaXxHScq
t0MzHVOHPGyPb59sk+o4GCqpcZ0XJpkXkJRR7QhIuBtktXPqtAvHpSsv6F8/AjHawlzrfBGJ8WYV
EbBkaGYAaIKxkFpvAI9mb+U1VWkp5v66YCsN1WO+TIp+uYrIZd+2Pf9wWoctYWXbNz01J2WvSnhv
NL1JbYuzieDf+i+t7FAly/SvBrBbDQw8++bUfV4HKAVeoCgZh26sp3Ddcl6unOsrx4YEY68iBzOf
duiJZbEm0baBmy96gozOhMVbj822LXuYFcK4zti6+HamRNdtb3oB+eFWyF15Nzr84mFDad+ucK5N
L7lWfBsNrUQhI7Sj6epFuTMrZT4gPNUusgLBKakx/DSNfCccR5U0JQXjzKUT6118sdhJGtBWt2gx
dXsS4cdN2VPe2+oGRWLwofJiRn7Ay1b2MDdRdmNRXDzEOj76x6E/sBXNxElI5VVT+lOb1K92ZCOs
NVKF/uRcdQ/gr90QO9ND7qBSWTFfwJqoMlVF4DLXHlQrusR19Hl2ykL5SxhST3zb9Ru32mcamvPU
VQmP1qLS+ErOI3vUsXQxLzXeNamvRwiVmZ+nXkF/vlJuTDsBbVof07I1r+Bh+31dmKdiyPifCIpi
RkPkrQ6keCkq32aMb5E6uPYKztIL7cLNfWOQ35tRRK9N4jwXnrIhHGLwPSMX/qLWkIin6FM0zNeY
shRyH0iW0EuUyWrkyX02GMcKV1cOhZYNddDWIn+pIqU8xeWIXJNs6LAxcYGW2Q3mz+Ocxw1CVnS0
28EhJFMB2kWYE9Iy6DPuyuKOfVyswEysJqzz8UrLlmuE58aG94nfsif1k4axLDC9NiEgI5bWFYf6
gqkGx1ydVfdOF4XuQvBY3eI9tYDNKvi53ARHX6sS8lxbRyyPyGOjrg1tO3HHXS2ZMiCF0OCVAXOO
FS4tC0ZctXRFZ+c+AuJlReNnx6qcwwy9pJS7ypXbaZDrdrA9LADV5mzZI97uP5Nvr/qO1+/L5mAt
+8mr/KGQp1zOrKYjeAvDYuxX8iluVAj50YR1iyrIJtEBuLa0s/v0KzNd72dJbF1j/TTvDJjv34zh
e0H0J+hInqDStvlNyuSA5fLW60bf0qaLLsoPnDTwTtXylNII8wuirZ+tlrO4Vx6KxLiz3Ze6s4YD
xH7Et82uWaITrJZrterbnTILuC+VLLZ0Cqu/vLg/1XgixkS7Rox3OWfFba7voeShokp9wiAJtAom
gLFTU4WJOl4raX+IZ60PSk15nGcL5bhykh09zrhs9kKPvzP5jvGe2Mgy0K3kROWq2NK2O7jKa63d
9qtguy22bA4+Dd5CLcbO4O3DJfHq3FvrCxemSIs0HGX+tWaerOoH3fjLBZozJKbfZN9QEtMxr07s
DbYq6GO1uYZyFkyQTOoyfqBQxmtGnjHa6UwhzqrVYC2lO7sj5+JeKM0n2e9Tyvr08piSozBevrs2
odw1Yi5HCftJbsmc2omyP9oLk8/zQrxpz4yCTt8fbCdw3CNHvWte2Rv2k0Eh2PKA05QLcrp+ZBlg
Mk6zMG9JekuHy1afdp0m4cp/LRrr5KbGTSKqTS6Jk8cNjQGQ/cUXSzkIw8TsKmE3uxmM0MG7Fv06
K37KCyckno/q2EY3vzWqzjylpzfQhHle8eWELjhoFnvTRBCAAF66ijx44In8KB6HgUXbq24XEl3N
xMSfqW8Tnf3H5J1qnN9tLna9fSPbhH5OXAHRSTL9GtUXQuMR2x0Km/o2AytH8ie75mC00C1Djm3C
1Y5OXqvYL8aFBTtwGgzyA9tQqxktiEFr2D+XY18QIxSRxeRap5FwLt8m5KXjy65ZhuOlvV2kou8t
cywvkZuku3hmX+qiLJdte11lHe9+2X0mGc3YozFFFWk7eKLxwKbNrT6md6I5OUlW7QZB1kkvl5Pu
tldaM1zp3aYxwETrAPpJPBMOU2SV31lkRzxNBKPuqGe5AW4S9LArdK+CwT/nN5437WN+hBwdLxyF
uEeWbQazZfU7ALhpADJwK/LmqsHs74/1fHDV5F4ahRparHe8f/uiuKi6zICDPMLoG2ugTMjHyzG5
JHGF0Y01BJmHzbYno18fuHrykuj23nGyT1UMlBRG/T0Q7E0CI9mQqT877d60igedK5dN2viKjXBV
d5/MtA89kEf+oh/N7laS4UH0bRHWvQHq3glYixE8pgFC5IOWquj2Yh4M4W/ZPnGUjBUjELW7S9Nq
3i5xt4nYHM+pFXgjgzWddoWthjhzOn/VcSOIDpNIbGtF/WyQVYaKHJhZfU9s8TEDFegrjvHYqs2n
9afspngiv+Y+zZRnz8qvnaG7UzT1tVOGx9GTmd+wJfA9MNKdzMmeZCd1WkYQOnO0lUW2FZO8Vgvt
UjEEmR8aa72KbHvS7zWzfZzwChnVX23B6+UArcLxe6UWNiPAftba6YuH+thtnOu4Vzf2UhoQlL0t
KecXZVo/TlV0NHtr11dIK7PeExxGSmsTd6rxODrYTYitiDaWa838rGTOhY6igIkKLDDKez01Nw5i
flXpE0nl1Z5DEcM0yvDiEOO55VCQ4oOZLlD/PHdD2gBbnuQuarSwZkeP43MDr3zTdxIpekHax6VX
Gl+oOF7ljJVuIogCQxQxFiofFh1o0XhbfEKXMRgCgtYlhJlpZ/Ucp7Lky+Las2+Vc7sra/VFBzkz
6alfYQVxmR2zCMoVHoS17dGZlyQEhVjbXpxWefAi54FI4Au70nzIAcgd7ekvK78iR8vzzRo4lK4l
eDq9k50NU0hUHc375SrzVD9eLOsSe3x2ZU/srk2r3mEEZBYy2Cljvs91UDR4vUb1Amf5RtfF1kHK
eZlU49Zx5rvUSfdAm2hulgcCHqDeZQGzzEa21XOR2xsAVeFIq1x3ECyu+ASrOIC9uUyWU6XWPqBy
Gu0bo3uNK2XTL+VtOg+wbnqCmxs2f1048YzM8qTiJhBlV4UWO+NoZFcVq7eLDubbGnYmq1seky+d
d6EqMnqeDSVm5antTk453UsruW5jDivxy8h+Mpxmbxvb9jWhi2HWjU/VYMgA88BA0oSSP1DbZ30w
mkUL2viYtYiZolR5tQ1CIEiHBN21IO+M5ytbm6wiJG1yVjm8yOJrHnsmfgXHYpun5hUnnKhpCaGO
DTf75PQ5zRbXnNiLA6KKvhKTBisMjf603CWVVwA0K2vPvHBIrkMSQ5rzd6fN9K/a2MV3TVKa3LiW
2i9J3YhnT22FGRjgt1+bqGRal1nG8iIMb74nBtYxAM/Ps7xOyE3cG93KRgXxUJKb4VkSmfEbP9UF
q3saOMMpKBC11g4y22hQsUZd8wIGBA6r/sZkdaKYJmIOiYQC4Ru3VUMTObJmgXMt3ApHZWs26qXx
xntV+95mtX7jwOJKUNSAEjmQWGflxapVNG0duwHSn78BZQmmOtpvjNmVNtvrifpsvCFo+zccLbga
dKyTMs9gaqdykzRskglcMzvMimKNd03fCLeTokAyqUUTwX7Bd3+Fa6hgdzXgEAwVpFyPBOdAzGXa
x7+Qgu4N+zem7rjidU3Rr6D9N/SubvStvc1XIu/ijlMXRjJLj3yw8SFW+vow6oqBukYuzr1wHAZN
unJ+s6nOH0AqWI8QYcdXxdIAAi9q4xUc7sgLClRt5dVjY+VkMU4qyyt5RhkgCbNgA6dXJqb5hRr3
AoYPQXcQD3gaQ4cJwwnMgeMmB+XGvovgRjyQBwNBgpYheDittkblkLVw4wKSfyx729rlCHFTXUS+
MZaS0CDLTq3Rd6iYnsy38BpiCp2TK4uJMtOabsPOkqCbRVtDb/K3ABzzLQyni0eCceJUy+61ji4S
W4I1OqcG2QbPBAPFS5oL5Ul7i9kp3iJ3xr/jd9YkHtqMhPIQ+QTrbiSqp3oL7RneAnxW64kSzKt5
6m9Zwh/VSv+1Quj/a5Q1Xaf6/F9T1jb/i70z2XEjydb0qxTuqhtoL/g8bJ1OMiZJIUVEKqSNIzT5
PJnPvrvP1i/Wn0VmdQWdLBLK9RUKlUCpkuY2HzvnH4pEvCDU9I//+99Qvn+2/3gqkx9Ve0D5lr/w
F+VbSqpJuDxQPI0aoLRI+Ut3TfsnhW/yfIAgpGOZQxL03+q04HotAN+gCaiDSGmMf6nT6v/EcYU6
FTehgzQG/ma/wflep9VJ2kp8J1AzoNggalc5fNsriibHnRGDV3fYAectrxOSHxdqazLF+iYFS89k
/xDxkDkOlDJWzAHXGBOjFujOg+wXG0kB/qr0fcW1pyZ3muOAzxhsEcB/MKT2YXX/Znru/2zorYT/
ulBB8+g68Meh7AukbtV8viRFFYIaDkZI9FulUDl6tdgIDFG7F3oqx2vVUykhQR0O9iW18lVTBlQI
XVcmM0CefGcWy+NoEyZAQITg7LSJP2Bi4Hd68uV8D09MI+MrS2XIHzPUq9qlGIRi4WhJD+MUX5rQ
U3awxi6Br9fVMjmOaBnTQWpKaGOsOgdxyl7c0LIClWfh3Tzl5VeFdn0tKcw7FY/w7+d7tSZiyHUj
EYBAZG2kkwGjHJbnvLqptH50kATsBnJtkMCuFVJhJPFDvUKGmOJzv7F5oex6Xbd/IYj1NUEfCsMz
rX668C1yCFczy7eA+tJsKgoIXh1+S0uuw9HiyAyKYajJtTjBPCUf4M+j7DmEGwMZhA0O9e8svvka
2JpPvcr+GqUkehS1bzbnP+fEkj74Gln0eFO4dItWTSAeG4FFApziXvuihpF6o1Jtji8s6RNrywIX
6sGWotDP9j1sqjNlVmIScvfAlUJg9yGvW/0CTOJkfxgViW2ygGHL4vyb/uQOiZGyBKHjsVNvwByQ
lnDS+AqJwnr/N4buTVOrRWWGnTvZKe6mUNO4/p2Y3Elfv+ui9je1ZP5cvijLSfwZXBdzVXlCFIo0
EydSUJNNgteoNrej0bu/vRRQ5GZ3cK4BYAAJdDh0iId1Zu24ROwk86/LYpmvIXYW18Qe7d9oCgwQ
KAxKflRS5FJ5M0tIRgFUMJ06KMai+wN9CeVqcbGKxmhE/CaORYp+E+iYEgQNNnl91nQ9+BIyBXDh
R3Su4ornN4+6S1igNeaDH+b3Mdx4vRq4Gw47NOPjpRoVjHtub+2n3RrpXbvY3ka1SYeO6LR8S/Uh
vPrdBXjYqDxp3oxiPzlN4YSErXaoubD6cSS3U9XpfA3XpwuL/XjzyqkC0ckyBOAtw5K3bVV4WZoW
TlvMGJLI3eQh42V24d35Hh1fDOBFrdfV53EtvNJo3vTI0Fxi68FqA1Kb2pXR1s4VYpUwJseCYdQU
6wIY4MS0oWgkVaAcSTdYLw4L78gYgVRSfW0jM3JLNW5CZyJFTArxpkntfuvBp75wEB6fUexhUw4i
3EfjiEvmVHFkeAUWO5lnWBu7FMVNXokucFNNXOjgiQGVRjAsTIQxVIDGh9MWxw0mdOCoedn0w4fK
Ev2DuiAkWNXkWM3Yc6cLfTtx1XLLWkSaxC06x8jqVGyjrJ30JhEBHFMDRlVXwquyG5Rb8xEVenQ/
dBy1K2G91JB/i43o+u6jp43Nx8Rr4MmeX1CytcPLluCWMeZIQ4zLdFYnZ9KVmVPknQgsKSPoT12u
wSPpugwOCRJBn9p0hlI9Y9OMvnSqpX/hQP4j6uzEAuNclq5TJGGQ0VidC0PZ6qh90H7vdeHOKJU6
gG7WYcutvfSpF183PWDv830+Wl4khAkhwERzKAGPXvUZPU9t6Tp8plDFSbftkFCDrVzeblX583xL
x5NNU1DaABPTNw7yVVN1Z0SuDWmOgh5PyqBw9HDvUrK6FnZnoMvSjKDaKmBg+EaZzkYPY+faHc3+
xsnHJgnOf82JfgPncZD3k4Yc4MgO1/pY5iid6sh5dvDnfUdxmk9WrsWPgNbSC5fK0bYC7ytJCjyc
5DJ/FYN9c04tJdqPsOi6oFareCuSFO19JZqewphkSTT37vP5rh2dvrQHFhMYNShnSuCrbWwrlOBF
yIkhYs/7nvFM30H3UK7Pt7LWSUR6g3iI+xJ4FE+PV1Gxt4d8OoQheK+RbtVZeKu11JipIlZ50Cmw
iG7QfxTbbOpbCamIEX+J0q2D0NTNWLvdfaHAqiZRHZmkYbpke/7bTo2AZUo1aEB8EjJ6OLm2ngO2
LTEmkXw/BHWNabdUeXwhepTr9eC4gKNJ/MN/aAJ4mFxib+Y16RGeya0F4assqeNNPCzZXbJkURjU
Ta/vDYq771qO1ECn+nploRegXFjEmuzI0SfATmce5LG9pmxFjZZp2A63QRRnOlhPG1/LsKwoIejW
bZ83nZ+0NWVnlTz1M2vUu2/Hvti66GcE+iK0qxp3hAvX8slhgSrPqMjYfX2ioDqsO1nZs7PCKqGi
Uqu8FeZR7ajEAZG5UhM13IyDmt/MpbpcjZNVmRcOtaODlJkBeQVJxrKJHNfxB5BN5JQduTRxAP9Q
Mxq+nc3ZdQ88+9eiuBNrdNEubPMjyz4ybBZCkWQaDIP6+to5xu7VSYmqHCtkx/hsivdl1WEloAS4
QfsSegsv4dqwo80Uz+i178grXiMVNSD32o6xb1G4LaLlw/mdcDwSBoVqcixotzq8o1c7Ifa0KVYF
dQ9LGP0dtW79fVtrzf1iEkIo6UI1bnbqb+cbPT7wWJIQh4klwLlCHD7cGHNTjj3yFGpQtk56O//K
WhBHdbHlaisuRBAn+seVCX2WexOM5iu8+s0eLEazBPKVLQEmH+KjUaT9FvpI+ZBRur0CK+reLYap
X9CaP17hXBuQ+MnvyPtjDafVTAy0YerOsIgYRfw50xsqo+1VPteIARelm1xBWFANP/f6+X2nX8Tz
Hl9etGsSMHGxkNxeZygoZFmAtJMFRdY+3KChHN2GTtV+GUWuXzjmj49S6F9EJPA95Aivk2h1Wst4
bMGDPbfCH0UZJn+UvfHl/II5bgQctEQMI76Ol6QnZ/nNLNbh7GJ3r87BvGjaT6WKje9JSWn7fCvH
y5JWeACoUOuRElnTScYZbWUtTudA60V+bbdmrfmKlnBct+jrxMnsub99D8nLUQU/LK8J+MKH/Rrd
ZQZW2c1B6GrqlSEa5Z0+DtaF0+7U6HHmyJcWDmLE06tW1Ej0Rp2zx5UMEfkUxAyyN9nu/OidbIXQ
GHQ82ShEeA9bWVDfG6eknYMcv/Rd0ab2bZ9G04XldmKOUJBwUOuFqweAVv79m5WQoTRNYg1rqBHO
xXVVNVJIKmw+mWaM9AAqDxfG7ngnoVNLKprkIoIdAOQP25uyPi0StMqCwk2UGyNVFA8cZl46KD5N
l27GU52DF+bIWSLSXjuZtXlHwrkF+6SEXRykVI1TNfqlquk9q6e8sNpPzBdPKh4R8pCS19JhzzSk
1+xmdjuwto3HcwmZ7i5u+qvzq+LE+Mm9pAGmllSjtQEsijRkJxULN18z+lngJ02cY3zpOI32f6ch
3mc8TcnNrhe50iPArdVGHyAQWn5qRsyp0cJa7sKlv3AYneoS1D0DVqqOsoqsnLxdgopbDIkbqn2g
elp9b1SWsVUcpX6Y6sm4MEevifnD+E2mtf/dln7Y1mLGeuQ6vLib2onuBjBNYmOAaoY1XWrhR6Nr
B3tXKJqGmKUnlpIIqp4QqysdYj5UrSpv4yCYgXEkXJuFgpuOBaXaO8ktsOzl01QiRPk4KmX9U1iD
rqOeVcxOUCyosgbn52ctWsJzwJQMabYQOhMqxiCHXVFEnMaDUg0B5gzqFtBw+w4fve55LrF1tTyk
Op0wBMVSmItyp7dJeDU7Zv03lqMcUKmdQvJszabqZ96zs47lfGWC4IowtufRZfd7SWa80NSJzSzD
PAIdNCeIrFYnxwyhGK4xbMQmb7J3JQhjAIeRUt8JsOF+HRvNJSnyky1SUcDcChn0I7sVq2QKhqwb
ApOsyXVi2P0VGigALSOw7e+MrI7vz8/piSPEJE6hvEOMRLlufYQskAhNfUYJ36sq8GMzQD7dTi+s
nBPdgpdEAQkaBzHAWpaky3EKGkYU1psUk6R0zPubJkvF1aIm4oPSIhJ7vlenViqHPhIvZFcxc1+H
NEWqp7ZedVOAKcbgR7h0AKfSAX7jtv4I0EN5KQzs4AJkAMaPifC8b25PDHRp78sFstr7hHCk6LkN
yDpZcvTfXHWoTtk54hf4SdidthVZVl4rpNSRFEFE724y8/iDUbrD7azH+qaywUJ0aFhuKLWb5Gz7
+h6BO5UE5IxLEyCNXTy2oLiHqELVha0IY4Ey1eLq/YUr+sT5KMtRENeIpmAbrxc+zxfQL8oY1O6c
qD4WHNOVV4zafVmO4/fzc3VqBbLi2dLS1gni3+EYeWOE5GpRMEYx0I+4qhs05qxo9zdaYTO71PpU
5D9W63xUPHfRa5w9KOCFV3mbVje1hwDl+VZOvA9JF8AsIhCkhO5464Er41ElDEGeu4jsH2PeIJhb
LDEg0QytvWu1iLx+o5PXfZrDogSNC3vw/dCq+bVn2L/UEV1ei6hkNztZdG+hdzv4M0mOq0lThz/O
f+vxs4pPlW4LcoMDX5Z79s3anBLLnPKKcSfHsVzPdVLc5ZFIAY2F4X7MgcH2Wm1+O9/oyYXlUHdF
NwHilAQmvG20QeBnqLwKBFuXfRag/DeqCqQv8pZie76lk8vqTUur7rUkOFO1oqVyKLGOBEX9Ll7y
8UIi5HR/4H5RtTYgcqxuxL6z4bQ6AtMv140QCutRhEwQJ/NLHUvrC8fJyS5BtCHzQaEYf+HDwUuz
sMeSiUMtGzNtN0v0nWjV+kKXTrUi06akOmS2fh3BNs7EhWG1U2COY7/V5rj3s3q6pA50auDetrLa
j5mmto1mQF4peMs99BVCVd1UzX+YdYiW7fmlcCIrDWlaZmhZdGgsrYseo2bOKtrcI8sAwdHIdGEG
IRo73gxR4X4ehafdTIYrnqdazZ/0DNx32PXJrVnMrn3phJArYn0lUDhj/Uv9EFQqDidxAMLlKWY7
BrOu5Zz0U7It1PjzpDlij1ntr8FIgrIHQp507eLbUxIhEfuXlcZ/rEKcnGNyRSj5EGwjrXX4EWkf
xuq0oBGKc1J9ZQ1a51doUV64RY4UoKRFCGUtDSEtZANArRw2g9eRC8iVIUfg37ldiij7mBG/vueu
bd1AR0DxJmkjZ5uiW/8N8/kCnXPHfdbJ6L3AB9EuxeKnFt3b71ntVrPOnBFl1DFwQ/SmesEAUM5A
GBgD+Qtr7tQImx6XABl6HYzDaoSzjLCESggXwWwgiR2awJLrLLpwyMldsl5MIL1kSpIXJwYfhwMs
+hHB6TEeg5SYvfcTAIMIX8rS00dTzYCHD3AO7lRU/gz4HGn1u3JzcoIp82AAyHuXF+JqF1OyjZwl
ssaggjx60wyp2KBoLz5d2L+n5s0GZUUsxR94vYfd1Js4g+tK4kMYc/yS61aUBM7SK48zYMZbrZpg
DE3p0ELSKuPvWDJMsR8NYGOul05TPo96a8IxtUSt7NsaseFCye30Qpbh1HXKwEpUgUNi3FgNRZM1
oOsHdSSroRpXaIjPEMg6535x3eLKriAGmmZhPZ4fGXlYrOdfBpemTA1B19APByaK+kTPCg62ucqT
bRK3cAmrdNPb1hetU/4439ipJe0w/JQiCK3hVh82plc9NLCZPUPRWL8xGhcjhNTq/8b1A6bPxe+K
w4nA5LCVQcsgfCaMI64CcADK4n7pBvFwviun9g1qt7J+RskdPvhhIwn4auJsagRNp+KCnGqFso3G
LCePL7qvoWJ62zQ0sG1RR+1C/05NmQOUAYVaj2LpOkNJlW5IK4BCgRHBhMLgK75pauzCt4WNTq5f
qEX2dL6zJ+eNSh5KfCD4tLWvZlOhCc0XTcE4el4AadAMlCFJd+dbObVH6RFwOowSUL1cnfVJLHR3
TLQpCEP4oUY7eTfUY7prFf73ha12avZQxTJBt5IsAmV6OHu5MG3Q2RmkisgY32dQ9Z5CpyuvJhEp
24J5v47w5Hsu9dD4G0NJ8lWVCVIuT3O1BWrVaUnRYuNZGFPyR1LVxqYoMGc7P5SnJozMBpkp3kOo
X6xO9QVCezLkBsddizhp4Y0Fwqx65f2d0xuxEFnGk8BDT37HmxdAzVVc2pgNwrOdtK03evPenusm
ON+bUwcjlUvCSWA8DNpqzJqIFSnMaYKMFY7vevz/4u2Ie7IvVMxFAjEXmL+o+XgB6HIyBSDVSWla
GoavV0lddjCINCLMsTdVWENl49yH3dw+cTraV+EwDdctOND9UqXDh9GLy/t8aS7J/J6K9jDfAlbI
Q0sKVhwOsblobaVN7Ip8DPVdrnnDfrDV+iVtw2Q/L6X5Q9UX4wuvhRaTiBZKRJR21n2Up79pDCdz
dwz+v79kdeSlWE/UWbwQ1tt1D4Ev1nepJy6JUp1YugDHuRzIHJDkXwcEyFlgS2tVBNnLkMXILhgL
3I+81i7M7ol2iFyJocnsE0Wvq791oel10XZagIZccTel+GSh8H9JAfbE0qXSi2STxLhRH1vdRTit
NMIyYi0wXQX2zWDP31HcL/cCkA6VwMiClgXoYX9+w3isidWlznLF8tFB9taiqHu4ZlIdg7EozrVg
bGL9I5yjeIdC5rTJ4H9veqS/b/BDbDBYiWepFlGrF0LXEyc5WBlyjyDbJW5o1WsR41USR5EWeFqv
3hc8h7ZOKeYHB6r2+Z6ebInUGIEjtSAWzGFPXU9bohzWeDC27nyLdVCzXbJGeVCN7tKdcWLBAJdB
e1BWdF2gi4dNJWNaj2HiasEMxsyfHHuEsROHF846eZatp473GygLcAKgP1dT5worFAK1sSCCAZQE
nt3Gn9VW5HjC9EMWvYvKMisv3IYnQDpES28alevpzTFuZ21sd16iB/B6ex7rcazvBxOu7ZJIOmdV
mOUe96NiaypOC1vAnbQ9/ibmH3qi3KJBva0SZFUiM2q/n5/ek2Mu9agMG44WKvaHH9YbPUgv0q4B
7+/mdi7mPODB3V2A6JxsxVMlqI/I+liFBxEXSh3w7XJ0BLA9yqNtAnDkwij/ibM5nFuCeqAuvHSo
yfPYOuyN6vSjp7RRT4y44GbkINLyvEC0NLXlizFDhstdke2tV7NctGviR1yusNBttdgDZtyH5ftI
KTXotWjSKCgAaJ312CdCibD+cst3U7/Ax+vRKbT9oYlc9abBYhqLLXdy7evIkNa+yavNrx3h/L2r
oKp9DTGBFj6UuQoDEGW2brMwnuarZelxz567Vo/uilcjYb4BU+Hx1WAY8+c52xchkK0AJzR4M8mr
IbGa8mAPND1qAdFIy+JJuK231cYcK2Pt1dYYObnobrbq5WmslpS8XYkarj/hUI1M0GCO0RabNQyS
s1ez5AQOB4y+GE1dfkUaKuvMFYneV6PluQ8LPUBBqPoiUJPTr0rcecpd+2rRHNep5WzFAJrHb/UW
G+dcm7OYmo+0d+7iEavnYUydvdSJy2/cP82gX42hs4qC2G1rtHkUABCKos1g1vZDOMGfCcypG2FA
vlpNwwjHv6BqEyt7MqJksp4yt10+6tY4C7LvEz4+POoU7OF7LMKQcNEcXGjxtfusk86AbYSCx7uq
Uepny2rxYNMdcVPP8ArwikvqapOPWCWWJEcyAPRzo9woA7EY+gb9gj1laGl+Gs3ejP9T6DqY1Rnp
cJvrGD/CR2xbNCMTsws0NyMhHnWUrfd5b2cY6oShc5faDnI5Zrjo0x5rJPWzHhXp7HdWZrxPojlG
+SbmHrkmtZQaG6fTW31jT3He3DVwlnTY3K2QFOK+ufWMEAAfmoELyqU9NPuNFg5OczW4qB9/0J1S
+QNbi+FZzBkyic5IXQIh2tL+NrNiX2y3HD8IDbqmWywFRW511H1eUaokYKbjo2oiW4yorBhvnApe
vg+IR8PeK6q6zgNnW0yw6d3Ifa92radcjZh3Tl961+0sP0UUCqZl1+HRhoVUkQb5oBq/phLLNFRV
DPxzFaH8qnD9NBHigBCDQkHJilWR3/rEQYw2w1IuxWerQPAFdz/SMRtSjvHXNK3da/Rbi5/Y6iT3
ozYN6YcwcszPWYI0IpgeBL19nIBiNUC4NBSsmAIocOF18IzHCPGRa0zWWqwxrTn5XA5oh4PHGMPq
ftJxDgwQ6m3yzeIl4gemyhVu7TnMYD906uFrhwZpfdUg9pVtnTSyPmPPNw57LARCfUOhyviQxZNn
UUpFcTEGsKNsu9xbWj82ZzYl1ngF6k6ZV6tbRziYPOrK4n3IolyBPh3yIQncp8jPmTTpxjhrPwTP
KMQHjeEb2ieKgkSWlST43WXm5wS6QOS7Tr1guxOnSRZMIF3EFjCW5l570LHVIPFcgsXSQ2dn07ZL
cq+zl9FYRqyx3wwhXIYNdPlSQaYrL689M8HeJalLg4KX6Guy4jb+kTgq45Dt61Gatx97RadEPcVJ
bwaNmpV1MLrWkL6zdWW0NskiPPQulRiPEwXNLyyoWiMWAc+i8lkf1RbpxqGo0v3sCXanrsZuAa58
CLMrMdo9EkI6jGKcXzgUqLGHHcgxzyg/TpNrPSjx2OgIGizQwBGeHTUpr5ngQtW3kOdDQL4zBw7p
Dx8aAEo3VpWN+8kWyI9SbLOXm2JoSy0NCpQ4ABX3FlaKuM9OSqi138DhlZPyUcU63EYKDolgJX+q
psy1cQGdQp3i3f8pG4h8LjCsYGiT8j3ZNe/B4ih6tHShkLBrvHZrJ3Z+k6K6gDrEmHCwoHolGkd/
mmMt5a+9VjwhY1WzovJKKS/En0eIUxdECbUroEaUAIDprN6fEejJAS0SM0jt6IHhQuhAC2d0u9Q8
wIaBoLcUTWCE2Q9uJTxFUwXnBxC/vodP4Kbu26fXOOJ/+MD/xd54E1IdqSN++Vn8LA/Yv/L//xf7
14TjS8kJZODK8NnU/knNliAFhMarbCL/zl/sX4nH/5fBM97P/LUUKoYdIAlKv0H2/VNa/W10BA5D
UkpeQ3leL0e5BGiUFhep7Vf4gih7I41Ffb9kZpwEddR5kOzzfMLqzY+aVknuSOEW1p5M3/LBWTjE
rm2EXqRErK40e90oG5LZ6dJBjtALQjunKIsvM9p0zkZa0n7mJnK+uFW2oCkWZtVn14C96ffo7Go1
xP5KccZNzxXjovhhSKZ7KFwTz12C87JBhi6bZ34kDofhSbMjpPeivImNepO0IlV+ZXlvFmJjDrEG
QUXlnMo4wZVUIt7BvUO2VSNNQXfHIMC7c8MUcZemLeO7Tu2V8V0+JmUcLLmqI7CRz2nhW8bitveW
mtjmNZdzbJT+vAgk4eoZo98Xt1Op8LixbUQo/DqJGwPzVrLcF05mcScAuCekT0eYVndx33VoxIUA
JwADjr31Quznqo+hl1ggBzIcbpFMS6xEQYAwFWmFJbOBdfHXeWon8YRy5KRtajEVyBeMZVjIQAFD
BZT5QGQWG2e2jfk93pt6/NFbQu/rRGW+vg6naojfTfBO7dwfKYWmIjAsZQ4tyA0gOfRNyo9Bn8W3
p0Z5FqQdQjdhVBfRThg6R0iP7T1HOnIZaS2i4oF7KTVnJsZxKow4fH2Bjzn8UjEttOItRqG9Tixa
1nH8pPzpJY0hUIezdGQUIKN8HJcno7vL/zSfrjibs+84/uExbGE0guhK0eE0e4UHpEh+Nb2p6A+8
cMr9kjgiRpHJy55Cte5eANykCMlIs2uv7EIFfbU0v23AXqTXRKyieOdQ0kctQvplQ0YQxhXFaru+
KcdCi67aWJ/DTbWY3P+9l38cEWoPOtNrPtZ9j7aDjWt27LejrX00FKO77vRh3Da4cT7p9eg9d2pR
f0Nt64MuauezGqXKDIrdMD9Whii+68RFzcY0ehPGlNqLZ6SHwMtMqZk/1+qkPjQRzINyqL0vvLJ4
XUZEa4FVa4T0jeVVhC19uRsT5cGoh4VXRZXfzklud745W93X0Zrqj3k8ml91U6BRpyPJEaKEKf1+
88XYuSOSXZ2CTVMx6sltVqrKTmqBGDj1XfPOABfSooXkTgYiNIX1C7x5tUWuwwraRX0c8g7Vq163
7zCV4ydMXXyK3PLT8Boq5+b0C4kscTvPlb6tytDcsDkyjEt4HDy0RVtVG2+yUlRY9EaqZmVpYW/z
MlPtW6fKcaPNsAXJbhorcbzbJNE8I3DF2Lm7wQvb7H2ualO6New6Lp5ZB+n4Q/KivE3RjiGAi6HI
m6CwIsX+EqXtzPTOE1KgCKFZSO/EC9aD5QLt/f0yhS1GwWj5Oh88pXNsdFBJy/jVksW/MoKzgZjL
rj8N9uDdY3Qpvrla1jlSStuJ8bLp9I5fSqonTwGriUQUbwBUStDqfsYJuiy3Qh00FXRIt9RBNZup
Dnuji3GjTLWu3aiRqj+P2iDgqGlGI3hA1RiPZCLNnF1sVkn5UrRxJm5wFazSK6XGsHSLJQCiUKBO
IgMvZW+Mh8+G3bjTPsqGSt8YfZTGd03tEumHk2iXzhdhY+c/nbHU03uzbup61xmVEOrVgjHI8uAZ
FJM2XtPo+a0oUfgugxbAfoSE4UBw/+aGu//zyngrqbB+zgM6ILrGzAY7NpJ76+wX4kwU4J0+RFau
w2GqdEBxQD8S3W8mJ17bAWJPep1qEyzWw+e8RdC/OMYQ+gsqZd/qeJy/aSK+RDeUaaW316JshRBO
CtqTAYe7f9jKAtUyt3kSS9kV4wruQoKxZl5+ajHQ85s6a9/NIZvi/BAepb5lq4B64CuR3af+vkpV
5GPpucyQlLYnZdgpk4GenYqcmOks6RaTimRPKgXl1qrxGgR9agPDYwp/f5z/jnV6T34GiRcS/2jf
A3VYDTFq9g5eOoicRmX02QWBccdVi16WO4vr8y0dLxqyhxLOBB/o1cnucJhdzs2k0lAu7KLSe7SW
UNst7XypdHfcH7KyWKOCZKDIhXXAYSulU6QDmn2hb3vsh9bT2yCOyvAOfeT6t3cBCFvo6YAYSdqD
JztsapktXoZ2GfoWuZ1bl0dcPOqXMHEn+kMiTErBUL6XsLXDRnLbUrvYTT2/UUKCn8hET7MLYe7p
Wd5dAuGcmCJbcgrY2Tbk23UNHxEue4iA50gw5rOiDtIgPksurINTPSIOJXsNJoEi3apHtdUYeL+P
nr8YaRX76Fh12W02lOj+lhU8veC3l50N51PCpCRcag0jt2H5S015z8/stt/povO2YOkumW6tk8pI
ywBcsikHmFISf81fcCjMQYEyPT+2qsRvhzi7tXs2t1CG/qYq1R/nO3WiOZ4F4DFfbWZMd3V4OJ2L
6XRr4yudKsnnqTGNWyX39FvRe9V7Y57NC/nb4yMSqL9qoPONYyFvGVlCe5O+jpYxVZt2dnxcR20/
76IX8ry1bw/a+9lGj04figstHq8SWoTAx4XPMQfQYNViEhkoftEiFP9qtzjN5HNFeBuh4p1+fjBP
dk4eGlD0QAKtAcCWWbYDUAPHJ/pG4S4bxx2GO/2j44pqF2lp8uS0I1mu862e6iCLn10gMceAQw47
KOw84gTpHZ/q1rBXUKDf6nXW7No6b/fnmzre1sgIcLrz3yTfmcjDppyIA5CgFwv3IepvE8WRcWY7
XJ1vZb0m5U0CtAaAJf9gJ6xP3g47+MkpWPP5EH/LRKYA9y/KbTfnw4fCUsLd32jPQSKEygoX+Poc
ScMoh66Gt47nwCWLTRL7PaCR54FjpfdNJyouDOPxOiE2QMoLVAgXN4YCh8OY9IsiMRqur40lWbLS
JvTWYyd7NHGEuwGfjkvAbDcIe5/v6Ml2OVVU2U+EwuTAv9l83TRoYu4R+W3GwnzM61nblDnStKWw
uu8zoOMHpSLDf77R4zWj42aMczL0KImAXC1PM/FmR2nxGusSMeCgnqvGN53U7YXT+XgX4FNC5Z0q
JjalFFMP+5YTeyFfgn6mrSABC2XlB2dQtU89rMHOd+hkS0yJpMRoaGqsZm9IVTE3AkhDpWrtF57T
ovbNpYUohTTjJWTh8V4gNiYRgmEJJTXsLw67NdmR6DWbJCjO3Xs9X+yN0jrfx8ho96QwLtBgj6eK
4rp0uADWAnduTbZJnUqECw7X5FYGdaNOIZKlVuVdGL+jjKN049A5lOkRgB7y04d9iuN6yuPScf05
XMYw6O0RBeZ+1vs5sJWq9JAHdxnTFBfxZ2VwBRKLKhL2vqHETr2b2R6W1JIwC0x9SvUS7+nkIMiQ
AkaO1LVYfZ3FSzNsDXrt1HazscNe3c12eEko5Xgr4uIFyYjbHpAWZ8/hGLjUp2O3L1w/xpPoroJW
eh+p1I40t60fZqdrnhPytRcI7cddg8CEaAXILQC69O+w0VFxwh5NA9dvGdZ9bM1F0Hp5fOF0k8fz
wSsI2AmNqJjxoa7jroHrTo5LhDK1ti/mUny3kjlT/CTPyEQlmG81gcC6QnkfNylqbzgeGpdUAo+2
DNxPMIvEagDgJBzosJfO0iZFZ9e0j7zoXR8tpC1MoU1XUzlnVMS75BL7QP7iqseSQovCIkE0yLvV
Ju09zIpjjnm/cWKzfDLDKlx87o7IvF5ww/Qu3I9H00jx2+bhA7gd8Cn6I4cd1Gu8Y0x4UL7W4aXl
heCIoD789iUlW+FEJYiHwgUG9LCVXIyDC+nNosietWjXVNreysx2o1W6tsG3oP7RhNZw6WyQ6/5w
KDkP4NJQFEG/jRjxsNVy6UKK4mgDZx5WBKU2PVPe/6P0nPdu3D5axfDNDOON6QyPcWX3l1qX0edh
64CLgDXCHJAk2PUG6bqlG7U5txCwtcRWMbFBjKO032SLNd3bDWk0p+nSj/B8xr1Cpfqq31hjY/44
f8Gs5pf4EYCv/AwiOrQQ17CqVKtK6ncLLu1OiV1Dh0QQufDfxMi8toL5rUTqmwCPzNVhkGfRvNQJ
9jcWdnubpIlRL1sy7cKQyvfDmxGFl48yEDOJ9KJmA8ZZnXNJqYOQ1kex8ZDTxygHXtQLYvaJ2Lql
EY5XHaYDVYB59Jju5jwc6p09tO4lZN5qg8qvgGskAx+CcqnSdriqLD2q3Xipu42B1twn7g+033Gm
m/SdAtO++713Ka1xwwGdBm0JN/yIB2iTKIvKye42XUQxImMCsB7J0r7wbWd0L7EtX6PFwyEGpAJO
FYoByDWSFYedm7QlFIlWDxvVcBWgIdrglaNvi9YZ9wN2JN1Nn1L/A5uCbMgjEAwdYfOS/Pze9nKl
eW8Kj2o2xLBhsF+ECikjMAd8aANHj7THwa6KGCOdxKnhc5QjgvnUJXsngOWnfp1zXajbNNNqb4cM
Hcqrfkf8XD2HqWqmL6/74n8qg/9lqZzh/1kp+DH5KcTLP378/Ef58iP5+Y//FfXyf/jfb4uFrz/x
Z7HQsCj2IbTL/SCV314fNH9KBRvmPyHac6SAaCD8APr6/4uFhvZPniNw8XWq/TJnw8n7Lyu11xIj
3u6IwLCRieV/p3rovAYAbxYspqwoxHGs4aUsi5ZrPct8GIEEWADFEeu8TpO7Rhjvo7r6VtU6Lj56
zimR3BMXPPWhe0O28gb2x7s69XMzu4VFZuOYo35xas3ZKDZACWP6GVHAmIvoztxg4LZAzwt3WvLS
dvpXKvXzxkyqyB9Ms9qkQ/cyJPqmAWiUYQa1tO1daWGFA2l/o5vNi27udf0qffDSD1hFCLAKpj/X
u9Dd2tWmuvFqYNp7y71p3PsPHbUVx0HZfhPHd5BQ+n1jbgsDyMg27Da6hhmJr3S7OfX91sExgIoG
xi7+VG9VM6j7ey/7iIFEUn0K01swXk21sf4fe+exXDeWpetXqeg5FPBmcAcNdwzNoSfFCYKkRLgN
7/E2/Sz9YveDlHVLYmZJkXfWER2VwcwSRQIH2Gbt9bvI33DRnGbFTs0vCR9w9IO4FbeZDx8G0sp7
c6/JN82FIbtk0PFVy9mg13MRitB4lCJ/adzi2V529S3NFLgKd5Li4VPcEMOSfk2Um/KWBKC7RlxW
0gM4BLyQ1YU0FbuSVnmrK9T6osl2cmvv1szrpHlHVgahdpObFKt/EPM5GrK9OVxXEiy3sBkIrFNc
UQoPja2r7LBu7FX8kLzhaXmTnqXn5U3+9m/527+3r8lL//79a/KivvXv6ts//ze+Zy/AxDv9bXzX
3wyWJ3eSVJayBdFsGC2hs2vyc5U0Mt0hDIXYB21A6XQUdfEsMP4PZXqBavW5UTFJxl/XVZ/Ei655
4yDc/A7R+80sH/KeEKCdq3jVIVkD8vGmeOe0aLZOuBEqRjglPkwaszq1jTevJ1gwyKv4XZay4+sW
Slmd7HZvgbaswHcEo/GlNMJEChDLfJ49e4TsLlwNuu6x4ac32u7t7M2tOziu8zx6+sltA/6e/VLp
AVE11vOuaPdZDQJ4MmriX5ZAk3fx4FmWZ84heSLLFZ8zITMA3mHvE3w2ufrdcpW8RnLodFcFUWDl
cYZTdxZhErtPBkJNus3o9CaW3uLuVJjn6kEMYbzjx6vkYZ5vZu3ZKI9Xphxm0hNDNdZZ7/HoI23I
xwPB22Ks7KUKMcDCigzzlC2YZzzkOeIjL9XPWqN1tfkqGfbauJNXslv9RgpKPnBlhBZRsRfQYzyJ
5CuvjndGdKFFF/U5OQtzSBZGf25fPxv0aR3Y1onnnNr+mCQkcTK/vUW966Srbty01PT4Wz+Tr4AG
p/fkLr288EPfhgL4HjbIcKXL6eVCco3UpSvreKXurWtI1l/d+aPudZfYVnTgk4GjnbdwEu6k05gE
/EZ1CYw46JZgJhVsy7NTz/PiPUof4T65+QJ39nzydOL94DJ2AOVYP+1UEqV0yXANzM+w/SZhqPTa
VEaaJu2d5EwQy6ikr8RDkPl0bLPzvD8v48Gt83OHw2wElMq9OX1QX8kvlLYpFMIHh4Snm6J5z2Eg
xYtXiDmwqExuVoqHpMawBO9+mwXmpOrHrJP35RfSuYl2w/ll9EhM2JKFPFim/H/7ywleA7fGG83c
+QBDVgMG8hTrOY8WL7G+OpP02GehMPaiPiza2WbgIWrXju8S5VG3DT7prpTDvHwo5QdZBDVOBZf2
i5rRhk6ISYJKth4ncaZtuWR2wLHdLcNBXMnLHZQAvQ7H+Hy4sB4n1kPFra6La0dGU+ViZyB9+4/y
NFx0F9/+mD/7/h2Z5ZVQqdJdtwWNOIPv/xid132tLrBN6aYDC+N6tj4uJPnEbg4SDYjn44Mzu/ZV
o18akacsrwx7tLTSTCxNAVR9aSyCkfQoyQFe2+nAnGrwWyBQUYLlIWTS9lafWtBqJS+OD3EtcUYs
Xas8dFACUdIS0kwy5HJEyJHUh9a4L4JoCibbz2klZ+tAIE1kPpHy2QH5gwnzVEvaaaTqoHA3IPeW
r7YbcWWfiJvVUT17QN7fOruKxLDBBeR26icxmSEyNMiTVk26luu8mOfZ6zB5Td55Omkg1aUZP1Rs
jxFIWrmneLQsOGzhelkvGK945OXM6lOJq3bPeSEeJUDeOUht5g40BltdgyVXr3piowpoF1LzQt8q
KI8GkzbtH3VjDmrUb05vhKq1BlkVhWKq32NDeDWCdpUWSzZUpHpOfq7eR0r+ysb+ORPAE7M0uzpE
FmhAfrspBzCFiQbTk4k9WddruQKij0cvdjTXHhRv0JVDV5qBJOqzLaDIWGxfk/AMrdpgmt6n+Nzu
HnNp2pkmNmGpnKBXuZI0rA0TRU9dkG5fX9Lr1Cj1QCLIbU5XWvhoq12lI2rKORXzrRLPLkawQa7q
sEIbvCItAIU6LtxpXEOJrq40PxvKeJlnyjlRMCdLzA+FML+opX4e66ek/P8oWP+nhVZs+Mi/r0SD
rq/KnzN8tx/4Xneq9icVHhqyXZyWAJW2Y9b3ulNVPm36c4SQMn0/EDuKyz9IaobzaTscgppTc9LW
sKiE/6g7DevTZhHOtzDC3AT0f6vu/KicgCCH6/x2fY6jGiq4D0fRVa3VHq9WBcG9rJ7RJnqqIQnv
JGU1zvt1cY4pIAMEacfZ2YqwdhpitZwCTzS1m6wWYsoqGo5lGWf3PzzCq++V748kiA8Nq+3GbFAj
bszZwN+PhgUWeaCY5Oiy38x1c1b2Q8He0E3caN5GsJds8ZtD+YcGAxfcmJ6U4JahcG78eGKEtd2m
3SxU36pxlKHYa4+tJvUPv/5YW6vmhzJ/A/lUFMSbQmwzbf0oCCGKq4jturX9VBvk8zlaNbjWTSqn
LMHqfamq8X08NOoVysTE+/WlP7aYubYJ8vwtPwNlFW25n8/Eka01Y2UR56WtZv4cF5U4AjridkQI
fUd5ppU7eoRT6JgQ9qTOLntWVSxe8acwL4XVmaceq57Pv7mrD22Ib3eFHyKJC4gjQX4+tFwQXLAc
RtjJosaQwq0Ntm+Uquuh0FMH1s6a3GTzdEqboTurMYWhFFSSPbQj+TEvSXkGVL2WBpxfkcZbhB7+
5vaYaR9eGN1h+BukqwDMgkv9/NDs1bLXuC0jf44dO+xzWFYyXP6XuRpmFDA5VUIBQOSaaSXvFCXr
PUjRyS6azeqs7uLfSX0+TgveISp31oxvilWOpT/fjrma85J0bRIYGex5kjphwpONZgdWLUtPieEs
v1Hi/tWooaPKIkTnBq32x3mhWpCw04SwbAfyXLjOA8UYAhP5tm2XyUvKlJwHLJHeG14BKY1dT/iz
kWMoodRHKUqke5kIpd+8lQ9AwTZmGMo00DjPkP/zESucu86AiWWmQQTT4rrtoxkWmYplGKGm+xLt
iGe1hfMbzPzjAoG5A3QUOnc0yzAv+eg0oA748jlRmhE2EcU7W+vG3WqI6jfP+y+usjmGwDzApQnE
YBsAP8CR+Ey1TppHeTDnHQ8U5qDpiUErbn49rv/0BOl1sMJiZAD9mZ7Dh+ZfmbJM5FlGYqK5iIsK
4uOhNCNqMGwmoh2VHEw9qTCvfn1V8uU/zKatxQLpmn0L9oH2kW/T66VjNHKq+xXHmGgvJYb0rmPe
W4bV0iQh/lpd7C2aMBBESi1xadg8Fx0xopM6cTiUiHuV2BtHV3Ha/jaXmiTZVdpkbceyjJguQ8Vj
uNWX+qa1SqtxLX2db7LMoJJSDe2UTZly3RgwsoK6pwvjNkvUndMoQVuaDVTHbl3I0UViR9W8G1gO
dp2cqdXlZk1tuOOYzEFfanQlJHWc3XZWK5okqJloYiZK/wCGZ17KUjHhskaa6ZFxksUoLZ2p8+CB
I5zJ4VETOTdY4razUyFDT2hQB+IkXI8HoY4mGo2xjPe1WQl7pykLMeH5Oorn3oDSxZFtEQ8E86YR
cdaSNGKDmigp2vGe85gmTdarBPKKTncrbE3MP7raiW6nNGoehI4he1q0Zef/+p3+1UhiOSI2i9mB
kP0DOIGP2IqNDZRXS0XGXqUi2uHTbAZmMxQ+2ufxMhF2Gfz6on/aNLZxBF0LNIvfBX/x51kyRVE8
aHFt4ELQmsGqcmxrEIP4qvTbfK2/+HzUBFxsA9BwWvgwITvSGyidHC7FrDhTllYOoyTJibKu9SPj
fAnRJ4nf7NV/dVHorFuUADiT/RHtEHE8RvOam75SOf1FvswnYgKErytR68sAlp7Z02L+289083Sg
EKQShGyyPfMfVp5K1xLSFXU+KOHIIYxXkx6XXYZaE1v7X1/qT7vYloSBSQxX4ooUQj9fqsv0gvCp
Cpq0SbOJXas9yGWaBpnsrBcKfPvfXO/bIPyp7AJzxTcJvxNM/CmBPowXYZEcNeQJDTCzp8ApbOfd
XifxmiZrejfkhfqk2yX4lVy1yuoXbbPeSIDQjwaB8xzfchxvvBW+8M6cYBD7TDL5CluHOvGhNy0c
4rBu+s28+oshjsMHhBfMRHhUH/X9Ec4Mk9RXll82pXM+DGnhNXUke2aNMdmvX8dfXYqiFLE57pfs
px+G+DiOnYPg3vKVpEATYUvpIZNQdwiW5t+8ib8Y2CQObdP2G13wI5NvSdTOzkhuoAFlROfDGnU0
rjXIbsSVklzci+wMOOd35Km/+IDwsoiKcmBZgGNum+6PQ9tx0jlBs+wPePYHeaKnXqt2C1SJWd39
+ln+eWhvICl5aqjWAA0+cgcTKNViwc/WR3OCfIxErKBZh3anZ4QxQ4wXf4++ALcHZhjcVc2EMbF5
W/z80aIE1NkxSUqrgGIRJyz9OSbIvyMS/dWnwr8X36ltiTc/8n6btJdqR+8MPzUXx8NmYthppPVc
EvNSERLX2L8ZkfxK7vvnGcsCQ18Dg2ISWyh5f/5cIifyWqil7PfmSBRbls5lT7q7Pjqh0hNFBJtV
w7ygW5L62M3NGsPP6ZEcRp2yjK5t19mNFdlOG+DuimhvNs3irkrHrPQXCd2eNwkMxCs8ehDSNL22
d9Z+vaN03ySQSy3e0qhadkmqTe9dkVaneOgFokmyRck/1ZJpCCuElo3b2UYck/jRpJfzWrTPc4Yt
iC9ZenFV1fjW0gXvxOcmm2fT1eV4iInXboevCGLhlI11TJz9pKnTa1RRg3lOVBFVlaxZc8ZJTX7T
23qePV59cd8NQ3Of87bf86SLLiN1pk86jmtER6vt5cZNG6ksvLyxioTJpOjZlhJdvRI7QS/XsYSx
PcRouTKk1Co93RQiCrscIoq7gGVe6lI7o0ySBgvFS47yA5Qmtc60Ia9y8p3j+avaNzTkktgsXsy6
b4pgHmr1jhPD+ChQk8XI/yeFbie2PfTllmV+jUZ4mC7SddQ7jYkUzh2nsn9MRqtEX7FqHObmSi1E
iOYYjYmSLGu+S2fLoH6atV6jtdyyIM2tKN5Iy5Fu6twhOLdqUBGjwQIwd4d2MfUwEjF/Ql1ovOEE
kLyb6jjxufI0HsI2neIbAYxee2oz1afWlOoH6re+R7eSEgSbjmTXuF3RALQ1Bf4G7pRLGs3oSqXf
H+sK0Ee2dr3kjgiuStfU4FedC3Qxw2Ew7f4eC1GTYJTBhLeoNUt57NVSy9x8tZ0bVLcNCM1sTmey
ggLaLchVWLzacToea9qhpEuzMjrjDcIFogSdKoRxOKy4uCxb0/Zu+YvgeilhTIjVLwe76gfPkVrr
LiN9tgYqy237YrKL6oDXQPKFYBIn32WVFmH9NplLkGcNwaPkRTQwJuT4ejRX9Y4LycJDAl89THO5
3jCu08qNknr82lStM+zyauZu1YJNDjwsak4mAqDf8br/fBxgkkMe/+alBjt4+/4P6zKGA4rA9A4P
hEQ28Ps2K3xmSvViMKWJhi354pqMVyEK7Zb+hH749VL956MtFR1W67AWYd5xvv3Auy5VpUGXV6l+
XUpJ6SrFChGLsGYftQFJyr1Rh4Nex1QpyJLrrnVOjl5ZJ5UX7tvGMJ3XCmq1X9/Un7cqpjOBPlup
QjlmfNiqeqmwJ6lQTJ/gL5rJupJfSZhLuE2Ctu7Xl/pT84+9g9pr+/D4teA09+FaTl5pg271NKVV
czogcCSaIqvKcyir+tlizt1LYiCnG7ORjnKbosI3jMpbbCtiOsM4stD4n422Xoa/vrE/DwtAerLn
OAPDqDY/crnQ502dgtzQl1tQMRnXkclFyCaFlV2zPOYlZ7E0gjrXCMWTevSEv77+R9dONlVECxqX
Z/Xa1C4fzjQrFt2pkUymT/JefFmnLP10BetDOUArMyMTK22NXcaUcuvKSnvrINahKzZJaveMAq14
+vX9kPTycTekf2yhSYBACKMOucrPE0Vp5xmvDS2mlkDxoONUYYQ5dD7WVQ2eHbTUJVV3rTUMlzHa
ttxTawaSG1FbHeNNOzNiUM+ysZbWYcZ5ltEtElyAtJWAqaBpqTS9yMjb+sAJmlWPMPb5CD/IIV5L
aUQNXqkZD/kgy3uMQieVnbgB0i2gz+zVLIlrl/1SVO6Q4e/lRirLpTcthvmYGHFJAb0sSucbhNxG
TKshvRSqCno2qgochMLOZYCdQjLfcKdmuelxFpgPGpGUpmsZ7XRf6Y2mws+sJWB3LFYOCu/hSYMF
AXlpiqvOb5vCBjQ20q54a+JKFwSLD7J9FATpssOlkq10s2fNiqj0UEst9WRodXdvrtPah8qqNaeB
FVjzot5U4lDPFnn1UzwP7jqLzkIwqHOh7Ccbnwm/N+QLABqzvBpZXXp3njGL9KpEFg/NEJOwMqOC
2PUzOuxjUnddCQYM0cyt0h7CwbwsheFhOtJfzVVvfMkqu5R27JCi+FqMi9zfpSs+owSwJ4a6b5Yq
KQBB20wm8Ke2hiNbeHeAINxczl1tjueNlTm6l2vRCggt5ko/ZFPftLslITkntIyxVa7V3B5CKdG1
xh9aoujcmUQfoLoBnaNXiS45pXgumJDqMtxK4tmwaWeAP/A2Y7Pxl6GVMMdNa6XxVTmSVfTMcveW
RNF0zZYdv1kMItCoPDVeKX9NzXVIigSx1TdfGLhg1GqJ3H3meAkUJrI2yjw0wU10sJcp7V08SUZa
d0VO48Dp08xN807SAzSm/V1HDjyjdF7Erl8quwumsrDuqmYiJxVTqTms0xS3z8rSsH2SuyjPA7R+
sJPXkmFKLFheQxLQR+uULSlW27mRFQtiT+xz8Kfuuwfqh052pcyBXVm1abH4K7NPCVuRFvdIQKUN
4ZwMCj1prL9OCxrxfa3XoJFFqagDkt1cCLDLVrQ7bC2M8wzrDuHKaWyr58ipuY61SN2+nLG7d41q
URcW9c7c1TBUgdnXiVgMBuFcn89dJN8nSskABBaRXk3MfSy3dIrO8tu1M/J9pefJU2zM014qHBuT
p4iIVd9ShPa0lov5eeiHBXLAgLOVh9v6qvkYtFAg9nOagrTXxKF6yyJDh4mXcn6eJPqKvjaL+WmV
VhUDLIeR5kKUqnZNO281Tmw/SRUGze7Q5U7pYy2NLcFYd/L90BHqC+lBa47zqmdfDauTruNOHunZ
i3R8VcykxcbfEvJnbJqku3FOrXSrL6XrotcmDadetbhlqke9P5mj+Jxntvk0qs5wZyhZ/j6hJ75o
4zpTgSI256ZC79Z71anjV9FvqeYD0jbYoHmvz57RkjCChg/yeLCUUyUC0Si4cdCQg8bJEbtvXduc
58qLosUy3MmaheNuuFOg6jH8DTUSSsq0FMpJUF4Lr0mbqtiVHACexyLJLU/kzXK0x6lmWhhxph4k
smXLYCBNE2DKTu23Dst+wPAct88zS1j6GK6cMa+iuZme5qI0dVc1S/s+H2Lj2DVYf/sqYv2MnX2N
L5QxIhpUyS2YWY2YbOHXpJjpnkJOUHPsykUz9mwsCPenCs/KQyxmOT3UgwXBJB+L9LLAkGQiOZSz
oKfZwsZ6xozXArN/M7qu66p6UJJENl2SrdM1UNWx+6JJEuuZjeT+NLJKxnT4ywF3Lh7s4DVtBsdB
mnP5YeqJDoBU1Untzlnpd8JZ15MHOVI1wZbSIk6o5nrZVeSDNz5WAaBZMdYU+cnS+9L0baefl93q
OPG7hlWCuZ+qQXrkTbcNMIFW1DyCiYLbiIU5EjCopLk7Qsp7GjgtuDWRinmQ2RlNAhyQTKwR8sG8
H6OSPStGr/4lVVa5pP1p5Y+9HDfXjQzu4G+Z1+fNkq74sUSrbrjdoM+oO8lYSn1Z7yUwdq2EvtTa
1fwak5UBN4oK+ilSmvW1TaRo3CdVyS7aj1pe+rzMLa+iqYCcLIPWbV9JixVEwA6T1Wq4APRbnTZU
g/KEvL1u90lJDh722gVKzyxKJ92TCFWnIVyAJXxvGP4vDfQ/tvQQCsR/D7//p+irDh6o+MeuEv/9
Xz+5xfzxw/+PAoqUGB0dWOMGGf1B/zQ+UeuxVWtA8dTdG+LyBwyvaZ+QSNLtAHH/BtBTIP+T/qmC
0IMGkjpIb/vvUD9hdv9c3EH9hEikEV/IVwpO+8MxJK0biZB4R/aayNmOoKzewsFHnBDLw2iLMFPJ
97OUR6Mvrlr9K66uQ7BU1gXCKD2o+u7MKMx9gbP5tBYnSTKP1ahfkulzZk/5A5mdl3Ky3oPxzjDQ
rKOgzTm23V7JR9gz6usix8dWl2+2zcWVWOUpxYwvBULUgpAyV1PeTTtOFQ7I004IUe+qLHu18tz8
WtM33GxLVOV+LjkyGjRPLg3Y1sfRtqj/MkU7zAmSRVmYw0OfEy6jqWJ+lpdI9WfmPY0kyb5OMFLL
u5c4r2mztKyCSU0lKKezn2QGbpVtVxxjZxrDEiOxE/VxstezDqimRrK1qWXtA24sgrWvNW/mJb+N
ZaN6w3Ns81jDH1VSZf2yB94Jcc0oKWgxpuS43kSjm5e2sZdL67EpYCAtg2N7mQ6LrLAFITNGi1WE
XF9hdXfQspn6PmvynTW0t7XKzjxibflmiChoK/4OxPJjXnTxtVPUh76poJyCpqHu86Iq3zljEYhq
OUw0jyM5OYLr7K38rJvyMzsrD7bWem3x0PX9obI1zhElHPzKtY31Mk0bt17gOWZR8rDEI3+hukx0
2s0gYNB/6+7ViK2wVIcrXv3nuV6DqY49xX7CmSdcHRpDenlYxa6jvJWsW6ugf8eKbXK6d/hMOh4b
mWOeK4lEStA8XJV0MD7XmckT1kar71wFE5u3jpOCnxmwQxW97g6KWuYP2mbtIcroElv/Q7uKNpxL
+XkGSLmnhXbbxYu8n6MsO5EcpUnV0Yiyr/p41iVZCBsmtDLsFyR1pT6JjdsRPw8G8Fubd+IKWqGx
74b0mBEjmEfcYtGMEjbGaEC1cQlzhV6SppRfGAeSt1LX+9xWHlKe1meFECcRWdjWqDCOu8Y4n1u1
OGj6gsOKrK+e1XTogvv4pK9r6cY5R3/dmZ7Qnln/uyqn/XL48n/+gyg8BXdjlqp/vzDfDcXrPy5e
lqr9x/KPi68sqj9y8//1G76vzobxCW0VLq6bX8YmxuPQ/X2F5jsIu76JR1CpgLWyDP+xQqvmp01M
h08K1CUL4Rc/9McKvX0LRhPebUj7yExkXf8b9l7bif+HdjRmp/AuNg02SVBba+YDT0pRC6aSgVmf
JfdePuidO1XJU6blr8WQUBZhcR1iLfnD47r6/ut/5EApH5pB365qbeEZm/RyM5D9+djPH9BvzxLD
V+q+cnuQFZj9+OItaXEc9fRyaSt4naa2ywpxhRez5XUFxOe8Te4zVmSfPWf15DLTvzdo/la18T+N
w7eNp38/Vndfqzb+mcO3/cD3oambnyz83ND+bh7iW9byP4emLn/CZW7z0DHBYNDm/2to6tonNvRN
NEeBQOTW1kT6Y2hiT0dNw0hiqOswB/4eh49b+Xlw8uvp46FaQ2VJ3xDF08/DpGgyxxq1oQ0IGWeH
wnBNHkOOyOZDanR6j3trRIcFqyzNDE29ne+xCbNfuOP5ENkVJ6xxNZME90tMwjikrOpwpB2FCViX
a86TEQ2pcPu+wH3fTp3c2JVxTkPWWMfxNKuboTK2WzWt7bjDbU6Y2uB2jrwY2+4TXZS2A5kLY6oE
HYtVSZVX5Ban8hxe0HnfK9h42MqgerGljPlp4hy0T0fZOe9NsVzGalO96EbWYJVVkvEiJfLLui4c
FtrUzj9XTgmh21qw+3Etkcjslvn8uW9G694piyndJVGCBGPMyGZxzSXG8zOadIvJK4pVd+e46F5A
r7CWKenLuxLGsI9qz6t25YVgBRfjzA1/UMYm8pFagqwofZs/GYm5npVpbpoHSSWBMVUEZPQWpzJa
le0RMk2BuzCg8GUrDBr6DiXTlyTLaRZT/y3H1qwhesvjZqaF61LHKSo3FMUzcNYSno6rCfmSmgM2
gNEdJwtdslXiOISmRRBihroMiX2vL6o6xVSwlgb1Wd8cOV2i9tprUmfJgNA6uXrK+rXjAJLriDcb
tbdPLX5dkididH9eU+CG5856IauBJOnto1YZzquYx1ymqZjHiIGg47yMxHK2XpwUNjKcZOqPY9La
hAfIAAiuVmdF4lEM9AMsRr2xXasY1iuzUxXDLSfI6bCzKdbcGNxVDyXstfbjzAHWN+VJ2B6GRfZ9
UU5g2xIhYrHn6DkUa7tXFiKgLMj8u2F2UFnoGHc3x4ZGABcy5ByJQFk1hVdXsG+8MQKJ2vdEVIaz
TrSaC0Jrj0GCeXTOQGnJJaOeVm/tqbduyrlPDiUXvpmxl7XdFLBm8aggm3dcpReoY1033s95u46I
TbKFd+4MhXlckxLRayZb+ougsknJJDSts8YeojZYTLsqPNWOKJrYSKwiMIpaS70EH9ELa63M3NMn
OokQryNFwbJUMhHzWt267jMoSLGrp61h7CsM0qA/lbAskRblSRosIPDPJXjn51rCF9LTe1vwfDo6
SHDll5H/FtMSykvrvLbIhGmCDChqkqVuL1atVLCSVTJ53xejyIMpq5i2KDwn1XXMxOIkLc3kls9K
+tkaVhThFqiY5mZZayyHxMRP0XNkVggg+qZ9J2uXAOmsknQU+UauxP4IyQ+hE7Wd8Ei1MB6toiqp
0PQZtUVPr4iHqevtQ1em4h2Fm/RMYEFDkkdbR1/7emtfMwOnS2NUV6RcNQxqb+iqQtns3ZoC9UpL
DR2lSvJok3EyeRN6BYU2biLHXt8ntCnyVIlX1xEZVtcdfSjDEwp2+qjoygqZ6TZ4vNLIOutY6j0a
KL1P0NZo+QjYSSuZeWo40nplz7QicQxMisKXSeGSseytBxSetgT1s0w6SyZK256yHYYdWeTVArF5
WK0VBpeLBP/RNzM6n/sFFW/sVsSmlq4W660IWvoj1J16zXFnhdHRhsC71hhGDS2oUB5z/aky2gZx
kk2eit1XzpeKWN6nsk91Kl4QhXFH4lKshtXQ93fOvJipl4mRNspQAzQG2jJ0SkjmrDWF5aLENSsP
ztBv3M48HFKzSOdQNjv9eXb0YXL54MMNtioxcTu1NE77thpWbReLVelv9DZhhEgYUJpXBATrUWD0
axp7JRSEPJymbqoxIu3EF4nzAUrsxgkxJURfU3PuybSZVbgBAqC9u1kCj3m9L5Gzu0YkG3D4Ut4r
omTeH7QaNzYybMSMAsC30s/XqrzIJlXn+BsdDN69nZZndrVcOaoWOPGCskiZQOiGyzzWfJN5XNTj
SW/kt65Or2WDw6yWKce8hZgw0OChOe0mZtHvx5wcJbs8M2v0UBlmn5qznrq6sYM0rs+61njSZf3L
0pW3c64xS1HsKOqLEl+NyLWKHEpguuy1Ljl0fXaoYydY8GvZ+k1KLE5zugRFkzy1oy0BDDTN3mqn
uwEfUFqd6bwHwxi8EsfHgqAj6kcsqe2LMtFUTzRGIDesMMObXSCaGjkYkj5DK1mOd1k7uTid2kdH
yx6NRUvCXsgj81LQqCxCaYUpg0WmvxLX1GnLMV3r/Kh3mnS0i+EuzlGoGHrn19VU7ad8rwJXjhWO
c6jbYzcp7T32o6Gwx5sOreloOkdHqVl8stjT59d1pMItJ2s58POPURs/Qtfq3KjUb0WeHvEfObNz
7TwfAcBke3VYbJfd2KBAkmR+bR3r14mY3wwpK4NiTDrHm5CXWK7RdmioIEQUzNS2x0gAERHAYj6v
Z+BtR5RCyCZRZtJYd2tDPw0Jliaw0qFf0e+MOhOSkN08tRKBQFn+tTLh/MliP2TqXl7sh7qzZtdc
k9ZbQJQeVln3ZLM+dWoaKKmmEfpQXLAYaQQKFmmQEJgSJCvnyaRUHqyqL91e2SoZ0b8B/N9sgJI3
MBu9gXAOSxIoUZu7Uc2eWE894m6Tg1Sq1+Mkt5RGFYsAhrOu3hCLFlL73DZWddY04kUVBBtGvf3W
VopyN5dJOBgFUkpyFtwCybgr2fNFN5HDnTkIRI1qvh4TfmfNBAqqocH7WpJU/awY2jdblzaoY1Qu
JkXB6X5+0mvBKT4zv3I5P7PzS8K0gE3x1nTw9sS03SiUi0zRA6gyzc6m3vABBr+skuGX9RSsYo2O
at1yVtcx/TbV1RtnTPrzKz2DR1tqN1vTtRMOCk8CAglGlkf9MwEN6/max35Ow9kWAAJ5uVyr+hQW
GW3XUsVpzuYdZqV+VZT1rm0v23jE31jXLssV4qTUH1pBCwLu+OuaJhdrgdAASg68kUvJNA79Yl5Z
KAepMFJvJi25LLRb1SgR7EEGUM04SHRrCJJ6Rf9cSzFEDxunu6Yn3KCKVOgrxf9l78x261a27vwq
B7mnwa7YAEmAf3F16ntZ1g0hyzL7nlVsgjxSniIvlo/aPntbS952fIAAOUguDnA2bItaXGTVrDnH
+Ma+lzrd3OxsaqMTelWXplFcl8ytOzfbCJbUSPcvTTYapIerzCB4XMJO92mR6D6J2gCvMGla+SNg
YDox3R1VxkNSUkbEz2Xtndr5VTKdk9bO41zdyMk6dkK+fqGeqAK1IPE7/nGytyC7XcroPs+TwDXa
bdj2W+l/0RhqTw4Uyj4Mz/JWnOg4ELW8WKx14UqaLwOGz7y0jQ2pf0yeYtiKbDL1rpuRqMB03xtR
t0lh7q/Vcikg6o+hX10iVdCNXWihhUJAv44yx9+ig7kAwQTPH1NdF7Iym/MzowwGqZmYibqw5Wpq
qUb0uf9SdjGyplqtsfJRI5f2nmnC+SC6k3Jsy3WWs5x0yUMxgKLno1WraoCblYnmidpa7f3qaTS1
Gj6QPiFOcvoifnR7vqCjaNbdL0xrLwwmlxj1/L73NrGmmx1UOI9uV5UxiNu3TpE9+nq2tOGc3Eu3
beVj3Ot6PV5DNhkG2IxS2xZY1QZkRcyRbTUQfKgQrJZIEgr7uWXA92QQW6o22DrCegMJ1mlXYY2o
lAm3yKm1yjJp1/ifjb3AReJA2XXYEnukEiuyV3GZeIVRMfrorGNOMPKFe5upI8IJ3GTtJOGQ8lB6
zlUaFcXXHPsJojO9RXGutTOlp9cQJzCOUYld1I3VqTZSX104YdJfusQtx5suVzYdxMhg4oioLl/H
I2jghb9bf+HVwt6K4AmVcaFc7IuylAywR3J10nXt9oymDLaGq2EwO7AzfT9d5Fqt+k1htGiUx75g
OsjWo3vraYwQqA12yi9I/EOaH+u1Y7MteuZSWfq5Sac4SwiHnBfPMHL75iSbnGxT4Ar6YiCmYyRc
y56sIC2dP7+ern+rg3CWsOp11df+Py//7LmqYQhHcf/apfnrv/7d+gzf+lo0+f++2/Afn+U/zmT3
9IN+GP/uz36YTuIW+iREQMLz/2o60A/DsYc60jWQ0vrAq/7qh4kPHvgwEEWvsKNlNPHPpoPJH/Fj
bJ13msMk6Lnf6YcZB0JeWlPIEBZaF5FAgHJcGh/fS7c0OVeDBjCd/Mjo2Jpw0E5puI5ZfTBom8ZG
cN7dDCK+8Q3sxbMz7BX43bUlsq0t4mwrZmPaj5FzVM7UG53wqv/fe/3We0UN+7OH6+ap7J/+cSqf
/+f/ePOAvf6zP54tzdE/0CwEtEbX1KYjsMiG/2i2ag7NKRqmDMPwl6JBs+nxfuu2GvYHg24XAbRk
sr+a0P58ugzrA34Zn77tYs3ygPb+ztP1GhX7V7uVXwxXKl1Pmx6UjmfR4K34/ulqgbOHLMX5Opms
LS3QxN90o1Zv9So+9psRmacjmpsh9uHfG+0gVhNhR7tsqk6Ifilf8kQgOXV7d7oq5waOgCjs+an3
IgIKhqE8nR2dWnqumqZfAc2TF+bYnlqFb19mmuk/gVpJLiNAfNcaXHWI/iJuzlAaF6vG6wky6Syn
Qq5aTCzSGsoqdHGNup+98irJgLcHeh4W+7GP1r+/Zv50NXyzil6ol7aX7Qsd+Lr7x1aWX556wn8P
19o3S2/3X1//OHqpliCON/+x4cDZT1cwdqbrl07mfyzT3/7m/+4f/oPhJD/ldqpf/st/ega93y8/
LeLX+n4lpJep24xCF04e/gfscD+d//63683N5vp+s/7v//j40vUvbfmPG3aSN8/+D3/kH+8CYCAe
cx0fHGYbCxouz/ufk2HWV2MZPKB5J4n0zWSY0TKvD1hNpgyshn++CZb5gaYG82Tki68TCft33gRG
C4fN3ff34s2r0EsL/XPLY1iEYrW0iSK0NRuSV+d9QpNglQwKE5xQZyLXrlJb3UMcWMsItICw02Pd
iumByXJHoXlOAt/KBago/e48a7r8kaZDGCgNsXgBz3GF/ZjgvNH5aLVdDJ8wrY4ng9mv1072BXUZ
Dp1kpuaJPhFAVW6n2RtOtZyjdjlOPPXF9VCjw6ZzFV7JfiIqSyFIqw30g34PwWAaSg65fgzE1k+A
Qqiqba5bk1FzTI91lchk3E1kfKxyF0OeUabbaiQCrYSQUXhYklT5MUvj+tJO6NgJDy0m2Wu3GJee
4jY5LwvnWo8JxhB6G5DNTEBCGp9Xlns+V8k98YBXqWacsrqdxYtWUkzzpsjQdAhomoESFpnoaT3T
hE2ZEbv+ztaluSk7/cyqi69kYoRBG9HbsEfzlCbn6TTrJBjb6IsK5cnVoOsvXZw/daFzHsUjLU9P
0/hzjab52IotqWt0TDrvKK+F3Bikzp2WNagJQ3Gs6bITq46yICz9myzMjyrfu5BmNOPHrsaXtmu+
MoHoAsSUtBCy6ag3OPhnUTCU3lMd0sVHL85MnWiDFILkCjHBZgjdi6XtJqcW7CJlHBPfghANt60v
nBnysszBjNBScNdWrIP1wKvcHZmTThpbq9nnZQv6B1IazhVuIfovGzOmPu6rznBvBuOzW06kbMdd
cjwl8U0cmYRII9hGLN63imArDjLk431MkvmuiF0S2iLusnRCfHpjdTmR3HDat8NwOS+JOUobtOO5
7D51Xezviponzs2fVWk1W7IWCLszw40tlHvMRDxlgD+SbmdMp66mlztNjXddX09IpSBAInwFUWTK
VZXqq9rM975bXGRpdwuHbcPaBDdHrtL2Kxkf22QZfVv9riErE3UQvccy3ij6ROhZjyoQT+302EwG
ltgGqo4TdFN51ZfGroXMqor6BOcmnbFPCumAn44b0RYb5D3B4hEIIW00qeDl8C9HL9+57aUejzva
56lP/sF5Jr1VTkPDse7tRJyVI1Zmj+aIphmIppBe9vCydBL2SkWs693v7yN/W3v/X7gfvDJ3/76Y
DmT7ND9V3+8gr//in6WO9wF7Jg4DMs5BPOCo++f6rjn+B4xHuIxY9oFgAHr7q9QxPzBydXFg82eC
Opz69tv0zgAKR1oUVRBoe53N6bdyo16Rkt+XOpRLS9wHHifoujYi77elzoQkQYtnh4hQ06Q106j4
PGNaVp+omviRTJmLtcstt3VtOwHF8qfZM9MT1WErDqy5Aar6KtL1KkpwmsXWVaI5YzAbNU1EeyCT
CQpR195ERKhs7TKk80r6ursnk7PL99B5rK9KISWcSxWKDeKSwI3pjymE3M5ZHy/DZGw6jZbMnzy7
aZuVwM3sbvRuXrtebO3tykDQnNsDARpoWYEtEemITHEitY5FDzjId7XsD2bi7LnfDeKXbwLfOBs2
2eDo4Llnb2+XnOMUu3MJ4lWQDzrVMhjG7s7OQIEmqDP/cNf9nzim/tuWW5wHv/sK3iWwHT8VT8nz
m2rq9V98e71c54MBinsp1DgM/jEB/3aScL0PFk4WG9clHM7XE+efJwnvAyZQXiOsrc6rHu+v18v9
wEDddjxIjCaUFKbZv6HbQMl38MAsHAXeciyZAPoNLK5vHxizz3rp10a6nQ0a7iuHIKcnD90yDS4q
z2RVV2WNSQ1swXVl6JmEnVQSkzFnVPZ046emh3SGHY2Y+44YJl0z7HElCUg6K/PYJfBMIKLGgpkC
zrO8nj0u1/ZukkuctFJNd6VPihgNqIYZN8bQ7CPkgajcIIw/ZjpdXE95SvJIQ2+WDiwjtpR+eT6S
tDnbdh7k4UhMmdm4SbQBRUIHM4mEdV+06A6wmNrWaR6a1QMWDZ+OWIjGj3o1vPDyCjNamSlb7DRH
+umuEZ1xSaO58PeknI33jqflVcABam5WDacW8qmagfF/QvNHLRPn8yoysnGNRwOUpOHTg0yaYrwz
Ug9Vl5HlRaDPRnbEfxZyazJ5+hhljfnZpdqHoKi7yZM0Hdagxswi+qyRoBHfY6RIN8Ys9ftJamSN
QqVO9sOc+Z/dpGlObKT27gZ/olYHes1EeUXqa56u5exptwZCBHqrDFMfoHjaw1GZTgbhRTLmy+ks
L32o0aDPqymGAbqaTb0zV42B4JuDID6TAKiK9uiPKd3QkGGlvSWg3du0Vus+VZrpoV/Qkv7BLKz4
OQx5Phmn1+EFSZ8Mc8LJbK11TOPy0WhYoFYs2B7PDieB+ZQea/qgcV4OOkd5ap0YcG3ptPZiXCdK
Sx5bnBBI3QrEGKDBfOtFNXJMAtPCoImTqU23AE0SxO+hlW+cSDMDzZ4s0odDE5SETT/bXLWaP1Cq
h0STbwGW21dOZ4G3jnEYHKNsG3qKh2Iev+mKOSlydPvBcvtWgQRtZ2k88b/FhE4f6hA9nVadA9Bi
TrbCjMtNwpe44sU2t70v0j8aNn97qbcqFi7F6/mq4aJ7xbpxuBHmqEyi1nDTLRk2l6RoMBEmbz3w
RKttKAundd8k6rTm/14ygxn+hZX+/4XDNfvp35dS/5F/fjogmfH3/1jpwZWxjHNSNnTOu6Q80BH8
Y6E3/A8mbSJAFf9sGf1ZRtnIpNkTaOIA6wBb9v05GcYZxRMdKDze7OX80W+s82+fU3RUSzDKwvYl
xAkN1KFlsJEYNggvjIIwjRVI5j5vUDOk2qbKa8bS392UH7wUZB682VS4HH0zUs0QbjvcCqD6bzeV
RpCFHJHGHfRtZT+wLCSfdVTFhK93sjrzNFv228FjzrCqCtzd4DLRoOSRqc6ndEInQD+ewi2RIr0Y
wynKN1HcSZ/w6Tq9siXmxHVMo4l0OssvTpBwFaimmNgdKamXJfMl5BerEZrwQxZGpHHZxFCOCJLN
dgqi0IBK45ppcS/ilgOZgab6KnPa6tIfQMV3VoOxg+ApF0Rmn9tqrYEsfGjDOjrCroNwIWZU6gUd
M0AmG0ldi5XelqYf9FloPvr4LBYXkRvfdz588wBbM4ansSxGbyWEtiA9NXA0a0SehOKS3a3Oozav
PnZjWJwwXUqvo9Jt031qTbZCrVHWpJkPjQwDhoumttJk01wqBWd7Y/SToV5S3PXOpjfm/jGqfHHB
rrmQjTlUP3idRFOl8Ow6aEDMgSCQuWzudZLtkr3WFUphS4umKzfrS6wwk0kmuVdrzSdqk/BjAmGg
WiPLz5lOl3pHmLs+c55fPMePNsqLJYDG8D6aE9s/Qd198bkopmTYVvZE70E2sGGCDtiRCsbIN64G
LSooiHsBJ8GdDXmVDsitVs0gix5vUeLhzcIWpO8GBk7oAobWO+GpraEAtZN/i4QwrnleOOMSF1ez
fzua6zzGI9C0VdGb9pNWdOwN+ZxiBHWyKW63JUOby2no1Wc0A9KGpjsjxaoSOQryJjvVrGjkmnfg
rNoZkNBIOGTTzPGuj4ZJD6phmO76ekAKDkIy5ThqO+qCPSafV52CghKEMZAWokIRmDtIXHdWb7cv
Sa1X5cZGrAYAk0fm1EM24gcmurAvEdg+YzXlk35bRuTErvWYaPvNVCtIrYbedqArcyUfbOz7zsqE
B4Iig3O5uckzd3ikczI2K+BplGctkDEcPkvps7JJQhGr0B784qiYOjtnmpxPccBjon32iIKPQf9o
HWHxzPuw+uCt45uNw7RfZ97UWWj48hp7aqw1N1YrWBysdqFOGdaIV9TMyBgKbMv0Lk2rM8uVNyBE
C5oGLxdSBLPNNgqPKGZbLaGo0Im4z1bSyLD86r4zfPVlWsPTpHZDD6lpt8IaB4DQCbKhDR6Sxfyp
TTXWLeaiWuAWeW9sTX+Qt13fWli7k4bYUJKOszNXkERI0O7onRfkicdIFETzhTxbSb85NCSh4I1f
TZsW1/FTTQ2d8EOjyt3E3pA/DhNShBXmIihBtLDdaGPPkfUyWKLoz1Lged12rNuu2s1Qo8Qxwicw
t7BNh405lm25FUnTP+ccRqliVaFbZ/3UkQdWjcqjJ9fG0Cusbp7bFfQI53F2tJaBDsI6oN/udO8m
nX5b56q8jgjUJbmzzdWl8JmQbujBm6BHMwB9/0JP/G97GW/74fVLedO3Ly89DfF/gy74Umr9/U69
a1+e37a4l7//badedlaOxiwYmI3QxLM7/blTW8jnEVkt4mP+Cvvat9kOmmQaS/BqGL3gdnqdCH1r
eFj2B45QVIJw4hDbc/b+nZ3aWBoafzU8XrdqdNHMLvFaccmlJPi+oT3kKimReWgrCCvVMe/6fOHr
TbzXRkDQ5tzKc9sd1BWOc23Xwz1CDlyJ/Xc36wc7+Lv9G2iYu4y/mIQu6vqD/Xt0ksFifUNsKW1j
X6FvPHcNrT2pJ9v74wn927J2+VGHH9fzoCwsNAdI+wf9nRGiiFC6r61at0aaw1GOdnnTZekvihL7
3X0lhY6TM20uzrsceA8uRBqwN3g6n6ka6eQwnx33lPZNsst75ZwPRHcyBwsbDFZNmXBQ1afC0Y4a
IA7PQkzpmRoj7S7Cq2WtLaeljerNjn+bTcaI9V2VwgiaoSeoL6qMuEOZrDqH7A6F5VrXFvv4NFjo
q/F31p/GxKSXVCPg3aAUn5q1FaWYldzScZnjDVFJDyrrOH6ygKHTmUYxoV0nbGNlRE69JOza87bV
CnrucliEqq0+Q1tzE637FRX13dcDFGqBgJBTxCyHWc/bp3HEkRbSRwbPHY3PTjNG21Bp2S+aVodG
DupRimCeOUpdhvr4Cd9epWkkbQeNjr0bdcZei+zhZAqX1BAK2ztfWe3G0MTUr8gqSfd+ZBgXAF2i
IGk5+WVGL+HcoQ/vPTrjmOWJ2/z56/C2qeby68Egdmg/enTVdIQxb3+9ltADnH38enNneuuaaF6a
5xomgqYBMxcTg3n78wu+i7vgiosKgUMlSjdOfgdAi7EYCbkKcatju03ujCLzgALoc7GPqrx5RsJY
o3SyVfHRpSiqVsi55efFi4mYL00EukmkBcdm7yOHxKXo0IHkkJ0ijK2nJy+czXhXmxnCGX2ZKLBj
12jTf/4RfnDPsILwm1tEBXHsWPpO37Fr5FymcJJKHhy9uJvbvN8ldpSsZW+f1ab/5ecXO1yvuF2+
7YLDYgVe/EwHDg8NWR955LjebVAPZ6E9EzBf5tNFSWztL0xHrwji7xes5Vp8L5zJIEPDVj34YHEZ
ZrSMNHLQFYbuTUFrKaFs9J0Npw5t2jce+W+ozw3Mn5Owo5dZtEw5IrgwyyEF5b+eRzpSfEdLvSNc
59ld54/upZO6sQhE1liUUL3KxFq3QWkBFZjy81KZ4wttNgoEDoztke2iWw6GRKnLStQt5ChrjPON
Mk1yh4F26lPAYaYB9h+V5mVvO6F/wR86V8M8ic8jNX21wuNdkw7bangxo47VqmdsnwZRglGk40GJ
9yrGeb77+Vf1etQ8vH/LRspzgW2LHebtg5F5PiQpp+W7iquwwR1B4hrU+RGHjTcqcVdWefuQj7m2
6yZregaV4uxmBUtw00CMvmj9Kf0y5p0oOR9a7Wc0cOFDBz/g0mlS59J1FFo3kQ4oE5HUT19GEraB
CDReRg/3z4LiB3vkocRnWRV8VkZzacVaoMoPNuo+bzOVo5gLqrJKi62YSnViaeQfggAAOVNCpMTt
YHo75A/9urONEW8GtvrWacJgVmWar/AcOcfM3eUd/B4Lpiv7z7roM6Iifv7LHi7jh7/rwQoWei1I
n2WBTTMGuUaKTk50brr5+VXe1S7LQo6TEK846RZCP7Rqd+0EBDbHX4u2cfrcOKQriLiezpE0RXcV
M9UykCzV7IX52ASaBTpjzXxJXv7893jbKlvWa36NBY+OiotHzKH0+37tqUHTRGFDT9OoQ9AUfTlc
4zOIjupxcE8LUQwcxkDn1VYEt7L0nPYX13+/9lEGkny0dG7wRZoHd9sl5E6TNjUNkyu5jbu0ORVV
A4FtKplE6zAnftEb/NEFF2s8a+ArFvngnRqZTsEu47jNibHnIF85+95p6K6MHNLH3i1+sT+9f5yw
eS7qI7J2ucULgOD7G9zz6MRy6pmw58wCakOVQYfv7rcfWq5C7BNTLc6Jr82x76+Sjz4Gl4FPFbe+
vac53y6L369gqz/8LES8OQtjHajsQe1BGwrnkc9n8X2aG0LLmrWmc6mfP5I/ugpMV6pqlGGcVQ92
jSJkqcaSCgWwASpiN9CKRU9j61+4CgAeVvIFd3l4dhARLHpOutRRtSQ3R/RWvh96OV7//DLL+/N2
Ccfqy7di4kjmEXg1XH63t+vmmAgHM38wLHHVlTVa25q/usOc5hzxOk33fmpLFAel9YsP+KpsO7g0
VDZOZgykaZ0eejl5g60GZg8nk4Yfrvdzdds3mtzmMTqzavanoMr6OaDNQ86M/Yw4/5aCKARsk3xT
UP7tyWVZ3w9+FdzYPtRczpDwsQ9eOjHSv4ltQl242fVT1FQuMju73vv2NP6Crf5K/H17LRrITG2w
w6KdYrr+9oVzkqgddRutR0WGyT1vO7p2/HbKDThG2DbilWRwtwkqm2PR0rvE95aGp4VVhVBzIhnf
1/3ghhcFP+V6tGXBHAwjHlpxGWOSka2cWZTnpC8C3+pSDP/YV3A6GRkA2k6OXUSbVFf0PeyK+5hD
RAD93dLN8xRy7p8/Xe/vK5nazDYJYWAHQXzw9rOObY3pMzR9ghcoscsIfJgW9XI/W1ipfn6p9+sm
c8sFocejRMNaP/gKOTkwSjT6kNlQrb8MGNNOtT7KOIb6Xysa5r+ofd5/MhrwdMUR7uG7J73k7Sfz
RVFY88DlJqRhwJ6W1nvf0xDUOkY/v7iNr5Pbt88MHwryurcoBY13iFj08aGddbjIyFskE0on74uU
9Pp4rkGbhjOxTUNuuYTZeOa17BbGtJXp6wzv4tHP7/L75QIYgulCIbAtmoSHmgRLeYmyMa4xcZjq
j2Y0dJjawAqt0EtYciWhsx3luS4wIhXiF+X6+1u+rOsm0ekcYFGjHHzDGQ7RosBJsurrzA7SmUN+
l9C5jbXxVzf8cIlfXkyG+cw9mPbjXz/YFIkuoa2nMdosUvlslNgTQ7r0v/kI0WVlloRyEiQPhaF+
cBHDdWqjkarBXThn59GcKlr9sXaqLFH94lKvR7TvHyC+rUXODGN9aUaB+Xn7uKaZgD5bAUOErEXQ
lOb64W4KLVpTahpHMvYIErT2sLHQx2ikg1LcWaU2rUc1GmIdpZ6fMEKJsUKOPFkyqNuyOW3ICAGT
O4zKvWLdEXJdCizLQV9qyUeV+7iIZvIMiLaWTVZvYYmiOPv58/j+i+JzLaCCJWtBuO8+l40TiHwF
+DodDshR0/x1pZDh//wqr0Oug9uHqIpgTMSz8LyXZuL35csU08+RedsHolTNJ+LLcf3Sg9JSjn5i
uFCpYIyk+0re9F2JSK5Uy2wgBrD2YOVFPwRTS9BixuB3O8Ui3XRot4J6sGsP9FCltYEWJz0oNmy6
Yg3cGJdtjdsa/7BlAQZz26HOAsl02vpFtfmuzOfBEEgUaNawQLO9HHwyHyzh3GCDDuCR3xp+0T51
A713wrZcfJY2G/EozOuxLpLbMFbNqWPW1u/lgDAU4HXjNeP6SGR4ud/eXFnkrspDlCFDqPJtEmJl
ggH8TVL+t1v8+ycFoTVVPA0MBroo3t5eJVJ9mg4VZG2jiS30kqY4UqH6VbLAu5WaDwO1wqQ2JFkA
ofXB/STBggLeGFuUmd3wEUS1/1VCE94DgfRuZYIiuTW7atz4iU9+IwqMdYktoFn5cpb1Lx7bQ+ov
d3bZC9kzEHcjuDuUNMRGQbRvKeBqm9dZuAr6eaUioAjBr1C+P3iMWMbYm0gHELS5Drn6DFxUEWk5
3Sq/EvIUCN0MhqIUdBuJ8HEBdsWEIgeta5fTpjalk64dWbjmpS4j8/bnb+u7b5o6AyAYpTnmCodn
+u03rVuMgtME1ETfh8mpw96/poOrtj+/irk8lm/WBC7AHoFXjlb3Eifw9jITBW3lovdn8MscrYZb
saXT0n4RhWkGtOV8tK4lWQptvJjyKuesGQc8roVZ2NmKDoK2dUaFtXQ0qh00VDL65lCbT+LSj49z
Mqh23eiJG9uZhk1k5c7657/+8hy+++0X2BvFCy1R56B+wfhL6pVOoqhAUkMDOwZxEVYx9qTuV+3D
948hPbaFHecgVmWtOQTcjx0A1ck1y8AcwnLAm8hYJIg69PHIwBL5tXNFR9KsJXIY33pinjAjMRbA
BRsZ+42e3CPeYbSIwVL+oqZA3nN4I7BDsAsv9jOKRl7Zt1+jLKTRR1GR85WlHVOZcBb0A30gAdsx
HwT2Qcv2rqwyTBkGsuZ/SvuSWWmWudqnIpn0u15W5ke7dNIbPPQkuwJquculOedrX5PDR0Pvxlsu
H94ixCqytdVOxhleaQJkKYyx2EAR027tsNOiy6pbXPgDfGAie20r9Y7FMIozBKLWI/gH7SsZMDls
c1PIfON7YXgPKnYkqLEGdtwZvf9MEexhS1D2aDEonW0P7ERlWYHnx64NUYnScuX4RfqZmt07Dhl4
TKvJrBCXgc3XXhKzGW7mtAeHYOvRbK6GhjHtykrG/gE0dTRvSzcuH1HYDVjiawPmq9RzGtjo3yA9
GM0knhvXz/v15HlkX0KKaJ1tKSZ9SdLyc3IqK28kNJMx7XA6Kj1PjrxiEo8Cv/PSYovLe5uhBMlG
kaOrYz8CRrpS5vLipAqj1M5UsYeiovF1aDUqa/2gQNDmrkNayXddWU7aLknT+lpaVXsXyqjJSN/U
6Z9wqqQuIMIvO8/GpL+3WP3rtfK67KU2h/7Ri6f0tAq7eAgiXXrx2inm8lkfnXJjFlMxHdkRnk7W
6coBwpw2LVGBpT8GTVVpL02vNSNxsOV8r6VaTjKxQtuGLcVkoEHQtMJw0uVesu1VNaOTsAf3cyXm
8WoaQv9KuHIYNrCrTUXDV8qn3uD5WVVGOkeB1bf5UyFKAj/TdJ7PStB78w51TH9OX6h8gN2dfmwg
4MkANTIAm1oyh9si+ITZazgYF3G30yU+qeImDXrXCouzisiwcT2OpkPGrA/4GyBgUZz7RdN5mxmt
ZbnR80q251JacILzDLlaoE0hkRLC7ZEtpF6DWLTFtkaD25l9Y2NWgO3XleXDDy066b5Us9CQ3YAN
KeiqZi2Jp450nCC06adf5CXIXzYI0hv2yisdFICTButGNG3Ww4XJp3WD95kT6zCRHgtvhoJJznZJ
eC9xGEgG/Ha5eeUMFtLodYB9+rywjJIhW4JquhOtgsqy1SAwjduxCPvbOtEUQxic+w9VizIVBN+s
Hoswb73AcUfM2hJFxdkQcvA5Dec0vlNmH7f3UumTFgDRHlJ4rLYEL1VkJPhaMTk6m9ytU6acgmN0
EGcGTQtMRX57Qtu6vksS5kGBoUyLd3I26yts0pzCKa6mF5QG7klWdyaWiXJQtxlY2y7Qaspofp2i
/NQrI45AH7jEdhHykfFzCu0INYP7KY9i+YAz24IVTPFExq5Ie15soxfFyp397FbqhEUsHufeBHbt
lSg3az/e5ZlkLJCk9ogX3rYnGfQd1vS1McrxUyXiCQVprabLZLTBIeDKkPZxXeemfmzieepP9CgS
zFFTaeFX8pbkB5WV1wlfT3U01NrorHmDfevEL30X/ZHuKerk1jaNddP1/q7XMoVDe8zrYds54Flg
U1qqhfkWV2cwvRl4jEPqTxyiJRm/Cfr3nW9EhruN03qYAMdM8ZcxIgJlU0Ig2moOlE+n9LVT06Lv
F0xaWH/m3EJEeEiH9TKPVO2vGeJQ32ZeYT5HMRlNgVUT+bOOS4btLJ3LApuW7VaDKmcFzahSbxNF
xjgxvCzTcCs9lwRgPe5D4kI83DB7XS+Sux6ZUrwWZcHExg0tiCos4URxWD50ppXyRzzlU5GQLjLF
HMzWaFvLZmv7LSig0GysZDPWsvuS+IhaAtMcrBYKldOjOEaj3GwaS5TXLhqtl7xEYr11wRU92P0U
Q96KLDYP8AQ+Ee2j6RebzMm6dV61s1oj26p0Vka3RGs2JwoHXJfZ82WJcukzYWzY2ASQJ7nvPb1T
gegHRjaJz7FwBTJGgu+VerXOdLUwpSUWOJBOww1aHw6JZiQikn8dBk7GtMQnezuVyuZm1lMC0Bvj
jIYS/tRQnbhIb+Db6LynyUZzo89a7X4uhAZPjeFPGo7rgtd9hX2DAGING528LRP3cuzLW0/xzDBy
XM0lSZj1p9zOjjj8QZvOXvQEnqZuHwmlB7RJLirhnIekCcvez9eegTidZ9kTlYR84u/c2LmBrfSx
Y3O36+4ECXV6U6XJ+TCpE+Hkn1MCYERbnc3Gp0reZlGx8axnQAMkl7hHNj+hm5Jt3uNALCySrkd3
64JiWyd2a3BXnTaYEVit4p6PgYwttNB0sXOVNQ1o4qsupJbrxSo2Ynkdlq5DvLPwRxisxgkNUf6u
hW5TFwZqyU4vLqPQHdd6A2LN7W7RJG31iBdDFtVZOOQsu5gUfde9ssf8qNfsmU8IU7xtP1JvkJee
LZjPeHiE8NrCiHF31TQ/OrHYNJ1/FpnihO//2jKLO6C1e5Gg989689oDZoSi7Ehkd150hnaqXUtO
aquCne6Ep4y08uFr1kTE+3m3YUHeQRH1d0YdndmxWa8IK5131gwwCDsAw8bhhpSE3QBHDeCUe9Tq
1l3YpU9GWyL6JzYvV/WuHEwITmDWq7zcMnV5GDXz0gBOBrhOW+mVfmNiXfP9sAxqT9CG1tYuH9PB
WG/u+iq+sYDLx6lnrTUV4eUE09poecSvcekU4kEZw0etebAGTKRa+pz2+ZcuHOA6dCVv+Xi6ALZ9
8mY9v7gI81EGuWYcpZFhPXoJXzwOhIBwwfHYiMt1FE4nwzyCNkvXg6l/qXiANk0+f4GUPjB2H8R0
MUTiI9CYYiWdZI3Xeh9J0VwPxMCA96aMi3jXh43uVV+IN9lPozp3y2gnGgBJCEU45fftJ1PrKtIE
s8s8afcVAH43jXQsBxKnQH5ReRMuyakkmsFliWuq8Vq2A8pBq3/OZKYg72qg4QFGtRRJI0Y6BWAK
V5V+2uqhu2Vj9j7GPDr2kT6IM8wje2SCe50M2j3xvNCNmBm73mmz+Mj7CrUnlLNzJ81QxDoWE1Hg
TiF1zA7r5pcyRQgMm/0lNYvbwTM+uW1MRnv3pBRZQ9gyauhhQzRy2BS9rYdBWVXhaVYIXBilpT2a
CD6+FCZUucDEGEqQATUIuRhdysA/NyL/yvdqdJKCkzI1JAWWv+67qbke/bjxAVORNRlAYZrc/8XZ
ee02jnTR+okIMIdbkZQs5+x23xDtDsyhWMxPfz763IxkHQv/wQCDAXpmKJLFqr3XXgElqY6XDVxf
vAMTWaSGn+vd8iMjHD7y52ROSXOJGhzc22TIbx0XO7VwhtX4Vhjr2SJ12MR+hc7nL2oDmzRyLOMG
Em3Jtu2yGO/cpVEIHZc4mkSelZqIYtqU2FcoNI7f44JP/C27wcfEePpDxQ5+VXDgyxbiJjaDt9dZ
S7nZaOO0matEU/xRNwRCFYqsS3rHaA7Vpe0QaCyYApJpntfGhrvWfpWqWT0IPZkeTXscsi3+ZeD3
XQXt1deKPMJkWi4E0YvWdf8kfZb87MwhYu0atXhwBj6uQBQ50eytm49sX51i+WNjzO5mANC57KpJ
4HFlLBXG+3NG2ZgnHVkIqbNE2NxEeS18SWIW3U4r8B2cOFweXawlF87BxFcVT4YEYIwamhuDUKZe
2ANsnrEnvxO9EGWINWnt70aaE/9K6dqP5KCSbAFxwcYck+Nk2jRznRdAyI02bxNImUiAIBT9myMT
NvWot4O1iQXeMTBzPKcPDGidGcfISHU76jmxFglo1XAlUE7AVtYG4xEPIrW+FWyweBJQozkh06X4
Ci/EVAtgOcNfHZTe+pdVgtdXE1/yZg6gGRsLM80PzVM0/HPyrn1VOm24rmckwhAN+pkpYtTjoa0u
Uu02UpfZjeOWHO12hq3+Jo+dJfHrLF5qtExjLPzGESVrx2vk/cIsUoTppC0vRQbHKWBuGb1iyVx9
kEymk/ZgVdovTBk8/rFXmzsTdJsETEOD+TssJWUZfT++hvhXMjit0DZtKTaH+BI/SEQibh9jfGtK
AcUAQYJ67XhO516A+OTYWOJp+JiPWnmlCCjpzkpOBwXg5udPzjrjRPjrjNNHAsFqlYxxl0gAiG+I
jF6tmkRZv19J8Gze8OGRFHOyuz0pbJv4kzNf5zCjN2Kl0mflkP6Ip8qAX5+tXHu3tKHHTbrRf6hm
XN+rKy0f8U0B7Xol64/YK2WbrFiHtNBn4PMXn9z+Iq7cH9kn43+Z3bLCGQohgDSIsqFCUsur9FMp
YHyqBvDUSx+UeNUSjJ+6gtTus7vIHvEAWj6VB9bSDrftpx5hbKvxgz4DlYJrLF23bYa8vtE+dQxG
qSQfDVKFH/Yna1cVK4NXkEgPzF3WLjWEVLDY4Gl391pUVL8Wr2BmN/SK/qu2o/oG3kKv+d6gkDCu
UHj/ViicH1JCtugMnFJz8SkkFJF+CX283/Zp0wdRpic80ZFWjHy4XnM2rakWxlap67bbeLBkZNgs
w+qB0EBJvGca2eJIOC79b7AQtQvc0vCe7His7vnfDu+FVtPK5zCMnhKPMjdAj9qv/pmi+6eJKnoU
dSbfu5bQn3CW696UARrQBDVmAjudNnTAlbBLLtq2SoptjCtsg927SUVrRzkjA4IlgT3mWc5NMGLY
OG0yfemykKjN9E2Lk+It8vSVMO1M/Nnc5C3jKLu8a5WiGPn6CwpKpYkbga2Xg0leUy7tvDG6crxO
WyWBdz4zmPWHjpbdN+KJ72WgDNi7MU0NrURTQXMSi/pndNTUCQasD97qxsT6HrzBISzU7pPLJce8
z5+UsXMDJ2MBbOLVlAryfmnvSse6ygi/84cWm1wYV5VypdKlMn+x3JtC7dOeD1frf6cEE5Pkw9gc
k8KKylGqioUBfa9ACxfspEj2DP3z387bR4YltABuNUZUtvnUv1LRKhLz+IgqK16siVMlsZL7ea7i
5xh/ypdaNvhXJ3E5miGIBWtCZB0HtzeBdwQdWRsYGaPTNnzUHd6eNZfj91dOyFPaMZ/lprasRNtZ
tateah3MpmCSjjbiJJa4kogdL75PnLmWvp7Nyprll89IJgeLXkR69eBuFlPprmAvGGZYlDQjQZMM
zo1qZgpKFE047+TTVZgVE9f7a2Y/07erQvu9t9vlLxKR5oMQe5Nwpkk4N92Iv+qGbKroYU5ST8eT
ue2eiHPthF/IlCUWYTBakA/qxGJHE70iXIaa/dWKXmMxkLc+B6MEfcLKzeo/CjYuSF5ECKSBOQkv
DWTcE1xkdX23M4phjdqRmLaFrt0vc2j3ZQO+qhDSxuFVZQ/AAaZ6OXN0kR8s4kXuhJMvQS7N+K7T
QMNCcqEobhI8otFM9RWOwdj5jn1Q93F8b7UNi8GWQJCYsqY422bz0pOEoyzYPiStVvwg1sv6o6kc
MpxPvU7NbDSc4IiF2POWdNmZi13/zHKvNEJnGkp/LpRFXPTlnP8GpLdvjCnvbpEbsqZyamIboLEd
fxFhIW6G2ANkKlX3c6xvKuXF97DvCWwc6igZGwzNgOuPM1T1bNHqKEtz35NVdjWV43RDc3yG4nDq
IhA7NJiiXIPZziGkqg0ew+CK7pTWMw3bggeVl3VyZhStfR1q4s0EkVf9jM9j/nAE3Zrs+B0cipKI
6KrEdVrzrsj0w1IvFoplBqjWRgX2BJkIG1nl6p/Wi015XTZuPG2QZOGOS6LphK+p0rhvNjF8E518
S56bKB1acFetI4V9atbo4jKTljRqi+S3kyYlupu0MhtMBLAn3gOvEbBuEfhD8leh4K2XkmN9k6cR
bRHosElJnzYtqWxR53IND2vloM/XjLdcTN1N0jnCDLFvdZ60fukSn6mwjbfJXOnqFY4P64ZosBtt
Ol2lJsWYKn7F+1j/RzoaDVyWmG8yRTG6ifpM/pPVIj9KLtJfMIWZpqDK4cb7ZVvaf2H/Y56Npdok
ArwYcu9taLuaYbreWQ4OyLVFXEnVR3gf2GP6jumueOe07e4xKuznwLHM4i3pO5oAQugbGCaUmNj1
SqaI14uxRmrpsQn1FeGTlgRRZXWeXxRm8aNNc9gLdWs5GbUUW/zFSDejwPhOVqXzMnQEuLveH9Np
68d4hgQRNlq1vE8ZNDHyWZdK2+LDTQG+urBHUOuHlAaN3Wszu0CtODs24g3v3vFFN+tBAXjMwLjE
YBPl5gCdD6QYWGzf7aSgfy4UWfA6qlS7NYsqjYjSWqY4gGmEKH3ok+opp/6izqQovubusn9pM1B3
dnM5INHtzfSf0pdiDx+rpTaPp+Q5iw2IN/noxlfpUMhN3rTAd21k0uB3njAJcK2c4kOTzuKnnTU8
f/9h42l3PNBBvIy/gGrxPfBxH01R63wkOMpImYRjRWH5lWdFb4joQfL1oVpQSeSG1vtoVyd5jyw9
nTaaxWgXM3MF2pCTTwTRFc0gbvUF0GzTQjW/02fXfh5kJhWKAELhN8CQ8esyqPZ4Zg79OZQ7mEfB
o1uJ+URAoOnAC+Fwz0i6Ok15+p1fOhO9R+yOPP7Oydsnk2HGuzPK4a51J/nYOOl0Sx86vTRo58Zd
23goznXIKuRSKdDJAIvV8UIObtPshqJR/4lhaW+iJSrsbV4sarxts6H8GbXDSG9f6Om88RTLAl8l
kOOFHW2g8yQC81aN1cpDcomzf5po3RuIRUyGcTQXkunVNN0seWu6fopPNVPOkWC3TDIo2VuTOpUY
HInhA2v05XdRTwTOanxHjDUGr3opYkByjiLKxe8XwYmNl1E+TGZ4CvD1j8UNNDCVos0wv0zFE39l
VXgfSaN1Z97V1xk3pQeEeeRTSNcJijgapZeaGDVWTe3HE0DyFgf7KJwyt/9nNXld7FOBQHWzNgje
dllDIDcuaGIfmlqkXDXjOvP6/ra/aE7gf6z368JLgkrA+z1cPLpiJC2gf+O3WdzczNDv6Amk+VZh
nx7oSaFdNZln3BkV80SGzlWIBe2z3k8gxuAkl8LET3SWEtDPpL3+/sd9mS9+/jZ+1upjibLh6JCa
KmIvsdNoCFlKUdlWmBpYdfRYufgofX+l1RvxaKYLp5AZJmReKDEwpw8fA5S3TG+JMKKQJF5+QyKi
889DwetbJcmRnoHxNpZVhCdkdre1WUh+1+fx+6K56iaWDPc3g9Op1zI25rCf8urS7VQmHxnwc93q
0cuZn3tix0Jdv6aBGWiGUAsd/twJxlHBQVFjAZGUF2mGQ6HjeAg3W6nv+xTNL4dpGmSUnpc2Pz6k
rewvUzV688rYC3Ia2UeGFWRI1oZ648pYx6yiNBOm2S6eU5Mmziz8Y4rhuszQBkBaVeEzkmR2+IOb
sdDGbkTM1Sw1lvhpHJMjWfNmdft33avpuff5lWEAw5Dva/V1QWOhHr3PXlUA+DSiHG0rGm4zCvaw
Nk0RQhJq97DurK3AsvtxdPTGBz6vA8MZ2h0bZ/k/kuC5cUbkbMxY1KxOqEdrWNXmcnKYX/mW1nd/
lUxGaNjw67DB3feod+0zdLX1QR4cBizfVaumAgBz959GUv8hJU+Y6CftDKZCcGJ1ZxP58aO0B+d6
JDPjTK166lKQrNk3zNUelHyaA2aXqyRgjSPDKkZbNQ6D+hp6FFEcbqrU885wRr7uz4BcFg/SdhEd
8VIPL2Za/WQYbFGo3RBFum1pBglBl2eucuKW2As1BiE8PO7NOLyKQlAsiGDScKCRZKaTp3ybVlp1
vYqqX7//hr9+ERaHAM5hHv5F5OSuf/6fFyWGqNVmF+/mZszJkGzzZa9opMIJgyF/TmZK8L9fb93Z
kJgi3f1yvSyqI7ywNbyio9najX3cb5iztaHqle5duiCuO7N7f92jVtthqhKOFdgyx1z/odNGR5Oc
qAW6BVprPXrKdFfcOK3m7HKZg1X3cfc0k8TBMKLKizP8lBMPGHqJB7+FYSkWYEfLs4mqxqQnwLIo
raxbY8zioNJFexkbKgMKg0L3+wf8hZRvkgrpMgzQqau5ZefogkRMq4lrsqmRJvi4XFg/im25iy6w
wrwcOwaaZ57vibKV63Fv6AvxOCMr6nAF1Xi793pfNX7wc//493G/321C/2LcBA/j5syn/tl3Hm4r
B9c61ifPOIGQN8K1rrbPWy602+3+PV09nLnM14/88CpHhTgjrFJtB64yybepZjjhnWPVf9Hdfb4k
tkV8+fjs9ONiucYIQdKr4KUVypfpGpOS++HCuiq2kw/ZwpfBtIOLsWcMHgfLvbL13r9fJV93mJUu
ivGrbuORgz7q8KUBXODKoBLGbgLT4d00uHtPT5tt2y3u//w0uRR2OwYLBMLdamn43x2miXpDaUWX
IhLR4zfJKcnx5/2vbH62ZewS8R5H8Ia46ViKomP3Zbg47dI8pcWziCvrcTYzpn15co5L/JUquWpd
dBc2poc9uaWu6+c/e+Zij5M5W4K8h9nuLye4JH47APYLCBoFgxk1/lmUCglgyB22WaUnfZDqjf1/
TaD+n3TYU68Q02vcgjFXp6g5/hWNwi7LiwSO1rqQUdy4N7Pq1WsT9cxh/vV74Cz3HA1FL8IXDqXD
+0UZldV2St+fKem4h327IN47T2T+WvzaGmsS1wHk59DBjy4DDcbVB0fmfq4g9fHloNcPgvZOD7DZ
KX8bk16GOhaxr3W3urS5eam+Y+/iPpVls7q6mvo1E5EF1qjlSLg8xUrdsJg8kcscjd42rkV3rpM6
8WgAI2kKkMkjczx+NDJjwARTZwXKJMjrKqR06kaceQHrln247eHHwMPRXHoQxAxHr7pXPanNDF4Y
ZA/ldWRXzkNiDDKkD89eWt2wsWHpJnlmgZ26N1sHSmKxr7bmR3uEKxzFKwxAQCvprb0niLGfnag8
c2+nviYdSQNKCvYIDpKjmyOPjhGWgaEwGSwZ0XpTnk1+bIoMsKK0pUdx3iR6GBkYFm20eoGE7JIp
deU1syrPHGYnvindwAkKAMYz8Mo+umUlzaX2SXamdMwCVwdmhcQ571y9TYLvd+ATTxfjpvWNsgXz
19FqF5OeemWaIP21JhnCHNRDe0Rt/v1VThw0vMJVWoE/LPd1jOTGhPlCFoUyVs6iDaRi579m4LB2
U8Jb2oP2Y3S4FE04KdHkV2ING0EehA4D9ymmkM5V5srppoOd7jfwtFIcJ2P1GtE8zEu8hYOO+HBi
mrUmEEotgnJgGvP9LZx4J3SXHB5AhhQZx/pGA77qpOEB5OvSwdqphbwIyeqKweH/zoGHck6gK+Qd
h1aJD+1wo0O0O1hAuWzs5NIQgTbA8UK03NwptIoP2WDGe53Qpgfy9uw9jP0iTIknvv3+fr9KVfgV
+CbYxLjCfXe0ow+isSfIOy7Q8tTlNknPsHNvrHo2gagi2QSKm/zDD8qA4parO0Uf0wf2IPPP5E75
SmDR+JvwAqLpEAPXhUnaMWpQDRaL2EWDwXEPvWQaUBAxpc6I+wkHdaUKksz5OhFFd2YFnti7PuUE
iG0R3+DbcfhMCainKdXwV8eae35lZOI+0S+SgAZ+Emrq6L1gjZCceYYn1gyKWBU1obtWA/ZRV1PU
HezlkRMaWw4oIL2WXctewMlzE/VMfY8k4+vujLEe2BUZ6wzgj8E0pth5UiaZspkEVJ2NpeEQvklW
A6ohK2CuqUPNcF4iRcRmoczz5zRfvFCNDfFAWJ8H18AIZq9XrnG+T/lQ01Ilxk9bsufFRnnC3KyA
INqvBOFQZGMhdwiBNRLDotqwLmMMY37pea1hsbUYHzU4Ftbe3azfDhDmFYYBlo34OGJ4ieZLlrh+
aLUK6W2ayheyeUtqwKY27A3m0sp9l2hEBmm9V9yicLV/KHnlXNV5Y0HCxlEdI/4F1HBwhXYL05yM
FHPQlcR3OtH87e2+rjdTqddwtfHvamEKK9jVNn1mP/edpb0N8dT8MABa8enCfH9+VBy3irY6+34f
OKVQLjsSndxVDptd4r0/M4hhdvxIzpxtbtDwG/jak/o3kBxJLthdnWMxEsZmpxPgZ8VwVkChLxn0
Mc4V8SxuEjppDH3k0kTBPLuSr8kdRw8rAJVfvbabLrAuLoHbMiqhCXolJCwfZT8sQNurwPwsPcac
XYVAHmEY4qR3bmxZ8UbOUik3nhzn296ecyz+lAGee5HbJFN6RZy9tlFJNBfz7faXXZf4abSccVno
FAjFNnZR8X/1qmnRAwq89hruFal8xdKqyaaMqq5BK9bpKUlbxEPBkcsaiNRmM0wY9HdLt8NAAY4i
PPmlDjTUMpeYzUUz2Ybu8II7C7wtBcBEBOOUNfvCImH8upwGHKxKRsybHEDmD+OfhWRVqaZFkHd2
cjP0qV2HCAP6m0J4s76TsLxg000q/GrYre7fhCEa75Zbu3YaVW9Cs+g91uqUS7z+5UBwPHMpFYdF
4nZgRZjNZIazmrt/QImm/LLVZ2LqrQJGj9U3s0JKVzxZoauMy3tDAtTkd+owpkEKrggPgaAG0haq
FDauPkH9hK/gAn6Olhffqd1ssIjNCAN7VsQMb0dnIBrWql38ZkcBVxB1XimbZVwfdW1rQ7dT0rgr
Qy3Xp2a7oHoUYd9IghAjZGUupG4picsSnli2pT2aDfOeerAvFiYMTOKk1his/AQePAuRXLw5qY2r
ZVDMLhBqPv9sWy0aLi296Xpfye3CCftP7L6KiqbZLMaaJaGICkdmpy08yxdJnC87/BpbG92mVje3
bg+dfudB0c4u8jIa1ZXo7OhB3mIzvF+aAaZwzOc7h1nrjk+xU8fmBacUGcBpm47XNfT8t4ED61cC
uN+GOYcknK7SE2oAt7TRQiW2e+PO63OsttJJj9FhpPGftFOr57HO6VkcqVn1tSlHNspW7Vksmc0E
L3QHs4cP3kbRhznP3SvZdLoL+2V0/goKNCY3g8zHsILmej1qaU3UgAt2v9FUsGHECZH3Dicyghw0
ZPcWXJ0XhYL+MSlH4Al1zK2VmIpdqOIWC5wNq9Mus75sjTBX7fjPjLz+BYpF/fr9WXsCLHGA2pHw
wq5S8UY6KvigSQHpSYKMh6HN1Ee0S0Sfyl4jU41RXUTioxIn9yNz8nclMexLZUDhvPPMWIQNUhPq
/nhJzxxenwf8YbkPeoPUEb85wHUQwMMjs07cvp0wuYIOIs2XmcEILBFLta7suhLsPaVp/h77AvPF
Aj6XigQLW9ONno7wUHrVKH9ZiTr/MO01eWSek+rX9w/tROWKWp7EGGb3dIXH2IWFitgqF7ADVBKu
X1Cc35aKmv/5/ipfj3BEeevLMTi+8QA8qoLSOYZFOHEVxSH3SFzHuFeJbPv9RU4Mwg6vcvyomaCO
qcZVys3H42b/7ocPD2cuce5GjmqRtnGIXlwvQZzNpgj+wr8L/0Ij3Tzl2zRAfnWm4DK+vp/De1or
sv/AE7Yb42jQcUFsp8Il6ILGL26MPVY0ATbsW3Hj3Wo75TG/mC6SLQZVW29Xb4tQC+utFaKM2lQ3
8wVm44F6ZmGf+mGuCVKzminy1R2VglpndODylDgNusXQEQO7sOGdEwSeeN4QplDUsUQ94JmjV0ps
jVkk2CsBIxTt3uosdWtnU3kvm7oOvn+3X7FlHCKhPdJgg20xXT580rlV0XlhiwNxuYbaFbfwPJrB
rj/GaLEvy2FCzIPHhHwWShuPF1YWK2de9gkGjcPA3cOcGr0yn+TRZ8KsfXa0AX6+lltZdQ2dBZqn
lMzA4V7amQxyxx3+RG7ktBsxy+6PNUVuEVaNYnV+lxnDLySALR7GEm99JqtzRcXYNUjFtWXZFXpu
lGiPLeRvjhCK2CnYpe5tN3LFJmkE4hTRi0aeea5f3LyYrTCwIgIF20uLJugIM6yWJe5RXaI3zXPU
rFjbGjdVJIc/7dyO91TVDfbype71tOdz87siUyfFdrAxnxQsiPHRlcYUGqPnKntLywnMJFkap1yB
WaBfIbUww+8XwgkQA8M7wFQwd4bXJBcergRQRlzyPcYaxTp1xetveXKNsveFU+VPcuhnyLmq9nvJ
l/RnAqSwnfNBL8/tZusHdHRw0Lsy0NHpfLCJPFr6fYMfT4yhDFDK6ClXTg/i5RcoDRMkAdRefu4V
88+pq7EzTptlGsMSsOqXXKr848wD+Qrm0Q7hHMMYUGOwf+yZOBS4/eVwuXyr7bIb1Hp4/WKfehXr
5nRJiISz11yhhnmVzvddlkwvrAhEPlqu3DlVFAUjRgMhQ6v5gk4q33paZO+gxZg3HQO+M8tt3YGP
HxunLfjTumcAPR6+PE2BaDdiTOYPuWGu3hfdHiYLws15KZ5NvTiHaKyL4eh6DMsZRZHwYTE6P7re
0KOcLKOp8G0goFu4v82F6Obp4swrOLEaaH5dFyQVd8Qvfeki4tLL4rTw05RkDj+aJDQbLbYIIRYT
dsqQJqVNCrrdIUkjs7uaNxaDx3cCcO0zO//XJ+yuzCDQPXp9fs3R97w4xTQzDES92nuEE2u1G8qi
m1+txTIu4XumL2fufX2Eh4+YDphR9ycrAT7F0c4sorY22gos2Rk85W8hcXJgp9YeREZvDahs3li2
IRAaYCnfZVa2j1yH7PUCielGmZXyftGK+QK7IyCVJXLOIKv6V14AXko0/Ov8gLnk8cza6ytIbAao
XNW6MtrSecOL63JF/Ze540LafevZv22jqXT62q69txBn/LPzss0Dha7K3kjXjm/hVo0tlEQDv5IF
Tiwbf73KzJiSiF9x0cYP5jI7H+1oq1PYo2f+/5iEwOhm4+K1grewUR9+OXPWenqcAGLKvIbpakSJ
MtzMdTx1mKs4xr90VuSj7Mf4tQW3hUvfKvqNN7f1dOYcPPG+dX4KQTL4/ZCNdVRkSV2V2TTrYP+T
Z110CLfQc3XmFWOKc3SgE4eTyxgLuAfSwXrk6oc3rRvpjI4F00a5ZPZWndzuslrs4sly8vRJw2am
31AsxDuOA+LGXU3eFYYVX0nNbi6cqh32sAuq29zriKNORb1XSCy+0Oi78jPI6dc92F1pwriwciiw
wR3VW10C8bTDFNOfjVF9NybZIUlUu6s6w1rLkUqCPndo9h6uMuc8hE988JREVD+uoWMrcnwe9mpk
tItRQytw2mFmI8cdZ5tDGIohBtbOXYLMAV55tnSwKh3hfQzZML546iBVUu0UEudAVuW1It0+CaAv
YJ5aDDOUWpvYFePM/v91P8YekpbLYGBGYXq8HztyWJaETdI3cre4BsCIA1sjneL7PenU2wABZfuz
LG3lHx0uG0/QnfcD6iY3roenvHRQ8DJx+zNRsdx3Ukz0wZHsNhVF5Rl/nhP+HZxqTEexOcHem8Pn
8No2tPlCGV1CGz282yx8gK6knQ1+h5rrH2SkDNOLOpq2iJrJ6Pagz2yyyBAvCCHsXVrK6EHkS3sO
Gj71sywszanvnBXdP6a7xbrXMsWssU1qXASHozpifUHuGzBE7hnw/vTsw2wttEOlzkbcVtpzn6s5
8YWl6+wjUTaI+mJ5jmJ/YjMhQxVTQ4adEHHVo81EmaBj5QlynyXrl6cS7CUEI7T2uWueY0+cuBS9
EE6XK/mRvK+jRWHPmoGhSiT92sPLosX5IdDTNL+pR/tc1eF8PXQQDrifgMLn2P9o30qiXhJob3Yk
whfmfIfasAw9Zq7ZPtHi5hZReY8jZtKg/1LqjtlOa0foUKVnvOVZCzZTl0vyLKAfa5tU7ZN7w61j
WPMOfxiYjjIgIswWcek42fy24JgAhkKdYyHvKVXn1h06w952jKB+QoHT3jBrkW8FKs9XTdF+616j
vnbaoP5sbXnJGLTYLoPIh3DxhhQPFMIE8ZEUJgcLcTnxrs4cqW4JqjcepCdVC5a+CkW8E3wAyDhT
FEzImHBrUQqYtD6x84wvB6VMhs3UeNFfbURnucsLb9K2CbO4nqxA3B43dVWSEFOr8TCB5Ff54g+F
Tqy8B2XuNY1anZQSJ54+RpvHt8nGqZvgmQ3LmzVPuCmQdz9U/OepsgZ72AJ202hM/8h80Qgnhfwz
I1C1i2cjtu1z3ei6Vg5rHj4iTuPV1RR21Scu8J++H9U8Mi8TJJTnGe0BsczAbL1x2+SWfoH/SYw0
cpJndrUTlByClCBTsrfwqWABdri15OPUL7KllvII9Nha0PqvLdT290um2oCyk2MHEkEo4gpluBgZ
bBE5VvS7wij1h1b1li1iAHMfo/WimVOFd10B150pP0/AfJ+EegePa4coiWMXS8OKSoXcE+k7SPpD
kjTzABwyCys8g3+msTPcQqR3kZEwcTCoSe/IQFGui8GedloSISP8/ij4NNM6elWY3JIogWkavIrj
V5U3o6qnyarpsLJaC8DQhipw+fb+9mODGkoI0+rCZFKNxxmJz/Ps1qkeulqlMQRE7/ArFzVuO+j9
U1JWihTfFa+ps+ckjeZl05OnQG07aPLG0AZcWqKmJd9XszDoQEFN68mA0xitwBR96l2g9ndsH1Xr
nPpu6hl/0mVEJbrkeXbXkrT8W3ZV329jz57vTFMXl1WaJCbtnKH87Tp42WeKhxPrmHkarEdaFry/
jqewqFNizGKE9M1F6QNRG90fQFgtaMs42mSM15hjJed4iV82YgcQGNIJdR1vhBb6cBlHMoW+jImJ
3xZKuY+cTF4i8qN+aZxzterXApILMCtcB5T0gGz7R9cyBIMUNhffrTChCqNJEX8YVWjPaZRkP8nj
ooK0YkziMWobn5BAkTsB1mrdJPqi/Wl17Z/d9uqmnI3l2RLO/DexZffASGB5+36dfkWigXcpjMA1
1vIeCuPhL6Xs7xzZiMY3CB10dkvcidHvx3m0tqYm5vRGy7BQCxqtqbBDaBfStSN9GhlsUreB82Hn
uPg1mP686bO0r+/KoTHONVNfak2H/o4Gl8BMGCSco4c/smIN8vYMFNOzmf+aQKj+zVaJ2Mor9ejN
sRaMeZ3Jnn/HTZa9DouKWxI6cGocLIxIYY41NH9+4RQCfZM2lvFeHRqo0mOPXeIeL0pqd++zK+ug
je+4P4xPYrNBAoY9TT4EmCi5TaibBSMjV4HcufOMejHPVKlfsWqcllFroGl3eRNQZQ7v03S6yhlz
GEbEXZl7Qm+ZtBjC3LqJM4CwFC45oO0Q9sSO+knP5MBDg4t4j/HymWXxpZJYfwlUML7NFWo+pnx2
HJ1GUXHSJH357jL+3OiW3CW6chmnsbbTh2kLjWfvzLhgioVYt744t0l8btkHW+jnb+Cog40Nq+D4
rUfsVLV01t+gy/F2jCFUYo6s2+92bLrRRsal5kMYoXRwVEZMMf4yo6qRmALP4X4llAQyqZb9WEXO
hYwT9cYzmTxGYGXX7Wj127SKBI4807QrBKjQHIHmMUJT8QDICb6szXYLuScOS9GiyJed2LokgQa1
2mFZXrv6ldu23ev3D/7rJsWNAvOiKVhJZ5/H3H9O+CxDXkWQHeWM9KLnRZ2GsKt7Z4vpq3j83y9F
a8tC04kIhUZ8uNiwwcnbLkWA0ZsjI+bCnrZNh4gcPWJ98f2lPv2yD18lfRd4ywpbcmefp+V/bqtz
lDkWIuPIqhYMa8U4U6kheytbbQjRNDsBJZswN0YvXB/h9xROBSDJSIg6XgjTvFEdoWYozO2fBLH2
+6UukJ6PtXjTDTSbqcubdGPNvC+TUrkD6tbuY8ZuOGenzYUpBrKf87IvsHCo1L1hz2JfESxyLea6
OUcW+YLJMTBYD7W1WoIOftySazM+mwCDpZ87s/1XTaqiCnBtUu7zCPLIFv7loOxUIkiMMEJAs6Do
HHD7HIuG2Rc9BNJi/ASF6dPtaRdT18fJRqssqwmm0VQvGs1FLipGYrFxLimsV71rjN/fv64vxzO3
QBoOuOX66dHeH64Mw2OfT5YcR6BsSG+1Pprumt4Z996i59BQPSCRJT235Zy+KLYIiIUhRx3XBGRx
dKlJyBKU27G7p3GrAhnFfdBhM/1ryafl2ezc5gxz+WvZyK2S+kXBSXmLGPqoY0prDBOBzSrYD3l9
QfyBdtG0FPFoa6l6otys/YW/0VIoGBjOqxHOqCY4Y/TkWLJSlXMI/xek4nPexHnMIgJ0O+5MDRPn
yrHAh9NKuZZgsL8jhUI980Geum++fJspGnnz6yDt8BWTa5HnTK9gos+te03ucfwy66LwEU8l+84j
MjLKS/O2xtzsfjahZeLlMl3b7SC32D3N798vuBO7Hr+DUR6aSOZ6x3b7/ZKOI2Zqpa+lffZuZyXG
17Ed/VRjj8rk+2t9HeSsTNT/XOyoNpuR87PM+EBjL5rCJLUvkeJswVEJh45kBTicvvOGsVdycXEo
i92Z669L6mgvpNriBxiMTzziUg4fvVHkEFAxgAGpyd4zV/HeMkskoYkbjN8OHDDNko1vM0POu4np
wWPrAY1hKGk8y9Gaz5RWJ5YbmxUEdxqVdcEdwUbK/6HsvHYr165t+yvGfqcPcwCODVySKytn6YVQ
lVTMcTJ//Wms43tRWkuQ7jZgGGWVinnOEfpovelrpdCiwksV1CyhKRlbA3j4d6/bZw+YWVcs2Ule
FxbAx2u29DlSo95B70C2iH2QLW5UPKwBY6KCdPsCGkZS8rquyjwvNkxQajEmW5zWOMgicoWWZvyC
DqIoLeQwoSSbZ/Xq6wfzya34vQ+i+V9aKsdyhKhjXSosnktoUKNrIaEezLQ2dl8f5ZM7QQEbBDOc
d7yBj3ddxoEmS48x5plsMExzH2M1lyXovvED/yaI++yCiCTJdvSFxX+cgtqlQ5PVYSnBe8A56ADs
QlgzxXz79RWdjrSSyP1uj+NCTsB4LO82wrgqHB0U0IhJyC0Y4Txx5SCxTT9BtbKfogGxUz6KqV9H
5Rwxjd1Hg+XiGmhhlRX1t5ozxsUG8lYXraSuQl83h/ZEJljoqu6aQ9ACaosqirZfn/lnNwilHzIf
xMfayXArbhTA31oGt8oZjawtdOcA4OY7B65PnjjVT0rCDBAwJXasOC+jUrXbmBJnooQFIDlZrDRJ
z2vkubPyzed8OmW9DIsgYGUElJk/87jt1BhwgyKa54h2BhIFCWgrMVZxWeTQULNSATA4a7NvF6V1
rmrYLKZlIXlBqDuXdBMlv5N7AuPGaa9HRF/fpP2fnR1jiCzxUAQ0aqFHu61STU7EQFsBUrQJOpe+
m/yuzqH5gyhesc+nQLbMXQL44KJKNL1ctVnR35iaTW/T4lMJXC2Xc+Ha1kiUhA12XrgN4uPvJBef
vBe2Sni4uHjgJHCceJQhVsyLZsKjetHsOpXx3Vn7bqM/LY3TXMLNx2ZRhLuNcdXHNRFnFwd5aNd4
hdyA9u9H+LrV3Pkq3oEoauPYtyCCXeB5H12UIHczH1J89Axx93FWJM1HWlV9t06fpn2MRWDSytgr
7w4p98dzgrbaoGTVwS+V1nBd6e1CsqvTX6Cg57U+TN0WLcxKSvL3liR7pY9OtRkUqsxff5ifvCg0
tHSiE4tqNidztF+MjHELRipqKCumjIY6y1Z0tJKrhqLwTRHOMMCLfNqEsoxHZ51YKzOvJk/Coe62
kWuG0hHDrMy6nHdKqtXfBI2nkSpNZ0g3jO2iXtONo7cYQK5jVAXPTJJQvLaitM+hsDqHTBsxQWLm
biNlg/1Ng+eTg/JAaF0td4SK0lHUMGPALYwOXpMIZnYn4FnnMHzaTT2Wk1cHUuGXEbCAb57DaeGF
Hp/KgPIypKASmX98H/rITFVIfbU3Nrl4jnhnbkukXU92NegXMCKhY8CNc15NMwJLS5lFVbzCAJcF
YybIHsyojX4IaAAXChO8i1LKmp47tTAfvz7PT06TPIWECzEhzb3jJ1JmnZBauUJzbuXtuiv16FA3
4AOHQmgvSNa/c9j5pL6HIwezxmjDcE7ieXy8LzUKizoxOKDeI6tmH8FHMFP0+YkxojBnM1fzH5We
TFeKFI6PE7i8BVik57YfVK2xipkCULclwU6yatjZ9k2QpO9wI3MoTMkIfvrr+3O6BS27GxIyMlKZ
YOAo2s8YpkOsQrFekeSBUDeMLsKWokZng2D6+4fCoo6iLt8nSpujO9MbRPCoUllBQBStgC46bmUn
vTvBwv3mqj75JFg4mRii58lTMJdl/I+iQpRSyJNk+hJWCUoUdXpp/5g1NdxLjjxBDYaajdhba+Tv
EC6f3E50a4RvS1xlcvCPBwb/lQFHlAE6KE29CkXv+IVepK6j9+E34eKp+s8CZ8GBlpgX9IG53IQ/
LtIuEiQ8+nKsIC1seLtj9F40DBMulqdt66ajRs4MIXt21iNm88PKYkWat1VmQt+XJKCZLgEnrrNm
7UiwcHNakWZuR6EHQa9RdyFuhqC5w65eOaFaB74Ea/WlMsFtuz3aeQdHBdKEb1aWT54dDWG65OiM
GRg+nhmqageZRB5UXjoa0QPOkt1BY0M4M/AfvEE+Ivv5nCTXX7+bp/s6MZGBKpVwlf7ZMVjNDink
ARcC7VCXwaqiAOpqySB/F4NpPJKPCd5v3MKijWPKDPORj49sVLohFYrDcHk8qcwoTOa1Oc7M6jON
MrsxndgdIE6DGrSuX0glQ69IaSCIVIRNDIJI9m50ZvGtkuf0rcWMkI63whtFgeX4c5HwzJhIIxtP
jWy2zYSMw8eFwXAAaiiz4yXRgI4/wtpVdvVQs9ad0tWLIVKdZTBBAyt0C5FZL5Gcp5dxIDoQk132
8PUjOl3JdZRsdKNoR2BKd9xrtDOdVlUlM1iEUcOLmUWMQ5S67k8mgFq3zcxo8/UBPwnDeLvY26h4
ofWxrOWM/vjAWHOxHZIwL83LWluBHzLBlyOcSIDEvRAJRwmzxY2N0bNe741sHNaNwGyxH7XwBgWr
eaDt/K24bVklP75CDHHxfVCZMelYHX/1uVQoIIpVkF4AqCrmIm3rZ1pFyXNkVPN7mdLrXTt6B2Qt
rRguWfVl191SosrLdRDYmCxkNEyYAAVt+Sg1rfaGKlvovi1mRfbGGZGwQpvh5ze38jR6pKvGikjs
TIWFB/nxVg41Ijy5kSUYdz2GJL3IaCVNxrhT6UiudG3SGVeMxrXSmMNF7Vit4fdypb1BTTbXX5/L
6ctuaCYSDwrOaO+oY348lQpqL/E1vEoRVq9MOSsHp9N+Mg/UfhMMnq4pHAhNKZsqQjEkqx8PJEVW
nPN6caBmCDxFSRPaqHQnvr6cz46y5CM6SiuapidD6GqQRHVLopOKiJeiL+zVWIKI/voopzeNtZF3
jnnCZUk+nqlU+xL0hqmkXhyVjbcoDdfAMsO9UI23r490ej0UDEzaVNyapf9wdNdqcuKFTo8JbFoU
BwqDlO8H8S2c6ZMLIhSh/U6EQMBuL6fxx7fdYtilKXXAnO2QOudxNQ7vIZVnvxFAaAZezccwaxOX
WVt8ibsZQb3S9T6A1toLi4a+JkDEQxbGoOPTzvpmaz89OXIHBf00uQRZ4LHxF8u0EgRZxlCpXr8F
aaZCRhPaTWKn7cvXd/uTvuJS5mCnpZ1n8IUefZgawEaWkFRysdxq+fxmJXUTRRV7RJ3JakhGPOkl
tgwPGanqB2Yk7jrRhA/ErerfRk0AUlgmsWxkwotM7uiZJAWlgYF2ENsdygZdnsedqYbp9ptLPm3D
OLB4DBZP3h6mmI4uOZS6KUhrDMYKtUnvHfZ+N7ZpxUBnRp+iywnVB6j6adt3b5ooBx/2Tf/j65M4
fcIonsmd+A/T5pDvPr5+jCczx8geySCDGa+jicyQwkUHxr/+7q5+so0tbB68iAm5sZI9HlTBnY81
N8ef0I5KHIOMMlvKaHHWKgcsVAp4vpFh/MrK2YpdilX6+TQRD3iBrCOM0vGghQYo9zQ+ZmEnlvf1
jfjs7HAjJdIDr0cCezzhP2cD7DNcFpFa2fAjewBtG5WZ3ruWGfs7yO/NPpF7OfZCjQEb5C7hBpT3
jV3YzIZM5A94u8y4in59WqerEKU/Pgp10WgDBDp6PnhTZJHUprknxi5Dt6bnOxNi99/dihaVIZMu
FBnJGJFSfXwLlDFpZTLUwqMDJf2osrg80DCfaeob8jcFtpML4lD0QG2ZKSGOd/wSgCzVqwINkecM
mBb2iRZuSNH/dl0Zmq/BRBJ7PUOV/OHjBRWBBE5zgPfO5EG1RbwE3ruxLf/rh7Pclg8hEOV2ClGU
o/iCUZAefcBxZs1jABTRy+xivK/TWLvXwMg+WJqQd+ibTTc05WY7QnAHeTeXf/+pURJePC/5hmVO
4uNFxkHvlIVJaoUkZSmkOsWmsjs8ZEq8nr6+0pNciOdlL6LhpeG/fMIfD4WIjKBfACJR1RJ6V+4W
qoKL1T4iNNfav+/0t9BeFk3/b3UaMKWPhxMAZpyqX1AztlnscnbnVW0ONh3O2fTVNOk3ad3pHm56
1Zp5NnIkG8GDQvPXZd+MV9C8+5uv7wCl/dOnzUnRPkAmQBfqeIeyBzYeu8bKhDIBdhdDB7vZo5In
I34p1MHxjHTE+mLMtfCSE8B7b0JO/po1lOhcu9T0tzhEg7iJjHB4nVttOtDB7jY15BTVyxVTRaef
F2x7YWVMgAZEV86Ig5y5ZYPIEJHOodLdILowW6ZVatm4Nc22010GHZCIUYfFNCxSpuYuCsAwe3o4
ALgI2gFgstUMU74nCEUWWrAIe0x+Q3mRQwkb6HbA7WZVtHoa+5FZqhdCcoIE7kgvDh0gK8j9RWS/
59HUb81qzCQ8mpIZhj86Vgaze7O5oGllJ8CxB2wZnabTIg8hgfSaWPFwcCKkfQzdxxrvaBhi2N0N
lvRSAtt+DK1AxcqvmZ46S2hvYVJKL5UcGwW26UZUup2aWg57QSdd4M8r4e6uDxXgaaKk+qxfEER+
1bfwiJFkQXZO5Rm2EiqbRNrNchRvRh0q0iYPzWh2a7WCsmeXFWABrO9kXxKq85Jjk8AFMpj2VGG5
q7tyJ+PBJU1MjF22kc5CpYDbRgaYj7g5ddlkmqvOqLHIypIZ6ChwTR7TSMUvWdOArp77vMxVWO1i
hp/WJuMdSmFV961Rbu6bYsgLv3NafFZQ+zaWWyJ+r30GhWhxGMoEUUo4lly5w1R1DzOujHdA3OlH
JVXdFuuMtyREgliN5crB+rHcz9UyXVfNRU7/oWNzw1qBYr7fg4ntXd4y0/DxMKWP1zQm5lxjUUH8
I4NWR99cRuMYzZyzt2QWIx82OH7VDUcMeTSldAo3dAzMkRBvdQ+dk88yiOqeSJPac4rj8DiUbxQ6
u/HWkbv6IYUOhpoQARZvCJnoGQ0BWfFaRaDijgmiIrRYWn8lt5C7vSKymmUwn/YDGsKoWgzXU4AV
fE+RGwaDdQ9NJCk9LXLsi2pu+jONu8k/Z4WLF57W6/NqZqASD96a4VavzBZvBV5Ea1H5pfZqKktj
dCkMswx/vRScbmFsloRLLPyLfuY4bgvmMWmStEJsHIL7l+WWbcZB6v31UU41zct0FhoLvh24keQg
HxdBtbKsWC0XL5ghhms7RultNqgmtgUIUoNIz7YUBpxrZdTAQhcGYy6q1EYAiCvjylKy5H7sasyU
KMk5d1rmmPSwm+GbkzzdARlRWKCyFJEMKpzqx3PU6aDOXUYuotTMIXnxgiV20Gqe1XGsX8+jMd2j
GoIPg1+km1N63319k04fBdI7snjmNxjNpCbz8fiItmakFDpUYrmyL8siG2+FkJ1vrvI0NmQ/stlr
SVDMJaw42ugp9Ki5HCW5Jw10eYZ5HegOts/ynREaa6swHhBPnSX2DN8KM9pJp3Vch/Jlk/ffFO5O
wnVIXbgRM2JGk5Z8/mhjVNTKbgeVGa1Am4IfDu4ZflHO4lCbGEH93VvLx0cxzgZ2xdbvHPVVBr0e
MqLwxeKhsjaVlgW/KmH9bY8HGphLgkkGwuwrgoOPD1B3JsMSNM+wGG3T9aCH+l0ci/CbCsgnt41I
kPIHrSkUfsftf2D1eCZVVKmaoE8xNWnmNT5wC67f+iaPPX0h0fUvuAjUkQBmjwmQjYZ6wcJ63DNs
QpU0tqZ1UCE//vrZnGqjeCL0qNGrLGESVcGPt60zRCSSGL96B8IKtlIF1StvltPZXnUBUZHLgOJQ
u8vgIB5iyTQ8ZkZSJVhMaaigg6rudp3WZf03H8onV0+aQnMW+iuVrd9J/h/FDBHVmQ4PH4BKU5gr
Ri7tVarANfr66j85ChVHe+FyEJAi1fl48alaC6w7qRJbmYLhnNMNF3KWKd/c40/eGTrslOCpnJEb
HcuLjS41+yFRFgAbuMEhEdWaCjPTaY31XZJ3WvxY5u4p8dJrWARmx4LMKihLts2aRMLq5asIX5mH
ZHam+y42oq2K5cBV1ynpdRiEMVhz1XzU+9S4q3sS5a9v7W/d5MeUhjPRWFTp4Dq8JEcLelSBLw5i
hDImuLB4PwWz/BSlXfsDgWKMHo0xeOEO9VDYB0Bf2oMy1Em07814yrzcbvXbgN7MvZKW2AMWKfMB
mVp2u6m1xmiVQSv9yXg2wlGV+u4hc6ZKrOd5kN/Sdhg1MDYhFfykyvNfdjA0ql+GJbXEWJ/N+6+v
8/ThqrRY6LSgX1z4pEeX2SbmWCmogDxgvolPqVEHO5ioT4xM2t8c6nSLXOq7Ot1LxlLQTB7pBAyq
xwzzgH6eNC1W97PcdSur1kXoVkmpX9Q5FtarEs/WJ6oSFTLwwai/I86fpm+wM9k0UN4s9abjczCb
eoLGggnRiEX1Q5FgWoJzvFhrVq29qFE6rvWgTh++vsen+RIrAQMbPFGK3Ce6PWxMBO8SaFh7FuhE
g8EwHsF1GeciiGd20vS7SeNTBt4yOMOywwOlS+IcN3ZTkgw50xmaSFOlvs3tGTNlZc6xQ6tDu9N2
U6iFzdaYNekmUh1mAu20ym4tp+iwLmuz6CoeAtKLspJAdimovG5T7Fh8rWWwAHkBTN0d/ab6ZymK
5iaah5IWoBHFzzg7OcBPMRO5Esw24wdZ0L7CNkvqkItLSbaqwjJNz8YgNSUX28iaaaiuwvKltqVc
8U0dtYxP3qP/kqxJFNsE32gd1YiApls3GJrGczo9NVJjRYv0Mui2Y8gu6RasW9+NhZ18GmDY+fBp
PiKVINdYfv7HGt4YmJdidIiH2SzEGQWzjskEjJZ1hhL8r9+QkxYSdYvfoQUDPnyHxx3WkKkqW477
jsK2lZ2nKsNxC4Cr2eJXUG9JcUOmJSz1IihT0H9fH/tkE+HYi40GCwBlU/778TIZ7ZJCJiaBo9Ax
2aM+qD1+Qdv9Psp/feAji3//N3/+WVaQncOoPfrjvy+r9+K2bd7f2/PX6r+XX/1/f/XjL/77PP6J
z2j5qz3+Wx9+iX//P8f3X9vXD38gS4/b6bp7b6abd9Fl7e8DhO/l8jf/f3/4j/ff/8rdVL3/6y8M
J4p2+dfCuCz++s+Pdm//+muZ0vqvP//5//zs4jXn1/5PJ9omfj3+hfdX0fKr1j9pdzAvxUw/BgYm
r8XwvvzA+Sc1TmIa1mOmHxc6yV//KEjAo3/9pTv/pET5u+5C5wf9IK+lKLvfPzL/uRjIEHDRd1q0
u9pf//e8rv53a/vfJ8Jt+M+f/1F0+VUZF63411+AGpbg6Y89UEbczZaPZmKp8/A/y6vzxxcAraSN
bJI8T3b6YC8g2QCswQjUegrCyFoWzb3TiI2sbbRKJjHTW1RmL1ac0HJVM5MOTRHdOcYEb2cxx7of
knIlsaZP+IUN0d3EgguZ09iAzPAwdwuRlNPXcFL4dZk6ruP4Tkya7it6y9xXv2oYCDZLTKAUTHXt
sN91ju2q6VMrYORpzo+m6fYTGLyCuMHVR+gcuojZOlM/sXFAGqv9aPbAC1X1vCgAHwr7uiaFLvRH
SRFuS9WINvIOe74E/sp8GQ2D8INZ26g4+nkDgJjJklZScz5I2DnNkk+avpez6XlEiO8mTbqplWpd
SyDA0T7rInjqJ2mrpm3kjkm3io3Ab8KXshAQEvdK9dJCnKhiG5fMlQ4KptOeu+KtqjB5HR/xVlX9
KVW1LdPafi8gagoGsZkzvK+zfFOI4b5L9Z/UzchrnfS+nPfqRK/ESZ01PakzFHnIJQqsYLTx4KTS
1uoLdjpn3elpuKf4xihLEm314UYbg/0QFeMDO6An7DvLubTqhus0sFpjaGssx8smwci9gJ+xSYsI
M1ArgtxirkGbbyXNonCXn8njS9QnznWGCucBv5j6TkHhdw4U9aFtsWNt2pfcKVfyYD8qbeVmcv2s
6tW+TbHIbW6TSHi5QCc6h8zR5lEL8iHUgbc35TYr1ZXl/Jht6TwV86HNRkC6Y7XCsxe6o27jW6OR
gkYuGNT4oemEVw95PruJ3KzsJLphiOl20JP6x1x3w7tdPQYdHPJxesUyBMcz+6pLsqtGHbysvkbv
6kq4ZUlZ4DsaBmawzEsvh5qRuFY+n6nAEEWj31EEEA9jV9xPGVHgmBeUJcopWddJgPBBBrnZlcpm
1DAx1TTfKvCFL+5pBzEkdR7P2bVqVgczkHovx5OlZegxSpyLQJFdBA6+6OJtnhjXzMU/lCW3dKL1
le51PKBEmsEpNTdDyVAsym0zPK/MXWAmnpaDRY10SNElPvKd22BNbqujZ1hvCSK3sjykVn4pcmqJ
WuXbxoFy1Xrq+4NqLmxFcadGzm2c/ZzxKZ+Se7U68FfPTQ3Irdrrvtm/zPkPR1yberLHMdwfy01H
NStSqLKnB7R37sjIvxsoWHxL7Q8lsFx5rImuoutA5f/XmM5HR+w1ouEhU9aUxMK3vq8n+aqZk8cp
tC/kWV/PaobY3NMmR4GJy1Zk7ekpZGdOTOHSqeAdhNfQqjRc262gVwk7lG0uShNQOQw0laFhV+2h
jVbauJWE9GuMrfhg2MmVkjbnWt39GuL4JW8Qr89T8lSGs7WJInlV99qFoyYttpQQaovEmH4qaKyf
ZhCu17RPik0GBtaXWTeYUlfuIr3v9/Noi8t8drp1A0fURSXCp0V/GjC/vRhTN1eqMG4brbxJ7eE8
dZpNkiXFr3SejIfMGnB87qjY12pwxxgHf1+Cq+pVsbhJyW5IbPehLLZ9JJ1D2fAZJ3YbS7zMME+9
Njcr11B/KFmzzYL20EzSLVaIiWclz3qOcWlYtKvRZpSuyAhgJHtSIJXaNE7Bf3p1uArr1wA7vxBf
Yq/s1ctC+zXUWEWTDjx1+qEERZtVXf9oa2246s0wehuCAZNHQ8EacG4mZ9qOKY7bgS08OtYF4cos
vwxdap0xMBNgrmyXK/rXOCFgobsRBa9pbVsU9oUh+aK+TBMx+TQsZOLhFhc4rX7KVfsuUhp5kzjY
vUpY0/7sa1vzHKjZwH1qvEkNa1UzRmjVT4mFzWgQPDX5Xmoc+6aO3yqRLQ6GFh6QCZjuazXZ9nwc
FUQI05esy1je623ods6m1X6imWhDPg3s/dAcT1m5Q1r0wjQTLot2sM1CbZ9CtEh5DSsAyrP2Gkcs
3GGxgsniUSvCmTDzg0n2ylE/zwbsmQMYXpYSbYB9UpTwVEt6lnG6t2pGOYCEphsDl6sVPT6LLulw
owQ2FbTmTLXnsypPbiLDvCV5CGNPzsrsUOX2BWKlF3zxwFd345nN5fXYDPfNbayeMfTVmczVRntV
nv3Zvrb18DlHh46BsRfEtt8Rsuq3NetrrcpehAmGDn5QTSGNt+kmLEdvcJxLx1w6ATvRYFL2FLT1
iwTSPKr3vQboOqsJ0REWKhYk5synWuTDX72oQfdapXRujNlzbKEIqO/zrEFmPE0uq+CBch0d7BDP
s0IGc2gHTOBVZraOnNa6MKsw8nTYNVHf1JTllcEFQH1GEnStcuydPldL4yJEFDlSRbQuinDYWJHj
EXBeZLrtlj1PecLYcmrWYa36tt3YYAjALyM833R9fBiTmjkAaucVYQbCcM8o+37nFKQJcZZAZdbT
51Iq74Kh+IGF9mFsLAQmeeDn+B3kvMH01tZlCxWoo5USgUtW8Wz3MeJ8a03nsUUtyOW1e50vf7F5
g82QN+Z6UhXpEDAoSwmaV8VBACpbM1vJ82hKLHiwr1a5SFx9yJ6UcBp32MbzLaoYmNrSYnbExcj9
XT0mu9JxoEFK8ZoyySqxmidDy++giFwr9ays67ai8RTgpBjj910xDrPRWaoiVP8on9ZpiQ3drB0q
ZoSDcdNpFLu6Cnht99Ca/c7KdW4+dS8EB/MISpvIZC5Xqa0cyrK47JIdg87MBA2ISWqLu1NPtL3S
fWH12ywlXdOHAwNARAdlp8U7NjHVS4GmJRlAgtzxzTG+LDGIxWztvdcat3Is35niayWvbystv56k
7lI1xxspKlejFuTPmp4CzjVv07p9luVfea5tuvKXMmn7QRyU8DUksYu0YjfI3WJEvbXqbJO2SJ74
bGTCugKs+HlvvwTqXu4fEGziFKl7cb4aqr0xPRZOsarlaZsmW4deHb5d3hRhrO48aFQK7eGVAbeV
0YxrNcXVS0criLqwMXl2uj/Kxl2S4f1ZjttBidgu8pdkCfAANKuPTYYZGLkzuRvkZcg79jhtVfxK
XULtg4LzidXHaHW622SwzVXcLIbKyS+s4X2KR4dQx6i7tDFCx1U9iXZIMg5jNvmFmcsXI36ycaf/
bDqaK6OsE8mUW6WV1rIWsupWSIYdcJxgNmvUc3zC14j/Cd/GH0VVb4e5Y9gGLyucDfcod3ZZuEB0
5nFtmOW9nYhVa9c38EjUhtcgUq+7+Jcl01dFTuaU8l5E6l6biyvKyLE/oz926Q2yzncPdagQf7Sr
IA4UV2sCCNMQbWLnQe+bXUzodCFlMU1YEdC/oyIL/E6SefeDdBX2OVMzjHN7Mh22kWeR2KW9buXO
zcVeM867fMSVOtN+mcF8Xw5cAljNpdBm3TiJFmzNaSClSNSrsh5tt8+vjar5gb6i9Z2RZ2KO5SFO
pJuscF7GqV1RSbhUG+WyndLd0p/DDiMwSBwYmSn3mTyQB4yeMJLbbr4v9NB1oLaqpdhpqeNH8JJc
i1kROYN+1DQPrT5vY2d6NKLhIbXUc5jpB/YJb0APnJTyodZkTIWic7Ust6qk4gU7d4dR1KpX6f3A
mj26kmnl60LV19BGVBZieO1VwuyDKa8qvUP/Y05u3ShIW7u7RMxbR0p9Ep07WqGuNOS+YJjKSdB/
97hu+gIgNdrC9h5ja2JdShJIw+ZNolfM34eGXyXtq4jJAoZO/kno2jybxYKfHRX5IsxNncWjLzax
0ITXgyYqfClUTR89ocKojKVOqNHrgxVU8TZUp01dKdoWDYixyzBMi9vgNjPn8CpDxer1oqnum7lh
xY3KfLAupWlML8c5wWJdqeS13he5zxAOGi4ZPli1CZSen5i2j4HJ2qJp5rH0VauokB5HuwyuJJVU
r6crn83tuJ4CbTc3Gqy+zrgDYHJB2dThhbd5I6tytNeNNCgeep4eL9B5W9qkfWXfrWwrkh5Bdwvo
q1bwIpnOVSJLDWgMInZFTS+nxJrXKurvXZYi3MBpleVAtwCJl/vUCW6sRgNUDwY+iumXFEVx1fRB
yqjEW5wYq6xpVcpVFXqMOMXxPi9ecf9JruIkFG+KMYutjXrKo8bsDTGhW03t0xusRNrYpSTOWosO
sQnRH9/r2KvjzjkzWzayBiSxPcrS3uj1O1XKIp+hNKrhZFpGgSBuVF97VWjrsujqbYyU1acE7aAD
g8WHV6W2I/7ZVErD4keTAxFb4WJpAaZBrJmCUlxzvmzrdBdbzTXdwUssFDwgRa6S9m8WxOFBx5PY
bEI/qKHaQN+DpHhpdbhoLB+L2lmg34geEbeS/ZWx6YHzjy5HDLI3pU6O27Y8tmAuTK8ycrGeGk31
FGPKyYnES9WoT0Oj3GgV/CthnZU4gLRacTnyZh/S+Fet28+N3G0Hx/rFzI2fFul70xtuLIJXKHpb
Nf9pOw/hoDxoirhtMv3OGPNoH0zRT8kyX41GvJQMPllSdxPjlIgLqnqZR4zAYQ/zWoV8CjiKMtRI
yIypsFArX8MfJI7fcpL4A4KP2LcDzKX7nk68IQwTTn6K7S7qQ0EgAXzusZGNcF1KMVH7lFFVqC4Y
2phdMV8z1BFtteylUjqYiniMuLHRXpZWba6MLMt8sxPnc8Z0IEPLGvQtfHPtcj2HSBNk+UGwhQgs
dMWSEsbdj2iEzmkVc8VCY46+3SZwbhC7hOFjVkS3tHcvAkNcVGD4jIxgqprfeqSBGhuvF+F74EJA
9uuW7Xo0CdqmYTXZsi9nyYas/AZX6nWLVwf1jOkVlfTeoht4Ztnhr5gwRwmTQ1b3V4XcvzmtWfs8
WZJ++hHZXDyhV1/LJl6YFE8J2osVyNSnJsm5QbINLbFysCy3QqYx/TBRXuKkvYqjgFKzyTwoG4lq
1qsMw6gVfVCS1dDP1Hmf6c6mEdgaj8q+ULSDPHSunHX3hppLDDlYm2C01r2t+Kky+PD4cH/XPINQ
0nVYqVJz2jZw36yQ+lCnqY9zEg70SihvKII0u3Kbod1FnUkoZb3qcbllpH3fxeyEbUX3j5LGGABj
XWwY3MnJzkJC1KkPlCut0i5aO/daTXqgKtjDTqpqdtzElt2IsHUbiqo7s8opIhQdd302weKLkrZ9
JCLqzpxa/amz17XS7CsDoZ9NrxIQWGhc9NMwMhVbjcou0qb4YrCW4ATbZXNwZ+aGrq0hhJoy4Bp/
nQhAL1QzbrWamnwia9NTW6n7oUopSiF0dwHBFB5O9T9q01g541sy6n6at+DHxos+1t5xVYAFWA71
RYiBBR1ZvZnuw8AcUgpSOYUm3PoIMbpJniBdAapdW0ldbhNJyDd1UBw47dZLZHFbTDzBmY9k1Q7I
PEZtvOzLdtUXwjN67qBmVpcZT15ycg/ey3kkx2tsz8uN3NoA1bDe8vV2uedzhoQc3XYsVlEWPQRG
ubIBZbsdrZEz6ObRRT+XiFtIkfH7egKmtGuqSV8Xuqh9oxr0vSnKm6ZL47NuGqeVFRfrwVbUTd6O
e8bKQA+MgMIMbM3v6qZq/HzCmEEZIgCEVWrDZOl4Q/LxZ16KlaFU7VXSTWvQvej5LJ1MZDu0lh/0
/VrJ8TeXgzCtVwhPKkZ/Q/OCRT59tFUKewm5AOv1c4dJuBsOxC+tmW8aA34wRWncaCDw3U95PL1K
uOb8SguKnR2tLmkb1+FPTW3jTVihCOlSZs4xM0GaUsf7DOZcKpn7PnswFPLoMvDCqk9duzNuO4su
dztuU8s0N722E6P+S4upfWDfvMqN+Hosi7WW/A9z57UbOZKm7Stig96c0qSVlFKWSu6EUFVJdEEy
6IO8+n1yZzE/uoH9gTlbYKYPqluVSpqI+F677eaU4oGQ9hQMr/JVg7Kptf668BKHNDxdB50Q+Sx1
vsecKETOKJa7JKl+l5dnzaDs0rUjmxQpoxfPvvXbwtVv0EuGj+UaNPMa1511703LH2qs2EWJzZ37
6lx4tbixtFdET/edaex1BTS1zvzpPPLoi9t1yUVx7Wv9vvYCRQDubNPCYhWvIn0nM/jOHK/EaHRu
c2i3/pimbnYBmHKdDJxT7GWpnNDzOuNjo/InGkqnSWa9jGUnHmyK0Yr0l7R+UL9lRLPzUPTW2yqT
3nkzgeWA9BTxAf5cPhRKizZ2JVRCWqw1aWJ3w8xRZHsD8zh5nn4wiNuPPMs4eS27H27RWEGkEbTF
/FY475peT2FTuQjmOKCD0od+5V8L6YTl6H6syhnZt4PEhYeLjLGmPb3szqXzPGRe7LCWjWyxE1hC
kxVnjP4n3wXsKQCABr08ZDruaA57Zo2aC03PMWPqWQMzMpd5DanSelVpSYJj6ocL2QRM0m0oNfTx
zfg+aJcBUHolPELSYMfGg6Vnz/k7dIcytpHptjRHBVmsZ2p5a2wDni37vr1VLmJI1BN7rdffRsEC
PDfbVTZ8X4um2ibukZ9K7zR4ztHN9VBzigj16Ry8Vjw7FEw/TXX7USEZpbslTUwpjsHIcryMP9rb
UqE9t1jY2s2JEGCGpRrv59nedwj8+iXYN+q3MsTHEOTxlr65gBLTvFtW/6tkwtEAPyuSWIk7jdxV
37vedKrUuMNu1kxJZf7I1ZdZfwr/bUXHkeZ/WLLPAdFrxmRGbvU+FD9BNPS62Eugdt3eYjCFh0E4
u2FgZDCMB6qsdtUsgNSa4Vxn37JlVzHq+z5ViEr1vT8FIY1dfZh3dtw4Fgc2J0I0hH6k9Hda/uq5
ZOKT16gzSJzM/CM3rWMj6qM2PwoDBLlypwPl1IeCqLrOcR+dhj6CTzGR1LbmGMLMay0Y6Htb208m
wa12X10QGZ9TZjaSNazEcEWMOzZuNhDqTpue3G35VdvZn9ZgF1SDfBS+GZdd9uTMPlrIPu6a4ih8
7OdAWs2p181XadCi1b1280MDC5IuL4ZV7GT2reASEPL35muzXJbxFtT30q6Ki4vYE6nkI7mP+mmx
m6OmrvQkVHyeu3fVmIjKP9nFfKf3LYAwIV/WW7GR1i+XZ2F+iIXY4tm7zoO9L9cmdFUeG+k5c97t
wj80ci7hXLyfk9Mu/JLNHbLbPeVS53a8pMHUPhtFDt6kHYgMoGhSMSUGsZf+KLD5YFKKyGzfW+a6
K50s2aqF0g+TTd+nMOCxwyK0aSmb4HWxnzELhb5p1vdukWTjx2SeVsDe8ahNObM37eRUrM36CY7H
6O+Yo2zjXMv7TefSAU7mp8o/DgU93Bm54hPbe4I82C+SpnkR20W49c7RPzS28PJOtieVeYeS80Ou
nu25vF+KROgrG0jKs3MK6Agqqiz2O7LseGRuY6GttYdi+5NaKg5K9SSIse3Uq2+vUWYO4SyGe/Dl
drnBztuD4TBCLtZOb7JHJDuJMKx9aR1yu3jou3ungsFqKxWVNsckkLXCn2MiEY5e51xoKgrSV5b/
MCVAWe/OTnN2xL3L4VM7tCNQ0c4qDCj/L9W8WMMrorDCZP+T3rWr+U+N9j4tgENMcSCIFdUYnWy1
9tIbZTIWEB1zXYSdTSoqHVrSOrSLxBoyQe489CbPbbbvguXdKp8QA6+ICoBXQruUd02z94spAh4e
LRaWgjXK3NnBFtvK+GVs/o/ca7Kwrx9JnjAhKqA/fCfEFHfW0AnFWU1lHNki97MoA5qhvdd1Xayk
3aYD4eGcEZcEVfIRnVYIUxAPRhkiNQ8F6d88c7qX+BaBgyuEBvVraTjnvsmCN8HX5Gw+wgg73a+P
VJExnok7aQDZiulu2Mb2QLwguuj0c3HbDwt56TZOr2gVu9eSto0TkjUOhUYl79egf6/U26ZvQ6gP
w+9WFHc9PghrqsB6pqiYZOLn8aj7O+LwKgTRN4g8WNd972ksx24o10uq86XXD11ci2GNbE0mU9cW
PxESXlA5361dWu/UsFcm3voV1vYG+j5XUBHdNjhJXRbJLVGvlvyX6+fSJHXwshovXflgmWnIIT3c
tC5peUpXS+xS865GnmwMvxdLOxZtfzT9z2AsriU4rFk8pvoIL9Mn3kaqB8G4HBWWqj3m4rhOSZ6+
mcu5cX6Acz/0tcUJfNwik+K+0NGBoYZu/EGIUh5po/UeOEssgncqN+6ka8WBhGfDAhh6nc+CcuvD
3O711frTZL9s4OOYJN0kMKkcJTOk2NHm8gBiQDYfbsGosuc7XEnXkgq9qFmcQ+0M1aVJ++rd3VJ3
V63mI2/YmJQwJcmW730wiUB7Z9LmpfLggYbpvdrIu6m2nSWsp6zO6eF0i6906JjOaEqYs+1UqCah
8PjQDVYPNNcc6AaVeLN5njsDfBpANCa3+DBjZIVaruB4e+1XqwUPzQaTq+n2g6gC/+wX4/w8b/Yn
bVsD5I+6GuBDKui/CQ45rmWqhWuVjRBfYP4BAGXUj7AiSj0FQal/jo7mHoZt8k9uz1CJNaJzPleo
doINDAVYBMiSzW599IL1fpisLjG8zI2bNFOggnn3pDnpdZuYPyYn/0lthBWBRcooT8nUzOqBKrra
sJ5qY5cGVs4B+7LkmNRWbVnoqrU+g5yQ1jXPVoZOZV86VqXQH9flgFkUIj3Ti/SV0TDgEQq2M2lK
496nBOdUd5PhJC5qs50H+B7bdX8g0/c1U9yNbrFVYvevy+IftNz5DCxnV2FDCdHpvGT6xhBm7jAq
h5W5XVzSYOGId5nf4fLOjzjy78gffPDIFBcljROtqei2QasvpyC/UxU5BWLT9H3Ak/TouevZaDPa
LUWTZcemcsROl94qby2h4tWcSARJTHCS/TDYZh4TT+GRflzTDcKqklEaOkkz9IYc+LLK+dy4xGCx
uCIZpDWebgbNBB7HOk8232mAdwClHas0jYhKdTB+y3Y/6M0V90lzbZHmhcGaehdJqsPeasoxqdzC
/OkN8r5aaith2CTc0Fv60JBMN7PUVVy3gBVbro8/KNK2EjB943ER+i0sYnXHg7XdqvsmVW+oJsxi
fermDpYcfZ6xkzh6D6SQ4V2wjB9VKn9PPrrKhyZFPRyJrLXel9rrvolxMsLMNBak92BNour6763Q
Sc/ItumLd5Bg6tSaLlvbe4lFL2JCnhh0sNS6+5qfQ8uwzgxWm8ZfAR+DDweKQiWQmX9muQ6hoFD8
sXe9lzkAJLNleigRb+zyqbHeId2hprGpXCZz0xJbN1g9msWIdUmErLMVwVtW5Rx1xbh8YFz+ypvO
Hg+Nuzh3CMaszz6D9s5QPHxxjl3qcO043Ov4ivJFOwTpSCJVsNFy6hCIw+ljaw6LbjeUfwI7temB
ezGyNirn1HT91zgb8uIEObMjhCS7rvIiyQYF2qPNNqe7RT/mGqczfVimB+pqnDei8lCyGsMQfOsF
+f4YaLV5T2TUDuBjIVmmbNc4Z6bZy1wD+U3zbvAo5PB7JmGxiq+e5tMf05jK69yoAQqFetFi2T7G
tKl3er2Jr6Bs6YgegIogY2dpsScXTfk0TJkXahsHOBImAm5ywHw3UzjB8cKMgm4x341mMi+dnprv
I6PNkVT6+t5ctm5v9g4NgowQnHMk56qWDcaMrdLAclIR+woEjhdVF2nn8l4b7V1ZBgCES+7vZaeK
xPabnvvWQ6mklXT3jX5f+asGl6hs/490aCWF09b7mKJW86K3TfBL9JqxLzfNS2ZJrnaKXXKnc0o4
gVFzlGI/vQyzpl69Wa2R2Zvu42Csw84V5NaErnTcc99bwYNfWV48yxEtjMVgYQUamAT5tR1DhTv/
Ekvm9PtCo8q5TIUe9VQS6ad+8Nk/zcy4GmNGsYC0vDZJAwhdZjAaYwvSg9FdjFB91jjcIwpBSN62
a/Y4AQEnjJrzY+WSGR6OvgYvbXjLLkCudY/PkWfDIgueV5lprjLHfWVlTkb7gf7qp+nW77q6UAe7
Fv7HXOEoivSqxgTFLqZdzQrhj+dpf/S0VgANa/qn7jEl1Q20E/UyRlIgp2oAKdLgIcjATWgxJYG1
9HxuS+EcEZ0+Kko52DUbo0hSWSGTxDrCsNh6xqstUusRiCfoURZJYTy4VTVhOk9TWl3A+6MKGUmi
aX5p8M6a7R3oBgh46cwxGZWUsbdaTCad/+TJbN2rdCnPel/OSbsgGso81zv4CNquqVDFk2TK6Eyv
fkBFjnm/W9LvQvZkeKbIUe9lWzySTbbuc1JsjabXdxP24/2UbuDE0jSJIJTZ20JN3KlcnFfKYbsL
yavq0TTHjeUaTyRfC7uWlaYHYKTx3FWp8XZbCndOwCRlygb3jT5zE3gmrlllOvu1l/ysKniK7F4/
2na7PruTC+6iaoNTITIasiKCJ703pyewKqlBvq/FEqJnDdw4X0o8a6VmE/UrxvpnDpeQ+osd1qJe
zmm1jicyEjreCHL6sJH5XxQtwtM4/rhrJbwv7xC0SsfMExLMtP4pl3y9B5L7RYA0d8SX+2Cb4ZJH
mk/OgtifB68NGKLKgUM+Nmj7mGMqO7jK5BFerP0aoJ0ZAv/oeS2Yv++Rr6V3J8Kb6yfZ2NM9tKW9
Mzq13lvrsCbaKHjHblUhRGy6V5U27r3pL9NlnR11IF6levHbEsxJUpo1IVRQ04MFT9KFKRFhnHew
j1C2gVP+hseOZn5dqYe9rNzbKeRwYiUQSt5B5OqlKH3xhLV1upttL32ly0EHc6veDKCGqNYGGtIV
KdaE2e2C2V52xtxLcg3G7WfgTG+BqfuJxPwJFL+K6cXHLY1bsMtcFXbuCKC0eaM89J1yIkdV5n1Z
koyTZa2+4/gDkyRWOBcbqnKDIr1QR4EwqwYIgks+q2qxHobO7aO+2j7AeoBo2kX9SlE4R7ZQqC8W
l9IQF5Ovkv1Gowlcuri9jWYiyTVlFkflXPd1izCDPurEW8gt4MBACVXHQaSpcEus03yswfNEOBoM
MVv6QYaCYbNgu8iG8HCSxtYG1afRcOtSE2mBVRODSR3VTYHRqUUi9EJ1MnZ1+tVkWD1WgL8OdU2M
ghstTylineD/SNcX/cQDWh0Cc/F+1VWAOBNa8oKMw+KDem9PUrcLz2OY2oNu5nzvtjqk49SDw2TK
PepUTXQAuxkD9DqmF542pvNi6ARqp7S4jkgbOWL6c5uUZEIcRs4fIR/rvwrRD4cObR3disXMbclI
DprjYTBz2g29Wl1M3BMAR+jYHsiANx77pVHHkrQUJJ90ZES2N5SvBIcKVF9dYVJjkCnakLriYovN
jVp3Bp2ucjWAXQTqhP4VTifn76Ntg1YB4873ZfdY2fjBBkV9QEi2AuOR0Lo/69hu3xVBYKdg04m3
8TINrsCabxysyj7QYDgXagfnHcXW4mTOc9Eij3HyJ21tmgS78XheJoDyJR+Nw6bm4X3MtizGFcpp
mpq6azB1xT1IVpvUC7L7PFfvgvmBN7GlTywckXk8E829fYuqrO+DNJ13rdiCOjTpmmPg8/RoIvI1
3lrVJyvRT1e8b6hjRb5uMcZYdKz14vcXlQUHVZKCINmSjq7fGCdiiWguW1Rz3w2yoUNspUyoRdDT
F941haEkaswijMivOhfN6zaeJ21qY025Sa/l20eXKvk8jAECrbKFdPXU+KIPPFShKvQemG70zojk
kSguT5abARoOyBH0tX8QXWntx8acLkpPYagLPMo/e3eSh9YVy35G3p9o7TQ8WdptY1CzYBfyalbS
cdtQs1E2D3W2+g+YdvOYd0a7yy3D/tVnXMyccDj2z6yDaCd+LPEhh8I025YnssYG7p2rU90riT6L
FF6VhL5V45XF5NcEr3iEGCYLDYAhWcgv2TWFKu/TteQdSbOSd2FxtuXTDdbgyc/uRQr5kZ8D5zEl
kv6U9cHwp1OEtnWkztMJDqJ9q2XkCNCn284zbrv5pp27DLTSnhool7MzozvsxxCNPaLa+mw3xRiP
fXCLT8Umy0vv47iACQJt4IDi/IaVsN/ZOdI9akVRQJd4zm/Co9OXqW7ygwDOgD+HpFeh6HWNg33p
xp7EOhgL0bShjh0iMv18Xxv9IauKFx0QcMJhYmSPvnXyPe2M/w18r1+gj9t+O9KoAVKTgcUU0J7m
Kt8nJwu1arujUeeFUK0+tnI+zQTLd9av/1z+/9zW/O+fiv6/uQD+V93/3/6r/Vd7E9cP//yr/g+a
A26WvP/dHBAWX1x6JMl/NwjcfuhfBgHL/Is+YaKIsTha+BxvqSf/cgiY1l94BghnIWWQ7FdGtX87
BByXf2UaBDO4xPbc3IH/dgg4xl842fAGUTyGf9YmT+I/cAjgLfiHQYA0e5dQKIJ7iBwNnH+6cG+5
alWRmk6MazZz9ytSiZ59ZlubHRzY/GUaU/VRw2jnu8If8+ucmuV3J/UJqM1ZYeiC2q/I0eMggY64
t9bPwqvYn7I8KD5huPFqd57ZAfFRbkBXV25itw9G3/qxoS9zwPIMm2ObXz9vRks67zjO1BvmOO+K
sJjRmLL+mt3HNIJ0AG1mhDzUvI0EJ2Awk0nHLA0qprWcce2OjrVwAj7vHuBXaIRELiLocOnaZ+VO
y3tBAgkZ6HP1jGpmSp+QJZQw74ziG1zAZJ011qIC8T7BtiG/jOOEzjzJi7ng8ohRE7vvus2LGNb0
bjwz7y1chImC0L09bXAHZM2jGl2pYqLihAuyp/LPfRLjwKkyqGk54VVXZRk6k00ramnU1t2mo6E/
uIgZB8LY8/rN4VjsUXpce7/YKeQPMWVIfXgCkeB7vip+B+6mPXlrbaC4NUbx2g4l6BNeBUY2lUPx
ehwiv2mwdx6cfh5gqTC8E39A7PF8doaehpXUxgEetz2ithAps2wPE104VTjjImzJq/MwSpQWNsZj
ba7QfEEmNfSSutldHKJvX2dDZaD0U+eQuyHalXQQ3LJnE7355yxG8zTWMzlfhdnpLnLh3Pouc6/M
3lsaEFVssRc/ouAM5qO8/daYUnNsqCVjnM9iJmg/sPu60Fmwi+p1JfWD2L2qazTwc8WAOYymc9Cq
2R2jrC0d2rkQN67hMJArgRK5NV8a181hQ6YA2a65+eQ7D0oftcRt5FhycsiCJS4DfA7kMXkLG6aW
1T8hdkkXCWgCYl8rB5K8le8JhAVcxUtm5NYHvjWAj0UDVIPkcP2oV0bzkDZ++uM2l75xvNA5BBje
RG0dHPWNgSL/4jCrmudpM6TsonRa65sEcFAPq5c5FATj89/7VSnmYyU23hBLDFZ+YDirUUcPJWZL
hHYAZrjPEG6zIIgqGWl0fpc1vQZxj0ZpPzWIdY6TW/WURoGQP5v6at85wdhrTJuyfXcnU7zRkClg
dxZI58XWYB2zwfik07fMolkWxqOOjZwZWJ8asSPWgyAt1AgtdgonZari//lb4bu1G+bsimNoLR3U
S+o78Ja5NBpz12jgNkOwuuyqm6x+6lkNsJqac420tzQ7aOm26qGoOZgBa3fjdfFqXIRuNRVcTZsG
t7Dox+Yz1ShNjJh3qquxtE4RD61qCMLuLOfPlsrmcWw61ACq8I1ToHWMq66WzjLZeq+F5Z594GHL
GpDTNoa+ihBrZO7zMar74Wfl9qGZK9rzLHNmag7BL+ijqEZBmOPqVu5eIex/G4Ju/a6RPnBFvHp8
Gqe1k3FjWRLuM9cIrMgbmPbReZp7Z3wi4G+YoyE3gBZGYhuRsJL+/mw2N6JO6au7sZQo9UJ3eDtF
YrCnJVpwRVA2MxMQF231tv0q+lU/Ox2Gk7C1HYD0jBPVfdanGJK7SSpSRF3cGIAG1jVTpuyOVOJN
j2M/uZRrFaZOuVDbbvFUzuS4bAh9gtCwnOK7IOTwXKYZvgM79/V6v4HPqIhPzg/sD6hJSUUtjLjO
h+bdGSYNd4TLItJiiU0sYin4at1Q13GrBvFjGGEikD3rTn+cUSneEI129cMNORkQ3awFTMQ0lTkH
ZAv+jxT+/SHXqrxIWkLzzCTneIVSqNKsAMFf3/3m7F5pJ5qMZ0Jd5s7+ZetKfDG3+fMekpfMPjxj
5cuyqmXaASywtgwYosWp9330uQCM8KKkhnYLGkBsmGR3mN55DBrwfTwBPurqpmmLpOP8/TXYcnCj
GZv6t9kL9odg0BG4uhAL6C5LDDW7OldM8I3viiHscloWkrnTW6xKNzmGi1mpj7rcmLxw2bYGKbYL
tpT46cr64zu30j8uf31etwr9ZwoS27OUidKIp3T1Seu0BvDVyaWsXWNSmhM8USNLPlkRADskomIY
182fACDNz0qbBkgxI+h/s1Ky6wE58V2Vo1cPa2q7Q5y5grdm9SeYOqww+k5gsi2BsDVAZhQCPDqt
521LxKSKlrTm6o2scgQ57Duxqd+r17LyDxWLRpn1zhKpsQnM87jq7W4AL4Fp8yqPr1RNzAKy111w
JSLx3JNmuM6UkFDUvGe5rJrYbE1MeCzanp4AX9iKrKcVAotZcsMg6GhFsvlMsCF9tAgL3DGwH/xA
SHs3rJW6T/0S/SHYuv9ODwHxs7WlZV/QKYEfd2Zf/NJ723kZxk5kO4F9uEVeqCHOLOkcv2uYBK04
LzC2oeUvghGp2zRc3DxT1k5TwwByY2UWng0RbM9LMxVsiYqIh4iRcqxiubhs0o1qzDtpzbl5GVat
fBgR0ou4snLzS6p10jjji+UZAg7PTJMv1vc0cOhACwH8Q2cpYLzb9eWFwRIJIfVJ6HpV1t8MMvaS
ugma7gVCnOIzIxQ8ug/Soo+D2g4GsB01ROOjO2fZO0fJ7TDkZNFGWUaIEEygYWSwARPYrXLz/p3B
WfRHhzSa16DAwknwcftHx8dgolrWQJ7qid/xNPVNf+dKj8rS3JxwIsGpQEUVRhEskY2Id04637i5
MZvCf8JLOt31xBV1uJRmH4cCZSao8zkI3PqEjfbRqrR1jiYM8gxhszBY99e5yiPmWg5hHB9R1c5D
7lvhrKOqYd1rXVZ0scKZwKorEY84Guckb0fxW2QB9pF04JsQ5dFA72qNtF68tJzMx6rKUCymkGZL
tHWteGvaRUMloev80288+EPTLYoed3w3b5feqk0Ef2gyq51qF6c4onTOKYxV2Xg1Jscs47WdxNnh
5INFsu6Lx4k41J8cQyX6XDWaNpyrQtphb06fRUVrY7f3a737KnqqBvxKFH9IAuROujNun9M85tm0
LxRP/8HsYMkSYcGD8Kg7OqZ7jiyPowEMFKt+HJ/NIvAf4ULs6s7KlhRHiUIZEHGWXdiFrJHTQWfb
Hqxwpt0ESc16k6FJyyAqY8VTS3Lc6J9Kpl9ElbZtPdeenH6nuu7kUAQYGaKu7tST1TsukcrGQKsn
im2w6wL3rPkw1YbBfaBk0FFAJmjURr7GwB9Zt2i33SInZOFuFXASBZlHFUpdSf/TM25B8kgyBxwG
3sI9p/2m/EnS71Tui63ayM0fa9RNp8LVTJdDn73Oe5nOrdqVRUBEoCuMFcPYPFDmngh8y9fOnxmz
bSw3J7Nqlvmy2VaxxNYN5A7nWoq7obQNBEP9XHw7Daf4/TzP3u808LI2rHuKzTmWDYi9Z51IBIK8
V2b6oLAq3BKmoPWdvZo6D0yME7almdWZMDn/6jv+9GPVtAwr3FI2z6LH/hM1lec/TXkdbZlHTpto
JetLpW5coWLL75pt81k2UKrHVrVUH2MQTMTfbfXwNfommF4l5+A0OFJfor7XWamHWjjuDjTCLQ/m
MMqnBhTTQYK4qJ9kV1l+7HQlx0yeOBRnbmcM+82dqcNlR5RYI7Rm8nFsOR5pfETy0LxEzbh8W/Me
1ruyO7arpQn0edcEVobQgqEznkEXg4Srqbad5IJoiOpGScTsYt3O9MFgoV0fy7KmnEMO91jU52I3
rgEO577nThwMXF3OoWXcyKOsy+WNy4bZCS2Ks5GyDEGrHeqKGMNzQbAfMKOYik+795wusYsGHHNp
qty5yYn1twnUE5k5y+DBQMAqzyVWAzca/3sjMmat2k1B0Q5hjU0hO0ya7NqTN6wbLzuHQC1q89T4
HLySj5l5lF462McpzlfArXjVp+DYeXJFahFgzkkWChU6TBNzeZkNPUcbn5OgE009mn/i3Uz7lbah
lUGClCMznnwl/E/Re3Z/oNvKKULakKASJ3o9NnoqfbbEQObOnTdNix430ifpw5Bar+Gbq62FylbN
fDdnC4WsNjvZnqGmQH8wKl8lulGs7W0j8El2t+yOPh+sbYe5RcQf2oHipF7w9sDW2taGo87NeTS3
xumuneEioJzpvsLgSV7WdV0WQ4tc9t4lqsesWg46E7VMeImbc+OJKd7GbDyTwAPEiY3RYf2vHedQ
EeSGTXgZ6+fbM59i6u4rNgxAiQIgTBrjUc42zgM2Q4PSlNJEAz2IIh0P09CUGPZVjg/Q7fI3tdjD
Hyw5/m2dJxkO5c2UWnvpIDO/H40yJxSxT90fmizmhQCc0c2PZTFnz7V0gQWBquXnBlX6U1tt9wcB
JwCEPYRpiFyKByvQXOR5bpCtKoS1IKvVGWX6y1sxs+50MXM69ISOY9aTJJXtVksxAkurHK8a3V0E
4aFN0FCYaON7Oi3aXQBt+il0iTWoLag4i6ZqttCh2u1bXbCmuAjxegB4u3L5vRfEmQKVX8efCLw2
uAaqr2rItiqq5pzoHq3J9ER3yDE6kdon9hnYZx5NSlRfBTVqcBxtrTw6KCZxy2zcVmR/Y2kzy5X6
2l7aofK+M8w1iNzrGYcnSdvl+q/Ij/8Jw/hb1sO/Ezb+ozCO/4NImkXOxf8HSZtE9vmPnI3bT/wL
RjP9v1wdjIzZ579Rr1uC4P/AaOZfOEDBrkgmMmxaYv4fjGbbfyELMxmyb5KIvwdtAKMh4OCnbsFw
YF//EYzmm//I2TBvfSHETPE70udEqeY/Qphouk2XKeVlWLKM1ciqzNjRHHuL/L7V916XK0q2q9Tz
Y+Lr3a9KYJOKKvZfgzhJSBPX71wD7typHnqbtodotacSKmCrjTQqYUnfDFu7WSb6dmC6QsM5kPEy
blillWOSQGCqPjhKKP3rZjVBEAdFZo8YoW9BoXlusM9pjkcSkDJv+UV9y/5IEmsG3hBkxp+OTubP
snbUS5mv6d2YbnzsTOVwGvZSevrRc4QHnpGCB8J3ThVKEHbWLt9BAb3ONVoGz7mYVn3JnfFNA21X
i3+vOfkd/TpgX0MM6rZLicdxOi0xM5WkZo3eRR1SilzMwcDcqYq4KglWFUw3OM0zcpU8xxohlnXr
l2O+9EHrzCQkwA/6QOBBETHyYRJDRKXLzw5ncqotceOXZ+pOfuqVelp9khE0lDibwU9O3hJqGakT
pHMbCmuvAmIcWsyx/CPpMq9HHexDn4XWzXuIyDjNtUj2hLZO1lvmtbu1qY+jH0hjp3VsMP52UAWv
veYiaegM7WvdyFk3VP1S0Jk4Vv1T4ba/sk73UDggnoFXPBKrEbnIiiXaTr96trduh0k0p2wsfyLI
dYcn8OjI+QlWGRN8/ta7LyVQWKu9Z761K4f2BEoTC3ajanTvcWtykVS4BS1iB2vJ3vwu7QkeQO7m
ZzrKy2uRrz9nojHAVvYZm2mIWJEWZurefSroZYVV0m2Qp1acCbeKiBN50jnbQ4uaZ/IwjvVqP9pp
kKQG7gabEX4CvjAXFlr36urizMEwooEoXLxg4soxVtWkOHccmQpvubPIvHcMXJLObitfSLbbsdsl
gJt8a/PnlMnzMNr7LBDWddQ+XFryWlnlJCL/7v3lQiwf/gY6XLhrhTc8DlmfqN65lqr5nuw+2tTw
YnsC8BNjvb8ia9BE8l/Undly3Ei2ZX/l/gDSADgccDx2BCI4T6LmF5hISZgnd8xffxeUZVUiqSI7
37pfqswyLYlABNxx/Jy913a89qZuYXBgBsw5A8+5f+ZVYXBYUHSX83UGnkK4lIQoD6wBrXv8Lp4s
DNB1cjkF5W042sWHdOJsMi/pvozLU78YT2W1OjuaeQcXZ58fZ90X1LoDwkbOGLHckRP+kZYkxlHO
n0s83FRNuscKjCXLe19WI84txbkwQzuEjWrBNKXrxT4dSRpC6tYxjqsm6nXe8BEmsqOTQbzo8KYO
nTnEOiWzE52IXwZnMq1PnWy8cuM2IppY7exMXU9bglySXdEyOCWv+TxVeKmm3r8N2vkM3y8Z2ij2
fUSfO5uXld0ZiOXFNba7M3e0Tmdf/pxxlqpqOo48Ia5VMUWu+32przf04k1h9eGtWOm/GxQA1fnM
0YaxJ6Xnkt4XPvkniWrvsmW6oKsO/SWfoMpYzI91+cPX3Z5Z+97FAdXjjQ5pLKC3Kr4sHOd3mlYp
b06MeFt8khmKPTkCp6ngG+VY6NBra3R2nIr2pE44lgyb1tS7Aae371McuEzB5hJBXcZEezB0EoOu
uM8d/77qef5i94NEjxIXGvQHt66S88CpTnNpdhlNw61Tml2gILrlGHeNuf9KNOmlPcyH2SJhqgMv
5IdnKdREg9HNRSGVFvS3JjEijGNj4BDPwv05t2WEIGnnqx57t0NDfdg7OJszTH26W7Od16TYGqYL
L15uXNOd+zWqUwAb2rEv1JJEjcSy5OVndHL4eQr/VNNgQ5nJzAQ5ZlSX9qEQDM6FTatBNfJh1apk
p+KWQvrrvq/xOLs859l5YDlXttOdC419K8B7Sd34qRUIkIs4ObrG0OwSl7Gdf6XDFlVZekbhCDVs
vbeT/ir14IEHYt50BHsxnS9jw+NUk7o2yGPp+YgS9Z2Nu3vF9ygXWUW81ebTxRc3htbSbNRBSSRe
RX8MK/qwJp2opf0zgb97Sle4xlOw5xfI4EKrk9gKzvtguGu87nLbjuY4jWTRuWez98OKw/24uWNE
8B0LNtAW0hmzW44W43HB/ZQxFtJBt9vExtYKIoaqtJrPvTU4HVR+mYsFlhCi54E2tS3mazKkj6NL
jtIcL19dQwd3Jc/bmOx2ot5LaMaiN8f887nq2vkxSFF0NfdKy+MUZkiB7Kuut7Bvx4R57UKnorUS
zA0RUsRIQSDIpo5tL+inkYFCEzff+9nvmTP17SdXBwOaRM3Ue+dMIrwTZY4jridk0tqHvqO/61Do
j6SJlZ+oX/GvxKNE9EUT1OxWoYKvTVqZT3qp5MNSc2mU5GiYwNuY+lKKHL50V/SsRloV8iaO80Ui
aazDR1FN6MihAIQflrAa8aTT/EfpWabmgVJ3UHtkl1gb8li7zSHtCFk7ln6ejvusDSeklH0+HebZ
LuiXBpuJidyjS+ZYsU3zeuDWR3thTylb1vUldJfqR+C402MgQF5f8xM3+gGGIGsnnUyNSQhn+6EI
rHY4SZVXdkciUmIFCCLBl1UvRY/dsfdijeF+EZ97v+ceqYsYunexxNI5ewEuYr+o5yiYoJJflhW5
d2eFXfvmrOmDQl05dQXmQa6Fc1cOjMtI1KahylHUgvSSBmaad0uPw+6UrmLiXK65yqAwzT02LYct
Ft48EuD4ejV940cVA3vvMNOEiungckSK3BwNGp2LFZP8QM8+3E/AGzHS+E0bbrwmB+hJGuI7rudp
C/xzKCgivir4iJMx4jQXnSnPPae1v4xeY5e03qosPw8WN2DXy7KxOzVLn953s2+cPWk9xuythpZT
VEjV0mQziYPFnjdGi3dTeeFZxWnsputTnGSxTSFyWpJTNUeUeT4aezRx4lStGUIR4GZzdzHTgACJ
1GskPUNboSPGmO9u/V7D+iydFdcJPNdmL4Elu5fW4FsgXIa4B4FV1nl6bOYw+BxCNllP03ERWaQn
FZtj15Wjc+baNTptFwEsJtiwljixlLSqcwGrMzxHYlVPl1XCaOkQy6E+SQajhtuZWdf10izG3i+t
hlNEikrSnPrTBNwBRr1jHTWti/mgnBgzHGfv2DlB3YlHtyac1d7HOJLy4wDPrr3kg6U/mNFqwxTR
4LgI/KbyL4PRdUBFqTY/s5nAYEkdq0BGQdIq7yBQAsojjabQ2/BvmIynWdbfSF0dL+MOJdXODcvh
vEpKH/WVLSBZ8h+ODtwtU3KAn/vxom2xVxMS4LM6jd1n877XFUHWxCIyJkGdEaAp9GdUzkSZel91
nXsJSY2jjeQLDU4YlfVcoc4d/Ythbq0GS2DhX05Glnlkx2k8AICIkV1bTOIBfIyzx6Ad/BtlzGAB
zJdZy9Q5pPjln1SibqNuDsAuCDW5wX5KtUKjvwoshiYU5usyBCNGojae0OnRL8cIksfFdpzNEbTF
3kKhAwM3DXGrQYOgbPDnEpJGh10kKdfme2W68WEQM/bBbmD2yns0lpdZOLQ/TJcIvKmEfCzMYMZ4
iDhmY9lx7zvyag5Olfr4FvPUvi+kGBaMpGV1OmwBDpEG5nwJO2765HlVglygnyOoq3kTmXxyH2Tb
2Mwz4oluYTs52flYJOaiHKn8GOvGNaP1BnYSMkFp3XFGX7PjmDTJFxl8TFCc7dPKG75Xs17KazV6
84cC0oIACFRSW9HnCR89pPCEX6/9crMsFlPXdJjcjzlbdIwXIeAdbTGKB/wuav8+aD0MtQCGMhyd
sh8iKKPtoyI+h+lmpxtxUsWyBElkx4KihBCZs7SbDTQk+oqfF9tiukm55Id0jxyfBoASP2U8ie9e
kAR9ZHWz+OpOQmLM8gI1RGQa0iPyipR+cWY7XoX3TDk/k6llaCHaEQ8drNyCon1tEFW2NPQoFYjw
q6hMm+BdY/BioZQvzONsNkJsMA38fH0HfmQH/IQfCQI4LyY75LSEJS9L9wqZcR+U5Tuhu67a67KM
UU2jnO/2SGUJBzFByOu3W3ICRDC6NmVkaoBIcBUd75yODBNBWTeJv+9UMR2XNlAZXa3YmqNJNN1d
GmdWv0uGPP3Kmg2/r2adaI+uPhYmGvk0/jHhjXozNY85dod0flei7b/brGrfglA2LMi15hW2rpqy
a7YZwB0Q9nXnTan1SDpEShutIV+CJlOTM/egG4MBFF7K6h1Wu2GYEprVfWDgVDz0/C96gjiwmMQx
H0gxqsnM+5vD/Y+6Nv93AqlXQav/D/Z2tlDW/97b+T91MmTlU4Tqv1s7lu/+hRQSlnNICDhvhfDf
EinLF5vaCYSq50vl2mKDx/+Louqov9wts4KRMbEJNo2Xf2uk+FcOf42gFJfIb7Fprv6BRsp5mrPI
J/KF4m/wTMFPBfH/jHq9VngUoD57USPYs6WdfUpCUR7QzTw2Yb89P3eM25xTpE3tuRkZ/S30av5u
+KGK+zPL1Xkq1No+heRbEB5x854SXvAsw8ArR+iTvPfR89j2xaDGc1WjsMtzkDpmwyaRVwJSb9fU
De7GanoruPMpd/vv6wd8y4y5AFIDk31Kkg2R2ztmwD1decrC5Om6AjJS0d20cKNZYuTVcKSyHFTe
i89JOYJoYHGOMyx+Oh8Ws6IpY9xFqQm9ssjTyO8wNLq6geZS8hKN/rle8dVV9ESQeDP+0Gikf/wP
XGPzP0cwrd96eCD/H+gTfR7H/77yoqz+Vn3Tj0/W3vaf/AtfLFkpW2ifj9+W8JOAX/3vtqr6yw5o
c4b4T0EbAyP/T1tVBn8F0IKYLbkB6kX+798rT3p/8efcEE0jiTL0Y51/svLYEn6DF29RYKg4GHMJ
MkV9j9fk00euqQuLUy3ahanZxO9dmEVx33aHhUDh09++lX+1039HJbNZPL8UAQweV7HJ8CCu+Oml
CLeIEQIbRleCxgWXc4/ZYsCcByMyHztpTyZdlR/yVuORysb07PXLi43D/B9O869bVQE9ZJd9DruG
t/373zjNA94RwLF4QDPovumt46bq4M5sLUdaonW3s7KKCgBNUprvE8fvgD6liXMfCIajSR7Et3g2
dYAabKFMygtERAjOOCJj4ILKfnRX7PkngZNPPzFTBTm25bTDWqz4SrVVVgBPQRhAqQSDymm6obis
sEviHJy69D3Pj0rQZ3XxQxIs46dxlO4H21g1flpqpcOEjunD618IJrY/fSMkSAgPP4cQ/vZw/PaN
LK0da3/Je4RNIcfcgZ77t5o9EAcrYjfKMbRQn2h8ON9K46P9CJSDt4dglG1Iv4ruO3sgPAFOcBK+
Q4lzFjpx+2icuQ0QwLRVDNE3V2T3ogPLTzhQike649I5oWDs38e9i1YjxUn6IAfUjUdrVHo+VX3b
fJ4HBe46I6fmnewqXaCDT0Gxzj54fMw4un+ERTO/Zw5kKmjTUO+umUdDxKGX4Z4jQErlDXV9XuAA
DCpzxtm9pr7PMbXsCIsjTxK7Sq8PxcQcliGtl2pirjJ0oeS39t/s0iZPtfYXB+zn4Ab+FQ2ZACar
ETAUHcqt0yZIJw6Lo3bWY6bnIADbgFIE+MTQ3/vSS5JbLKqzy7FFpd8CHbj+qdu4gEamYK7Gva8D
Dt/G1Gt3KPpYtLvWSI6J9prRa0w1BtIolxkna/rkTLLJEPMGWlR1SJTdMs52F/XrVIjLkVZOcGFi
DNh7puKY3/0wsw8B2DkncoeE0ClPMZM9zZw5dB+5YV9eLDE89X1AMZzdFbEKpqs4IcftuGaqzY5Z
PjrlseSpqPY0ANzyLBYCTApxOMY9wFUK65vc2VLdmorJSYTbsRQknDkaamWN/1JA7uX4Lk0NJCwe
TfwwrF6aHb1egL3iR1oQC1kd3Kx1Cr00CopQIA2rK+i7YZHr9sDkbzpaRYx5ygbLNf796vqv7/o/
bUZYtnDXCN9m3PWs4ICJsxSjPWz61iA88REVRsbfiLuOy4l04DR/WEerOcLNgV1UDvHP1xff07SL
X5sRcQIeepbQ/yVOf7r0YMMRNalKJlZQiA+9brwLF6T1OZQG56RxwvyNRMatWHy++1Fcof1jDs+b
Q27Ttd/WOiNnBw0fMd9TPXHq8JD26rnWF5lu1DfsU/o0dlcv6uWMkAfl51nZteKhAVmwHOeFKUGF
HfS44lm7wKiCcfb172OrMp99Ps92aamQ8bmN98Sz2sv3mfmgO6PDg5voFhefPBnoBRwmG+YMOrKM
GUgCPa6mtRDumtl19qL31mNTWf2JpxP7jbfVy7cF72qiGz3yTzZZxbMXY22Z2nbEYCNl8uhTj/mU
MKVa8urv88p/fRD/sAlT8xKZ7HlhQP6GfLYJo2KWk61AJKfNNN6mZW5ynP+TyNExmOCHRf8TbHIu
ybC3Ndi6HTJ4XtWen+Kmc4YJVm+BjuFzR1CJc8Sc2THUx+91gmkwJj0RkbN54zO/fHgZC1H0B67g
m6EIefoskfcpA4TsfORxbR8c0RjYc7A1sgDsXrZa3luF8dPCPLBtj6OJ75IPg4+RNfNstVpB0QyJ
BaEZfpr3sSNODbec9iesPMkqqHIBLCL8L5ObPCyKj9OkaRJOnbGOrz+lTx8K6hYqF05IDhE1khDX
rZT7fRGlq2yd1slp1ytrukNfiDh/LJb3r19ly8b4bS38fRnS2rZBOy6UFznawnd4MxZpR3NyDt8t
XUVaVdVV/juSl5fHAQDAsTd6/YCYix5aUuP+ne06t2HF4E9mD0dUDQBKqgMWCfeNTLmnO+f24byQ
E6Hg9KHQdIXPNpJW4YXw6EHuNTTos04q6zCXAL3rYvyQDEUOo250QGMW6YVNC+/+9e/mT1enl0O+
LOdSH0/9018g065hloAWG5gHNgsU5cxJiwy8JJgNg0cW5DaTe3x2dIGHg0aW+0Zk29Oi6e/7Z/Bm
8+izcTOfevoJVGCnFHk8A2Od1+seVQ1z5j7v5tsGfvcuzsvs1F3MeHj9xp9tkNt1pY0i3A0luyS9
+GfPnuga39UtwCAvFwitY4wQH8qE0MzdiL/oilotOFimcW5khUgU8FM6EQ4is6Jk/FWuxJGhZZyj
1z/V053g14fCpL6dXfA1eQTMPf0yeEZsIDAW6T8xVLHAS/qzwZ6Hj17prRcjfdFPr1/v2RH91wUJ
IOd0/KuIF8+LeDGawTSNQIFWhs5+XTMLypQiy9WyJOFx9Ocsrfr7ilbYYeoScJOutv7Zu/TvD8E5
hp0ISxde6Gd3jbXCJ5xMj9D/0+o0Qd91JbQo6NU69XsUS+BQButhME5w9CoDnDMLkg9hn9hX3uKg
Zqya4izXXv1NjlK9sUBQ1TzfPBiKKGETISIcwU749Ccpm4Q6VpfTXroFLJC6x9EFTk4DWJNSF4+Z
zAefsKl8vcldsqZ3M6m6ZNenCyCPynLBYSxLvRA8lU4Dub5BOnzVbYlkse8sEMgk8hBkbEjKzeAg
lGjlXv+Jgd29uAOOI5twiDaIH5Iy//QOcG+4Zgn9bm/a6TbphLrLkJe3uxraKbRZKvWgbEnEXfuR
MvFaDhXZ0lUkN2xwWszFHsRwcQFsRW7SaswKOyGY6O0EgItu55Bu+1i5Tc+MNIUrFrVJDhEjLUCX
+6lE2F8aivQ2bpGldXq99ZLwU57YyWXAiwmflKVSkH12FvCyliUYOsrDnzIN08+eNdOurfs0WxG3
tQZGurF1fazndnm00rhLt7GSe0ZnuKL1XvXjzAjNJfGm9mlEK7W0X7xusm+s1lEVDG7oPbu+5uIX
xYgmdo/Wagwiu4+zG9eakG+b1nHPbMZj5ozKvG2YpSAnQPbSyvupCad4P0wdvj3tbb9xveAc2dmB
P9YcDyqhT+rM6c35sgAKZKDolBFFuvpJV8nCoD773UffGaCidBwP5yhBuGt2sofzwhAqqPZCVnKN
2tLKzpmWUrMnVr1G+G/697MUzecyzswPlYhu3c+yqiFyGJ3/oGccxqjHWWDMNRbYxYuepweKw4wI
Cequ97aXVPPRZ2KroQULLHS5HRfJMVcuwCencZabeiidH8hN5wfU9ek1R/BRvOdmwo+jqQsOGpnx
rgYL1X2kG5cJRJY1DRLiGQEVJSYKWXxsFZlyLra14uDDgyDDImGn3E3tyifj/dOp67IV2eeqxAMN
8nfhB+3ttECXFA+6i1Axh2iLgzrbo0FlmOPUy7qPHQnWUBP2vsPagcpn4rT4HUjy+tGL2bV34yTj
LdYAypo1LYz+inYZsbtIK+T3K00OU2IZvuUj5o0982f7i0v1+53DytJFA3ibn34RkGQAUIk4Znt2
5rMFkI7A5V+L99oqui8N6to7rCLhnVVO2xBsEfl51RDkQb4v3/neDYED0KFY5+seiCxjUIYJwRn3
FTw6SpZMTSpEBju38cS5LJQfn3AyokfA4GXQB7eVyQibf+QQavlGuScGWE9yHDlvGXRWhR9jXy+I
0VhkRmxCX8xADFQK+hPQhOA2BmVn5wI3XRFhQR14NmOwRLxGUg6/jt903/yqIEdbQlefGJRkBEjM
DKhA6LVz9xPqRPpNNaLV4Cy2UfuSFWo8VPaALDmBoOHwTQ66wPiTQP9atO9hsCgK62wkTwspUlou
AAeoJh4Io0B2A9fbb8+583a+HhaZOCdAkyjv6ARLej7tnNtRHzuAnsYVJXyPPpBK/QSj0zbclujT
N7UY+bpDDJMHZDzPCXRak4gjXnHwMcDw3M+0BcAoqiwW1wUPKzIQGxLuqeuP6DcQuCJBJkGTkHOv
VuJ9OKBNZhhahNcNv5FCjJ5A7BlZ3C2/YNZfdlZTbP4kFOK7LvcUfxCg1OeEcQucQRm2HSe23P84
AWYbI+LfaUiVdZx/BleKPDiw1GCdFTIMvrYNrnscm43ziLKivYOUymR/gNHmn1iZFfKbL0CO9crb
5UCTh4GXrzNmrwqVIGwpEX5xLaF+ot+PP1eyXjG5l9iJN5Yqy06QnUSkJNAHF3BzfXDQ/+D8zRJe
kSZQ1hdHJhR1PbEClFCpFLeJgzDzSFqo7E9dhhZXfeK16uCvfDUH2RJgM7VjR6sCwfW7UKJojAKt
zIp/rusgaBfDdN8uvF7IQnFAuXg4OxieuxKIR7KO1WWWObLlie3h13Hf9gXin/UW2E15byPNWnZt
KWJ8jb2WNIvKlKE5k7us3w+4eBiXyxadQ18jWzaz71y3ZOXOR3pNySn9eZ78zfT5XTpeUu7nYrbP
M56IMCIDxvGunMXj8Bb2FVJ6Apos66h6n3LOlMR5JZjV7qzJrX/Yq8g/8Re8n8ZChR3lc1d/URUE
DaxXRYZ+A8wMJivBeDpalNdENtNfpsWpLbLdVOrsHT4kf73wQ8zVg3DhyCu37eN90wkakrb+BbXp
lo95PY8Ih0B8fBrLhgy4xfCwnOJLgQMisV+Oe9XTXogY+pfl6eysPl0feEADmptp/cnO6VyHeUyf
oDNqIj9oTBNSMbA4693Q2v7ZMM0Bqi3dxQy8bbAew3FCP4jGFWoxyJlhQiJ0maa+uS3T2PhMphsf
gVNeGiajeoa00dZt9RXDSICoNLZpdW1cFqpAPJbeAhQ1qcSV0yHh2aEpz2WUZB5RdMJlno97muAR
sMZtHB8bexj7vYejkX3DSc05KweuYhX6413RyOGI/tb/2LmL9W5tUHOcrWVVXLmz4U2YuqlNJ1cM
w3AC3fNQTo11iXiACAgvJlJpb/S7LPYZ0XcjiWIwSfB21+ZHxfzlk9NNwKEY51PTnLdJxWz79drp
D4cETslb2UcrdtNyPzsodzN6vnL2533Y2eA/lMhP2qVCqzzQXfluB909YOahwe5Y6DM6P/ZjK735
fSZmWrqjjfv7rU9EnOKLelQI5No4lzx3q52fVnOICKVTQ83ah4T9iPPRZsx9Ok+N+OYrwEz7kGAU
5LIQXj5CKCHYqdVFp/bOlOUfK1sMUD+UM96FNdEsm0OepibrwN+yKOiO3hjhpD+k66fEZ5Q9w+ww
VXrhGOaOoBDCeqFaRCj5Ha0meJU4nYiUcAeXxwnMe/nQ6TB2zlcYdNM+Q9ZzOqDuZI91LCbn47jE
9+jHoQpOsMzexzwt34wdzyLqk4EwMHqoX8o18aCXhR1k9gKZBIaRyWvmiIELMjwoD3MBiodq/XSd
oKJc+ASLfCizeUAxEQv9JWXEQ6RVgbSqwpOJ7HolOahUCRmNou8DHEB0wK0L0eTopWUyYMf3fTBl
JT6Pn5nJO9inYBeQQvA6lpEnQKXtTGz7lzbTqK9q1Ou3Ee5ieWAOWJGkY0LbgjUrtzyyyRoJ9EB7
FEcSJCrw/mFCeVhXFYoau4kPZTJ0n4YQpkEEhqEV+GVonO5rE5ZfkWQlLEXZ4Bt35eicqMAUP33K
HO+0HEbv2FNzsZJXLIDk4FSQM7O8aON96S/9Tbhu3h56NyUSXgu7Z4fuykRzkSb4edywvaK8kwD/
GquAjRCmTfhG0/HlUUkyDWLWStvNDV70HAd4o1kZN8CNHTQuCWJfDvIrRV4LGIbmbH0g5tdGMp/b
137du290k/5weBZ0EGxOzgz6PLGtnN9ass7ilmDriPjTabhcr0BFT6xFEyM4DPbR97P8jZbmy86F
JKcCHoodbBaP5+NtrLJqKgxvMDQkyNjbhRRrZ5iPinfiB4QmkO05xt+9sSVtW85/xm6/DsvsMz7N
LNcOGe4/O48y4ICHN/pw6MOsvSyxPH3KjT2eL4g/djO6EihvUNetdIiZ/dX0/y3l71M4XNevf5I/
3L6nnNBF0umS0G1vXbffvm4LAy4ndXRcpskx8FW9fwgn4ilGTy77IEVIiTTYPnv9optE4vnt09yF
JkODRCmaBU+vCm83KIm2JACwNOP3mqfBQx6n2ZKnrK37Y0/QHCkstOHjkxpcOESKMF2+pb0bQ1Cn
4KijtXV1fZj7NTl2jszkPi6H4QrnsE90TqCpgb1JTf2xaB3C9IShCnPb8j3UkSJK0tzbD2A1IDyH
4iqUY+NENdolTAQIRDfW1dhgKqjV3O6WyisPa+3WwLcZwxL81C2xHyVMw8xJCD+F0ZINp34C1Bkf
0ITG4o0V+bLzKQPh4rsMiKRiST7ruufVSBoGWiYMhnX8iRZDIXGP15jYXv9Ztr/z7KEEusD4nVYm
CCDxrMVgceU+b2O40r2Dd5PaiarVwR4E3OEOJzk7FUWjztBOTG/d48tlj9hlIw7R1lY+vqinT8Sa
oNRBU8kE0E2dE+Bo0yHxcrVvQ7WcWznglNfv9Q/XA1/uerRrPdf2nk8y7FE3K7QXOCJJuG7hJl3G
OHmOb3oWf0aS1oLT7/VLvvwZGWqFfMOCcY7vb6im35daMDT887ZnsOwDckjJNcFMHgvk5K9f5+Xi
okkQMIrgHYl24Vcv7Lcl7QyNIWiWDZwY9OyWNY9QNeF4kTja+jwQpbtDdEP2IpXdQVRWfvv65V82
qjiw0YqkJ0utwink6W3aSEdXe0RRMM69Og6DCG+dAch2ZdvN59cv9YcfUdJnZSjAC8uV4tkuaiuT
lOzQ3Ck88ft0SCCSNximDgoCDbTZwnz85xdUTAq5uU0eJp/9hGVv2ZZuUFwrmHFHtIIVBES/et/B
hL7s/Cl/43ruVgc+XZI+KhmXEQsjD9bfsyXZ1ItvfJtnRleU8DizakE/sqpqyBQqOHGME64nxTQs
71tfWkCRu9DDEJRjdpVBZxNth+CpPcbgpK4NMmorgoeEgwm/xPAu7y2J1LddaBAvTQi9e4LM81aP
/g+P46aJ82hboudRzx/7akgNiYy0MRL6jcRQk/AG1otTZyfJYAxkkpzPE9BPrMD4pNx5lW+sh5ev
ODY1D0WH3HrkTAyePpAJjZuh9mKeEhOne61IiQSM0/7sYzwvhNQCy7ORGLz+pPxhsbOTgqIR6EO2
LOmnF23DYBmMJotzdnkoV6Yx5yLN1zfGTn+6CuohBo+s9a31/vQqjOmhPZRcBQfbekd6LvifMGgv
Xr+X7a88ewh9DyEkzm6Gv7yyn15FUwMC8YjH/awx4DhLBVspFxyuIVdx/sTl8/r1/rCDBJQHEgMt
Gi+emqfXg0hgy0krzrluLS/C3so+be7yo+M1HKJfv5bzh5NYEIIhYqgIhU25z7Yr9oyA9gTBxzQC
vtKU1Ret6Wgnc+w4y9q+2wvHCm7ppNJ67gkSzrPUvYZysRwL24/BTI5AFt/6UH9Y9srx2dk43KFD
ku7Tb2BcdUg24DwQNGzFN8qr21MFgvJj77TLsPftyT+oNq7g0+dZ/oUHvN5JF4PkG9/NdplnP7xi
s9sKNRv9S/DsIa77RKTZWHFKRX8Z4IT33A+mqFDVL4mBEq6N9SUoMhXv7Gaefyg9hsstWCDnkSMC
fpWmUCo5vP6h/rCaFSNgZxv4wQQJn301ZjSqCgTJ1JMVf8NNv5wJ4wvyW+f1EGYcEvH92G98ES8L
o00bwtCFThgzNu/ZmUSVlipn0kT3Xr3il4uTMnK2eAa6rN0esjiu3Xwk/2oczeM/vlv85ZQMghMK
n+DZ0kvIc9R5GI4ctQv7NmUaegNDbMsL85PTRer+gVNq8+31i7ovv2M0gYHDnQJUUoyUnz5+TVYl
W7eJbcVvtNpbcnD7a2q2rI0MtQPoVcBT6z7two2oS90L5dkG7nDZuXX/KYCSyJG59YiWW7BN6yPN
OvTDHqyoeUefeMppDLbONTKx5W4olPcj7SVbs3Bi+jOJnDHtdl5FigXVvH+SQhjDApqY5aqC/fJG
DfFys0GQQMFiI1xhqT/vxFhlqdpG0YWzhlGeaK8oDxSN2O3irDl7/Xt9calfp2oQ524YoFDdlK2/
F4BFnFd52ijcGG7/fu2s+QQoBL65FIjJ61d68cBSoXDI3CbNDCDU80WSqQpO40THi954Fk1OF5/h
zYftYjltNBsnjjrRmncESJjj61d+KdPgYVXOpt6SAnn8r3//W/XJi0HIGNshLsPSvq+dFHPQQmdZ
44k/XZfVvy1rFHvWylCMkQQMbczld07aebuhT4KzIu/MtWm27eP1T/biXenzyehCs4Y3obD/7KG2
w4q4EeOs+3z24yviXf0LmRTi/PWrwHl4vmlyekG+vOmHAzrp3rO3lywGt+oIENnPuJ/VMXNCK933
QVu6B6ya6jPeluazPctNRSVnjX6QhAmGjqKBUwI5ABrcxMCvxKvLOxnCR6q/hnOhHpq8mR2ybqda
YcNe4/owFbZ9T9rueEMsZd8dZWaTO0X118EQcPMmpoO4GeuczgKU4k2dC1WtSUjAtpAdM7uhCZUe
ZlN1GnT6oK7CnNBGptv0i3d2kdJbXLyMmBKDk1Tsi9XQNyS+5ItxHGSabqVRH9HRG4CcDPQjcdu2
wfuGXEb7QqcDYckJKfJYl/VgiFfj0GnOpsIfMQ+HxJqctaGFh71kr7cwV4nBnA4MGIN3lVp0HAEz
65Ofopvkh7Cbx+9SNeRspFWVhzv2rxZdoNYYbtl/IFVzKGf0pNEQ11E1jv1DXMbuV2Yy0JFGKwHz
VA0zHW5CJLrbvuoxFfFDxYiTA2hvMkiWbX6PDZAhZ+c9Zp3nNhg3O4J9mtj7yejWvVhnd4va1AXc
I78J63pfLWV9xSjFyc/XvMD25KOVQnEjkv6eEZqE6MQJFmXBUmqswehRIGn5SymQdRpOfkHm+1D+
JwF4yXitvq8l3LaTtkEoHMmxR3Y69fX6sW5r+4MyafeFsShQzpVnQe0Yjyx4Q4eyi6PBTO1N4s3T
o3Lr2T7UoV6+9mucubuua6sP1tAR8ZnC4bf2gAMFqY+cVqsdiwUMfTpONY1kBLmAGcnyLk4GN6lP
bfRC+pS+iCqPRdcS7ujlmxs8sDhLRCi5NyNWsWDLRV/i/vSyXhtINzU9BN7HnbWbEQZo3gIOWMMa
P9wunNzmCg1dFULBsZgcVlUxQRqr6k10UZGSetb1hD5AHVITYLJ8GDx4GLXt4ZZNAnGSlkD2yc5L
xWXqxuHRHnwoBsOiu/yysfyRaIXM0581m9wtFLhfCcjdcIU+qP6Up537fmDM3RCrM+MSHMCeJbvJ
1eG7EJLbe8jZ8New/ccP4C7aB7OOE/hyZMGfK0o1CAqds6JzRwuKpiabgBp0qpNkWjC7A49oYivS
Dg1ghKGW+wEQDBmSeu0eOdsMgPwFKaGGQNEiStMhfKSS3hDuY9cTT7rSee6lxxczmh5Vt54C4okI
tqAr5S1WU+7r/2XvTJYbR9Js/S69RxtmwBe9IQjOFKlZig1MipAAuGOegafvj9XXrlVF5q2w3t9V
WZZVpUQRcP+Hc75DcY6E3Ee9TDoAbyQBt7Ugntyt30Aq0vN1iWUjCTGN6miArvqaR3KnCERIBt5n
wGsQGXq/hoyWFgl7Wtslm8JCwFSsO3Cq+qaNEVcT4ZuqOzobjP6NVqKjoyeIzT9cUX89jm9TUADV
GF1xP4jf6u6UIIoMZtIAe64ebiZs/A1atfzpOvrrTehx5qPGpIxhUPD7adxFUSlY/7Ft7Uf2jw2P
yw8sxwYxYJp/4Flqr2bmY6a1SRHJkrJ+Z2l/w55nfpDpNw3XYta7aUZ5AumGEGQnfq8A8z+XfA3N
H66ov7s8PfjbuE98dkN/mS+0jBQH1qQ6lAnbKzaxWXjPhXuDHErESkc2aCSBeO40PXDuRA81e9p9
Uav0fixi1R9vAiLCq3qjeWUhArTv399tf1O/0L8D1OG3MwTX/L/WL5SgWYGHA6ZLLq1PcJ1IPOyi
fQdY9YcK9K+KNgaB1LvIjH2aW6Rb//qjkCOUmRa1IwjCMV6bhB7cWKG+/GLg4176SdTbsicJm71R
fE7SqTwOrEr/t30vvwQTcebTVDIG4rF//SWw/lrcmYjG8tzUtiPBHSu/nt4tp7PvwHMbf+hs/lo4
8ONoe1m5GDyxv3/maWDA6nuMeYdksO5iPc8/J3tRe7wDOJFEGv3h3fjLYIaPR4+Nh4ZqDZvObztI
xSWj6SmTOVODZ+KrvGoILirmc0EQGDlGkbeDGek/kALvhY0fcfX9++fpL23G7RdgdIdw1BT8fW9H
xD+ViqUfzyMonSnQS6CqaZ97AEQW78OR8muQ+fg2Jbbz+u9/5l+fYX4mVRmjBdtEpvLbh4bLnuQm
VOcgSpVkl5ZW+wl9BcpRckv+8KP+5gs1DJygqDLp30zv9rv80+eLxKwlNuvXgGFGmgYpKhAYco3t
vo8E1fdH4ubad8YOWby1pcMA2tXT9LREEVc7b7b9UAH7fE0B5j12Woy8BoPI0m8HpzKeXc2AmT2l
zh1upeheR68Is8bJsRtZZcM8QFsq/XMpLBvzM2K9bcYU8ZmM9eQDyG+MzIk2+TiSM3Ze0sFPNqY9
wKqaO5lffXAew8rFsQ1mzqiX7eSILF3LzIoRTzey+Jg9A6pyrlnVp9NS37J2hexNsYjUpNMk7pBU
y3UzGHWy+LaeFQ/fjNXHeWW2C5jTbhRNTO4mkIr7IU+ISZ8XmZYbqKhDHdR4//40Nfi7r4KnzKWr
Nfkyfu9K2Kp0rmPVNERT9p7nrnmacj6dNoxompBKFH94tP/m53FmMLOlz2O/9o8F2D999ZB00wWR
DwWMMKADznakoXDyqjzQONnWPNj6n47Mv3my8cqT5sAHFBhafjutsFk5ROUB08iqZbmbuNDIOLHK
OyQn7UfZJUTjwa9Yo1mVp4YwSySDaMMhPL5VQp93CMD8cJC6tZZaLps/nG1/+8tx0QPKo9n2/d/m
GFo9+qKwaYpqY0pfrUQo4q4HjwGW6y5/aLP/5lhBvsq7jeCDDbL47e7o+nxMNMvjZwk4smld16eq
X/Qjcs2afyyTbVQm8x8+oPl33ziNtsU68+Yn9387WPpSJqnm8AmHROBgqmfXjY7kfCf2prLNwaVA
B+iyIeTJfE1qDbejIC9zZcCQ6eBHp8N84o3kmpsl8yxQSLn6CUwTv/eEjv4VrVP3CJoXsl/T2vW0
WfLav/DvtElPtM0+HBypCA2rZPmNxpb1Z68Nnf+HI+2vUhr6etMkVsyjOLT4Kv/1SBt4cclySozA
d/vmJWUgBVjNzofVDf4TxlED/sm2tCAekIAlGSQJ9H6Q1iLgMqemFs3u35+xf1NF8vv4YBRpuXX9
d+9JY1QkkusxcqeiIlsZNJ4+rNiKxX9o6/EP/zYKpZWHr4j/mMOD//zt7Wqwi4qqHcdAj+d01xt6
2YUzitP72SNXEnQyakgWezL5ALtChrvhTiP8oD4HbzgxuCZD3kr2aRMBqLFLN3/QqS28Q21TftOT
twYIfW+e7hkcTa9pRshhsKTjFMOYS0gddMwkisk8cL2jitViwwp1y180vsaXMiePXlx3igcct/Lk
zSK5qgxN7srVujba+LqO2FmOUf1qLBXqd+UhCCO2rHa/4TZmy4YUjZhXw5TOn3ae/xif/8sIGXkc
W1bueOb59v/wK//pIIw7D8oL6fYBsmCjXLsaNlYwjdaIOGYZkPB5xiuzOfPB14iN4HSapvxQ5b79
kjqRda8Gu4jvKT1aewN3uuxPWjTlH8WMcXldKY85heC370OvhRDy6Hmy9kJu1LT5H3vD/ydo/Met
LPl/+/iD5KuGqoxvv0DGOe9//dc//g//x8Xv/yfUDI5YAwwq78fNXf4/Ln7D/E80BLgV2LyxuGSz
8n/5GQQJUfU5PitiFEa4Ljmf25JYy//6D9vHxY+RCQsorTErO+t/4+K/QQF+e2tN61bdsiDDlYQB
z/7tUCYq2NfYbxTBzdD5WBby0oI82wHweJaYGff1DF1vlqDTmzRiiNF7H7UibRXF0SsJn3WQ1pba
Z5qQ68b/1G11n1KmxRMG4MpuTwMdworj7byUTnHHSuvo5YSKqWmUnAjendcn8NTbcr9Q5NoDbua4
nY63tLsqMUBUiFA6EslreSZv9qwVMAkTpiNO/sPN9Z/lGO3sruEdEWevZcWBvjghV723wyR7ScRX
OR0H8dIt+s6JDvGI3SA9Gf6zqm9DVX1e1ci7dTS70Qxf+qavJCas+uS3A9p41oGarSJjCfM0v3bo
3nVThT72lbQmLKTYk4wQ+v3GiuIjDmxO9TmQC/HbZxNDAmnE48rRfkqlPy9c4GQskqhQraY632ni
aQTyxfr8Ipt3UNNBlXHPzzX5CARLJ4d4Ks+orBo33XruJz7nuX+J82rL33LsmRCl58m6M7tDTToS
IgmAP86XFmtPHerN9Ywg29Dapyb+gM7CTCiIM5I+UHCbcmdwL86GiYQ/ugL+Cx1YjX6jAxisdose
I94TtnMmuGi7qOmnbKZtPhCYOyCTJuLj5OnjJYHUA39zN6TppyJtV30ABrVWCs83Gt9VAYHENLdo
ve/nwtiJQQssjUhRWYFZzbs9V4i8j/mxScy81DpYw7WB5oQavEdPhXMn6w638rgg7WPukSlnWGT2
SV+eBqwEgdLiwImaB9xTgWdco4KJnYeHvGmusTs8Nr7qUbDP29YqHHZ//JM25+9TCaMeBcJ9XPpH
C74XY0WfGJFlo3eLwAVJCTLqDy08AbBM6s2a5o5Y9TKwF+Pb0L9sipC1WQ7nWb7obb5lpRm0OFma
AYaja+y7CqKpowBoKVwvMztA+hgLt+lIInA+e6t52YtuWBEhdcSmL4OhLS8uaaFu/y296Q5V5Lpo
GJJ15TbqU5IY3+k11wPibZZ5x7QnRqo4gvRs6hFdA6mz5JH32XNDyEEMtD7r8THpw5WgpWpV+idU
2AEhZSF4bdIwfiWwBmwje+3M/jFKi72J6W5Y/LVmNXe0M7DinfvWQ7tUZfvM1najNZ7nUv8pMuc9
mQ2eg7db7sUtMQg0q8ibvc2mtWyOQ7Euy+JA2BOQTfM44IpZTYKcZN2+zu6w81V0Hw35dxI7fC2g
A5GcGQbPN6R007nrl6H78Mzmp2hK0Ki3b4M5X4LoIYWJNmk20+KkPrDYfU+06FX4vB6aY32jRP1i
q0Pp6g8izLiw2UWFySKPJpjZvonXMs6vYOhCffLvJ1hsGxxHVbAAJdgY4/R4i7wSjlrWTN+9izZb
Jt2gv09KiseZKBlU8Vq8mZLsMnkCSt/QPM+8SM3EqaBnOx0rfFG8L7BvHedNqasaU+I5QVDW1mPa
/TQiOAVdvsDvvdlPkk+D3LMESrM5wllOetCjKvPgVJChHKBIXy5Z70wPHKLj2vDmk0EmzqohWwKo
KGhIzzyamVc/lol2ShnH7DnT7W09P/eFChZK5yuI5LfIyGvQmvajotjxlpSw6I6dAgiHeqVH7ePM
nil3Z/M+b6EwTG689zNCe9y4WnZR4+VhaWjuZkl4Jz3s4axO0h/KbI+lL5C3sWMfSg1838kv7fnJ
yfVXiCZXNK5HEGx3RsFU2yb8kmFqNaRfXYIIfozsFT6Cr4ZNC2YGiQ1glslOzCb+/MyXh8bGzwba
+jr0jvZudYKZMQNpRV4Ie5h27tFSN7LeuDXxjDOvka1Fp2hcmjt6lmmVD3G7qmx0wE5UIzOacXxV
c9HddbWdntOcaZQSxP+gcl7pljbsTb8k3LGynolVzvcSrfPe7wSw/AavhteQBO1oOlGWUfTW9Sz+
XHdKX5quGmGqJtU9DwbxPV2cnpBoT/iYBGaB1oaKmGF6KXz4N1lMVjXd1bKmvYm4ByX2TmM5e43Y
oJzgS9N47XqAz7QAnGc/HX3ECyGRnveQOx5jP6rDpie1hOCeck81Coep/FV18SPS8p2Fc2czmw9t
WgKLtTsGf02FXZmj6tp4Ka8L1MTirkFMtLGSbvgkra8D2It/dD8zZKDwxz/TOyaJx6O/rMdlqJHC
L304u0+aMzHqIeJ6RfHYEAvzbd0uvNj8YRe6vk58cy1GKz+oqpsQmq/5I6MEBz0DBFSpPclnduj2
C+zZWZF7nuibRLIm1kTymsXop3TrFE9Vv7dn7zFVc3G2Pal+djoAqgpX4iFSiw8YxPHRr07Veobm
urJr4fOXyYztiJF5w9+dQsA1P3Oc1CA/DR5Y90aAKdurY2tDSGZbFNgV5BunyjEn4jMPagsHT8Q1
dikK88MySHVzKsCsbZLsaBGfRsu8oKdA31I69anXKQ28F5MedrvEsxUwCYB3Xs6fpiQDdAYpcfQd
HJJ66887EMs2vU6P574+z9OWfWCTLt9xR2SX0IhgztzmlSSqX4Mb38P+0UNmORwBZoaZRz5babtv
4/mc5Mb9onkbyyp2ndM/mQ1GdJurJFp+Tp76UdKNpFq1bfizp2m2xTSxdf1+lRIDb5+myV0bN2NQ
6RzS1tkKhXgyZX5gjOsSmM7YJocl94lgaHp4yz43VH0uHXUQU36J8RJl46VunV1RaHc4EgmEckP0
/Uj0KdVa2wg1xathG9Udf3tKB/Z2UhyqrPDIDWyH4zIsccwyluc/0QeDDA62Am0OWBaxsN4GKm+E
Hiy6He3ZePhbFZvTpilwsXZJqVmrDnNFGnb1ouc3rgvygqUlsMtqB2cXe+z9tLRMJYB9TNDQRbwj
9bH7iUtuChI9YrDduCpI4k7fltWS3COX4kpMzDLbtAOBuDRT+pZACbExcwCdbD6d0GpNIyAel+tR
1AuWc1t7MBIht/24OLseV+8J/av8MadL/VCWLSBeDcPGqk2X6NEGhTKuDDfyCCwnUoTQ9Wm4YBVQ
+7py9J3Mpvq1sYmYssebwUInaTaYtaLYVUgJn+QyG+dGOD28oc75zo2kDMgl6u7xV3w4Y8FlSvhv
d+dj4lhNBG84q7zWtTuJQXLT+0X6pOPThN0M6RHds3dP6+Ct5RA7+8zwqh2j/zosNbyhS4Q3m7gl
UBfAU4PRGPNDk5rcGl5tzVB1sDnvrMraTZkbHwaRvpltO5Fk3unOq5GZabAMRrJuiU28CndiEShy
4jk5o2GpS2Yvz+7Qi72NfZcvFX9Q3ETUJ3MxBgYGdoY7DDQXKaxXS+YopS0wu5Y1jmyF84UasZq9
Dzx1RCXVBnnEttf2UI7y/jwVmnxrRObvJ8OhxQfMgMGvyKrh10Iq2W4aNBr8pPvhuJ3OgWih2tR6
+2yW/kMqnK0zlQAscZI1rr+pG0xssOHreCDOhGSoLX9JbWXF2hnbzR3sqBdbgb6EBWVOpc2jNEzT
kYK9XdcDqAY5g4noVfSDecQmMwCqoNA5Afs8obi/qtnP9vhHn/wxf7YYFcgOJJM9cTyVT9yrB4T1
oV4Mt8CpKQudWL5DJGYeohmbiXlnSH7dQlIOWzZiOGABFAEoRqLzOC9XBBKd8YGe8ZztRfvBM8ji
TcGPEm78Uip4ojkx4rVmUvmhHGDNlBykj+5K3QL7mDNjJY/t12XUzbAfTP74HsFcpv8pJpfYBZD1
K3dO04Oc7erJNGumbdNiPy1ZShwE0rKVO9L0gZ81N8S4NutKNs8L0doPSuHyLeKFrNHMPYDWWffA
CjZRlJWXuulxQSoefD8mpULHihtCzz3Enr0xK8Akxo8SN4JV3aQGzTbSi4AbJfRyULmJHTAmD6u4
O5mYcV1JQSlMomORArG+xdHrfBczeYFiwALhH26wQr2R59p4ZQ5f/8Lo/qtvman5lNrrJNMbcFQ8
+oajayNv2Q39TlK9TzMwqqO+9MN6GkrIt55i1009yr2h5Ud0fQffMO9ire0Phd5fq4QRVuo5/jYT
6IvTNmEX22BMtyMouG4Cv7top5CAnJyOpWEzyW3hgRRx1HYx43TnpJb1qjccEcTHwfswVOtCedCd
u6wr3DBvs/qSWOnAVp9FQk4g5LFFYEDwAHEcG2i4Ev9hZu9Q4SUHLc2K50nTRMhkPblmZibZh1re
q5X189bVm2bbYS1EXLBM4vUW2HFFUjI8S3QVjx5atZ2OcmLTNxE0Ax/I76vpdNk5GWp5hgcpHosM
RQ7hbjakMWSY9DVjvTf0NH8doZw/xVmRf5AC330O1BuHbum1gw4Mq930tdE9i8HrL70q5EFL/OyH
GytSawc1DFsbUw9hPCIXd2J0u7fOMaNH0pFiouBSLiaIX9S7ZpTmT701k+tKqKZa30JiitVkouGw
BMEk4NlILWDz++Q0tbnxCzXdKSSxx8VI6cU8HlTXy43HyKy1dZk22vkfKshbRhmO/9QxA9b6HP2s
a7qbxKd2T1wCy3Gxbdo3bE3FK7v3iIdmnoNBb+xH9PVELwlySIjxnttXsrSwdWEAN18YIZDkEIOc
8nNVhujF9wt63P0Uk5eKV7cxHyYDyycNbe+sTYjq/GkGLmq/FYHpp8lLJm07rN0ivgqQ7d+9PWBF
BVejMACWS8+j5SXRdnHqITAj09gsvUeLCLF9PioRc0cI5R/aaSDZpSzCom6tUI6gEXlqUzHtjUkG
gHUJKTDatZoYS9id+5RrzZV7t8X9R7UQOaT89vajnif0MQpVFDjnHYoNYA01yyurWIxfwOpd7Hgo
45RF6uQk86+5T7u7IZP7NMqHsKBTD3sHNCHKgVAJ9VZGZrY1vWQDrS2UFmc4Yth7yUZsxdqaMky9
F+VEju1svjV5flcBRuZd1+Mn3wYLrKN5JC+v6akjCEqpimU4ZiPtZfK9MC2xPWc19Pprn0R70RM6
Zhv9irBXRAzmcvD1KFp3mXWY2P+v0pEgszwbT6WZbQblYfikCyMydk1Xeusj71ksu/yXOLvcqBfr
ebh3l+dbiPFMeqBiouTbN3FI8qSnHVMCqyyBcCx73St3TgNfqx8NogTQH5/N6qszLwsxQiMuHRjV
OV02XGlDuU6QEL0YaCMjDY+kGtdfC8Lb6o1l1hnvUMoKU4+/yJ3cyNz7qrCVPxe5dm6nsQm9GpKE
yHFJGmZL1W3SXylZXeis9vwpf2GkNyGPR1oYt9i64umDuHKygynmFXFrfNpfM+ZEvXqLtGUOXOYm
8haMVJR0Bl19a9Lk4HMgKGfrwhOgYOg5LjXtpYvbEA0cjamojn2z9EdducamTpJtG7mC3Tf70kXl
yFRy5oUOBni9iTe2f7KyTSzle+0al1hV0EzwKaU9dyhBI4R9aRGxS0Vpb7mFfOLrCoXbNO83CD4V
hURlhcDD6x0GZQ1NaNnexwv8C7ziHC0kLhjtkyqnEwlxVJmqfGnAZYvK/0BEMARdUaRbggDOg9qJ
3nvsOzxoplrOBnJ0RHIEH4tzHOlWADBB7WpZg7OJWidsrYq5i5gRyOmnXkTuHWc2bquiPdopmD+j
KQXqMZMsaVsEGVFKOgOhEA6x/IgXyUPo1uXrUk7f4P1R6t4aUezLMox98w4dz0HEYs1Q44NgWf1k
x+6ph9jJBM0wLn3hijNqt+mi2sbbInhYm8l8LKso7Anm4VZyvnWXhLrME2eX52DleY8CSs+LNSJC
sBG6o/vusENWiOCmgQQCPakQwkE6OGmMnh4RlQyECY5ILtvurlHL1k3j+xzw08oazJeZ3jusF3Fn
mTF/L8IqdUYzraIRKDY5rl/A4c+qtLKtAFd+dPFnwZpJ9i2pkn7EU9ok09XIcucpZ86Y+pa2iUlQ
Duws8bYlrPqNWc5yK4nLQx9W+vdaon7WY3wFI3jgN3nhTjwDwOCV9z9IN2DANZschYTYhawH9zf0
t2mws58Q/IWOVl7rSDBndESMQiPdmlGG/r/oYNHa/lFQAdXFNP/gsjKo9dNwYCR06qH2UFfocj3C
+b8OqVFdKA3ORtceb+LVNVoZa+2P8l4JwlDYS34ZQ6LCwV1+ug6CQdeI/ccpQyXVq/KeORqHZDP1
G8Q35T2BgcjXMmJNVyWJ15tWLeahcirnNGcivpSame6wJQGhIEVohUCxJOjFQgFrXDMXg0pauS9W
r9DT+KRbeFV15eLZFrUuYET4zqVzgKAXnMGeIy+Gmz/Ck+e8sn4N1fKPW4lvJAL6wiOqkGh5ilCS
+tnxJrWLQbAhYdigrUKAZ667vn6x3B8pDp0LUnrrkvSo98u1Z94PCcmg+ofGPO6RbJtbw+PXB6NZ
8I01eM9nc1Zbv1uGpyIiHnnxp/4iC0sLSRLfN4hnz07Sz2Eq/XcUdRSKafNSMxdj0M7B2xfFSE55
hh9dVEEFPZdPOlUnqU9qLYikQHuaqGNSRRD8LwP804O8iXAaRdPlDQRO4EVv6lB3Szsk8LsggNsS
lLxzRqHCdLav9wpekG5o5xG3+cDOogLlYKbPNyVKMDTmrm40GTpOF5I5g5e/cV4RMLbnpCWf1iaJ
Ah9rT2pQO2wbzlwlDTJgbFLCTLp/K981qISnihys9k3VSBCdunSOBUFM64jgsF1hi4QJAmVX2bXt
meuSZO1h5h6U1XeiwQEqVR2mPlwIVS1yQ4BnS+eXaM6BgEV2Eg6R0eQN/UR3c8TWdmJkZ+1Vr96a
GbLTALLxoNS4z/O42klwtas+WtiOQ/dbs7VAq9q3xpevZ912NPtTdvuzazlviUXS0ZBmXWjMcziY
Fn/L5lMYkWSrA4+RpJbxNPo85GnkYTyTzYZl47C2GjM+5Eb7E1JZ+yQj9ysBzTTE9qFnlDwmhbYZ
+oQbKSbCuJess0Ba6QbG/Lz9rH3nQ1W1CJQYrKfKH594DK5k3Kbryoq/qH7ME9kIB2sEMjs52jFG
3sQmmVGwmEkSKCxoZAPuYT0jfNIg7CPptXGPfAMsw0JDWQLxIKjuStdwceP4VetnRhB2vnWWWG5r
aZIUQhRQU1MLAFU+mXI82Lk7BpqJFAiqUE6GFK3tJC2OKidEQ31QLcQUS56T/uDlO089FercVc2F
tnXtmx6Z9CTcOY2bbTzCPooyDwpCClakTJjrnG6YGeKGVO2zrSeXwTbI+WO+mUAX6poFnpYjLvju
iYgbp2kjsi8NelTOg1/qJekIU66CMm13RDRd0Tc8Ol0e751+vBhNfWjgSgS2Od/1isVRrf+KsP0z
NU+dbZ12cSD5H1y8mwpWuQRmLGCFV5k1rzPvh97o35TaOyA+BbuifqPN/qNAGkxbdQHk9KuwU+vk
t7ZYpUQ0kAjojBdi0Y7NTEdXectrFzv6CksIF/ddrmX3Iu7w+XBsLaTJWPOu6Gy5XkS7dSdxGEUr
1vz508AYiRGr5/vB1y8Vd96oP9cgo4cCLgpM/FxBKnKyOMyb9pGvdUWhlJNxSpHURuI635aOleBk
hhUTQ3a+2OVy7Gdz7fFtxjEDsmLh1vCi5JeZxGQO0QVDBmUgnJX72BHs0CGodGwhvUZf+/EVRjRX
uYYONHVDsHSXoZTL2r+FU/eyXC6pwStFHka0Vr3n7JmxvIm6vC8HPss0iX3Rs5WKt/WiVfyu2jZ3
xLvFv7LnmR4tRPBd/2tIuJ8Bq5JXlbl3QuSb2E02iLvPdUTaICGNGV1jRdRaZrwDzMYD7H6OSfQj
5m5zqxFXfYjY5Gluzm6hne2pP7AaDnwd4MjgXdI0OhLWVHMVS0kJiCsbE0/YMHt7dEtefLs0fUTo
NeM4Uk9Xmb48Cna8T3U7OY8VWNpAs2LjySr/AYVz4giZiqOXR5rlA8AkLLIiyoO4p7+bbYc0aJ5i
Sf/BxBpmlUn21i3VfB+XWryrDf9LFByNButbFNZLdgsz5OIe5nEl6wajbW4EJqmMA+J0Ep5pgipS
h/Z1Ltdi6C8qRStv6LfM1izDNVVq96pvDloW3zcyYb5uXxItU4cmybeaIjHPFt0R6UtyELY2biY/
flVVcpkbtTfItwMwN3kh4zwy8BgsBbJFdJTr0zFnpvgsy/oboz1+Eo++Uy78AG0Ujx4n4DpFC0Zi
SmZvNcTiR83sdtIGhzksD4Rqr3w6lfuhteV90iVs0oTGZ6pSiilTaCcSfzYgyC5Lba4SYGFaumy7
+WcX1RfdeSjKaNdD8XZyoMgU0nd+VpL+Zm7tuXjwYUyZHXoN9avtkg1l/a7zFScLR9c+lXJT9MNW
FzhmGL+hR2HP7W6EtKgyMA/czMnOSRpD4JXHjqyhxH5yVXuxOM7jpCZdERtFRwdmjdXtW7PfhVW0
Yd8qO+h6Zb5onRsHlhvTy4xjFHnB0vPpdAFv331KyCMlSdHOZqzS6o5Auk3c7OWwzqaT4yVbO/4p
aMNhoAUQwGjoWlY35srJvs3qdttOfCoROip9c28BSN1PVF+6Vb1lsvmIZu2qjzeZgbWOUUUt2OIq
lYdNd8qUGejpR5FkQUW7KTmGsQJItw07yVXHUCZzUSsS+ER0Nkx4ge88PRCJuq48AHa1k0ZPBFn3
7PGZ5ClEr4HbZ/p+8Wm1V1Hl6g8y8+JH0rbra0GcCOSdeti3jSa2qDrMwLSa9FMXkb0tep5orecc
Cpp2NEJ29aVa1YwW2EOmun9UfmTf1AR81DmZz1XVt4fIKsZthx41LPPCfilSk+Ztajnqpcl8UeCm
C6ekutiyMEhE4g12qrljkJvF3y3ctr2uOKKlrZevvdENM/VqMoWN9KuHKSO9e8nkJcN9vFKphDwv
bVgQkycxYJjtVVEOPE0U9UFcZGvS51nsOW+1iHZeXj7KRnv2Ovy5jFbfo7kKweSxBcs4REuzv2+R
fXNZvbA5L7cl4DFoRAUhS7QJBWngmCKxhfA4H5D31msVZT9N6V5Z3r2Yg703k+R7dBQtBgifrskY
E9LJ9+5D5/sHETHnrSbnIjxmuwQxXfSUt6UVIg4rNmFV9MYpT+Zs2TMjhrBF/wLxlKl1RFRcrfO2
jMmuYquBA4nkWKu7n8fptizNr83Y7RaBODyzL7Xj/QAw9GCN2gGi2Ingyq10xoYZwaj4KhdtFyt5
zUrXoy6MHycd2qHVvcHxmIFLLjfeeeLsAFVumJeOK4jzj/VkXXM9WfsaU+rSsoJxYv9IkmBnqDNW
Cp0pYf/pqO/G6LVAp7gP6FLRkjDytW4cTDrR7y5hnhWNXG2xlSFjIHWF2JpgnihOCZOByJjc2VZ/
73coY/Gxba1J/egB3IOarL76KPm09JLy2k0PkCmLrVVouyh2utVIPmKhEcRmk+O3xAfhsgYCtMRm
Oz7KSLxQGN5ZhiapENLrpCOsS+Y72B8kozrTKs1zEhq5TkvL5+1Dh+x6tzPZyNcuGZDROM+romVC
UtZ8UBWpt2rxgKcOBzR5twVjhNldrAGLZtvKoWWJuh9zlV9k1HL3+8kjnDktqInPJG3qobeWgJSI
H4U97+2uv0As3cTMKqKk+jZtTcfcIZ7SEhFFWzPsRWEPKmht9/WWOC9r50Gb3XT5ZGEtNkWQ2Piv
x8xG14t8OreuA/ENrsxx8rXxh5HkBLK62g+jn4l0b41vacwiIGXiwBY8xqPUX5PJuERiujP1+KKN
0dptuzdTay/F0Gw0b37wxKfoN2mm37E+hCQN/5OMDCiGQHkyXKodvY/Sh10m0y+H9SgpXbXBO6kP
MRmrlBrGOWNhbbeMWHJzj4g4mIzsYe4ffW8/p+aO1KD7KX80lbbuOvemB3Bi1mZOA2EIb9wcqX0s
pmM9eypMRtNZTYnDHqZIj94CiKo2ogsacTohg6nVspSslehsmShT3OpdO22q2ttKTwANVXTuIgPl
JzN0Obn7S1vyEzKQR6dPQ23BaVb2wCF1pnVda7GgkfMmmZibD9xpgRF3b+SzHzLP/hU33cEVxgOr
NsgZ/pkZx4F2dcbTyp6T/nIF8bFE7pp7W6ue115RbokJ+W/mzmM5bmRLw0+EG0h4bKuAMiRFypKS
NgipW4L3Hk8/H9QTd1goTCF4ZzObju5QqLMykeaY3xxbu7boDVXIsjWtcsyEQoFd6gq2HB1JwjAs
0/LuobXkv6G47SxN/QJJ76dnpvej3f2C0fe3JHlHufV8BzOSYK+01V+NFX3A25taVFt9RJWTV8FA
o6AHa+U/2FFNWwpZxTaiw/dblmYdYPMXpJkv1RA/1gIv3F6kymOVlA9N0zwF/STvU0wZiw7TVjvn
Hm2n/D4PKEHmQ0L9KUq+EuTiElL9SNrga1976pHM8X7oxfPYlb8zGrs7hQIe5W/ps8zRFhSgjtP4
a9Lrdhfn3JK+Yu1by/hB+XhmO2qtGwbwL2nIKdb43rKCPQHGcUZpmIk40OTvHS0NRqYYT7BtzKM+
Kg9Rlj5RssN7Jg5yKITFg5QCYQpimFqBGH+HkNG58OHP9ZjWJTKd2qQuHF/yH6q6mC0GifdrpRlp
bYQglFsqePkona2yk3cGSBm28nAXoj247zQqtwBUxKEw7CfcvuQHLw6CPWuUfqnRlsoV6efUNCCj
gs+thAQLAgloAESBq8ZWcB8GMFLzgi6Zr6g5+1Hco18X7avSxyy9Kqh3c1Z5HqRjAcbnWGGwt/eU
8Lce2Z9GraU4HSnU7dKj7XffGyxZLO0hK2jBjBULHUShY3bV96waHjTyhABw+ejttAKIhqE/203o
0DTVqXKgtY6uMdSDLPiBhsAXfdCCe/wmFSdWEv2nKsm/AS1zp4ofPTxiEuvimxJGD+GI6+Kg+HNX
6mdTK99yYJA6ndSo0fcSZwFUUckN93WCzot9J0GUqqQP3gBxA2dUIMDv+Vz3kg0mjZbS+yjRnAJv
oAJzv30CBiLx0NQKgK6/s4PHoXkOzQiHDcM4R0px50/VqSy7jxbKkGe54GjpwvusNwZgCfw4dqMA
1mj3d4Y6fNWj0niUBwWPmUb+NBXjzrfTezF0j01ofi4VlhA3JTNAf4CK2K5PDenYSEQ5vvrNyz9U
EqC3wp4Okoq5bNnSz0qDjyW1aUpyOCzbHwTIRuRhXjBI/l5OgXps+uhTLcV/dSAPPfOXStiAD+Rd
j8wwDkF3SnOU+mMRn0e9AL1AFzZO3s3HIsoPSTDt/ehLq7QHu/0YUg/o3Vhzxoq8VqbJUUS7iYqI
OoI5HKkZ4cSs3GWQxO+Qp3sITKBhlux+Cew9WvZzxz3NKDl/KAMj+ByWgfcR/9uKzVDLd8rYhL/M
OJtOWAtJv2IzQZEz6LJPEzjI32pg8cIoDXqevERYowWPYar3SDkjy0rrdWxeYpBajwBq02NmySMI
gza6x27JOo9TqR6sIKsfIOgFDymE3p9eFmBfL5G3qjCRSJ0G+ZB6sIYlBAaRpoy9r2hV/ICe8q7S
ox9mSS9JwYeYXktDo0cyFRdcYPHQBVP1LomC+NFUU/ks6u65zlhG2aMK6qpS9myibTnbf7fqnUAJ
koZm/HflV3vuXDfwpcOEXc3QGk6QiSd8jl9GqwPMZjzXIRhTEWblnES9NzGGcKSM+02l2f65jAzp
Q2tT+FR/QPcr90Vo7uJWfhcV8fsyxjeu9U4SBYgTdSQJD9gqdfGtVk9h17wvQ/MjQLbwY28UDsoq
4KfgXt9VYKYRx62DnZm0j7khvoZhc58ruDPJ+7AjA6Ezg+1939Cfj+JjPPq7gR4VShpfLfld70EB
7h+E4R9Mei6+8T43uxNN8l1JYGeKX1JPbzGQTlErOaNaflejn5NtU0N+5tyiY0iOiV/wdwlOyaHF
Ck/zZ7l9BePbnTVOP1TTu29ksKe6gdSdR8OdaNG8g8zgUil59KPiDGkPSJMPcFAJXxADbebspeRW
8VGvrV1tIGyKMuBZ0vschjU2VPfKbM13ztP0fWlq3cEKW1dFyfFrDM7xgPICryygxz4JnGHKX4Ls
2BXhfR6OH6K5mDREmef26F2ex9omwx1mVe3uU9LaD15n2Tu/sZH8s8LhjKMYdr1m9a1KzR9IOAH8
reKfnixZz9QGg4M62UT+RRBjNS8fumzuBIBkiwvYv52Gpj3cHVfEc9RShbNHKI8r4rDmLoHoWenB
O+gVh24QL1NT3dcNMN1MP4ajD2A5sv+2FS5JCizo3ohBzAK6/rvIKCnOS9O9lPfHLhmPsWRMZMax
hV/4gMJ0jcFZNg3ezrS9vwOFHmAD5FWyu3dlGzyYza+wloHqaARJmo5YejskP3h0OTyojo758BXz
KDfPQLtaPOo0y1E1tZH07kpCs1T8ZUZ/VUUNEl2x3/UmGUDLf+iAR3c6YXZSVM2+kGtqrkkScZX0
lhuiPfoItm7H7WzTi0DLx2tz17f9z2Pjo5+GQd6vtCoyB0WExvFFcQcA4B32W8/0uIN9qyU94Gs9
RUERKWJ+BY3aPzSDNxEubtoo/j80IzWhov3vVIpDmCU/sr8XZAr+yj9kClX8S6fXD0vdxBTRUGaO
3D9kCkX+FzRZVaW6hcgAhAZoFv9tRmrK8CwUGZ8kWOMzUoC/9N9kCt3+l4l4HPqasCmQj1T/D5aI
MwOHxhBmiLieyhpcq5n+9orHo6roXtmZHriARpH70BOrvyOKC77YudpsEPhmgt5rzhBsTNgaUII1
6CEK7MnLsSLdT2Jyw9BFqlL72bZpbVDVNjSnTwW20bpES2maAAHj85vEG5Jqq4MjFYO+FLKsiChe
Do7LQhNlPs7dJV6q95kUg0u0S9XROhpHqPARxVleeofW35b85hW57s+8LYjCCAxp/IKZ2Ph6jetO
AgGLIkuhhrAtJBG6YzVKxygv+sehLwgCjAGkfO2XwXFEWA9VdFM5K3ls0OTtwQy82p7v/1nx196U
CwPa+aPzIWzIbug0WLBZlcsfJNFKjmkFBi63c/eQaDmNpAjpebbkdPCmMv+d2koFWVlua6AouCwp
emx/sKgHbLnLLIl+/BQTxwAFAVS2nyIW+2/yRJWS8wGkHKXoXZTRSN6TSdhnQw7oRLY0zN/nXgMY
ygZ2Y81wb+Wso4qArBA8Ap5isswHUDyyjaB/bG0Rfq8UC+YfiH8mgkcGyk5wES/XarCpQI2kam5p
9eFHTe7wyktnHEJl6W41y20kaKfeqwnWJ2DaQoeEoN4Q8137YFCOheA+sNBoWIoZW7CtA8+zIjfQ
quGpDAvNUacqeYRiIZ3NBF07XBwgbox+FT/EQUwANuCT8MM0gN7e3jxLxu+8HrYK5w/RJbaONlOz
Xm1m6GKtndV+7GZ1pPxdJVp8AH3dHBtQlMfbQy2pt4uhlpz+Aq96n1po7CpyCSdgBCx5V0qe9533
aXyPJ4p5uD3gytzm1eWuNpB4Mpf+sE0FSk6Jm4hAdtYCzZP26Bs1CIGKKOX2UPOZX9yFHBcs5UwV
3oOqz9fVq2XMdKQn5EZmW/U0i5tYhecx6WRDVCeQgtF/mLFmbowpVueH7B8lYC4ilBkuB42kUQoH
0P2ukSbpoU3j8X1UcyWmidR81whaDnox0P3TZJvEtiFMzDqAEqSRKCWmuXIUuHYQqgMk+zLha5lv
XEzXv2/WQZ4fQx1qvWwsFoXbComaFoH1Om8orpSFRbgd9lRgNG9jqOu9hRKL4PrDVQvSjbG4d3BM
aPoq1yKXzlmHIUxIyZIf9tkvk86ZTNN/uv2916Y2k6txEDSZ49L4MB3yqcZeLSI5pEmSlYYOZUpG
rbeQbfftQ+k68pIIX84LuVjFNq64S3M/cYkUwdZUdNbVKEgOA6YUW7zxtWXkCQGihaUuUIrF0xZr
tRlCv+eIxjZ3dKpJ413eAdve2UD291GPruUORR31UeTV+JCjJHBAxgIAJ0rM5hnEgU22haFjUit0
G6RmMFyN9HaD5n192jhsMio5+MRh/6wvHjyzV1BA9bzY9QqRH/qGtEC0fnLgflMdeUZjNxlQvbd/
B0NmcdC7kfnsi5sSYJknEPqN3bDOaU9wXYLxowsfPKIXJf38Pw22lCkoLWUSstxSYrUb7X5GBiZB
YpykCc2R/2AkhQ+lIkHN3BbbyzLGWHj8A5pQnDsJ1r/QLshINeTINoZaubDmS/J/xlosYU9zuBLW
7GwEn/0OeYWS3gO4ZOHTMMbvA0vb0szht1it9FLoHhXkEKJ5uzO1OLjDg6b8IA2Z5+R9WzxQDDHf
316Lte1vaLBqOGlgmJdKQh18zLELciBWhLYntR1oBTWW8akN7Pyl7xXvdHu8KyEpmUAJuQ2sDTjd
ZGuLjZzLRWNMmYhdgLXmzwau9q+xM+de5dDoKJzh2vK16YLsfdbrFp0YrR3OgQhp9SZ2PNHyVzz5
R99NQBmNUNPrjRdmbT3sWamEc4M8wFIdGddY9lvQpa7eNv2nceolaafnpfTMJRvf4zC9Jb25crAJ
Yk0DTUYdvYNlVI91sWr25pC6kS+A3qSCdyOE0vLSmPxbg+5bhRN5Zn+4/R3mfXf5elvo/akg9gTT
FEvZkzgQoh/TJnVxp/KoEYyeWw5KfpARUn7SBaDQSRHJXqiIUCNcLja2wcpjwvBkEn+uNOxvLt9x
BSZUWgMxdRUrCxwULiq6jZB5ActsWdqsDQW5mR0nCFJ4US6H0nOC4qTpeZLNHEfwvKvvowaN4LTo
seu6vaprH1PVTJ4RVdEQINAux6J8b+StgVCr7dF5tzJhHeJE00HlKIJCnzcc25aO1e1BVyaok/ci
3qEDH4SCejloB8jco2Tlu0HVBh9rz/QcUNfjPRil6nB7qPmzLHaNAWWD5N2cvRD+aJG8ivliC6e1
HnaEi1W7CkcIHIeXKC2G4kGzS+g0OuHQpGfIrL/fPjAKcX/iHRTul0LfbNfe4z6XHMXwh6/419Zf
M7ydjuoMG6rbVnEjy4q/zBJCW/nTyo1gocaF1Bo3FwIri+VNNK3S8hDdRwlg4VNS+r+nOjQO7Yhz
V5QjF3J7pmvDMRolDW4D4viFnAtJNgmKJyQH4hwlPzGaL/E0Fc9lkCUfBY6EGyu7Oh4KGbIQ5Pe8
85e7pzSkUsWcEpnToakfMh6rXa0RVfrdTONOm41E8HoHYb7A8ZAZbP6e8895tYPgLIM0wW3MnTyY
k6S+zV0T00SdEhmHrqB6j7brpyzQy41lvRLckGfXB/xcEF5C9QWz1cuB8VjOhhahJRdF1NlcL0lB
PgEjHY5mNNgfcnXIMG3xOdU7ywIgvY9raYzvC5CCZzMi9NvXukwxWR58FDDhyv+d5F6VAzmL7GcT
jsVTAGIe2L6XGvUux4hs3AUlwpgojery+xFAHkobApqPE/qq/F3xUJzZeVJLb0TUPgywwva1jfto
JfwAgG3I+PkgqGeifHA560pr4RxPADnLBnAuGjaFK0wN/64B3/jYglvfTVRu4RknTjfjgJAlSamH
a8lBSUqxl+J0vJ97KIjiSNXGxbVSFOC3sdPR+gNooZmLX6eEfRRiFBW60EeVfaNPysdc0ImIFaGf
ZBHQtFEMfB8TG+x537fHsR0kEGxA9W8fuusr1Dao6VFQAqyMVNbiEKSqGHFS1X3XEL25R0Ul2zf5
5J/TDtLj7aHWPglZMxVRpowS2zLiqu0GSHyHGTZeqhJmlKNa3XUqveAQipQAHd/QEq1njEgJc/Iv
zNAgvvVDbzkIkll3RonyfzKldBAwnT4guJCHG7vm+hWjyEtF1cQ0WSeZXRwVTOKToGj8wKXppeA9
qMS0btEtAkpvuYrkBzuYxVsRweqg86oQLJvX7lp+bXXAAj3fbQdOKGWzIjjFsg2Oppqy+CvAaEqr
EB43vvx8e1++aHNB+3+GXdzuhiT3A0wIrrqoj86JpdKjqAC43P7oa5MDo0mEJ3g3SdUuj6EPXioo
8Bh1w1w1zvoE9auN+8618M6ke4OYyjBgFXp70JXCH1KodJIxvicBsZaHX5mCKRG5Frgd1joflBG8
OiLoiBXo0vTRBop+sOYAP87ADUPnQaKB9Hhru8+bZbnA3DsUiUzaBKq8OONJWOSV0lA61lJRfte0
wT8ByavOuPlOz3za7sWs+uBO56Y5NwAdznmi5w99nEm00hXlnZmk4e/bC3Md+2L6IpB/IupGQHX5
xAqDXLNCJ9IlGi/ceqgyQAFmfwgHCyuJqGgeEGdJjw0iwG5LYda5PfxKNZ3xcXTjyuMlpHx9uRta
MfgdAtM8RUZZHzoy7AOej/qDXQX9fpKU4T4HVyfvfZFEP2u8Lt8BsTYrZ3bbpcJQqBtv8trth1ML
wYaKXNaVgpywm7IrqypwkdgYT8itA+r1rWfLhw59e+qrK8+m/FObVHmWLmdOmpeqozxwDuJYP2Ge
p32DSFsceMNqDMsl+KVy26sngTr/o9cNyrfb469EHzSKbCjEyCkJENyX4wucVw2gw9xsGqW/sfR+
qVnWfh6qvj3RmY3OCnh+RFHRcLo98No1oysy7RPTsgR5z+XA6RQMJvopDCwXM4rHTu6hZ2sbO2te
vuVZox1ncXXTqMMT5HIUI6djZYkaMujM0cJrFpXiWq8cOzf9z2oF+OX2rNauNfSHiYoNdg5P+eV4
0lTPGCPGm0JlvNOnCuo8xtCIlhUlvW4vQpxdTqNkS416bcMarKJqyLoO4nWxmnBOc4OEBwt2s9Gd
QBrlJ6MPf2v4om8cjbUNw+OgWaSOTNJYXNwBbgSwuGs0faapdywc6QlQR7N1OhpBL+h3g2CVhPWh
TqvNw7I6yzlaphCqWvryGQ5NCNamHYdon2Wp06a5iuhTFZzQ6NY2prm2cTAV/vdQi1cwy5Ih7doU
COIs9WQZlb7vVGGD9cHysBamsbFR1zaOQR6D7DmBBrrHlxuHCosU2gLBOi+BklBNlvWu8BQIoQOE
njCWwTuPSX+8vVvX1pOh6IoQcbJ1FtcuduIZvScUT3LoMI6P6d+hzs1613aQSG8PtXbcuU65SxHf
FNZSjDSGKW8TLdETpL6GigBNybFgv94e5U83Z3necQ6mKIwqDtW7xe7Ep71sNJYQDYewuhuVyjvQ
tJ6xS2FZnEAiPXQySnfCBLZuaiAH7bJofiP40h6VuixPxH5wSzrYvrEk6EwhAOBoatq7pqIXG1fv
2ienA0iT3lQEBexFUGlOKdIV6Ku4E6QvVHvgsBWVrgIuDq09coUTAE5D/bSxQnPgvlghUAEKjoGU
uzhHi8B+HMwcP4IKRWjoZg8gtF7UJpyeR4jYe2lkhyMhlJwqASjHwjm6M5R+oz+8Mm+61OAFNFyV
VVqgl1tdqpvEbzLiHyXMWleTh8nRhio82aqkoTVkhmgX5cPGYq9lVlRoFMpr4BSgI8+/6lWaXSOp
5AeYACMLUDQvsueTS3VmAAtjylBESbp4BqWlEG+b7lES2awXU4bRIaRJu2WguXLu+C06VmYaaptX
CU+rKemAGorvZoYvHzSRj09m56uOivvORo9q3vDLzz0rd1IFozcIA+Jy2m2S2rWEXY1LXRusbeo1
wTc1NVKBzoMsjpkfxL+kIInuigAyBYGwAlj69pZb+94UAPlyxHaaps2r8WrlBw0NlaHNA5eGk3af
tbl67o02PMMW+V0iogeSu2sPt8dcub6piTFvAm2kxJfwDDGQFoNPpE8jwvioRn53lsLWOkO9S05t
EQfPt8dbeRVtnn0ZsiVPI4rWl3M0B80rMh3NgBDoguvnYXYwGpQCYG/91aLB8xBPGHfcHnNlF/FY
cIIoihE924sdbevSEA0ZjRRe4xHedq8fE1UOD+qgxx9uD3W1nCQquNsBHWYpkQdeDFXSYZvI3mM3
kkCFk5nVRznnusw0CVUrTy43pnZ9WtmrvEw4olK9hQW9iNvgTStpmUA/CLQW8oTodddXAUGgQ9TZ
T2EsxnMjm7Zby2hZ5UUVvMC4Au0JAWvjAK1Mnfa1IvM+agqtxsVtVfeoncgNNSrc24u9JteZi8wb
rCsLL/LD7WW+eiTnWWNbZ/MaUwKyFiclKrm28IeXnFT2QLtDqB+N/VgAX9/IOtYHAugxD4Sd9Dzp
V0cS5+hKR3JRciCw+2dPAD/MEjFuHPw/5o8Xlw8JDRuUrWkDwaDEeDlMLoumHWfxE62tiqNeWfgk
jZqC+Z7vfS9rOrZSbLRnPO79Z5BizZMWDNq3VC70g1934MEze9ihEwCmGLkvqGW5lP/quqrd2N5X
p3f+ncRAsj53fpTlDWX7Q4LAeyhBlx+yO0VSg5917Hsvlifb0b5AVOVbPmaFC99S2lijq0M8D63K
dBq5oMmHFhtdT0vcnCwaFLkZmacKS6MvQyO0cyvF9ec37y6whQRh1H3x0bMWHx0x5dhA0mrunI7+
XZtEGGsIKXx++yh0r/707vBBXIJgJq/HZ0aN2Fqekp/tqWzv26LY6sOvbGCaSjRcUI2etaQXcd4E
URmVwtEDDV0ap5H8B5UGPTm/eS7IVlGfIkHHYntZlghtrJgtEwIWxHLrlJUSPsKIAG2kGitbgGyK
VBgjOprOyuKJlloQ3ajHzT2qMD37QaMe4BgmDphfsXHur4ai8A1ace5qYOZE4n15II3CtFLKP4iF
jkPlDpoavsTBhL58lPp/3V67qzM1q4lznmTqpSotssVQvQaMOfF7hqoicYdMh+dWsR4QgwtjX6Ns
8QTR73PaN4pze+CVOaJYTk5DZs+hXrpIwVQA7QUI0uljK3zCesl3tKK1kNZQrI39sTKUMXdRSPQ5
WYTyl8tZ4GZg4cJso3g8AIxpOjRydJLh+9aOMKy/Pa+VBaWfR6Nv1ubXuTUuB+sMoOt60KPXM2To
fZSRNdxXHlidnVTX5g9UYosXTBKjGfDtJ2+9pjAWpUKE6ogMquYKIBLDHi5SgRxX1VjfQ4/yJD68
I2ccUMrbpzmbmVLKJGi8ihYnNYL0ilmbEw0KBnx1M4wO9bjgo9ZOvrWH9ashl2FnL75XRN9uj732
PUnCAX1Q9yM/mf/81bMY6pj+2Z0xI/WJ+VFpw6+jo56iimALt3d1gbGggMawtsSmmcKBejkUvnuB
ikKs7aDsIc6DPHV3GNzVGxOar/SLB3huJoExVSkqaCoc0MtRrEH46FWqs7RXmt0Zyejvh1HNHkFm
KSd/qI23bxOTMB/MMOqpEE8WT4wOgqCiuI2SVgjb2gzqyKU7Lp1gQOgb78za1MDXg4ajK3yNiEPn
WgnwfEPDmLLyXZNDyEd6BlWBHJNVxdH6pgtPt7fHlf80eDMS9rlZSmnI4t8vlxNFLNI57lXHbKgA
7boxT6ddMibCzUe/+5gKo4dAloyTM5aqVUEfRBhSsifM4FV022wjV10D/siX279rZdvys2ygSqQB
tDUX11AnVWrN/C0e9iD7LvPEd47vd+NxtIbp/ZvHouc/rztlY4UxL5dAzzVvHDJUw8I4B2eQQ9JJ
sxSRWzVVDreHWrnw/iD8YEaAHsXL5XKoKjA9rECRZatg9KLgjJoZd7jIER1BNzZQq+7ZaqcPtZ3m
v26PvLKgjMyrhWnOn7v2cuQ2RzLTGpnkFDViV3ZoeheAexHD78qtPTUv2OKIWjIROJ+OFBkp/Mux
kNbAhsmf1fdSwJSlVoszYuT9MUZD8IzOVXoY1c47lhqgS8WE/OzbWvb2dwwfqtk1R+ZWwunj8jdE
kwhobwrLGUdgTt3Ua3dJJoSjZ5329fbSrn1U4DKU5sjssCpfTNfv7R6Zw9JyFM2UnroQX8CWPjPi
0RHap1Gkk83CutIiRPTeHvwAnQVtB1mFY7KkxdBzA1hmV5bjpcWvdDJ7pM8ZmZ7KtFHhWts/xPIU
VgEGAROdL/9X70ip2Ziut41F4IHQ5IQy3amL859G39sbX+76FqTfL+YCLtctgMVFUNADxIO5j559
lAIYzEMzc/S+0tDaz42HBvvZjfGuZ8Z4mgk2hmzYpkx6ObPWyOOxmNm4TV//qjwrOXVt+DSU2nC8
vU/WBqKUYmisIkWcP+CVV0uIzLipN4WOnDjIlxNGTpOTzdrvpbn1kKyORO7157DLVPwvp5SNtgrV
EWlZIxEI5YQ6Ut9likFUBof07ZPizSLJNwkX7WWbFdm2aESTCNor1MMz7YUYOCOU9LBBaODtQxGQ
zg8C7zFlm8tZQcGaS6EFDoMewsRxrQV7ZHprYAuK4b55KMgDZGMKwTCdr8WeKKSSSvOUGI5eQuzf
ta0nToWS5U9I8PQ/b4+1st/nMhu9+3laQNAup9XCMEYlITMQQjC/ApUdnjpfYOEhzWqigEtOt4e7
jtJAg4LtY15zl1Jf7I3EzJDzEr0BEbX2XPQzcAEyk/CtJSYufj7VP0gsTtZiUnaqqSNVZ4PyA/3J
tPZmdElVn72oyU/QHWhf3J7WXK67fHMuB1xMS8MIlu/IPhQxCghCQyOXIkeJUNikPYa9Grq1nRUb
azkHR8tBATuYUHF4WyFCXn46OLXeUKG17LRZaryz7UFyG21MTtYQhAeEBrJ9OQ3mGcqRdsbZtH++
Pee1nQMtk7oHocQ/9lev72TSwBbNA81wpGGa1TVi5CG0Jj2kfNUTGF+xAaOZP9rVdDEZpMVBNYTs
6XK6fd5x8tSRAyhX+rfIayQDcflev7NSK9+q560OZkP7NOBBQOFa7KCSBDVWayY3ZAltnN4fzri6
jCdgk9FbO9xsVs6ESdsMviF01st5ZWaLY9SEDUqP+jAsIwhFBAy1IydW9ZEHHBWjMv8PnrmZZjM/
PLw7FEgvB218qautiBNSjnV8oj3UOPaAIyZQcOwEm0h+++1J9keVhB4iZZlllKtZ3M1KyCSLJi0O
nWGWYB016WzLebCR716XuucFnQlSlHypzizvmEzFtbgK2SiGJtlYUoo2gb/eTd6dRkf/0TRL6Qtu
1rorg9A4DaJqXMjw6BSTYWxMe+26Y/Pwc4C5WQQVl8tMvhp7Xacy7WKMaNKis5ebmLffPolrt4/O
mZgRjqQt9uJkSGUdAIzodDQgfcsho4p3caBiBZmN3cHw9M6pw8zceHrnR2h5HCmdULkg2qaWv9hB
Womkne4Z5PIFtgtapIBIR6nrgEiytG9GZJZ9ZOHPdoDZyO3prl08cyZhgqkDf7hs844pb2NVqrqj
W0GKQnZWIvs0htRtaCx3SEtQZdxya177kKSo9HnJ1Qw22OWHxBdJwh5j1B3ARf5hVJDxRHZY3mBg
rd06r0dZ3DoeSOwQjxlKfBgTuKNUd7ums6d96HdbOJ61oSjPgx0g0FDo6F1OqFdL2ZpCoTtyowL7
kr0JmxUA/lmhh+7t73UNEmS94C+TdXK/WWKJ4ZkGJO8sfEecygha2RmG2aXB1z3rK2rzWXQekWD8
raDf+XEE3oduaGz236yZ4nj7h6x9RDpfkOtnVQAihMs5h5na5kJQQdVVGBJd05i481jTy+1R1p7l
OUKkWwoemsj0cpSAlzqGSG84XQ+tEEH7SX8How5hqb7p8V7QyqD9iXB9kuEp6NV3+J3EW5iitRuB
sGBm8MOnR4vo8jfwLCZFPMWGk9hS5mTNMB0Ms+srB4hVccQgB8klIwOneXvqaycTZBDJKKkMwOPF
AquRnje+RTV8GJDXqugr7XHeKSlcdSoSZYqH6vjbRwSEBoBY5vkE9HE50SxXhtBAdN7Jctl4X8uS
vOtzrnEfMSm3CWF4bgy4todm/DCkMZ27589ef5VGSVLntVXY8HUHRPVHzc8fe3vwvt+e1trptOaL
hkIGDDFzcd2Uia+ZiNsYDvBFdQ99EHfqBFl7K4/tz7eHWvtmFCxt0OkwhAhjL1dQVZBX7nrucSPw
IN7qKAcYhYTLSgFUvxrSzR6mwv9w+XC8HnD+81crmCuIlkE2052mjLt77PNsR221dG+0VoKAIELS
mt3HB1nU1ruyiL9bfWW4ho0DsIFm0sYrdg2UpZMChGJmoGoUI43FaTUqqcpsg1xrKrPyewgeFlXB
CtMyTLn09FfeI5TkBvicwLCKRSqxi8P0AY0KiTpEJmFZMk7I6G3sspXvr4Pn4aqYQ1ChLdcIJyZh
DYT2I0xGd2gohTaV8TAOufn2O/FipMUBQpAKlkjFSGgYvhRVnB2HSTI2MpX16RChzN1gJrR4bFDf
m2QVnSHHo0t+0qqRaBMbEqfGSGUj4lodCpihAp+YJFpZnJxJz/KubWW+ZxY1u5gmy10Rl58nFQH6
Nx8cLng6K2hzcCMs068+snMI8hQEzApLvqRHNVwG6HayLMzy8P6ONsZbudPB39Dh4J6js64tvlQb
SVahAjRwehN2TVib6n4UmXzCia9ExSmP4y8mCrJbRb6V+4GLbq6o8qLxeC+GFb3dmENGNK3nE54f
qoFwoRDklvHkPWqVPm2cyJXnk24jnfu5oGPRIru8HqJyrNDdnci8RNRTYsFBS69aVHc4Edneytr0
WPmj9a4PtXqP23y7Mf7qMr8af95gr66nqGubYuJCdHpNm04IdsZunSjWXVMB31dBje91TOo3zvtK
ME1XF/oE0Qldh2XMYMn+kGlDgtVbXhenABv6fZzLwAlKOzjVXp2cVREX+7zNlI3zvzZdYiLCeK4a
HoD5z19Nd4yKKjG5Vhy44Eg9m2hIqG2o7sMxrx6nuC3RtC7fDLTi0iU8oV5G+5OPvbjewG/EPNIc
0siiLkiugFVPkkUPXKRvViv5MxQEMJUtrJDNX84vHatE7UbKnpPhQzju9GY/ItZz6GQUBd9+IVCM
+fdQi1tu7AzR6YlpOPnEUlplJE6J8MRuLDQUyQiEDrfHu6Z5zSgAFkubn1OKoIsoz/QDqaZ0R3bp
edKvsjewn4krGzMhj2KMNwVpsZcrLP7wueu6+1zFoNSIx9B3ugg3FynUqpfY1/FrA/zxCSll8+vt
Xzif1cVTz7bCznwWDwHAsjjLljqWCZILpuOnXvtQpd5fvV+W59uDzF/wapD5Cf9ThKJkf/mFNbls
C7NvTTSMIfIhmBgdh7hARCI0t7jJ18oC1EmJx/491iLpDcdmsFsPJSFjrDD5tavJFI5kZONfSmDX
v8ISqNGTFAosd0HVx9+MvtZwHsKKGEtYBJKtnUl3wXTTocW3p5CM6s0v7aw5RC+IMjUP4PIiMW0J
1VxAMY4RSc1dL1XDPqkQCg760tpIVq8/LtkFLxLkJoo6xPyX647GdixbUYJPiKQrj32EXiiCos2b
b0aKzEQNc7I/ByqL8FQy4HVNUkSeSpB2sAacc4nGKOvEyTDCbyyyz3Xfq45Cw+GtMCLSJzI4wi86
s3QSF8eramCk0MjTccbmJaiFUiBBNJusN0nsvHUPMxS9Mq5/sjaSi8u19EovUaOk1B3TzpJ3cRDJ
p8lrU4x1pOf/YCQyipmcZM2DXo40I7AHpFb4ajZOupmB5i7kaMLaQagbodj108L/n/iImIGI5Yo6
IOc5wPHE0xzTy6KTX4ffuM+agzlEERF/3GOFGm/xFa6jlYsxtcU3w4MZCY+aMXtd6hzZ8nGzM5Ry
H2LVfQjjPt2Y49oheDXH5fbEg7HpaeUwHuJ17mQq5cGnArBxqldnxSs9F9rJO5dSdFNlTmrm6YD5
uz7e9zaWS/ilGrs8noaTZFj+8fYmWR2PUg0sNuJauHSXm6TvE6NDfUlzAkTEP4qxtg6WglxRiVau
4+v1Vt1gvqIvr3C+Gl1JajLEmMCvL8drmzQJKZOyU2IrPch6jc5UMA5PkMkR/1Zaay9JBm6DlRpt
PB5rM52JmsRcNMCuMhOjqqO+jmzN0ePGP+EHTR4qNRm4Ubk6i1H6dnthV0phkFTpmPNkc6OQDF3O
tKw6zABVSmFKIHln0Db5nac3EyjsHgEqPWldD4FDjAEC6aelZl8FpaSNu2ZtymBWZ4qMMYucLe5t
XrexEuZA/l0gNl/qkeljkijp5xq9ifMoxVson+sHmjkL8F8mDXUShMWc28LGu6BEogQTLNyDLMjd
jVGMbuXlP24v7+rUGIxq0Kw2tEyRyiQ02rKgloF+WOHizZzBSEHPqzWG5D4Xir+xe1ZaDYxGnm5R
2EQiehk9q0o19DmqKdzbMzLL75B/To2IUmqr7BQ7LM6J5Bt7MfbaE7pm9TG1A3mPcbS98VHX7lpe
KhrGsJ/AZ8331H9xdh47ciPNFn4iAvRmS1NVbdRq2X+kDSFL7z2f/n6pu+liE0VIwow2A0xUJjMj
w5w450UYr4IN7Wk2GkTUVkgKGvFXj0LX2Ah8T8P49oV5Hak/MLt/nkVt1wYwRTC6OUx5NuRIfqN+
OrS9Qx257dT3k6Hldz1lkh/aIEk/jQVChRz2+2fVCofzPEnjUVFu94QBbhDDcFArbGduzaTT5jWq
qTs62XApqiz+glTghwgRv9PtE7ZrSZQXQK7ZjC9sPBWzqFQDQsKRore19+ECRfOgS93dSoHjYG/3
TBHUixtKuZFm+fUnbWQzWiQZU+qiL5cE3gC4+1FsW5L86KXeNSW8LxhRAvXtAH1US3o3JXillCzM
i5mh/m/NstQPzTH5cXsDxUHcunqBPyH2APcCr+/1qvK8t9sVsnU/cpz2mzokvC96fDT8ueMIYNEB
7AoaVECUNnvXrkqvDLTk/XSK28AcWuuLPbfjo2Sq7/shWg4WtbN/sD8JIC8jaFRsN+bUfJpHRdJ1
P19qRsAyExE5pnq/SdUwHXW/dm0x/wGeF5Ov+J/0rpv0okw4FoyAIMioWve9oX/XnDX7dPtT7bzK
vMekbyToApi4+VRorMKaZhFL5UOt6afB0KJ3iGMiGJEPa6tBSGwnoBYd6Z5p3ung9O95Fh10tqjK
8hnp5V4flM7I1LpbiAkm2UpPU6q3b7qk133JlvqPeZZDnmClqCpG+KX7Mh1h76+gNLu9BXubLS4F
pwiaJNqr1z9irsLFbmei5V7Se3QS1KRGhJ0ZE0AIdXfgW/YOreBV/f/qHnXSa2P0pdVJDgtSnQwl
XWSnEZGYjKk/tYwPZ76xNtJykF3tru+FSXEEXjwbc7yMdr90hu/oY3/XKcUc9Epsvw2V5IgFc/c0
MdIHjatFsLeFZWpzJcd5Q7qIkjVaWKRbzXlmRAnhMNuSEC41s0/hbLWfJXNSDsKuPdtwFtiiQSQe
7M0y6XBMVYPD8KsiUR4dB1qUSFXQfTFbLaC2OQVDVHxLojo/+KR7+8vh4WmizUp1zdns79qvI/VZ
HT1TSz5bCco3Y67p52pe1uDvjyrz5EyF/RlCNjc+qNShN1lNytFm1f8srcx4Lsy8OzP3Yhwsau+c
6grFdUJ1B37YTY4lUduG8K4y/QLn6o/dqD+Pc8vY4iILah3r++2F7QVZAGTo8zPZTet2W+CZQQ6n
uQDI2E0YI8bT1ndxk6IlGqrld4di7ceFsTxfqpg3S6TJeFcsSFZnKGwewMp2yj+M2+IORclfLH7j
DhJnVAezJb5Eui9ypVZaHusK9PraKl/qeq0pzZvJQ6O30V0Zgul05ELmkJk1Nc4MQrAI/WIFWQLv
9g4Jx7B5U3GRDCMwgwS2bjuHFlaGMYQTzzeCctMJjIjly3KkITRPzDDOzKbBOHlEt73zkF8Z3Xir
OoflMKTGK0Z1Rq+y1O4cAjw/eAb2zpoA8WhoRBFibiuIReiEyTQlpp/U6ufBQgR17Z3cM+T0UQnl
8t3tjRTXcbuR1CtEJRyDlHeur+siqRMTcorpy2GluHISqW6LkOxToozFJZLrOYjSSXa1mNrfFBbJ
823ze97CMDgAQIYY9dhigQ0nHS3gM4CyEhgrwy6BOAJlXg9N6PL8L6aAQYAYJ27Z5gsrlF6dLjC6
dYWuHMTpZUDG37xNFeRkb5va/YQMlVBxcv6MZV5vqhFmdQHFKL3sKaGhU0bq22aYFB9evtw3a4QW
b9vb3cUX9jYHE7bGuptgo0cmXUKJk+ETjxRuDRwEVg5M7S6NzrkgWKLjuM1+bHtJ5o6Cnh91U/hA
nSKfkUOthfJ12YxvDD35a6ZR2A0opjGIhxtiYkYs/sWDbRYU7OKekj/D3JZXDInqNiGCK04a/vXs
9MaUWPwLU03nIEqPepkPGtF0E2UY/K4px4Mq8t6Vo8BE950qMlUR4WZeWOm6UWnRJbR8TXI6eMYd
dHqyUHHuczWSz0ZMAJjXDlq4yVp/U525Ww++4e4PEFhIUeeFeHTzmnVhuHQxNOs+1CE2arYZgAtt
HJ1fRaVLaD9w301tlE6SFOW+YidHTAB7xxW9DZphPKWw8GzelEqHBpkAz/TJSyQ0a6VugNY1trUP
85qk4cFTsbtaMWjEbguIzuajMjmal0aINbVTZhSVp+HtCpOmH/fQU5lJUsDJiHCcVSvmm9WYj3o1
e4EYnQJK3fStKAhtzNMOVEohyswAYlykrjyVXwY5lT4oRtif1ImPm41177VF1x04vN18QrD6U/ki
eQJ+fn3QZqsb5FYoZDnKsP4Y9bk/UYivLnY1OggczyxaqlpkfUzbg9BKd6mm1EfdjL1HU2gZ8KX5
5uZ2LkiTOubiF5rL1LDeNnkIEWYUHmuX7Pkl+pBQvAoWC6ZLr9eap5CDpDJwdEPufut5p5ziGo21
Odf7gErF0cj97qr+PCSgI+nVbI9wmdtJ2AOO7PQ29daZzpO5Lkell72jKyIAam3MdRMMXi9KitDG
mgcS30aNZs2T+nZ50+YQWp4WaM8SxOjQ7Qu46NCrkiIraKRZ+fwPYEaeZ+DuNGkg/YHD4/pnwAGM
xIlCpQ291eg/mZcGvbKpvJcqCx3paLYQFRnqk2xXmqsXeXXR6iE8gMLvfd+Xv2HrNOW0SbIO8Gay
0GmW1rh9VLpCvWQDoqQyePjL7Sd17wPjoSwm2hhTejWsbA6zbloRJWO9qqZLZfTqxUGP4MNtK3ue
kFID1L1M2WBnc0OnmKolDUfDn9Y6+RH2jV64dpGPieuM4XiEa9lzRbYuavEM2cBjtNlDZbD6pUSB
1Ze0tGXIFNm6+zpBos2zYw3NpV5JmCoozT6N3B6+6KOK7e5qiRvgIcUZwFZ4fY70dhpzqWspLRiT
faqLbrmsYJaYZping7xFbNw2rOVYimkiaDFAlF2byqbFLFd6N/5qyEXkKlnveJa0lH4PljNIoGD1
s6U4GqHYtfqnM6zSX3l1aJoSlqJCdG4zM6/uKjP7WDF0dpbhZHiQJogCy4ib+vdHiCIcheA/AJNt
+7vSSUb/FMfiah7etJG8flLGpL8wcHooELV3KURAS9ldQwp1q/FDbXOeIguOsbxF4rKq5ezNpFTR
wdXbO6YiYwMLJVhktysa81YfYA6GgrBStd9G2ZWT38I1f16SUvcZK0zue9jWgAvl08Fgyt4JxdWC
sedfLt7msdaHSI0N5t78eYjRTY9z1Q3ZjfuojY7YR/ZNMcFABASr1pZdylEacHsQiPmwxxXBYvXf
ujkcA3gR+oMAaMcS+SQSUVD18xJvnUw7zehHZeA9rSHRPahiwvtxspET1s1BO//1aYRmne43g8AU
D7cupouUcdaqlNBuiRK/1xUJOlZ7eRNnZJe3Te28CJgC48QRoc+2HcU1deahtJQaSVQN0q8UcQeE
adX469A2FqDa4giguvMY0+4S/hN2W8IqcWxfhO2WMmWJbOJSlMoupbdTIckf69DJkdCYunq6T5M6
t5EcbXWGFlcrd6V5Wv67veadC/hHAYlKOOgQMrDr32DnkVbXBZWfQTfTT6MzrEHHlOav21b2DgyF
faY7KazQUti89+1K9grrIcGNEiKJ10/Jj2ZAzTMkDDnIhfZMMSZE3YFcGR+22dS8cjqUBmcdyfi4
vWh2Yz6XEZGNKR/Sue2a4kVAyhLMIc3S671bZKrLM/Nh6CnXK9KXYXyXDUxyD1aUHAQrO59J9Ckc
uOG5CKCnrk2ZZjswTYqE0Kgl8ylOcuucWFQ1bn+mnQNJMIbrp4MlSH82aZw+2EBKxGtDitwHU13Z
wTItpDhzhvbIOBU/HKn7roeZcTcY4d+jDIG4IG9AhYPRB8KJ6zW2tpWHFZVWeE66+i0qSRDwOsMU
qMp0FLfsbScEJKKzhVKWskUl8Rb1hrLSa0paVbkg4j0EDUJ/B9u5b0VnTtchRCE9vV5Q2GR9TUdX
JzCoygsRivpoM0d3uf3Rdk6hALcLwj0QjGSF11Yyp0djraG9EqGtdkKydyXZH+U3o5V++3tLzMHg
83mtIcXfrKeU26qHg4ZCfKfrT3K5qJd5iRMvM2l43ja1dxIh9IOlAEZ0crCNqaIsae10BJalkiN2
HNWaq4RSfJFi6z9NymPdRU1FvrTDnJxHoyO8vW1/b1NhF2TcEtcsOtXXm0rIxRhWSbDOVLB8ZqDz
U6VXVDJjbV0+3za1d0qwgfwqc0MUEzf1Ujkss6KAQMDXm7YTJPMLRBONo+YHS9rb0pd21OslZbU6
NYzFcbmXbvhi9Vpyty52w7xjmp8aa+3PY1EbQSxVISrL3ZGwx+6OitQHwDJl6K1v6dPanPqOJ2Cd
yvxRRb/igyWjvWGEysfbG7pnCfVMEVUyivKKvG5eV5ooiUo/bsiyCzK4zvu4I2mHNdc82NOd8Jz1
QBpCaCmQgOLbvnjBZ2dGurGj9Qf/RP7TGXT53ujl7FsEvuEerrPiyZi18R8uPD0K2rkO/Qpj2w/r
QE3kKXSa/pJmmhv39EjGMuwvDsAD//ZWCpe7SXrEcyMKLRA/ckQ369OUul015iabfia3ycKhPydV
lT/ESICf2t6on6GKl347cnZU5dkJxkweO/pEYKwYRN6YblW1HqU4ptWZqeq5gEjcK601c3kjtACC
zfYgztxbKlEfpQ0xk8as8fVSpcTsF5NYHQy/atyN8Py46hy2fqlFnWg1qm7Vl22QxP0Q3N7kPQfA
rCNNEcHaBgHvteWR8YRm5er52Gs8Z57jwpWdsjnw3ntmCG1F6Y762ytur6bQ06SoRRs+K/RvFcIK
5xp2zYNAZe9GEEEITlaaFazoejFtzFxJFMJOturNc1VkxrnuCuls1VIJeNuovTSUqoMLsbsyniPO
KdQ9r4S1+lrrVD1hZTQJc39SmUUfV+fn7a+0tzAeI9jfIHmnPLf9SpUUOzSW4JhRZTow1dS7UHZ2
HuF65yZ5UbtDlQwH/mVnZeLxE+BfxvBfEfjCfC1X8iIxDWEMw+haqVw/tHMyH4C0980IdDEZAADD
zdqSOJIaKad8byud9KtejPyTUltHzfVdKzSRgYHjToAwXB+NuNDoUWTM8Vu1KV3MSFpStxkG/eAE
7rxzEHkLrT6KbKDLNovRi7GS04GunGGl+lOpSN9DuHzhrdfucwBab/t2/CrPCDuoo31Urtl5emB4
pLUkeOshJtwsUanBSBRhJKjYIueh7Bq4ZfXMnN1WmXXr4HDsGoOOV4x58QZtG60NbNWtnoiuT7E4
z3LYW4FqFHSP5aGu5uD28d81xm7y9RjcJQK8/nhjF0ULkEvLr5r6F86x+YDqKGoHa3KUBuwdE4VZ
AYRXYAmE7+zakt5JJUQJIe2NomlPMJRMq7us9XLU4tzhzQNRS81JzO3iOLazF/kkU8pr+FhyC39l
vajx41iXXZAs1njJK8b5/HxaNb8xExQW5zFSn0cY+k8JpfrIa6e8YTbShMXbv73VuwcYaDF1FTRe
qDBcb4AC5b+0Dgz8qDytX7M2Hu7JmOvBbeYhPLEftgNRDcx0bqPJWeKZWVE3B/H33uem4gjoRhR2
mX6//g1V2jD9nrWgL0gE3jDpPzymrTmf2kk9jLV3PCuwfFhUgGlSJtvG2kpihINGfYMibmzfVX0l
nRdjaD2TI/c/uANnT42S7h/OMym7wKQRyb9i3pBTs7OkAoxh1pnLZ3VCvNZR8uFrQULzD/eU8jQF
ORvNNpBT13vZgnnO4ZHGKaiwc7uhGlq/MzUvyvPQtLJ+un169q4PdL3MtwrlHLAJ19ZGPVrSKOL0
xGC1s+fcruGt1htr+YepDRJOqBnAE3FAth5hgAxGIoNiZGyt31qtYv9oIPv5fXs14tduAlDUzRhb
golQlKM3q4l602nDEB8nUxp+gMpeeQ6ZDvTiRB1Kd5qToyxp7+DrlBlF/YHSzZb1CuXmyAFDCBeC
05onrQBVl2b9cBrKMPuHO0YTma8OvY6oD1x/qXooRwUpDTAdZq3elcVa+mMUhafKjo/ATXsu5aWp
zXXWWt2q2saB4k1jXKE3aVuYc/+lR0sTfufZcadVWYNYb3u3SK36oHWydyTB7sGMBjwQh7tJpqs+
NVSD7pevd7rxLmMA5VRMRX8QBe59OXIxQiUqmXxC4WZe5mI5OfSUArXIlqi9LOGC2DqIxUfIxafT
7VO5h2EDSkeZihabSGk3ny6NKiD0TWT6nQzHqqc2U/jWoXk7X+gNDb+lnja5NzYRPnqOqCg/mWuE
fAr6GlXjmoupfAHkP5/Vspl+Tr0uVQc/cG/HGXMHH8CoE1nU5nt3zDXliiZaAXpRf1oqYB/gfv8B
R4O8PGU00E8iR9SudzyK69DOFIbph1YJA0vvvlVyI10iZf0XFyqmJAkeASVRMb+2RFQ+G5MKWhJG
YuQszKKF8yCXFaRJMxiiD0gCdk8S5TpFgWqLzGzjsNWxnGslE0R0RhN/dSgVXtJcVj9mYW4eVKv3
3j7BgEL1AE4CyFavFyYzahH3hQDOMFwaqGS9Psoz3bu5tZ8na5rvJTOWPt0+veL/ufWpgvcJURCh
87ctSypLGeuM1nAd2z5+nI3acvGudek2Tif7dTce4eR2DRKQkDv9AY1s9jNEbcEuqhmSO9TUoQRR
nO+NxajP2GkoZFTaUctod1P/UCFzMITd602FMkdyFpmeW5T3/VOu9cYnRSqG07hqOSwoTSJ7PSx4
RwHl7qV7YXbjFAxmXXt0m3Cyk6x6bZLXtMbqozG//c3keQIAQ5tj2wkoNFNSY0HtUJJrkHQaykIR
DdJpj2GXZPRIDyFEv31i9i6EoM9W/qRtOJTrDc3arBvB/dDEjHXzqVsKLYgm3XqT2XZy8CjubSLo
UAYFiJXo1m5MRTIaIzMNKd8Ykix2Cxlklwt7wmGqtndIKG0hvEQIy3jQxtBC/6lUCibeu7FC8qMy
+/UUKlNTB7Na0u3IHTtwhqb/7/ZW7r3EFqhYohogVCSp11s5gPKJMtIrP2a45Zzaff9tbVPQGXGi
PRiaZJ5MkBQeJPMtk7C6c+BvdpMei1BKUJVSMtkm4ZC6mSW5OQh3dRoMshqlejbiVUgBTr3S+qY2
mB9BD0mrqw8TUMwJsPzk1oOtl545GknrIpYyANyW1eLgBd/7JDyreCYR8qE6d703sGjznXMRe1W5
9gjYOzqRQGe+08tl6q5Wo/hQBlUHW7JrFWAHf3CGIFCvrTKCP05DT4iZarKoL1barzSb0wfIHden
KqEYx+zlEe3oHh4f96sIGjxZTD1uzgF9KTSm4NvzY+BgJxjcOq8r2/gZahjLiwEWf3EA8D2WPHto
RMgmUUOY/M/u4Oa6fSD3LpyYTeJQgMfSt6GCasXmKEMD6pdjHJ7JHKCvk7WjfHLfCnP58AtTXN2O
QUlzDq53IKk3pzW909QpfzRTQzrwU8LDbl82wXbDGaKbDuDj+lPOqaRprcgWnCnvqMGY5jmds/k8
pep61w9W5VYhtPhmWsvn27u4Q4El+udMWJGpgN/bJrHWoMBSW2c2VrPhWbUl2QvzYvkMV/w0BBKj
4MM5yzS1dkfDnh4ROM0geBMfvJiNZ71R0iNM7t65JnEiqSaCoaq3CS2qsIHzobMsophw+a7NspqA
BLNRb1FraG/vK3O1UI5W1X+4TySE1EgpZ9Pz39xipIIVLVqFBEJYDOmTVHe5n0ad9JR1afcDkpXB
epbjSP+X9YocQ5Wp5wj1yOuPT5SVGN3EeqcwdIw3uV5Y5zFVze69Divbszl36EgajXaQ3Oy8x6D/
cVggcsX0rjj5L9IOUJNWXUel7StDUz2EZdj5yloUP7tW+h+zy+qBuZ33A6UDklO0MxTBGnxtbsmq
rKEcxTkbNPM5X9rQn5k6/WqGpbZ4y+joD9DZKB+dUijFr9IR9/TecinU/JlC4JhvOTyXvI0kNddt
0ZgNa1ca4TRwM8qpX9d2cER0Za8/D+6WyA8315pcHHCA4D4zXt2ttlhgY2l7y5+7Ov7cNaN6tqYs
emY0x/yZZEPhLmZfV25iSN+1Ret9aPvVAze541r4DSB1IPoF+r3tfXdmivLCvFD/tMr1TMYO8QDD
apdwtRDqNpnLY1TdKk5ZW6QHXm0n+iKRo8MviB2Y6t0c7KEwTFDUmF6KZHnf9LX9mbFW+05ZHfv3
wVaL0/pqqwFW098Q3ZsteqbQKIDEMJ/4o1OnT0QEzi9LLZjAcGIVxdkwVdSKwCBrn6wpkmp3kUtZ
PSURv88t5bSrAnTEDdgWuyLG1bVqffQh9n8hJ4FCAg/nto9sSkNcDFkCRW9oLTlyOH3xSC1ZO4hF
9sxQPBP4EP5Bx+D6njVGVchVwplTwjiu/CWpgNI1+Zp/uL3je/eJ3Qb+BdaAhHMTfRhDlfaOBmkZ
WLAs8pQhbT7KnRq6PXkLpC/R+9v2dtfF3Av0Dqhb4y+v16VoWbnYNvF1Yi/lf2AP5J+WORwhX3ZX
JVBRIJFZ05YZu6tLXV4sKJ6KdZ2e9CqlAwI9t99IVv8OLoujK7Lz1kFcoHMvKXgAothckcqmA5im
s+XXyAfmnp5TNj4ZuZnGXrwORXSuFJDtgS4n8f9u7+euZarWpLaW+Gvz2pm1bSxORxphS1n6cdHD
6CNvBQdTrU3e/UKhflhJi3/b6p43ousjeGXoCr4qHTZzlesJ7o/RL7OZz5E9L8mJSgFvT6pJzSlJ
tPhX3CZO7JUhfAcHznDPI1H+osYFkhzc22a7zVUp4f+meK53SkPXSS6jL06ZOYurz83RtM3eWaKW
BRYIBC3aCpsb0jnGQPxGZNXncXZCeDNzQ3NpHsso/L6S1h9s7d4HhfWLijNRE22ozQNra9Ok0t21
mX3VHtdQay/lIL81lrI5Owtg9nZojnCg+ybJeKEJIBXYDrSEuWQWVAmRFIJ2DKDT1DAl39sL7I2r
87Uy0+IB4STjAJm8Z1WwBYGtYFu5pteeQM1t1OBimTaTRpGikGIpkIyov4vW1PluInLiIRd1SPay
9zVfWN3GySZUw5Cc0Z6Qlk5+dmAGO7X2aENQywnwiHom1R0GlWqGmZhPkjropwY+R1/pp9WEsAn0
oxnL2ie2sfsQpdXyhLZA/3z7eu05STi3hAASKoE899dbo0lL1FV0I/x4jtZz5ZThEwNl9fm2lb1b
BJ23uMc2r8w2J2qXUM4MmkE+wgggm4tS9+TMlH3Ct/7096aY0qDMSJ+NArn4Ki+CVEVGvMnp0eJS
nBFZaSnV3ZQ62BlSquTg/uztHVgFAXmE6PSVoEZhEp+VmQ3UN82zEypV0ilXrfHg8O7tnRjM+oPg
BEogfsWLBc1phjS2JmptxfILZF50Udv1KwXhI2zJniEySQIqVWgNb8X3alkZ6rwBtia1dNDCTJs8
vYTnKYvI0//6I6FdxJQCvTvSpm2vq1yzNB8F5rFiWPQBovwsUMGje4ww/oMDJ7wjsmELSVq2PAe6
munMtgOqX5MkhK5+yE4V9fXvK7Tyf/9WUF6zAcfRiaBXsPlS0QibwMSALwGOVZ+p7seBlcB20KXK
Ud13r7hF6ifmcwSIBYKc61NBChQrWVpbfp7K1VlRG8lLUJ0MljEa3JJKszdnVhN09ri44RIxZlco
zTle59KN5WG560ojP4DW7Pg7Ol+ImwpqcLrAm+dkscu8VUuWLw9J4/dU0PypUgiNVTPxjGk4oqLd
tQc3CM1Sk6HpbdzKk41uWgNOI54kqXQFz1OQwaDxedFC7RLGrXoQwO5cEMZqKDMga8709lY3Y+g0
6BBHAiBpqqdfaVpFdxORQDAVTnOA7PnT5tlkJ9SPdFEaVkQSvNnMbMpD0Hs8WZJSjaZX9Wztk6S0
HexcNNnfpZlk/k7Urh18CXcauitBNSwwcFk1zBGm8+guBrmij4wKI8lTZ9XvCYMVK4jXtpDdznDW
53oC7OjVqzp+SpmOKN01ypl8Z44nbt2cMD72Cl0qn9JcMJHI8tCrbhShHvKzUmbZcKMcfotTTDwf
MYjbjJTzmqZ9l6/18Eud21xy+9qE3mxZSrnx5LavFk+Lm+zdtFZDfYZiT5ODtO5UyTfbov2Qpqrx
Y20q831cRM77Ng7b1e+gITvqLIjbcb27opGnkKYCjOBvETC88Kn6ACmJoYzgFGy1/q9rFoR0EqM/
N4ZRnh0Lvs7aIbDt01DhOZQ/3vZ+rw+usM7rRAgkCFg2T9SAElJYZ+LudmH0ZnbqvnPJRI03pjF2
ujfFqv3zHywCMUIbDFZjXuDr9WYL50axGGa2cchPJnAQbzG16lmx4jro6t4+8ISvAy5KrOQoOrfz
D6Tv2l7lGLG6jPT6emTf4DaJ+5Om2r1XoRlA8qwsp5R5qoNtfX09MUqfCOZxxn7Ba1wbdbI0KjS8
nm92Zv65XxOVMuRoPIVAiA/eZOHJt+dHCGxTc6SODAT02lSUDtK0hKSWMZfRKxIpfBulsnFQXtw7
Jy+tiF/x4pQmizYnpUnhvEZq+z5vyuERSqfcQ9cZ5mINXqR/+Wx0osD1MYDDs3ltMLSVXJrw8CSv
fR9U6pp7IMznc562AD+Zfr1LEaj861iAzybQmAIFJzpF10aZ6tQMRn3oTvVx997Uk9AdwrF4nprD
KZW9EwJFGMMWUJVSiNgkc1Uz9J1kcO0HvYTFRB8bD45J04U15ojteO8GIKAsCFNgWOKpvl4VmYUg
xADpFfVIKZej4XjEDuEnqNvrN+Y6Ga5pF0cj73sH5s+0OQVTGgPbsCpZG61dVbYyAUU4nWclad+N
ua0GcAg0vddoJTwFtz3L7joFuwivIkxd9saTyvB89J0NsrBpEvUOYdjRZ4axeSwWpn80hDnO8BVU
538xSkouBncpk26un97bCdxI4F+6XK4Y6u+/Dg5xdyxJvSct2eRlpXK00O3eMg0tJmQI7ZgAx21v
zg7kM0wuZtkaUIQt/S6LUDUPy9iri3r21cJZD6py2yfqjz2CVmYCqAcTu14foDDrHHkZkzWYsr59
J9pN5zSbhq9ZuDT3gAjtc51G8junqUJPVRq4f27v8d56WTKvo2DieeVNrXqIS9WcWa8Vf7XSdn6X
MG7umvp0V2jx9Ou2tb3VUt9BJhP/Dap4s7s1qeka01cKolDVUXRu4vu0LuXyVHdL80GW6j5QlKX9
Eg5z/tjPtvr1tv3d1dIpZu6WGTki+OvdRhFQGttuXAMKFDaUFEbm63GfvzEHRXGlZTga3XxFLyI+
L0SB8JRRw6M5L37QC98+ob44hjqzlFlfKpd1Wq2fIik7d0OvBPpSTL5US2owLI38oCtZ/CEGvHYQ
FWzdIb+Bu2MBC4D+Fjzq5sGcaWh0fOQ10HNn8SfAFF5qpLmXMqwU3N7fXVOcJPIDYFqU7K+Xu05R
oVb0SwI4U4YnPc7lU1/K9adxLo8GHndMcV24pOSXNJu3sMa1Twy765ABAd9ovje1ghmzKUsfikw6
2L+t72P/qJjAVMVbArpoqyY7RqkEiCOSAzU3Y1+SV3gB50X6HhHWP6VQUGpuqRfdQVSwtz6TJJ3Q
lD88m9dbqdUMCZXIkAVWJ1teCDuNG9IAvWvSQznCvVMKroh7AYaC4cTtCsOeJRqKtAajI8Y+Zmte
KAyk5qWg5/Fl0bL8x2ovFiS9hnpS1tqWIcmBqfHAF+1stOBJFeO6IGVeDW2gCDLYbS/JQZ9Nn6VI
l+6NEk2bdCqXU7yO9GaYPj1qsu7sM/GrKCJBkMhgivjvL27oWhi5KueREpCeKGcliqRTbMzJ+5nM
9+A92/F+JFO0EEALUPvdztYVJUV3xcyUIFQaO7D562wrkFEnhboEjVYPj44NdSICHaVfDXN2kLi/
Xqkg3GB8EKFz4Qc2l1OTqlmWjFIJWjRP/LmI4v8iJ2/9JVrXu9t+4LWfFWPPJF1CbYK6xcbtJUWb
tmiLKEEBKMmziny4H2R1va9rp3a1tus/3bb3emcVGeEClQInB3mHca1lrBAC9WBmIMxt5Wm8dFb/
Qxvq7NlQqvpB6hzlXuZLu2td5v5t6zsbK2gviTaZ0afcvXnV1DAPo0ofpwDG+PJBSuLfhdFEz1aX
yafblnbWSXQCS5VOQiVaCNeHdTGHxV5sXNHcqnNQISn4HlL+5S4ySgreS989VBGCl5KaVr6eTs5B
ueLPoMbLhIjeF74W0hZOKsDVLRxlaGjKd+W4BGamxtpZM8NMdsn4VMjMzSh+01GMcDzku9Qfdq10
00l0A1Mvkfv0XU7qVLxtEelM3ViNnNrrjQSdHzF2sjz0xOr1w2AWPTUsSKySu7xLw9ZtGptKV2YN
4TkvprI++HSvXQ7NCZrDdLBYG92K6w2lMd4oUV9x+0O7OuutPQdKLYvNo26SR3WCNwwr89ftz7hv
lRuoCprFV0JHRZvDdS1jNSkG9cy43XTul2F+cpay/93OpO3FWMbfbhvdOaUAjm3BBQrDNoWJ66Wa
k1Q6CyoLgZGHvYvQhnZnGeUczJ1tHhzTXVMWrTQbOkKZyuW1KVB+Wmv2lhwkXa2fa2DQHj5Y8uCX
LA4+4LZvKE4k0TM5CXbA5mxMQcBclFWcyUFh2pmnJelyNkM7cWXJNt86oSMFZtI+UL9vg7/fTuI5
ojsgdq/HQifU1ZYayF9QwnfqoeiUn5XYQuxNMaKDa7fzPnPbeKDFE0X/ZqvNUOPRwc2kRCBM19yB
rPuyrE57Kkp6HZk8N5e+7dv7WQMa75Zt2nigLvuD9e64dG482TvAePKiLcwysSKTecqW4yMjfZ0O
xXCfjGn8owUN9lg1kL4cRAM7BgW7iiD4BRsEUv76EGl2FKla0yzBoM/Vx6hKqXBHUXmXoBAXSKSg
B/ZeX0ox4khDiciFXulWgyMzqcfRdJcD20yiB6m0B5BsWggvQ2x2pyqfx49LZ6kfbx+j1+eXYEeI
6FnEPXQuhcd/EX7oQ6/ZccW2DmCNPFHYQpheKj/HZVs+MF3yvawE8MyQDhqCr68ovoAuE5vL5yT9
vLarZQR1S8uLqRqd8y7rMxq0WZLfJ1keH1zRnY29MrW5otE86GlW4Q0cOy3AssFemUeG/VZutem0
hnXtKdraH0Qgu+sDYSQzti2IxjaoEIZYtCau+ZpKpaf/gb8ufloG78kUF87BzXhtinwSJyf44hhq
3kbPU21GRt8tbTAQ93kLhaI3qxq/12tL+mu/CjSC4wK+m2sIZvn6o8GkkZhdu7a8Vm3uFTB2nqrO
1l0rkaT3t8/l60hDoDDwNdx5wW+xeS3qBKpEBtgwZanDXT2NvStZbXFSZhAoNefRXUpE82DQYQp+
+XsBVjiIZB0uWyo/IGAYy7te6jQUawXpaRfIa9Lc9eVsfo5HS3MpFilPldqXHkFSdynzenjHI7qe
eiYq/RG4Qe5FMx2PA++w95FBuCsirhWI7o03siF8bkOY04OiXieYWwr5E80Rul6KfSTW9vq+2Arv
JiktToGS6ebomqMZFtoalkFkaKUHweXPyayd+3Tsu6AatfV9vPRHTGuv3ZCwSWQp4lcRX15vt5xb
YZMT3AWZFEZCHlp1TWlc3ixZPviJUAhslkU9OV18pDT72s1DiAH9Pl+bGTcauNeWV+CNUVGqVVDl
sUHkqih3dWrPZ2lAI3ElUHp3+2Dv7S7pJb6ekEFAXK/t5WkZVr2iV4FRTHaQyFbmQRGWBPba6Ze0
zf5HNfOo5b63RoqKTJkLqkwc77XNjKCdkE+ugrCaVS+1mhicUcxlkufUi6r/4+y7euS22bZ/kQAV
qvBUZcoWr7udnAhuoSiKkiiSoqRf/13yiw/wzg524AcBkoMk5oj1LlfJkr++/HBy/hjv4p5wcarp
wIOhWsjI81CN6eOwmv7oZ2NyIza5+mkocsG7AQ8ncoPnnzZ4Qo+1dkNFFJlziIGiiNCP3pOAakZO
R/r3FTx8GtIfiPUiEAFp6Pl466C7BjkKpnIR7JSJ4dcsBrgTT5CsnGxMb8zktXPxG1UAiwjEzZc3
rg6TKRKZ7SsIoMWfGTr+BU05Lwd4gpVaBeljrCdRiDaSN16V/UOep1po0kG7Hx8D4Te0Fp5/KAHh
uetA3KmautFPIKmvD4mcxY0q0wuAAe7ZP4YBIuT5MGwcozVY475CW59D5dmwMiKTfshq9q6GZfFd
k8qmaoCPLiYGdlbTYraJs+4B/nIGYf1CbnAVr+0o9IcQ+oFLBMn9ixWeshG5tkmhPL+trlKtUdWm
YXLuq80dssbcqlleHY8iRABDei+VXuxgbRNYnIKPU01hJn5Kf06/jmHo/GJetRR5w4f5x+tX0PUR
kbTgBd8LixdXUNJqgzQdS7soTfIJtb3K8lodArIyoNCzW7z2K28X1IbivawG/RCkuc/X2KwE0N+E
9FUgs7CEOXJWZBvtz+OozI39dO123cukeEzQLIIS8vOhMjssUCTJsHhZQx+JW12p+iH9UGvpHqAD
hjtvtQC/vT6hV0aFABfaUlBc3VWdLiZ0RjEyXeZoqKCeq8/DMnsnORtWDAj4CzskQdGiW3Vj0P0A
XhzQXdAC+oW/O1SXCpAtgLntRjtVmSCdUdEg9aPoyc94jmwJexV318Qh+21gc69d0N04JVc+GYpO
KDjhNUFGf6lyqSFLtLkImmaBq23RK1AGHGUQSg9n8TFNpqDgJLxlAPmC44VXGnJESLmjXdv2xUT3
PSprSTRmJTDCY1KhkwKKv1Fz/B2xMTkzE9VrJWEp9yQXQIbv19bUX+nA+FguiefdeHsu52D/Nfvt
CJ0pQAAB/Hm+2VaCdqcUYbZ7T67nVltbbZNqq9hMGv00qJvWg7zFyLq8lzEoYm84paJyA0jApY4I
VGK9uBFdXaZN03/GbPdf1ukmPfxyc/0eBQAkIHZRQn0B0gtqihrYLGso4cjoIfQ88o+kVJd1xOwZ
lmXdQUdjnBvOh/t+zm5cUJcXxj46Kpp7jZjsAgT7xP+RlEbWxrCMJ7Rkdtwemj66i5g/340OxerX
T+61kRARoW4DIMLOhXk+0jINkYM6RVaOyHpcHvcoSeVZptQ/fr/1N+AcVwcDFmenUP/mN10Mpmjs
ti0Esj3ehC5InUyFQ2e0LaJwWz++/mXX9slOwv3/g12835pudvUsEOWTGUdAnrPpmAImc/wfRtmz
QTRHEBZdthT6ZI2Cet4RtyDVHEKu41OTmfT966NcnTgAQtChxjuB/f984lI3wncVuPkSeofyXe3Y
J+Dh7GGFU++N73lR6tq33q6SCWwPEtAXrShIXqRhO0bgrgKlioJo1P2rSE8LPCL2fpyaoFA11LQh
T6uP0TRnbxEo/S16/fdv+I3nALYJNdOLiMCNSvJMA58P4Uh+t4QiyP1AJWcIXq9lwLztzjPE3Xg5
L4MCDIroC1wPANhxpV/SqE3SksbnLS6zZLSl9CftirbHTVrX4XT0kNLeWNRrAyKE3puLKJxCquH5
ooLRUnMB+Sd0oGtQnRRYpZjusMy2xLsL2ptepFc2EUYDjAqKoAi1LkUaZtaNrSUUYsImGE7pKOe7
hqzJIUXUfmMurw6FFwrVH1wtcOR8/ml9PXe0d1lW1qHryyAa/VyhHH1QBAS/vz4aqIfuQt47xQxQ
zedD6SVBFtDN+KpWuXMzsu8jyADvAo1E6PWRrjwJ4DRDXQeyUpANugxyTOvNATxhoCMwdcm7dQ6n
L+gHc/DY4v4j0tjkvq83VvjM1ah5O3Zj+Cv3GZymcSrRLoEa3SWoKpwZ530ApJNa6/ZjJFZ97zJx
K5K7Ngp67Kh94HVFvfXipmngV5QuC+4zKkFrVsSj/4SCjjcegmtbHzA0nDfQeXdk0fNFG5M+iSdo
spRmcvKDmWRz5qydC6JtdgrQtiv+fumAAN07FKBTQ7/j+XgWpqPpFqPp2unZHmWWjD9VPIZvoQIf
NjlAz+KQzFn/WCdWfelTzW5ZsbxI8/bbZRfJ3GmuOHwvyszc0QRFXlqCee+zg4unuqiV7b4DVu5/
mpqxP7QBc7o0Y0IWmNxoU8EAkX5AK1dCLpvy9DOnbL6xqa4d1BRpNcwE9lzohT5Cjeae6TcK4dct
OoA7s+ZZVMdnhW7gjYN6JVjE0QEmFq5x6PNdwkYJ87MWuhS03BQkB3DLjfTd2tgsyGMW2zdjq6PK
qnj5/vrSX515QJ2Acd7b/kBzPF973LFRpsG1Lruh4Z9aFTYnKFeNT6Cps7tJ+2LNoyXc/dNHn+XM
j/tP3MDBHYj/eUNp17fDdz+W9S38zJX5wEFDQRPYILw8l5WNjpHO2lrRMpuCITeYt9OmMWCzosg5
Bmbg+QSn18Pr03FlwXEvw3VkL27uFZznsxGPSjCBTn4JMuWGTCGCKHsczzAXXrby9aGu3JconADZ
kcA7Bvt//yl/BLEuBlI9kHjfHPemCtbbwDwkegSnWpjCIEU4J13/iSjZVXKDoOXro1+5yLDNwJ7E
PYak9LJ7NTBt2oQ2tARYMTpN8HVHnuiaGxfLtemEsSc0PnZ9GeQEz7+RzMkW1QJvKhjz3/q4Z58Y
9uA9rFNvkaCuXJkAW+0QwV0IF0Ha85EUV2zpJeZwBmqtGBQ0bAZIrBbppnd/b9WeXp+/a+OBH4/H
G2kmWKgX76rPlZz8SFPgVIwERV181Jqpo6eGvhi77lYb+Xd3789sHhsEFrB79w9a/Sg6XXyfnpnA
Ik20tD2ItrzhM3SZU12oMBzvVu1tp0Zlcz7BYjLfrX9zDuXcxy7CtqVOJycbJz+hshcWS4ICOvz4
3I0JubbUuD5SnB2sAHoyzxcgtMClUtpRUCp5hO3MkneTJF0O0GJdvT73t4a6mIsOr6aWPYZynS/P
bZBKNOwi/jYOwR5/fagrxwRxPsJdUAbR6728hRrW2NZB8KNURLAj2Xq0ezdvuHFMrmwm5EeQj4Tq
APS6LoU0GOC+ZoRpKKRePaxrv2UsT5kOqpE4cJZMlvz3+mddlo336wbYh9/FNh8wiIvkD13XrU4S
qFbVcN/9FGSoRaV19+iNfP26ovT3BhoLJu833t340itLhwgNJb7f6BxQii52yZDIkLoYX7rbGGSQ
OMgpGulvCFPyRgXq6jfuiksYcDcN3Cf9j/u1WVeUTUNWlzO0dn6BfAG9tcbzewUpadV+XWMWvkkn
rz5PykyH1+f36mfCZHinxQFhckl02Q1vohTSIAjw2/CzWoExWrO47nI6zLdIRNfGwr23Ay8ggAwc
7/PvHNo0WpMlwc2QyTCHO2p21wpxl22gNv39V6HosmeB6CcjVHs+EtwZFuSZYw0hNK68CqUewBLt
LAdbNGLm640n6lquDcDDbhYCoZ9duOn5eH7MYU6cNXXp5gGlSipj808SthYuYJmfe5sAnadOPm9G
dTBokaToez3e2LBXLgD8hh1uAXr6XoR//huamhGQwHp8M3x0vkD+WX1SerrVvb0S7KCyj9YwCne/
eX3PR8HD6Q3JkKJoN0u/rTLZDGDVxbtad1ASaArFBy/Qwd96peIaQMEEexTlDEScl7KLfjgIwYlf
l1swxf/Evks+to59/Otd82yQi1WkbdNvY4BBlkjXoJvgsIVDww5SOfff60O90IT6vw/a+bWQb4f0
4cX1IrSsRRrZ/V5j8odNTfcpDMX2LfASfrd6izgqF7WfWdguBYB1Y3Ons2mQufEBgZ/ndbi1ffaP
u3i2ESKgZoLyL5Dgl60NzzWRJVtQl7YJ2iMKt8sBlnm7DVOt8k7d0lC5to92STFkp3t//jJfydZg
juEwgOFC1tQin0A0sjmKY9t8Rp8se7vMqFG9AXBC34pQrlxDgO0hZMdJQb3mRQ+5JwsFP8Mrs5oA
jgTl+w9cdQoWWmIlfx9r/O6OQ0F8R5tc1vs8L+2ciwy827tgKLRQPorAXFUukPz8+pa6toB7I/7/
D3Vx/gNQ6rNBO69sehmV3ULtAcqk84F61hQ90rMb412bxhiSZkCXQBIDqMPnN0FAVe1UvHpl4Nul
VND4ANllW9/IwCafX/+0a6nfXu1Ck2D3lXsBLZ/ThpkgxJKtdFi/bRHEQfPIn75ZBWniJUzCD3vG
Dk3frsmhl5GeIXVCcuUDFKtRQEL5kajy9d90bbp3nCtKcBHYqZde4lFtvC71fK/UKQVzC4TD+UnB
rC3vIetwBlvX/q1V+35lpDuUB4kmUv1LfMfajcrz18FDHVwYBNEp7LbsPFZww3qz0Vj+D7chCh3Q
HULtFoWki/XltkYfIWgx51kvT6208JPJQHvhux3263N5bSulIPfgUAI8/KLXiWhcCNfiMgRXvP7U
tcNX4FboIUjZ/7JpAb0EJwLNN4RaF9duQNtN8mTxym0J06/r3LybyORKzsNbnOX9T7q8TwGqAIYe
YCBATvdv/iOoW9NGjCvF/hBLqMtREJ3X3nJr5q7tQlSAwUjCxGUv9OORXW4o8OAQkmSdjpl27gtQ
gXXudUYcmABP+vWVuvpVKAWDeQGscHqZjHt+ale3izNaMfjlkrbqnV1b4NBfH+blhkAOAxABkEzg
cL0oqfgb9Al7r2VV3CTDl24CbrgY+3V4J5pt1DcCpyuDIWAC/wmvEf5xuScWEy5w4RxYtQVyKyJD
6dGHg10xp6G7EenvcefzTQFRMrgvAJOxS7tfYkRGqAyAeEFwplyUfgdpjR370fk6h42kPTeA754C
Fds432JCl7yOVnfjVL9cQPyCnTMD6spvMtvzbQnLk7BxiuLWXlx3vxgZ3LU9RPNfX7+X23IfZWfW
7pR2NLuejxLNZtXt1DFAbpgsAo/LfyAk2rVVo0bvoxf0PCxfH/HqIiIkhfbxDgW5rFHV6whbJmEY
KlATPbcbryEBoUjVoLXx1286Pu6PoS4+zq7MDZRMrJoG0ZUm7s3DWCNjCllSv3/9q66uVgLJemya
EIHERf0AFgNh1jaWVXrJ4EMdaP3BZ/SWtu61uUNDab/r93rIJZ3JKkL7pIG468Anemzi8QeTbD7w
FP7Qr3/P1ZFwcwB8jyDzBdZiqqMtipaagabJ2TkJav99P3I55D4f3P8wFgD+OxMXrybesOd7MMh4
6y/G80qV+LZsgKU76VUvVQJA3193ySCosuebWCOoAFwKQBIZjc3qmWavgsjTxiJ2mgIFu6l4uYWV
ubYj8CADy/u7NnFpAOMnjgWDDZsKTFRTGb0Eu36dOry+TldHQUV7L/EDJ33JPh0yw7O0mZqqpomB
jZxTj2LKthuj7Afl4jbcgaMoLKOyvHNDn6/QvNDGoafPKzT42YOBoc4h8lxaKSm7I3BIydu//ipQ
P1C/QtsP7ItLaG5bz31SN0mDLSCSU9i39kNj+1s30cvMZmcjwc0C5LkdunVRXiSex1Q0UV4NQR0V
dormIgFMGBT71nsbtoxXHKHzjYflylQ+G/TiomBCKjY3Ka+SaRgAJ+jnt73W9qx5pFiejYu5QYG8
skOgpgyqBZ4ydKAvfTusCzXaLrjRpdZRgaWkZ0g53rI7ulJY2YX2dtsOCNFhy19skXbYlSaguF15
EGeCbJiAznw61dWAm6RIWi88z33PjpCr4vcTJSC2hMJVr2+bK5cW+N7IO1KorO7eps+3Kf0/azwm
gKAcXAG1v+SQGa8+QreZfv37oZBa4x7G2wwEw8UydhpdN1AC2qr25XQeF4/nWzBuhZ6y7MYTvRfb
Lg7fbteFEieIpWgY7v/+j/gUPL5QDk0Hw4w5W+9SPJvvYEAijgYv6ZPy97rDPHQc0y0hmPD6Z17Z
rRgbeCD8BdOjy1WFVG4asFiKymNeUkXbMuTQkw+KSOEBD0d3SwL02gr+Od5+ZP/4VsVqucYE44Ej
rIusdUORMTLdhzbqbmTFV04/ijo78gRoRoRy4fOhMieN30W0rcKt8b8tEn39hXTtO8VJ2ucdCoD/
IrOTx9cn9OoHIjlENxC3zgverMWhj1uobVQqBlwS/113AkYkuKPKNjc+8NpQuD93mSI0mpFCPf9A
X++JiKJYO8ddWbOWfw69SR0niC3fGOraXCLuAdEaNXFAs/Y76I9lGybZTRpNxgoOD5Ary9RwYD6s
UJp1Jk+bE8MxAT/hRsh1bW/+Oej+/X8Mmpo48mAFgnOR+uNdYlhQjLwb7gZr+V02m7/VvcFJ3yE8
ey4FzjzY+s/HIw1UfETddBW4eY9SOrzntjki9EqONWjJxUCzWzHEtXnF+4Qu+v5mIJN7PuQcrn6i
qOMw8ObwzgAcMoSJa1yXoF7HTT7gCjryKfv7FitkmUH7AX5i9+q5PPWJ8JlHw5VXpte2midYOHg0
NQ/Gxj///jgAd7nTAXeF5kuHaK8dAEWsfV6BKR+fWshWF3yJbDEOnv4fTh4E7YH9AiLkJewytPU0
p0rzqps4e4pZ350BH19P6xzd6vi/fHKROwJJinhshy0lF8tm2wyt8C1tK2DQ+rdAuw4PxKhbtr4v
9z9mLUJJD/g5ssMsnm8OSErMtd05UxH8bsH/t4cks2CiD/53tfKofH2l9iD8+SuEPjF005F+oO4M
1e7no+lg6yGED/B12jfyqLYuO4zMe4qtUHnazO6kqekgm2fqY0SWW32blwcBIDDU3iEMuPMqL4vw
jXXSBgvIYKKuY+j3zesdnCeGD4RaAyFhpQGWpNO71z/55QUKGcoQ5S5AkiF2ddkfz0Sbkj6jukL6
MxdCaH2ERbJXwEnub+3f0WYD/wMJEMYDpP9SU2upaTN7dJYVeJCwiG0tg3g40z0d8jBJ2xsg8pcR
BUb7Tf/YRQBwX1+sJcVFlkwCkpp1pO4c0GblBjmHIkyBFZJZ/17WUXQGPuX0+oReGxd4590DALw3
+HI9H7efQN80IcAnUSvTx9nv2ieXwASJOe9DI0Nz7FsI04crtvLrA19ZSQCudroLdLXQw7kYmPvT
NmNiu4pNkzsHs9jOYWptC9h159/yYrn6lRmKKuBOQp39UvXNRItKrF66SoMqgVaFDXSeaukfhF2f
hHLqY0/lWog5uQV5u/aZaJP8n28KHqqLdSXLHKL07olqjH3Eg3KOjqrelnM/+fLGFro6FLgY4ILg
/sIReb6UMAPELcr1PqNZhDYY6GKxN7Enosb+xjG8Np/AFIH7C3Qk4AWXN49qadd6Q1eJDPRIMAf1
cfTmAYTgMPg8R2N4XMPYlmCB3PJoR7r58uLBo79zYFElQyx1KVGsZ6eZqBcYFcBJaI5y5B4By90I
F7lcN4GEPlvt101RR8uKSwi7QZWWqYGU3tKGJYMJ1pJHZluSXLWe+hCgF1FDtjlSQ+6cI2cJwLyC
vrvqxjwFeee/ycP7W/UrYd/XFLSiIqULlbkeqFJgqcKRJB9JamBBCjdLV6x8xcsSyoZjHN4s7gT+
Qj8ivjTRv3MnlDwvc525MjQ2MoUd8V9iIAFZ2UYCnJy7aRQnPxZSF3Jk4VeO5GkqjWnWN5CRYO3R
Muv9G68xPfUJEzoPFs6zI8NXV6HlIMmZYbFhgUpUoyuy3y0lhdtmOXqtBh9STwGQQpjCs68HJnOI
m0AH0VHIpOQaQmGPmjfkvxZCq1PRQw76V+rWVpyFHMxTTZgjJSFr9DGVbeufPUBnAO+Ykenl64By
5bFes+7DzAIIHi6pz++3jAfkQEJP/wCcSuy1P9Pd2dak5H5UGW9yFyazK2rizWcxRip4k62J/yAS
30X3zbKxz0gAwnfzxt23XvLuHwhTT98AmhkBo+HdBJOWIH6ELWQcopY/hP8M2pMPMKsmb/u+0T8D
DyiCwuddf792NR4Of0J+oQN/fcIzM41Ha1XztlXCY3mkJf0+Aozpl8TwpCvmcJaqnBXEqXMfKghN
vsnJ+6E8lEDyudbTek8hYTAWnvXDtyYCjui0bXXnCtPZKK2WKO1R8oeDJhwLyAKIn4ZGUJZDMcd8
DhpdvwlWYXg5jcR8bRtv2XGuImVFtszdo0Jy8itsEfrlfAQb4DQDyvndt64RhRqWKHoMLWvhrsU6
CHTGmehtGfBBfpknWg/FSrcZ8E5mxhLaA8N5jvqEwGKsBiF33Gz/qZsZBLS0qhdT1EZhLVin4EsG
kAT5RRCRAR8EzvCUJ5YtX5JaifpOYrAf4MtEsoAFBEBFSJARAgBls353kHG6F71KfkJGC0+XoPU2
VlJCTbASUEcSVZTa4a2mkZfm2qeTn7PENAeNunaat3Vs/wtR5vzZ+NTdubgW3dH3tvCjSSULC2/o
E405qX2EozBOO2DnQkWmJYyvRTp2lEHj3uP6wJp5mUonZcAPqz/3A6SFQyELSJkN67uNt1tSdY4l
ErJeQ/Iwdc5mOapP/jfm/B4ddUBpzy4KBd6+UYgfs4IhZ75K6d030cy+Q9Fl/RCbEIUU0i5rUHSo
5T9ojaZ/AaYuJz/8lNP07Sqg8jei6D6XJFUGlH0yLqrY6i1q+3IRw9gcVqCvG6wG8uyiZzPgLtYm
MIcGKIb+Q0YvIO/qcIng9KENEIG5SZ3rznMYjNDp87RqTA5WSvxNWgPhlzFNuuE/wIMA450gaOFX
IwL6Jxu01u9h4NHUpMCPqIc7BoFnkfPUNO4NE8E250DAuId0Eh6BlPIAOKHzpqn9GnsEkIol6HtX
TKmXnqGfM825DXytixQHSn+cFxKtx2FiVuTO2+JfMPdkj1DeS5oIIs7B+pYJxD2FchpnLBvdwhCj
dlJ8oyCPTTl0o237ZGB4kU35oNImeC8y5P/FlrT802gDj+Yp4bOAn18wA+sABSHoFo2eAxhSL2Yo
G9ZFUZ6tzcqPNJrtlzhmdZKngmXhadk8hG146NPmIFe+BIdtg4rGYYWuffiwQq9H/pq3gNUfoqnp
9fuhHsiHDVB0GDhQYoY3MXDS/NFk0MT82Xl10N9DyIA2b1J/6cKvEK4Ls8dsHkVQoqzmvR/HZuxw
ITCSAMSpo66IkiWMCrKKlh81kPa/aJfah9gJZ04qwB1zSEdoxZ5oOijE8tw2CpJUatiKPmkTLCL3
NBwsEmeOUVO79hCLEUoTsk7trybgfvToEin/W/gQb6DSJEYVou5t+NjKrfs0eoup7xIGTnM5Jjx7
n1o/kBWaZ3I6wHVw+C+xaZ8AbNWsn2CyO3eFRQTIHxrDl+RA8XuicrMUFnNkDUZ25yf1nOVLpzx+
6jwCWX2bQZkH0kpa30eEx+zbauahLac+3raSdN045r7RInyvFe+bt9iAShSJiTpPFdLHdnuTIvyC
uDxPQSnp1i6kx2QUicrbiUQG/GSWpu8BZPB8VSTaSvg5G+4t5QzFV4iNaTGt+tDhY9TjqBnQrz63
wsgCehUuyvlkk3vUSGd5ovOW0gP35Ypr01ssSmc1TPRIlTHFzU8ebewfE8WtLlivsrQabBx96lLf
TQ8tCzMOeB88mj4Azp20ZU8SWMJArthG4CpkYWO3BbJEVG8ISbIGT+jjnI7SA60AJtuUQXSvWeh/
QdQ1/lPXBf78JQCKqanabgP3ekF/MY4OCUyrs8OkE9ftQNRkqiDBCjEMbRjQFAcng1V99RmEPL28
AfhIHDztzZDu6gn85Y+mbcWYE2Dr21+IFKFxisd5c98VPPPUEd1nZz4mnj+thR5Vg1sR0qBB6dJ+
ACK+2QQeumi1FEc+GKJDm9lUAZY3TWM+AHvl8nRLR/9fyrN2yHddqggq4stIURwEnbzA7dW7nGXR
MhYLfA90scBSKi38UOAGMD5st/a6iVkfQHmBFM86182TnRO5Vo2t1+YxXMbhfvK6ri35pLqHgApP
niQ0vP0icB37PrdYQ8i5ZaIDjh4QqKLlKkRtpDOW5gB7xmvZWEmXO0NwyeVbyNxWLN2iv66QLnma
+5UCHT2lS13Ynls/r8FXOi9sD2204AaX2xyaL3ZuqIVtSMKivF3M+tTPJvaQcfohK1ZcqZ+pm2DB
BP+c7gnq5rhyJRBRTRngKhB5bEnI33LfIJ8JiJAyF8xwWoIOYWOFO8yEpJhIuMmDgd+1KI3n+vCw
1h0yaAGtsK6MonV90ks/RUWAGhrPhyZZCETNTTcXKDQnITbjNrM3DLSY5qeWrVm6YphrAXw6SnF9
EXcZouCghYZmjgORtYduWOL1YcxiTc6aNFF46vqFL6dYB2Y8Mq82+O3AksgVFhmTpMlHNa6JEoh7
rK4pAOkqZTlp454+KjJ05nFsG2Lx20bQWPMw3VaS5StJPfUVMaoav6RqHOqnWlKGO9BH8O5gcxoL
O97PLtxQvw4XY05Bncg3DFgNVqZKNOZM6kyzqcTfPP5rapiMUe7u9VzOkI7sq8QTE9alzRCS4XKQ
JGdTgI45xD80z1cKw/B8mW02nFCNGb0SGvuRew/DZPIpwJ+2HTeAMVi+eOE0VRLnYDyE/pp9g3/j
WOeBAVLzpDSDFwHyR66riCJ0vHeE6o/phtpmRVKXgjHTMzgctLE209NoOs/PlyT9jcw38JxJcUE0
edvFGjeRB3Xux4U3HqQH8bTMZTDV/Ee8pNmK89LG/4aujlXhUsreacQkYQnYBTl5iQ/VsbWjXVQg
p2kM3EWCOoSTGdEP2H+1hx5OO0Y5RVfiSUd0WI69xr/rs4aIUgAf/R88UGBTOaI5+p4Tt/xjnGzf
qC5CbZgLcOQfxNgRxB+qZjGKmM6qU+NrBuLIAAZqWDf1XCaBiJoK6mOkq+g4B59i0aRTbsiqoHkw
d/0TLDnAF/U6MtECZIXwrVrAZsjBqqLmiLxL/dw2I++pzbLxtMjOfYUaIH1sVwrjHDsDr47oIcD/
kcx01Scu0oMWkffUk97iCm6i7GxhOfpTwLS1f5c5Gz5hY0YTUgfmfQDAIYUvl+zEHTAO9SciPalz
gXzifS1qhoCeT8NHfBZp7tOmZxiGZ/7T4q00KHovMI80WfwQAa/e6vtkWMgX7SOKxafUqzm1azJE
pY5iiHIgZdu+wBkDJz6idiVHpAFTfVaZ6tJ8kVifMhvq6ald1ZTmwrYM6gjDjNn28dbd+y70f/SE
Cbyz0F38Du+t8Kc3MIg/roa2j4tReNkyO/s872ZcPxWOAvnadsr0lQIJHpb3Jo67gtMB4u4rb+0R
h85secB4cM6mcC8duYxB2CzqdEEXfw6LiBibViKag4eBY49CXjuuZd7qbpMFKrF1f6KOkB6aAlDI
ruKw9e6QT3jskAxT8qOxHoA92zxJjiR66wRemBFvyBb1VL9BJGb7nPU6Dg4aLwC49Og8/DLrsMBM
cIbg0VHEov5uNtsiV7BtFFfA5idJPoTAJkVIbhlYPU045XT1kvVDpLMA8SZENe7HUOPPBszN76Bx
3PdJIba1O262dkvecxm17+0c+D/gu5jYgqlU9AcZLzj/E/LnFueXJxrvQhL8ECntWDnEAYJ8USd9
gCw+BnxiQLFyKUzShTBVJRkVeQCinMubpZ9J0Q1AFqNiNKOymjgHMLrXE1BulE6+zY2dlgrPNtN4
mDsV5AH1FTkObRyKql9UO1c2TqFzwgdDC6+f6xULjNrKqWmToc2DabJZkRDWTG+WuhvfSOhgmRya
ODR7rJHunuZORl+AwqptPjg9aDin0OhD2wDPjBIP38qm29+GyIawKvX9CWF92KIYViw2te8TokHv
tElD2rteoauYg+RNPsJ4Ua8nPbb0y4b48aGdWPAvzB767mHjUBnDm7qpsXB9F70Le7ijv237ZPzW
Eq/rDxui2l/Lhse46PAT/xtAnsFNsm7po5NoM+WIEg0/reFgO2S2mzTFOAF4jVQtjhFAxNP2GLN0
wy7lBGFLvyX/jv0ys7tO97BrTFxG5gLEuhhtMhLLFCJOi8Zehc833rFEd/SN7d2aopCDQssTtFqF
zcEt0O9CJuvt4Pxl+CXFss5FFi8UIdVSx6gGBaT5vqcleOFwbbsDct75J16DgEPdsOfQk+ssZiXJ
Fn6I1QIT8WV1WynZ4NF7YprwCZjn4EM/Ur8p/Hm1Z/QyG6ROadq+60m8zvkYQrMsTyASTfIs7vSn
oCb8exhN5JdZDEVXuh6H42IgOFYgb0M+TpACxziHVN2JbJt1bvoM8pn8/1F3Xr11Y2m6/iuNumcN
02IYTPcFubmDcrIcbgjJVjHnxfjrz0OX+7S1pfaeGmCAc4BGdxu2RHJx8VtfeENV5yFBXZtfOACc
ys/afvxiVKqS8wL6iHGvzJzrYhWSBEAVF18rc5TjzizcrtmwptifWJGl34VLpWveNC1G4SkVIu87
Iych8Fjj9qlW07L30sHqJw9ERvVgO5W8EDAEKq9kO1y3VZp/TNBde0liEe5JZ5UROdoiJQHprEM2
Ls2ncYAZ4tWNS6egNJqCTjmOp8xsbakUZI2ZdiaTPEl2RqFHdNVamtseJo4TmlluRKxLx3ZMDhYu
5bXPRKiJg0qqlANqUelXsrBn3H3ifmh5cFPbsxhlhFePYdYBv2O4x7qO4VtaGE22ieaxYuu7cTuR
C8j6ma6LrZKQRNNdSgZf4iGEFJGXjpb6TTDUjry4TnMHilLePRdQwCyvblsK16mdnKu2bSuEY4tU
uzcUVfvi5vGo+ZNs9a8yd6vblF2/+KLRhzNnjmrbVyRpyMHqkR+mKymqMwzpXMdXUmlu45niFnNX
1R69THMmK7DrcFTI0sZiJkLVySfkevKPjatln7pUpf/QqXMktjKsx+duiKs7N63oXHau1ekbUQvr
cxhPOYtGx2lhpGyoz4mZGRcj4LfRV2MFT6zFHqJvzliRFPYUUAQDXaifLSOuaWZFQ0T+NDbdhYVW
m0K1ni0XOrzY2B/cBTSW7lbWg9al5kHPhuxTKVDgCuJOWC/kXDNfo9JY952NDOEmVufsI83b9FnL
xdxD/6qGJw1aq05vYSERsvCdj+Fh9GC7cCyvnmcNXLYnpTs9AtskTCDEYrFLMQ3Sg6iuNFKosKCA
q7tp2BUhnrlI9Alz39hJpHp5Vs00RpxeiTdZ2K5hG8/c6ybXpoiGmXC+TnHTvQxQwTqvdBxMXgxJ
m9y3kSW6g7Vq5/7cNc1XtSP0Bmwr8TITmx8Bh1ePieh0WhCJII0IlYoomudN3fp2kiljsBgaVlGV
nXLXWdupDp0I5nSIB7qDsplcq1nPQ6c+1MNIKBh7I7l2lQjhSsuW4yYbkIn0BzPhJBqpil40SSYF
jbMUh6Iv8Pel1jEfZQpk50pkVIc+p7a0+TxkgVy6jPMJpVbkKA9qkkz6TWna7KFlwF3Sj8dRXDPw
RHjK6OPE2bf0eSnxKsuMzww6jXkg4zQ/q41pGLaFqkjX0wpVTH5vDbXmO5hgMLOYTGvw9M6yn4Bd
tPRCpkEj7+SekIynubxzU200/IiJBqo5WZyd57ihKZdGSqm/GQxXqT1HGjRv3EiY4BwyQyM1H5yK
bniXNvfjoGbJpq/MSXqycPv4mq599EXqSHNDnMnkjSyEJuFGlNZ1UdZ5dMg56u+qKh7gKMRUAAFc
9qr3OmhrHfT1iZy11Cqz9fEK0Hay69M8aOahuG+lTb3aTzYZfUjq0YLRsdzLCrlrxEOlHK9g8NEs
ciEYL57eWxxuIhdApzLFWDKv6Mam9jRajvd6OSrx3u3S9DNJEcWgEtY26uEunRkonUV3bylhYu7b
WFSPaZ1Wh6g0qs+JY4Yf+nkarbWTjB68ZDbh+GNKgeMvXSfO7DKrB7+IGgZjLkLZlTeRrxW7qRDO
dKho3H3GHsm8jRQ7S/yGw9/1IqJAvlFHTetxkA77y8iYbESv6MVoHlIjNNxKRyifJ6qN63gR8qEZ
5uymympyrdKpnAc+MF5X7YTZeTWGFPuc1I5+p7qKkhwyPTLA58q6XMsMa+DfKMN5FzFzmbUclYZO
mpSIJjVFOpDUzYIicxM6A7A9fIHr1GdWJHZmNOh4O5WZWXFYWtUtcaS8qcp8SjkfYFBt2lBogSGa
0qCtNWiXZHMDHxWMKuFctDUt04uWEg4pQJS89mKchlsxavOXvuxlcubKjoAY9Z2+7wortv1xdTzx
q1A4L0ojtOuIoMPHXEcyC3J7cj+gr6PRlk1K+/McNiANR1c6bLWwt++zri1TzCcsyHll0da2l7jI
1HgORmrxLhn1XtuqDu0BzrkmAnVZ5kVIe09EmWe0dt+tWa2zyyu6eZspbbSH3jTzDyLqzStcaGcM
tVoUs/0qmuYd2ASTWZRRpjUioIqLoJYbx59a2YfdHjxshBmOm3+dE0gRXrOALaWDb6vF1mnDXA2s
0hXXpez5TOIpZZBjReZEn5PUU90MVlzf2ozG/jD1ZkgRHiYlIsbTdvWcqACckC+ReM5NmT7jXwfe
cUEfZx9h3ZhdVGVP4alzGFDJWPZ0RicOge02srvktjRWhpso2+oE0vQtiAIw8AqiYLYIwPXYuTtU
m7ZByZuRdG+ShLmxuq3VTsNTMhYPadRNH349iX4HJ8kFTXwbnFVdE8mx14PTLpfoDeC+gX9mOV8Z
YTf5WUcQjTrMtEIto7tGjXEo8m7cxMrgbvsiPaWp/J3MdgTmwFUJBiGA9VVv7QigwmaXUPvjAnR3
2J4znjSstZlkXHVxOg4b9NRJKuMIdWxvWGKOok5yEGwou/Rr1FTo2P56Vd4CZpiygqrCv4wOIdzc
14sida0q4gaPT7jV5QUlffXQGEVyAnr7zswa7jYKlCuJBD3p46WfzY45yVIEaoSEHKPLkQhgifOo
XOLdX30g4D8w/E0QOiTEx9sqZkLa5JFbBm4+uF4f1+M5Uw/1xBD+7XAaf1nXQZsARA6Wi+vm/gkB
VxW8OGcqeKCuJQgUdv5SLU37IEILLuqCn12rNNP9rx/tvVVk4CE0kL6rB8H69z9dlP70CHjKKYIl
bka/ciZjb7pVuO3iqjwBK3z3YwFzt5LQgW+8YSEoGKEtQOjLwIyjx7qvhp0xDJ3PZK+8wIAj3OsI
JW4Ru+weK2Np/TzXq1NKom/3Jpvyp3s42puRrkTGKF2ed0I4iMwqLy9iJdf/Osph9WBHpRm0AQIq
x2hNGyvkmd5IwLUsj4KgjzwR0iOXy2A+M50hNUizIf4MsuaUdvJ7QZAVXqX7cHxGgfb1K4UWuRCR
0jIoc7O/SOwGJOUct2ALkPGTChPlX2+hd6+HBo8FehptFX1FfPy0hZIaYr6St8jPqvkc0LoHrK1k
1nYQTOf6VY/319d7h5XKOxSAL4Cr2ATf9R3/dEE4mpE6i7wMwiKv40M2cyW/0kV4MY9WetVOhrzr
OuZ1JaY2GDaPjJGNTFksTzcHJ4iqQpwVfaZ//PV9vbu1kDVDzxMVcus7+OSn2+pLYSQhApMBzsrZ
F6WHVa6g8ez9+irvrjbu2mC4gc9Qn79++LifJNWgDrZsoR+QuEp1nWkjo2oqvkts20+hR9+JSli8
EGlReKJjfAyNj62mEQPlQYAbqnvQ+15umXMK2mggv9RQitvFbqvhrz7laniArB9iPQgo68capUuT
aSZ5axl0ZR2+2CLNHqFFzVe1Ni2H2YSSe+LMehucvl8RWjU2SMADj3mjcTG5bTLHVWALmaLAK8wH
M3fppTmL7Scgvf0yZ3vPs6SPp9lgKgpQMb9+t2+wUes9IJVqgaEFHXkMvJbtYKbprLCxVdtCx2px
zjJz5boNNODLPNK3jlo7ftrk/V/Vk+PKMHNYckQeuIGjXcVczZBh2iFKjt32vpdNFIBM6bx6HjGF
GsxT2uBvdvF6PShb+NETp97kTRyhczQvRYXpjZ4+ObFV5xubkup5QWi18fWlPWWn8WYfc8WVfLx6
o4DqOtZZmAqXqSBYb6hVA0Z0ttVdDzFolQT/nXOwDvYVgAr7REh4c7quFwUMbyPKBNr22Ig76YfS
QQmuCvraKT3XXWBHMsoELZifylHee771/OYqK4Dhrdq6opuMTcogsdW88YRSNMUezTDN8YxFlTtK
h+xLyeLufr1nv38Yr7JPnhEtYYD0fKhoBh1tnWoAWQI+qA4UmGN3kpKW/piLFXiejgYKaQjVPtL3
S4OmjpyPoJJL2gBDGF3EwLOYUUTUQDEAj/s41kLHy3UmoP+DaAJhak0SmUu8of+SfBpDbIVV4NRV
uVdorAWgj+ud49IHipd5uP71mry3u+mtgrgnn1uP4dcxOnIbWZhU/EE9NjPMpTzeTkpsniNYlyF8
lZ5ixr5VNeEdcBquvDdoDfzP6wvWVsFotJB1EI4mLWg1XG5ILqLpPMS56tqerUUG7Rwbn6Wi21ep
WhY3lj60oVe0i3lbd0Df//qSI7FJ+Oakgn1wfBgOsm6GrgzrAPvbInC7qt7Tg4kDVLm0rQ384UT8
fudL01DgcBHEwITeOFZNoF9hlJE6suSpkez7Vj6L2YoCB7mc7a9f7ptjnnwOZjyFFqpuEAKOUrvF
DGMz0hmfpGTLnWepifGCTN4pdcO3Z8G6f5Dg4pWaa1nw+pVGI4YtmH41QVbW6hbID6rShqGcOUs+
eoYAsNGEtnGgZDglTfW2nlzJIkB0iSSQxND8fH1prM/dyh6NJjAYTVJAZ4A0bDveSMSshqDuTesg
q7EP9Jg8x5RufR03ffeJEumU2+7bt4orogGsXRMaX9KxuHY2UkeqADSQCHDCvTKN0x8uvJ2bUYqm
P7Fj370WeSVlPM1/5B1fPzXVsAMKmms5jSq9fDJQ29XSxZvmOQt+vYXeuxTUSso9dGhXUcLXlyp7
UVeLI5pAnTtzwxbLD3pYfMi0Jj0Rnd9u1vUrRPcAEWHUKo8jEWMTA+iry6ucsqXz6BCDEY27qI5O
rN4bQgl7BjF5jeXDBozz4PUjwRlrRrNPsZBq58dOWg8KHIjNMqRdICyMpxeDBpS9ghEapclOfJLv
rSePSPNjleHhwH198a5SjTleeMpRyd1ty7TmADop2WftUp+41Ntj9rsdIJblfP/kEkfPCfdAq4HL
tIGdCrnNa9W6mcmcAtUOa4A21EiCsZvbnmh2vPtN2szQ/nndIzKAbjWxmuGtCqSMmDA2Q3QoCkfb
6mXdbUtsKDeoHLaHInVdThjZ3i9m6zyVmFWfiuzvbCkKPWat5IR0Q455NIsZoTaclS3eH73lg0tX
z4q0tk+s87tXITO00Wq2eKtH61xgiBBTm7fBzGx1Q6dJnlf0tr/85Q9xlV5YmaNciJ7L642D9qjG
0di0AT5d5a4e5jjArU73plKbThxQFr/qdZoEu5hihsINChnR9fWlKhTzIqfR+UCavA2cHF/OqDPK
l4nvyXMm5HFOfJHvXhDbZ5Vn0GEcrzv5p3I0diYNbIjdMmxCxnGETr3JM/ENZAH0A5HlJ17YO9/g
GjfRFEM7Bojz0bGIA3OM70vVIZAQGX5SCpWGR676M4t64mN4b28IrFuhGnIwoP37+smATttT7uKQ
0bLat9qI69fGtZAZOPHK3rsOCTUlA5ItlnPMFsETro6zLEJ6VzpO4IbyCibIKa+099btuzMmX5QN
w3C9iZ9eU08tq0Th2AZj7CITy6RgG9n9shEln/ivd/s7sQv7rtWngqyCBzuKIZ0m5NBONQ5wprFa
/SKxFyYdeJchmS7Rm7f8Phn+siQk2x5iEb3FtftqH7uVYa8V10M6doFWULS77djuV3JFPXfaibPu
nZUkDqjOap9M6nSsF6BBKyxHt+wCJ8XqY8ywtUvhDfujw+zt1yv5zs5gGZEFsldxAhiFr19at3K+
SZ26IMfA5YYRlO2ZUgwn9vk7XzAnmkZOQsfUFcd+nlaJ4te0mOzzPJuDNK7ifcngDX8FZn60kf8H
GRCMUFrBqMkSDI8pqHrYGVo+9zKoYijfvTrZXlOSAaZFPP3Zb/iPr9N/Ri/VzZ+Br/vHf/Hnr1U9
MxaP5dEf/3Fdv5T3sn15kZdP9X+tP/p//+nrH/zHZfK1rbrqD3n8r179EL//x/U3T/Lp1R+CUiZy
vu1f2vnupaPn+P0C3On6L/+7f/m3l++/5WGuX/7+29eqL+X62xgulL/9+KvDt7//ttIv/+PnX//j
766eCn5s1z6VT9+ejn/g5amTf/8NENnvrLqz7iqSNuY5RLbx5Z9/hSQsbSH6ufTOSeZ++1tZtTL+
+2+a/jvCdNT96BCvTbqVV95V/fe/0n53SRngf+MBYgpGMr/989ZevaN/vbO/lX1xUyWl7P7+2+sP
DGUwHfUgAggS8LTkkLB4veuBOjplbTfpxkgVkI1mYwWKNnR7MZ1UVf7eNP7XcfnntbhdwCTUngZP
/Ppa6wRJmzDQ3jTCVS4Z3CteGJrWxu3mL3oWd76OzWsQT2Cex6i+yRMj35TRXG+ceRo8U0Qpc/lm
N/ZLfK7jahVYxdJt50jpd2NREfIgGNRZ63qzrtSbEh8ID14HEI+8Hj0GnwhGu9VyCYnJuP3phf9Y
1Z9X8XVh9/3JOFJoCuiIODiA214/mV1GyOCEXH5RtHwr6Vn42kTnTReIxhqKaXp5z8xg6bHD+fWV
X0etf17ZWZ0K2BS2eXTUWNMyADMo042mlUi8DUW5WVS0W359le+l/dGrQ12U9jwDMwtP+aNjphpd
LeldN0GGKR3aDYLjdZD1cb+BPg9bsmiNdqOnTpj7GrSZr2TP0ee5Xj42YzrbvpYp1r2NQ409ZzrA
3wJupMgr4494dJLbyV1kCSJ+bDH1HKrIBdbXp+eTo6Vf0nayNxBcKzhBlWWcA+iSh34U08fvD/iX
Yte/jUivotj18MKkvX35GwGu+9u2L789ScLF/wdRbH1p/z6KHbr8ied5aauXnyPZ+kP/jGS/62RM
KN/rNKbYbYSkH4HM/p2cdE1CUIiAur0Ob37EMUv/nbknKiZEFhKu7yHuRxxbAyMdl5WhzCxt7fP8
lTj23Svkpx1q0nDGFIx4xjwXRcrjtgIGkEj+9aXpJ3bS3Xapqx3QlXuAVZEEwzCHB0YBJLL9AnSn
VsQOPFxylYa5fpak4IM1lCvxIY3vIzWDsJnEV86IngZIqOx20uybn5b2nXhhsFb18d2yLhwKCExg
BXEUMEanDtNKKQ1/CpmMhjTQbCiMrfNQG5UF/NjEvpmO60FHwYeJJiymuxikNR4odqod4MjhQUwo
KrYpIPi9AYMU1kkuK/rRfRp7IoGd5TF2eEHvSV6pMH2u0oYPtZ7NLGZkli63saXDQ60WcQ/SB2av
6QJrgnJZQDnAmXFxPHgj8kOMhmKKxIGS3YA4Vv0kt2vdL4GafHFhAJ+qcLSjUMp7pH2pUx5y6K1S
AEeRRo75AsC30f0VCChSOW9dqGyf4X8p3d4GaeITZlTdG2Ltqq4TaXu2XU4PdW0zV47KBKBXndhB
rs6xFoBQ1m+TBjY/BBMBt8g0Tol4f9c/f/0q4ZwjwAcoRLVpih7dMEiSDisVofmtAelAlmF+UCux
okGdsvXaRMRnql6HH2AmCenZoe7s7dB40OEb1zzLMoTeZIoLG0UJmGxRYyveaKjzo9oY8jEseEa/
D7MRFHDYxXcDwMdbaCz95LfLDIqXWqz2CdwwbkdjSr8s6Hq1kHJyrD1QHnU8IUc4T+yT+Fu/WNng
M/rBzk4dS8fvZznnm26a6ttllDIIlbpvEFqfswn+V/xgl2P4qTe01Ac4VNzJxK6fepXHSMUCd35x
635fTlEMsrZwlM+x3rf7WXO6bx0VkAf3CLn/viraeTMsYOuYdSg3MIXr66qY88RzpZbc/vrL+n4S
Hb8OJDgsmmOMa3nA10exAqW8DVVF82l2JrvWDnEHtFOWxMidMPGnqEWPaITB4iml5QSlFrmYffXm
HZONXPiKYnlWh82q2Q43iZ3a8AANVQMjFyE4mztGcw2D1AXhAEVBeM4YpZfuXDN0apYQkb9Rq+fL
Pqz2dVy2o9firaB5qkkdO3V95I/acDGHHSI6Iu9NfkiR4PZmJItiSGNPZan0j/lQLXKbZegfV/CN
LktcmuFhW1l6L/GUgWcZzq1vqGjxQM+PqoyHmiF1maMyX0CV8rTarBHOCOcK4RlDDQy1wwy404tz
9NG7SwjXwto2g9JczVk3byo6xud9NAP2SiaZZ5slN5uLuFix1z10xptEt66Vzpk2Jdi6eN9kt3rf
qMA/l3irMvTbMs+1P1pzITqoISK+b50JspqdKOeKHuIK3kTdpi0059Fq8ukCicf8Tl9c51Q75p3Q
QfwHn0TSrCJFcRRUc31BIkCTOiQaNlcyt2gGUMdeNbirwO4yLCwWgXRX9M9OwHy+T3GPdx0zOrqx
4DPwcVzj/U8VP2hmB9RkqvudXmPirdTT53Rd1lbo550z5Ae4Ns1OkJ/x4cXkoSSocJzjS8VFWNWt
2Spjp56ylvxuXHR0W1goYGFC8bHKXB5lh9pkVpOTw0dHoQp7FtMedmndIUyR2L23pKtIZG1YPm6e
rd+MLf4jSpR/iKpQ+lUMwdgyBnXXIzW6AfWpnikJ6rYobEUXUG+mAs8S4ytZQeM3nThlVWSv9fbx
vXPnTElWvyI6eq+XdO5NxCFiqFihYqYXVpnOE2xZfS73YQbjIqQ49dO0dT+peaFIP83a66yu/0Ay
Ay5cJmImjvbY26mHc4zOfxeFem2u7Xi4HzVciaSdtmDkgZtqoNv9cUQsxQtLNNFg+/fBnCzdFfII
DYSTGV4N6/gR9O/sayh5ByOClCmIcrU+r9p5/qarA3UHw8/xvGuV6zQcrxerVUDcW3byoEuLAaqa
ue01/y5/MubQBLSpxfZlGk4JpUqRH4zUDO8E7tpXRZmwc9UZIkgLHwoizjkMKLi9yug65wzLzNQn
MUi2HeZh+zYjUpmgLz/p0onv8zDVPhUJngNeosfD4C+Knu2WblC9Mo0XVtOArG9DH9xoc2dtwu/n
BQ09/u7XoVh7m+QIwG+EYYq9Ndk56qikCwfQrGmav572D2BkTailCFK0ZT4EncTHCGomVvMwUM6x
LEr2mkpne1KceVeYwxAwAF25krbqLVNfB9KuNVielrn79X0a7+w0JDE5otdxq4qa9Oud1kXDDCpe
5cgYiuxj0xjOuQJNxYhMbVumlrVlBxk76Cf4nsRW5LdN87kZsvHMdcZ0pzOLYY+Zhi8VwPwlQvcH
KPPNOfMtGDNRutXgXX5o5kVsukXaAVaa800dp0rgUgZ9zihbobRY8Q5Kc7EHD3hKdOhonE9msqI/
aDIwqiA9Btb1+gGVJAkdZjk8oJbpN1FrZmdqb/a+CucLvhkzhgpxkwutaibOqg347sGd0D+1IPUz
2EKTo7e+qZxnpz7yoxHIn3fmMpIkOCEfhBbb6zurnSIsVavQfK000xtkHYdAmdve12ykXxwt3ydt
6XrS+WSBxyXBP5v60T1RQq/XeBVo1iYKou94CzO5AxP1+h6SBJI0ss2wOOvxq0hMaz+4g7aFmbSc
QOQcd0DWF0GrBwwhRwRNnOOYNnVzquQq6pxdNOU3YVN31zMx7azqEiOE5iXqm04vuy+VbUSPAF+g
O4eT3nmDEMo53gkJCaSba89Z1e+pmqPEa3JzoLEwM94EvLXsUgSKSjJ3I0t3UDeWW6fK0we1SevQ
zyo6WVCwck/DyezMjtzJCUwjPYGUEOt2OlpQICMAR5i4wgw9HhtQpEFULRvVH0lvNuWENRuoivJi
jJ0FvoNpYiIEt48DKEql143mdbWi0TZ1P6IhA/b/vkuhBMLfGtIILn5cf4XLM98nS3uugtp6KFoE
eb28HuBVz4XTPjXm4jySF4jtoESV9LQ8I5kWKIOM4E+0IB2h1a2yFRvHqi3fHGYai4VtnIVx3D9G
+CB/ymkunxtAKZ5HaZIw16AVL7JGtyo4cohFQM2rUMaJs4O2SMA4RcPkBamkB0v206caORQoGtUH
6q5B29VxV+1MLb02CjVEeL/Tkz837f9Gw6L+RUv2/8Fm69o9+Pdtii1b9Gvy9KpFwQ/82aJwfxfm
2oQAEOSuvp3r9/WjRSF+Bw1NYs4gm+EbI1s27Y8ehdB+X4eReJBSe/7o0P7oUZj0KMDeoyxoGRhc
rOq6f6HX+rr3j2kNrV76n5T7K9CEpvDrQJM1ImzDulTpRTZTtp9AIjyaGT7DyO51F1nWq6csXt9c
kRYxgq/fNRIJccc2J2qh1BKC8Oou15Y+ugewvJdx1FS/mtq23go9WU4UYG9S4bUSdmjG8CrW/xxj
aapGQCVWod9OFspYMEln6J/Q6VID4Q1wl1NU2wjCWgzYEeuKPgGlQ2Bojsw/JqPNn8daHyo/Qtr+
o4t6lnMi2B/nJKilahCuOWlwvyEAH1XrBp8yY02j9WAKAp4Yys6aN+HSWdcCtiNk3Hx0NqWoYCv+
tE1v/gx/P7eIjxDOvG+EVdhDGgBYej5gil+//aRHJTJulQq+m8BLsMKsY4dI0UKoqeJePSSVCk8o
sfT2uodIr50TrkitEXWgmG2jBo7y3PRJfie0TConGrxvUgTublWUBQ3MR7JWMa/vzqRSKEarqjyU
eCbdUxhA37RmN5F+olHktZiP23ulVZxyI6x2tnZoK1R/ILrFXsoKpfvSC5ncFn2ZKZdxl0TYcliK
e2pGh4f1WsT963BZQS9wbyiw6BpiOUmV//pGCyex3EmwGKnAkjeJQsRwDD09z7Jc3dtq+43zbgkw
eWkfY/RbnpsyRdnB5Ni7bh3I7HMaic9IjJmJp5VDd6tMtuGnc57pXu+0+KlT6YtPBizWeFMnsTZv
ukFoTz0HEEXGCLHGzeYs3jURzN/N5ChyuRlnN59uTTfRnpcQTuW+hpuP/GDdt2V2Q6ekhN3sVoZx
m7rFogdGiwRBSUfbSXVPT2KEAz0ZtdOwzTVtSW9ia0ymXWSXZYqUCXY3G0lwQ4ljkHBF7+1W1Bov
anKebVTmYNRjzNcd+lyR22EWRbmTQ51mCLgpNsgVzV7R++gz+soiq/bQ9oADr+ehDOfDguZp6KmV
VDhPWzGlvmUPGNOWcpyeIjuGe4uqLB8DnhZmcjEnYgGptmRZQMHJb1zqNfMY1MGsvbAu9Nu2Q7cB
wxxR+CnNuktzsc32skzA83g6JHwc/KZ8ZUhmVjSihJshLqO26JBtZAWndde4k4y8atHXjv+QpNNu
VlT1ObJESL9IX/iHqJ338EjqtvfEGDVndRihJyiXMs4fhk5251j3GDTRsjidr3t6xmgqVE3+CLOj
czYukjLfcpQJYKi2RuxjsTVBnHUX+1kFHZ17dp06yOSa+XRjmZI4vYSqOFcGuRa8SqyjhuTgOMdX
66hfHYxSsi0AnfDSiRxza830QyA3D4YZAHJxNohCLv7Sj3IIpjlCHmBRIvag3pMdyakEtZz28e0C
ZvAbth0jggMJ3JKlQ32rKzTtloaHbM8o0kaymlS4E8xBZiRouVWxu8XcTfMhMTU3AiPc1mt0WX5U
iCzDPjRi674GlDYdhDI44HeLaLyF8Yxj4zBBdSLxdxMRlO1QHRpR1zslk9oZXbInZO3oNFtIvTwt
KCbpX2srbLeYQqff5lSIxkP/klDVGvOkBaIvmyApyh6GqXU+1nL5puU91va97HZGog9fRaWnl2qb
qg82vGZcgVy95B6WSe7l2BpXMhTFIUKQ9aNo0RUDtA7XN9EATkxm7KPpXW0BOfD886TPvHgnCqIu
bpBPUios2TIqfozCTPauWUttizUvzT1KY+L42Glfl8hpUclLQv2jVsa0SbWshKRcDWm7b4XoUY/j
nNgCEXtBxSd9UFLT/QNAm5h9yc+jXNPlxUNVg8nxwHIlZ1o7Kf6Mm/HGLA06A0tX3yODMececizp
R8ycMoSqnCEC0qUjRabxunU671mkwmuDzonNA/FrGed1INaLe3NJxXMyzWgrTPrkw85AL6Ev7QP6
Y9VFVVkWgqKqqM5roRNVIEPCTq1klsqtlcKb3dJKrLdzoykvleO2lw221UGv1fWEyEwYn4EfjtHC
A2X2R9UtUItDqgN/XrmLXjbS2J/ayEHeC5miTZe0y52KmJyvpY55nkUU6FPaKfHlLJXePUfiLfO1
IdfQxJKTRb9LbYN6TDrXL1VOLlVdrjNXQQeohkL9qTZg5yL/HBmXmKwg39M30Y1TaskOt1I181CX
6oJBSP02ixa5WQ0w9nbnQBWmSfnYuHWV+MkM2daLK2XZuq0+aPQ1dKAMTers0ziyM78fTXwe+2be
qU0u5EUV5ebBKFWotHGl116JMKwf52V/z8mfPzv0NC9TrYXoXkxheCu1Bbqx4Tr0RZpFb+4KWJDt
Xln6/nY2kJJAKjS0zsXgOtn5IMs4GOZpuVFKqMpCHZPFc1TkPdFWpX/fd8sXI+rM3isr1P4W115P
HzhLzm1GJ1y5Ldjp9SEZ3cXdcyDjRDvwKRSbsYOk27Bj+bYz86qz9YyunTUGg66Om9SKFcbjab9R
OtGdTbm4GZzxgNDwQxU6+kVGRbPF+XanM2BtbO0rteAd8n4vnVbfaZUbWJn+PEfRdbuMW3NBhkyR
5kG0XXNtGq2GkkHn9CjGoJEjYu0+r61LSZG47ZLBExM+CFPR8P8y6rPGLg145DTBNL7mD+HoTtuG
ySFdYDfdD2CANowQjQMnnb1RoiR9CWstDkysXHbsQRSHrFE+D2YznQ9cwub0qaygdVhHhMWbxyql
f7+RqrKHLDN1WxXHstwThiyTsxYVidlvc7c+71NtQJhTReuirfQ+98ysf0qbZYsAiJpcWkXWjxtN
gS1sJ2ObI/Cs07h8UsTU974TOsp9nUTRlvgcR4ckXRkquVHkYh8iDeVcjk4mwIdRuj1UKkFVT2uN
Fc5g/y1NH96VjYGOIaomI6OVqAa6o4XRWVF2qPJNUlwMyDpvbeQSux2pxghIahKxbyTj/6HuvJIj
R9Msu6FBGbR4hXZFLSL4AqMIQmvxA9hTr2I2Nsezsns6sm2qpszmoeclLTMjSCfdgR+fuPfc9YZ4
Pke4tjNDENS2bg3yRd47FgpyscAQWvoxwEa0xIo9GMyue8r3DbKJ5bUtUyJvW61NduVp3x+KhPec
Y9DQFI/AWuNnP1uZE0DAyby9l3eF6Vl6ZUlSRz1zz/bnYpM3AdyKRCB3IMLHL7a6u9s5gMJCk7Ym
WMa0+rLTSbu+R1awDUyUfHS+BniFNi+eLGp7BjKiHnVv03D6RLaQ9HtLIiSsKpzyu1NS6bmfu3wO
yipvDiOh4MTB6eXglazvPCct1eeVNcaPTNXr+dgTkdB4xZTrLXtNLeHJsWwiyuS2j/VmgYq6XBEO
eT+wNKqbLOZpUt3akrP+nNW6ewA8Nxy3WrbvF/6YFZPyutjFeLRKXb20WpW+QCuvMfiqk/KGTcw4
gQVy4jSplO9i1KzndL6qDttk/uSdNX5OBGmd+OC4Yvj1ksGvB5Xxcl4Zw6vZt0rpornQkLBCMtqa
4WNV2xXjKSuyUpuJxVIBT7plVyOPBomrB5UuaRCf00p56+D6uvZQOkelby1QGCipj6XQmiYs9QWm
ZUmM/N5mK5/3uh7NelyiuRelL7p2wQbS5a8FM1B370z7KKOcVYDcrnySs6NtoS4ZM8WVUorzglIi
T4vlWCcMkJMdqlYiC0LyZOhl+GXMAC7EIdEKws3tfTMCzi5x0yraSWxV+zBXBnzELdWWg1jXNOil
zr4TxqQ8lZnRnOpJYXNkMcTculpn7lQ1TliKFoubwrRkl9eDtC24CDQ180ZHrPcOT40IlbeUBDBi
9ttMayZX7gr2XySEtDzRjP6rUfXkDIJBOQ2DND5r9Oow1vT+CBsSCKRo0zvsTqe0GG8tMhXO3TbL
qk8DcEwt6dAUQ/kDO5B4N5K5fQZELKKqMu/hiUQUcZsrZ+0Y6dBCXfwj1XmYjdHrZEguGVLbUOmV
+bJLteUbu1rwQKtE2FaodarBmYJClmgY+7p70gQ9OguzKtoa9q6qDao3z0slElt3tioG1E46zTdO
aTUea2t0SlY1eFNv266ireOtVpbJQZgzkauz2E7b2E1HeDDSEyWXgqymkWAgZqz7QId0fO79gFoq
yyx/Awz5sqU9YV5at58E8F3WccYHzJ6aOmRGP+7UjMzLfInKRPvV60MLmQBHZ5AnenLqJTYdWTY6
bpNt6q1Ub+0TtOnmUjN/XXlCsTNfM7IGOgKTESqVIiS1bDptHSsfkHhbXFqS4XfSvJ1qvRmf4IJ+
O4JVby0cIEukVrUulBbbtfKrA28WSQRrrYoqeZIo97MG0GXTnuus/toSzOjU3s1JN8E9WmCrYLL1
2lupJZsH6Czl3BnHG2s1JLetroAz2cy9TCtA9DVUHslOp76YBR9xXkajXu73sz2pT5aeFfHaLw2L
nR4sRtf0zmUuxp0p9kDyU9FzHWhDEeIt6D4dKsNfFstVF4QMz5kkUQ/1mEgXxpplhIvDfnbgpQDu
Jk7tJFXdHGRL9WJDW2O/ZNRuUjU5UCT4tEoLegHR03EiYmZhEW/SWikLj/6KRSmNi0jP0rAwL5wh
MOf9up+TzlRCMaWPfCbYNzTiQKAqjuHsiBfw2Y23bWt1WDf5biSYNNDYFtHGNFtY1VYE1ZhQkXyq
AT11XCKQcjcfqyTHS70tYSNyjqOSNkbh2fKU4xjBIdfmB5v6goaOtV1lAgypZ/GgTZ0Bampxslc5
l+6qNN9DSbV/4ZVQj3zaSmDzaDk4wLrY9m/B0E83W7WKE2cBrZuQ6kfqtT0ugQh5maryLF3zszob
2wYqRbdrL3GsOXD6aosWMgJc2eHxnnJ7x4y+kivu+mdtCdhBQK5f68KCIrpBJjFAm4IT2eeQLR7n
SOl8jI79qC7giBDPDEzrFfYEStWGprrFEjeQ2whdO6/wZr7w9YpXURMe4a7puh5sgQBg25u7qmAR
iPWptB7JuezCZbLqmZxjmaLGyJIYPPEPJBt7OOraTDNmzLA407QO+gWEM84scz7A6QK6Ws8zepty
WvgI+z1rXUbY3Egggq8oFYoPuWo+konI1XW1v/ptKk58YX1rjSyRDkk/GxeAiQWQ/2HQf6RAj47m
0i43Eqis9xJO7R1aAsxoidh66P/Gu44xZfJMe+guC3qs90qXuzuzkItjr0v6ZVAb7U4fa521Du2F
gAJ9T0NpHAl9wwfRzN0RVxYE61TKlAOigvkoNba4TCxC70kvG2763OE/awRHUNO1x6leUWtsungb
9EX5qMVU++ih5iEyGlGCsRzLLXYA02ruyMTrYJjWyD/oBEatFwGoevO5s3b5iwXuHjizvX3Bqh4j
AbsoHKxWAFvMlOrECohNoDR3EUheShAnKYleYJiqTP6V3IFSY13zHpxWrT3jp8GllrQGRec+Oa/t
Xim5Z8Gq+rVII+ncc9L392NXFS/aziv5RbfM9wmSluM6WAxCy3L4TPrViUtE7j/aVkA+b4wviTSA
o74h7JAQyz5Rtj9WIAjOLE7AaJrafi/YYr1mJqVs1q1zLMty9lHqdvmr64D9Z6pJmTVMUVvJ43Gp
dwecMWq0bSq7J3vp7XvZAqdQcNHETiHLvihKYLNdsZAnPqlRi4z1QRXN/bp1ma8b8/0MpO+zGtfU
0+pWXMpF/FRkmK88sEAIu+0qdR9YeFnQcyINXlu26eTTJQG+k/M1ietZ6n6sg9GD+SqlU2qS+HB9
wzt3ltNLrYyWb1ZS07t5UZhHrVkFhLu6ZpBDFauHiV1xvU8rohWSLe142uDWPXTVVhI6AL9VCvdh
XaNO3QC/kRET9IooLl3aPtZasraf2bTqC4tE1WiU+7S2lo2pztjcLmVlJIEwruvIdZCVozIPPdU5
gAsbUfwq9CBVyjV7gfqOEk4xO/lDcTpzCyHazW/AQOcyXIbeiZJpJjSgtHb1hPdfv1/KgfGSvdXM
zlgykY8FNBM5K6oG4iryWBusNAuZ4FEdIz8CJGr0C/kc6lBuNpivxJkOzc7A5dypKaO0VkoWqGs9
4FMfSYDkF5NNl3VFTkc8+TYIx8KZ7zhOm/K9nwSopbE088K9XrTGD5HRCt1k2MLNbyZwZTfwcywT
ciAWjhye5EqD5wq1mpLbRbPVKbe6WSUaB8syFiFLyfJrQeL3pNIQoPGo5gd27WtysnRRvUz1UL3Q
PfXAy+Raf9uH0pyjHLLXfiMvrZpHuYE1F7qmfjNzl9GeF6qR+f2a5fU1rGy/pLDyxkPNLBEDH+Ky
u0GF0Xi0VFABAFBVEJh6U58bpFwbMMTsWm62FYhGOMI5peaS3gOAtOAhz8yIubRyCN8NULZvNIhs
LokPNY1nlu5TFZGGy5meKWpFHo3aMTkkiHvqA0K2BYtPSdfaG0Vem4rPc4CtujOYLGOtN9kgDKrK
32/2nc+VNA72J/vYr3fLvnB7A7TUl4csVyf1dh3h17sWZScAN0Z5T0nH5Rkqi7ztbidGDDnlPikT
WPoMnKiVDIzxsmWgmCD2e3cXSTHlsE2v05FCldaLWYwoQ1LFml9ZeIh4KbPKeDBhfyKwMyDVa3B8
2OFn3FaPRqPZF6ry7AJOiypRm9c6w/zD6skbr34QL6f6tLwiLUUJ6RMNpqvYJYqHShRM0RenbhIi
Kst99qt1yjtvogLzSdgV1v2u5dfMQxRs5kFbco2hRqeJu9RIJd6Zpp/c2tzhOZrFRAL2StHGxKlA
FwmK26JK3uHJQlHeeICAGFzNw46yb/LhJ3JmrG33lemDQn4HDfdPMSTZ3ahpzddkVfOLqQqHGTir
an2UldFVWwt1lbGvhOQ09SqiWcORHhuErowHUKrEyLTDwJw2G3RIuoswxvMIgdHNKKvuyK3fDA+G
QvWiUb+/buq632BNdmqv6ztH44HaGs+GvMmVNzgrMiWKZet971n7S0zKeUqvjW2SGWEt9WuO3JKC
voYa9c3SnpE9mpq5jNkpU/Izf27qkDHM6JxTnreRYwxZ5+Yo49aQn1x7XxYHMaMmJTZX/GbkAThA
rj6tVMVxQJHyAxz58GSn2nRDOEYaMWfgkkF7ZkH9oX5M42ky9vK0b6UMaalLc9tvAblWfq6T0AXp
utbUqF5lCitJUtQ7o7dqjdSZpgKUbRpqdZBUwgI8aenh48lJuiYwMyZp80guck4re2711t4kDrap
HCuv2ibjOOeTVh/JXDCagF6Ni1sU1Pu+aczyW25cy07iDMQjfFoUxlk7c1fINO7cc3MtHbZx4agX
lUVJsZGJYbc54LqOFtwMxswElu4kgN7jfajLm9GeHPUW+basMpBQKK2Av9eEWUD95tbkriSSt5No
A9U/rnfZTrNfK3RxEyKU1txgnlQ1v1vYctqj0qYwiIf2bTSENrq9MJXWTcapemSea7/n/VS+bWqf
rajUtOpFpejsuFlL7QVPQ8PEsVllhutWjYR7Wpdbm9sPpm1jra+E5oBjGx2GK/AvRUNjPQIwcq0a
NkeQgaWHqJsmRQ3UNpVvdIIoPpKFwXM99dygc0pKs489RSYvUhgdQQILZTev6NSSr+lJw6R707qw
tFuq16InUIgdJt4UBznWje70/GpzJcuRmAaJ/WZCGCsEnlTzc2LaM654JZkOsqqOIoJHqa2RbOzg
fMchY7uyQJWuglYA//bqBcl3UPHrELuz7ZUVzLXa3wJG58zjITz7zDnWJKTBqZszaUviPCJ/oE+0
Jmv/Yep1+0korDH6PMbV7QTXv1zvRwDnlKe1UHsIp/sm/MFu+2eBqKr1+rplz7FJhb08/LHF2mql
rg8ycF0NoHamfLSjcG6WwsY5Nq4q3BOZZyRbW6dLH8tiUdX4engGJjeb5UrZ7LyUOtlY9KP29ODk
zE2gkIumJa85/TU6au5pUBu56XLdOWQL4yJ3h7b4YhiwQ/1hJqoGDGRtMOeGuwGXstfFOelVpwu7
sXEiQ7IZ8k9M+Zt4QV2xRhl8zhbAanNGUNMkp9J2avNrtsZsuysc4Dc3gzlx8xr1uqPrX5eeO5BB
CfrM0kJGB/OEVSL9M8Z9w5mS3e/h7458QPXwPbRSOrE+k8qXTuvl7STWUk1+qru5946rwoo9aKMy
TO9yLpf7i5pcqwNbEZYdGOXiWGSJEH/wqCcFgNxMAaWqTM7smS3KMJ8JEBJAc2TusyQ9zwyWKHl2
QGaa016KjtgSr7Z4Unzoe5bv0AvEUM93TOWL8b7ucxXRyd5awdg72hrKaIYNz0a1b9zOkgRsvUlz
315kYpgU9WFOmzIcGA2+WlW5f6a5nFyMvQVfmRjGCc/f/qobbU6FPY4PVrojZN5swzVSMt20ybTj
knLplnQN/D4dCna/SXbrTDHHK6kd4fBsZa1HXTOnz7K2Ui4fJ7ciOcv6O/bY1S+lG5Zv0lBQPWqc
PmiNl/4hh4nqnMRc2yez683Bl0ohcg9yruOJNNleLXnN47FAA6hCqvTLbLfeVt1Jfo5gC54lSl/f
mrgUrDKDwSalxq86r20kP5qlXpatmA7W0si32ZWWF2doF9SjSMCVulXbDX7eFlPMYWDEtFWkmjAq
aT+I7DE5wGchrURGaQ3PoT5713a9iKVqZQJgC+dE6t56NFBveCaRRMcN0bSbrqV1kzmdGpjbhFUV
/H9S+jrwKexuPCSjusr2xywnxoE9ViNfcyoYcNm7vsYVE8J3dRozBHBOecsdRFAFgFqKSisb50+h
OYTQ2ayiWHovxRlomKl6JWMUbLhljlQupdMNF+caKtxaVxI681Z03cSCRr2Rbo2rKx3SK7VP6sfd
qLJvdtkcdspCx5bVslx4jJShHsADUL1sySYBKbvEapcXzVFMnTb6MCczdGczNG4uZewEeXLYHFG5
RG/MP81dqfy5n4ezuu/pQWkrlmNK8opBqOHZYyTYDC1ylowA/fHwugnlm3ys4qabl2fLUDYehW0Z
bEy0zuxPt9sVv/bqSfqQP7STMHwLujMYXIt135CAyJ1WRBKmJs1P2abb71sl2rOCxOKOYSoX/i76
JpSNQfZXg3S+wklzlfAgdC8ePxqxL06rJgc0pug3k0USoYVArPWdWu6zj1obpSOLN89eBjjPUpEP
UbaLcUIfIc2+jvzTdAXdsVeuxqO82vUZJQmCMeTpYL3ZJMYq7xnbahr9O33eNuF2hmgvIN+dAw1y
9cLGofanknS+VWoy9vSJnRMMJRznBIe9fVvzhaeYAGL2LDrbusn3YvvpdL0aIGiE086A/rVRwE/P
ycQjNW8HBhZaKedZOAsGWUQeVCfAUeXN1qhmSugzZmMhdd+SpS6x0RBR4l8lQt7/AGO+8VEjayYd
i7norE9qwNuO5BnoHzVbSkhYkTOUGtUCzr8tmuAfS2R+1+Yg7bBxitEPoEgAsIR08Hdpx8B5KcMT
4swtrsh40DjGaU/m5VMYKvs2ubZuC6FSWf7jl/1dJPXHy2JMQ/6LCpXKzfjLyzZzTkTMNrHQbiT8
MjWhUYlfMfPmSMXVQtBDs9j/5DUV+Sr3+U3HchW24/wlvBbWlv5XjNgwms5UV2yfp0W/TjOLVmYP
JXN4uSiIpiEkKHJ+WpOJJa5CTY0Ywi5ilv50fEt5hT9lhCJ+bNXoLDRQxAodGmtcu1dDnQzpYEpM
zAnABA9vfLBupobuDL34rsuKHJ92sVGpGHJDfbAVyvRpOeRThDM4MOKvWpDXMf7M5r5grCF5fbVr
N4vSzc82Xa7wgJrW2j0ZIAoyIHnupph0pWUOpkJsW1BekdG+gnUejQ6NUf/hbPpVQQJCnFOUm45R
GbSzJyef2aD2xSQd5GQr8QsJQcKEZS77wUB5/7BqBbFGJb3Ch1gFz7pstZnBUlqFmkRxia9E13Qf
XPZOWSjViJlRYcmmT5yjYhzsXF4yfxub7WBWMj3bCuuG03Pou6NSmmidKcq0VwzixHPCD5N+1Y0N
3hKcjmVFbKzyn2bVqEaUF4s9BXqibJ8VQRCyJw3r3Lvlso4yIL0VYUCfEZI7dUyiaTTblSOA6Zjk
yYU294cKildJN1MyOHasYTg5e8ljxiZwqEJBNCB4Sa12A7ndOQP9mJQ3EUYdBHNYXrU6KJCYLgwb
soqxgFKSaqgim0H6Ws3DUSd1xgn7ddsPnbPJ69/F8f+SzvSpRd9Q/9Xh+psr9v/OOxv9aq+W+fGv
3+q/oQr1Cjv6P6tQo/xjeK+m9+E/61CvX/KnVdb4m6ZhyQZnIlssX/8Qev+HEBVJNEklJqgdzh70
oP8hRNXMvykGtD1Z42jjULiKE8e/m/6vf4RJAuyzAmMXSoXyrwhRoZv9RfRuXhEXfEd+QhO8IGHo
v5+1CSOQAnHQt0JffuDSeaoflB9X/+jk2avb+WbwVR7rI3vkM+GwFOqRiMrYOjmn7Rfb7a/pgFT9
pnmigb2tvoovxTfi6mnPAutTvEyJ27+zxfaaw+b1gROrXndIY4xOp/2wfGUkvqhu75Hu4vf3/dF8
z+707zxuL8ZZfScvjfButjzqy/A0ncejFDL/up38Kmx8rFOH8kW9784iSO6Lgxa2D6qnBtXdFvT3
Q+a2SLyf2HnFOnPLsLlt78WzwCuJIuh+P9vRep5fpkP/IN1qn+pR9xgIRtPZjMobI+yjxJ/iMpCP
Vkgqw3dx1x75KW+0kxUnL/XDNbfg0/5mYZnSKy5eGs8mykK3N5FP+PaxPya8KHvcWyc0Yvk5XW/Z
pzl3H/MlP4KAPqY32d12dG63F97CM7/Dtxo0YXLY3fxoenJgnJpb/KxuF1aPyZN6QEPusfrwnkiG
CeqgO8tH7Zz5BNaG+JOfkiOL46D1dJ/xTyR+NWzVOB9/GHF7VELmJcEUz5fkfiDnQDolb1ZcRuRY
cubcU/PRECdh7kqsQVlvm/410pi/n114wKQflXLigBUn40Cb4jXhetL4uVZovF7t2T+nxw2Ck86O
0zV+7Oc6zu+7Ux+BISoOfWz4plfwe4Fc420pDtnBCuu4jdKTemyexjfppr7Yd7zCqxMqzFOC7IDb
yeZtL6M8Mn3rQYuZCRdfKQFJr4hubkVkf2+XAanhq/PA3PxVO02Pwy31jZJFO3AIOb72UwxVY/km
D5VA9ruI9VA4v9vH7Tg1HjShoD4pt9Ij1+fi5Vlzm9exFSpue+Hr/dxjXByapwqjVmjxiUSV3/3E
HuP29zhBezdjUHTDm1YzZfNXHnmIT3yFJ3SYNaFUh3LudeclFITguvWH4a9+H6FqxN90uas9V/fa
hyLEQhpacfUVTk8pA7kXtWGYgNiEt+kN32Dm2gEZhB5G9UDyFoufon+rL/upCadbhFS4yHjCcL9x
Gcneelhh1ChknjFAbs5XH6g7zKFi/pgtYrOmb9wMtOjfVXJiW2kaBC/Gq3aZ3LvPMUSIvQbVSXct
jxEMehtPe17ut0fjGTkdDX5Xn/h/rPiqzWsrb/yc/cxdnwlFUTziQ5A8eJvqmVyL1ZlA5AavBaEd
jYEl1RXOsWJgtcXy56qPHmOAQA6SCM/b9t4f91dGuIVzRFjgK1j4jsln+0Q/W7pgxAmU8NZjf2iC
0nqvjvmt8dR/Y0CNNxZ2N6wsgincjs1Zj6ZQk38Zzz1wKn+8nR9pRSFNaCEM2AvyQgR2F+NFDxUv
9yqfFXfJcRTS6DYW9mUWsyw6cp0RN1UKsVHZIa1QZPILX8z9CbWNv0Ta03DkFnbNZ1n1FNKd2/tl
odFki1ShInCLS3unf9kEaAVrSPateuxzyraDVV2q9/yRIixy1LBxpT5avxFEe3IfvLat5yD6dMt7
KeCmPiAgMMZg0t55f+UfI221/goSJfHqX93wKgUlA4II8SAzPnePdTMgWlarguYDrWhuxhaJDSwe
hhPq1PEnPmwXhdJD79l+qiDaPWkKRqGA3DiuCIgu5LeUyitOXcxAbxlWYSblwq+SzySvQi3UHuc9
rrO7VaEsPapB+cImUfmpn2ijm2eCyuvX+TXfDRfWoB2zGpfpTSIZRrXpvVlmdA1efSmz0DRfpjJ0
5FdWG20s2EhNiOiCkVwS+CQ/ZgeZRdTCzKVxfOe93h61km8oHsWj9cI15TVc3TfTg7x4I/04Xcxx
ui/9R+ug0IiwwUaDASTmK7PPqUP6iS9ex1f5XkYhHcpqMEshKW/RLHmxNvvNs3RnP4zxl+MTwVPL
PmVxd5H0d+siS7M3/+hvyUB1x9BIxEVJH5pQQ4FPVpTbvFkzUhLkDL0VqfBN20Xy1k+0k1FDbIlr
HeCveZOfP4hgY+ZH6PSFORwX8hPf5wf78PsMBXYrQm4OxZeyI6i47qI6F/Ojdvm2fhEsTsUTmHPD
ZcLUmK9azvw56s0lUPqg3VDCuqjRat3nfKsJSV586aUiC+KnoxMq5qr1Jf8hNz+U22F6I2fKYgOa
nsdvbVrdvvs0hmfn1ihPMyqasy5Hfh/MLjcVI8fVe16CQHzWY8AS2eVOdNfe1V/T/Wu5KAR9szzx
Uw7KgH0zUc1RifaWxpuDteQP7udwQr2O0MdEASPf8cSiuv8cbXe3mxc9Rwtd1q+Sn4kLls/yMSk8
qSMXPmgi8sKK43wQPuqFD/vBvsGkm/vThQTgsXHVD/4xXarjdk5uDa/2+w+k2gdeig8VmVxQnW2M
7/hn4+5g8nTR37LD/NH1LqnDH9qdiPUTajWSoFfTJdfmbPc+iWTGnRKb/uyrIb+rIEsutNaIf8l0
V8ZD6yZsBqQ2RGDGtYr8lQ2XJWI0gFYZ9d2hyI+MBOc2noxXoXrpF/qpwV93YAlBUx8T1S/XsLWi
Y3bkIuNqXi56Db/CnePcf7djhnsKSgU7FOYxme7k9ohkdJ38L3nw5D8drf+vi/b/n8px6tN/UI4D
AWvGX9tv1Thf8Wc1rlJWg1oD7ga4CJCghafkz2pchVyjsYGjrobPjgOUr/rTFqY7f7NwueDaotw2
mBBg1/qzGueP9OvGg69yKO9xrf4LrrD/4oG1oHvpOugQHR+0qfzVFgbEYlp3K+UCGTJGilJSvkj9
XNxYrZSdZq3W/Ck3LC9JOxJJyVhHBUvL3xr5P+Nz/hfD9vUnYVNu0a/wTjCN+b0pmJK6KWy1WXk6
l23uL/lbYmr52el35TufJYyltpq92ZuR4aSHSOrOdEHRgAvj5zRKBnUj66l7fR/1eFoWdE+9qeQP
Urft/8Ri+vukCC8V7jkDMKAJTflKVvuLl2oxR4S3mEjRis5FKBWSFg0YWim/r3Rhr7aT7p9Yd//a
MP3xkib9FwxC5LLqH/yh/0R4gCtiL4mqw+YBaVLvGV6jNnuUFFli37+1YWpumi8l848cZ4vfwksg
i3JFGmPnJKPaG7ILgRZRlMbw91nSv3S3/0Pu3n/D9hqlyj+6oeOZuN3/+W+/2Tz/+JK/39Gq+jc6
V7CQBKJAkAa++u83tEKfrJAfhFhMx/jIOO9/38/2364QKuhUmGn4g+sn+O/3s8Gtzg0I3/1qz7s2
3v/KDY3V9PfhHhcJXlILwjecLHbB9vX6/U8XS9sWJNRewRijLb0lPGf66jFL9ikeCSuMNZUg7m2q
5dAeV2R7yc1iZJjX6p0BNWG7odVS5pTX+PWirJ8TJDaI4HY9gGYByEgIAsobktjXYmfuq+Ct6DR1
ijvDfNfsvLiDWtMd/0itntoWAFBl/tyE8bVYUT0n78Oosmrs7PkE52O/4xjoj1zaGjqYBr1qLklB
l49ICVN7dY4cp+ndmrarp02GGu0FXV23gpBSjDtDct6KrcmoFPYzyvazpFDES+oksY2TANfPioQh
W9IuqylpgSz1A21Us7fEwSVWWBEVi857LB9Wwl+IGnQK+ynNWhDaxAUGPZrul3WBEY6DS1d8DS8C
QB3MG+RgE9L+1Ekq0r2plZ46W8sJ+h76BqN5uryWzEEpnEDPEKZiaLE9Dza/jpVSv/SzzLjDcqSn
mb9xfTu7SQSI87VglieDJnhFXezC+k9OOUo5v2dnwz5GRrttpdza25aL2k9HHEdsOpv2B1DsqOGw
Zsu8dW97uaahpGwpw3hcQcDkF6t8JO5OT6gv9nkMZrtWj5tcpE4g8YtS1ie5dNYIEncTon0pIvec
BdzER6fnZilTuqNW92ZlpxbsbGQa22ypr5hQ5kORbfWhL/stXrvqU9u0X221I+nbKZNaffuuKvxG
ZSZBdWqLor+IfT8p3b2Sxkx9iaIrDYranilrVsLgS+DuoZbK5u3Hhjj4tOJnfsdheFLoH/dunTwY
KVq096gf7U1/3FICpbBHfvY99jGJTEFrP6hW8tGW6S2g7oh9fcwq+WFwCNYE4cmnmm7m3YwF9RdS
A90d2n3gecanZ6LJ8ddJXl27UsDNlF1g9ssJqGAVzWgh7kgD9W063dUAIJ3ErBXnc9ppdWQrEv2n
MXxophXvjSa/r46kwwnLhnS/grvzEBVscyDRwLkhOXJd3WpWt5cNilHqanIphTjSqjPSlSGQS9SD
PaYSm3XL09aPNYo8mNgNYiNXQakdT3q53DiDVbtwzLQg1a8h42a2sV9FFLmiDbMG9bCiVw/IWJcD
FKfr89CTBAhdPD/PHRv9oZeTA6nFKYz4yv6BLla7iIXnPQtHAh/lqXsumuGnNTNNAu4Lc2RCvMC8
2rR89NqM5NkJF3rxowN86WpDrxC9qdl+rVu5Vxvt87IP/Y3cpOlhVhMSKyu623Yi4HHVEDVa/fLJ
8Jh+fRv4ua5baW/eCFc0RplSvyUOgc6Q/Xo+sEOtiDbOr8mratWaF+jC6UNtSOJsjJIcV7PB5CFz
zJ+2qj8ig7S8sS0eGa8cpU7joFIX9oacag/rhu7XUrrmIDT7tmWJ32b8wuW0uUnJgHC6NDXtAWGV
5smeRX+pr5mtzmM71E5QIOJh38fIRC+/r+wxV5VEQ2iqKoeGnba3SS+fZ1mYkazq60HbLesh1xhu
Xk/oY8exz+WnA8hkKX3pJ2yeOfOQEvXU1oADE5DYFjs2W/UC6DLq7QZlOZnAkrmgmdYuSA0PxSg+
Vd1hOecY9J4FCIg5JfxlT4jjs/4Xc2ey4ziyZdsv4gVp7KciqdYl77uYEO7hkewbY2/8+lrKqod3
IzIRiQvUoKaJ9KAokWbHztl77fTGbu9TjZGc34PnHpm/JllFk8UrnJu4s0NTGT8kXhkGcv4RHUcV
+PVMxHlats9dnciN3jsPVVtl9z4iRIzARYmz1Vu3eGWaL3JMXYAXxXxnV1m+16e6fbJx3mX1ElJw
II7vzEAbqxdl4SntMMmhUD/WUxmttfGucGoRRu+ehlK7yoMZcgir9w+LbejkTjjZE1FJiFHqmimS
tKvjQgPIphaMxAykTi9qgFAEFapQTO7zUhOTXniZFjFf5Dco8iVoxj7l+69x+TG4x4sd7y17dQJT
ffUGOn2mRBXqKbnsM3N9JepWsDHYSYi2eXy1gWRPZjNxekekx/PrT3d5V30Qj5lsVUMECsznLBpW
O+imeTmmMapVl0Yd8pNqM6ziopSxJ0BbuwNppOCqZEXQGvVttXqP6EROhdHwwbBlogi7I5v1HVJe
FrVkzEeOkGQsJ4zKrIzgXpeFBzUxzg63Yswy8vCY/TDdOhpD31TJ0FqbqODLvjjCMXeKNJwzobfL
y5TIYV+WK0rzvNjZhOnyeCCHSEU7Hs1UjxjTbIrxRsEKRDcn6UClXmvsYoVMlUxijPfsvkne7OkY
CMy67dvUK4z4Q/tY9Z13rIFUIR1hy8QojocEmuUOZRfhQxJ0JdFw93WPdtqwh2Ni1juo7QTFt71+
HNRqPQ3GZRL5HI7r5IR2eZ0eWrkeASGwbvr8nSM7/Sk9dmlqNQOeAA0fnOLZ6gbtNQVXF/IQGntX
6v7dWKBtAc3cHtgeIDqxepBbKvwts9ssDbgFZ+eg6pSMyWgP2UQc89dkpZpeFa72iEaSn2bs3Gcz
JwDcGSJp0TWoDBy9TXrrJ9VXJ9xQ9uiPxzT+TjQ5tbM3vDNE5//NF7pO7DFbZ83iN6lN80PisefF
uW4HTkXG7+qny82gt1iMJkd+S5sOxGK1dpiPqMGyCG4e6EIv21crVPt0Bg7s4/Vh6R63rOivs6TF
OBg7Bb+O9FMMBW9JdY1tffOH8uLY5a1UfUTs1M7O0XASBPjg0EfrzdelUY91bt8nxadfWRvEGtvE
979VnRYaxdmPs5B0F9g9b2JkX536cBqaW2uk2V1NkIu9mScBJA95sKyLBN7N8aLTTnDo5S1o+tzu
4OTJq6VrU5jpzoNEnrFPZ+apXmfeNSjF66mJtAnkH8evPsranYlssnHKo5W9KcmAV/e73VzVH8VS
3uoE5JateNR8fLp6erSt8UJ4LwHv8m7ggVmZ9W6Gzm/C3lz7CI1lhwkNSaeh2wdk5vRTDZWF8RT7
Gxvs76VMk/3aijbsr+Azb2qDsqq/YTmnIZZ53xD1iKjveVw8AibopmKKQg7ZXluzbrVlE2to2/Zx
FJuJfcilI/YzzoWi1t9XiUeQIz74siW+k7gN6YTWRkja8rqRi/U4lvyUINPGyDUz+QA+o9k4hFN9
z7TuW5pOeSREyWbdFfbJHpt6548DVqVaBU7aMQbp0nMFLTX13TPHWR4ujfGG7L5U6p9RJJJ0jRJ3
SLfFQPUlsfWZWdcH5vVjubJjcObxb+h4l2SYeRRL2pKqt9IY+B3zqXrjQbvCA9rXspgvo+d8r0f9
seIEc9H08geFWXtsECW9mZ15X+kDn6okLJ7WsKM9WpVx7009j5KY4lujp7ubGg9jXO86FoOeFuFV
U8rsHmU2Ic8mzoSk+VBTkj/6JakpGHDxlgSi8raxGurzWlLwdCXBABbcbR1zz9mboF90TJ9vK/wR
vCuVfOCdugNL9zUbedTgU940WqUfSIpeIsd2UXtN8KjCDhDUDRG5M3IRy46knpwQjl1nFJb7OGge
6ma7UOrZy1r3EyiWhxx1LlDy5XAcEjZ4qVwcldJj7D3VLOaNHENj5txsu2DIKKWIWCvQwWGCv0UN
qaK4SKguElqmWLsxxxfiwiEJ8UFTvI9x/OBg736HxHnjstMP7UR0SksB7qSlPGF6aLfsyMBuCz4j
Msw0IPTI+jCbVuzhn2hXPqt2aDyNpZdMSJbDBEq5m8/ylHBkII+Nfd8hx/AkyI09ZU2RR8aVPCs6
ezw2c9s9LunKCAKhNig1t3rSlFGEjguBl+kNX0cNduvAbilPeucn28x1ITEozY9MrFf4pAr/m4cz
eTskoqEdSoTJOltNMFU5hE9Qkptkbpqw8Jvx2MLP2UhLfBjt7H8p3g+6+0n+UGM6i3KZ49yHuLCZ
9fQ99QpzqzkJMkwSGI9VM2IOTtwRGgh4weeFyJRwtGhql5rffRfxJLegQU91m3Tlpi4M/7kb2Ycn
X4OepQ/u0VwF4nbcZpGHg3TjVpMKRj7Vi0YvrYH8Zbu3S8qSJGaDuaNLS2h08OFOrRFrewDOMdMW
9TqDkAgTt2WK6oCNuM39Vu2TYnlPoZnVofS9nKGSVPJM9Fd82xWFwCTiqp1ipYyGVlvPxdiDMlxb
iWVvNb/5cyO2ozPMRyOnGAg8i5W4lELHgg0vDa1gICZnJrS1nqB79/LY+7529CcOxKJfn12j0F/n
SRiB3Y/zC6mVw8uiEth564g2JLerHch8JocJsu0mhcejLzbpg3gz9ROurj406nqJAM/251Kh/Ftw
qt9KX6jrc9T9MZlXIKpfiHNnDrvMqB8W/7WsU40EverFdZvmw0irmPGX1NjJY7EXWlkz8pDfycGw
MJomYHViFSMlS9J2hzTSxNZtx4HTG9ZdluEC9zX7uZmMLlhWHBUD7xk6+5YzjQ2FLUYHvKPb3YGU
1ewzismnvLOnTTdbNspXOGyOW70PWLPbuFswnmJSdkoM9qKHGAxU1QO+zxu5FIh8jba4H00d2Snp
nmFrZXfAD/6oYbiEs4k8uXHt5czBfLmTk+FHw1i/TXYf7yYrSW/aibTNmihXlqNkPrk6+3Y+x/nV
xnrFvTRr/qyDabogWdLZZ6n1e62dd+wga+ovqPIE8enE2L8hCZR7MBIOXvrY3vpExGJNdN29y5kw
IOfM2MyOzwjUG46awb3EkzMcJ+Sgh5gBxr2Z+GovcRTgw6LaDWu52m9C+uq+MXLxQKFmfxLKNlwW
fcwQ/q3mfCtZ01mJUutLqzsUiNV0SMxWRjKOq/vK+Z7KfZK1d3Iwvic4KCp5EEC8G/QVzh6Ywadi
Tz9WK95Gv2mrve/2cuu78qrumXONpqut3ROWbG+SopheEMvix5FJ/Z0ncqGH0Gl7OpLYSscstLQc
GEBlJm988ZDzTbf4YcUWE1qts3de4ZdP2ARYWHPRbOACACTFGKCV8fKSVob/Vs8D5xak4e/LhGVf
4QzH8zd6lFKYOsDldQvqR7dq9mo0wqJxk81E5NFXQwBRFgykM/YsS8aKyGnElR1pacO4MfbMNX2v
TDSSmLCG05CaCaJYT9ON3dChSg+gTmkPC0Xt1ZvSJW+WlUAXqUAjvyeLrLBGQgx6qPEN3xXc465s
KBsDZKzFDUSE2Y3sWhq3uEGhZ5kA+TbKQz/NuTw1zmJpzVdUq9UF3tBC9WDgCGNwa5GajPdlfhyX
el7RMGCHjECqXPTMKF+01rAOlaGtD6BIOJkabtkeOtNr/HBJZfyUzih3NjP2/TtrLewf8ZguIQmQ
zGcdr8mDGQfYFdeYu9i07GwHmQKbuJSpBxTDE592ifJFX2JtW8iE07MUAGSkZobKgJaRCmaiZu4z
VMUEctTbkYEqzQxZnBwM9sweYSt+Jv56V6GFf24KzhZVLfuTQAp7WjhabdjmfBdkrUgg9XpIqTPo
0llolGu/Q5b+YafNYRr9JtBHPCX4/2Az0gM4piOzVhM59Bmp6nKwx+m45ByYcu1UpwzCOwgTUqhN
n8jtwHFkTPr4fozddm9RewWyRkI69h0n93XhI3ddqLx111nnttIL6AnskLG45y4OiBvfLMeFz2xh
h/RQ+zgScwAMCAQOzvQmZxDlLjJpHylF7ARe5qEMvCSUrg/Kc/vQxhVu56u/yWyw1mzrjTRzNKol
WwxRzSLU07qK8JsF+vJSwABg/hCKat5mynuydMRBEhz3vOzn8gcmEQdH1LxxMucBkk/zxMlw2iHl
/QP3BmppncPt5NmDxawD2TM66fXkpI5z9EcyX7FOEt+bfJ8xvZjIZ2+srNjbyr7OF50GgYSaEBmU
L3QvsKzQU4Svb2Huh3BrL6j8kJCdah2TcpXaJ8+0v3v9taabsjSsSQOngteD8nr0tNgT7pG9gyqr
9R9KUHy7TVY9sANHbquWwMDbvndnD859S7+DbGE3tQSW1PK2ui54dnkFgvm5Cr3aYHLsXLlbtvdh
tsCKcrGlsRdVPjIpj3wE6N1ghnCKLG0cjoh6VGI/EF4V5rRQKvjVNIG+xOLerp5x9jnGj63/jBGA
EW9upQ/ojZwtD+hH0+EfuT6PjYFxTLfVpUkUZxMPjauueCrqPCBpsx/vNXx61oyqAEgSVa+HNMVs
Ihrvj7gRIi8lgaC3T4uffHO9PWA88CaoMFz/adWubTHvZGAj9EemsBWVrNueVuAaoZ16z3FrP0jN
QBnTZZQc6L6EuRub5UNPi3OSc8eDWDgK4FdSyzcnq8Bsqe1SgltJKwIibrqU2W2fxce57B6oVC8F
biCwBE4e1bH3LjN7Dld1XdOThwnZ+sbLsLG1wASUahCkeXGYzfYQCGsNrxyMOkenXXQGYjKOMPD1
pHVg13/J4zYA+uAxme9vcr19WNYwKcXB4NzPGTFsEKJvOOD5iLWoGW1Y0zxbJk9jFSWTe6RVY22s
zmX56Uhz0upiPyTD0fEb9jPcHVRLTWCivkeZGygPWYZb30AB2CvzjqYjZf+8bIEEhLB90o2CMLGp
+WrogQ3HEmth7yDFGHqXEGASJ/cdEy3V6nSwFtfG+O/ezV657YuBd41p5YAdD3x9ebWmHaYE96E2
P6ymvnOkRtjVxzx7HPS6mM3c/8JWujOv9uQSN3UX06u31uGMOlm/8uSQ3KQtS6u8SoNyL3nxK2GF
jSWyfRuPiA4cpDycgz5KgdjDYqCPQ/MMPWUnSgTGHpqdLonilRbbWB9TXADKt9677sXwElyX/i2z
0ADv+9aVVhtM2IuRyHWG3JjWY8z08+rpm0CIzcjCnfboz0Y4y9fW+OFlxgfF+bzpjT/jBr27ojbj
Q2Ivp6ZEBdLKcT0tkxW6sX6Hz+yc23RbWeQ/a3255QRyqGaEK0t3o6tXX/RAhQgJosPkRnNPSdCb
xWue5TuiG/DY8aOgjQ/KuDtmsNXwmWjPmjhnWss4A4WjPp70ikSCag3XvAyEPoR2daOK+qBl3r7u
1uTU8f/N48EkCLFgD0nUtpl2Wndj0aeiCLKOnl/v4vKZvsOmiJ/lfJkcVhR3fTTESJN/2Gb+bqIv
2hK7EStkOTRZFp3ZdOWdrzKkdDzl8vWK2aDm2NCDQFaBB697yKhIF2sGCqkIAjfvMAZ7Yx8Y4t1W
n0X/zKSFwx7HQfYDEhQp/ZZThx7GbYGcv/W6FgwtkGj6HXgk0b3Ul0Gj5zYWCN9Y0zhPvi5abwTQ
jk+rPiJVzEDl9RYz2RHIILG2dROUwnuaUt/a1ot4sNxRnWXfcQ4RMSDD4Ye1uMeqaCJLjLclR7yt
n3XF0WoZM1C/oN7xjFMbl0/AEC4y1w6dzK5PNaQ+i5g/Do0A6VO3WW8slCHr1fqXj7iNdI6hAmm6
rrz7fEXA5WhqbrkHznfEGZ+EMX6rbTMDktKN7tmshid9tpK9N9jqhnaWVd6b5fCDLYjuh0slY6Xj
jcPSuMmL60o+KO82xi2+m3sftyRKJofll2HGW5wkQPDJyLqf9WdXqy8F9KIS3lDQp6Zzm62+cyDn
jRbu+GgVdIcdjjVSsnUsqxGucfI2DJa6wQ+5pbZmVDe9ta3a+IAe4GY1N0Lc4RGNOrErMlAQ/bz4
W8805shYXPgwbDW+edJz/bZtX2bganpfPRWai0JwCAXxKJtaN5gNWNu5YrhWr9em6VDJ5Fhb4K9s
8jq2tMLzfb0mmGrS3rlYOtblYmjPmY4TqG+RzKUPLY1c2izJtPFr/75ay5yzDHyIeqUU0+i462ZL
5EpFTwkOS9BwRILFf2UE9lRays/LcxKfcMeP+3JSCeeQWKImbbp7w3ff8izJDn1PQprRZf4taVfx
MQM6l/ItBLbbumf/qovLmtsUfptZMSg1vM+GP9tg79V3+lrK0BbzQ925ddThyHtY4lTftW56gh5B
QoeHoRQJ4JTUV4YmUV5NYx3wgx4mOUatlcZBa/Uv9LKfhkERVwAf6EVzFXwqHGzB4k+gMDzqpXmI
dGoNbxwuCXX0k8IYy+6dU5q61cOS+x/VbO0MMd3MjpdhcKhfVald6C48F3axh4y2N1rvHio3gmJ9
pInlTzT87eOaevcmld7YM7ktRwgUg4mmUw7P5NHfNSDnAxNQJP3gDKdiIVHR9XiHbGueIjEtf6RU
1cC+yW5cm+IzVTFFo80WNl1hRaOefeTeh7vKe9fOCroQ81Orq3OWWM8eh0eNjvwuMymkEogghAFB
qyylfagW4Qc5X0/QtfIxnjV0GS5B2sd+KKqd36d4NRjsodqtDTbHRH9cvRS+A0N5QmdRWyseQFKj
yGnlgY+bkLT1G801obzWM2OFCjsWQJb8SNct3s7NBL5GxigzS2zY+E52zboGqdPx/6gmcJxxhuAL
un8tV5TfxPhi03Quk65T8DitT8pBcTOlMcyTGnvIxOQ1yLzrAE7es/nCN2wxxfqjdHZAAH+0I12L
0cmbIC6Qqq3ECARdgSIwUXZ3KUrzNsvn4cBHSzfd4FWHoWurYyJNliDoJGE8Qkc1e9PdO8bwLU7J
TKaHIcKrtz/U+orseuOR9/Guy+je0NpKKbiEEcFUYdK70hwD4by8OdCQeZnUzOGtk6e51PMvB1v/
wZNpd1wbFDjLNCJSb5TYZkamhXah21G2jtm2c9L5IBe7P2iOl/NuVgWQku5a8eXGRuQ5rvfVH0JQ
Zz2cSrQPQONpIkGOj7pE/yqW7FW7Uge7PN8ZEwoEYc5lQKoGWkGvfUuYIt0JTiChR3/qwVusOqKT
RDSGLBGEeqN2xq3JCKOZ9LDKF+1qhnpUY/ek3PgdRKm2tTowLVSLLVIdBuGgL8fA72vOK7pzbjgT
Zx5uHS3RugPc8Py5WSfvph9bG4YuLW4Dl0VQQGgS18ny2pa3jSPqXeYPDegEa9wvgggaASn4U829
9toU9fKW6fW6s5pR0QrFn+hW8ptBEhGnn/VC/titSsWDNolrn5YP4DVr87hIEwUknN4qNykBF9mF
vuF/Fa0Zpv5UR67oJMmIFfVQViByZXPYVJTnWKhzlhGr9NAQiNl5SDJLhJXbPjs+JU4uPLQGRBNF
/eKt+wTO79OwdNneK6r+WWg9kBg9+8ZcpdsvCXRZo1vOlcN32Jj5bsKbf3Cz2A7yLj+P9ZWc6GbT
xmyrLX0pMm0qM6qGGoUzzJOwM+fs0KT5tolx79MIOzdx2d3O8/gR230ZIYRgRetX0QdzSiUxtn0f
+m139PUblegfAw2FVDO2Wo+m3oQF0M28Pam1LnCbRxMipW8/9no/7pqybPako5j/2/Gm/xdlVsZv
bUzXzL/662eavnH9k/8RThrmv/jaDNSRgudbIGr6fzorGt3/Iu4SpjxGZJ0etYU68n+Ek46L3hK/
rGPp/JX7p6Cx/28bk2P+SxB35xLo4yLbsh3xnwitflUBIs5E/EWShvDgS1n2L3JFWAi2Duxvilzm
hl2D4ELlcmF6v/DoQE4ISh0D/7/p0P4G4/6zWdS2CN3gHC54s3nFPN34Rdk1OkDCaJ5CjHT77INp
NNGBs3Ffe950N80I0H9/uV9sWn9eDogrww5EbnDPf8HVD/oQN4UJAKh2fWvXWyxVHRDsUM9b5x8s
qX97KXyXAD25Guq6nzVr8Ujw/WgUPfglDRUO3C2bc6diuKfTTo1+f19o7f7N/frfXyNaCRJCPJSv
xq9fI5yexqgMksUbsysuqdnBLmJX+yaZ5TA3mvFwEj82b4QzdmfSHqx/uP7f/YxXhZ6uo//1ud+f
b5ZtOXaWEtB54njVqYXau2Es1N0M65hzutPMf/gd//Z6zMV0S6Ba5aX5+XpXmqMQlYkyJI6Zra1S
np3FnE767JHoVP4Tzv/vL0dLk0k4aeq/5szIavRnO7EgM7uaG/oaJSinf9LJeNT2hEiV+9//nH93
PdJVdNLUEONicPz59nrVZnU2K4RZIO4YXTnGnT6X/rkSibydhflPOQC/PqvYKsnrQI57XYFMbNQ/
X6+0aTNaBXKtmhPVXdGzr6BqTBln19n772/tL/LsX6/1S3iSz8aZ18yCo7Gu+wOUrTpIyh7VPryF
jZYkI9W2uPMNZ7q3Gl8/+c1sXQdepviHZ+jvbpoHFnco+lLD839ZC0jSRR1Y8kEUpKhQuRqgPj/N
TrTi58/f3/Q1ieT/m9NthPCuILmBKD0BMNexfrlnD590Yq+pxJHmK+wdnJPs1VgeB4V9O+iH+XvC
H1ZRmsh4+/tL/7oyoMHHho3uBA8sIS5XU+2/S2db/M2M+wAuVi9ZpF0s0vzetN2owvXx9xf6yz2y
0rG5cS+k2LOC/KIhNzuN0af0cayCjScOLrNvaf6jvHBdxKqVn7gHmCvmVQKFDuI/vjZfsiAUjVOi
sMUvy8GUIavXGrpSVjllJzN19D3KmOXGS5EfycT4mlNrOCRr7f7DuveXb9cw2Cgd9uc/ExLd6zP2
b8JkNHC1IXviJicSYfZchO4MM9ajkkpHudDXASrEaQdC1QnNhHPw7+/7ry8TLgdME7gwkEdda4ef
r8/c0zdyckyjfrXXLSL5dWPG0grMdnCMSJQOLRwAYfQwhsHbx8y/mW0mTMhTEC+//yx//f2BASAB
ZBPChO25v/wGPfBWPR1kGy19exVq518gqM1AOmm9MwhFYPgM15isnO4fnvC/vzCmE9cyruGGv/wG
8Tz2eQydn9vtaXPMlRcVjHh3K5SZS5KP1jOhrg/Oim3593f8lwUEawcXJHmdukxnl//5y9eJGjOY
gTSRm3t9qEGa3Oqw0wJknvrN7y/1N/fokbFCtjO+Gxf84s+XQkmRD1NHAGktl4TgLySTvSOmQ1v5
aCJ7YTyADvYeax/m2n96ZWpPj8rQd/GG8GL/fGVznl2wDHMVmZVNY5CMiHcinV8IPjb3JhinozXw
lCMh9O9/f+Ff90DLoNQ1+DltU3cd8es7zfRUK/n30ZhKhpT5TOyYvtrmyVMmemtfO/z+csbfXM/i
SM4vitDGYTD/841mDXgkSTJDyHF6/eA4ZoSuSAdSL7NZ33tL3N3EmovkoZ3y9CZZ/ezsosX/HJgd
RzIrsahZyjq0c9s/gdeZ9pnw53/4MVhRr+v1T1uJEFcbxJ+1D9We/8vv4XqxHICfEzRJ77IKdHvq
1m+GCZn9D4szq7yAHqmXm2qBjniCwpabCPTy1dnhiQCz3a6zyHcLHHIgcRlqcXuzJhYhhfoIxOcb
HHNdvwAotYzHGAqJzzSzJ/fClI1tHoulTvt9bMna/jYJ1dR7mjxrARNEdRouYJArelS5ZbwevRT4
/340DX1mbNf2A66isqwuJmLlj16ulfNKVEWanFum4W0YN6ZC55pA59nk2jB80phU8JLTZHpZFaEY
Qat1LYd1HrsMvaJcHxJzGWkbLiY/CVA6mEqLWVoC83WDpM1MmaJWDUXatvYNpT+N3mz9KIhv2dd2
jR4/WVAZeHRrr/REP3nmoILj3K2G63SinT3U0b5W360pfNyDlkofB3xZYSPt11a7kbyQ2BKGqv/w
rQmOXWp3MyNWtveDTJBn036dODyvLro1ek8MXqRLJ7hb7fibmpm9HJNOw2M8QdG9LN6iIfDgTMJo
EFg1jlA/BqSF6g2sPZQtrWGKVDPiKpJGVtGSEUHaCQXZqM9E/0HeWWdElqsNdCvxowRdXikECUOH
Xg2s2fKBAHm6jI3rzNsZsPZ0O00L9tBsbNNxm2VM6AMFkAbTLHqCQ4lB7sZYoWCm/HsSzmHuXugn
N3+YNuENO9F5vn1QDvDigPu+QgVpoiZ7WEviAAZ0rW9cskdVOKZ6K49pomuRXhFjsiMgZki2xqrR
eIWIClzZHpSD7i1OnItbovKkITXILITmjVAO+Hc3YXkV4N/BtnsCu+fiFkcAVyiIUk31WzZgM45y
iqtkZxJAQkgFcCegEz1dtsVKxjTSZJ4M2AOqesL1IUmqKhejGQ++0TjZVqg2/oFkab44vY5XFa9e
NxNSrQFLAIY7PZktpF6QXy0FMby/FFLNoMVVGIOXRoDI3CyyusEApsHCUm8txkxPJqwsfoaO7B3w
gDHe+pXsmQcxklcJy0ck+b0OsjESdrFUJ4R4WbWrRD54t8Q2eRMjpaa/IPo1k5M0bOsR0bqmkdkC
2RM5qx57j+1QdzftSi8r8pmScAX6ilA082lksFOphHFjmpndrlMGevF6zJvdaFvxHZzJvtqzh0Ox
KOEl8zrJHnifXbX6BF6O5jZvVT6w2NOefDZ6P35hb8HIQs6zF6PCjREtLzENLGdw8DBWZWmaDNTI
YELep5pPJ+nZL6gUyaFzZ19l21rP5XSHMCXX70VaVhIgvSrvr6oKbWc2ervFG4rIoMy6ZuDr0Eef
MARH+nccQOgwt31mtmcESMsjykKjOMITG2+yzki7SDCS+74wMQEsv4xTHNpeEx/qbEHdulA95QE5
Yi7/uRACnU2pG8ACbImZPY7NpQkhUoJhrzCSIbpELKExFHaSr3wQ+holqyfOgIXRqzDeSYljoXOC
RN7Tbwdar3GOAD6llWsGdO7SkNWEQ0yKbQR/flnbPtZGknFeEy1zGIyDWpy2U3Gdr3jSHdLbsTWw
JuFTbdNjUc3tcACgXSNgB+DqbhXT6T5IRDnPW1u1OEbKyrcvI8Zc9VxMZFxQDqAP3+UDWKwHy5b2
FFoEBGCoV7b3o9KnmJ6rw1E1yhwJP9XpFgKB836qgoHYg8eh0PB+MzZftivSjZoeu4uVAAU85pUC
p2hNe91fCediZKwfaDLnt+Q01GWIESrB1q9b44urd66+T/Rxvvf9JH0C1ui8VZhPoEbAW8UezmMD
HpxxMnqUmMlkuhStD5VstLJwhqwjI8ddZvL4CPBywqnC9wY8LmvJtpLzjJcJPP9zkcS2Inyhzu+c
LgfN10hQn8xnaWVGrfSqx6UBVr1RyjEeiXpLvkPyQqRHiUb/ymG+/qNQVHSHxmG4fSh4z0laR6hG
mvM4TP3B8gvs5E3qzqHTZyPbkZclP6qkkNDAPT1LdmjP3Gd/yVLmbUT/YvHzVBwj1oynFZnVCn0M
oPdu6Yf66KAoXmn1xMNjuzC+gueszSesvAQoqTwGcINNOVl3KhaIeerG1d66fl3/qCtzQQML8BVO
0Bp7Qd+PgtlGnaLmqBRZWRsaOVW25ZFiWUrEmp9XvyOHQMyx9sNI7eEe24tqD2qKEUOZgGU3uUE0
x8bKc2TcqaYD6llNC9E76vAyNE1wvduYGjrfzL1pLzSxTXaisW7UVddjQE2GgoikMXVMkMpWNWnj
JskoOng/lPgEpNXf6OQufNpkGEiQHbXvXb13cqvabsnDpbli0As/Wz8TY9JayL5MQ5AtzHgXmWA6
ADDJc8Y24Ex25OoFU2v8v+0QDPGMJahK+2PaNF+JRVkREYHlXnAV93TXq+KDKJj02NtprQMnbMAU
UZ3Un/ZUtmTfoos8swv2E9Ym5X42luwFwbXM5YJlFMyIB7+0EJsWFXyHZfUK/SYbJNNDQID92TKy
9SlxF/kOJ1gfNyiRve5RuXPs71qcqjJwEyP50sbEc3ba6Bnpc9WtxS1DBmgEOGpXBqZ2KSgNtbL4
rnAQHjqH8OcIcCVOO4Ln/CfFY21hOCGSADnItQlCHGAXdpBbvscx5L4NwQxpsunBPc/HZlquJadJ
6eNaDqKImRLupNxxLA+VtSBrn1efOOrBWN7nVol96xXMznILNRtkk6InFljVtRZNqDUgKrnTVlgs
LtHMLO1HPOgz7hNMMnNIk8u/WzjGp/vVnQyaQaUOyqonAsoN2tpVUGD0zDs2tQbYZu305B7ZMb9W
7zHYgEm5dsbZMZy+J0+txQC1dqZPTjzFxBhYpVEnO8PRiGJZLNNsT5rR1xmL7ITMyUaFFlTLwupV
OlD/91IYTKN8XmhSD1fC1beCTE91lEnpv8wNHIzY+6SatMwzQRgZoTkpNiBzQAiYrdjtbDh+k7Fk
L7WVrWB/uiYp6OC5fU4EpLU8a6j3Igsi4FO95tdxkIzVfEypv79mClEaM04qnsg9S54Q8vTNntDF
6nVtm7n9QpWOW9AaVnPr98tSnWsgyog1mI0TDYdW8r+oO5MmuXGuO/8Vh9fGF5yHxbfJObNmqQaV
NgyNJMCZADj9ej/Z/Ybd0mt3295506FQqyozSSZwce85zympbvMe8hYD+VuUJmH3MIbY61WGpePQ
xU3HKoa5bzqvmJ3iTVovwKJFTUpXixO131Sjf7UWhmPUXIa1bVGvxB2HfDH1OgeVKSvohpkR9f0w
gug7JAx11u0U6dHClOnx7mL+KYvTkquJTII+COpz1SVrvc3rifBsGmETbiDY85u5aAZimydr5EkN
KSSoEMIaiYteYr6kS83QjAEXxgKJpO0G6qSjj2U+1FQ2SZafmFr48Y4AP3jb01z4JzH5Lds6Mk4L
KMfVX4Vv3W+dyUfqohw14irDwd9NlkHydiyCOt/S4XGfHYSwyyZaMcFuK8NYarOiJ0VeFOQVUJ7Y
1oc4RE8jEIIzGR4SHtg4BWq+CYOVt1d4BaxbcsA0q09JlbslFCe5ZkZmCTj4rlNPqic9EXCr25w8
zcZ4wobdjditU16zWbzku4ERv/B4LvM3UQTIa7hrrHzkBcDMLbpFAQdSGHiApMteog5r6xqCgrjq
xqp4Mrup9hxYQrHyP/uNVF/Gkr7MUS9aIs2yaXMnqywd9nMXS9iEo1+9KXocDfxS0Jl7mdi4pGs0
eeeh8w1lZ0CpSznpBhho4sgGuInqmIyUpO+hk2kIoltPkd9IFTfDYHTJ01LnZHXjo8OsNkWAVYbm
ASFp8ke2o0Q3EGhBFTJNVNmhRJXDeKFb9gshoeGuxwPyNrJ3zbtiwLthgxkRpnC7CtcwUmVLPgN1
Jul55JXuPUo9NPRUr5vRL/vHorbxcz6T3hEzBUWgO2Uc9CJnJgkqCIWzt3y1MU5evecUZ+Tn7ZBM
EMOTDtWpEdqDTy6sfS3pTwBxizuYrqrDQXpsXRTJW4/LyoMZX0WBCGy6aN/h6PmuJjqBl0A02rlR
stf+9ySBnBWMODz2igS1rwl6h+Bgs7n+pnhK+aYE1rJXNLHfXeHRaGkDwU63g7LdQMYJ4iq42sfW
Y5wadBhIW3Nkh0WOc3wmtPDQgLEXu24yLUFdUbWexrgW37im2BjCmCQtdF2cfTdNNcI0buflA6dY
ywa+IsN3gQ2PG1d4s3oQazqeB49Mho3b5+tNH16517b3xXQSYwydoFJz+6EcO8PZdQqJcgkt92NT
S8IYmH2TBdaSdqhZfZ3pZVTUCfw4khzeEtN9kjOzVxERvbYdGdkQeuJ6qI4DjIrbpmfHRGlwzeFr
8pXSt5izGh46QdNbsCHxS1k7ksckD1j+6LXaDecYiXG4qjidzXxthxNxKijp1slQ0hVdQ7ohRnEq
FhdrwUx5Dq9HG7acgSOd3cWVV8ktbvXiY1hjTUHpKZ2XKqkRQfZ5m+wtaH2G+5kG1bD0Ql+0JOD4
nEgWSJS6DjBBZL/zwXTFcLD53KFNmo0X7skGQyIRSp/2LxMxUF+xP8U9Uq9yPak60j3fK+b4zPsb
92tk52KC/+7FHxM9NrcyMEv95BAGm22LQhHMELcLoVKemxhv58eSXc+nLZI/MBeKngML/h2xGdyI
QFtiB5bcM+mGoqAGXC9oXNwIILhQWgubORtJ6O20bxeDgqsbTQfbGuncGTrUlB8YeHHppEZqhJvO
S5Cz9SQwHFn0CQbACNMGx5rwSpT3OQA+rmiWfUxCVV4PqCBstlbVAeStbu2GBxsJLX8Au87BzoWW
tXpn+VTMWzyfw5atF9BKTCjL9NyrOCe1Co/TQmSTQdprVABerYJLsR5pOiQ1LTAc/NGA1emZnBdS
gtrELq+Jgw3xELrZdM7aBoudmCnotjOJy59XkkmIZS9YkaJcsSc5srM/glKvt7mwK8sImv7pVq6k
IaOh85DIVmVL4KWk7JhvCewhmZimvUWJ5WoG0ORjYwjSgDbEuUs8Zfd+OfZPmTNrzEPsHvqhgTbe
b0IfeTmaxphQ34SNjMBX5cX5qUFnj8OxFGl/qKiNx13UpjFYazEszjbT5FFmRHv4h9EuYb8T/lz/
DCoR33VkJXsHDBfcEmcIoBIEYx/tIo5YqNhzesRbP6dfuOEx0O8x7bBkn2DnQZWtpxHaRmomKBWo
Zj8nKyzyC1m8InqZ19pCg6899zJb8tO2ilnxU7z4eYHxLRhgRVvIDDsApgbjWIIp9TaNZu9bWw8A
MFiKSe6iWQC4Y3avnk1+ZsCtG0pFHFDLZo4PheSeA7sVBmyY/IoThenyF4cKTGxJgRjQxhvd8XUh
W4Bh2DolxdEJI7jRMN+hWOS9mIbtWjsCGeaSFSSOogPWHC0GL8dSWhIg7FJ6nkufH90pNdk7egkk
vbCCTKD4cbDNO0AF4CaDxKs9vBISVTwTN/ll9rS9Lyhq+aK2foSvhHZajiCW/ZKD9DVNzsWF+eqS
QoRazp3nW8xNWAVw2Ma3ayAMxPSoy35KVt6vNUT9l0HoOYDthqgeQffI8GNNuuEjLxkuF/Rq7StZ
z8O88aMi+14sIDNOkH6Fdyo4SbKj6BA6SNP18QMV4rqcolHW86NG8It4m2KzQ7YPrmNb0gJh7VmT
IWZdNvpe6RzieI3S8Wvsyis5gsrsB0HGRGGbHmfyqi1dizlBr6+bCF5IBa28u2lp3BQIF8PwVuXM
ek8m8lZ5BgLivA5sOW/BiElgs5ipfME17HzvY3f27ru+oUU2FqSX7JyAHzyv1ZQf267PowO+FYUq
MCdGC9SFC2tzDb4xujt2bDfedsx9IBgYZeXRwn7KkM1T2G9Qsa2PERLS86KW8ruPM5agI+T+X1k+
bP+BGrqITjpb4gQRJJk6O/oMJc87x7Fij4+ZaoTW0EJnkVHQ91yLbN5yakbuTocMIKv26dgQAsSN
DtZIfNYcDTkwpxgfjzGZjO2NRN/pbAJnRKKfThRRqPk6IPl4pglZ0VoEp8XB/99Z2amd41cz7USf
HA2gJ/Qa6D3i1O5qL+boWq4jCAIZm0+1X4pxK3x248NIgNFXmwbsELQwGUwRw9t/VJAwkhsceij0
vMBg53NVNfHEkhBQ30Rh4hzIvMEjHZsck7STw63cEavBdxZX2HhhY6rLA89CcmrbrppBCvnlQ+Wv
M3VMa4aW3pj2sqOXiMY/FCq1glNZxClqpF38maUOnxzPQ35fQqT+EYu8QOTpXEMa6EMrblkf2+mI
bD29ZrbwddjaYAU0InribJijw7GguzWmds9kG6gCt3HbWhR/J7f3OU8hJMuqfT+aFNrEYEkVyKMe
OWBdxQMe7LF9F1IF6yHKRsS1VwMqIpmVOCadJ9jx42KezzBuBnoOfVTXJ+JzarSfVrMOgWrpXnMM
8O45HVn0P9KwGdJ9vQYE3uMO84PDuNoQ5EhuCjrVKelqh9ItFok8nswGMpMyl0TBoG2xCHv4LLZR
ZnsOLjhmSY0Q40hCaJyYB2JscZSEVcrRULpXh9+6wvXJOtz/y1poOrfJevV0iByHMA3e+r7obEEr
qgjXV3o5DLISBzxFsWb0NRysyJ900NNp8KLizaZ2DLehisZiaziH9Jsch0cDGfxqmxjoGoPRH5eR
jiSonO+KBYumUhwsR8w6aAnjMOlBkg39C1fH7bCHVMVNx9QoBTS5mpu4pQTaaK8JjywInGTGaZ3t
tqurpN2hTcQGzomPnLGqQ0K6EV00ZMxbvLg9UVk4lBZrb4lkdzs67w3lMyeaRCUz0seVyb671m68
ZQY52ltTyuWBFOEsPSyVG+oDC/3Y3gIrqRMS7qI0Pc2jQ4SNl5sEVy2ZBObguV3/Tj8X1DqduBAs
5dj0oGJ5XLaE5lbjUfRe9WwA3EC0D3Pk+MhwXNSQNnkv6eYG20w4+inyB+LVVUUwHtfezDuVZOIh
C1vfYP3PJiTYBHVRv+SKyE9HZ8GtXLIc8msILwtrD8SRPV2uYt0YoIJ4gJh/p5veq7PgUDlXnzlh
0+UH4BZwgzXZCV8K+DLhRjZEE141+ePrLBOBdWPFgzyvTIN2nUmGTyJvOW4v9B0yUENu3OySOGz0
rtAhJyw3IovjRNe1/DyQBMFxaNRNc2cUHIBNm67eN/Iyi6sRrUm+RWXvPQeI/nF+0esl996bsRKr
3CsPOQnxP2I9QIK6Rm+8RXgej5idaCWmmUBx28U1uQEF9Rs0pQITJAwmqlYURdMnBH/j13ma6JNk
EiW10BM5tXW/LkxHcGcGmGz5/fBTKs7/NiWXd982bVHujWDCdYQsIC8lgW/hNs3XPjnVegk/pJyM
gKlqG+nHgpOySztI5080uNcPYaoVXNKgaCVRf6hY7qj+OLEAKBqzG8LkxuyDZD6hdzirneknofUp
MRrpHOv4hXFLGu6qhVHksYUR4d+IZVbFk1fDUbi38zwuD4lSXfqhJesmvg3g65jPYZlC9SxdRXeZ
KaV+dMOyRnYauF30T/Kmfxvt+qmDKiFyfaA6AbyXX0e7QU3GFofGeedncjrPBrOGg9x9zyLnH7DP
mH+Qo/wvXs8NPAepj8srI+v89fUA+BBDxTxhJ5gk7AI09qcoqNRJFyQ5VOwff6oD/q+Ihf9niQH/
33ENXZQQ/3tQ6dl8qX6X2/IDf8pt3QS1bZwGaBJ9bv5VHPsvTGn0Hyh2IkYoiKOoSdDY/Q+xbRD/
B4IpD72Wi1s9DCLm6/pfmQHhfyCiYr4TITIhKyUN/t/FtrHjRn4YBfQueH8Ilggg+EU51HLiXU2a
MOuRZrpRsfMlwglHs8vzT0Rm4zsI3eLuLxfn8U+VwH9pLB4RScn+n/+Vx+/6a/+nfCB20FHEyEUR
9/oeMnrvKjT5i2CJiPhy4CzhYKg0rIwMulVzrkUCNDrNKEp2mMxUdNtew3zvlUpaTKlT5gK9C4Km
J0NHhMMFigItR3+EVrLPNMXotdMm1zNOR0YxXNvvbg6RAtoiuIttC4a1PSgoE857UrWOT7l9zQxx
tKwpvnzVIbnvxxnyFUnbNx1qeblRnde9IQZcvotR+T1VuSN3eemk/SaL9fhpLFUB5Jl2LnEFaTEN
j2pxuo+R4ii8G6dujS5kRmC+QAyf+edqTYNPZOKu+VEkwOV4a8TB4KKg3+XvdXq18DVKusQolJhU
tny1hY+FbiH/DjLDIheQGGT33BTjGA1E/MQVjGNvGILpDOZ1rj/oVAItbvMxPWIQtkS9uO6Dl+dJ
sXVQdr/XtfMgSAtFKLTm0x1IyOZQ0OSPNhGtieu8TAeENOugfcxwq9fgHImk/Uhu5OLvzeTb6tZZ
M8fbJJGaMXAQFfU+uQCuZ4cY+MYb2HvDru7eky4ZHhySiL9SmnEECjnXZbtMrnzQdpJ42tx48eqv
BJvV0z7oQz505dPnoAlNh2NLH9lzT1D8+HtCxdMdNWTHzkpYfLxZlxzLV+b5H8esjMOD31Q+Nltw
BPu8Cwygtqnye6ggaW8f5bKM40cyf3jNLKr7dxy39K77ZWm2vqYZiecyXslAMu19ea3sL0lby+c4
aF15oFomEInZufrm4PVMNrPsETeh7PKi4+xToG/7dQ0cpml1Uw6EFnjVSrxGsvpwTagYp++JT8Xm
X+CGKkZxQb46HZxIW7cHQ6OGdM7+uu/UTtu9O6Pij6UIuPdjAEDrYGTFfGgzxrJtH3jppVeHgTzX
ci/iNBsQybp+ic7EmhLoWD1DLgKLUKijMT7PlxvW1EFYS0TebVqkMgRYT55HxqjDKUK91B1z8NuQ
x56nMCqv/3rTYrfwAfz8+Zf0beV4mlM6utjyUn4zUX4xHeGhTOD1bqsuTwivw6gNLmUn0ya357DM
4ugzCIZ82S05fS7GC1Eh3gaaW9FxLUaeZl+u3fsox8hHGDGRBbhMlk/d+Jr/SVh88tQwdC82dtS9
fl9CfEBIHSQKlNhvQ4xAtHNpx+VpAx4r4OeFHYxzbOPZLV8I1+Kr4nQzxU1gW1KjGXMP5eMUBV39
bKjRUPrXknXDaAR1e5WmEmo7wbDPMugFh96FFtSuXxAYfqPkUyD2Z6sdgKB988NoIX9WWL0/YPbs
wveiSVYIj61raEC5l7J0h4NgZP/qq6BEaxjq4DnvZXzfWtchBr06FTkdeuj9MwvltuiJevfGJWA+
Gh+ljs+MqINNQ6xlRyloD2sevvhLiagw514ZXDJ+j6zIjDZ+TGHcPfYhTlpi9qTDrELON37pZq/j
imhmX3pCxk/4l55pg/7s24yzZEsy1tGpjHuGG8cEu5EgcFDxcETJSHvv02D62LishJX02u8Uu5zU
Zid6qlqOW7McDnEevo0qxdzZQPeEOfTaJe2Pmht9F/em3xWBy2hq0sel77Jz3NivjalJGwW77pmJ
404mPgqVXue8TDbS651JGTABluovw4LVScwvkzTHzjjFgQDiAlrEFN+NKFh4HjAXcvoTi3QZxQG0
jWx7z6CdlRViL9gxm8v7VBWvCU4lGWDnq3LPYCZBNFIq2X1ycxd/V8kQbrlJPB/PoJtf7Eph7BT9
xQDXGKKS1sO1Nzdkt8ycONkFbAY+vu8c8/uBGTsE+AwCqdODxu19c+ObilXMKqAyDO6Hlu9sHtQX
r2MdVSuMLoTVb0wJnn0SqrHDNs6p0F5Nsb4O58Dxz7mprjlv622WjZ+7lWhkVBw4p/trBmuEUdYt
UYOlIDg2uQV1IKPNmiY7n2Qc+qjf8dKcCWI8NdKDUqDr5T0rBwPSoeAuFRNNdlrgh84Vt57Kn/0U
x1ZYQ7lLUUCt83CldSZ1H+wWqYoSKBJ6LGf0k6fegTrECLMn1T665GWT3tssfHK6EcY+3tRNllrA
j/GTowqxsVremjQ8jUmjAXzl957MWLnnlBlfoI7MShWtUm+BoVA9hqKod65mkoFSPb+kAjkM+yQ7
lSgbeRZd+lWNep42AYU5jZoxcmh4sEAiz18ReSQzAmIWn304VU/usAq1y41DoLzRJMHMydJ8mczK
2iQ45TAYmcFmSoRv6BD6sd93uCCPo9vgnGgwAaJmgv9r5zzhUiMmkxvc4Z/wG+V8NeiYbQAM0Wgq
PFtehmzunhsTu18wCeefU9F1EcPQATqou3S3LB3LA435ZoeaJ/kUg+ZA6VA2X4pMD+6hLgCXIMgp
zX5hVGDnIYeVhVU3j0rIxYPyO7W3Pa523VlB+1FNBRZimox7DRUQ/nIv71CUVyyO+ZrvnHkkIqQw
7mmgGfm5g325J4NQPnG08dknynE8RPMSPVg3/eKEPVkvubgSPGRblUcIf230lWOQcW9xOF5zKWye
09uhWsBfmIwdvTpSYGAJRdt8FcVD7+bzz5SA0l0Kp43eyyLkW5ggkyE8VUXbfoATvLMc9kFjZmSK
krHmR+NORxl9ec+pGFNwG5M3R1Xmvpb5RBMB9EmCPqt0CJU3qOeEg9LkDy0JSTqaZKG1iKi5uiE+
kjINf50+wgMKHX3MvAkGnTOWp9WZnEtSlvEW5oC/H7QhXYpALNylM/xlRlvMoIGr9ay9HIIRXYRP
cReSS7HY1UdtI8r+Di0syTLFGPeMveHKhUPZf+yRhZxwopCukWSE3jpy9nadq0u2fdz43xCZLUdf
K/dT37k+QZkrzNBtEwAXYtxmi1OOZfMTZ95xD9TOwGUZRao3pLw6r8wrj31KpITEek2XZSCht3Zm
3O6MTWBtYMUM8ym4AwUTX3Kvbj8mc/xGS9fZaT0SduqM+sRsubmXQeJsTRMdNevikaYrQMzBF+7z
oDNvzx6LejFrUEn2xHunVO1PwHUkyMVr/kXvqbP02+oALZQsagbim4798CbuxXBsrJ9S7VQjhmTQ
HD5sWjJznPXJDog1wdxGNyYMf84OMZKAkFmEe9jj9MZIhd6rOm6horS5e6dK61wibdf7wgMetBOM
b4lLzer6W58Q875HE9acE9yv9yvUAVrY2TFmCo3AdrWar7ZvyviDEQMlVh6p7AjSCXx0q8RXmhDF
J2fAwVOEaVedY87E2SkGT7aDoc38geEX8pCovdFxTQwNHcwf7KkalrAxE+nQYLsW5LOXJIrSLXpz
YNgQf55YeuxVNSVDSAkoWTZJMdjT6tIJHMVqk6socNihN0DOp+V8ya4cRuWt5sX4Ps3eUonlpLSj
bugymUPtTf57ykmn/RG0WeQgCIhSezNGq3kodTq9do4bBIeujmh5VoFACoCv2XxMxp6AoCGG12Sr
8QNHSoA6q4jRVGYjp7RkJiZZV5bFegE1wgTL0fPz5LgjiFZwTD+j2uGRRpDrfc4xl201CqASuzzk
Y0LGO7JsRMUwDbMjoqImTxDJMSFgAoq/u/fH5Ws3eZ06pCXpsdsh8uaHaBIJYuyccMVTZMJqQtKX
t/ENHpCnyqz4DGHJtSg/xyG+FK5fPwNDx1Re1fpiS3++NDVMB90mal/F6ltHg77frcYdb8P2Kn7g
pfonMaOAUSF6r3QgH8kjGh6uKIRnJo8TDvpAZ+XWH1nUW3EljXqSkQGAKdg0+5FyJ38ouP35Zuoi
OuSKczr8hqKkx9vX8ujZ2LvKYtwTiRdf9NguH9ApVuWBrpcOd9RiZksTvrqbMlJu0Q/kt7YA7WZH
+ZpFmLRY1d0b2Czh/YgMFAh0FBzTpAeDbMPsLmAVfwgRVJPuJAU1QC5fQpJrt3FPpB7m+uIOfC+T
ROUH3/C+dW9h5OhbOE3jk8CpTxxR8qLompOj5pe3YVg3L8Pc6wPQdrk3Tq6PArrjKfO8IT+wBiEc
oM0Hd8qhecVkcrorjcdGjVy03UPIoNLHw7+x8cTi1M8f1nGOjmHjUGhIdIzDrqgybW9CTpR7sMjj
zg9cl0Attvzj7PXj2WkAHSKyg3R2bXdcEuZHJei7SAC7nVrUv8SMJD4vz4tKKsQuhT209W0bvkY6
oS/bcPBWOd9aGxqPTXzV12MlBBNkvuWxNG7+mM1RdACj6t1VfRO/khS9/lSpuEZdOc76UDvDAydI
nW573u0eYCfw67FyoWTSENzORtj0Bh0hcb6RaZ2bJIFH5agk4G6RADTAA/iAajbcGaJz02M1ifIx
itsx3YggL/mnpmMBy0OUpczr3eJiCR+GxIO6Y+/1ymynrJLf+xZqaW0DCAyFDIbDVIvCHJoeJvK2
DeG/c46i+TzFE53gjrPlrTBNfF40Ebh9REO2a/nK074LvkaLDT8u07JeKk2mKzwjnW1GaYNl7yzK
I8COEwYoiQEw4B53A21y0u7fUBX072GVg8IAyPXBZTK2D1EznVFJyEvTESe9GZiOPNtJMz+LGiRE
V5BM+hPxu3p2nBhV6cyue53CgXrSo7/lzpMsABbLe1vyBDqSpzr/2+CQMeYbNjjKANJKhxll9nY0
ZXdTrF551oMcD2IomImUFWPYHmDsljEOBrtcG9KXmDJvS+nWOw8lOjQrhmoitPqNza0+oxmhP7vO
5jSIHu6twzNDbvLUVB9TlZd3lV/J5zpaynskUP0G1cnK1U9uYm7LJVNDCZ9lmV0m5jBDOQANFAqD
U6rvID2YN1RW+t8W65dfKsJkubEIMKVZ5ksXdt1RNU17doZUIvhMBwgWumRiwV6cT09myGKaz0Vc
z2c7uuHHNZ688dSBWXwzIzedsVPp306lQ9Ivx2nJKZBi6qZceqeCNmUwa1gU4UfEE70kGqSUT8rj
TATt1os+V25eEf4112TDe2sHCwRFrqlOsVeu7qGCyfUVbtjU35bhtMaYRNbZPxe6aL5UzdJ/cUS9
vgCuvILdWvCufI2oS7l6hRjupqBZkKmVZR3clOUyHWqVFG9F1FH8sIc662mg4vxJcQbLq42BV22E
FPKKU8/tDnvF8DD7tftOe8rJyZSc4OdIP3vr6/iZ/Rv2nzPp9vvENKhAhQnVkidr0V9KEpEvE6C+
Kyfy2uAKq5E/107XfGNfGIvzJET8BE5o7HaslsOLLC0oG6/wVbHt6bmcsFCsA+a1brwIHNX7Ag3R
s0RDsZd1iFDLSV0mZF1SXVSF2RyDTJh/udqgWclEBp8Pya+g2TBPnV+drZ80b2Pk1eGhWF3aa8LE
tAbKpZiRC8RaMwkyPpYK5jT8F5ugpE9RBLSxTO1K4ugrNpjBtrQiriod9n8i1IGWDKHbXTKdGmTE
UzF846cp+tH7kidRVt27KUR20+gOX+BGqLIr95zd+CVdyBa1E3nvjIeqw6QKcQtQRqDr4CVBXbJl
Z+Kf8Z30eXjTERxc7teqvu5Y/D3GjesHvTZPPFn7Z4b4lzxvUM2kKvKqM/p/h7T6chrYrTdRVlun
w4BEysip0ohAkctAj2of6lxxMTzmHkR0Fmu01jdVOk5gLLtlou8EGEisB9igJYjoGUXLY4QqDEV/
OnfvSCm4Vh1OUMBjCWoIOIW1V9/QtHbaF99rtHeFvfnVy+Au3P7BdIk5GWCUcMxVtfAG56n3yzsd
pl7/tW5iejB1Rov1X70cGlhcJI/kaUVfY5DVbaGEDAG4gvTZp7U/EZYwoVHZRqFV89Oc9d27CH1+
gRcqLtOfzR0fKV59I0TB3HHSDvcg6nI+XAQNkq5qO/XlXoc5eddLiOIMAuiQcqEsGD9kYtrn9xvu
E63XrmvaB1KhuP902tz6ph/6Wr9XQBBYnrtsbQmTtNX8xHKZq6OGa1GSRThwrwqO6yUY8jlQ4XZB
dVzeuyw99e1oS/tG4a/NaxPh68Pj4gD0mdoYrrcz5hlRh2gO+y2yUn5brVfe6DC1YXVP+g3vClue
jc70AUW/bWrw4mzpurlXGGtIk+U9zDfJzFSMxpZP3y6J/IxoV9E1Fh9Gy0ecK8JTNp5np5kCaciP
0iJTgeFa34poIfF2mINXhCIep1RSyuvQPZQM4+tnxLdTtPlvDvw1+m0BWYgmC2PAXyiL2OyU7h6C
qXEBCrU6fP/76cGvUy2ylZPUCxIUOgBCIr6Hvxm81UQogSN9nlrP7x+a2ZekWtYjUaDQSQZ58F1L
4sPfv6b3by/Kz6YeaBNmd4xlot/mFRTTDGconpCbiO6d9t2ITIungQC7ivBBu4aXYNE9E+JRNDnn
nkaIw0KrBcYp0TPVVKtui2w8JDymscB+nPqw+H34uYd3M0G0vFLh+xWaBPoav2k4uJjkJUAX8jHu
3eKQur17IRPJRRQeqaH+h0nh9e3/ZRzDpXTSBLJLklxtpwyDfh3HrMLrXLYPpM60Nnm22+GcF2W/
u9owHocpmO78GFUvKNf++e+v7L9fWJepMigL2gn+dRb16yv3fNVgE2O6GNFb3DpwXc+0jYsfRdhx
gGDUDe7871/Rvfqhf/2wFK0EjWGWxyjuBL8ZtYdGanvlrrNIVNn9GqAt2IQiBYy7hkg9sjS5hXYW
P4hw7C5NMiBYHmYm3I5NtMBs2U6Eaxe+Z//hjf3q4+bBThOXfjJDP8aFiRf/dimafvDKng19UzHB
f0wwET6SdUS5OBAqpf7hjl/v6K8XIQEjEtPfTJi+8X369bqnSxa1SBxJv4U6AeGx6nwgWXMe/IOf
+fcP5Xoxg7bYpUnqEP+U/OYTXsYVtw9WGb6cmna7Q6+o2g9tMVqiC1AP/sPH+v1B5uUYeEeez4iU
QcDv7ulmcSUcXBax7o+NR86S4cOy0AQ6JhmiChK9l2sTio2BzvJKjbX7h6frSkj65coy7ESWCGgj
ZKYa/UFQ+utoU06enJFpM25ZTW+JWalWQdBRYCJGkCJ/oObAMSd03jEuIITlPVsxmNPj6S0NvXhw
aA4S9YC9j6niPVo+xD5ZEyfd3nhkEG78BHjoNjOolCBtZ1hRSsP6AV9ikpwxVm89zb6aYg7EBQi7
jCUagrbTes4JtZAodqHFlYM6mHb9IRwNGy2DhGsNisCiffDoTQPEp7pV21rM+nOSL4G8aShkvXsm
EVGHJSdaltNQgTF6rKaZm4jjxG1fOFuwoTK6YTxIoAubrkHag2urcbjyGicagDpHXrfeKeO/xO7i
kC3bLLzpYz9+wgTH3/ZhHIabYfJjuwlY8dzj5ITXnRiVPNv7WPPm28HIo/ENt5J1Lf+SdyCND4hN
k0uNglDtAhPbWwUi/afjExOy5RpLaoCMMcPFGtTKb00KqGwDBbh4XQezPsViMWymXsBbCCsCMvfI
o5i3yKFjQ6/ikSLEJGJeT0W4LPZHWAVU0W1aWPFxVn5mzks7st1rGyLz5euk3B0eWlkfWj/h9xAA
rJq9t/bNgpiPkgrmfkEVVcLu0Qf6NPIoZsW1zJjmrDAycmHOpp7ZoLHbgYv9sx4Je/xrF/TXYj5I
39BKBTxIHJtxJ6e+meOpjtCx9LSvbbqArR//+A1WBryI5Y6DoUTGg8MmB/9yYrj3x0WI+dCAr3j1
VrS82ZUaHzRvPRb60aAmeterQknsdXNGp5nwGQTw8ZvnI9r1lMOcY8EEdJ8ZuHD7rEMF3mUi+ZKV
851WDbOFCJrrvRsFHCArrRZx+bNKmyc1ttzYMSBMe6x3AZ3Nny7ZH09LXrrBNdsvCHfEl8J/5NiE
oebvv6xXlsJfF0E3YqmghEpZdsMocr3fFkFo2Z3vYnSV+Nfnbc5Q8YnPyDqVBAjItm5f3KvEcgv+
/nV/X3whCAZsszGv71FO/F5NeBPnwyyZGHhjNUfIKK6QI1x58+Pfv851cf3l8+GSTtns0hCPrIPk
4tfPR181GI1qhw3W/fi1SN36h3L8oT+h+wwxHTVInzeALcl+yFa3/WT4Uvz8+7fwb5c4TQMQZ0S6
gv1JvD82478IPdZ08YDRRwxupmR+bBfKeFpN8ZPrIeLc+OHyHV4x1+DvX/X3qoJPjDwG9z+KiShO
fv/gzOAw3tE23YBbVze+y/mGVes674aP8z7Cd3D/Yd3/t32Oz4mAIgVcFaJo+e/snceS5Ni1ZX+F
xjnSoC5EW783cAdchofK0BNYiAxoLS++vhc887EykyxaV89o1mYckKwK4R4O4J599l77n8goXLuk
QNkDzxE4WfJdY+WFk/HNlQ23kn//6n7/+Oiq4BkDZAa7DvyB389MBa4Vt5uIF4Quowhx2CpVbsqu
mou3f/+D/tUfD9SKBUwJA4r2O1km6sPCbEyAk9NCeBWUd9AkHmX8H+5A2tFunOnju6Pj3/9crvzf
Prkw8Uz8ULS6GpxNTeP3T25UFlYbaBSDqh2VVir1yNJUcS+nMitA7Jil9QGud/okZal9CKUbQGOD
v3kFgRx3vuLI+kMvk0aHzKaKY8oGUXpV4GY3Nma7e3Kj+YU7oW4u1vzkgVRa8prHOnDtMnAcxmzU
PR61g0TIhIg5evSPDpjAnMWzA4P6IPjwlZ4+uvLVEENLK1oC3+GCuzMrptoq38YuUOrtrOnTHnNG
4VwvAWbc8zF1NU8lTvOuIyVRw1KmDQqH4tY+z9c9BwNlXbFIy1nsEHTc49DlcePqHbehlubA6jCW
s2mzTisGZYfjhrs2rW9QRZteIXNKcoe7uQs4lsf4WVxSDOYKqJ/soa/NQfIdwgyy26XalcFtSnaY
NS5hKTU/9BbBDL91ugr7UJ/nzLx6SxWlWUSlzoOTiooQBzy+EsfErTLTDEdUZhhO9dBQRBXPJjey
gp6TqxZ/ANGRRQiKwobiKHa2wAyKRWGLXfWqFXnHC8Gng+YsOSTQEjttSdyaWMQLjD1aMVBzaghA
8CmlV2tdOmq7bmGbqRetALlOUMTElt9Uvbkrq0KicCoieKSisoBZQCRqN2GXfWqreHxYAmycQxSL
FgVKOcWxaEIi2jJKnNgnJd5uodFyZ+qw4+1YVzt0QJQBj0CZmJ25dqZxaI70X+FOq0Zx/P5MIKjK
q1OJu6cX30WhxIyL9rmKxuVP5TqcCSr4G0S9zs8QNkFLaofSb4d0d0NFn41k+TRhR/Zsx5qqHZ1+
rkWrZ6s8K+xn7kx8NqhHphrML/hi0mOhKWDah0oBHdlxzN0K6qE2o3THbpPhaAbEQ/o/OCUFAvSm
ybu29nGB5PkpHrGOr7PJonJX4PAhc2MIPszf/S8zdA4dN0cXVlsrdxbvsuTRifxd0W3VcI0A4zj/
cZOGOpI1hvDSPZZymrbnK/8vWUjvypz//O9fuKvn3ub3Emx5HEbdf/+py/SXL2r/+/xNwm+l99q9
/vI//IIqQ3lDwby8/dZSUfs/xdDLv/l/+w//9u38Xe5ANvzX39/LvuiW7xbGZfFzY/3SI/9vvKOH
1+Jvp1f57Z+/5get1f4CCFXAvTJcg7nQWbySP2ru3S8Lo5VObA2qHn7opX37B63V1r5ocBQd7KEu
Exha/z8MpLb6ZZkujYXhCinuf1759feTA2/a+/S/eM9+/O+fjZznB8AfBwzBkhFGlbOAPoWqqZxo
fj1gxGZYtbWCv50nPLBjgBbhPhk0EyqYne5YJhHQCYcYlmujNP1lHYo+Pqoz4GYEziTMdnjQUdvD
wIAb3tWCyFXUjfhSFJP+PtK2bvw4CKKi4N3tEcU8iu1N1AUTj6REpSZt0lSWe4keAn3hPow9qJwx
leqVcQ0VYPrUjmg2LAfw1hhwm9ye4NJ21jVWBIVZFa/J3CGtq0HSf+3ginU28ymbila9H0ktgUaI
3fyI0Dg3ngHnh5GxpjaQEo4RwbJpo8NoieSdrisK2CD7rBN9Cg/VZE4Y7q2qf+AZx9YDnmK9banS
3qAtadmWSN1XTi2BusbR39+FVo7nSATFC41YkOaJN+e45BTtVcdkJmkchY5CZ7H+OlVJ91LgydhB
o0S16AjA/PUL8D/OnW3ibP9zd/bFt64sfrNnL1/x/frSnS86fFMLzQXwL5/mf1xeuvrFZRMOWRG/
MnP8oor9uLqE80UFCqehQLIi5DTG5LAogNF//V2IL5zukdJQVVxOsVyTv11R/+4KQ5L59SSEFmcg
JGAAhohq85N+M2inky0Z/jEgYhMvPnO3c5+LHGUAj2+/zcBDfUuLgQAtuWNnkRLS3ndkP50WmpK5
0eCKPFjAQCr8S0pDvUdCBNaXUHe2yVyR22qYsSZqllKbMluirvg/zYyOvoCE4jPrFEFcnc82zUhT
j/ug6QfsRbmdkiukzQ3yDQ3T5UaDY65jgiPutU7HKL3jXevSFbnJ6X0y0T22uTA7jhmVgysopHaa
qPI4ygwuJI1JK1L/NYWUdYzCHJkqXPQpgIMW4BB4MjKHnhnTWqpnWlk3lW8YkYEpbVAMjmRTPXHO
sUzylaXZqDt9TJUDIRaJl2ycrwc3KD5hXiiHFNunRwXidGtnc3MTCI4+ngqafNrkhp69UhLi9I9S
60nbG1Sq0u+Ry0uhS1rAyCLSLC7pk/cnMA57l/bKfBM3Di3MhRgoigMg525q2pKemiismOvdonqd
Uh7jK/BGIJ9SQ6UOk9syjczRoEBKc5LO/mhGBf7LDFyC41oVi5PdW3jO6ppea4/4Wv8ZiTB+CE1+
DDB/6CvrogX/C4owjDJsHqNy0shuY2CWTXgvK7MxYHeM1DHH9H6tij4SeCKdds69ONT6Dm9/Gz50
NGCF6yYv3RqDhoNtzk4svIWVVY7dgTp4qqHNmSeAX2TRUhWVaiySgpkV9igLYl/hkGgffe8aB6NS
cmc1avSNkedPaZvNqkjf1jovhz+vgRpnUj0jNtU89AeZ633F0q5nEZySgzFpi8nBZSHF0ThFOLdq
SD71Gq28Tu2uJrsxqHfUB68vFWn70OFyFYtLzVpD1dv+oofyUHg8k/kdMG2FI4WUtnwzFFE8oWGV
fGaIK7+ZlZrBNzDxDvm9adKd1sGRCNZdH/BRarD4gVECBXzR4GOPvChu6xtTsWnq0Wa1WGPkSz8W
EwiH9ti27vMl/e6nToLxuwZ+lfrDWHQr6JDuU0fvQ4rPO7N4CNjLn74E00IZgds3tT8Rhnw0Jf7+
Havp8FN10lFuixFxxhuNNk6vJlxwGL9cvai9YqrklpgUBEQNCylONr2JHoI5dNulKD5oqI2uQBYk
nTE/VBxima6lzrK5ky3BP1i41HpFxFCjjZLiHFrnwDt4SiYjIBiCpQmww7FRVjDOupepr43HgG6E
wGNkZmVf0drUngwnHZIVNnM734JZTPJDmduFuQ/DkqJR9OUcTHOWmM6adgLRbQkhx8mVHJVepYxK
m8nUtzN/c40aeVoHmwDrXZO51H7L2A4xy9bmwi1yOC2sK9elCqemsXM6kNgP7uBqcCWrMztWL67i
4cZpnFI7xIpJM8HEfmr8OkFx0l7iwjApTQPWuey1tKny6mZun/C/CROQ2ThASWkMzrG6TGAJcqqR
ZNCxuKVNgmGWP9BVnEYiuAF0Qj0fDhdoTTo9yeNFjzeaIpaBEqrL1HDjz86aIjBUqYtnpJgosF4c
cUa7xcWlPsBodR0KX6vkPW0nu9uMsOd1D9e6Eb6ZoKBeiHqHH0PfGR9NlKuZHxW9CX6gHxb4jKWq
DxR00YRVcR/xG0tT6HrUzfSRXlurWwnkTHfVOFb4aOd6W1/gKY9tv6hE91gQrZVez8wuV7jD5wwI
bkn9jBBIoWuzBD7jE5qxwhsdmBD7QCIvORTMN3fQlGnRXPHVTdbY917liBl0UREbdzMkAloAVa0v
vUy1lZr+iaHB1ZCpATspDTcmP7Z9rM2sfTPGtAsQ+OvWXgG5V1hva2ZJNVGnYO1oRI+njLLnXqO1
2yrjTQ8XyWv6TEv2iqrYn5wnp6WAL8C8wknSkHt8Vq6Bx1fjfhUHIOn4OKWo3o5Z2z5WQUCcTlXl
rMmjCcORiKwRJwnCz1PMA0DbKoauvTUqrafcPBJL9Rqdju4DwdsOLTdOG5fO4ap7b5u6h+HT1fOd
ogXBXWs7TrvLHedZsZHg6ZtN5i1d2NZhDprxjbrp8NhbLnbrBGkbQpEO1rGcyrvGdLrTiJvxc2Ge
OFt6C+Wuwx3E/ZMf8V4lovqclImoRQasm4fJmJGFp6uXJ9lILzruSRqeX7h929bK5iP6JDpTG+8U
9O3b2bG6R6fWWsqD46m/tk0TTmQ6B+NjCnIGqdtc7Bn8gcTWhvfRkuyS2R5iAi02RNZluWlqC0Gu
sJOJsGgqdd1jlICgqHXD1mwy8bVkkx16+YA070eCoCsBaA7heC9U93moctgLphtErylOTmdVVoma
QQtzy3bjBKyd1kOFtLLidjR/8noYnVGDXXcrk4GhFwdYQlcbpnScm6ALrqImkuB1U20CpBLi3Vyp
TYHJsNQC0CoElFJKe5UoioE50U72fev2lybOPx0nmYT+GDr/447FDrLonx+Ll5aQ9m/Xcff+Gje/
Tp/LF/6YPjUaQWybEzLdHmzVOIL+Y/rUDPULcx9rNlIqJne1P87Him4wtS4HZFMTOqlolSXsjwOy
ogvGVkoMWONbuiacv1QW8qvSK1iZEqkUNtKrICvJMfPXCdRyQX0PYLsuBSYo/Hg9H54w5K5M51So
UIv401v0Lybe80rgp4mXn4eZ0WBnjQakMRcs27+f9OzGhGisuZF+qRSMn2pkLp5U4mTtYF3Oo/7C
eFdShtMlWyW4znOC3rWxampdfhdK/nT0PnOnf/lFYFlYumDAQN9HHmIC+fkXKefc6rBglZcVAcGa
rR9LQuRZLZ+iY40OylZ3S7XpyHE+sndNIz5Jsn1llDA8c+rFZWG3N31JMSBmmju7xGo+cTa41c1g
1yWc6MMyr3mE0m0xdKrhgUqL9/OzblXcOeKx/N7C86cvB/zdL3MOf0hCsBbWcu4Ptm06S13Nz6+n
EnWUi6lGp8TajcO2YbBYGe/CwhgPXhf1Ud2Z2cFMScpsmg430w0Zm+barfbJAkPbCWVtfSup+sO2
sm2r19bxZ92nCHRK17zemmbU9lSeZHmRxBun4BgMRJC7IEYlT/jh3gLGZBNTuc15vHIAxz1VbPQP
mEUYusGmzpfwm6piFz1qzOmc7IhqHTR5Angw1vsyW8srt3iwFLYa5TuJD8va9fbenmgz9gKQdGu7
WovMo3zNVbdavqWH2WgIg3g9cCHbIzXEETmzUIhX4Icj2BHE82/7a5y9JIaym+refsY6joQcrsh9
jfTurcNkk7ePqYP5C+GaIuiVckHYY/sW+i4lhvZKeyxvlEcOiKpL/nMz5ZtAIc34PnX+QEw0OnHs
7d7jBtvDmkZLOlO84KVWdwLGM1tj8rb5VgLlpdnrlJzsPfV8Xzm+GTw4vrX2Bl0CFmN5DN/4q1HU
xKtK4DSsMYLadwjb22BrbqMtq4roFD+SVQnkbq73IH/dq/FhE5zci/4YXEp7Je7KIxrmxfQEF8Q8
FcWarvGBYMwbBjic24dmQ6n3LQg0khEpp5Tq1IJ/m7bGNahcFgWuB+MjvXKfs61yMT/nb8XJEdsc
Sg6LvU2w1rfjZ8Im/Sa7gIl54e4jnwAF9XPr6kXunc30wDi0pm7d5zXuU64ppG0/Xeg/qzJfV5/J
J+yt5JP1Lb3Ug7MWB5JYGxy+NHuz9rlOTmbp8YY+0/+7JkGINo15baOt0490Xz7JZOveOhfz1j0N
/rh3vw2X+LhucoYbuc4u51cuW3priOVwlGhW8bXmFzfFDXXapKEncxUDGDJXxrgmM1CJ/4eH4H/c
423Jqv/54w0JvX/9J9mHL/kh+1hfHIQVrDa4jnTnLNJ+V1UX2Udg9nJZreH0gnf6h+xjfUGGWRoB
4Cog0/8s+xhfHO5fbH0Erprl2/0F1efc//THzZ1Uvovmg8CuWRz3LVZ9v94MzUBkTBWi8mw7qFyv
wtNSrtTC1F9ZIXSpV4LFeWTKHu6aaXrBnRYg/LMP2xB/zzRfahGF2kAW8yMx+rzy5za3GVJKxVF8
fQi7wu/jenCvizCRNIxPmiK9prWmh5/e8X/xtDTs3/Z4qFe8BPRr6/vDahHXfr6rA+w2bKBm8M2I
FLq7OayjpRKqBM2fWgTJVnaaxR8xrvMjqZz6W8wwS8ysHvFbMe6FGdjKeDlL4s/E04hv577DD3pt
BWZurGcOqseJpXPiATHubtUQYjxDvmvF+0lIZ3GG5zp5QsfJwh08uKnetXpH1JRApIJuPIYh91MQ
OE9BT3YMwwOWd4cEcoTnKxl14rVj/mDKeIKH2qoZ4aIZ5ycCVpe9V06UcymH9nTeYQVUzqolD4om
7gaSNhPnIkoNrET4xehgeY3lwI0rVxaQzMAZw16bqcJSho1gdR0ZHS2IbpVivmntwaEgNwxGYJv8
kS+YIp0by8l44IW2Qf1mosXuuAYQg3u7yy2t3VluqJDhAZB8QQJEOgfUwqDaEq9kjLOou/9wYrs+
1LPL+qpxcnJJSdHsM7Sr54TePm4wSWjwJil13ZBx0gpSdIY77+qmD58F68HrIerARWaTDn6RsWi4
hCDHxET7MrO5rsyK5WuZjV0cwhMCvSLDnk5fcM5XeUyUFKdZMX8EHTR6etFH4xPvHyrGAKP4Tsv6
AcKqEenfQiIWSBZpQ8BFKskl5cCJflVOhX5Rj9aSyspKroCR3zg3woaboZ0AUBXqON+ltPOOtzYY
gJlDA90Dm6kW7ZWa093IM4IWhFVpDLrhGdR7XzgtaW0qQ8oFesS2k0KAxhQPBc2n7/F50oALzNSR
nCcQBCa1XmvnySQ6TynWeWKJz9OLuwwy83mmUc7zzXyedZTz3DOdZyBS3oxD58kITDBTknqemPgk
Mj1l50nKHMbodTzPV8YyaknI9vwzMsxLRfgyjYVaNVLRkMDi15nW9PPcppxnOBtUD+WgQcZsx1DN
nIcbl5mPBUu25/PHJDguQ6Fyng+z86wIJ3l8RHpmgmR/21+757lSGYC9BcuwCQpoHu8MvU2ekvM0
GrMKfTFhdE4AvBViMuD0AKKKorCivTzPtC5ouk9lGXT788w7L+NvXpWOsyUTn30WQnYnBOTyzmJi
ZoRkdh7Oc3TGRXxUl+E6X8ZscZ64yeMGEAed5+48j8+RDO7kMqSnkcKnb1xGdyruKnfvwumcub6X
6R7zO5M+lm+mftsGril71ISt0tbOk9v3Q7eLzmqBe1YO3LOK0IKB8EFfoy0kZ51BEwGUiV4JcKen
Zy1CNhW6BMo6GkWoIVewWkS5GBYRw/muZyh2p2EqX3QOtWnQPJSz/hGperDUmS+6yOyGLRrJIpfo
Im0fRRGioRiLnLKArtItUT1Ult4wu9IbshD1ZfGZ34FV4mKWZ32G8mS0GmzD6DYEYGnbDvSy8IMp
A2agm+FNaRBP9TV+HnHuswqEQiRpiDqrQ4nCh8aDGdg9ptxaXaK74EZRvXrkN0VENlCseBjpebbz
3CfX6B4wzYwo11aQPsaIe5JMMURojmA1wKuqz8LbyMXKtSYmjVKjtU5REAjAg4a4D+9xZdZuwJAB
CkwAQzV6sB7W1Eb0vGuxdh0iE4WbKI9ZZTDxAMewUNBgwPaDaW8Wy328YaUQXpLeIiargJ3kHSJc
hVkXLT7D8JCNr+TgojvHwMC+LrLU+tB715x8wmHDcAGtf8w/rBj+J63hurVyUIB0fpjBdiFrdHc+
sI0kVA14Jje9Si/kES3Qyb3RUafX1Em1Uzx1FdJ3MAIxNHUdlRaq74oyRW5ZJVZTFdddp391CREe
gWXJ+0gaWcaHvC1uSpKOV3aEuU0PpvYTGRNk/VBMzSZNDQFUcOzTDvZni12zdVPd5QpjWYCKBpLA
hxwD2oskeHhFnpZHRTmKgppwPl3E3oJQu3Cqrn1Fx04RA3u3LVc0bgFbb6qKZEDc2d09HGmkw4kc
Tsy8agu5gwE2q3yruK83jhy6lzpSmaYkunlCJieNJz8YRfoOExJ2ZjE4UEJqIsmJB73YvIsDyb+d
5d3gHLoeWuja5Pq4toycfgcRKmTZaqCScq3osOLJSRAAgl4wMRBNIVqwHo7kBQZhivRCx1FwPTZd
dzflFHgBAx2Da2qUl5oMWnTQx2owov75gPL/xZ+/g4366ay2uBp+uBUuX3PcCn6blcNr3f++FuWL
fpyP9S+CcidKYhnKsbXp/JPv52NtOTmj6GCcxxNG6dsfso/pQrQy2HFAdDKIKQu+6IfqA9CKrCS1
Vpx6KMrEK/dXDsh8Id+q+vmIDJgDzYCPxuJAEPyOv54s21amsN+rYR00HPGelxs2CzRXHVRfGbQ5
xUPVsMwETxyT+TRE9uEkrJzmHnTmQOB9jFMJcNINtHZNpsrZzoGRvEjCCPtg1Otn1mCUluTsc0KO
Mw/kBbiW1PlOVOyz6CDrvXaCJcPhVmzHwcVQbdjpt6yrkuNgptHTCGnxlg5lj3V9eJE7s7JT63Ty
7WYo3nWOlBQtTcNDNbSCFhah3ARVp1xUJJTDlWO39Ubg5d3pKitaWVvNwewKVOyHYVmbhS+EErE7
m+9jUly76XVkPlRBkN/QZE0G1MiH/cxDw+pH8wMQXv4Vesl0NcK77UGT6N2lXWniLZSDftvbJd7n
JLKeCqmySGNVkW91nNg7mPLWTZLBc3UHqzskapOxSHC6Q2U4a1sgQIDUxjvRJzT6USW7qqvM2lDx
bfluX9a7cRTBExhO8zIwaw1N2GupRdoOQAo2QAfVFeLaTJ1Tct+TNWMMpkVh8GGwTBdGXY3HHFfF
phxSksJmGF2A7Qy2AU4QqxXvWip6r2MlcF3YlMkPRl5ckKnUEL9hV5ZmfO0YleZ1JLg2nAGSmzF1
H2CRoBs0mF37vOUlZH22oiOoPZTgVj1oDgd4ohVPbfODKcvax40gO28Vd4pQxMmNYLH2ZTdtsRIX
F5NOpwvQsPBxnItshQ0EEJTVWvdJLJ6Jv4pr+q0CqKi2cVGGUbUN4hh135H4A4GjmFtZ1O8AforV
KHNjx0MYU3SUB77RGOVrnz9YtBfQQpA0N5bS66eR+WA9uN0nBGi5+Mt77SqXQeoVVtmdJn4vMEpA
qa1iVo/zBIuJt6HLbp2w6NfTMOQ7Ow2LLfhTUD9UL5LenboHjXjywzTwxg2pVB+Ndr4X7EmXp354
pDWnPhAWo5pDKKMXZiULQRaMea2rYN/rZSoDHANXQx8PwUjFGTEz84UGCcwuRM6h9VfqiTjn5Btd
PFMzUuu+Ka3gKimdGpQ1+29MPwmtp0oyPRf6BPSbSeCqLJaymAHbjjd08lHlS9bzBGlznxuYhsnl
mbtAdvYO9CohVwIDV42LaWbdcaIG6zMDRW5GyakxlzjudVpcJt0+9K5irRWQ5H4TxwHoK6hw7G7k
UcfSsIHF3bx3pOlXXaXNKJ+hdg+Bu9kHQaxqK4RLWi+ySttramNs2Pg+jzb8ugJL45r6VtXPwuR2
opl0III7uh98el7dREF0BK16iMay9IyWUoJEFi3hWcIbLYbdbWRO/De1DDfTbL3MTgRMnJCM63PE
YrbSk2iTD3V9zIG37nkU81y1a5Cy82ylHjZQ7kApzAd6z2COk+H7msfxcFAht62pH0sQp4fhKDQz
Pwa6iQ43au6dlYz1kdkJTD1TKG+TAtbCCnRl349E/WBa6TsW0uZrRNkaZzWoZSSDmnWmLTwUkM5g
kyr9qxLruh9m5oU+lyfhWDHqsHPblumzQsLKr/DxX9oQLC6iKIz2Shp+nSWZ+cqyrvCFsrWzGzAV
XNIcYCcOkuNAJQboc8hjGCUaaacrRVnUNajzXliO6UVAOHCthqb9ZqZS3k/tBPEqN+2v9DulwIzU
8BhwvPSTfhwhkBjWRZO7JtdEB29rlNx9y2pQaYxTr0MteYv1nWkqrS9tfaP05kuo7CwLQdZaToes
uzdTVb+ZJmZjZNrxQkY9njZ4GHTGEZa+ZZs6XxmOrMhOGvtUGX1kJTDJQ8MSAnawl8ZD5UeNFmyG
amz2VF8DRWrHR0BHia+q+ToWBF7VgLhLNrMTD6mUQusQmk37o54Ox1DTi31vCXJBsAp27tx+NZ34
SmoWMV4x6D4db/llD1P6euzj8FENusrvdXjWQB2JeAjnGs6QsWmswo+H4KkQ9r7Wl/Wo1N3DaLo7
fEwHVejdV3tONlqU9ltlRLTuatqeKW6kaYJKJhlSzKOGFuRDtJJNOCqHyXA/jSS5FjQe+tSRBJjs
wlfVZWOtaKN2SeVFdTCtuPbsnHNr0zjzO6oI58aW6zSxKqBWsHFCi5Ofkqo0kemBJZjoAQVCHv4k
CvdMDUrom2AA7xTsuhs1g9oFGugbrsOJ4hENQq4ZZFAqFfEcW7Fz0VYsJhXcH8wa5nEATOeX+H2y
Vc+9aooHgXEhoInQsetNOKc1R+b+NFEBd7DxVzSGdsNFttGsaEzXOmaAlT1fak6aXPW0aroWfBK/
1AdjD5seixBnbvadg4Odb2Ck3lhVhJs8K6NPdwiGe6EZ1S4zR9Ays6FelmP2Ura6sQ1Bdu+tdjT2
VtR8DlGWbZwIt/Zqckvna1oR0S0coa7bOg6PitMq27azW3Ol2nQFBUogbmtsOZeh21fXjklJCGqe
3EJuz29xXKlbrCIW+J4uOKHRWJu67qv9LLPySO2d3CsxEy1kNiSYJlHuqelheC8pdpMy4WnXzXHf
rVSoafduGCPTO07VfjNBD8RAKGtwQpzn1zbPCeZNAr82dSkHtwB0nWGNeUgwH19T5YcJhWTSR1EZ
ZQqkxgyPbIjDE8grx6etkaDNcGHrmbExc2snelWFMqkCOemorrVp5KCu+auoSvMjHU3eWB7Z+0w1
SEwb3eCDk2QqUQvgFrz5Nhkay/JVQwmupkSKXc0hy4sU3cFe44QvrTJz1HNgYrgohfJIw9sqNVno
1OpGZd9jsHhap0zeadzvATTuGjc59mQmwTpy8x7Bb0JJz06iGmE9S+NAKydpJSZXz8iodUoBYpZO
bm7qttim/QTZP6hu5GDZNz2wSTYuUFGsUL7jbtgHCCYzuCl1kteyO8ZdCBo83sL78uwkfMYthtFh
Kk8q5nwnpBKmVSRgJbaYJR/kbS+aRy2dT4NdkIxj6rbUpoWbSCtCw+SYU42EErQG+KVsse3zvWkG
U7Ndrpj7TM4LY1r1atd9j9goelHCh5hrZBMvyHfsue42gt3Rp+Nbrbx0FbWNXKPadILvIzxjJnQM
Le6WSr9bJ2iY/nknJ+iTG6w/F6Ta7+mAzjaRO+AssTlxhSUduVm1jYsrV0awMmaxbUNwc5LYJ6Ja
h91eqjktL8NHo+mjZ4w4JFQFvwrEm5U0HKhonL8xoeTk8oJ3CC0PwjpIvT/lHLtXhUHvgKLmt01g
8fsPR4OdHU0mMO+zzuCC4SYT2TwbAW2s2JKCNnCDeU2acWuG2l2q2DsNKwY9Ua28CqLugxaeIxw1
StpkbvmjHT10JsqP2lObVH5F8v0YmvAzSGt/VJNdVKQ1zSnwjWJOKzKVyIoivgkAPqznKidCDwVn
YwwcfHtA6FJ2rqeRsTBDfRP1lsmCqY/9duRsnfGHJ+YgnK8uf2umAegwlgG+e3iMcNcRZtVq+mfD
zRDFl6FgSYQIu4ZoSKQUyEKxwOgRWh5CWz8kkzdM3E8lAYubKUwoqwj3eN3Kg0Ymk26fcHwkHECz
14Dc/KZ0xt0wF2wtI434KFcyuJxDRVBPTj1r4/quErHuax3NaXks1lOSJZc02zUHZUHnyQiu35pP
nftEDwTSda7on9mciJeMvhpW8mCASAcuNjmj7Pw6RJdg70EQobpM+RgyW0wkUsGQQSkMEc9FbTff
BoTnTQjIaF3WfMp1gFhGbc++VBOc5HGhXI4NLL7O0t54dYdMUU750FmebbXDFSQ4575zLIx/yBCX
NsZqDkWz49eK1WB362uvcZplswmARkvacW27w1WuAbSPSOJuh65WjopAWSaRk59qN7TuKeSj/86y
qq0OncHvqltpTPzaLjc6xxNas24TUoQ6JSxJ9zrQkZLBZhz5E86qJS+cEelPUiZg6pdlEB+qGH7N
KiziQ+tAOh+SZ9l05VXSCR3o3HBIi+XOxLqAtqoQrotziedAPZIbptUQSYSds2mtxEgQvTCmjZWx
1rb7l1QdrI05zSe6UnngEavaDyD2du08Jvu+dq55BOgrZQ6OHSVRflbW06NJyIoj9PiNZlbITVZI
6UUXHHAzctBvlHE1EnziyN9M2zIyTvgib7saBBBTJFnXsDK5TuKnbMDtNedsZHOqAq4GtbOe6BcD
0cvt1LMVs/UjpXvL4tjCERryujLD3rhWuKF5487M8gfQf9zKXetz0NyveglTv3S8Io5RtxR771go
4MA0qGVaBMWehqm1zKRcw2xcIlxuQICJ3xOiM0Iaad58pMfTLrJXPcT6rEdS8VIoGGu6ZWJfhdb8
jm1lWzDF41XM1iNNCGoRHIq0zDxF4xYWOlXoh2A6Hslf+DZJsUMrhCcA7fEUdrixJvaDrtGtl7ni
gHMYGJV7EekUpOCJnfaVRtzAnrmpYj2+JUcW+bMQp8yxfW5ggUfNCav+DJRwF9j4rBcpG4vVqSkt
6Q+x/t7pdI6p3RV21+CadokbXcRHJL9nPQHTCf9+N+Q0IzhOEHAqSbRtpKmPZkrgIjMLzuWOHvh1
A7QhbcoHOgNo5oki9WRYLJE48GZbjpzVN/LJ8tAa9cibiN+iEpSAEr/uP3rkfz7FUzVREuNmzl4W
SvK0yJ0nYdMobWNRA0s8sylLKmm/FvmsbxsLmALTUJod9CQPnpR5MB7pzcaKbcXKMaaTB28HQPok
7EtWMUvvaJS7+6aZq3u95xoL8hZvAWGoNOQGzgFTLpWPUUIrNxBR8Zgr2Uhpmhs/RUmHKDBzl15h
02H3b6tSXlq1ITltF8W9VZsv/dTme5pp80NdUl6aQkTzyL8RC1WwbDuhHq71yIbMFZvmvuiBXNkd
2VTa8ti2pqW6564X3xV4UDZMeMqlO0ueunZnE70IzPayA3UDr1pVXscg7W7Ix2FbMDvxCWeqP6Sz
1E4kC6c7+hGXjvJMrHQh5mJVc5Eieyb1Yzws2W11xiFQT8MVF5TOYsgKONbNTjGuULKDr+whFKCu
CMj+/+HuzJbjxq4s+iv9A7cC08XwmolEzkzOlPiCIEUJ8zzj63tBVWFLVJmKin7pbofDdrhKhQRw
cYdz9l7bLPPqdqiL+LlrMMJppG7uZEiUOpkj4hYx93y0OQqstYYzfV3mcqMTx8na4tteoPjK1gam
6bZFlHqWaqGHKMs5vHGQcm6HGmm5g4//mJJctG70xnyl3WEd1a6h+h8XUAdCeilro+m56NzwIfY6
TL6umlnGx9zIok1pT+T7wnEnayPQRm9w0LhU3WBDoRqhU2b9gIlPWKCywtHq1i2yv4sdLkZ1yyZa
Oveb/phG0vxM3KVyJqelXU89shmrSipYg46AGqU2ey2nI5tFie/ZhhY/oFB9qajd3eCWeJGC6l9h
WAKsZljvpR/obupQnB5CpqukomzOKzQ20lHY+RWuCfGKPvE5Y4fiRgolOn8mADmnRDIDqeB4b85e
kvX82PDesGkl2gn0o7HDeNpZ9oFNvuMKS867SFT2TpZgxZD0KpgEpP45r7p1nBPlRLD0Qq7V2VVS
SxPXeRO25NqPWXggqyTa1cJwvhRQwHfoxMVrierYawut25p1SBRLS47rA+Jr805tsEnFwmG6slA1
EzGs384AtvAFojiBYxlcC5/6Asu9cNXMrneVNfb4Twck7VppPTG9pE9OL6P7IPStK0UZw22hNfqt
3wVMAilQzdtYc4z9HKnpI0i7KxpKgp8w5gNWr8Ef7vBpsqWjiykc9lcQx3GQxNkVsmv9CV+heh7t
KgtXUWBw/CrI296D7VdhihkD2tFgSk4J4nFMDIaItxYi7+tAIVLQoGRDTUCm3ecBxAH5TZEMPg2s
WxhAmBPuQtrpyVraQlGpMZGDtiFAqj2memz+aSH/R62B/3uSGOSPH0hiuvFr9trVQUGV/7t1cf9G
OoPBH/qz6G/+waqHklNZxC0WTad/iT0l1XuK7ahAETSjtlR+EMUof+D2xSSF/AWbIkbFfxf9HfQy
dBGA7WBDxBVv/5Oi/58woB9r/iotBQr+i2DHwn+lvNMITqUMA70LjJXW4CXSu3HatBkJ806R1l+q
snSQhVE0D+NMvaGyT4G2EsDdlRgLnsqH3CczzUwfjQfOHW2LfNV+ZO57lc3cYtUeOIMsOU9O0L5E
mflSWv5jURufZ2AdYcWGxZbRN10z75WJqdkMUyTT4VLJqAkfaPNTG0rnYE3BrSXsN8NYgkmNstqP
M7yNMiRi2LTpG2taKo45XAAOAP5rNTrD51YlYY90oOiOvMJpDXCkQzmiWOdWXdLSzSnnlMTq2OOd
2eTEoXKfDejhvJk9OyCQPSTZ+sL07ux8cxhPSw43Cy2wj6bNt5Y+Pdi5/xywRz4kWnIT+jqmSXrM
8MRlX21jOSWHTtB4SPC2rLNOfUYfdaOF8bilH/3FCsf04AB+XGUsQaPqH+1wBFQS6MAji+yV8ER9
G7WIOajTVB5Th78aGiZNhUybNS8H4DJ9DuQ6AfGImYRSb9ovQ4vBuAfzDp4sbA9EFgfHprWfy6am
RGHV2muBRwnHVm3JnaFl9TGMZyTzkGxWwWA95Iuhh4PLdCYVe7HMK/E6pmyGzwQf05TO+8wWJzih
sBTR7FwNxURHwI4RFk3T4GKvuaX4CuxydhoUVuwgtAjiqGxifmhNdSFihwZQLVvLsn7UJw3zHMIa
/mNpDDnVgx5P6Yq5bKIHAt20K+5JYbTXthxnF1T0I43X1ktQiMqhWXKrxu5KWwgK1MxtPKYIskAG
snuFDxz5bKYMn2jEUO2f2oG9r6FVd41aUVhr+nNrUJYpQFVuFMh2ZGxOHrGmnlx+QWynL35JepGv
gndtlxQBiqsV6JIZLK4L+vlVmQKTZRrkVVoWXkkMSGfq84psAPTCQNiZCY4p1cxVEEB9yx38Ej3b
xDSfLyLIH7AceMmibNJGgWhWPqUU/LzWN0eP3L1q0/b0cotyrNe1xtYz07v6fiiVna2H1qr2jbdg
kBzl8uHJbAwDihilkJCM6lXKbmTj1N3nWg/uS8LX7iQcmF0UxMSrh+HWxrjpTmh/tcbe0XjMV8Iv
TbZKljbyyzELRgVaNjyOnDxLoh+pCjnEt9afaaIbdFtslV625e9igiKI/qMw3nfjrm/1PTxYe+dM
+raUeUxTSsuelLZ+bU3oqmoOVL9YXkIQ6oNnimryot5+VrrgCxzmB9pN2mqkqOPaKd6wht+0ypzZ
2eKQAaQK752s7PSqdEaCQAwedNFYx6TjtIuAbT6N+HoOTa4hbnBM4HzQjlf6Yigib4QGPE2qkMIJ
+yNNwZiRPHFaTb3ISGhcouDWZfw5ioZNO5eza1OOxOBCEowflsS7q0h9mBu1rdHgkymkPa+drAqR
36lk3tqivZI1x2jsRGsCI2k0UqLbyaiLPJp3GeIyheOTnRi3k9XIe0IVbBd/2HeeOX2NmdnfVdXp
SBtmz4G35lMzI9KMw3mlJQ2iQnZgdJKPWk4LCJ6Cus5fjGEeb2nt7X0dqqsg5Q+gDwZHZ1as1UAv
0gmm19ofki3sKhjN0icNMyCIuioXRL314DgEkKEIZPiBRIRFPD90ufXakwqc9gmfaBGYOJIq3fP9
6ikdHHpiQ7jLiS/cZJXyOlO1g99kVmtMar5HGoOb1i2qZdFNBB4JskTo3/L58HtUFEg7P7K+JnVH
gzKlwmPr/XnUxjco98h/EZroqGn2eoDnyvIJafzngoT/Cf/gJ8PK9muxdPub9yiF/42QBIl/4T/v
XM5F+vbSvxMrLH/kz30LRhRQShYGAkORYOb+pVXQlogt/k9HV0AUWN8Fu39ZuA2bWC4WeEfVJTSm
ZW/yL60CCVsA3BTq4wsMcbGE/wMxryrRNvysVZD4Uha7hgEREjPNYpT5UQVbWZXRRaFBwoxTnwRk
/B7e69TexACr+9XQq5WgCMy2HfDlSoktdUNduV9b1AYviaFk8Q5xkdJ4dRfZBTWMsNXoVFn6E1nv
DrCb/k3HWbdq27jylAa6OfkHTF7NKB8VlWm5qMtjDW7+E/QnbFgkbEH+zg0XF+dZmgIGdhI0BGEB
fa8z8U0rh/GsmtMdPeg32oak03EsKmn4Oy2NNRV8osoyWM3GIWSuhj6jdQ9zkQVXhvQbl+yFQbkG
zENZWQ16jDix4mtMP9UgWqq4kRLeL0fl0BsUXe6iipzWooZT3Rfqcwgah3xbPaZQGAaDnrlORc6r
p/aOsmN+JcEhnwTwwEBS3Y5msC8w/Sc46tUjcdmi3mra5N9yWA7mTT9Kv1uHwjLwrIzRXqXL56/M
2Gywm1UoqZr2QQPn+2QHnXEazYaGJImE/MVgQmqr507K3cJr73TYfMQ7wb+GApRMMlrVhUIvAj75
BcIxEDVr9M0Nh1z/0oRZ+WrTgaY1uSwUpWnsKOL7F1R+YX+oA0c+yAyhBYrkKhMbMiDHe0eo8qYx
UkqHrZTqF4VlyTUJhnVWBrSXg08pmu1VogHLVxzKbV03dC8ys0DjNkIeeiMwBNVTrAOpY8Sbyi57
ZFt1gjuG9SWq6/yZlg2rI2S1AofBstEDmHOE4i3ZWdXiAs7b7PaD4/dHpCeSIHfdePCXH9+ZJnaM
hr4mqptqUwNKvZ2c6yIoAmpGee+4SSvjZw0gxnrxFNPF1c5JP+IfscoqwmnsRMR81lgYEgAB04yr
QYoxcg3QYFDeArzQoEnxF1IiqRqYNz6QIK+tx2ZFfBPYjaw7joX9FAB0J+IxQKKmFHhh88ETiNc8
WRtuUE1nkyo8ezODIEordodykFtH+L5LRjIFSpt4ecR1NeUcY0JXYzew8SthUrPXbswxsE4ML1ev
sXSmiRVjqoxUFH7kLQEA8V2Zz59pymiYzRkN4TxN29LQpVsZvUeQ6bCWKjHHvY/RfqZFR+yEEgEA
ik+goA5OcjOQzrlHkgvYqaUcpy/1xBxm3sGujGBj6p04AOtPcHo4d6B56i1KGUKRulSjfAEdXY7p
IxbNtdHiN4GCndLNNqi/Al5HqCTIlm2bMnBHc2l3pEGPtt5aihcTbcTi0kw0jkf/5AO4grzYDp5i
KLj4a/p/BukY6YOj5NHDQALMfjBiF8HrgzUl5qmvsIYS+c0HUWv9KrUkHng9+jbHcwY9YnidS8v0
0r5+QHCFqLOybiYr/BQ4fXouqpYRks0lfBMbC3w3jjchFafrnPS1fZAl7KAmxYtM03xte/y1iJU4
hggYratStLtK2MojcCy+wDyXD+AWMhw7pQXrC487qHYAYPhJl7KzSkuz60dtlwVKMbhmQmQQ287e
KxuwD/Amr+aZT51ehfQTMnVA0gPK6NMHeFgaAPKuKRFiITe65FjkyIo+oaDzT+Y0oE9uMhxiBp1e
nTQMpKs3M9kfN0je7TUN1a8dobSHlMLmTqiRuU0VU8AowCsHcdMCfBghTdVhaRwrdFFpmYZrzSpt
OvVFV0Bmoj+8yhnwj5JU7NQF8Z3cQSmHdS9wl+tMPHrgofqsVnplqBs0w/ENA0UrV3OrfTaUyd4X
DO7NOFTGTdY0FOqytkSSmdblYylSn4kyZKr1EKdgTc+AyKxsjVOZJmzi1UcLG/JmAPa8HcitWZV8
Gx6aC3VPW4YS3Twiig2nZY+fFojf2sZ8wTfhe3OZGhsQ0HJHwEsI8B118oxXmu4kXftw00i1U9Zp
RhpJ6zvZVulLhKz96LPwYQ3oE2tJD3fKE+VSIkw4gNwGvTBOFND9DUo+Ts39EJzQkdRuUBsgBKgJ
6bcR5pYCuUgEG7IlGO/ZnGbrUo2d4ykyS84B8XOouxhtfIbnJqk/DdO+T/nl0qx38B43YWFGZ9o5
10VXFZta4e/1034+wulIL/ZAgVDUfk2ifTEmboq3GmmXkbl2Z2qA4GKTnAfGamvAsaha8ZT7gTiE
SlNcp4EqPTWe/Ou5YT6L9HxjMpq0jmOZbhYnAvwYq1l+yXqE2phJy0tXoj3qEXz0g6uk+AMrIVwp
tWAzhb2+ARQxonsh9S/vkEwr8YKaU9uD2SC49smIwVJ5F43Ba2RP+hqxj9jBSKu3ckRorkLcp2s7
xU66Aclx7QC6B3pWXpm2da0rTnnQU6Pdd6Mw7uK0+tYkKv0XtTiV5JF/meYudy21IqEwvrIgiW+r
AmqFZOTdVoKbhpo83xEIQrGCjuMpyHPhWY2GUMWMsxPAA+WaY3V84ETc7dOUB69lQXWJ86y8FqnC
b28y9VW1K/bvud97SoHR3ImNc2Q5904+FZ81CJw7Do2Mx057rAVhXkZRsn6B8wOxZhAYpoc+wPZm
Zm4pq5uK6tcd/cfgcUJjDfYUJccwtOuxGPyrqEzon1HwWVUZsUWtad72I35Wg/l8B8c42pLUqW8c
nVAKjcwZ/JFxTKFX1IeqHZR1ZTTNOZfhSc+IYlvSgNacUl8qeCf31iibmyQZyqMJp4GPP5/36MDY
M6kx9GzZ0RVnNjzUVl7veEv+Guq1ypyNTejkGyVxLcp4KOh5nFDeChYx09mbVJ33xTSnX5pBM2gN
Tgo4heGhLKzHOMiJp9OHQ6+CkgGkn19bvT9uUHrToAT6+zAMznBB8mNfqFQ9qDZnF0un729QRRGs
67di8mmGBX2xKxSnONbMK3fkCYzHueRcHhUB0jSNbnSzwjoTfa50Q1BB4fOQ22iKyiMl6PyubYXY
UECSNH7o7B5LdYlTbetkoBORp6VLdl36kkgF5EpROy9z7RSf1EGJziQ+28SWUirZCD2dXwZILjb6
uKZ7ppMob81x5utrx+Ixy6RxPXXYWM1QNlibrAdKPnKns5wfgZxRUxlD5Qb3CuWLsgnZX9KY/jyY
Yf8tGQMOpqSygrSYWU9JNE+u5o48+hkvy7cSzuAtKXAc0KuYGHjhTBuyprK3zOqqA/q48Bserq9x
1vnrfDBpiQNqIVc7aU9KMJi3rS7JFmTqX08NoAmX4hNck0r3g3VaCG03GT3K95mK9bnFICJcM5XW
fZwuLzwemAUVPS3g2eTS7RvH8YhO0OWmlTX2U1/E8d6XNqqEVuoHqwmvxqirdwboDJ4TSzc99dkr
+0S/mvGYf0nMUvKL4Ovl7dx84yOBSWNgTvGiCo0vO0vHOJj1+DRSHUCbnHxtJZNzkermYwvC8cj4
K68h0r/GVh/sx4D9Qow3HP2+WbiVoPLGbrF7KKnpeSjRPltUNDea6nQIoXqqJfZD0E9eYSh7QGcH
aWKTtQvL34ZaQ4zc0Ln5nJyyDrllMCnNfd4Fd1VbrE2MyCx4HD40Aw0Wvmc/PfVWfxOgBhzk2zg3
a4S4qOTMja/6X2Y/JHw1b65zW+nobswvhS2uorQBNplrpI3GQvEM9pU48qBIVZq6oQXNHluzNg3Q
SKiUW7Yh0T6ntrbk7W1tqws2NosJoun8rWwaqFPV3sck9cDpIyBED4CuQK+yslJRucqkHcSk5m46
zOqFsCkfLJSCDdCa4qcCGS8ubgfw+Jw7u4ggXxeXGHIXfXzVLRL95JDnK3Y+tFZlyk+Z1S+jI1Cj
E1aGDguxXme2W9tABDAOm0qRk6ew6aBHjjgUC8khafxvalweKpxoe5+zxFpMyLwxJ/r7aVBJqXWC
2s2SPj20SZMQQuA7hw7rmEcCpmBeox81z0TBjRrt49QaIpS34iBGRrme+OWup015Cgo8koZEjZIo
9asaTsZKRSQgQd1sapmDx5kRZVYdiUeVxcFlzOygYfuALGVqhxdsPPE5E0K/MCE/5W1V3+Wx9Lda
q7HhmmgSW5Oxw9s2uvxNrOsp0aE9u+RTyTNHbNRmRJvgx0Q7hg10vO4a21nAd/dpqGESn51djY6p
AFxvIHXIfByifh2PHhDWx5ZZxdGFeaK0vhjqCTgG280/hzDnDX0EfV/rI0TwWTCNFl1MBANKsdLJ
X0VltjxlEbnWmNsnABn+xbanz8TZZDt6ZQfKPkib9Q0rP/7As5zqZgcwC9BPJi36b3qx9Q1zPaOG
3kihzl5tKNUOJDDCE82pd0gYHqgKEv1TiWHnNK1nO2H4kIokfXaCc2TTDkBsMthcCfFuTnwPUpdG
W/txCL3L8W9Z6nsPBtaJlt5ubEoy4jR/5wS8ErUvwGCJTYXFQar5g6xiVjrqaWxVql1BWXSjDJ03
1uTSkmXBx5tBkUsmr070xxRW/6qNBxgL1dAdRdci7G6/I1jplrRsNKwa7BtK+dGKPS2xwg260dwL
QnrqmZPe54FAkcVu38/8XU1eK0Xtli4EZNGNStUzIlbNFYOdwu6qE/J1tdQTogu3c9yBdDT48cz8
ew3Pro6yGqQZotAeZOpuRoyO9X9JpFLza3Rl9S6ZO2sXZm2xm+LG35nSaZm/4XtpU8G202LLPG/o
vE/7eEwWplDUriMRv42hft0YgBPM+DqQKLkGWpW7pGk/1aUq1nqmP1fcm5uqCUguZoeTk126/uvA
kZXKhBx42ureidHSIe1lj/0pMQmGNLPnJC7JL9Iwl6QDxZweOVtuvhVt9iwsreePcCDWsu4BTr5G
IyTBGEbiqjwPnXMV2eaTPtqvfuBEEBqa1E2leWwTwpH6eDwPkz+uHeR4K4Kw4KHFeO7yet7rJV+l
KGOcyXwQLhKP8RirY0vuFeARRbNLPC4ZJ4mODsIcGD0fdAG9oq/JgexA/3C8zY6hosCNku0NflPa
1W1/pc7tZ0tDduFUELb8nHa5LXoOlxg9nAgFtIJmJCmiZi17+4a303g8BaQllE+6MAk2qT3vZ1Nu
ElqHO0ttW8oIcLeaKjTYVITqLiwKOsTWhFdXMftPfBFXi9+7QHbWamgLBxx5bCxLHS2cbVG1aauN
3+f9Os4auhWPtpMkbt83w7VG+YoZD0ansagXfEkGaYjuSCG1c4/aUKwqsiaOoFHo04ck62pNzXml
JB4c146QyDWx6SjQPKrK3kwQwdxRVPidm0tWDhdSujj8sXra1WL4y4a171vDIfKrAGrH+L1id+yX
7hhxPBsYe2xTHP0+0rVzSNlmhX67c0U/iNU8VdO6DVV7E2LXR6oaOejcx+kWhcclrVmKJ4dYYLt8
LbW4XmnVlJ87Sj47QDbfyGZt13GlxJi40R84cqY4IbibknMWzTjnW57MlIDS/EsfDhwxYp5V1Bri
oKJEPCCtRnLYiC+qojI5GcW8sojhWOUl6sWowPVTqIhHIznrmDzVZhPrtL66qB0v/qw4rjMAPuWw
kZzZvi8nUf2Oa97YdudNid+ekSgJSh5Bv4F7zbMYCbyBm3lvlf55SFm3C/nFr5qtjMVtxkl8V7XR
LZ0xSo5KelvjLT9q6bSfsuDGLnKF9g66wbb2kDs+Ivx6I3098YDr6G5Ne26No3NYGWWdb8jBGDi+
mYscbSLd4MmMJsNDE3M3mmXjzmZ2XdnTa4raSYIVJzkDgkYYajnCJVAmqspSKhtwhTq0vfmqyMZT
oFq7RskPlTG82BkrwTwN/XYKxn5D8J2y7sMucxNjzr0sZ07QOPTSz1A/66rIt4YmrpvQhhGjCUZ6
TEVmII9kUWsDYoyZpdZzXlFO6qZvfUVpAxI1mZbZ8DKl/qJPBrsGZHllY5d1u4ptkTb68zYrJsvV
bZ1mIW0xr+uDF4LxvCEcaYwY5GbX9LJi2p+9ga1r9BsL6g1ao0wJbqAKsira4jOC6Wd4DdeUnQ23
ttIIxErnZapwJ7gS6OQyOObtDTj1R4oOUDhLTE9jHmUrwpD5WMEurOBhsgrNib9NpvzS9mhCraep
KL4B9mOKsfR05YfZtWPm0TrQrPQa0obwdDWtMLtQS5k1wC4RMTfK1GyLEoym2SC7NyeVAwRnypAY
okDUgLLbc5fiN1KT6uuotY9B3XhjrL1MWdJgF7A5CxkaRcAIvBG1FlenzLVmkSa2KM3mdT/ZF+ig
z7p0XmGUch+ddZs4uFF7q0Q8NM6li7ixXZHES9HUojpJf7cnirj1JjyuKzuWe1wQ43pW61uwpUAB
lSrYFIvMGMbhHcjAeO3kWrGZJhNMN+ZnKpjIfUaVsi9uwiWbThQrM60exKA8JwZMd3+EqJfq5SNn
MsAesCpxmsRXVSHuoLo/k6DxxcpHN1AdGIU68h51igi2pNwC6ECrUVxZb/CeYeK0JQrvkDDGIbsQ
1pW6Y4BDg4J0tI7U/EbwBynaar5bwvBBL38AIEoB1JxK9J4Ic3MyOVaDQQwewjkV31ki2Ygnylqf
RcCIJ3GyET7jphJvhl9YtMcltmp7hGSEHnplFjH0hpxiSajhItcMVnidYzcnH62svhkCtGe7hNc0
GULezGf/Hihi11Eo5bDIdEcz0QhadTXbYBhKx9ER2kMdbeJFI076OvVb8c2K+72okq8oylgmVLJB
k31tdS+BTfSJNuuPkaWRg6OHlynOiUwOwbejB2r45Ga1GgnzHEioZpm/JGjodxIrN4tyjAWx5xsm
9mbyQsV2Ng4FKtx2BWHLiDvW1pjcUpLAd8N8Y4CYIsbhMezqI0esV87OwzZSTv3Yb7FuXKNyehiT
CctJHyzVYf8wsnFu0q+kEX2BOXgIZf+pw4KkVi+R5jwBm3jGumI+Zm1dgHiZrYOqsMYUxkL7D2MU
drSVw6kjDxUDPYk4hu42Vr5T7Xk7tuaj1IzXtlUfk7gJd7SPXJ6WjaKbZb74arN/KiHDBnqauFo9
PbeQXVZZrH3ioIhMctSkK6rZXlHDSuB65fWase8Opn5ozPJLyZKHOCIZDzZNq20C6mZvVIO24ggh
d6Y64CPtS8DZ7PKqrL6ZOkH5Pb23B/3GLsUnqSNBJZCi2GhKSx+iZJuD6PEtVMiQ93vBe+ie7aLo
13a/9FjJ015boZ9sSFiGnSImKFWzTd+V9Lwj1fPjmDpHwkVOEB3VdWTNn4sZWbJWhA7BlayBmYV/
YZWJ6qs1DyM59nWI4UleDEsjXdhPbsaupfViEBbfBfeFb1yT2no9xsE1G7xx0zcKerJh3uWZvLQF
3focFvEKdITBImNOq2hos53NVoIYRyhpTsQeTA7qTd8hYsyQn+pDGLtd1LjkY2DtQ9rDykIXOmws
hPomXn3FbpzbkGoEZeyhuBRK9fLP28b/PyGG9odo703TvrwVzX95X9++1t//19vX//r+IPKvzc/t
4uUf9Ge3mFbxH1S7pf0nMl//N9JQ1a0/COYBCQVMUDPlAtX7q12sKn8omgL2zzEl0YM/Er9V/gqS
NKRxpPWCO1L+EdAQtdwPvnabfwAwcoPei4aGnwY0Qrsfe8WRjlzZKfPkjCZ0rdrtJiCBs1cofrCo
BM79D230vyE0LZ3nfyvq/rqaZViL1E3S7F461z/gDOdoAv0U98m5ED2lLX1jKKd/eIUFywic0YTT
CCJSfRcAN2JeLTuI5WfdV7R1mA3Z2olSf/3xVX55apYmqcvSaFeRGhIn+PN9LJEVvbTT9oyCvVwl
nTQQv2fddgDWvanmosRVoxpXH1/0O3v9p6dnsfPkgpa9XFnXll/1w9NrozyCa+M058bqxEkFNF5a
U+oSsWzv63yAqaUawV6SzuLSZULxV4b2SMQpu4WPf8l37OQvv4Thpyu6uZAU3z1lRJuDIMe2Prd5
ZHvFXHAi0Gv1k4BxvvOHNkAkpRmeQYavOzuAAQNmru1g95T1lF7djyM+zolCwNEi1oTwaU3fEDJc
7tjzfipyyHZdMTQuYmYbdqHs0aCZRk+tu/ZvfRFSWzTCol1XhP6eUM+bNx/f3/dR8uv9SaKkdIMP
w3j3pBGKTSjR5ubMwa72OIM/YX7SaehoFICClvYYB8UbWsX2KvOt8EoyItZKX/kXP6ZFq2rRtOE4
e+93dvEJ4PR07WeQBczRJHWYbuj+49/7s+CDz8piRXJUCtGwLmxFvnsdWU5CXMYMc0aVYm4Hq8NL
rDrUYPTB2char37z/n/5jC1L1fQl50szUZVb7x4PRiTOfokR4RyMOF1Eq2Bs3Y9v6Ttz7udX8PM1
3n1iemsOCHD16NxsMqSFK+k169SlNLpmXKzUNYF5p/pQuDBwfnN3vz5Na0laIBIK4odjv0d9lIow
6bvL6By1njWHp4hmvrSn44Ts7+Ob1LX38yEP0kFgzHSuMF/9kszWAh7DzRadWyia0W1871zyk3lg
vKuf4hOd+y3oh4u2tTwAbQ/BV+fs3FyVV8VeuxBzZ3Rr+W3oV/4l+s3TXwbM+4f/4+96N6CSygDu
ih7hrA/HSSVkMTc3oqbeBSMjjqxVmNnrODx//DR+GVXAWkyp41JgXoHw805ubbCh1HxoTue2yr/h
uN9Kvwh/88R/ebffr2HptkNbi4QbAI0/TqF4S0ol19PxbHKqUm3UCB3TD/uz5OvHN/PrZP3uSsur
/2GyjmNOF2bNlWjHuMVB7mL3iwT52VzK3yxGv7wsroTnSCEVA0cf8OSfr0SenZKaPleKlzArf/AG
yj7q9NLPT1FDiEOMsNG6fHx7y9f30wD5fk0U+mxFUMY777YNRjrrFMfK8eygSqcMsCJ6h77U2Xbu
mhR+dvWbZf1313u/ccA36vQq1wt9H6FkccZE6gXqN7P199Dxzlrymwv+3WBkY2Yscj5t+a+fH6qi
9dZIrhrCNEoee3ocGj1+e/7NcPzl1TkmE7dC5pzEbEAozM9XgXHSpYNsqisLhGMYNm4V2a4j9DVN
HchVAe2scD+iZf+Hb+/7Zdn5seeD6Gy9G5tzSngBgX7VlXCiG0UkiKuZx61mU2nFswN9IIBU9vEl
/+ZOiW9C72cDGlWU9/zoyhIqmFHutMrBGmT+HtCS10gLxyoYXC276WR+aJz9x1f95XNfGM8syjhC
7IUq/m4RySK6OkNpTleR4aPsnjZ+vbUolADC+fLxlb4PiB+/CA0Xi4ramO0n0s9f1kQbT4gR6rN+
Ns7iYhyGq+RgyrV2jzxFDdfqttzkGwMdHQWPv3C6/5FmvYySXy+9XBTWKD3V5dn/MNWMRFZoTiP1
84zfg2XTlXDXpsigFGKQ0qf8ZvT87eVY/IngWvC077ehDiYKfQyEfg5w2MXDta3JbTpMxwjzuvbX
UfM/3tv77/D7Y/3hYu/eIJwN24rK7xc72uJZ9W8/fm+//vMNtnfLv/jIDfv9VgZhVKtHCKjO1eB3
G+K8sMlO4i+d9X+8i2U6/PkNLXQyjUAlTaP++D6W2kAzEdETCK7yyum9vGqeC1yrO3ymuveP74er
sAHn8Mi8Yr1bRAsD/e4cztFV28TROcTh5va4Cn4zBN5/V8z6JrpnMq+15QCqvp+3VAgdUlCPXZiB
pFTYxHb0pfoaQbnckjb7/PFNvZ/9udySO0cTn9GNpnl5iT8McKPuY7zyTn2JaamoYXgZMppN+Gum
RrsbSnXV9b/5nP/mBjmmfn9dnMvZof18xbKitx1XfXPBcYoETR32MiDpLQusY9VbvxmDv4wObo99
pmZrurnItd+Ncaj6OdKHurm0TMeGPlDQMaxD5sjfUO9/GessNjr6c7S+/Jul++eb8pMyTyO9aQDM
FMeoO2aKs/34Rf3uCu/GxbT0D+kFNJfKstezcrHz5Dcj72+elQMNkGFMloPD0/r5Hsqip7UZtM3F
YvMmlIPWAJkp3Y9v43tM8E/f6/Kk/n0V/d1XhOV39p2EqxgP5cVSVvNTUqwFOKWb6Asd0vTr4Ltk
n3x81V/m1XcXfbc3hetM87DgovDxoZUIdePrdP5X8nfrxd98Tny7ikUFE4S2/X5VbBwU3jBVGjDH
6KXG4pr06WEVQyAa8nojWoDRQ//28c29X//5hB3LYgW2WY/xPywj54dPOAzU1G/omV5oiCydvSs9
3kEhKYNVR5pF95tZ8JcD/HI5W1kS8SRHVGm82+GYsz8lsNNrXqDcldcBSDFPPyK5PAfbeZvs9YNz
mJ/FG46a8mvx9PG9/t1X8OPF300eRp0N9dxzcSXT0ExdJ5iQPr7C371BePL2Mguz5v9Sf/IJmILH
8N/UnUdy5Or15bfSoTkU8Gag/wBAOppM+iI5ySBZLHjvsa1eQm+sf6Ce9EgkldmlN+qIkl4Zkjc/
f82555Q73hPXB8ETQSGrePQJhOq43Q/pMxKFJy7hbw4F7boy7j7LqJL+mu1PEnpT/5fQ7XpJcuOx
vYJF+aKSKlfK0OCRO1KHKriOZwTFFjpNAF2nIRJywqM7PP9k9EWyMtQNEc0SZ/sIqHY7gAoZd5KU
UkhAyK3faNbP49P73VB5cUTZMnXcgwO1kwKl6YCpH3YSlTXIfiVKPrb8Zj72W5jeXtuH8j4VTnjI
h08OI/tkc7ZrKuqOKQTQjCyleZBab5LYCc0AmnZ1YnTT5v96u2nIpJFewVNl80xCk5/PYjEGZDRh
HdwlXDQtYmx2YrryT+O5je00casL5X40FseNTj/zmM1pXT+df1pBoEYRh3HnK5Ir9j9y5BqPW/iI
c4+ZmD1vihRAb6aKkOSRKlLOi0vgMwsIW23xXNgILhz9Nuw3UI+A592Uq+SXv7LuzNQ9/jFODXT2
BFb0RBAk9OPO8oMzuV8ben4iNP1wsA8GOqVIaO7CYxVnB3GUkWkGTTbuhjO43PVV9uD/bMuND39a
aXer+Na83QJBvBbf9tSJr4XrcFs+RHeFay10e3/enHArDlIdlC5IqMgqzH3Ae5V5DWEkC2sUWkLN
84GsA6m5HGZ+u7lVBNt4OhXSfXs2P1ubLXOUJ3JtiJO1X+1PTdloxcqqoDqnN5o3DJC4PdC/tty/
HF/XmWKQSRbg6yhnC6v4FCiVDrvJL5AkS3+putFGvzLO/dvgwj8fC1v80Z84qof3/GTTkllolvsg
sSuSNR88AZviL9W4iNp1somVWx5r5YShD499vqcmdSsWEVQNMvBfz2dTaBmvlj7s+sd6GbwYd+Mb
its3IJ1QUL4fShd0DvyleuOYj836+NR+d2SoB31Ia0Ekrc5WlF41ywqG/bAbIcLsQbFAqHLcwjf+
AEHRJxOzxYPgNTfEkQsdmLALrmw5/Mov0gt5VZ2lm3CjrqJ1oS6UbRpuAjo5Tpg/NcBpmT9dfkOH
JGZS+iPI1Bh6tV5YFk38h7Lcf4wxvzVCg+nktpL1mEuTmTHt56gj0EOvchzglKyKE37Nd28vqsX/
tjAbhgAzrJDH3DtV+TAG0Xk8GOsiEU/shm/eQTJFljwxd5NlnGR3Pk9WQMd1PUzXOChFa1g23Q9Q
V1J+4rWYFny239FNFnkGCYcANMz2OyV/OOeH/bj1PHUL1V0T3qd+fT2MF5agnnj7Dn3fyVsyTJFa
oS7hunwdkTmGgxRaqbaVQ3RVW/++tzZicG5B2Own6GDWqTu2p1IO39yTU5c9vgsrhvTQvLZAm2td
hkXTbItGWucj0ETLWO5N4VcjbAajXiS1vojTdNmWr60MAYQpE+m0y+MH73AxKaEZ8LRQxJ6E42fP
vu4ruVlGYr8N9lRQZDpryf3TH1ZUd5UJ0u24tUkQ6euqGkjTU0iZBOqncths7+R+VAldL3s7+Joj
xDXVBZhyej7SDXKv8E2KzrAPn0XZ35jeTVsCzab97/hnODgkVHQktJmmZAW1fXP6iJ/O+r4NKYd6
KgjbAhFUGFmonGiFt1QjLzhREP7WFL3m5vQ4TdKGX00paUFXGs76dq+N2iKOgV4jzURPS4YUx/FR
HWxhIm0ySgYahOQnKP59NRX3tRg0njjsOnqiRCpBvf8e9PejRv8QVFWltPPrEyWGb01OcT7LOVXI
Zle2WigyXcPSsKvA+ZEdXveW5AaqAsBPdQa53iC/shpp8jg+0mnSvlwMU9ZfRYpnymxBMjRbvyzI
jRiSnHJHi7fsDAKQeCvejwvo7GQ7DMVt0OvSBqROduKofLN5sUzaQeLIQjw0B0dQ8So8My4qLEer
DJihlmpkAQjLPc1/pbCz8ACSIVLHxltB/SLZOm0Gvz165pTnA6EyIktxvs5V2Q++UZQ7sL0i3beJ
Gi3iyqJzQ7Kqn/A00dJQ59IVXWCnshLydDhnM09ugOPLtUVo9yHB8OnkINYhNlHclLtSEwIfBmQh
XmVGZO00I0svpQY6XcPyx3MYlBHIa6bu+HqUXMZB0sJAEqEb/B+DECruWNKcKOxbFUgwvEBBBgvP
WDb9JkIDhh7xpFgdn7aDt5dONh4rEVwOuQ0e4K/HA53y0S/jfbkLOqtZdEkYAOnWrRMn4kOUcj5D
JO4IeykyYGW2OmqRjz2kCNUuDC3cpFrKF7rWPEZRKJ23ZkeD+zheeym6YfQRmIvQLIvfrNHKDBQ6
aOToLKo4B0/ZGKSAbfditdPbvNmMZZwue/orTkzn4dEnITodAoUcB4nK+Tih1SzMvVLtqkqngcQc
ExgPU8vRYVKCCy4CEgqZ7dps426boQN9c3w1v7kCDM6hybvJaaQo8HU1S7WDcynRq10XqupKTwvF
DTOYb3KKcVLehUu9nQQkVJQUjxuefvBsfbnOFVOFHhqV23me2wT/CjSx07dRTQWnsZQCYmX4fffs
e5DSorIuI+vtN22aGGSS0VbRqCDP5zqhqoV8n6dw6l4htkWJzIEJzYWJr/O6E7fLwYM1szU7Jn2X
JkKT7+WdFaAIZ6rnUMyfZ2Aa/5shTZVGiTdL0Wf+FnLnptREqrxTYfN998g2DrZ02fw4buX7wfxp
ZbZLdAvZMmid5F1b9OuMDkeEEHxvPBFcH+xFpgwVBx18iEIBc16fIjaK9vB1yrsODuxxPShnEKzI
tDdlV3V/YvsdOGskLdGfIuRESlnl9fu67+k3jMXY6BnRY6I7GnLuD56yOT5rB0d7sqF+FGRBMAKJ
/GpDijo60Ji4na8CXN1X8HjTkYNYoD2qlbOXMhHSD3kDs9uJd/3wef1qeQ4vITnUSKNViMRH9ME2
WbDGT3KE8Q2Ksxs6UVfVWLmyLkB19Ww1Ip2RytnxsR8c7+kTmBrdOLoEdm7u0fC6m5HX59LOMuBD
FbyFb/0YunDRJNc1PIDHjR36/5O16ZYGKoj/P48HoRUxDD+ABTNG2KQzdNo14kXly25Xhw9q/7iP
5Uc/u9U6+hIgCUWpheal+IRT892WwoHTGa4G6NOaHcU0kVAFoX1yh+CMW1XPCnRyRvVTrIQTe/e7
fQVOAw+KC0sjWPm6r5CDN8OyLKWdchu2y6Z8LoLz7Ge8vynUHRCf43P73aiAykrEM7zClCa/GkOg
ZYAMRFJ2SJTdGCjgdH10WZfJYxkZJ87LN7cMGI0/Tc3OZB9CJGT1skKtRr7xdHnZ1PRn992J0/Hd
1pyCFkDKE3HUPIUHsr5RQ2nkZg7hMPBC63EP4NyGCPBBibp1oQM+Pz6HhykZYlO8PJHpY3cShX+d
xDxJmyCSinonBon5GA8wqrRlMp4p0Gc7XpKUG67D9xii7oURqdmiS5tFizrphyLWXuSp2gdQ32RB
cQn7on+ZR9VbJsXBKtCq9seJD3u4DFOQBUcFXdAT9HG24lrUydK+jmteyVZxVDN9KizET7KpH8kr
uZJVXNHzVrYEunZq1HmMvIVMA94dr02RF0eAFL4YWgOz2JKXxz/c4dqZ4BR5JiDhwWvQZ8VKVMLg
gUhivKWWzhK5Di/C0lfdFmJI6GqFcxPdp8Vxkx8A2C+eClVDjVoeaFMAjIRJXxcPRfq6Cya8K8Kl
xrNnNv7PLqrj26Fr6EUhE98994liZQ4sOMlT1gSKTqcvLceU6gfjti/MYEvLRVrZGWhS+DP9fXgf
xaHwnBeilBD2GOCChcEKnpVAGtG8YZNYtreX5WvakiEnFX15POvgsL9Wc1mokLOJK4TJ5ZiGFtGK
9ncmcrf84F4eYQvWtWqbCjnpTEkKoiey53T9RKZgPKuh3F1Dm4lee5033etQ0WnktEmY3ImktcHr
xnr7AHgkee26pqSDsUi8Xd9RzjhxIqY5+zynlGQBVPAAS1MiXTNn3pGYexXIEb3YcXUjIQVxuwfd
SO1I3er46s0389zQ9O+fAq1OEDs42DHUmKJbI8xgxjtr358YzvRxjw1ntkVS8jxZm2IFLg6YaPwF
hOInbq35jJGTIHfHG6dLNFAY81ShakJNA+FJu4uTcOv5yaYNrBBpzhCysYjs2vFpmw+IUitIR06Z
idycRIb167SFKRC2nEbQXeCT2RnEHGpxE7z/cSsHDxnpVRIsxFcG+GpJm01bq+t9K6FotWugFCgr
eCjb2ripi26Z0d8ztCPlSDN1hiD6zV1BnIVhffJLKK0ehP5mp/c1yh4El4g9ZFDTGfQft39IYP7H
LPV8731YoTpPeoPp5Pn8OonEc4DYlJQkB+3dcrMzJZqcQfAcn8TDpWIsn6zMlyrY16hWZYSpYZwu
Emv/g3aRbnncyAdm4fMO/xjLFCJiiRBqnkOm37UTfThldzCuuXEIKRRdznX9Th3XidB9CyGzyxEu
7IIRdhVxsBWl7/mXbp0Lp47C4bbB96F6TPmNsjXloq/zOiQxZIXq3r/qhdiB6BWNCKRmIHElU+bs
NQSD6utKtk4ciYOnh+YX1DDhfqQbQMbyV6vqYKkDpaPgCulVzVoG/Zk20mC8SX4cn+rD9eRpI/Uw
ocKnBO9sPdWkrNAmEwJ66GoBnmfYk1GjOJX6O8ivEGER/sgf/UkfmMOvw/H02AhiT+YlVazeVlF4
BOXTofAgIYjVGaLDuwUDXlK9QG9nUEhGpen3Bson+Ch84PGJZMDU2UDTLiignpPqXQv02smGpIN0
LclOOJXz6Zxbmd0xEhJocpuh9gFvy05LAPgbdOT8F0PRVOljTskZy7O90XdJHPfkcHeKp/NsRmKa
3wujJJ44hdNn/XwIp7HwWGrUDUQcyvkWNHB6TLQipkNopMuiCyCi8YXSlXsTmuGqKBa/uUK4WDJI
DSDUXFRUdb7uESVXYcxRpGLn6QiJ178K7f64gWmJvwzowwBoZTYC9/H8JOOb63B9asUuNqAtDvBj
KBH5D3/NyKxQ0pcpO0DCSED3cVigKnqLEtLv7oDZSGY7II005FkDPAApe+6AUUKfeuKen996eDIs
xp9zpXxdDLim9Rx+lWIHOWu/SaDv5KCGVKntfb3oThWzTq3M7O3K9r0ZA7IqdolyJ0W5nXXnJDBO
TNr8Sp0PafoQn5wzKVeGNJyWP39jPOOmQFrJIEI/YebgCpjN3OwKMOlHr2lJKnZD+6oAOAxOhQin
Jmsa56dxKAH9q0KvFjuTXL6QXBnanWT++mu7eHYW41hIkFPChgcPq2i+KMmD1pzIeJ8ax7QFP40j
yPTRQFcIHsGEVjMEYMv4R3yyHH1iOeaA026swiq3GElrBtBL+XahBidW/OCi/Lric/heXDGIvJCL
nSGFkJhBrAyOWs4XSv56fFW+3cG0B8jm1PBBJvHrjIn13gf8yLEntIDzFJ6D7tkYlIVh3ey1EyWR
b1fnk63ZaUFPam+k2RTKlJbTGBdSez9Jqh4f0Ckjs7NSCiKMqvJ0j7WIKChr0RQc6b8J/+gN+HPa
Zgem7iKrrD6sQEc1yURWAupp8Mk16e9vaQCUlDdIRFIsV2bj0QW5tCpB5PLXc0fNoUaxItS1T1j5
5m4mmQSaiIBWJVyaeaRFU4X7vKyKnWJRMSa4tmEQgUitU6iqOrBu//YiYY4YBkwcSYmDEhwciNTj
O7Z38TSSuoqUyKYP9riRg6TqR+j8ycp8v/VaHJMMKnZFspgil21+FV1DbCKiuNfaxdt46V/LpwLP
b/YfniAQCrxTKhrzbuSoDmRB9hvWy0J5Yd+9603rqnF6Ij39rZlP+YfZc22YZMipROB4hC89WK9Y
2EbNz+MT+M0l9CXHMXuwZVWK4CbHRriPYYS+LqV7lDlXYxKf2A7fr9Sn0cyOk1KFHQTVXHcdxAYy
5TyIX/rLspMfs9hzlcykioeunC7faEYOzV141hrKqkWj7a+NePZGGVlEWrWbbqiwdgsU4ZSa7nVR
Xpl5esLUQUA6T+zM3irEgzOJFpUCTngHQvUUlZa76sZYR/cQMMJtTx0Moe5suU9OzPY3z9fnZbVm
Zz2S4JDuJsNSGLt1vLfb4fr4NB7GZl+zY9bcY21SUiZTdgyyA+sR+j7pFbmMqKbnzLW8JUJ5xw2e
2KnW7DR48BIPFlCIndJrKLReotAMvDRd1jBwHbd04tzNoZcBmnSGEWApkIuFGpwVUbuUooe/ZmT2
KCdJA5/VxwqlPRrI54qPfE144nr85uX/sg1mt+NeqGQ1U1gjMelWUlvao+4t5Kaz4cAtJW91fEjf
PjB/nvB5DlrKy0CAjQufScL7j2B+ylb5mLmWem/UnHk6hRvtVExzalvMrpV2/JdRcOxcKzu/uzf7
H2N1otliuhVmQSAzSc1sEpOc6rFffSiLxj0EInHP6zRbwmZsk4q2dUDOSL4vydNtm/HH8dn83qKB
xzZ5beAvv1rMqNMVSTzyfuaWuw/DizwdIO0aQRuZ8JhZTlGfAhsdAMf/eV/9aXP2GsATakGaTCyd
qoLTKY99abgm9K5jF8AID/GCvJGshVKdKSebWA/WkW5PkIm6TD3WJLU0G66fGXpcyYK2rfMnuHdd
iJURMMpcsPWL35zYmaXZIC0rNNUu8fRtKV7tC3GjVAwQbSy1Du7rHN5P/VSc+pFa+bJ7ZiZnh10Z
9E5Hw1DfqitXPqse5NGBjr6HRaWyAZLYxhqtIoeKzIN2Nug3UK+F54F7qp5xUOFDpRY5PtSdVFWS
6BmavQqQto/Q3PMxgofqpfuFKMOmuilvvWvjJl/EL82muc2uME4JzT1Z/v52gT8Zn70XQ9+Ne13G
uA4fpG3BHyLZSugokMidV25y1a/iexgw+/dT9CGHu3oa9oS9BViDyzmHZUYwukLA5evbvoQw1LZ8
d6jdUoAqfYGglObKl/qJLXZw784szt59EWliJcqwWAzWtZzeSWOw6L3WLfcPI/I8x/fzwXP11di8
3CiipFP41bSf6QIzS9TXC7e3xBOX+ykrs+WLhTHdlxFDyqqlBzmpQOkuk96OD+XgzpsNZXYJdCCT
lUSfNqifwBOdEWpZa6XsF2UCWU9R2iYNi8dNfrstQZyzMSB9oXb69Zo1i7GkLrbXtrG5t5O4d7TI
FWIo+66O2/l+/v60M7sCgjiW23E0NUhuaXtStrm4kosTAcOpsUyf4VNqBO2WUaoyizs0u4uTxoVs
3IYnEUa75fHBHDq2Hwv152imT/LJ0rgXFUTtsBSVNsT7b/UtlK3BhbyJX5u37hHyDDOxm1Ne7ak5
nL31ndb3YkkdfJuiJ46+UjS2jizcHx/bKSOz+EApJC/MNR4itG0XZhBAI/2O2N3iuJX/cCn9OYOz
K0IQgeFYMvsO3bxW3Qm5Y72YP4l89B+CCJ3gErH54yaP7w55rp6aVSC4CQU0yEZXinUeG3cVDQeo
Pv41M7OLYhxy1Y89Fknzckc24OAfHmE0hfn8xBQeuJtf9uBBrUukDStUBhYqD9wA7VIPCXB7XMFZ
IgqOnzl/bVize6IWBTGLTGavVt8gAD3Li1eif6crFfe4ocNAGRSTib9nafokQzdP1yVqakCn3Wvb
nv69sHWSmx6OMjv4aaHjaN/Gq1OddNPVM/NOADfQv08/CIXuebuXOgAjL6kNby30ZnKBxO1/cXCx
MNUJeYFR45ttdgusuCKgcLYVfRRN4S1GGyGDlM+ItFNP7zfH97OpuY8jJHqr+jQZbRM9dNJiMclU
olZ1fI1OGZntcRPdT6R8dMYjZ3ZUlS5KeU5inNrhp8zMnkM5BNektIzFMDpHpfAgBi8ZJOvHB/P9
hgPoQkl3ajScp7N0a0xQZxC1rXSbbPcPsObCrCG9qq4G+2mOopcNzTJUOcfNfj+4P63O7tlsRMJN
6bGaTdCku1p71E/R8H3nd7MZ/rQx23dTAxTc3KO2Bal2ocm2ukhvja3vlrfx0nQrt/0VvmgrxUmW
iOTWtvWUvWbrvzTMOcpV3QOvkIpB2w4SqoWN5RKaxtn9cSPfn+B/j1Ob7ccMneAo3TPOTngY/Be4
+3/v52scXZMYFMizBA5Gn9by03MfFeK+DryiuapCBMpoFnwXevFUn+HBak2Xw4Q7hAsOGOIBFMUE
MCjFldReRUIq9q7Z74VnpU/1u4pC306V0yJ0Vb0pf4RxQjo0UZuKGLH3OpiZmwKa7qhLoOuVAJgP
sdw9S3qu9Q5ADGQFcnpafyh5UIRonojk3RJotiba4KoW6Lkv6hOe7DwCmMYC3lc2OFTAP+aUHlaj
5DWKcfWVL8fjHSrarR2WRUI+0/CdVEo2E5nniRM1954/bEIfwqthwdw3f+CVuEmywlLqK2709l3q
wg41kiiw0w7qSS1XxqdIbO97Rdsc3x3zk4xdYypeSKDkJtTJzLXFpCYVothdZZYUnWfZmDt5HRcO
JGb+CR/mm2mdZpQ9CDcj8dxsow8xiMpu1LqrvQnnqL9v3wWOlKqId7UyXu6buP3NZ38a22eDsys4
1KDhRfq9Q3wm9BddLNxZiQ799EAzVlXtfzMYwRqDguFUByMuQnf09ZxJZq6Hnth3V9b+Q6qwDG/0
ffeQxcb+Z1W2p1hL5h7hZA6GI/DZ2ANDMbuCeV5kPfbS7koz4AVShqZ2PWjgnCSL9q6QFeaJ1Ttw
emmiA0gHThVMG8WhOdjM07Qq9wVTuYqNX4Hi3WgweEa5uo5EPLe97PaaeS53yWVY5BcqAo7H9+nB
+QBDR9kLDhEQKvoBR6JVmpoQ0md3pQzhc69W3mYQvdrp0vrBypXChivYmKi7T4162iOf/StG/cXu
LFjq9nCAD73CqEPpRz+JU6C33gkyHalIOKJjWgHGLav9JuwkQLC9QitOeuJumL8Q2sSaQg86eLSJ
QXWOkiljUxSC0dCvtEg00UxC1KerhlOFsW+tsGlIWKo4rx8tH5/eCYnVLacmtatY2BerNFFiXDw6
OI6v4wG130SrS82PXlBYtzVx3oNjmGg+ZY0QXPe93qDga5qhs+/24s4a9ygTFEmqv6RhRWtDHGQ+
OvNxDXd8bqT5nQdH5rVYBv0qHOqNV2XRcvTE4mwMhfCfT8Cknu29Z1f/XOHqQxn6LYO9OfD8evbH
/9nl70jgle/v9eVL/v+FDjeH5ogO9//53+nLWwaTeloH9bD5+Y+/fXQ5/5NYHfJ0OgCsiQ4bkAG4
aW7v7r2q//E3/gVKzYmZ2ASdSEcmjti/dLiVv3MB8XpMHL+w4Jhc6VXW1P4//qbyT2D/wNGzYUVj
uu1/Q4cb3+7LOQSCCfEhlyuZHnDKXLKz9KfhI6S2bwfKwvI1Mpqe25xfa+7gjEvfCd12fYnCSgPT
undrOuJZt0jdZBWsjN04LMkPE8fa5w9eK3M9OitlVS+opwykyO2zZuknbrjsHoc1SsyL+qzz1pp+
JjYu6kDV9qFaVHayTtbGwlyO5cWAR50ri0Rfy8mDOKwTB2fBpngNdbOdXLbaTQ7Qlw82OP2ydU1p
0S/3ne09a27jXDd8imtaEBeWG6/8jb7wV1OqODv3r6EV1IeL5hyAT2M/NLZ/IW7l63gjMhx0tJby
WX6hr+RV7mpP54Ib80MEV/yhrsuzeCG/wtGyaNYPnSPcKrZiTxYQ8DJ2ERolF/ulEizAWIo37ZN8
2TiNfb13qoW0m5Cm9sPZ9cODZV+eT38YnPIi3lSLZ9WhPmKXF+UFEodnU6+BfQ5Q1H5c3t159mvv
5he12yySm4y/jB6KPLSN1EG49JzkWGyzHMHoWDRePvjLFD02frZhPwf2HXNlh5varfm73jXeLFuw
dQfhidfySXGjm9rN7BS6Zm87WKET3INVvQmQAFuFNa3rXofyOboN18ADVuImX9fnk+AxApvKUsII
33ehXQdXnpOvqnVjS7savmuPnFOykHdI4jbVGb90c9cZV+XjuIxd0w0uvA374IE2AVLK+nN8VqS2
kiNZRJxhILzSXRVuHF8FNKpWTnSdv6qdg/Jy857vpMhR37Vlcd2smhX12jfUbMrIPk8Dlg137blP
odFxpMIdWGtEYcb39pJW9Gil2GG1QpHrR5oXdmuL9wqjYeIuoVmSF+UzIo7w0UNZa9Mqe5X6m6ey
3/i/GoSIGltX7XDpLepzaiCuclE+Dc8dcsAIqyKSjaJRsYa53qa/vfZceh4K0TUuKnHRtj9Gj27E
rXUd2oKbr8wf+aV/IV8qt+VFt2rudeNKeLVes1F0RdBTLXATR+E34llE7CXsMv4cCpddtxCdMkLf
1xa1ZcL/mw6/L2W0eWyyX92FsSFxNGqO5C9UlBHRj5UulWrT6LDP280veM5RxJEgNtOW+V3z4qOs
eFHv0Dsss003nDUNSodrxd2f+VfhJrzQGr5pf82PdF9HZuvq6uKMz1844m3hClwBWW+DBfAfEe3J
72D6UlDUBfbzS3/WLxFJW6G1aC5xbIWFchYtBTYYenQB8qdvFd9tutLKRRHPdxJnny296wl8DptX
5wqN3T+y6wrNDn5IVxGiaU8ugt37W/EtXNq1ndrtqlmrl7QykeMxHe2NgVl2CqlRs7wa1rJlO150
DrkUs4PPhNbmVtnt74UlyWpOsKjcDz/8yK1o1nzlcyEWlDr5o8a9YTjtI4LLV955/1M3F8W78NrA
Do0IGiInypJWWW2Vej8KVHuGO/pcpPVwmS5VZzkshgW85/VmdHf5Ujt/FWzUb5EaPw9/Rlv9jI5r
XllXsqP3fcqUiJ1jPsWvtFSVa/npyru0XpTAKZGZuZJvlKvAulfCTSs/jcOGFppr5VJ+Mi/ysra9
zO4a+03cSOOluVuMjrEyH/e2cJlcIHZu56/y1Ua5WRmOtPV/KVvzqoVrfrhVzrbFJlxnS9gRRe/G
iDaoOKsPasmAym1OYW0duVzLi5cXf40+HmlB+9ZfZ1dn4UJxfixy27e3g7vQrpGqfkPY2fWc6qd8
we9s0VUf05cnhcsczVNk2Zb1onG7pf+ChKmNdI4tOf2iX8RrzRkX3cVWXkrOFv2hh8p31d14xhDs
gNTdJrto3Hph7rKNyJfkfG9ut47uTlBivsZaxbodb7WzzuUD8evHheSA9MnWaNBYykZNnehSf4o2
6v6s/qVpNr+Nfz0Zq49Psa0fUM1CDW8FDO7BWICyylobifTqorjoluhFtzZKQGQ5KDq6aWxLIACc
YanbRcN/oJzZ8NsLawXPHKkhu6rPBCgC6d5xYzhWVw1sPy7fg3bmKtaWQuyOptOzPcVL9c0DQ5Zr
S2XhXWmrJ+FSYgyW6vr24Nn+il3pGiuYpd0X5eU+tMOzW2f9S9ikjSuf6+fm8n6bjmh3OdCjaC+a
g6oT76ZxKW0jpHSv0GF1m2XhFq6ymv5Xw55Gblx45o3l4xurSQzlLn2JEqeyVtUFH8p8RCNl212g
pQ60qLP9S6t4xsMVfqJ1ZlA+gjlL3e0X15aLWm9jx6sh2LXeWs1557SnmI8s5FQk7cpc5sJaaddQ
29aio2ZnOl2EH27Tb/mGd1nCr7lTiHf5b2/yf1bv2faF8sL8iyY7//4qfM4/7Lov9cuXPyw+3LTr
5r0cbt6rJq7/5T9NX/n/+o9/OHt3Q/7+j7+9ZU1aTz/NC7L0ix84UfIe8Rxf4vrl4Ov/EORR/45H
T2BC6y5ZaHVqtPun3yipf4c5CKgdbqElS8Ti//YbFf3v+HPkpGg0g7AdUpF/+42K9neTDmd6wqjq
TXGm+Tt+44cH+il+4+cTMsJaQNAEA7EIye3XqFzsvERAhYdSscJ1bxoLuVNRy0QQWm+u0xyVxeGl
JryT4pfRvzKb+yZb1YhP6YN/LTbhSkEKsUc9oo4WVXXb7XHWqnUpPuCrrpWIulkiLbwic0qwWvtx
bUrXIz1CuvY45pd6EDqT6S6/k/tVjafQngv5W4YApLCQhrV3rxPPxCujZK+5CQpvfp8iW4dCI3h4
Gdx9BjMuqqRFvOJN1Sddah+ZDv7KiEVXDzZmkqBLixA1AgxB+U7nnosSOMRFVzmQ2lp9V7MrILx2
UJS3bYqflP8aJyJR63EAPyolxasEU1wtDhtUvOnRUWy83xLy80hMlgEdn33yaEavcFI5SIo7Bk+3
wM2kB7or7Z0MQZSJHEaM3uQ8v8i0W3Evr/z2pVeyB830Fj36CdqAZLnSZetk/2C16VLKwZdl/rlH
E6OheEuplzZC1jKJiPBK7TLzJnVevGIjX3fZ4Er9L7pfVi2an8b1EDyrxaYlLFSzp8Y79+mq0yiU
ihECzOU24cVXLG+xR4qu279xzyQDgl/yOhbfpfHNHO8E60WCdq9GAlhKGnTaXrURYWwvmLI2d43p
LyKogkpvUUbRSqxw4o1HMYDuSygcNJiRohbAQdWIoSGgIq3Q1FjQIltBCmClseON0QpRxl0/PbXo
R8hVv4yANjW+shraAjHUZlHSy2z0+VYhWKlk1G2yhRh3C/QKbNIKqEYVC794SWNvUnOk20116Ihv
/bPAr1YhWtoVesftEJznKDKN2S2pjz78ib6aU8DLkxqdq9ab3oSqvnwW+8CVMzrYqAXEvKICl2vn
Kau+Yn/DSJFS4EPoGD1YmHW9aqNXKyETwR8ghNkZF3rSnsNlYqd7FZcEXKm5y2vNUYyFF1CXluMz
T39o26ecjuIkvoyrPQPlM3ASJoue9iw1jZOloZOkT9H02PWTZPomDN4MpLHzcnBbpXcLTpuJUqxX
jG7LuzSBLIa97GiqsKwKBd0j9N38SaOY5j8P7iGpd1E2dVPlLYkCpN86BGTTwY1heq2RBCx6uJy6
3oVuHSHhK72cqK0vWuk2j/pdsnc/3YR/5An+V9okV1mQ1hXR8NcE0R8XDEBzGQoIOCLmjawTaZnl
10Fjy/GvgOCkSu4jPPFujzZm547ylacotiVI8CiZF2oRQhcH2rn1F/nYL4V9t8ri/bLX82WrSPBR
6baHyN3eX9LxybcZTi69pv0Njaqj6dbvSKM6Ad8DSE+yUltFsUrMll2IcxlZttyeZ/7NWNDdKjgJ
yPcBXiu1i2xDeUZJW1Z6BLkfrEnfj9Ost77TQnLaU/AfL3T1p49gJ42553p1XiSZG1eb0H8BcF4N
9M1GK6G7i/kQqYmgu6bbug4y9iapB0frT2Xdplzpn1m3w0mdZd0aA53QTGVSx/herKMrNQtdP4dX
o4+g8X0ecslJxUf0N0ckrYYScoDkxLp+ZKPnH0FV4Hafch4wAswSDmkrCGZXRY0NoJTOf2QtfSdC
3LO6in031F+R2k0qZ/SNhVbCquRo8o2qb1LhsTA2/X4RZTuuClF+EIMLTr0wbHrt3DNXseVGeoAc
5joX4ZNtfisJ/TFxFuo17MXpk5OR+frcSeyYQLJihHkRTkVXtBHRCzYuhmg8MT9f87H/MkQCeiLp
QhluvkJeEzdilzQ2p0wmhqakg8BKvwrMtVecsmV8TXZjDaQ+pD34EaIOndy8StGZYi/Ie7+xC+HC
TPUbYy9tgqpbe0m2bvXWTdXRTS0fiXvlsctj3l9lJf1f7r4sWU+dy3IqNYDkD0TPK83Xndantf2i
cIsEAgmJRmJONYqaWC18KzPtc/+0MyuqHqoeb9zwgQ+EtPfaq4nPnazhpFt0641I02IaANF0rn1G
HiyCaQWoUOgORP/qN14F3kjJPOAhfn8Sg3xsm75awxeGj3fl01dYZdfY/8tcjGe+AJPZd/MZKozm
djVfSMSPU+zuYaBmsvXGJvpi7yL/3ZjNdYhusHHvNCNFSuIqT767eA8Ty8sGH6aXdsiqRVPoVAFL
1TKn6uPSh2fp22srMLkl2EpWW6danILmRaC/nNl4VnD0QRr2qRF1u33vvfumMxfNjhmSg7Eqipba
ag8CR6itNMiLQ7IpIahVgiIbNWY7T74480wV8XRKh3eIPMGurg4rGI0kNYXGY0g/LI0+rOrVi1/2
Yxgxo8cYfWqUFCESkWi/nXKmEVj8qFJXcm4L59+sFs2y+0r86y4bq2Qv5L0n13LYPnx1WX/x+zpp
wZKcoWDNv2fka4pHEPq1N3Ig+Z/mjpcshaTqoe3vluk0++duelhwciTLhlf/2nRL5e/DQlv18nXC
9GjM4tInyFoGB8cE1ysc7Nqu9BwwO+kVIpuLlbnjFroqYaDn4GuNULRN2QXeQZWRFrunK7wEE3q0
XZGPn54X02aLcQvP09Y/IZbwyJBXCzA6rqJlrUQanWzEKzO1ZYv0evz4EOrFHEfbNs9YUl+CEd+9
IFcbGigSIjDxxPSxEUHZUnJM3ZeWjbsDWh3iO5EB9nucfTOys5pr0eSVjICXoDbD5QaW1LmOzu1C
YcPw0qWw6EiQ0XAcwqNhcTEAcEEQLbip9TKP8Ma+n+YIWzl8ZHGkhuuPIG8kCGPnHvTJ94ZSwCc3
T25j/pXOwFK6mooY38x0xNI7+N2hD95nZCuCuK3U3JxCGx2bOCuXGIZ4KB4duyAM5xz3abFmSdHF
bYFwlEIjlWcwD1sQP4rweYmXmzCagT0mF6KOtHnO2FCMWViYJiwNg5EeUK2AI+vvocMvybx7RklJ
5ncj2Gc2RPW1lgt0p5F/WRxKAsqLNT2smUGiETpCVLFB/31eE9QjSZ3J4GGIdC3UeiaATgL1Xfqn
ZHpQUEnDvHDFt0VD6KQiYB0devbmPexUsFbbSqAxlDI4s/we5d+afYMQvswY6rq8TDcckeRlzO4g
4qni7RSi4uphtr71OQ5q7ynmr7N9AvX77IF6mK8MTnpBsS1NSYap1MEdPHXqVOnTbL54Eu8rer/O
Ucl2/uq6XhhtHveScm1NPecwVYDeKWLLgakvg3lVnTohAcBz3R2MxQ7T/MHn7DmyHfgHfpkgxxr1
XWhOHr0xed1kL0uKk1KzkjffA4VSM3alz9PSIyXk3AWKboeC1E0+/GHQW8CObLUpluq9gKVBaLFW
3MOGcjSbX9PgpsE2C88fSpIi4liXBFHQ0VbDWGkPkIYFwnvpX4xXYz4PB425YvI8AG+j3nQIg3ty
6thcRVEdsJfRY5fGYI+V3Uu+LvUK4UzG43pvJWYi7tK0qZPRHcJhO44w6I+HqYZgt1jmCLJzASon
L5DjUfgUGSgkK5vEntq8L0RyDjXqFhgXwOCjMoBKtTvk/XjG2yrs+gL/YTJ8H1AreS1SyRNRYaZw
pg61U/tiUr9GxmbVPgoLy3NRjHI+2R7aTffgeclxctuFQeEUU1X6TL/zzAPS+840QM0Ld71ER2XC
T3xbK+jNkSuG6PXBFVto62x4xNFgCCvEJJ789YpprFJxXrKr0ftEVgDBuJVJThXx7rtVVCn6laZx
daJxp1KjrAKTPf6CrIcyI/hsfV2FWK0AMpxVNWxrESftHbCQDgxVbYPQhhnnUIfONtOixoS2CNLX
2D2ChlZlRpRbJy9t9pXAFA5b3kzJFY7aY4MRAwNQPpbp52y7LPlpjQDixDcYu1zR6bnzTzNY3os+
wiN98T+sM47N6XqEsBljuHMMwmN8tEHZre80kgCWU+MfFb1E03VoH11XjPQkUBVk5DrVqgomhMb6
+ckAgjbeN2PfU/ReqH3yGOg69EZdcKW6uGiRtTl+3IYXtV+nF7e9bj9iEllAvv0RVj4lnYeyfRml
qTLwHlHdH4x90mlzzR0aCSza3EfMeAvIr/HLGfy72FUwGSpT1ZROpbcwfy2ndTwg0KnQi/yY8VO3
BJVnx6sJvnFiO0ToYbsaM/wnIs8yuV26D0v6kQTimeikjMj3HgiT2w6qlZVjYSEs1ikGUIwWm4/G
BHZw20e7aLiSHACrUjREjJ9DyKs8WmeZKWZd0aivnI85S4oNvMNOpAYE4Wx4Ye0G4IyklY1wamOp
2hmKdbSuKilamKxDJZ0H+Eb1dBj32G1A+4xcNDbTWB37KTwt5HnLo3eBjGubMXwsSCDXy8HC6Unl
3uuIrX6Vy8GhvWLq0Zpr8G6ggIEvLVXXRDwanMoT3PCzldV5+h7N/W2YAScZn6n95nnu1oT92cPg
AySSApZt330eFyOUqBs7D3kNVAIv5oMXzsWU5/UAVmcMRvbkDzd5TwuKWRvtZuRso51/WsOp7KEy
s/1cmxD9Cpa1SpZC27jcf3/m0B8x+EtFQ5H4UynH5jgP7ROXoAdh8JJt3QV+qRUC6QCZ0rq1Xp34
hTcEFRzXSzuU/W7tu9FaY7G3GCZbPN0QvzBGMPy4DTcBxNoJY7XAESMWzGMWnOdKFDLvq8E/sb69
TH4EgoPDCIYjXheVnLxaBhy+shRdhOIEWCePyx5+3B6+ZQZcZaLfR4vMj0Cc2ECrOL23+UUloL5D
P8tBWUpAV4u2YxN5VQrIp0PYW69Jkcm42PrtOkTH79H22+LH5QIT865XR42pUGTEofezW7ZXKXBy
hY8dhkU+DJxPxPUHZ5ZKCaweX91EjayQk46mXVbd/GJpj4lXWycUKxXzIC+sktbeChh0ZV1/o6a7
vkP50eva7l2rHT4F7Xg76+YcaIjAejZV3YJCYv5qsGUuibjMCzk3SXOADgftqi7teL85Xpu+PbTJ
ds5RiLIcDX1Tp0n/NUzZYcG2j6BCgC4fjbWHwJqiw3uUIq6gNy9cT8ouQPWJZ5TFfbl4B2zGk38V
+huMf23RePwQJR/67HGekI3T4Pgb3mM1RzBXdf4xgrNDO7Gq85Kqa1gl6EcDKgbz+lPk0CrLrVrl
iw62wxDifcvnbXhGUxAoA++b+ID0TexhB60+NQLQ/HLTb977RneXOSJXY/u+yd73HUrKdTmu7ia0
EjHyRtx5q75dMc/apvHIg/UIEC6OxGVB6dQP/OH/CuL8n0uR/38Jl94bwf8Yl77/9D/+u/lm/lvx
Ceaiv+DT+7/7V14DvMxAOAENGl6DYCfi//yFT4f/QOATLJD2dhnOMwiw+jd8Og7/sZsjwbEc+PXO
XQDo8794DbEPysPOXwGgDXgbEXr/JXz6DXoEtiXyJcBS23k3+HP+G5IryTZjXaeBsagRrZKBDxNM
r3ycoisdMXvupgSHb2Sm2qSMHdvIb3v4c2ugmmuAFCXfzgAg1+CSJTT/sLV2eB2tFWsZT14mDtvA
ur3DyOlTFMKTNFf+Ug5oWg4/Pfd/goLtt/kTWLL/DHBMY8Dr4GfBa+cNWOJHLhvDTGfoZbfwoMJl
gg9CEwH4beDmZUQ/PsBQi50QdN6d/c3/U4pmuF/gbzewO/fvWqAAZtq/4h4uGmWvVySIGyraa936
sBBdOfrYaZzagtJwZug/FnpR8Ck8pXPnKtZ4jyIB7DkoDEs3nQI63tDbMXO3Ld14F+TWHFc95keV
GfhnQpeHBAQzYGsZlPcMD0mv5Iih/dDOZotuIk3glOdSnP0xLMwufz3qHiqX3z/qN+Ey0HeCI4qZ
CiAeJG0Ae3nD5x0aBEukHaj4cPxUD51p81sDKrY5bJvKkwOTG3K1srxFg2azbAFsbVGCdRENS5Hl
7BWRo+ITwr5wLPk2zA3YG82K5qWJ59hDw9Rixf3hlv1fWab7PcOFPt9TJ0HjAcyBj/BnDvIaRgvM
xoawmOZR3BJiv02d2oCmh1GdB91y1csVQ9LcPgY22k5pv6JJb6b4s+sXQAEgEotKDjgxiWXjkepU
qFve5fNV1JH1eWM8+9IY5aZaQlIM7o3ux+doQ6qYaPP1gmDQ+RAmg3+fIWigpUN0xGscDx5SO6pB
GSDivBs/d3bSNxCZ6dcuCN13Gebew0h6cUl5Ph8oVcGt8uC1G8kIvd0Cjy+iO3OlrEkRxDdktZxX
UNTjJf8q6fasu2x7kfM4vEo2DC9eKjAWJTjkkkaMV7xB60bn0d0bNogdQZHw7+x6e8E5ndwqp8yN
3IYB/pWwzdR0CV9DHdDrmGwWtJruIV02cwtm99pVMu3VodNifQxDr+0q5tHzaON+2IsK0HIWt96k
KZCzALOBxiDP1MLiaxH5wWpYzOXIeoJH84cAQZ2AjrJsqlBPAdAYPHhjRyL33xHu0L3YYUmO1sZN
1dusRaPYIPFw4X5Jc3A11gREu2LUQCWyTr1mzkOrnCzT/ZgiQaPzZ2jxR3LQtpd/4hS+3X5g1Qf1
cYjhI+I08Hm82X5U0nArYwcOQLasGHlblUOjaxY4viulwZgJ/JObCIbELUfqBqZFNy5JXycv8DA/
6xbtAIJ7CalItLRVEsL1v8jhab3sX3+Q9qZC3Av5Q/LYG0IttPbYrjCZhAsIWPk7zfTXj2LIFjBP
JUD4XkE11qoQ8MQK7CnwXX6yWEFpz0EFpwtSyBoS1n7jTJULTj/8/vPcr/Pz3rnfB9IBMvC/cyht
3+6dNvQk21JMCxa7jE85x/ttYVdZsdmRQ6DH5ClSZPrTO/v7VfcY6RSZJLuhDRDeX3+9T5Im8ObV
w4gugDknW9bxfZTq5svcheghkh7c5mPcoljrOpkfqR/3wNnsPNMPy+gikH3y6AN8ccy1B9IwOHkk
u0pGW2FyiQbv908IguO3zwjymv1425No4Fq61xc/b2B6TbMB81CQlzDDLOM5vcPNf2ZOAR/ugpQe
cwYKkR5hnaV4jBHyklwtLGhkaQWaMWM4AXQVfFIRJrIxF/q2C1yKxj/gRy8W8BSPqP48hN6Je5Jf
lmXSpYiH19CNYDGQkZR8MPQRkQOgfSAm6piK6Fl7DQDPLaPuGPkDqWijskdNGVDEtSGFAeIwlGxK
59vMx3+UOym3IMaLjnkjri1sh5G7ADDPOgCc27jMryYIl5pGgMRi4iOdZKY+hU9wAuqjv7GPPE/d
RYLcf0Tek65N3tBD13QaNpVoYQ7eOiaPxgGA80ZGj11vUBTzRNe5P+BkHln0IUabxMpN4I9vLUne
W+lhtDXKFnif69brwcOEtUwToNlroO/jeDTvJm9YvkYNJwdsZ92tr4KGoo9etkvPZruB9R2kVSM9
kAntGN6wOHgnYVhzVEGo3icUw/mGNpA0mpnfI9AkuDR0QMuI4u9sW0FrK0GhsTLoiqDr2cUkerto
GAkc4bnc3PVqASkt8RuAsnSVoHGpNJYnDEaiz2ZMSD01yZZhkoO5ddyGizzMkKocBxWuhQY1oXSR
Z07WZA6C1I7TahjQa5AGjqITuuDM39pz3/D51vE1qTJO7XU7Zecs4dOhp/H7wKfhVTiyl6RpvQJm
U6D4Lfwmc6gUxz5AgNA6mFvhxfI62sx07OItB5ErFUfYBe/on5CYA9lGSWBJM95zLLObKdPPmxPA
D+WU3WULJg9LN4ibdIGWgBIVH4GS3cNY/iMz3D44vcnCaw2IrGoBZsJg41wb2mos+eAIq3NVwZ/q
fdOF8t26glspEofYW9RCz3R05AVldHCWTRte+Q3iYsMfUzuYMcP61z31o/DKRij1MDnbXdkhc6Vq
k9cBXXWZAHC414ly90vu8Ys3ZNEJGCx9EjI7UrGsmMJMWVotGWII1DL3pGALHH0RcG2qFn6MGNjZ
6SPe4foo4ukjRZ98yScb3C8Lj6/j3sgLjrn0/djFYFQGiTwkCYbEfeO1VTiLb85z3rGXs03L3ELP
hwGpCC7bmJtDzywtkxb4tB7ZNxlNgGfaPuUH2wEaVQtBXL3jAGW38Wb2UZ0edCA9pBN0+t1Ktu7z
IJsbAkfKWkdafkEtBn+yJd9XELw5L2HUY6TIYl1umZ5fhjF4bFUTXfrA+CN0mGibgxgLeUMiD4A/
hVa9n2N3EngBsOdm0SfoVLJXL5n6k8Te85yJTd0pE8j3KFVZvYWtuzZhg0gk03lpewQwAObYKtah
HgxnoG6MKeDTqSUYYXU5o++9KUkOXdvybzrVsECaWD/ccOOB7SCj9Qy3V2QpzW78DFDtSzoOIHbp
ICu91DkwV/LkSLoGuUNNM11xgdhZE+j4Ko2tX2Tp9hry5LvEFw8cwRxxNOaHxg/6krQgIUIeVfY5
AsupIMlxztPo08KTk8wxV/GV1SdUM136gmiX3Wc5Bx6F+oivL2kwI3DG7lgj2nMygtTSTXfrKJsv
rpPAdCJMDRUC/mSxDct2nBuIvXRswJ9WEz3lrWPo9yW/ZQzR7XhQq3e7jsvwyDAox7agDD8K1A6o
r/3mRLe5LzAr7ouFTBxgnbOf3dwA/lUIXfJgTqRgD5619bRY8RWGccg001v/miGyvEBgZPR5pm5+
ZLOHjd9FNTVe9ilfovWmTUZ9wgcNil2u8npNc7yZBdSXBBNHNSSXxQ4RaKbp3JbNAAEN+CdW02O6
Cmircf7LD250c1jBzURfCPYxGLtHgYcvYP/2lQLnMhDcnnzq93dcdEELgJ/QvF5oGLia2yGwzxxz
1YPyBxg62Hj2ge6FPvm6zoDT75bWcPXXldq1TW5Ae2iigu6fgcuy5tKPO+w5z4QByEzdGrzTPEnk
1zkHPCRxx7eLpCEMtaJQgLCd+Ns1CnVXzfjWamOmDHAejBCRGrbwoxpme78OzoD2kkhQw+1GbtNM
ZWBZ7AyTGJsvXMr6HpMOYu+HVAbYiKlmca1Uo9UB0VxReFgXPq6VL1CjXEk+C6zXqcfT9Tt+XDko
LxbylGuc4/kLLi7GB79jbfuZ2qEJ76NkDOYyQjHSoQomShy4RpgTYPlMzaBs99PXRfkrKhlDblXL
NYIfcKtdDktnUGeRnhus5En5PUivgyC3/YxlTHRDbuEptCImGYcxmjedwfEERxXFKXNN+sHAT3z/
9dyCfYVEMfegcxeh5g6kfJbbBmpv0DiUQKFc7P0U42l5U5osD9brQcLdpAeKakOiT+0osTSIdaCz
Rl5MyaFFQ4lxc7fyo6H7H/KRfnUyVufXEH811RaG4oOiOe5j6ZBhkfpafchnPY2llpl6CFSegpci
mikr86XFgpUsOs98xg8xA7ILSqNasDkDL8XE1SgFXLhtJcK3MrwkodERzcJbm9qxVZ/g3xjfSdSJ
mFuSHD6Uw5DLK2F9R6o09vKXvJF4dLZrt0LpwHyNZJq/uM0xkMI3uEChorDxJ0GJ/0ryxcCujVir
DkpGyz2UYvT7lnntTZTDvS4OmhTO6TkWKIN4NegvSlNMymcW5/dDvnn1EKdxtabRKusumcQh5x6r
zeLcgfkDRElb9EmAuHATO31evYHUZjPDu3y0GIF523rL4EAPdsCygSJsU/oUig7WKLA/Bh1wIiAZ
oJu6hEK4U65Fd5eCd/huFkF0s+U+FBEC+KmYQn1ZBeH1miMzAuqBHPJJVBKHDPkOn4kZBXYfBard
aIS6IpMLqpRy8dWkqDrG4NgxP2+vQ5ehUlFzf0IuGqZkTtqbnk7+k2Js7kq2JeFWJJMm/DCMav6w
TWIvVRTGWqskOEFoB+Cf9yPBwDMc3FGP4QmoSoSFlyqjy0FuAiNYRh1O0JBfBSOO6XSS5Ax7WZCW
EkU0njah8DJTsFY6+XZIrxA2ab9FMICHGWNAzjr07YW0C7gAkQ4STNUs+N/R1txEHb7sUizuhQbR
K2rMx5Q14FcEvPRGpa+M88lRzNNDFKbA+0PMF2emPzcSwP2UAmlnWPF3yqKQcnGPROfVoUrPuD66
zXvHVh8sDAQFl14SOwwn6Ixr4aCfgtjeNdMyQyTbyjvTb/YEFCH7GLIhuO8nxHP4axfetU021Eit
JzWJOWgNTjc3RnT0NsFA5x3sftpnoPCvSvrRKTSZvA2H+ZO3UEDUsYLOxWMqL3jLeSXcxE85NS+N
HJMPs/VyJGA2+qvm4B/AjsZgHUyQI23JmqEwzKJj4KnDloEyiJn+9G5igw8yhwQJhZEwPco5iPD2
w698iJ/zwN1sE1KupdD1v2AiK1dYa8VFbLJbNC9NLdcI5JIpex5QdnKH1OQO4pXBomMLif5sMGPP
ZmgdOvI6LNjTR189aDo/dl77xBjofx3/FDD/+Ucn9n+ae/3/IRKO/vk/RsJvpZ6/Nb9ytHdl5V8Y
eEj+gXAIArP/MIWI90dG/V8YePSPJIJuD/AzrEN+5B38Gwae4h+l8JQDaJekKboZQKr/ioGn/9gT
LYGMYx65C1P/SxztvXX+d/gBkCBY2UgBArULY+CAkDetdRYNMt+U2qoI5nXvEo+o+0TGKVyqAgUQ
KmjJ+vDTs7n/62//zNncweBfr5gAc4+jFIrGKAcv/NdmfgtT5wd6S7DTeMMzypzkyILBnH9/lfRX
EuP+w5Jkl02GeIIIdH+bzpYPszcOrIFKkfbzKzGR9xg7T99JLmbgSzwOnsJpBQd39KcMzVA/RY9i
UgYj79FACCIRfsSP/QjkvQoNnD4K1G3S1HoOmi/+j4eTaGwSlbB2CkrDcXCAHclhSDr4PbnhSHKC
KNxpuYFgAkbZIQWR+KkDSoFuW0wgRJFggQm39DvInWI7I60qBcCE2X/YELqjhPNXn/MeNOJVzqaK
uSSfWra1T/nMAigETds1V6sZ1kem2TLWI+P+y5Rx6KInAsC2SJEbkhd9uHY4r5K4Xy4UbeFjiHhd
UhAKtLmYej8H/daFogelp2PpaYsIaIs56zDfNoirKkdnjaj7pQu3kiBU4uxGxSVyrDGE81zDTN2K
GETnvoFvQ/kvg1AxekSdoLQbo/uh48A9+nGVV91mRziPTgxPivstbys/BHftD3zFv69oQCDIXt0F
Bz6UEW9ImIvvZEg4Rq1jKMN6ph4IybGGICZCd83BzPnDSot+Rad+rDR8O7sf1b7corefEMsk7dJu
Dip0eMNUDS1MB0C+sGAZx6Fq7wwasxFRfJH3gKBFb0SOVgd7h2mmCeK0wggz8pHbJqoG0CPfx/GM
hNytSVvQVOd1PcFak3zvXDbxgzc6cdBepqBXVEvwsJgM1IicoXwaOmNCMHRXfW6WXtNyJXRnsdNW
gvslvDE/IDuLnRELAmozGj50m2E+gv8QEum9mMUoC0lCns/VOE760vUjXATi1M0Uh1TDwQ2RIGz+
4SP9+1YA3ziAxuCWwnXjxzf8k+g9d0RmPSYWVb8uGwgBINijVU9O1PCnwO+nE1c5+YOX9w9o883+
k4NRDEEz+lTkk+5w9k8XJejSYiBgpGpomH4GURHk5hjVSZw3hhfIKG0fRNN2dTbz5gn9UAP6NUZo
wI9yhRDJbsBcMNbPymspItHAAx0LDDNXcRREjO9DukHGmPfSB2kO/wqju+EPC/wH3/bXX5D6yCvb
wwFhSxCE+9b30y9ohjRrho2GmHVLMAMN7vuqHwTqz9ku8D83k6P3gvdLUsfcB+2WbhsGJBz4mkHT
YnrQ9xk4VxU4kV1cjqhEoHKVMzrGRu02U8NoQH+JgehcJU2UrcWiKJhWGM4Edz23PgOhyYAQ5FoP
UNTv18S+/b/5cbuVFg49zBJTP36DTCcmGkikwU5ohXW1sMN7tFXjVaixofz+Sm98mPcPN0tx8kI7
n/5Iw9pPqp+eI/gfqQaE6aEl8j1Q6Tq7gUvUpQhNiw0AU4BHDigoKILfxo3zqyyJ1hxu7ENH/jBW
/BWO/3En+/gZsqxk94PZx+Q/3wlgLuEka1jt0M7XIcwuthGW+T1MtiGptm0EODlnh9///h/uVL8+
6jzDI8BtBwTzh7eGX9PQdGOfTqC8Lk6LcuqjfUA3KchjqKdBiW7XrqtidOElwqshPFgEVgxoh3qN
jm1mNgL2kYAjkM4l5FNd0MR34YSqvBgQLE2K2Rs6eo3hR6BLsBGBuQazlz0s44DNjflBexXyRoRF
Rrsel5jJghi3bhkPwuCwumgZ8teYYfcplNzarU59+K3B1paDOtXknucXFhK4FyT7DfIcukk3ZcNo
Im9ah0hlEFIB7q2iUeemISBE9S2Izb2KoaLBRrrb3Q1gyiZzbiNwsmakXP3++f7tICIYrqB82dkF
exTYm5c6sa2huWbwB+iX/Fs/p9MlWtP4ZFtGwfdFDuT/zvWQcQzRRIY0hODXRWRxGgRB0ouaG6i8
Up05dJIj0rWXeIpq5gSCGH5/xb99qxhegTiREEgd0hS+ML9eEYGETYIOWADIs/1p6xg5OsPclRd1
69PvL/VmXodPZL8W7GcykD4wCHpbNvZEwHEE5UdNVrte24mHR+R8OpjIzfP0qvIFnhEw0QZ+P1D1
uLEEjL+JrQzt0zIH3/9wN/vW8Mung7shoK2iPkd8EkY3v/7yiSUYSGslanygZDojCdPdQvoAMDpe
umvVeLKUbbd9tdk8lTzW5jmAfVe9TQmvQkeaa6k5bF7oKP7wSsiv0pC/nhMYNbi3FJJQpFb9emew
CqQr4PSuDi2n3dHAR/9dRhxKPe4mcMZp52AWMa44Esp15HSDxkn0HzdPcyjHVb4lJXUUOfRBDFi6
HIHU3/uMq+yEwUsD3qrwxHQlXOrp4+8f6j9ZTXi9CdLAwGLZO6Zf75zacWvDlUOi4zkIdEDPvcI3
7D/43viniLm/b/2QtCCrFcNP7BCoEt9cKwZWMJgJyhPpBvJ5Gt10aqOm/+Qw6LrNoqn5yJItOat+
3g6LCbLPMRu3PxSO/2R/2DtCLCK8LpSOb76eLY0sFGfgBrY4ZDG38CP5NCd9e9wi0MlhpmGGP/nz
v/Gx/rE68KMDVMbYJnJ8t78+Y+Suj50H5K8SnGHONBk4gVbCj+C4MSCB5nkI++muoULMlYi9uczB
jIL2MsFbg5awt0Gx5kuaVM08SvD7hRsPbg4ELBNCnj6327yhX1A+UJahh6ru9wvkjd3iX3eP1hfV
dpwkCSJEfr17CWOdfcdJq9jvIIAXo81hJ081oCxYRbUz5gDAiSDIFz5SRSZO4ZfhhwtBX9YnXwDf
eP0h9dcQFOd8Df7kVZ7+rREgoLkF2J7wR+HQFewL/Kd6IlKN41otsMLxuo1eVq2dB9EvXREtu3II
d7Ea7+NoiBWklqt31eElmTLA5MU72DYDeZqtHt+1bjl0+e0CoWi8IM+4AiwEWadHmLeWfNLqVjjD
YavTDRp2gmTCAemFkNNMwQYKJ4bpZKl98CRFYXKA9c9ho62t5pmxp8RnClI6XGH5sIK4wW74lqA3
4HHb3dJErE+zmYIvUZ+J7yBRMb8YUb5Ds6sCQIyz6sPgIPxcbIVRHhzyBCQqd47k2yMNFvttCHFj
NzHgVKT2pt6E9bK0GDdjxjqCJqAhNtiXir6PuomCMZcuD6YdWVIOW7ycDNhPGAXRpv/AlZd87RBu
+41gzObXvs/gbpNus/jEgK/CFccMONqgkJ14QXUvsJinzEEfhSGzd5wzqTAmMWvzh/bhn3y0O1cQ
jp87ngOj0l/fMay78lCFChZA2qobCeS7wiARhsrMDOfGoj75n5ydWW/byNZFfxEBDsXpVRJleYyd
OImTFyIjZxZZxfnXf4u+L7EkWOivb1+ggW6EEkVWnTpn77UvPPNvtXWvzzwbq2+tjCc2W/Pome+a
Ia+zuTKw4rjqE3NMVO9+E+8ZmKQ3QSw53iaz7+w5dOpfLnKDPY0c98Kucu5br0IRJp98cQqat9/a
LebaxqBr7KpczIfFqhaMCGG9c7v+5zRn6YUW0bnLrZsqmz4bmWMd3eSAaUVY2EG8U2OVbXMrkLu4
xkJedfXTMnrEl1y4yc6ZvYcEbzhv5Cf4/MPRuugqwwhZHQx0iWEHGlsg8lsZ6i0DCbWUnIY4NfUB
1uZyHA5WznQLDqZQz0NeoeEIpphU+rk2eanBKzLIlZRiu8oLJhGZSyaeDbr7+Q5zm/lTEg4NagOb
nD64y9qHX4TiXXfS3ERsVhUhBnsj9Q46TTObxNMw+1jgL0+3dh7WxratAi02YWkivWaA2NaYuIsF
N0Bq6WfLpZ+0qUuwn2Ni6M+gCAVyv6566kqVP2o0EOYmCXL67x0TZ+uqUTJ+KuXQpFe+sSy/XVbJ
cuuyQz6I3kh/9iXMv8gqptRBQJdTMY9dOUkc/rm9KoKW8t4aTfYv9BWwUajfCAYSC4p+7A3LEt4M
Yzp+V8yMaF1Xwvwej0GOeN4uOnoyqRx/mm0MfmWaVfBxnusJE+PKSt10XtN/XLRVkIjiSCSsRdZh
sm519r1hompx+myQxfWOl93jaA/YCfICQ76PBOiD1D28Us80F0X+NHyMzVjWPb2wGS3BBiGAgS2y
8yz8MkOM5sXrnfIukEqxhzDXfSGQPf3dun5VbBGPeQ+8AM2LO4wjpkpTdn/MYaogUKF1OzB2dP9a
BT47tHyiepzTzvvc9DJ8VKJvP2nDH7/MoVM1G9HFY7LN04J9XYejCDajbYwY9Bsj+TpbNhaFfECj
u9Xoh5NNSSeLbmQm1VdSQD29zzry57cdAzENmLkOnvPaw5K95I1xL1y0nRtrobraZVLiCarysLjx
vNk0D7msclhk7ijxudXWtQjwi2zcYm1FJuOY9D/ef59O319Mwp5PpbGer5F/v10ugozGFQZ5fzcP
SB3YAb3N3Mv5wU1xl5gh+Kr3r3f69q7i8jWFWSAcBzjy9npViltdGxUbb9VgrxvH+LlVRvVFW9Z/
C815XY7XwxWSPTrvIV2/o0sNZeHKDMinKlTwJQvK4iEYsfolCr0j7bfwwtJ0+tUYHNBdRNnNpICC
/u31rMHpmZppRGXIi7dBpeqbOoHKC6jR2L9/F88VxWxq1IbgFNAEvVKG/6lf7CwxConHdNfFzJIw
/4XufT0FxvWYz1bkZ534vIhEF1dk+463VK/6aSz69hJV+8wJBjU7N9dk/MHZ8mjHc6RwF5EPIZPg
CS2mVtYIKapIq0cGwpm5GSqjLfZ8BbkOmZG8X7jlJ80YZjXwdCCd8iSRjntUl2Pms9CeqXi3Jk88
hf1AF3nw/V0zxPE+TMz5PjWmS5Hl57408lmwASZdyZPDj6H06Mqp5LmabGe8SpkTZNsuJ+IZyoI0
qcWU94Gk0xDyRJddEMOevq/kDa9flevzGV53x39/eOlZCIclPnwko78y1SHssrp+G8gcqUDf6Obb
hUctWG/i0QGauZNJ1wC4pBMc11GobKusWFoIO1jlsr2lFvNHUvQa5Yha1HwYwnkKdnBSknoXTgH6
CCtF2f40KAepVSjk+JuqRPpblHjyx8LxSm8RCaF6Dsx1ESdhm32wmJek2pJ4CU8tSUAM+bHKf9b9
wJkAKXRzXzpsVbss6HAmU9nLaGTGSzwLFl21l2HrvZi+vaqCg4ndbjRz7VCPhEDtqMgxRy2y+Crx
wZEYwvrkMD/uiFAcGwwbmzmvktvBp/sSeSKgixqS5X5jtQ6YLw1Zm9V5zJFGGxb0vKUaacRltHbw
IM9xDkAODvdYewEjsriEqMPX7/hCKXteGNryh48IXu/jYcqc7WKzFpON0rPFTUmBd6zFNiF3vWN4
D5Z2sRcv3eDKKMyCON8KZynW3rVtPCPcaqCO1VPebqu2ixkW9Knxg22kA+WXzuCL9MQfv1FQLLpN
Q3veYFCRdn/kCG5TOVb+l9I1g0TXJknyKcvNLt+Nadz8DeYMhl6pyx48jHTGT16XFUaECmTGe60t
0eJwK/ppU3Upfs68qTJQgnpUyV0zmuZTFYdNvzPiXh9GGoL0JegL+jtJlk55tQy+/hNmFoIzU07m
15qxCA1KMYOplJQYN3ELy3RD5DbgkgFCMnO51mnar1PZjr9Yfuip+kWp+y1CwubaaShcOEWhtUSU
40i1sScpfrP0ANEpBIP3K1PKqvzgzOmAP67RXrKLu4Y/pcpiJe6Y8SzWNQEo2oPwkMQ2dn4JggGB
S9FGZofsie8pACZIO+M7u0k7fCdXvKoRe6L82aRT779MmeEhEMqMkI0/iblDbK8lGEezFk+Do1A9
eKMx/cwSBWMiMKzpl5lO7q8k5HXaNOSu/KVCc/2bADGoBAfS+9mhRPrV3mT0dEB9ykD+dZZlQp9J
qwGyP/JvAhY9vMSqjpHi1ouYvw22nm4bHpvsPs0chFZIifKvXVCLX9YSo+/PW+jh28ybGOWFLfPx
g02sQ7dHywwMxDcQryOGcRcoVPNgRK0LqWqHyBrtJGJQ0NGMNOWCfMwyXOAL8ah3qkwHCB1FXT/z
SUryy7K0LLeWsUzOtWV2IrtVeaLtfUN7Jr1wzDpd8y1MZYwcOL8HpgiPttk5R/dTBuj5MlXTC8HV
upadY0th6phzfq0TmV4VUl/ac88tgw6jfxqoNO3ger/d3jE9ulMw04cqKaOYyKU+oNZBTFeyw6Zv
QIeP/HbllFWDS9ampBX//kp8pr4I8dKFr/1MyoyjD+B3Zt4ZKFB3debWN+4grfskXlhLwvRCDuCZ
W2xyvgrYUzlAWscsuK7pCG2cRLBDTbaePgYiRqxsTH4b7qKu3AZx4zAnl7IvT78fpSi2IYsJj+Vb
/tH3Q6PYmebM7l2VEkCcqear3l2cz4xiPr1/J093cK60lk8CTDid6qOyBUx5abYDzSl7MeV94YE4
setC0ZZwUJRV3FCKb69/0Xl5YTc98x0d6iThERuKOeK1df7P9o24MbFyBZw89Eb0ixLF/JKK4MvC
/bzwnpxpwSFWokoMbWZzq2bk7QPr1kNi9qILd0ZXJtDH5ozIpaFLkBgz5wetwoZ6k9W+t+CgUJrN
Gwd5ug2WxiBNpkkGuZ1TIfR1kdbqwrHjzH2gtWm7AaNRIlaDo9a3LyUrCGq83Vjk431YuE4kZldd
ibC9BMQ/dymclmT/YEthI1kf9n9ueZq7XT4sIt75ChpbUVmp3tSdDVxOZd2lgvR0kbCw4q1WWcL4
gNEfP8OOVy6zAcfXYZqVXFWBXR/yEuc2p2hDTNg/DIgJzM86xHIi/bBaYv5b5sx67mGARdWCVYg6
8aREZBRQWVNjxjszb6u/ONTS77KbKgWGa7Ge3n+TzqwUTLYJOiAoGmnA8SAAqoQjvEIGwE3mVu/T
KWznTcrqnO8tAZU5Q9n2xe3i9kIZfOa6NI9ZnNYuHv+wDn3++VGbxBXtNNvBToU5laCHpXTTFGb7
RVeQdttk7K6yLlv++xGPjcfk5LrOu8nHPTq9Tl5MinQsMnZJcO9X/szTSnFVy4iwku5C//LMKsU3
RBtFkQpf7dgLWpu+oRvejyinbY6V3wwQlAg/iIZkBhM1d+LacVHabrxQGVn0/g975q0h2S6wTNZi
bvLxmNsvhtRCUZFGyRwkn+pB99f07s17o0R8/P6lzvyWHM7Z2Ejs5HxxPHwtAgKkZwcJjrXM0rpz
RGPAWwqgVVS0iWH+mAU0Kkw1/3k/tfl6awoZmgIIROst+OcZahGTB67DENbSjv/XJyDxq0nIwjVG
Qvfw/ldcH8e3R6i3lzp6bpwRc/VoMxHNcGpAW6xy6NsuiqoLr8Xp6RCyLBA+7ieNb+aeb78Szcne
NvO5iPI6re8CUCofauZZd2SiolhDObZ//3sdeazXtca2PBR7JudwDrjHEpCesxXZY0UZhUOL6lXm
VYi5oVU5wGF/Ec1DnKnxUxum4bQPCER4wqfffGV0pq5ixjrY3gzLyPc1naIUFVheu5tqhMjRzGV+
ja2C4ez7n/i1/338UwTsiJzdXdSG7tHKgdelbEMVot+wZ9oDg8pqRKNJ+TkdcQZ9aGmxMX+N+wFq
syXCLhqpJ//2ftX5O0NVuNqHsKyLq8ROIZ4isgDQL/ORjm8r/e+qbBhpOAUWROh06ffKCMvHfLFc
wgfKavhcLeB3d1UlCKC1hQtnzu3RVV3Y+k9fXjpCSDf5cUAzIHd7+xhYfuVw6oHGoqfsWzJZ5M4G
xY84Fvbz+3fTOvNg0xFgBwhD9vPwuJLKeyCdPimpkUN7eD/i4IDjOgSPXZA7D3Sul0dptuPHnrPR
g5Ah9ig3izUHuWYmNMWqYTLUFdap2GdO8/5nO10+aWyiLmSdJvcH8dbbm7A0OJ2aLIM7a6n6KluC
b6k35DdtRYcuoQrYW128XGfukl54xF5VhEePmADLzHQxpNhD3fj2ykE2zDnOaibW+Oah3JSmdchM
Uq53vgaMurepCMAkFJazL4vZ9p/dJAHKbvZtuPJyp3KrwpF+STwjLSdjtPWhzTlZdVX1XnIxuGdd
E44+Lco0i2LFASjNKfLo0/pWkvSSjgbuhzwS3VzBSG2nEnPzkMNfbmItQHGm1a3r5MPGqntHR6IO
8weOhOGf93+0M88TH4aeIuFJ/P36vP2zJrPRB0Vgoa7iZ6n2qjaGP3jzlq/vX+XMMulTdaItXI+R
zivS9J+rtBw1RLfE9LtTt/vDA9zt7cUhodrvO4PqgTP++xc8fU9W5VogaKMFyG8gU7y9ydXc2LJV
IN3MfpYJ5+WmfHYXv71H+xzv8ZVbjykCoCt3boCP0GcDhZS4eGh14atPY5qYd92SFVeZxQjr/c92
UrLCJaWJifCRoSVwuqPDUJv35tAqz40E3tuMOUApKzx+2DEiUxMUeyWndnVmF5733NWDSzwIqZP5
hU9xUgTwKVAB24FJcUXK2nHhnHRGVckBNsRUj+jbGFuilEaQ0xnQlYa5uEl4HKP3v/prJOebZ59j
IBNE3lECowLGpm9/ls5ORlzkOYkwWmjaZ0LABKZ6hdqPwRsqalh7ubNPytj5aBdx+gcRpf7FuzD+
HHVMng0sgvbvPC1gxZVjhDHk9IA+12oZ/mFLszHRry0e6OmuHP/6I+p3lv1SBUAF4+FpHIR6opTN
UIHn84hzq0K0vMW7HlwF2YQ9spyc6afr5dKM0MBYj+Vglv52gda+XA8ihx4nkhk0ZeG5NWjqMk4f
qZcH94YwNce7UMWc+Y3g/KD74S1cC9Pj30gYQ9s4SpGQkze7eq7Uhw4GxB50wW1pdOmek3R46cE4
WREoZ+g5Ww7/t9a95u1PNJMRO7ey0VHLwe0g6RZjhpp8f7zwAJ6OVNa6yfZCDor8jx3t7YX60cPc
aS18u8Cx7nt22K0BwuNK5EpEbVADIw01rrNUrQFy/QTzcLK+vP9AnrvDlMH09XkDWASPviwyMKcl
2ExFyjIz+jwZ+SQNmM9p1g52OtEeUAqnl4JrT3ZK3jyTsRy9AjYB5gZvv7mFFghh5qSjqdbOdb0A
AiM4Mrv20riMUpwJV7PSP1StzQtR3qdfd9WOocxgAglS43ijRI9t131hkTnEz/HNZpK0LXBFOxsC
japlF2vAlFiwDXFhhz5Z//nC6wPFisxfpHK9/cJqwX3ugo2KKsA0D1MYEg5CRsH10FXW7Vjl/c/3
f9ZTReR6QaoRbq9H3+dYJaGEEXfVkukoCwtz3qmcki+u8rhdxRLBXz/BYOHlqvK3WBxbyKp+Nz+0
48RkPrOV2V941k8dN+vn8eh8mbT3HNc7ugHS8NOJTUWDTp0loVMqVg58zLbqE7jABpT0dFFA8HE0
uth8UygWW7euhL2VVRvDw6QtdGsqeBA38KycIsJ+oscNrs+YqC7od8aGlROqLawdJtm2saR/lhLN
0A0i7vzDSN343RBarTW2bUShVyqQwgmGmF07mVTFhczEcqf7Jf9m9KgwYEv7AylhsdafC3ucwQsI
kw9V9pn3Ie3L+JnHxnlxnKkgwWKEAkHy6URgjF4GqHnCkvASicC71rIEDNwQqvCCmcJ9WMYKKqbF
2OoQLuYKHWrRZEa4LRy4hG0pp9+xojdIj6Eqr2xGEgQytYCVSXsp2jB7ViHOdr/MII/U2ZjKQ5zB
IrmmViayIdNTde1wPvhcjxZtf/w9i3PALIAKaHC61Wo69P6BYS5g9Nit5r9zqFQbiTZDIvf+Q7hW
nW/3OnxWnAdYwOkJotV5+9A3CUOkMWtkpIx5OKBO8jG258vBpUl/YV/9X6/26GK09+jPcwhlEGYe
bazY+HHsJnYFzsgMupfBEPW3Mqhhaw8gXjSUQMP/yUEVxGk/ZdM3yiPH/lRro5z31EYkRrl6GtA0
ltLcymVQfy27i41dYBrLfNvHCfRVGqn+tVr1hzelYU5Areu6QjCuchAe5eIPz7g+gTEqb/bELoem
xkbZFfWnvDSddAtHjn7gNHE43cFnnD6H2iMhYZXWB4+qQdYeTa4HvCFG7KN2rengwOl9jDlDr5t+
O5h4q7YAnUpN2FmJ8EmMvQsqQ6WqPXDsDYm3KNrfZVZDoirsHp52iaTxyZpn04dPZJPRMHYCiaEb
9sYnyUpgRn6SyjvmmwkKPtgZ7Y3fLlW3xepfY77luXO3iVvJ74XRDahaOk9iEQLv4m3d0fMPoQTe
ti8mJtCsOW4SrUpvSHYoCcVWMWcdd6QGC2/nVRwS9zFASxFh2oDOHdZjfcgqaENb/DzW78xP2+pF
JIPj7iaS4cGhl4l57Q1ej6BncnOAph4zoE2BseY35UxjR6Clkvuh7IKvY0e/ij/TysSDEPy6W4EC
B5C/IJ7waU7aBtZ0V/grmyPsvqGxFwOjGyf7o+2iDT5NRdxNV+nMkA4Zzxh3m7JXAtsU4y+qmwqn
8QZNQPZdpYTfeUaIeGuYwY1ZnV8eVKoJoOkTIB3PPO66+KCGbnwqE98qI+IREWJ1ebgwL5wasdd5
Ng67MCfW4VE2/fRxcpJMXHV93RByZ3hA3UcFNYK6UI9bMxaQa23KYYx5pSeyq5DE1WUzm7PO4QFU
gKriZo4pJ/mLmK6QqdRV2BQLVjqyVMjryoT6y/gxD/a4LnHPQ/h0f2TFFE73+D6Zdsapszwksb98
1K1pvihEHRqCQkLuxGiH2YtryDzZuZPWz4U14SOyip4PpWPGTlssbvMDcpfkp4drYkWWxWTNQflK
fic+RzqmVsixNtids3AjPKuTTzopVfnk9N5CQyIfgp9IVwsHX884v4AlcJ/fX4rO7L+rmwUvCzIZ
6m777VLktIrdwdZ9RO9x/DiSKHM9x/XvAH/dE12GS5qjM/XN2uRb54XU+2zAby+XuG09l6nTR3Vs
Q3Jg4sEBb0KZQoei6CNENu0ee2d5XaNgu5AzcabEoY8TopD01xbncfrwbHeTyXNTRSDqUlpg6bJd
NQIHMAMokbrJfilzMAL/+f5ydqY/zUenxDkOt3BbziZDO8nICCp0eLJxowJFJSjayf6StqN79f71
znxJrkdtjsWCLSY8+j37Xkx9DTgpqutkuWo8h3OQNwONyXV37ceDR9uvuiTDOVdUwUNyEMIwzUMF
dFSwG5YJwqSjh2R0gDuisk4DYJpxMqM1Bj+DXlAm1o1MACpskJZ35efAT+v2gBDMe9GFGNX/47Zz
fFgBjghwOeq/fc60WXn17GUq8o0w/dLCtdgASECjleklUnK69Bqd2dHXDhOWcCaZDNGOnutCD7WR
+6KP7EbmH9sWcQRKnPAO+U124Rc+bfQyq1tH7swhqMWxar/9bhmp0aPT56RZNqZzQKFQXjf8t7uY
2j6iKdBFZZsZ+w4IEqOKpNw5QIQ+sf6RGJH75GXJ2iNyyLNHZ9MCoNl5sCf3pt25we79h/HMQc5d
dc9IjGyfEc2rseKf7k7vmXREewEqT+vyC645IBZlPQPnIxt6AzZl/NZiGY9Sw3E/oRnrDkUfd5du
2GlbxQ24T6+aaMZjxw9DvE51aj8D5i+ASF+Jzkuq5ypBogBaWZp61xZz+ym1dO/thiy3TFzaRfW5
dxbra8Jeupqiq+ZhRLP9K28yk/BmLGlI/MuyRfQkh69IpONPIraWC6vzmbcZATvHA4TstIWOu2My
S7La0wuM0HDyb3ukrWCYsuHWbOomyhHz3yxLUV0oGdcz5lHBSPeYIxKHb5d509G7YyToJYOOOZe/
kk3gdakvskmci4249Z04uQ79f075Tkgkz9GigYYi91g30XnJHuJJPgX1NwA6yUOgR4Hw1p/VoWqb
bl+mooW1TdV+F1tx/f+4xwyK0TSxaAZM2t6+TmHFudcFfxQxiwBKOMJVUkuqdrQt87taL78ttu4L
B4DTXZcTHwN3+l20VOj5vb0mgo0QnCHXzEgeuy77dP6ZYU0OthwB4X2n4PMuvIknrWXslCwVLhZh
eosIF99eMS89r6/MpYeqYIHzH8qJOJOG/heYe4tWlQXXbrXx2gj2ZOeSBgpV2Hpo6UR/N4re+nPh
85z++PgzOIivmlFGuMcrA72FCszeMEZBkqYYyFgjnBHqmzEGqLU0XIC6Nof7vDBXL21IDiIi2m/v
f4hTUzs3hWKEADTywJEkHK3aYTgoPRvuGPWWoy3SzZD8b+2qDm/n0CMXdFEkB5JKoYnHoRWkntpl
nquNnAPx5CeuPW/sDkDzxlRKfYu9qYU+YzVAHSe6Gd9mI8YF7w2Fui7wnYyHQRVZwQk4tS9xO07n
HCyyjPxCOvAMDvBSvf15oaDmWTK0JNRVHJPgKetDFTC4o8JaMyRna2KNVfl1QS8zkkZmOQgZUedv
cErRATXhZzRdJq993VTE9pkNJbzTHN6/36frsIcOYp1OruuKOB5vNB3pUCnIsMiler/C44sjvpbo
3BDRfsQ7MD0OdW9eV4ghIxsW14UX/ezlaRiatk9Xz3rlpf6zGdE9yyf0YUSXpEM3bYbcAUk++70f
31W+NAK4doy9UbyWLrEpYnKJW8+r2LhQhr4OYt+uex51KMNAMkMZeBzfhsUNmELZqF7YhprgHspY
nt5lFpi5D2hTcSElTNAe8VcgFDLS1Hhw7XGQlC5VeBPWXV0cvNRx4C/IETZmIUBhRqW1QFxp53YC
JWhx1iWHrw5JOmD8al87MeIEfIep014LIzN+1E5Oo7s2W2pSIHwV4ttY0u62RiM/tFURiE05pPwK
U4/md1Yu2Zdj2bubIsNfvsuTNjnYi6/jfQ3AvIPAkuTXqqwBrPLwxOFGFmApbobO0z+Cbmq+AIMW
HxMvLYrPYyyK65YDQrvxZgrjwC5FczUHobjzB68Ot3S7zQsqutPyDO0NDiWTwwcCiuOSaYBG5yHy
4UX35uyuFhzeSql5yG1Z799/yF9PTEc/L7Uw45NV8MOusm6v/zxmYwj9bDDjMaLF3Yp0Y1ocRncN
Ki7CUXNhqyil51E9WEbScixPAOtgd5wW/5elVWteC6vr7K9mbZif3/9kZzYdRoo4tSgb6Wcf95aR
Kvat1uCx+yUzoNrG9Q6bQvtzHPRXwDCX0vbO1Kk+ozax6t3oZANceXsjhjY2+65eG0+Jgxl5g/oL
vHfqpSbH7GQo+z2JsNK5ibuuqXYh24HaDZUsrf006qGKkKJJIq0HwtSosjw86c3i4B0rlB4eh3iK
Hwfk32L3/l06fVR8rHPslQwIacKLo96cH4K0xahZMHuIGSLlXT/sezWOt42GkvDfL8alWJNsBBto
PI+eFc3Wksw2wV2W1fo3xSQJ6jaZeyXM2i5c6nT1Y4ujBl6XP1qB3lFVV5exS9OxXiJSs8bIDhr5
w6AzTZaIlzSbzieVcKTK3LNlEgvU1DD237+xp7UszXskVOswnkNSsP77f94LPw5thubhErkU1r+Q
lvjPUyjhdai08SMDke6ABtyV/oVd5/XlfvNCOqsI0IYca2Phxjnx9sIpYKMhbiFhqAmX2U2fmOaD
0ktR3LvVZDbkUoF4vLIxpI2bbKQE2tTkDj+7VoFph5zb4A8z3/SxKajj9i6sYvKOKuSZm7xv2mlT
qkz3mwFeLLr1eF3E+Z4dzeuJ+qArZtKG5qUivbmXApm6F0OgE0YXvEg1J/0OZGuL9pNIno9qyuCT
Bl7foNvhs/3x6OUPmyke+mFDuxIOsSZS48KycPK7cHu4MwzEcV/74fEDjyAyFXaSLdHaiyMqWlbN
teq0BTRy7C0fuq5Bcs5gXDTprk/c8e+CPtt2IAq464749neZazfmtCzMaLLHtL6ZYluxk2BdIcud
rus3GeMH3GDBoTfci8B4ef95PHnR+d4ozhBKMkh1OVK/vXyR4AFPC81hryzZ4wJ3whmYA+wOaD+9
f6mTd4/hDpJMW/AUYrY78cmKBIlSrbjFuib6KO/HL6liMA0yllDhVI3e3Sw4DcwhThKgxcnV+9d/
pTMd3WqUsJDq4B7RpDkeOGSZyUEqaawIOhEOTwwaRGyih2rvZGzVwW5illvviAV0D2WGU2wrxpqu
KcSZPD2wwJPPzenBnK6HOMHDZkIs3dFtB7ibToJ0Kphu4pPBxwf8CmoNXKqfx/vKt4hm7kwJjDeQ
o91sl042H5aJjQ+7Kr6knHk1LLkkSBBiqEpfeLRfh3nH31sg9zBXReya6f72N3ZHq3H62LWiMOjH
5sY0LOv35PipeiD1mQnDpHqr37Y2loztADPVvu8Shz4JNH3C61Q7+1eVVoKUWMl4hhgJEGGqLukm
vf8DnXkHVyUrkSOcR4j1OToP9k1Wx7Ozdu01ucwbrP7LCqQJgumejqg3XiV42FJ4uUucXdgXTusV
XnvPBUfDDfKFZx51DPFs1SyPnQ0ipjaW7Txnwedh6Oa/3BqWoyKj8RwIOuZodfwHBfi/wcKSJt+A
mk5bPLfZhbfltGvEJ0I3SZcYCiFP69HCEDiJzAOTp9VhqvdR1sN8vbBEQ4at8/DAWU3ekCHi7VTV
GR8livaPbW56F5aHc88ORnpeG47NrFHHml+7jMeZnA0gCj7s150xSLwJftiVzIQBQzQ75trxr8aH
+7EVbrEchpoc+0PaoQrdmNj/wM/HaffIugaDwWlxcW9xkKvH9x+dk6rO4UgF2NIBrBD4Jx11u/ey
oJK+iCxwmA8SW8yW19b62JMY97ksm/Lnf74eKMM1T4rqiMLu6JXCCd+jscTdGbSCwEACk+Lb3DCK
b34ygFD1a7pKF96O040CJS2NovXHcJA/HD+h0s3SZCpExNsab7UOQRmYVaEUIaA4JvJ8ZjKYx8s+
wF2wXGjVnHka2Z0gb9FLxo3oHQ/ocShPuMkDEQ0pDV2VkP0Dh7FR1q3O0yyOnGquD2aAZ9oaRXOT
Z72Z3gokrBceyDM/NIdmbsE6k+bouN6lf+qntugblyRSETU9xskOW/wPzRm6pLoA3LKdMnRzF97E
0y0SazxNBWYmkLhOK/glHB3RJoQzMva6waDU12CdlXGrvEwUFw5OZ74fPU53RUGuYohX7+s/36+Q
NuP6qVqTIHsa05os5KEsk/s5q34jE2kuSPqPL0d8DWXH6szggYIidXQ7Qx8xbp+1yT53HRCTgB9v
cIuQVmONsXuTonW79BgfL/KvVwRUh19hrTcg0L75AQGesJS7ZOyyf3h3+OU72AStfDJhvWBUt+VW
B/1FTenrOvXvHrhe1mPsz2gGbiNi9LeXHew69icIzxG4TPuBSjZs9uD/pxerRxq3acLO+S3M2IBa
1ZAZEcHzs25ChsMdwWRxuBplLPMRAggwuMHTjsmoWxbXJNWmT8B3J47xteM221nPycc2depPHqoB
OJxm0f8eAR6O+1gmq5+0TvWPLjP7r9XUQck13cXzqbi9HgKdoc1yCzwas4ikBH/Avt3+WaqSsMWk
T8lSRnlChG8+9Td23fpgK4Ys/Z5myAwYnzYDibta+s02nEea9NJQ1DCBTvJNYDTLGp/p4s4IDD38
SBD7q3WMngy7tezhj0IS/4enpI+31UKBvc0kA/lZYkHbpqKTf4pUoWXJWc1bkqPnKUetmvPFlTJi
sUO9ZDyS81CkUTz7+d3sDsmyhcXfXYcmv3WUFyKsGIw7+S8OCdAzah60eDOFnvocU4LKKG5t6KSW
O1uE04+Kvt3YO8W9YWbYPjABE09slDbO3ExXaAw1yH1I4NrQywPcn3zZ9gDLOSkIxyC5nVblneLf
PcVVAjo2tAcjIV+05iyRVhlJ6Bw5HJAwSBb2g2yGP54OqAoBJuoXyUT2TzdIWIOcegNUbl0iX+xK
kXHsjHN7i8UyLncoWAB4e7mV/mXltEiCnbzG3vb9FM7IzmMwcjOpoQ2skhgOUo684Kvfm1ZyyGsz
P8S2PwLCtNC2Qe9OG3Slylyhc2QDIG+Ssqu3lBzTTPYpwB5GI4nD1ZgZbgC9EO/OzuwgARkYzmD8
JWqNlOyQwJfc7ruE+FqSmmBuGTDbw3ogBwW47vx7MWNc6iPudrJGq6y879FyAw/rl795HLu/iR8O
yi32Clpu2OunHSvjkN7RxS2+527Bm2tVozdve9JVvY0NNeOXnGEr4F8Y/LtWhvlPbhwmZNcAgnBh
EzyzXvn/G8qscyxmmm9f40XQEpldD+KZschdloQ4CPUaLAwG804X83BhYrC2Ho6WDYYvnAshzVId
Hq9W7iylY5Rmuo+R4OaMCtzhjkSQ+IJN5syiyBAEgCeun7U/cFROBHSmF6/skr3DzNSKjKSIPzBf
JZPB84fuasiL/FlZ5AL/tyqGRRHzMJUT5TaK4+OCG3yGQaM4S/fdkNSklC3WAciN88ARVD/Ycepe
+vlOdH7rFRG5By4qP4Yex2YX32nnOhEOIS3MSvXPfpm6bxz3G5KmMiMPb4M2SQ+VU68RVtjNX7oh
xpFqWrACtl0bx+UXX3toqio6xQ9Fjcft4IJaaLeQeEJ3ZyfaaLa6s6zPBE/Y3VYzvPiVMd6V+7qZ
UFnMDDxh52RYhjdxBmR0M9eFc2vElUl2Sb3MH2hGCbUJY9up98Hsmndp0ZDoOxOBQOoW5hED6VVV
rwJ9noiqigeJjArBDO+6aXlbJy+dz71hc1ZIy67/6hUz0iDZGr6xY3DRMJ0wh65j5pAUNpDaRLTb
fG6aT707Lz2BhkB69jh+LXAdc2P9bP6Ps/PacRuJ1vUTEWAOt6REdXRq5xvCYcxYzPnp91e9D3As
ShDhjcHAF4NxicXiqhX+UDko+s2FTkjOlswB5RQZaXdAeA9nsCwrHeJOjFxEmwOd8fMuwQayrvTy
TaTF83hQSyZZUoBvzY70WaflxNfp/W492rB4StFyDdbYy38talE+F7WnDne3T5l+ebpJHSGoEwIp
Q0nQzz9ap7FmrDzGPFyNRLeCpZyQIXdtBdVvC0GEwsIKCMMyJRwSrCa6dVACb8ijKcAqCtVJu53U
lQ1M+//K0lggOdYTUtdUXKJPlxcjMp1Hz20XCnC1Sg/zsmLH18ZGgNhNGeDNg2tybJXLAWnrP7NS
DTsp28XYCUlRJjku4Qj+Fhn6pn85yKlqNnkiRE5kBtK32IhBr8lIOycddUwhVBQXACpYdv1HneM5
IU9fxC8IarFzMLtJvEubFFmCpa7cuxqjFR1/LXdF+GgsdWUngl55GTZQEAAhktZwAY2x8k6kRlTX
IagELaga2AQp4PUfQ5F+GRPzKw+pfrx9AF5ZqOdRlNQSCTo0W2iE0wE6PwCVi6DKUGPeo9q0sHyj
iqq7OW/U6lhnHc3DNpFeMTq9MHE08YwDMauIeTmUet9ZQbfoTesjVF58BAFXooU49Xb01m7wtJyi
mZSNzzsDuewU7qcUNoM42LPW1DRhbGANLqDZdylklv7ZWPCJVaa5ag8dEk3rh6FKjPStnhgLjETT
AdeepFAChTIPcBqiHJEmM/4vHmLriwWIMIU+7M3LQ64X9Y+VGTnCz3HP1NBxe4ZN6pjgB+hmcfkm
Veb+JxayMYca1ipCI5nWf4Qha+LuxhZ/sAveUehpWO3d0w9zvlCATOODBRQT1RwwId+GaaSt72RT
+uyZ4K9JEUT5p00SleEWlyQS3PFSHrqG75vRbYTZGRBHBSTrmmQ4ixYDducNkMOAzGL8WmOnNB0S
Ix/ae621hwTqToHoTNx4xad+RcPnhB0dguS9Riw87JyAi2sULhfif7aB/i6zl821nSBUb68jtsam
PTqnqTeQPunLQ91YjDOcVjz2TtLvfJavsJCLU8dgAXQNYy9qxfNT14rVcPvRy0Ij0xNcxmPdoMpQ
zc6P7AYI5Tg3Dto5Y3FnLXzCaLfY1qcKcGx50hN7NtCdbvTvfYGzw9NotLp4M8tXAHSLVJ+qbKys
ZzijOQLVqiDfwfgLjVOcCMUUEkZHUmo1Kqu33hj3z3giLNMBSy/DQwvdVujuxorzX98WyjvhtfZv
wxYoU97e9stsCU1R5HbIXWjgYLJ8vgMzjE8HJ648tOaqfFhWBN+ymJZ2qdq4o7Yi3qmU5Xe82XG6
VQBI4DJIR9JNGoM9cTuOtRTYEkmioXOkld2zVxTrTt6yrcgJuGQr9MxZjJ7UVq3a0uJpLbkawhE9
pefMaSt0Rdvu7dLqy87JvbIUE2pDwkaYF0EqPd9CAK70C625CDugnCckF8HCd7b7jqaQskM+eeWm
braPT0R2lRhCMBTfbF+E+5cj3DQNe9FaIlQox0dfAaZ5F4MD8N5M4+z+F2lddD9Yw/J7Hriwh6EH
mO9mg01hV6B8GmSqtah+vtrZnVfbmDZHmbvGB9XqjXdeXgzkSgPwuAMHp00e+r7Bp6xVtPieb9P6
M+rYgvmuNqARRI9p+NxYpuTDipWBz8KMug9Uq2s/LVVn2LDBaMw+RZ2964xxeXRtvqPXQS0QToaC
5/veKBUg3LpnF1RlLoNx8gbvJXIU5VEpWopyxR2nPZbyhf41jUM5g3xVtAFAsgVBpaLQ1G6ayjBT
cg9n997ST13WWY9iUNQHSNTWncDt2Ud3bPjPVGLMEVvspwLPKK07Dw8H30L687ktV31AflfKiHui
AC6tqUPp61g27qRWl5c5ERWhAECeYChI4s93ibhFMgUsT8LC1BBtVWBLHfhHq9fzoEVZE4tDs935
yi8/CQ8xCekeocl/tuDaqHZzwRXThjA22sxH1ND6VDqYt2PHXu48oEwNzz8JqJfQk4CHuQTxrYSh
CbsQXaGuerVIP3Yws7yqCCH5W8dxEd6bCkm9ANKG+u125Lx4RqbDPBlKPpZGCbSVgFhsoliNhlPY
Lu4neg4ZYwczN8NlNJoPt5e6OOksxRzYcmy0ywm8m69ecWcIZbOG/1ey5P8ZojNPNJjETwABdGyc
eN0paS9auUC9EJ5jCKajboG9++ZWMAnRbttVddijEfqSRKKzsCWBOlh3zXQSlgb1Ikl6/jsXyAMz
0TJEXc3diXbXfoZF/omHBuAzEujNtEcUY42IQdKGsByUX5k2uni5KfZxsaCC0TebzEezyhQDrqFb
+IMKRGpxy3onvl/uPqNIEhLwgC41yhYytjCNwiByHUK10JbnofXWA5vn3uOFOKn8Cqysdi7liyPN
caZ2l0oP3JAc7vNvVhvhz0Rpivwe3k13hU6zE1pNdhLxvD5bnsBgZUDpmvlhsdNluDzUiBsx6QX+
Qw4OJPl85XEwzHZFSitM7SHX4NLpw0NlkdySEGXRzmNehCYeU6rF8+1w4Gj1ni/GN6ssMI270O0M
4wfAA+2u69QKKyV9OnhwN+9nSNQ7i159QtCdaOGBuiHzO1+0HQ1m+BhkhS4F1EHV4e03taffFXXe
/2sU5Pm4njwGObQcAe+eL1XmqEPGOmbChprY/jCMP9DmG7+YnRP/42zLYdiDyo+UtHZI5rYaKpBT
ClFPOkllojgPyzT376HI/0yyxO1B7lF43A5IlwcUwJK8BYm4zNPsTUCCSazA9uyZ6eDj/MuJ8iRw
1si1fddiOO3rszBaOGwtqvKL5b7cXvzye4TyC0VOJQmSwnabfCvBGrMHhUjKqhXuKeGzJyzp3pOj
iugJ8uT/YTm+eg3SrUSDbVEx9Cvw2tJEEa7daj5jw734c8NgzYqd/NuEDMHx9uNdfhV07XiNAONe
U9jNqZEZHpaLNo/Xwb6xB3t+UMshOjTDUPtapymP5Wzs4auuLYo2rES3gFKAcHR+VAXpxwwUkXtz
WOxwKT33hNTNfPSYSISdWRVPdj3GO096+SkauBEhmeEAbQeMu/kUa2fx3NrsCrBCev5WqV3kQzhW
B49xyk4Mv/Z8yJtQ6tk00EDZnT9f3Dr6RLVchNOsjU9lThUWFQKd1US4P9FUmoBU7oorXyAGwPKB
UaCaZQTMmH6L5AIb5KwK3sKhHU/V+1jqaZ9WwTwEaJR+j04gngpomTLKQHfsOS2ywa+FZ/10sTrC
GDxTf9w+WpefLbg2WixSWQ46gbGJ7sC74nJAFTT0hFq9KxfIqYNBJQDQHckqt0uOTmcoB69q3X9+
1Ww8Epga9AUOtrc51AklirtgBxKqdZ5/Hjv6KJZeDfdp6u65Bl1wrBwPEg+8DCokGsicq/N3bfXY
81FWOnhNOd4dZZDzhinS+k6KeN8Vo2W0flYNbjhlBnwRK4LxlGvF5wJD1U+39/siUvFLOAOe1FAB
yre9xxELcmphjQ64ceBBlT5/ZPCevl+6GA8rYVo7l/fF6/Ugs0mOIsgYssQtHKTISmOKDXvGGm5u
PgAceao88AZK19SPqBZE78xqaH8Ojq7c/etzgjRGW1qnDGNea20+ZDYbr6RsVcNmqCym/dQ/JjLP
b508/pGX+h5g9nJb4fkAqiBRcWncbAfgKSqwepXVWtijNedLm/gTFh0MqCZaq+NQK79uP96VE0WZ
yd6Cx2fIY29rqNQr1cVWVi1UacO8M70pezvEdnqqErJgfynGxo88m/I4y8XXzCpV0tTUOa5msXy5
/VNelW3Oqh2mHibIBmAlsvTYBupK8DMZoa5wfYS6vI2ztuv8ceaWYPgxxvFdBX61f6fWmfYV2ghY
OW+ykulA9dWbyDaXbohn01I/MSjsyZkLY/2sO4SCYxMZ2uorjTpZAX4yDYDsBUaO35WN3QclSr4Y
rqOukfolfsJ7fajLs8s0B2AE5EDZCN6Ka6IZ0xdWN2lhBfJ8AVzlOJ/wpKzepaYj04wiO6bIch0K
e94Drsh48PeWYjkCS51Mm9kd8JktJbEHSzDgYLUG+WToQVy59kNWj9UOjGJ7A8lVpOQcbw+01MWL
m1EyMNtEXYNS09dfmZN+L2e7eNOnnvLMZIgxbtLuaQVdXED/uygzB2hS8Hi3WveTa0JOGM01iMnm
G4aGowFa1G0OsxnrH7UWubWihhwZgF1LX6rec/3VW8o32Pa2pzYdm51AcXUTSKHIv7mDkZU6D83m
bKNe5aUqCIqSuOu8WuOyXwsIChcZCjEapwZ4y066+tpV3LxieuXIwZOzUtHam/TGElHLRLZfAwV7
ST8yhHdS2tz7WJpV/DtrAHNkNWII3ajOJ1jAJW34Jr4vdKpMRIqWN4DSmtCLwBWbTom3ejQCHhN9
8XWOMduICzfZuS8vhHB5c4D6YEYQprmutw5iWdXNqMEDK2zN3nmyMY/3Y+T8kFlTYugnduvAzCg8
FRmHZApbM7cPOLs6R0fPlI+APElw+myv/XjBVJC/SkIfQfoRggiI5+9PU1CHK2Ndohn76btedCN+
LcvofZ7Wyn2o0khRDwi2avEhUQY6iiZKMIovanW4n+mGMv+kXMeCSVXUtwqKhJ9rOzXe0SFMR7+0
AIKEt8PlNsOUv5dPm1qPIpoMfvPeR/i2ZT/mC0i/tHuHMHj6MOCkchhsTNBvL3XRrHhdC64WKgGS
p/D6Rv+CZU2FTdZWABpJ89T5zM2P+7wCLCsuxuFnE6umD2gr43jX6XFRnC5cB7sObv+Ia89LuSkB
TDLl2FJq7LgjcPVo9lbG+jspE+AtkeZ91PrO3PV6k02IzTclEyx6X/Iqgi5wfhZaSmeI0IRNYx2Y
r3VLEij0Fe7AJ2DchZsR/gpV7tzzteknASTYz+d5afzaiKb3tx97mxCw9VISTTLlQOBdJASjhzhl
FTdrIJjEBG3Wr4c4M8sHVe0WBDBXY6eaeGWebZ9dY3xBpQ1NArzC+bMr6I1FrLdioRE19/oE4vuN
Vc0dAzfYoYPvdhHQw0LpyPWHcsjsIAZc/2Ow4Bb6prQHPOZG1qJJEinLzzFTkE4phwQ1UsdYldNM
pMFkrDXb79hgm+/jYhacl7ju7y27t6adqHxt+wATcm7pZBKWN9V8vHSehWgQPb1OFAyec+VtHAuF
gNNJpmtkvrn9uq7cArSkQbJAcCSZ2qaLqPpncVZVS2BHzRxoRZIfldnBSKNpBKLmyrchzrKdZ7z4
MmjAkJnaoAtIxJGSOn9jzRoDFkPRB2tB030cVwEt0M1jxGf0PWPWi8eTS8musMWYhtJPpjp/BYIm
Xqc1UlyW0jvlCWuP6ZSW5QKbzbLRY6vs41p1/c6eXn0+6irA4Fx0kIfOF42wjzaNHM80JsnNDyAk
yaFrVfR0pST67dd3kS/xfGjqSQgqKHxe4/lSbcbxnxHSOjiVXX3NIJwEdgpSbu/SvrqOyUGRbR4p
9Xm+To0BEGq7EDpFFK0PdENovHhs7CFf0+ijEeVlgDhK/d0exfg20RbgbLioBaUtkE2Jesf6RUZs
hjmCLTs7cPHBYMUOVQqcNa0EbulNGtPqzaRHONrQPjS8F+q/+QgZZ4H/uXinEVGknX78lZcLuti1
sQwyGTRumUcjHk12ipXooakcJwQKARAEm54gXr29l3vt0Ti0r4/HJ7qN6nmaLaAW+E5w5AYqnwHk
7OKkDvqqK071oik7W3nt0SjVpSQI/Hag9+cvGTJZXlgwKw4Dg8mXRGBuVzp18zg47l7nV4axs6DN
W0N7hWeCAcBQeNNVd5nYq+YKJhDRmyU9TFkjkCmfjZ98LMZTh0/LGwSvRiVsFCs7qnnfH25/OPLD
3/4AHpOQB7cQdM0mMFS9GjlRiTG67TTzM/gr5W3ZiuZOeni+WZc5fZhQgEsYCM4ivL30ZebGw9OB
0WRHis9pqydEWVv1mg2Tdcr6qjra5pCNJxgleGeTdEd3jUrZ9UBTgtFugvyTc4pMMeG6DCbX/JOv
ZRM6GjL9z81amJ+ahd6s363I9MeoMyJ5CiloJ2JfCaNnv3jzumJRKnFLmX/AdqZ7cexlvIf9lsGF
NUHsIEr9Mppk5bf36dqiTJr40KgWOJTy8/grdttONmcUwNVh9KL0z9K2SHJpOSo8opvegrsbwhgI
w/H2opdlGi+HY8lgmaAKkWcTT5B4oCuoiOqQNJqXfEs9tFtJDeKoPK2rBrkyygBdHup2NO+LpMu/
d6vVp0eY7/P8bm0j1LBc6Govt3/WtePKHpDeUObzZW5eQFVkIE4TcppxEk6Iqd98dEfkCPXc0N/n
mKIDXW9MEbp1sWfFey0KAY8gPcDlj9t6E/q1LFXpnRQ1jmFGj76hiuAMu299dul/4wfb/PjnR5Um
6rx0F5GVC7RIg8FXkQCLPnR5ox8618zQFK6iAGtO9Sjm5HelGtlX1Br3fASuPChzDAR/aDtIyZFN
+ENuJ80smrEHEeO/p5m9uB+KfDjoimKeYm03a79yp9pc3zJHgCLEP+fne3LMJqqimI2d7FwPB9cq
k3ukV3ZlVOQb2sQ6pCPIuOTMFNjBZqEapZjInZjFRobEl61LZp/GIeqeprabkLCZlVOj1HkQJYxR
/akc+md7HlABKGNh+3QmEn/S9Oz97fd85fMGDSFLQv7gTG9qlmzxkNcbNGQPoQG8GfQ+DxSAE3dl
G3UfQNcZT21Wfbq95rUtJwWAVCaHK9xxmy1f80Iv1ZTSYMKvpogL+9lRkmZnVn5xkAAE4UbBlJH+
JItsVkkzenIKwxZ2ukwD8JG4wUYVhNV5UB8GcEM7d9m19YgKUq4fMwUaW+dP5dR6p6uj4wYV/umy
9eidGFDaz6pbNkGTTrsIYflqzg4UDyj5e5wpQKkgj84XXJkZOPqss6CuwLVRisT5ta71HB87vF/T
Q41Yw1vQSNiUWmuN6rIeo+CVwJPQkeZOO+jDgEBOWaW3xlHBTDawC2JMaKVDUoaz56aL3xhIUPtL
rSag+SZ1POFj2nm+Ejv1nvrFxUnkcahFEOuAo6CZ2169gXp+WdbCDVxLgZSmA1tFRgcq4rFcav2k
IUIZGtY/q94hH2WQf9AfYABEuNrEG5VJ14LspRtwg6No1Mw2vmN9aawH4GHeYe4Wj45XveddfvEN
yGWRvbNIBgDZb8OOWFSEvy2WNaXR2J2bOZhP4D8f7yliX1sIxQ4afTiAcalubtJaoZJuFOFBUgYc
bvb29KGqLPH59id97fAzYZGGzsQ3NvT8LE52ZajFsoC+153+gzZhm1YNRYUaRKre9w3yVLfXu0iS
mZpJDj4Hn1kSU8zz9dpkGOGHCVhXZU7fbyi76qlHsljzK71qf95e7MrJJIiwd6+n09tKbUxwdNIs
5/KzwBE+a8byZzWmzDfrfLj3ykI8FRzenVzvyoZKBXNNqs/RYNx2/xc0zKg0LC+o3BFK29zYoBNn
gjPOmj/XUd/F41+JJtzzci7L2EHyNs93dLbyeq1ovgYrGk9AxIXAuYJKuRkEpU+OdH1cKMmxb2nM
z63TQOJdvZM9teMdaoV7ih9XH58sS/4covcWk4LEUFQNehJJEMVwEiOZ1SQbrCJxvpJYp+HtN3yR
2HGcZG7lQrfQIXTK4/ZXkutg2lGsCaFUKSNLfyDpdd7k3jQ+ZbB6f67mqt41neHiM6INxs7a104X
FEgTM1iZhmyTSpMo048OxJUswtbYQjf5qUnhyZWi7V4GkU0fMP+dTf/2E7+OxTa3BxEPYgF5Fqg2
dRP3Ojr5+JoVUVC2sbU8ohqTD98A0iOMPVTK3FUB7NYFWQHXK967uPqNwTRq/S9l7TDK7UzFmaH9
QaI8uY60TtTnyP0QRfrUBimlCF4tCWNn3+vjvgmwUfHEgb2FhddEc6L/XIWafMxGrCho89mIRJuj
jSSuiXDPsbYr1HoRvPXKx1yZ2wKCZpwo93GrtMYjsmTjXZmq1eS3nRCf7MhCtXsx3KjYGVBdViFy
Ni8HJEAy8HN9Bcv/dSwWNUq7KpvRlWoXG3kNBBX/2FElHhqQtYdOX8V3dGhQ3Rq8+l5bs87Pam96
KRRGJH4RL/Wey8eVz4JZPoxqcgwESC6QN4OLAkg360EalcOXtZlseTlm42OG+LCUQY7jnUbLRYuA
VtP/wxSTIsI9Pv8ymrJuqsnLyBjmzgyGlakqcG7ttAiAj/6o9LR8s7qBRUkm0tJsS2G+3j6qVx6a
UoDslKwZp+atuTloAoVGXqsH0zI5kG/6ssO1tlC9I1LSwxsFDRDxr71DbCV5XNTe5JQQyML5U1f4
pjDerY2gyqr1aTIb4eNbUcDqHNb7f306YOv0fVkEp7YLFwM90QcqDgaORTZR76jlEjpD9jNzs/So
a9m/alQRUCHIE+vw6DRJVDdh3lYm1Uj5NwDEiRDDPCan2i2qz4tG9/n2k13e0ZRTJKj/C1XFWfB8
E5dRb+OqtnVMZxwv9+cqHX4OQ2k7IeMiKD23V7s8qKyGDgqDOK4LJsub1Zwl1SaRGKSPufvo5hgO
+/CUltTPkWU9rWnidYc+V6Dxanld/dSLSdm7tS5zLQkrR+qc6Qt+ndvCxmtNZ4jNCfRt3aqPa7Ea
L5yaYedJL78HEM9I0YEChl9hvXqj/RWVJgv70bqAqpfNFfJR9hIZh9yAYlzSA/q0ekTd21t7gfaQ
h0ZqHhhyYAhFRf6iv1ZU2wZZq1RA7qk9twq1WR+O/dC5DxYK7e/AEcCgKuxcBI0Ymy8RYwekEMro
W1w0+rvbv+XaoYIwiKoKkzOKus357ZZ+bOYJDlZvJzgpViK5S3tbPUmvhJ19vrKUhsYTlboNAYt0
8/yp58UwFAeKSBBlWvHWzNwXSuToqYvnj7ef6XK0DQ+BkE63BT0EJqWbIIspG65IWWsGztyWH2h8
1R8jEqAai0G3bn2rrNL5Lm/ibvbntHVwEu8gFPn66ro545umsn3LhgcbaA30+X//jKUbKskhTWmd
Ad/5Nri6onbFCKS8cOnNBEM9RHeIQogJSQe9OuxshazKz9MSecioEoBD4OJz0Y+wECvpu8EIBAYi
BgINtTas+DFpa/LBzRcT4kIWt9/mwqMPj9LP9J9wGQquJv9foJpTFe8dfvmat7+I14/IHrhzOjib
55dXjyraTMXuLimOKBsYvwc8MUKcjJRfPTzlDpaDwMUBMEKKNUWphsvadzsbcyW8gaonYlP3gDjY
KiIm5SrFIWN0gOpoPnbeoh8WFBt+z5SR92tZZ40fe0qakHaMxTdGpHtX4oWoEUFAZkKg6QBuwvfe
HNIU7U0lcoQaRGUxPahmnz0Wmdp+svAifqA7iQeWmKsgaVZSwEKJ9e+jqlZ3xZyOp7LtihcQN9X3
qVKLB6uysv9uH5wroRfteo4pPQ/Kwi2w0DWRKBVVrgZ2jfmTgVI4KiGtnewosF5iGqQuJ2gRal3o
kVACzr+GxY2qZolxBKsb3UZrbwKx0PZwLPx4rhvYpOb8saZy06UChPo2WyHcIdIa76SmV+4ApkO4
d0m1UNmnPf8Zk22OjpO2KsmYSD7qedp8MfU0/Qx12X6cwZHufAUy4dl8BFAvpEYUtw7X7OZ21dC3
8WoXyxALhYG3pevEx2EqxIPuTfV9b7Tgpxg63t9+p1ePHIQyvj4wlGj7yF/1170z8TT1SsUU2Nx4
P+RQ6qGeiuVja6bibk6zsoC4G0V/bHtpvwqpYgXEXpquUJ+rb8x4tpFRjFURrLnbv59EhTHS7Z94
dV9ovtGLsCVgQB7Lv35htTL74erQgrVsk3u9Q4/TqKPkAdYaGn1wrpv3jrm2O4f92tvnBDKLAr5N
pNy2NnNvmPJSaMGoVzGWsM2SvifhwetjFnbaBPo4IhVz+0mvfWDAASV7w6b4eB2n/fWkSueotdks
WqAu5vqCT9xnvC+nb7cXuXLlkgf//0U2MSbH/KGemUQFSwur6QDHbEWAz4tLgYhlP/9fthH0Kj5t
zD5pPp6/vGhtuflLnKVQiDXEkUpwmI58BEtgTg0Dry7Z08eXv3/7GUkpMsciByJBlM//9yaupqaU
dUpKnOrivh4wRJzzzgoHjHTucSb6Td+jfigBX9/9+8ZCoYBRRJcDlMJmYa/P1tzp0C4Argsp0zAt
9EXb8Q2ctm7noFx9Rj4GLinpBLnV5syALSg24T/ovHhuv2lCi6anOcMTmlFvaSBXhdpTGBu4SQW6
Nsf/aggt7yk+CgIGXyW4j80Zyqq0mBKXilVHlCqMFyQRWnUt3zUIohxv7+q1xI0nBPgAvIQbYato
VzPIqvBX0oPVtuf5EWfaaX6LsNoUBwgjsMnYjIMpLtW8VZ7HdDL7R1EsuvKu6JH28Ptaa53Q6ZPh
c6IS1HaC07UwgWov81Om25TumzAR2dgkx6h0BnoMu6vWUvw81qR7wlXoN+yzdadovhYLJdMKUR7c
ehGwPj/c/QAAxJrpYaFLDe1QGJ9H7NfuoqEoTu7UOIfITPqdc32tNKFJyPCDl0Ch6W2esXSs1Bg1
wlK5tkP5xc3n5MFsvWY+4u1UMBAWVcPkclUGf0hLxXiYunwqfSUBL+hTKifV3pm4EiipREE7UtJT
/m7JWMAAtIqTpwaJMlfKSY0trQ/BGTf5VyqNtTrFCbXNoa+NdTolcQofjdQ+Y3vGwvyaaUIfKc4B
KvvqjBEPyHMt3ju4136jPLHSQwUezpZG2uuKoFzuVPp4jUbPJtLDonCX8PbnIYPKJtrxtyNJiugA
5uyvyP2/oh3zzmHEhR0HTsqK+7larc9iGN6rWaOc/nUlgionQM7l8WnaXsOeF7VtH9c2PP5JnNLY
RZGDTvmPrBnLl9tLXZ5ylmI8xWuUK27vwaRMY6MzOjsQjoq4caqoIYcJtwQFBsCiaFM4W8u8s5NX
FwWnJ6d9wNm2IgfNajpwFrGH40rqaWDYdOLpAbihh9D0UyrM+d5rVH0nkl/GDzn20AkF9NjAN8tf
9df7K7CQMfTGwZQuhQ7K/Ys2yqxaJ4R3xMmpsLK7vbVXkmt4oYzgJVxPk6Od8wVRkpqGnAZP0C7L
+ikRNdNvoFfFC/Tf7giUN3rWEN87Zq1uPEezs3zsqmXvqryw9pBIPhri0jZHdgG3hU6C6eOEXJxN
dlVrTo7ulVSRirN5RHwFonXja3pvPMSDM3/vq0R/W6xSacuKIPj4emY3f9TKdr9bZVb36IRPzReU
DNC8TKx5qfxuVObfTeM2XugVpvuQmlZrPMD1UD7d3k25WedfH49By5TtBMJ6MY/WksXsDXSwAkdr
JvVkCy11Me7TK5ryCaZ4QK7nORwIYfkxH4y0Cip6FOZODn8ZaWgcMHyktYGSMpoq56+01e1OjQzI
e3rWwmi0svR9h/zGzkm9jDSyMoZiLqFsNCo2q6x4Q9bK6pqBOk9a9aEZ60I5mNJ1uV4pqHcunaur
0QWj7JKiLdbmmGI7OuSx7ZmBUQ+18SBszSyfVx1ZosCxOyQDb7/Ia8vRhEJ7AEVVKQJ3voWrOku2
FeYea5+63203K49DlKRfKx2/6ttLXXlbgCakfTLMaeLopuXVY/cmPSccqug2+aUhq/e5jtOdPOFK
WGERdg7ddooXYxNWgAK7YBxZZFVrxcAhocpDmnoJTJu5Xe17gbjDjonHtchytuYmKfR04CDuWDqY
ZkBmmlWsktAOmsMe7vsHOpvxy7poboYt5DSfsjlRH8dunr7c3t0rL/LsR2zOjRW1qzkufJELupFH
R+K9pzRp37sAOP79iDLRhCgDIp8js8WGgOTrBD1FN4BIwuRkZNMflLUhQCnzutccuJKEgeShLyRT
Hlkgbna3ZmxYe0XtBpoyFsapTgrjnWl1q3HyNNHkBy/VUXm1+3yd7px2aj/HS+6tOMLE0z1410js
DK2ubTS9YU4xD8rkaHPCcA80W2bUHOO8s39DxhQ/KODn0c8MfdorjK8txrdCFQ6Ylh7JZrGREX4J
x4HFCqRj2rhxP5I/tHe6uww7dNZrS+GFxzIUplxOm3024zTNRi1zAm1xFO2A1IA7+U3SxsshKXXv
6+3j+trL2twgvEyuEOQ8oLBut1FU9Dtcjw/VjXUT59JpGvqg6dMh9fWi0F/SNV3oQtsEdR+GS3ka
W4MOTAlAsujH5L2XmPrp9m+6tgN4M5JNQiaAdiVjy18pyYqCYZwgyAuxxhw+ibgdg5qZOqxpS9tZ
6losRFmKreZIm96WveQi6Z8WtEKDNJva7xld9ocambNkJ7rL47HZZJr/cspKHQnWdXN8ImfBYbIE
IJNYFpbZOB6rv5HeRYmoVwzDbxWhfs+w696J9FeyA6QFQS9QqMnW2uZSMStjESQDbjDVplui5JA0
YUJ2aYb41q2xvyy2WI+6Wscf+3Yu8OCeekfb+RHXUi1ihgeBDqq05Emfv07PdUUdGY0XRK7Xuw/L
qGjroXWA8vqg15QPiSJEGsy2E+O6DEAl9itXSxm9T9r4Rp3W9b+lKKpvQGDZwMHWsHI2B8eJfcxz
jS5w1Q41VmfJ6nulSSbQK0aNc67bT33275+mRdoqdXGkaeV2SlL2catrA3iu2luwbPImLCIKdf3d
ke5+/tdvAMcRVgK5waSTrOp807rJmKsx6pMDk4L+yUmRhkHPsDjiDlfuHM7Lq5qlXIIaXHYUVbYV
gNY7eb3EbXKwxqE55bZUVXaN8pQvGA0D2NjDwlx+3tByZcpN0xTs9xaHo1BZeQBjlaCO4LH3ZdEf
aqu2ntwh2wM8XS4lrTGl4SwVI5II8vP/K5I0a1oWXQ97QzH0krZxzuVPp+qNUffeP58NlqIhAFde
VlNbsJo3jy6mZTMz0gp0S1sPg5+tWD90rlGF/3o2pBCAFCxxwfXAfTp/qmg0GjRE8M61IzsKC5of
ATp26lGvER27vdTl2UBs7rUEho7ETMQ4Xyob4DtmSa4Eul4gdpd51nJMlWgBveS8Far55/Zyl3GS
5eShYFbqQrLUz5eLabQtAKUjSvwqQsoBET/s5orl51yJt0vciZ1B84VALRWviuEZeSq9fThGm9ik
onyMjhkQwzUnhvmMdNAszZD+FY95qfZyKplA/oW/1nqD3/eW+s1FjDX1hZrp/2VOlT17XWs1cKBw
7XnDMGPST+ihYdnjr1WDL87tDbqS43IfU/GBCJDjyu1UICKDHRjFKMEcVfaLjdHIS87g2G8GzAr5
eeMh9pzqzs6MBx3t5Oc4Rbj09m+4vFUkaQAtIq5M6uctli1ZrMmkrYVI8WRjWllJzHrS6GHWior+
W63fO3WUHVHlztAlglN1e/krAyOZknCLSlNyiqXN8XcSr5wAoCLgn3NP+B4knSBDMv+3bijYQaDd
2vkCpuW3ZNHaD4m5piG95PE3fgMtuHdjOFmJ5oVVMY7RMfMw2bv9A68dYtC+9P4J35JacX6IX3uB
meoQ3xrPPZp5lFOQaAk2RslwQmhiOWidaHcWlX/peYbB1E5DQZzXwge7nRUWaddiJY5UMuWd9SWq
q4orsR0Peu30h4WW5P2QpkuQKWOyA8G/FmOlegXytYzILpxaGzjBIEULZGQ1DW2DTHcOnojcB8Mq
97o2V3ZWzsbJjdHfkqfvfGeVRE/LxWRn4TqTHjpTvgIVUwwz0LQ5OuCTmx+Y/+2N5a99dCxLeggt
0+HPzYnDyDnlX26sWHcW91taV/2BUelwUIdFzY6FXsR/UNTxonAyUauCIm55fjKXe3JOV7aa34H4
GB8dnYItBXVF4AbaKMTTBb/EOLDcEdw+Oo/DKdfGPazVldAPEgBFLgY8jAO3F1rVOVo0DCI+/A9n
57Ejt9Gu4SsiwBy2JDtM1ihLG8L6LTPnzKs/T83iQM0mmhgBBmxAsKqrWOELb3Cy3kL3QS2jj2Eo
l7O7ZFNwr7eGsZOLbE1P3GscbAGTXTd1hlKV67Lh9q+dEUCOlJXfcxlkMJoV3bfbZ3RzKGF8wtsm
YqzVGaWQ3IcO8BtP0smcM93Kz0kb49UxIRn6F0PRgBRSWALovHrTgnasEMDSAi+cEgeFVB11jTwP
i8iVEnPvvd6aF20gbO0RQmIVxZ//EfDAdO9y7GMDT9fDofcLZ5SbE+LL2Cjmdt4NO3fx1nC8nmgv
0QNQ2SuXw6VazRcbpcBT8Xp7iswx9coMJXJCcy3cWcettxqTRr4VuT6w2PW7E6vI8/RtTHCgD1Xz
EBhx+0mP0+SbVinFf0uQ1i3aPbX+HMuxJR/JaJIPk14YeJSNy/S/HrODgPswnJBVJ5DBTsbU0pce
Ofp/b39xRUx7dRnTFkL4HiEu3gB9VWGDYjJHKJKIo5NXiBtkNgRtKai6Q1Jb+keix15xwyWqXqpa
jmZ/RpvxIPVoGsdB2z8bMXqXYEqAikp9rY07H23j/RYZv0jIwIYS8F9+tLBF+6yYDcLH0JJAGaXW
I+wLx23kUTtQe9V9rZzwf66H1nCzFsrK7eXZuFig4iLHxjlnfdYkhDDOR0dPQBPiIdofm14awN3z
NAbT9AxpZa9Ktjmc0OqAAQjjcJ3eNMZM0djh0sTC+F41ssLDNJwwqc3GkzLJh9uT2yiTUYwTA2Hl
AQZ3/RDni6y2o4xFYtJ18bGheHeAcRHdORPmBbWWVgU2CEb/eRmy6ltoOcVd1A7mXTMs1k5GsrEL
QXQiEExtHrjhFaq7VYceMWrJ0wZ1uReGuKjV6u359oQ3dhO1Ba5rgmeO51qugPhHcsJAjfwef8dz
ukThBykZnXuS+srLwSseO46OO3foiMVK/17TBgJ4JDmJesQrRW9+tZkLTeptbQbygzuicszx68By
WkFnrol036gN2bVRH9k5QRvXHhwymu1vIDmmfXmCOmUS2j5kzLUSWAegqamPkZ51CMb9W+8amcjL
AX9fkPc5LesKVcPV7XASI19ZmiX2AJ2YX/V6nO4bXY4OqpNOj/oULy6SxVQjxhRSRRfGe9IPGzOm
0IB+Pdh8IPrr4m/cOjU6fmbox8uonLqSoJJ6TfarJ1jbu+dFTrm6PXUhsAF2BqCBvFa2jrGIsoAT
RMhMZOVdRRP7c2NK3amI0+w85G39PUs7R7ynBdbl0Hrv9KaCp5IZwT99DVF66iC77CQ9G7cITBoB
shA/iRre5SdvQFjoWgJ6Q3Li/7QWWIsWRvbBzIfkVDrttHNHbq03OQ65KZVgOCmr8s9S6+AvKxXP
lqmg7zxiS8L9LIK+iL7sX8yNSiuQL8rNdIZWg1HKbVGS7xmsbGWy18l5dLLEvisLQ8F/RuuWnQG3
HkjqMcDbDRps3E2r8Msa1SxeEPfwl0pWT0OnWScLYq0fGMEJX6IXoLgw3x2lcVtFn08VrqQvbTMo
fos4232ioWA5hFVwuH2VbS06eQx0KZqpRKGrZzvBYXW2Uy32S7lEJzOXPvY6nPG2D8Kdzyvmt97i
6BYTn+E4A3JeHIE/wjQKmfJiGVwglMFfzKjLf3U4ALuaVXaPTqGYr4YF/9+xpGyn4LExRdolFN0g
GPHF1+c4kEw9CIIi9KUCYbxpWghI2xgevjb8RWwIxAV0DKUcwc1erSZ4J6fvqjr0y6FYTgbO7Q9m
BGUqbYs9OYGNl45qmMaxfOs3rhsGc4Aqfy5mZYdK8KRFofZUlkt0evf2QLdbiCZSfgGSu5oQbK0o
q4059It4CPGqanqnPiQj3vRtLO81JjbuG44kn58VpDGxDna1oQMeFBO1UCw3Hp184DWbiyl249oZ
Gj+Q9O7H7eltjUi8AN6eU83Ns5peWky5Wmhc8XNdBie7Q97dXuzFjUwtfACxtEc42RqPRA+lDWFB
g6/x5RloQnkZassI/bauEd+1jMHTEE31oiWyv6StHf/F5xOJA0IIMLGgW1yOtyDqE7SlHvrmSIib
BpRgzBlDe6zA9ugEW6eMjSL0JizkWtc7pagxOBx0YeNVV4sfB2XjWXlsvAa8TO8PRdgkb4a73Fmw
iS9nZS0dbK9Cy1A0Vhc3DHrpLIcYQUR4+ry/0EN9icGEvQwoj9VQdRw7VoG4qz+Pdfuiqbl5j+Xt
+Jgs0h6ffWMBaUWY5LEwEXiYVu9DXts5sP449dWoQrIg7ZBi0uumqN10GKadJRS/e3UZC9aH8M6l
4HGF79SG3l4smnF+asj1V/A09UMb7kqebBWRECqDbwjBnPhmvd/BU/WiT5/6LeTSExHk58gI5PO4
2DhjQWh3rUYRSp1zD/U6qc5RY73X1ZBgGfKhoNCJA6CszRRrvmnlJCPLaloVFkH2v30Q558RAu3u
yikJdjbM1jNPS5ViMcOR8q2x1xP9j0xTalplCtIfaGYU9UMGNuG+N4PRnwInf+qoLJ6lrrAOvR7X
L8AYi08tGMDHsND12CvzWvtHN8b4f7cvu41vTjUP5yewGhT01u+gQiO90fIy8Zd4kIFFSlBconSP
TrPxzLOfaK2D4kfyYt0vDGZCqR4TEz75bMPfk2T8MlVSE2x1l9Q8TaNlPkj9iCp4HFfmTpS1cYgo
onErkCBRF14HGbBSZkAaaeZn2Zz8LiwpfAzH2ryP7WKnmrY1T/r1AL8oJ9C1WT0dam8NBR8bDEjR
mPdkJ+kdUYF8oHqvHUYU/B8RZ05OhAP6+fZ33HhEeInp3yiUWkRT7PL669tIroyEOdJEjf/rDKM9
jLM24ERs1O25z8c9ENrWVKk9U9phBhD6xZ//Ebl10WLCfQJknfbycKTpPLhtEusutLHomCa1/RoM
S+Wqeli+/sVUIcwpxKcgqtaQe1KeGJUeFllHqMJFzHr80trzz1meppNdONbd7eG2dg/FA1rQZNiC
yrCa6AzqSE8mJAoGo/g+NUboKRMKt3LUqf/dHmrrIwpPb4IOEeusZUWrAv3AYpEzXx0LE55bofxT
dFn+YVDo3Gpm5uwAxa4PPxU2ijSQuyjo85JdTi1ulqYdUgkzxHhJPbx2yud2WPbkPq8X8HKUVbyB
111alBmKCI2aKV+GoqDCphTdh2mkZfDeBeSKAWjHy8KHImm+nJAiNXMbZYtArkbWJ6Rbf+IBbJ4d
gPMPWTHsQYZFPnj5YAqoAC0YcjhwyusCoj4aSp3KYeHbwjqjJFVt3RSi3LM8LQ3qM7gbu8ZIBmdN
GETyrqVxs3O3XW8ZfoJDhQAQAdjOt8f2j2NYBZgAycgT+YDs7Bb1VL36bExtfx8gJHDKUMl5t2Ij
pjlCuEP0XmCcrJ/vodCjALfcwpfpqx3SKlZOix05tKL0PTmGrZ3DYLgq03AH/yEm/8fkWr1qqPLU
hY8ATkfXmWbFE+y/pncRuXd2yI5bhwHFBZHWILpNCnU5GDC0zg6dEYVEHfYt/aDCxYg13gsFxBOw
3jPCywq4KbSRK6m5FG1F9INQAovrVqdCZQ5uZg4mjepF9RNtco7zrGaHSu3mkx0FoAwCNfh9+5hc
3928AvTxAE5QrrxWgbLSyC5tNfeHcnBcbSSnKsCh3GFdn3iBPs13bPrZl+d82CnFbm1XoY5NgEX2
AX7ocpFxl1+soOIu6FJ7fjaS+b/MUIcccCQayZiijIfbMxW503q10WKg3US0SWq8epCTDJh0KDOe
bC3/jsqi925ZjMXjFHWWhzJz5fZRF+3QVbeWV2Bf3uzv4FCvBi0RSKmzLi58R6cj1AaEU6gyIPqS
GylADiU9pbETf1WkPnx/FdhCt0AID6NMJYqyl+tbxFVHewilWKnqI0+TivZ5jnAL6lCr8rPCKD3T
TOadhHmj1M9jTM+dnghbiqro5ahSYVfm4KCaSYkW1abCkTLdizNT+8kVEXaHsMMb/U5CSrRzGyuY
clAjQwMkehDqq+2ovh9ZxQ8CFAEOifiE7sPlDyoIAvtERudvMRrFrVNruUdiH/0stQv+u73DNifv
4FOOwBlVvCsUuVGFraHjeYJzqzn6VZKnlRuhnVC5Vt3woBrx8FiO0fIN0DtRGJnj8DobYX+q9cTx
dn7Mxu0iOjy8fA49CFxJLyeeNxOUN02IW7eVdYKsnnmhU30bxC+ZlCA+29hME3nb+Z2BEoofdGF7
fP9vwPWIn/Hmv4rE3eVv4B7LpSAlEw8Jy+SnOjLGJ92eHYOzZvW/uziQPxgEiM2jZMbR10rnTjgR
vZbRztu48TzT/hWeGywINInVYkyJNOO8Hqb+orTVfT+q9jlV8vG+KIGMSVqg3ZfdkHnIQfRfJijM
O9eAuMsu7x5hBSAUohHco12wGn6OdaWuBqSuljlvPRXzPm/SpMgdeqnxb6/59TX3xjehL4KrE6p0
4s//fCizvppivGk9kH0OBF+l+jpU6eyjr57fSTirfNMnU87ev9souCCTAT+adJr/vBy2KxtlwljB
wdOkU88ttB8/1dviCV7X6GODypWzmOonqBfnebTLB2Vq853fcPWNWVhTNL140QBpvAl//TFzKWvb
rNNwuZ+VGOBXGoMURSugzKBSDZLlKvZifIzKOe7wyW6m4kCBNLt75+rzG2gi01gkPSDRXH3oUQLz
oE4l+o2BEd6nc1eeLL1ODlEiWa9jn2HnPO/anl69pG+D0jVFGEFIEK7SklZpu3CoKkQOpbJCECXq
z0Gl94d2zr9JYTCcbs/xmvwrxhMiPDAOQTqsQ2uI24OGBvOI8mbufC0zs7pvnKi9r5Zl9jWUos6d
Y473POTWh6ZPglccS41z3zn9YznJ2s867GZj5+NfPbSi4Af0jQa6iCfWoMV07FKUGJsRqKlkH4uy
UvGALzpPb7LJNZx09FILwTJ1wDD19nJcnW0xMtIQb3UTgujVzjfw53R6+vdelznhoW7qxodVn3iz
1eyhDDcnKSqowjdHjHl5yHL6tzqGeINnmY30jDSj7JZxopyTKG5PJeJ5h0atG1emF7sTq26OzJAi
zyb6XqvTOOZSSE7FJG1jgNHXTLXyVIDm+jWrEHtLxW5esZtERhR5O20nGt9aYPFtQRDQbeUluZx1
UOBcL+QAvWFBwOpUxpr2v5C6a3psRyfbebKurk9yRd4HzL1g84AeXB1gBBemop1gVwDQz0/LEIGU
jHHA/TSO7XgqtRxdi7nHzfL2JtoclpCBFIce+pXSJlrvmtNM6QC5Nl9OgTaaZ7WYcF1NlvjgvBmq
5HGzs3M3Piqaj+gEAxUAGbW+MIFjk9+Z6Bu2aZPgi9z0PvbvmltD2PKJVYJ/NWsM77ol2ROB3fik
UEsQvX0TcYExfvlJ6V8rA6wCxG4LubiblS59sbUx+61UirqzczcuR8qsPIcwWkQLZ3Vm0rnWOoLQ
wSMyQ7ZmIPDADqNqH7Ne05+KMmy+vP9ToqlLPZawUyBPL+emqiFSOW09YGAZ6YcwmbO7THNQ2ZCL
5hA3AWKCU1y8l/jFtn2DIlCZ4oJYX8lcx7YCqn/wkjKajgEKdPdj1YYPcMGjnROy9e1olcLcQX6W
5sqqsCKznKYxcEIaFFJPcdLIT/bY5F5s98GP20v5tlYXcZOYFuwykwIqvcx1sbhrDUwYrHDwpETp
X3opTSZ/5EkxPOiuTuSiuRg3x1lXetOtJSf44YRD+jHTnWB0MZbpn5WxTnGKDjR19tHfzD5okioZ
XjHKkXXfZa3l+FIW6N+dxcqfkNUJf9Zo809e29EAcGeqs+9GelEmJQblxMEE5Z1a3WZK2qIpPTjc
pH2iP/Za1566OgpfC1wXBG57r61+ZVNPd0qoLYtNIU76Gv5oKnO4aDURZwPUwcbCo7Oi39SyMsNN
smAM75duTH9YrORyHoo8z1+Tes5Gn5omepu9FcQf7CHIHddQCwQ/qIx287cpmyYULgxUjt2lX4ZP
2aCMO0HzxskF5CHIlZxfbuLVStEmzcwokCaPPAo2OmZx4b9Nb9TdC+THPnKjIcmNnTzhqvLDYrGv
KZ2TwhGyi9/0RwypYAnWjK2Cq1k1V6+h4/zq1FLd2dZbg+C+SqFcaAtQArkcJG+XWOlalYghyno3
KnQTbkyRHm4fno0nhWIk4DOgBiCO1iiwparsWO4kQlFlWM580uFOXzqhKxDO5yUvHS+NHGfnSdm4
HDT6KlTphMEu2cDl1BJ97px8IQxLm6b4b5iXaDkGkqXRBkAlbifm25ohCDcUb9gnBL+r4oo8LK2W
hAT8VRVnNcA6vXrtEKf71iAKCV0maY52E5qvt9d149WkzAvUnIYvYqJrKFYCBW8s4Xt4Uyl3nRcW
ZvyazAhDDvjpon6WGemjrKfxU9aN0s433VpeIHZgC9niFN5W2xMoXawUDpeHaNYd+maWwxOtiHYR
JEFp3HlUtvYpG1Tw74HXX/EnCtmZABRFk2cVhfmDb66qrpyYe4XArUkJs1ioK2Bv4W1f7pnFcerG
oF/uYVg3449ctQ/DhLwAMhwoPt7+eFtjCUV4i/YrJcd1E33idYYaAPK4p/TkG9FEuNMqcvOYpE37
F2dBCM/zcBHrWGtRjwJZSUCHGBQ0CsLiAdvDm2nA3s+ykuychI0vRTbGpU1TVQAjV8euH5cRhVJO
giajTd5WegBVq6l29sPGhUxdDxMP6HUCEyd+xR+Xo6YXnZbPdGaVOqLBMFaKRVPP6HLXGKKyvp8z
09yJ/a9LajjqAdYlQkXckBL16hGgclLzJNkD6mtVLB043fJvOE36EwpP83947oF/UJK2AgXhTLns
Q63PT3IttapbtyUSVO/ePyL5hf8hblYCy8sliPIQJFRBLoLcoekm02zRsu/L04hSys7UN7Yq0Cpe
PnIu6tVronIyTmpCmWMQLBPzZLSd+aWvEw0uW5rtDLVxpRmU6HQajhx20BCXszKTZuybXgdshJzI
WR0UVIQUY3yWLHV6MZZUPts1ngbI72of3r2edI6Flgjef0Lp43LkuGMdA41JGsYcPYdZpRFPxGOF
8nmuzTv6G1srSkIj1OZ5NVAtvByst+JY62drxAK0Tb+kCYxoWdKMR0C0yd3teW0cFSF3R9RKWQYE
2WoovTbMSh7UHg6lND7PraIeDYHtbNnivtaMe8CxjaeQ8SzRSEI9Frzm5dRSR22dSjEQwi364RhS
IXOlof5iKpF2tjJnuivkXYMscfRWwTn3Gt+OeAly6hoaakoy4qbx0Huzoae5G9K7a119dsznELmP
yi21If+W8f+abljV5WfVTss9g8WNT0q1DUgHRwXapSV29h9XUu8ECuQ61jk00vx/kS6lH2fZmZ9M
DKP3IvetNaboRe+Rnue1Eq3ZGHYc6hGJHabjd702GYdFC4enBM9sHwISSQmokp2bfWuR/xx0tZE6
JVGW0CQDqsxi8NLFmu+yJYR1HKUWTuNJ/CCZxb852a8QgvuLJ4wGJX1QOspo1lzlsqlstJEYHd0f
3S9HpTrCwZewdC32egVbXxJOBpgo0mbB6Lv8ko0ehtSSWN0pGuazUpB4ZXBE/C4xlePtw/lGb1nv
XCG0RS8ZBP9VxIEfUNF0k9571mC2h6WpkodFUpOHRonSn6WltYPrJHX9se5Vz0j6c1/lZu3mehPD
MMiMk4jeCaEX819cEpaEpLs3/ol69FZv/9CtWwR+nOADCZ6luXr87GlRTYDWyOLNhfSvNUWT6hap
XH9sK+jZCJIon24PuPER4DJwZfEhWJp1HAGqu+jShOMEWwxPSTtrn3JqykerCZdvfzEUzCMBGaIl
szY30Ebqfc0g98haN9JHrUjBJ6Vzzr1VD9pOJrnxvvG4gKtnFYmQ1jk37YI6LwxAhLWNSLWk0Qhs
Oeef+yKREMosqnMF2tFtJpz0bs9yIzBjZMIyocpD/XIVmKlzS8HbmHov00zpjE+p6TlapOzsk2sc
JWAFigoChuEINq64uv64BuuKVGPR2dBSrub3ZpN+sKx6PIx2KB30UAo+joOTuJMMGymsdFQgrcLZ
efE2t45wshLCm6KEevkTnFnTWxaC10Dm1OqhrfuSTY4Lnm/2by/q5lCixo/OBhTrtWFWG8pGbSQ2
u9SZ7TNGAynynqly5FZ5N2hALCztczg+Qlx7jXCx5TCLFpqCnlNZwSEeqBd1kRoiZdn1XkcCjex4
uUd0uWZ1vo0KchndQ2EFudo1S2TKeVRovTcguH5ccis9oEi4PNsI1Z1hSVjzsSr1+pjaiYYlYpmV
oGWD4TGQs/Goqcl4GqQR0T4r7KNDBr7CL+j67+nNbryHIjIXHSf+xcG6/OJ1Y4dJmCmcqjYcXvp4
TngmSuce1l7yCY1GxzfpNJ5vf/uN95AuHxkVERznaY3i0FEyAOLENmv6abiDEdL8SJNlfpKXJTkN
fZ4arhr0wWPSQPSXol7dM/zemjWnTMDKNQqd63dqSjrqOhFRjyZN9ilr7emhCUnyQh15nlrCh2NR
pWwHK7N1jYh9IDQiQUqv5WHiTm3Vkvq8Nxil/RTiZeL24bjHbt86V2BGKReJm4QC5eUHnXS1QlSc
y0qv6/agVEXxvzpvfwdJ3e1kktcKWwJdRbpBy0Motqxx833AnoE213tVG9guupPSS1V0302zK55V
KSzoXeqqL4fSjAxsAaheLlvs22v9sUjz6MftPbU5b4HdE5UyGjCr0KMcxmhIVfE8GEF31DrpF4K0
w2c6IOVOM2Jj8/AEGWh1UGoFHLw6MiHV5yYtJYzp8TL52ha9dFeoSau7MbJwL3FTaq96oHXvpg4Q
IoNwpwiI/w3iOKsJLonTD+VSA6KnPvdTCWrbnYzOfJnyaZeRvjVF9OZBklJwRklgFbNESP4H3MNk
Pr2sH6sqmr4gN0JlQh3NXlBQLd+qC9zkx67tMMVCFPGYxlZ9By68ODl6OU+uXSSJDp6wR9I4MAnC
QqmUDqNRT3+x5YG9QWwTmHdSdzGbPx7OKlOaKh4dXIsjqrCZE8V+lgTJozk072YviTyF+4Iy11uT
fvVATtJc9lJd9TiVd+fMwT+5mwDgRH0VP5hWae1stY0rQ+S5IipgY1/pcjVxLOUhQ9I6YdWc1swP
StCpn28fnY0IFbiDECAGaA60bpWe1POIc2aP63MnqzNawGPuPGZA2n9UU2c/J1La/Hd7wI2zCpGc
Ch7lAioWVzhbvCrHudQ6L0Uw7qzr3WdFkrDCids9jbbNqVEmhHSDFzOVlsutoUdZVdcjIwXGQoAI
xcyLwwBVoUye7vqkiHZetq1Sl4gQRSxM1QDnh8sB50gPVatmLWmzBACk5OjbhMDlvaYPODs0wGsO
TakvP7N4Sh7SPpCeJV7g85DWvfz+MhfxPwGr4ACRkq0+a1uPzYDnI6KHY1O/ZEGu+TW285Fr9sn0
N2OBmyY+hy+BVv/ltAG0a6S1rHOVh1HuoQ5g3LclioquJqXTx9vbZ+t2ok5A4R7gClh07XKwSWoy
aaGD5ZXINf2I0z79XgNMeS0hVnX+aC5z4aqt4uy8MFuH0VEQiBelA3iSq0+rWy1/s6F3Xj4F+Mx2
aXCU+lI+3p7cRmwkTNuAvzA9WgSr91uLe8uMG0ZJnG70gzGRXTh3hlvNuYGUpZI+Bl0WP44lrtKB
MezVYraHpztBBk+vcZ0BSOEkBQhwcRfkcJeLyahgps3aQVu67m6xuuW+M7Tu5EyORLNWD3bOz/Wn
BXDJqSFYB2h3JTDSjFOddDqYglRZlh/TkNmHABm/xC8nh/JwHlij5A6lJe9cgdc3EhkP/1ATJjID
a3u5pQrbLMsiikYPEx7KNHMuf2jN5qUxMvn77e97zR0juUJXHooNApHU4Ffhwyxlk5a01EiwtG2M
w4jOxAclxo7VRSIu/SE3pnoKVEv6OS1J8UIvU7134iR6EIXw75UySI/w2+xPhRzsye9tLT79B3RJ
SclEjexyEQCSFFpqBT3lkgAmTitjyNTgCV1iVdVGGEjahhtjVb+T+F5vOQ4z5VUBt+MGWRvUdjhg
Wzq+YJ7jpHntlos9AyBvzfYHuEPF9BBCSE7aUA0/owURzWOqLbhW3f4q1+8EvwEpKIpk3JZXXbIl
B147WeA9onKoT62cDc9x2FVfVbrXn2nWvFtoQxQ6+f+gzoG9gyh/udSLFZWqHVPqHXNKTxggpX7U
YIEGvMXcOVIbW5sZAfIA+cVuW8N0esSUrSbj7854jr06GkJALbaJhFKxR17ZHAoJM9jx5HdU6S9n
JSVdYdY65SDZiZ5LWzgu5Y5SPJhqv+tWuDkW1xSgIDSKCV0ux1IHKwuLivSaaonSPEzGWDnnMsWM
XnaK+eu7twf0WcH4BAZN03Z1MqLIieXBYbCqxiIhiPTnRFuC2I9GK/eVeUz3gv3rtwbNO0paBJr4
ePIYXM6OVyDWMCumuAmK4xkGYuIrFTfB7WltHHix4cHWE2U6IDQuR9GbVDK6iZRiRi148iPbSka3
iur0PE+W8zk2G/WQVEG51/PfnJ0JsIH4hLj9quAfquaM0TUXTSDZo+fEZXwCyCHvQS239ghXLGU7
LjUwj+J3/JEYyD1UGarHFHm0BiRtC5A3H7XIiym/+beXcnMo8behuyniv9VQaZUFyUhnytMqGQE7
xLPu82H4n94X9k4ddKNOiIgcnRKSbk4aAfvlrCRUHEQhkcvCbmuv0dvy37JYbD+r9fSuXCTzUe/0
j+EwKr+SOF6+YZq0R5Tb+oAEKZwJtCm4n1ezRS7b6BxU9LwIhpMXmstybO0h2VnTjYeBNh9dBAtN
NJpTqyOOY1peNlkOjHOO0EMMxuBuMOb8oJV2/9TVTouZX0ctFjnvU605ewZEW58U+Cj9YXDolLhX
8Z5WNVpkDDRs+iVOjpOU1j7k/cGrzak7vH/3gN4EOC9iD56gy0/aRpNk50WJSXWRGF5bI8I8GNgB
Tnr9broffzvRB70gKOLcZ6tPF3a0n2sZ5B9y7O0veWirL06U5HcR+LCdnbqxgOwOCGk6ri9QiVbX
Sz53eiEtFb02shBfz6P6IE0WIoFj67z//UYHzSQ4RyOUO221VUY5GBAxoaIoL7wAsdoNCG8LlVqb
mlvoVSkeM7c/2Ub1S1By0BRBEg104xrU0ORGNsjiXS0SHM/cPFtK40MvjaNyKNup/p/Z6XEHgLwv
DCh5ifVa55YC9bENrJcpxVXkEJqF0v+z87O2Fl0R7DhHcNZpWFxupWQyQsm0uR2yYqqP0mim9bHv
RgzbuDSq36YBpsSDHBipX9toNJ/kLopB7WCV/Sgp8J5cPcEF4XEyIos2YZbLnzptSqudoGTjaIsK
CprxdDuISlZnC1GbyZDjhAITuGjfpFTkIRuvH5w6fYlrvBh5rJTzMNc9pXBkUG8v0tYaqaqOrxM1
YA207eUalZZBXm5S/q2iOHZhukkPcaj8kntT2an5bo2kCdALyCvIBc7qtCVOFqJoirlrlWIqX5YU
QAHgRJ6xTHvqhxuPuUgZWVbBrgUacTkpjZgrQpSJkDKq54cKWwWC2cYGhBFr4alWZ/y5a+rpt5dS
/K2XXViKklRDBZiNDtnaAMCivNpCPwN1ErKNRnXKfphGWexgWza2C6NYAh7I9QhV43JueBgpyaCD
bVHw0/XzpVMfojbV/nGSxDpKnR4dEZgy/dgJVbeUW/3j7Um+wQHXs1Qc7hdwGaIat9ow8eDoGbT3
wesGbLLPagA1B5xNEMxu0CpR4AU1FJmD1VeSfgiisptcTCna3wncWxixvfyzLqL6VGJUdByCILob
EWb90kppbB7CdNTbozZGquTGWdRSJRq5TA9x2ZrVcaYmBsvPyMbs3jKk4pBpoVPuzO86JyWQEHB3
UXSgqLIuOqRYgnUm8RFeZ87XuBpOTmCKVq5ISh3JoUeV4yQ1zxCTckBZirjwkNP/nsfmK+YBd+DH
Xm8vubgALlZc7CjUz96Y+IRUq7djQvRUsXrqEHPWJV9TUpfP9PSnu7Z11KPV2bkvxW3wxcqzPZk+
8S2vR6YfRlhDpX2t4llZ+JVlvCBeODsOSbrTHvUW2OsSzBbw0LTdeUiuroi3swOyhLHATKzPbU79
qkJ6vPNkO2hP06TW54H+gdfZ6rQT728NBXdNqHzYBN9rJAhZbtI6mC8geJE2XpCNxUnX8SjNOXs7
D/LW9wMXQJOPTFBAQi9PbF+oRhvnA9wtuwlKeFud/k+eKsE3GJqtj58mAohJMj3386LvhB2bQ1Nf
FngXcAnrPrpmjGUi6yMfcDEjhGlV3bWrZDjZ0xg+Tkocol7VZG47VeHp9qbdWl9Y8HT4KP8y79U1
lUotNigteOIEFp3bZYh+WUjJH4Ks2RNf3tqlKjhRyJrI/EAQv1zfVGuMxHDmDnfMNnOpKM7+5KCW
mRtG5i+Dqe40+zbHo7ZrMhrR+Lq9RkmSj0w/wJNlST7kCUj3WtexyrGx5KTjt8e53xyP1JC1hDHC
lXQ5P0KvZBqXWJjCp+PHrq8dH4pkedeYIWiTZt7zCrlu13MMNUvoc0OABYC3WlBVKmvq4nmPvC0S
GEdZwrbmGEkwnDytt4yXPDFz29ccq+fpcaTwpZT1bvwgR/3C+ifROLpFqxW2a6e9jWNBAW+TP1Q/
QZI33p2aiB+LNv2b8S+J8Wp1SEInBTEJGii8+AdnspPnICZ9JsPNvt/e09fpJmOBIiJTFy7RYFgv
v0Q4xkW+VLQ7A0mWvnNmq++pvuhnq5+VX11TQIdV8ob2F5fAR12yl9+K3PT2e0M28SsI+jAF5BPZ
a0pfMMNKSBA29+QsWPxetZN/5qJDWrKy5ezr7Slv7T3cW8ApC4chZK4uZ4zKYgatraEG3mv9C09R
17vBMrR44gRJ6ndxtYdHuIqimB2XFbRBjbIr9c7LEeswrRSrqbkt21L67KSL8hpFwU4QtTmIKJfR
RSZUW5f2MXJZltGqOi/DxPGLkUrmUzoN6vn24m3dgdgW//8oq+2iKOBJZbvsvAEFNj+KVceLEF31
2zYxD7eH2vpO3BBUsOhb0rlcxQh2nw9WTgPak+xmfqQeKb+WBOHfK6K40pVmbt2dV21rclQChDIE
dyBwmcvvhKXmVEgVnWalwlIswJT6FPc2dccGTfTbk7umzbEnED4k1AMuQmK7mh1cNsOYNF7QaJi0
6GB0rfaqUsoxjzS4m0/SWHUJVmr1FOMT3M3xgXgmtFyjKbovONnNlmvqpZJ5EfRP447LArJ8oapD
5JZZZWpuLGfKhyRqwUAZmZreJWMv6e6A2MS/o46zsDsgK6nufLLNBWQ2AuMMdWJdkWv5JmZp2J3n
WIuKfMdgHTstlU8OXeadBdzaHZRqqeDIKCBShLj8VpZdVFZhEEEWUzofmiE3flEXS73RNCR/1NS9
lHZraoLUQ0Obm4OU73K8SF60WAkWxlOpaRZSTwhn5QkRVvA32xAtFHBziNLBb14NpYSZTq2Rzq6V
BTHCyWP9mMwzJJi2iHcS2I1giloCySOEZvCk6wb6YEjmoM9R7/VYnv8OkJkv3UqfB8+Upfoe2GV+
GCu59Eejr8P3nzaSdLDwGk0Sjt3qVmxaO43LqqBIoOaVa9ZGd05BSLqWMqbH26dt4+NRdgMgCCSc
HtTagMVS5karC0KLOA7/G7pSO6pVP9CFGpOdkcS3WaUXMJixlKHhhVrluqpYpRFUbJnnNCyk/+Ps
PJbkRpYl+kVpBi22AEq1JJuiSW5gVAONBBIaX/8O+Dbs6rIu453ZjWAWUkZ4eLjLXV7lzd6ym2tq
/Ze+x+beAD3l/XqVVHD1+nRl8z29ja5okLZq+tL2xjSSXDblj3+fPB4uyrUQzuBFna3T4neaLTJi
NWTnMpwdpu6mxAv6AdVt/dPbQ21/1KvZ2zoTuUNoRThvkZ6xUHTyEjxF9zM8LwzpH8x1HPZFMdnY
xvg6iPT0z+DiphsMskj0AQRB4vTyZCOvq9ZmYFAoLfHdEPsaorSTsV9iekxHOGdX0rRLH0mCRubC
3t+ymJfjGSn9LS7KTyH5b7ubrGF6wiPcOrKd3JoeKiVPGdq4V9KmC/flJp3NncLbttUkX466zlZn
g7xxqRCJ7UtcLvY+mjMYPyNyBwd13L29lJe2KAUTak+83OCAZ7umyLNEovnchXJY613hDtpRiukn
HO5rdYQL80m3NnVWjIUA/c6b3bfiQt+5ouOdg9Ccxo3xXFglquxS0+gScDUlsADtDevb21944e7c
JGm31iFGp8L2cka5TONWbVHdrMw58nJhB/pcyntZWeum6m8GubRT6jZVeyVbu5TNEK4j//qHSPLK
akDhVeOrAcNTR/XyaeDE3GvDih9JoSfH2NGHEyjr9NiPwNCYlZihm2vVPh96GRmr6t93/oQmPUrP
P5tFU7tE5PKa4OiF/cYFxY9EHWB7XM5mpzFnc7AlyTIcmGkn7NY4JaYZB7XfLycnsbXD26vxmpqF
KCuKcVy8nOOt8/flcpjKS4GcwQV0AVYfdkISLhVGlXlHMQ7rk77UnbUfcj+5AZ6VejSJYsxDq1nU
f6M3Ekm8/YMuHAB+D2ccedktYNj+/V/VSb3NcKbV+D3pPHRB2dQ2NS7dCqHsXlOCvjTXHG0K5Zv3
LMyDl0OZ8LoBWnLQAvQr0sPakloGi2v2kDvtKn3IfbO8RoC/dOp4S8k0YLrgr3E+3bieVjQ94rzb
0WeN42C3M4tijmQj16dusyMcTNuI3p7Ti4Pyrm41GZ7y8yZIrypbFOowTy2SLn8u4xGnocZrb7ym
SiGgJtneFvM1vahLC7kJEgJMoxjyipnr9Wk7lL3doftixYE1dVpoAvkcjF78s1Q/e5hb3sc5Zetm
OH//xOqWqd3qHd1KJiXRvM3u58X/ZflT8vT2TF7aMsTNqLzz+oF4b//+r91pxGs5KdzUUR5w0qPd
IbKIY/UX4XS4P/UkCW8Pd2kOuSG3RnWImvA6Xg639BiUpSQc4TJ2RajZtcT60FSRofPP/oehKMVs
o6FveK5nV7nOUC56SqCusz1mNEJ3pMa/5OA0p/9hpK1jiDoTG8TYduvfc+jFo7tUVAEHsjSoU372
tSswIvBR6f3w9lCXYBqINw70cGj/W7vqy7H8zO7y0uO40d9Sc5sADWay93dC6biRFNOwX3pPRAiZ
4WhkVN0hUa51JVm4tGe2Bi0E3Cgvw+B7+Rt6T9E7YfCk615dhO2Kc7nRuCqYqUxFbYuG9dsffWnT
YFfBoWN68SU7u9YmrYgdrWYl05gWQCtP/J2D4UugT/4/a/Nw8DZ2GuZ9JvjTOXSekXPoXl9A+l/N
egco9qvxkvapgfRxZRIvRQ1bVRT/z82d8JxmCrioJtMkDnOQig4zv6u+xpOSdyAgFTBUtt76BQIz
xBTJlT10ITUheSXApQTEXjovyjpzgQ5wD3STjpX+XMusgdpBa8zbi7YtylkIzyhb1w95CfIbZ3Fm
P0J6chpQGxoMxBEqQPY1M+vm0HjTvDOnDpUAx6ZDqho16hRDdiUou7hnNurd/w9/LumumilzKp+P
rMzGoRA+2+8QdFChaXXZ8e0vvXgcHAouhPCIV/0R9fnr+FeDrvQ24fhn1exG6ZLraVCL0QqThHqA
Ps/iytReHJBPI6zejH/Ps1iRZ8PKZ2MdLpIcmtqiRVaq2WFKiBcuLQ35b3/gxa26jQarcLu1z574
3G63Di3Gk1VaPvhpFR+WcWsC5R2ei13cWeIpX4f+adU9eeXB+ENkON9HRHLQNkHrIUNtC/3X7Dp9
X1SGlwA0UmdZTlNrjjrKdWvxGf6DZpxISF201wyRvpvyIXV4nctiV45pjKoE/j1O2Oet5tPuACUy
iAu/k8E8z9oUdK1riN1iddqzl4+TCgTO1NaVubu0Dx3QyI29iMz3eTvPVNreimkGP1+X1s5I1hkl
UWHhB+InrXatB/zSSv092tlNuchcr3ODm1KhxLV32qUIxjyvvqisym4QOUyYKFcPNVHnV/QaLu1J
oAEUKcgY8YQ6ewMnqHDd5INEGH27hmRo1VFDNjX0ykXu/a5J3729Jy9dLywvzTK87zyIZ9siWau8
WgTlWzjT4tZEOlILLGdZNJo8l7EJW9TxpmjQh/Rzzhr8nBeLVte3f8Oli5TOuw2UhkVP8/3LrVlk
aSqcQsHBWVbzU2z0/qcEk9Ld26O8ZiXwJpHibZxeerRohX85jMFS5nEHmCpluhaHDKvSX4maEK0X
HAMzwET9Y1Xjb4RUcllFmV6mv93YazPKRrhTgh4mFFSmea7uRW3GfYSs7rgEkzDXIfBUtX5rhqav
Qs+sGjfIOxGjNubYbFRD6FXzkHWGToN52dZlNHl9+880HfYG1VRwEGAlZM23Tf3XCXfbplDV1jA5
D5XzOHoxZ6PRin3fa1fe3AuHkad9ax+jfEsX1Lagf43Uri0+OQ2IS9HaVoDOhX0kzIoDI4co/faq
Xbq3NnyFCA1cmszvbHMgMkpE44EK+HGe16HbNDT1rqimfMtyQ7ynzJq7QZKjynpy7Tk3T72yho/S
M+VD30iH3WwnUxVktkMKtfKo3HtAZSrItWbI7lSnpvfdwqTumwQr5yux84X8aosPYEBvpTiaGF5O
1ApleOly4OCysLJdI5blWPbOd5So/U95nCYZ57q6yu67lLqjnADkt5X1N1LIy2Ebt3TaLCUDV2Zp
PYhusiOKIGkVSLAT2ogRjabzfxqL0CtomR8X4QeO8uSOs2789/YCXtgrZJcGeA7o3Obp/PK3wH3v
V3f12xDZCPNHlo7GTm89uLDduBTXXtgL8033OGQ+XnQaG8+JR54AidC9kRc2bus7r+jNcOzGZE/6
hw5maVTfcCMfrizyhS9kUIBwLhbCwfNaK/ZMaL+olQLX1JaRHAbjZA2aFvqoQu/+eTI312PwAR5x
EP7t9fj74CH/ZnSe6sLOGqud11BZHcvZ2CGeeg1uuTSV2/GGrgwn5RXxdfW82a5KynajgWAEVJgy
7GhoOjgN9OEm89Nb10qv9UhfmsptCkkdyKVpd3z5fevkOYmBqxhCka0eWnne763ehR6Qdf2VaPPi
UIR9/MWz8KpXtJy0zB6zugvTykgPiV+bh95vpqge6mukv0vJJlVXeldolaFJ4ZyCnmWahAwADFFn
nLSCNuKQIlG6m40F85kS4Ul7kJhCZ80c+T6Fc20quivB7h/Ny7MAEAQEUt4fNTNYpC/n1nIbrRlR
af2jx97uJcv6EdAi+bSqxkWYv/C4JptClMnR60b6HmetaZqg6vvSC53VTW5dfaYgCALonKZa2X6k
EAP79PYOvxD/4CJOePqnxG+fk6DHtJXIhhgq9FBapuiTrjtzMD91Si9vYt9OrqD4F3YBHXQYkQCs
ExycE06ltsBjccCiIOyUuHDHkg7MOLlrmlW79pJtE3y2AFvLHEIhW5s4br4vF4Cob4zNGcihaefY
2ZmLO0SGskyEwMa2Ps41FuqBHsfYUZuLOOS4GVeBI2yx/+cppqVuCxboiMAs42wjNPiMutlMnqWN
C3bC2NJHqZEtO9sf1K2s2+Tz2+NdnGModFt7jkbt4uzSajTShnklQzf9wYFlRswO8NHfjOAD/xyY
kOH4JvcWig7cH2fRs5wX3egdE/OhpPSPmIHgz6Wn2r5q+2u8x9dftQ3FIJsAIejNWTTZYeiO8bKj
wkGr571N53CgjfGwL+OrfWKvzwQIPCQRSpO8pLDXXm6c1Keyi4SvCrWKhn3NGtMTMXOxtxqzDI0l
rq/kWn9g0Zc7lQncVEaJnrZK0Pbtfz0zqLO6kjIa3wbGb4b16NlyPwpl2cHIGXlcmqXV0GChxzdo
7N66lYXl4y1geUmHBP1EDmFOSTkGsVtXxQ4lKfMmr+LxV+5Vxj6Os76I1Dzrd8wdLoQNgs3vEhQ+
0t3bO+/CxQtiyeMF25r6P1n3yw+JpVgcrWDmCsuafgPrVyeJDt6pruhHC1zR97tiFv6hxYj35Hux
9mw3trrGTbm0VWgX+9MHzVY57yxPpey7qswwwTDS7B27JHvIbbMM3Km55gB2IfRDgQKQD4ojfUDE
Wy+/2FepaYrtQsMA3L6v5wl4wexzcWzKNPDKfJ861nRnO51EXscf9z1bVrevKiO9jh74GWjyGfDP
qSKet1VYC86nQ8/raibWhB+MOxzmMh2jSXVE77gDHQsrv4b2XzgnBJpwswECKaScK8Y0JEdz2dkq
9JVHM5Arl7vYzLqHyS+KgY7wEeXhtzfYa5wAHUfYlnTWclpexSuTq9Uy3szO2lLAFWi1JSwnA8nz
lkpYJoSNtdykRe5otB/fHnkLm8+O6CZbg98JJZSN6v9ynYEF52ZqAOKWdN5qYDK/99br+gwXh6HV
ir/JKNCLeTlMO3TFGs8+V4/VojYRO4s8ed2ybJgxIYK+lIuxE6ge7pIF+DXPRP5xqjI90vwifd97
Yyn3Kk7T/Zqa3untKbhwrHjDoA4jl74tw9l7KjokLI2sIKDJpfERJa5u5yYQYCI9Bu+L3h7s0obe
dJ9oFEGHCSfEs4kAOQcxYzCh9fWuSi0rTHvPfez9AlU6waNtg5RdGfTShv570LOM3m7lWjlaSiV+
KBzqE3kb+YJ4wXJi43GkBHQlGnq9nTmyW6ckRCmy1vO8XtOmfEqK8Y8h8nKCd6aCNlZiJ1WxBoM7
TzsATOuAY/M15+5XX0o9glYcQCBwUSLysy9tMndxqP3TFyMytztalkoq2myVl4duvC7NsV7n5Jqp
y6sNRDZKGETqRt8kzLAzaD1e07xcErqGB/qtq4MxmN2drWL9tnb0+J+14rbBaIfZ9D7AYc8l6Zeu
6BtDyk1BTXS3RWnY0SgKN/Lb2v349l59tYwMRY882j4bkv6qzpNptDQRy0HAmcb0fdZQKKCTsgHS
dtdAX2lmnGb04zq5XOtU/pPrvriWGJp7EBSP7NRGp+7lMdk0JqUUwGSL8vTvgyHT3wS0qPxbC2QB
ojBzM4s2s1/Ybq+fkUNK/CCZG/8hzpW97JoSf0uI4bF6entKXh3f7XfxIgAwQmtiAV7+Lter9Fn0
yF3hymOY4KqruXenMYuSkXBNdY0NCqLjoPD2sK+uT0p7m0QtRwpGOOWps2E3LrS/Ec+dKi6e69pL
dfBC4rYrF8UrFHcbBwNOuiup5hvnRFtCilaxGRhn1vJDaaVeEejenJlhahj9pwxS9hrM1eIj2VbX
kUKr9vj2l17Yc1uJ2KAvB8szug1ffmmBKiHtK/yCNUk3ar/q914mraByOz9q8zbZKeWApKrqGv38
9Ryj7EvuBlSxheHnVeN2hiyVuWBsSe4O93oslg9t1l+rgr++oIggCffh3hBavAqJhzRf+HBS+I6y
aZh3o3XE2u77uvbjMZ1Bfd+eztf7FV4Z2wa6F2rYsPhfTif2nv5gWtTyMVaXyIjE/XBTGH1yzE07
fortybhRIm+u3P+vL0RGBRL54+PHjj17UatmJD21YX6tXWHsE1lBP6nMLMyKublyMi4Oxd208ZlI
hs9JkGvbFsbkQ7Gx6ir+nso5/jXnpf44Csf88T/M5dYP8QeHJGp6OZdCTyemmhKmcHBKODp1k+hR
ZSRJirQ6sOdpSrplwOoD9+Qry3jxK4lFt9IKIvXnFb/JVkuDC3Yfep2THUYD3jj0H+2w5tk1N7rX
B5D0EGogxx8yIrH/y6/M5sYWwgDeoe/fOzTWWGQHX63jwTRb7zfsIukFy2K791adOleKxK/zLGiQ
dK9tO1WjInBOmDLMaU1jr4PSsxpGE0DjaD7XhT05kUqa9TmznKnaJ+uoPtpevf7nD/5ihKJ1R/tf
mza2H4IACND3Jj77aq3jtJjmmBJrUXUV5jn0nIZ6WXvmlYW9cOlsgiO0BW75Bpytl7Od6HBOYXD3
oW1V6jYxRLtfjOyaPvSlS+fvUbZf8VceDoyfjw3COqE7DwXNvNjTel0McVz2Tb9HCHz8/fZRed2l
v3Hk4TL8QZep8Zx9lwQFFPQJwUJrC7MLgPpaJ4hLw32oe2/9OnIJ3wDb6AjrepN5Mpylvyt9M3uq
4rq6cVOT7rq3f9LFOUAPAYMHshyuxJdzIJF6yIqN3yGLsvvsCFneLIWrf229yo08DJ+vAd+Xzizh
0AZYwXhCm+TlgPbQV6pfgcfiQmTHiUp3FDdLsduEl05vf9vFoTboEd4K19Or8lDvrpPjQRpraRjb
r25dniAh9FGuT/Y/v89UBemxpLWDC4Ig6OVXOZUY8j7xOuAqt3Qj28uxIk3joUd72tpEZfE61lSm
7enLyA///Jl/Wjw5muRr0Htfjr1uzRY1KiDhiKbl/QB29D6ZXFpK6bHZvz0UCrwXjiboFbEAcSjp
2jm8aXVYZ7QKer2Ls5O6FXPhYXPcUsLFMMaUTyoVfGbipMZ6UPowfFwxfQLL9pToAyt1i2yvw7P9
IApHfF+WOf4gVRw7AboFlR4tWtxOUee1uh/gubksh0W3kzHKSjfTDs1gN79aZVrNXqmh/+nATZ0D
tSonDbox694vGp1rYeY01i+vnYtfej/n8ohlkFUGbdfM73CfGWQAnrbF67lZ/iS81z/XHtETlYLG
+zJ17tgdllXmXzYXXAkV2eocWlrj4imzTEJYZWBfhUl8l+aBizrcfZePfnMEeB2dLfqEoZFrq/o1
jsopH0rHFfvFiUnUCWAxAMMWLI6jucyUc8C9E30VEzfbfeqvXnaM/dgnzfdqd4xQv6zTcJFLV+6o
ptRrJKSezXskRMqj35QT4FojPDOoqqVN3qsxkV+g0ibfa1UPX3DstOXOkFXT0Q+KPl9kjat9j2Et
Jpu0AY8PwES6iEQ8DHMofGPWb+O8aqyASyL/Wdt9Ku49N9WfoJi1eHRlbvxBV43uRwMiTGhWpiU8
9U6r3fxpxCsm33kjDL+gtOvlmY6BNAuIjYeF/6TNP6/zOpokR+i32iiTAJqNaXdfrwIPkFWv+U2D
rcfz1oiV/fZrN8Fhjb7+JLTmYu4em55eQTTC0NjaJ0hrgTiKzHgQWMRkN2jA1Q+Z68Z8aeoXN4kt
KntfeWz/kBfK+iLHPP0+0SH7BU6ijwc5+v8aVYF8OVRKGeYu020qBOWcozMXW4ntI1eSUy2ocS28
tzRrmXaJdFvkIzMdQl+SKpxYodku1aFvTEy96iR+HqtVt2EeIJ8TqUnPrb07SL+kh6duinskC3Q4
ENWY3rS6BpeNr9D3SW+n1o2wZoBuyENWEWCvnDaBNyLUcrRHVxNRP3QG7qvAQjeCKOA3IkqYYTUp
wBET2vvTCT59jndOornfrclv7b0T0ykUlJgreYGhI6D9NMx1sRwyv5y9U73Yeh6hZyntgxnH/GFC
zMvNZGW2QEwil+89o5WPcZk3fVBqqrujlm4+TVOmocI+VNM3x6HeHxoT3OADpl1lAUevd+wb3Ytj
E9oS2SbG8jD+92vnrTpePnYHsS3z+MzSHaE8p+lst7veStDHsUUiEJPUkl7uy0W1aKAMbfxzcNyl
OFpt3P+UsVE/k1muKSz4yVqCHkNiuV+SRf8vzZ38btHmjFvISdsxsGZX0WPvJpYb1K3yP3SJYKfK
pS26bXqL48w2pCMT4u37OGnQvJ5JB25mJIXdA5bC5JO1NOr/upwCR7A4Y7+EFY60RSCGtju5bmna
gSLorvclyBTQTVpWw3Eq3Tjyoe0jM5x6sXGCmyCL7TyMPwGLzSGYQO2efLw3vGhU1XRKbG/6pEYh
tWCxivirM7NLohqrV3Uakzn9TdK9fLWt1mmjsTInHsnFntH8Z5G1qPF8UYWlN/hPvTNONayttEhO
Il2nGb1MgciRUTdkhqY3aXpk2oO2BvAxLO1I7OGpXa+KuA2kpFU6nBa0uXdKrwVenau2Yi8cN4kX
dZqstUDVad7uEcwe8oc0HRCD77JhGaOlqKvxmMX5HN/6tZzUTaahABCkLs6JYdLP43iSnijxj+o7
wL1lRsXiKJa5aQM31cT8Lc2SufxIdmv90r0pxYWkSZW8h8JgAKgXq1Tr+46fM+08cwEbQ5h+ru70
1nTnQ79inXTL5KNg7yzQ0EXot2XePy7ebGa38SrGeNeiIid/OeboVF+StKy5DpelFQn0NsdDB+Lg
2Mp3fzhZ0nk/En3pjSzo41EtSH2ines+G4WN7mYw2esgPrSWnfu/F0LFJvKKpVbioKXxrIvAXmIq
oMGsGx29WLD8i2YJavhPixZKrXCKAxr7Xfod/WStDHpz9dZfQh/H1sb5xGnaY5zYRuLexp7PdRXq
md9rH/t50OfPsBVjdMV0qU8PiCpm/a9iMFLjWVh5V94KHhQzRKgxif9TJlbww77xNi7PQVlqyd/D
ozWm+3lOF6ul5ciHdh10lS5kHinAR/k781ejrhFM7+XwASn0TN4W89S61Pa8FYNvVfXJFyTdbK1h
+2hD8pBPbWNh/5fM8i4Bt3fwXq/szvzoUUUrgeOtYaRzZjKb/EmUTlckO2kUZs5T1fax16DVYKTi
A/OmmRHEJKN79ChgJiJYO6QvUbFZrcRaQlJLW47PpUl71C7Xam9pwhlYGvb6knhTfOydok8f+sof
m99Vtm4SkpPJ1n+w2mmx9zpnAyaOhjguQjgauE3+m8JJl6hoNPHsPqVkz0lkxE71MBpz3x8VBnyS
Wr01NreeRH42CfwKGR8zdNpGUpkz6BdxQ91dF8sL6mbyUfjJU2vIaEOVZX9vAab692npukmwVEMX
w/wxF3SkAvxMfedj1WUsCiw1MRVF0M/+0Bzmws/nY1ENlnGUnt1Zp0LONi3kmvTzfeNAlAuscotj
pTDLOlyrYdASnAj8JP3lueuYPDSwHY1gtSvk6ZJ2XKxAGwbEpDqRUmA0zGV57DZpjmiNS2LSpjQl
7lHG1GBzgXxttR9maVphOyGE1WJz2md+hOFgRYG8yHSNPuwaA5Aa66ftgVzjNMKcTEsCWx/KR/jg
KDivg55/Tnt44KEce1scTLiNj37tJGZgSOEP0Tga/bO26v0YlHQMYuahJdMpNgy0pmvlzlSuMqxp
oqxwzMelnLsvlPOnNRwsoauANCieb+rGd5aI/pYBokfWGtkOHQwUjxy3L+GfxQb/vTaVyY/KRnYl
bPwxqY+LvZZ3mJFWeWTOjbztha6l9zFtActuHeP0ceTeY+Jg2n6yN5JdGqxG4Xi8VVQBw75uSwoT
Lv9vWOUDcYGbu0YdjinIapgr1PrCJsGnIqi1rtO+NUVXUZTrfdUERIleG/ix25h7vPZG/+AhimEH
U1c3XuT2kptZNS0i1a0+dDgTaMPSf2yqfmoPWVat0w+iRsMKqPOV+e9UTDmUEbwUpkPc0SY2PyRT
ahb7NVmnVQQ0GkztF68ue83dr/hrGwjBxbbatZ0zlbtWT3zxQx+V9rVRdPkbqOK3y0mb1OQFDrRs
zlWWZ+5Ow8peBAu9PRXVH8/ob+vOzo9abGf1zYizmxfoiKYN73Vt0jRCb3tpokSL63XnkMyp26Wf
lxn1oNboiWndoWKr570V4aSHxa5e+UC0TjWvfeDo44SSMvTjEwZQ6Rr5srb13ZgpQrKATFolD1zG
evFgTE5avM/6Wq8fF4n15y43pZJhL7z5A2p+cXmEqufSSlimTdjEWbMerAyA7c5nHQ9WudrsDYuA
d4fS6Fy8l85imru0ab2bLhfrb7eB8Di3W0hal1n9UNiVei7x7uoCt9UIUdqZ2gOU3alyAs/MoKWC
c5c/ODX9D5uODC0w2rVx7pq1b4ad1CrnP8cbEjrNnKmtbsxCuv+No9WlUcLleScVym9R4hSwuSti
2yrUbVlm0dz61YeJa+LJ6tqexkdANN7pKqvjBwwNTBV0Q4H6CwLBRhqheGI8zU2Wy4DIWL5bK163
U5cavLRNna/xDe+wQuYwrQlge5VsomTuwo/w7LSd730cyO6LZhOWUkqMRcCV2sowFW2NO0ZWdd/o
Vivec5d7K6Xuuvo8F0WZHTgJ6Ye4sflDB4dWzXCG20tkNopF7aY8QzlsTDAi3Dn9wvAdcspHYeiT
G1BgnjCaKfwNKu8EmRiSbX7YtXZJw/Qca+/TLLdzwiodU7ve6+RtMo9a9Qwy132P41ZCOxz1Rt1w
Jt2DGOAefXXSMkmpeld5HmAuEn8ex3xsA1h2axf5Sam0gAAv+9Y7bb8XrV83gTFChP+4Ol613nVW
I7IQBLjvb8p5aH6Mpr/yg+klhP5qAhMfe4tboMqlP+xbV43ljZO566lQrNaTjL30Th+5GXeLMlb9
hqMZ1yeADlkFVovpyN00rG138CwKCfuirfGCED7wD4FDP5q73vWb6ktnTEX9RZ80pw5QaKvzz1Ml
HD8Uq7TyoMjrFg2T2vRjOE5t/z0RJQQPkp48s8JqGho3nH3iO7BrgwAXyQlj3Y95OXk3qaLbMaya
VFNfUNxcvCBxs/iLwd2KMkeZjJ+svE+/asU6PXur1X5uF7d+WKpm/U6RKy9PHlfHHGQjOzkyKnus
DrFM608uXXKgnxmTV6MB1H8Xg2tOgakge09O631uU8cfj0nf+T+8uF+7g53Eo/Xkq9yyd+1iWD9j
oc9O5Oe17Z24xrlS7YxIVa1Fqd/ZrpR3qUNQFfBQeNBc20Z7Gity9SOyOLr5kE6q744TBulcMm4s
6/uyW4fiOFlNrn+q1qFR7wqdePeuGbP5kFdz3kAbGMUNKzn/tNZ2bA6WkFP9riIwNe+swRr+S+Fm
qkiVtAoHlgehi2BIdjIcZI5JXm/DfLlPs1K5Ox0VRf0xNjxRIDxne780bfY/Urdf+xM4RmYEU17W
2v2As9RpygovjmxheeNh7MyYUKy3y0Nl1lNyzKSWvRNjNc23Tm3007Hz9Hifgsb0d/WU2yeH5gw7
TCZj1W4rZgdD8k2ED118vT5Rh3XyU1Kb5kczaUuCC7MvtoqQZz7r2orjWi8BbQPRAyKi04t0xs7o
TKNgdJioAb3bJBUSy9MvwxS3Oc417NG80WJj1xp68wRx1KxD3kxx26pW5dHkmjgqWC0DB4h+qN9G
JWKitrjPLAjRZTYQ2vbWV3uei+pkqAYNo9hR5g2dH7kb0l4ym+/mbvD2ynC9+GCvlVEGSq15vxtx
YZyCsWIzRdygXG7Ef/NP3UqzOpLtKLTAS7zst8zVkuwGx5lvsglttzko9cQEN8bUdb4rZSxVYA24
opC6ZzYPisxrudcWzOgOJHk9gpSeWNNJBnqNJRH+PJ58MGxcIo4YqwCiaWjBc5nQpKU29+Xy1lhz
+3bJK1cLNHBq/X0uu3bdg3cZ9n6kyv5szr6xhG2OmudeAyRIboy87tcI8i1yJbGR5b/rGL38oG+l
0A8ca0M/jMQo1XG2kIk9Wcm6ZLf5Mm+WNl4eW0HZo6RMDihSL/RYo/bYmql7GBaTdkpuHZ0mCxSV
7H0SD2kbwufX13s0N8d+V/vSGD73gjhxt/JzdsSs9LUn0ClkODZmkQK9kehwRv3ERuBMAzbpGLoN
MuG6HxI9rt0gS5MqDRI5ALJ4adLShVTUsQgNNPIfM4HLfVDQsagerXRxj4VW5ioCstLfcYmXX5zF
T63AmK36Ryqs6sYbDFi4osq04tRMxIloOG7VjLxYraecVqpv/NrNaqLQ/e6QA098RSjE/Fhx+sZD
abRtuUM9x36u/SVrA9Oc1H1v8Tj9N/Wa9Qn1a8gqUPHzhyEZvZWMxAH2AT1bvtHyY2EpOs5GGk65
oWV3QjFZOL/L6dRIE+JWnBr6+yEvNHFMFR5tdzaVgCFC/tm5relDKSJZZ36zh9BmPnmVUD7EYyNX
geOIWJH0/VnbdfLFLwC6pvmwenrTPboW1pe7drCSaWdZnVdGg9K7DzaXxO91JFINERqr7JNZduMn
TSGBvmugvvs7j+dG5/b3xruZTkV2PufkUMx+KT7Juhh+/B9H57EcN66F4SdiFXPYkuyknGV5w7Ls
ERNIghnA09+v73bs8kjdJHDOH40b7UO+iMobj46/CyyTwjePyyhncdnwPS4p96f30TmBKfO4W6vi
7Gm/eDbuoHid8Fmd9W7ZYz5sFVFLhIfi16nmCluBt6hSpatZRo+vteRrWwsTPSJpBjbk8VncVIxo
WnKNvvK8b0TapK5EL39QvW1Pud9iX2EaW3tSHdpB/9lQ3MqsIe6xTetoqEEMu6V6IbW+aEnpYoA+
E08MjtMGc/u8SLxuR4Da6W0KWgRmqBGXKcPRBLdZV1P8j91GXSKL/TEFS5CnrnbBHpJFDOv3krjj
fBxm25O3fVBO1h9DqeBPMtVLkc2i8u+KSch/MZhwe2j07r+va1FfjFuU4sDIENRpsFcU0cIS2z9e
C252qNaJZOxpnPcxYyKDiU/59tv1ZRpcZY4LVqYtN5wUF59hWhwwHPpvSTEoSrsra/5IvF69qJCr
R2hwomwsJ+dt0NXm33RKimel98J+CRkK1qNl7yMmRswC00lb3vwosCeIlKO1f7QMy+PBH6f+EkMA
upkyzJD3gerMaScYkD3BOKI7uFWzfLqIn+cLqa3iQYoZRWtUBst2cqxZnGM1uPVNd5WRsOQE3QDY
JQZGJ+4IzNLF3v3T4OgatHnq3GxbPMb5vdgxXnWhWYpcu7H6jGlzFWkbR96TFdYV+6CK7fuRnsrl
QM6h+sNsKprMXljd8ogZX2QEH6lfMimCJ9IOm+5UtpH/PsU+YN0Who2hGEInIMAD6XrrVl+/atcE
h6un+uvKeFSZNH3jYyJczXPvd6xwZFuQyGvsotrS2ZTjk2NhA2U2ilZeBNlFx3j3i/1hC8ekREZh
loNp1nB+WGOLiamMx/aesUbTqlzX7parKNydNAE1fxtK2s4+2rHt+JiMsOdXmwXsq9SsLpn0qGd+
kLpe73xiYwLeBvzmDUee9L20pUzjRwwwbCetJ/mAdyw0EAF0bjx6dcgDB84s08ZtrsN0uY/Dqezn
+cAoRwi163U047rEer8uiMv626Csi/PMjfI6mN69G9xrv5kbrwMS4S4pzLOVVC6eHDqfUgWeSTyR
bUn3vlyt4BtwMJAX9vjg3oxDWJ53M9qkAdBE8BudfPtdcGIBYON2u9OOqIeUgWv+EF4tLOgba78P
98Hi1ae1gwBiPfpe5ndxPedxUdoN1oqO95NXlRyDyOJ3AXhV0Z2Oy8g/OCSRPzY9xcqPThCAT+hk
FWPGFxDbKYiTb6VuFZs3OQVMFqPWqJ4Ly4OKma29IPmeeNisdKQsU1APXh42LTBQZk6ygCOPrhbG
BziMS9BoaYOhGrc5g09vr9zRlpO3GtHqIazMVt+Fzsy9o5jbxgcQSt3cbUPC+kMcsSsvnVNWXh40
rn4sGtP9bsYIr8wW0LPqxXQlPpBNzsdGgl1tZa1chLlXndd9bgET2IfowuWP2OogeBGeN9M6uASr
cxdTGXujlV9vh50aGd6owqt9sNQ+/CfapHRS+LKhuq+kvd8v8wyFMk/J+sst66gBgSRyj554E6VT
N4+3MgSuzbuuUg9D0Wzr67QtdXwICLXrU98rJaQNXTU3pWor8Z7oxF2vX2tImP++D19eNHbVZWMT
tg4e8f5vo1IbTyzdP8m3NwHGUb5klx/7LuJPbKn80HVXUrydhIUq8nVQ65CHyivkecRQrm5F3PbP
mgdU33hSFu8xRXj+Wz900ZhVsM/qK5TNdEPbMeIXY3udlXWTq8DntimhfJIzf2Fe4lfhRBHk9GMd
sZJzAUxsnfvZ8qx7gSx/v79CiX/CxgsVqREhY8kmZ9fkurenPd+3YNMHy2q83966zFbqWEk/p4Xa
xvo47hBpufG96QNIJ7HOS6unb6eHyXiQXjf9Cxe7eVzE5mHdQ+XqZoursXi2jtplFtXJ+AwHj1Ur
KqvkoskXc9/aoIZHcjyCt3LCLqLkU0GgtWcQZbXdxXU4v4oOwux79te1yaSzDBz0YadzwRag2f9Y
wNPNqDC4dRPep3O50Ql+VxsZSGBHnIUXTXC3eJuraqpThpixgtsxwKkzC16StdXm1XyKkQbMDtuH
Pdj9/jnZl+GHenGfyizEXZymXWlN5wWKUJ6pM+UX4t6f+WgqxwRnlCeRzgZKJM/aKvwhT8jAurJH
RXEL2xOwD9R9ck+yDpXzXZ00BCMk4/jj+WwcudfP1MKGZg3N1YYyPOPEUY9jIyaVSWIRC25QSSVG
CDsF+s2huuZlPLjnq+oL+6aM1voJtpVUM/jy4q/Nxk5uRxdZELtLOJksDp3poabLc0orpzZ/YH5h
B2kWDYqUlFImFaSlzKzXmMrbIdwG7zzLtvkM44STo2tM+XfuhqI7sHPzl3c0voTjYs4zqVxBz49N
Fxf/TNhN//n1yLC9t07NnN4Hzz6ZkOPDWBdA67P0rAPjpFUdx3rsl+dg2+XZYb4zoI8iGNKqYmM6
gr0H8sTvErlAX51+9TZE0y8j+/d42tRufSRi0U6qtzFxTuR7j/LSEh0/p61dqacY1qU5LK4Z2iN7
ut6JLzGsLKBJi037mcM5aObZ0b88rUZ4xKRXLKexwBKg6B5XmYmU/bJWKvqzjpXTZOb/z0ePC0Tk
Co019LfZnTbfkOX9sidTOTAZs/jbOwUR0YM14O2sOjs8bfHc1Dn/ZPNajtbovCY9LSTp7s5iPibT
6M0kC0UahGf1oBFaStrCI3SZ3wDz29gjdly6Jg2GQvY30E9kJ1I0pqZjLGvfzttyKPV9QTjno/E0
MhwOJ/unnyNxJ9B9rydhN1TLtaEKDw1HyhWK7EaBXIXXvEpwW2Vy2t2GBDMPCEuuS3zXBrG0Lp50
huZAX1Av71k9yzVl32eR97qwzWHzlLxJ2hjm2WU1haaO3W04bFwCAMilBTBH+tyfyfNaCN+4X+Sh
6t2RTWV1ZZf2m1RfhDHM3HvKEyfLWkvD8dr59Tmpy2amZbT3+Byc6wMrpCrzsGT0ugRocOvMi3bw
sXkoiC8CRyGPgKyx3ieBzQ0HojKqRKXtUCWUrXFBISLxDC+91WP9OYhxlQ9jW8NHIiup4pTFRH4x
Pzc6ZVEXYepEjGR5r4fhpSeWPr5t9ogtyJoDah6I5faOuHC6KTd9tDd3QTDK7pCURQyAEqjyNkms
Vt9ZNETeDfNu0O8uLhSeryq8/HM5rsOZa8p+H9zO/i9wNc0V1VWdCpIzdFSFC6flebMK1RLe1wXy
MJfefCy2tu+/VC8Y4rc2sB/mpeyQwqsev63vTg74qqXnKY2Hiq+DZCDrQoAIzIK/B8InnsuvXtva
F85xWQu4LMab9RYWe69Os+ND2xmn5G+XMxKci0LKa2Wh9heZGlKhJxhOvb2UkFFzJrpy5T8UGzS8
ZwhM1F3U1Edm5j0Ew6cIL2XP2i+JboMog2Zrx2uUh3nZWvT9eYkvKD6LCh/GpVZl8DHCT97sZtFD
NkDTl4xM6y6OWvaWlQqWiWvXhSPfO3CVj95oE2TWflUnbHEolryoZ1KJsJE3440FQf06Mjb572yD
s3zyPTVG/4G7VygEohrypgMQUrnYKweMBxkiU2+5D9/tOs0So+3sMrp7dnEpuoZEuVljjb94jqLY
BA0nZzWseaF/QsvwFzeWoFdEGoJ53ZuNl6L7sVmNxiQ51nEVRJynnXbPQsj2tSnH+ne5wiMT4TKU
aBWcZDNYO/vmPzgNB4LBwMXVHOcqno/ayMXNwQrQQDCPL7TfRCYk/TNZktteT7TmRXSDII7qAuRE
2yDlN5sCo4CJI/F3gDfbUlWDQh2cztnMrW5b76ApgN+wu7hjHiB9lxd2jXU+iBKTQU5RYXjj+lfh
wVZxlmcoLzQ3XFApmHIZ9HYmqDudHgdNTATYGCV06SA52kaB5uC8rQPndTyF/RNCntF/tl2+p9+h
NMKcV87yOJ3trQpfm1i60YFYGyhsRYhL9QDvwVkHswwI586+m+D1JXUtLYG5eFtD0QOzdM4O8ia8
D5gjrv5uacrpI9w59j+FXwtW0Oudz/3u6WxNlvkNwX/RHtRO6FnOxyw/x32N1vu6t93mAsoC69/9
/1cxdix8vmBmneey9hAbKGmaT5yE1Zi2ncJ0l8iyIZm3rhsPF7aRF6UYea4y6zbO3LEgDmgmj+WX
D5TBk4UupMsUbSD90el8rqqIP/wz7kGwg6rH9ls4qPqfraumTNGb2N/DHIXVbTGNlNBB3oXL0dFS
vu2T7v6LpZjMgYynZr+Ta7cmlJ7FI2miXkV4r1nJD75xnLn86aw5rjLC1wh4xM1ov7ADoT0nIAdZ
JkqiAKI2RoTVBM7C/T1zpFN+XMj9QD5c+XdFFfW2oKLf+QUaJ8xjfwSGnHzfcvMp6cv9t4zm4ZUu
+wR9kplLcaTA2kVXUNVh3g1E1pMnMo5kFdnOhH7AjMlCs55vqvpuFpGr0qYleSv3yhnwfgSavDMI
ARAVaRX8ILklDJhI9vGdkreJmJIp1q9dKB0n5e7xYK5bYhbvjORIzCOzhDSYAg8X9+M0A/HPo7Ki
gyTpcv+9br3tZ1szrfY99LszHvxemvrgWoV4jOfeVSBVglusmMnSfA53K0QPPOl9vGmUxcgwtZN/
Hxbeqg8EXy1VblST2AeON2mnVRxQUTNC1xyGWE4mXyrUbVd8Vt/18eyEx01vxD/Wwyj1obeaMITn
0+LD2lAGAhGsfObtjvjvuaijhAN7leFtwZzwWng+Wi8vQbG6gdNgOynGcD8myRQ9MoYMXxBe3vQQ
z21zXmxX7edh5J8mHUO0D44/bCSajVI+Wn0b/YRGMCVAuMb9ER7ef5wYfb8gC5Dt45JBYENcuDtm
o1RRnAYVAohL4YMwWSXB1/+1XmV02qAOgR3dpWpzpkykL7OBApHdTGzIOPabTa4s2V6BXTYxhIfN
ypSiu2EGtSWq7wMtuNzXFOwsTKICsubQB12J+As6/2XEdxRky+7N/wrNMXbb0ATg5oUjnC2X102S
VbZZGayLsn5cZ9VNb3WL1O/Oop7v7aonNWnsa3MOQZXnL9bZ+RuqtvMeFlGoLkc1UwQHi8n1zgzw
qJmzW+aunpXyU/QQSZBW4PvrHXlR02sVBBSN8SRzBOkl4Pijr1c+DCakxxT9hRbptuvud9itQXvD
fRZ878VaP2iidN6SeQzJJNcBQnfkEu07uf9bkfk2iCtKJjt+AuP3l/sq5OJJ5VQlYbqu4fbP1D6Q
PFk9pTkLt2rvtd3UqKTg8gE2phk5RDyK+IYh3avyyoEByXVYdm/7Rlv2kZCIyX5sqo2Th11y+tdr
1Tx2U2HxSPac9tlSiPboLLS0QCCCxH7qnrB9MqooeiZRqdAPw2726W8wGPW4ut4WnxjuC+ewFMuW
IF+0kt9GtgELIYUAoEqoipy/kYdM8NBu3nC69mdgVeu8itFvT5Iq4yja59vGK9UCe0DoXbaFtfco
rWD9w7W7a3pkvEEd3MUZPsvGtOiP5gRIpU9sVd7Idp1hPMcueXDkGvqZLmKoZfLBhHsuk6V/Z/fu
oKRVXT5yCIyEsiHv/ZY6ar68rQSMv4Jjn343Vm9NMXhRVoIZ8TuT4sPD2LbxsYjbqj5Exi7fhV0N
zjlckByhHhIFGVpy4EAt1Ty+QH0kabHTKoyIdPYAn2YErYwPcfVLrLWYD22cyLcCI0yYoxgIntDF
IuRy+P2eu5n6aY6KsunSdRr9+X7trPILgJVGXruuB1JGE8kxG5btfOP5RulMDTUZj8Tnqf9A9fBw
zkSuimxtILgPJKXtITE1YTJdd5HIfmlXMbjI1ZRTEa9udQ8mab1fK9YK92aLnf2Gpc3lTuNW2U6u
bzzz3AJ+/WliraxMrhFbBWtmGR7rdYs+DLnSzYOqjVuywYr+K9BWtB5UyEfCGVsbtpJ6HuxDpKMF
4KcSzXpuViy3KCm88gIW3fTH3gmb29BDdAwnLrhShdag/MYI94+l/MQ6lUKU/DrJ6N43gMwWT+k+
ydxUxCMxebnuLz17Ijwh6d/PLkvAdd2fxqd4t9zqMAcBT2aMCOuL8Dhg0b30elTjonqpp6gss3Fd
g79dGKE46ujte3e63nmtW2uzUMmFpPvsCb2z2Rgxehytbgm+om0Rf+va2T4IyQjDLBz4eJnTLAOC
1SRbugaR+dmQmqwnNxwttrZ+9e4EmsFfNSq+8bhD40SoO660M6TciqORYm2Jtpupre59qTPEWSVj
cS/F7VJEe59Ns9u8UxLl6GwnTsY6me5K+dMHtD13aKPgTopIfKDg8QfUCA4flFuHAZQxe8RTHSwl
Pa91sv/Z7IbTxkIOcFfYKCyPu97jPQWrLb+KdrUR0FqBQ9qUJzqdWg3MO8MjsVKyrPH6g5F2vzqE
jEizFkfQQeQPRM7M12CdMwDpzCnvzC6oYVM+FzzW6MprC6BinvoYSYsf9iRhr557rlbH7s+jE6jH
EEqjyRbEPlFKeIpqUpJmpumaJxJtaRloSBfaTbrkKWoL6wW5FKKMcl6a922Do+vTja31hqiEtkdf
tdfonRebebdiVIQ4sqR/IuLa1/kyRcnIP1gip0P/MJh0QD+8pNVUyCPg/wRhmOjKZ5fYyu13QgjV
38Yvov/QA0W33hQAJDs7cz06nTpM8jhZq+VQesp1TxGfwVuU1K5/QAS3XlbicpYH2rfav/toVfYD
Yoxgu5kHJdbHypHxM3zn0Gdym9ynZieN7GYbnO53j94byZVvUynXWfv6QK9huKft6tV3iEyWkXb4
zvqAIayQHKNRz1wZclO4eyeeB2lF3/tQL8lfxIbecmwQnPvwmXtzj1Ye8FGufvJv2GJgJQ9l2WHC
WEpBiNsOJHlti2+dW701Bv2qNv1NQEqvOnWz03X5hLrQv4MMKZ7WGP7/qKZeAsN7ZWEf1dxA7lt4
4ig38GrgILbWVxv9qziyWITHSVe2Ol4bSzCHGBlvKNZWiMUW0q0/qBgpyMs2ruqrnIftcQ3jUh7X
Yh0hCMJpLLKa1p/h0Aa+DxKwWd5ElKAb3JY70r/UnpOBSgDB6fOx9347fRP+zj2nu7GxcoOsrb33
Yt2PL0FX7yq1JcMCmv2tddK1VWsejiy5KQ05tZOGC4w2qeDoLo6ycCKYGBmIhzK+Vn8iirOPdKq4
WCDWRd+W/cZRTy4E0rBp6Mp/NR7pkKEbeOaW58I79HvPWQgBK110xyNXOBHxQhPGHYzfuxtjNyqG
ffKzEO86oE+8rRW3xtiO787iAuuwqMIu7lebASrycelO1NgN7bmgDvulpJi3vZv8eu2ZqZv9Fo2L
/NCEq99qUXoOgFXNsWaP2CGhpPSunNz39tg50GoT+ffxutv9aXHWvT/LobZ13i9MwiBNAMGpQ1sS
FzbGufMYIOPGZuy1CLMGp/1mKfLxFU3OPh+cGu0LKvyKElaUltVtICw4oSqqGp6E2FP3XU+Q2wEh
Wn+w63AYWHdjyY8i1PTl4108jnLrhkviSlhlngj48J1vY36eZYkQcxK+vE8kt0VaWroKU4SjU/EY
bw6ZJF2h/eSpSijDObQr7QX30cYulFHxkRCmJ8quZ9wIxZZXKmQbbREv3UE3D8OJDXZ9DlYffVrp
Y7smvCh2pwvH1rywqg3Df3EEsIXeflk4yE0S91mAmqk4BjQeoTsR9uBcVtAJuiFiTpKNdrC3qRbt
vyiCJztQoMbLG43z+ssCZvc4DVn4UlSYpT4OSM1oqZPNjFbL2cS7W1d7dexaz3ZIXORyPViVDCCm
x23npulLquPDRsYfBuUEA3kSVqAfjULav6MbYJ8YEObWyHOBzIoV/r+K7TbXW9EF2R7o7ZHAB6kO
eNTrKTNm1RAE29KL+x7ySKZ14jZD3ho6Y1PD5654r1utcshXtBiLFVqnjVNtO87U6VTHyvhXjYHa
iwdfbRJ02pJVkY72vn02QT8978O0sDbSf1pnEul9AGWJRyYNurZWmdeunbnsPM2AuZ0ufgX8L588
L1peu5mImUPPBwFjGG0IjScRTfLGAym5B8laSRf1r2ELLlfH47SbtjnGlYyI99e1wn2D+nHKSmXb
TX5180Obcmp+R5gGvEMol70l1tltWMdXRatOPNBFm9b+gHg28TkUEBmOBSv2hihqRIOzEjrTNa/W
VkfTZS0C+6531xhozcHFOKN7BDsIBi+8tSP8V3gb9uaFQvcZhi3q51vVbhEvNSjVd1vYQ3gEgObP
ipZLNQOcWF4X5o4i9ZakvkYTBfGhVoHXPkaBXF/33rPVZ+NVpXtZqKNMvvstVBcxe5MFWV9U9j8N
UzY99BOZWDnqd19mi9OK5VS4qj25iPWb/5x43MMfW9pqSBEGEJXauLNDnXg82k9UJQDUSTMHr2by
uu4jZE2egGPr6fqom+sjI3UH9G5N8Ymf0tNnnBDrjfC6MjyHnnAR2UamOzggYuqAQbcTcE8ENF5K
HE6K32eCbS8A7X6VZc/ZYqGs/+lL3/5H6CDiI2J7w8cC+xJQu75mKDdATclp3YG1s5UkmgWaVqzI
yO3G/wQ9c6aDjOSgoGG34F+ySOwkyCZRTzsIor8WKe3fxTQl4f0kNrN+7lx0v7hGTJL7Ibl1GWqO
UkLqdOE3zhhg2gm3c/2wsbGWh8YZhc7oA7divpZ2P/sSughFVNWGeT+O4B79LO3XqYLjPPHDoIRk
YZGfAknwnIPmuvPBpbOpObAIiP9mnIrNjxUW/b+2R8FxaubIW/KBHuGXoIZtaybD/u8BmwQLVHOl
P2wea3qEa/qdsyQx5rFB5qtveLtH+VGrCBFXum/D9huYZFxOPgS5YkH1F+oJMfYs72It3eZlkUGw
MpWGaOt9k3R/is537rxpByKizwyDWheTE1+UO2iyo21H3yJBFCZrjFhflqjH6MHdud/0/tavqbY6
JJIwhryrU+JzInur4OyZ1iV8qkKhkLJbZXw/e8MSXx+YBabHDk3TZqU3JdWvrtFlkzJCUvwMe+OQ
MlTzbZAIVd7WSAqny7JFI1r2OWQhKOKeOZRKrYkxWXZ6zy0fh0oar86kmVg8Zgt+CPdJwS4tp622
1Rsv17Sdm2Zp7FPJxXeGKUNItYyLe0/MqaO/N+iD4sCHjFDUJ7QardO6yrukJeMkdyL2oYvCZeij
+KHtNlWDclGLNY4xfxafYsJHlyKs4rTB0vl3UnXxUTSb6xxdolL/7RjV74GaEGMrEKBD0FyZHj5e
G9I42v9/FDdbBdY8rD+LHZv3dkLKmjrTWr/6pF7tuS3m6dHSvh5OfSiA/3pr78jlDUowOs/woh/X
Bb1ATlH9oLLW8YP+u4/mEQzSGYsfQJYWc4k7bu1xnHGMZG3NQ8aE05a/KmFDojGz7knW9Qa8pYnA
nbNyQLBys2tworWbQWmV09jQDBJcnr2w6cS5gcvyniZrN4+YLHov3ZdQ3wp2dK5kisW5tWe7WlKD
wZppze/wUdagieGD2jB5YLTjQIhH135BGKFE7nA7R/ebnPrxomm1xFpGIptzYL9Sj8ykTZuSM7Dx
GOwYEcF+STxGw5V4a47+1vbzYAEyztul3N7ihpH5xmkrFiVvt4pbyX1JWEG4fsq5gJPzQoQ2R1Zs
BGhLzElxLCzX/twnRrS0a8b1NcCQ94QLHvyk3wrxZS1b8WYDIYPD6aUdsnGcyn9ge2xT7WKtiMiY
Cf7aHugq0B2TPJSr0E+j0RsPfYs55hTbvR3mLXfTM7BLALy94tw9xXERvGuv6a33pPEKxuEuij+H
QZpfA3MjKgtTM3VtgSKww+6JWrY2G2nh5HTzg+BBFURF4X5kL9vD+q4kAALOiJ8JUIIS0xtQksA+
+mtsr+8i6KLyYoulvH4/XYVlpFIeAyyTHaTINcgtHKP6FTCyqM+93VZf2GNsBQ7XT/CHAZalI2dE
3z/2nR080KlTox8lq/Cta3vrF19NrzNkct37cOV0s8Ero/82qpN/hslmvF896QX5YuJJ/Fv7pQmu
J6i7D5DG0n6fXKr6btA2m/4V/j0oOXmWGOymIanqH1nIWHrpfRgZf5vKYVBrbTcjlGxDkKUtiuS3
uG1vi2jz1AvSW+9mnYhrJD4OZcG576U1nt0ZIJ7pNV79IyhCjWJ8RzEEldokMNKT/73YnuCeITiL
YLdqX57IQsLg2eBIf5tr2/7rzaW+mUunBdQUcOdIBI16wvUrn5GrlQOwBtkyz37lj+/14Fofaycm
L1uZOx6d2baKs5wt6x6NZ7G8uz2+u5yk0u2czBoQ2+q25oUp0Rv5+srNTfF227fxOETIchOeoNQF
fSItIFD2OerWaDh5danHk6/HTR3KZkUeGsslaJ4SonLqL29IpuQRYEBt99PEcJlLFZ4S69oysbq/
fdO4r9A69szMPevgVBW2W59njA3Dlexyf5a6LsBQZbM8A4+11RlRY/3YarNVT4APcZXWJtz/I/af
46nCqK6slLC+ej36tRMN4HR9bbK5iLih+x53WCb92o9OWgE0nYMuiORBaM8/dQsd6seqpF3jyyU7
ssrGpZngnBu0Y+BbQAH5qmMM3igcWBFzvQ9VexFyHf/j6C7fjLdY28ERDVSV9GZ8Mg2NzT8WU/gt
snm93w4RW2/m13tUHVbHeIfdlUGbj13cxEfjtDVuCgViL1o+V/pTuIGDQHcbNG/nYHR1Cse7YFKv
P9GQxC0myxiukAGoGN8sbfXfeDagf+g5UmQC6FV6GEUmfJ71MAy3ohwd5xgt1B6e9hmb9gdp3fsC
FQaGDXc/1CFDfOAzKAuNPKjzEx519KB/S9Bzxcret+jL8SsDj7sW4kQ8BkhyR8flR5lUXB/pK5AB
yustKcHKbHxajKPrL4hF8dvjEnB4wFioESE35TEYycW9KgSiN2iI6kFhyqGnQoz+cIoDifh2C40H
9R1L/85hMv9x+0g7RxPDL6QjGTF/Z9b76gI51/7n1gGqxHLbtm8OEanQ2DOGHrHJDX9qp45ifC4c
OikeN3dKtcEQmwv2Qpw8QV9ALPtJ9BubbEcmSN3FDkxSN3xHEXbpCbw1yhoGvtuiXGKK0yZ/+sso
gIZs2P0gIeCiH/qLh1Lipae7npdSKBWAU7bDz7ba8Ze/YnkgFAlS1y0V731i+dyMcp5lfJq0jaS1
DHv1Da3djGfEc+ED1vNaP5oF6cmZZR6Ckfh5s+KiXOx/+M4Ax/AplDedjZcEIaQjRKYqTzkHDKyY
MqMljG8d0DdxFCbBakj4ABo/34nd/6Rxos91kusDPC0QeR/32/vCe9zxlofdLWYYxG79ikuq6Tw4
C1u39eM+k7hz1HPpc5SUE0r7CnH3jRVw4+S0iE2PRITL77h2/B/Setpbo/EDQJf5A4wepscfCt+8
N4+9FLY09mfrWEeL/WLaDZTR9XrT5dtKADh6xRLxDT8guy2SCfPEWz39RfFIEcDcw0SdW0eGZwYA
MhT6wcKNZM09OkQyI5u8Gj03+EpYo9a8KYPeJRopqfTZW4y7XXbR9jd9YNfXXq4+8s9w30OXlaQO
khwx2Gb+FVjadS7IyeHdCTboEC8hmJuRgvDgp3vUq7v/cXZmvXEr2Zb+Kxf3+RAdnIIRF939kHOm
UqMtyfYLYVsW5yk489f3l9UvZR1BximggALqnDJNJhmxY++1vsUpL9EnmyNSez0gQb6vJq8g82su
EvZzRW27VQI63ypNh/naHS8tGDsddbAZW8/jD7GCMvuWLPhY9jTGec1VZlvmARyRV629MNVXsWVd
Gm6hTG99Uhd/CUQkgv97ElyJWEXfOAnoBfRpmMsjwLYyv6pzutkPdtJYybFcTLJsQhT9CFzL0qZF
hM0lSNM6uzPZmNor2jTVt0Jrxk6gzJgijjY5hdsusod4k+E2v8EEil2RY6WHWVuO0xmPJbP3gMLD
WdVO0SNJ7QPwlG1WeNPGsafMZ9Mk0nRdt/1wdsI2eXFU51Vfg3iyv0/Mhcp0I4omLLd4j+IbRXsr
34/VrFH1EYWg1x0L9S1iDNf5yfdUhFdFXDk3rJMxi3Plj925YkHA0Jhzf/Y5p7XmnjIZJenRZyZ4
O8bd8D1AjfQiOEs+dGAWve20pO0X1SbRsI29rhwfSgTfmxjbLa79hmzGUvWBPhGpGR1EVYxMPSMT
bxMnrKJNgKI62rmhp4ojPdeyIY1bs/ry9zcT5daYPfa6Fd1tniXpVcC7MzO3aug1hAMBGPueJjCs
qDzL1zaKejx5EOGf7PEifESJrh9LhY93Jceg+RYNsXeZQadJt6ok6XhrzRQ5WXl+Fn2vSkYyqCfo
fZKswbhiw6YyfapSyfeVpNgxVxbrmjmGaTh88alX7yI7r6gePGd88W0zfp5SYjgoMnt3p7FofUtN
0hYbxGPWQZRt9l2ZjgN55pbdimmWA0Qd6bK7iRliD7vQS+JqQ8Sz+ILiqfpu+Wl7xRvRsCPGafBQ
1IkIrxySD64gmkzuMVLguHcoZ7FEQgjqH8Ah18sG4x6GlBqUSHjF6QnJTVAw8F/NDB7alXFk73IO
qvyvDOV0fLB57dkCs6B4oo3UDucIeV6+k8SRDjvwCOUrhbvvklSgHcEu5YCdx+2gvIPhBISNrm0q
LCHOFDnrNL2o1aoktYsz5Llh3GW6c5nglnl1XzCFpDVkpwpZ/xT6y3WZUkJTz/TSPZaNoyuqFicL
d7NPo2I7Brazi+lccy5mBoE4LiyadYbdl2zPrJtxec6OdRxHCpTt2DGeWgn6IygK5ioGNDGMFact
IEnmqhsugnDHYbcBJd0GyKlCbGDoM9NbomeZZbnpZKDQjAPhaQU5njvA3At7bQ7yZQVuznwbxzb/
HLblXJzyuZxv2yzsb6iDGVa6njMjm2y95hyiG8VibYUtRbhr9bcOTn8HX5U/XLVlpZcn3P/LTSC6
Oubo76Ccppg1NNwWhZGcT+JhCmAg7Sy5QATmqagAugur0ClV7PZ7vyvycWcxamSzRUiXbuEYFLck
A/PRsvV5D5yVvfIQ1gBN4G815ReTh8HVYrPcryhsi6fGTYvrwZJ+tYnysNtxClMY2WjyHCl0UTBl
VQVKnywztfMpwyUH3Eoytg6CZnmpKw/VRL34zaZLwvAGlkkXnWkV+nG6NoXQ3FYzPFlZ5J9qTN48
VUZo+ymfvWHbIiLsVxXtUhrzSeAUL85IwsBVn2J4G1ZW4k3Vcw5d5WfRuKjHrM6eHDztMO/HwfOn
VVm5VbCjpKP4SYEIZCu4hA3jsmxGl8iA3o62xRCKq8qWF6sQRr8UQb3lIkO4qB7X2YTsHA+c49Gl
7aAMrkw9zf4muLRhaMx4If45fOrLqkGJ1N1YM1qR2zoL5I+6q100+hQIZrt4kxbP7HC1Ok3E8C2M
zll8V/FUGexhk7TQQ/jpcpIZ85hyZY1DZ+3qhopw04mGFbxE07kWePujtUa+iH2YvXE9JWq4oV+u
+bAa6rqdyfCprnVpT+4VcioiyGkONEgOk9S8hLLvokeUo3EL/KVDdtJVDWAhxXQLc3/WG5y3GAjj
uz506gdkRAN+WM6Cag2rQ//0xl5lx6CKh5dimuPrXg0Snk9d+LeW6/vO9wwEEuroGKXKqma60W8u
RTuHgjjDeGiGWY4QA8aLi2yO5L0UZAGwqVs1jVCnb9v7IsM9z8VKbGNKTkm7VUnjPYQXKywVt/CK
LWdYD3dyizQDB1NciXvEFUjjBhFVNxff0XEqkHrQWinocBQmxt7U6KRpOXqXQbKnbMLX4Mr5k6yh
pH6bIxxgw6BVcTdXXlwe4zA25a/Rouu/wkLBcL9iTt0e0OcG1+jZOyZjjYO3QdNWow0Uar78Aung
PdN/Chvj9CB/JCyeZxPgHlm5sz9/phfu3ZveTD8SpqBfJ8uyyydXN8NxIP0XMxbHYDo0dVlQCgT5
qx1F8y/BICdcdUvffsr4W11aI4yAN1mMRZEDWSK+tFUQOu6KoBbF95lyywNzs7rQTEu7yke5T7HE
DBf8MUma9chYgnbG1o5IEIpR7nY77EPiFC3STqo9C4eJT6wnl7Q4lMxy6yAmZOsU7vIDYdGwbMhq
VuqUZfQh155npqumYBPbZk4WNcCpnMr9JPMmNidVhv33ivEHhiioKk8XW2sCTyGZblgWKbqChB16
Z+KC3rNpObKD3EBssUVyFRffYqtm4e1FavQxbUf7Pp6JzzzYfDzRKpqz4cbq9dyvNfwFTho+WZoo
DEw/rDnc4x9lMDDi37ThECP4r8pfdgxzcFXozO+2bkl0FVTvCHMYdxLSA3NkdO5Qfn0NmGowGUhi
IOReF8R6EwFMSdZplk53FbkBz1YxL+3nzuU14VXls0caWhf9I6f4tH8OJPp0fLBL92jB6nmm33Mx
8DdxdRdGGXfDrLQ/g+doiNIhuaxe6bLzPxGbB4hgTNKFrYETPqJI3AdqrVOhbrXdGVzgE5LfgeFB
UrVnL3AVcg076u7cMJBmZwOqeCafUn7ncbv+wQsXwam9xby6Eyab5AGdbXqywzis1m7r23TO6BAA
huqQ/K4XEumZgnP2Vdc6nzgTD5Xij52lnNVVU83juYqipj2NSRgwRlOwYtZ0khT9EdoP+GD5X+gT
MaivdpgBsAoNBFAla3wgPVauTCzjhjIWfkc8O3xy8xCF3iZrY1S6vYnQAdBPpW6tISgjGICXZm8n
TEF7JBeN3Fr4+agMaPWJDS5Lp1gtpYej3K0ccd+0IXZs1slqiwE2ttZ9j1BhnbTL4mAmUqk5jKNk
kUnzKkp/FhywOsA7hNCuhnmsv8bzoqsDAj9PrkTXRJ8TOUSPA054Bpi+7nxCBUrznX4Vz0vFWfu1
zYVgRISzJFhhJjJnZvOMBjozA+Jy3ClWewyGzc+sh1gN0UPN4apPSswfIXbReddXw3i/eDxMJr8R
J72YxuWzlC7p4DjI7IhvuVRPoeS3OBFg7Iw5K5xAJGmBoMtRKFn+SeETrk9JHgAjKKnr2z3n9/TT
3LLQryPUbB1ke5rK2wBT/7jLS/ArK5VAhNu4sQ4/9YVI7Vu7KuQRXUCfkDnoRDuIzFl+mAlUTa6Q
37G1tWhaxUkP9KxXzNA6nBoaiCDyJLlnLmnM2YayZq+VGarP7ejpzzZ2am9n+Hou9vfK2vd10kR7
3tHLet9bhvW6r7Md890eHdHkBM+tLBActpOFlGnw+DB173j7selRbuSJU6j9ULW93IyYS3eXwS2O
F4yol16lR1MUq6Ood1M3qgfLVMg/Eq/s8o1Gtf91huEVbHJUww9o0pk7hXiPEaWT7WhWfe34BWiU
GDXzZAzuHouZiUZuikGLQizhyDb5aAkxGk3A2S6ywrixm3TVwWR7GdhdH6dqgTqAFMlpbkeudWMv
OCm2YDSsiOvm7WHGPGVd0ax1yRrGjz4i0s38Y4hVtd/kZUzrlOVj1Ct8bP9aiBuV3BWpQwu0YU61
spk6hlfj3Jdi1wNZ1xdSjuv9agNP3aimMyODeTg6qOfStrZX+JgDsU5C3d/z4w05Y42y+qHJB/5S
I+0JToEbpuJgazFrCmjHKc/u1C+ST853vmH0Cp7Y6zN726P95Nyb2PqHbSz7E5gAzsFtNdLxKND4
GiyML7ppF2ddAJbpT0sY2dGedrb+Vcu6jo+2KyJA6LTjrfXo9vWybcgims7gJ9xkQ2lFRVxUg3le
TOjFK2OpCiuzFdtIWZRP9Z6hxhiOtiw6viGdF9POrbATbOqIPv9W+vA9gO4RyIsOILSCTzAbsGHI
CB3ubqHJSHvPn7yjTTO4ZiTjgWDzASqeehVxQoY8BvFgmtqJoD/hKdYRpIv3aTOlHpPpno53jGD4
ylVY3IHCOqDiUmZH0Psca/oOayV8dKVVJgd8Zc4PxkbQOSnURlicveNsZ7pw9lqqtq2YePnYiLMh
gzwX45hhQxcD2VP+cCFRIyGm9AtQfpcrQMDlq4fRqzoFPlXaOi3Y/7cEfwUXlF+MY5PvSnP8h0TS
P1J28StVhDguG28O7PSraGQ7IV+rQaNE8VLcuZqYyP1EPcwbToegeADUWdG1XDy6ChnLwhcrR31+
QCjbApUsAlqLpJGUKLJLR4a4jgPBjz7aPOrb3DCkOFKd5M6Rc9WUnZDvkFca0YaDP+rnscLhq0Ao
YM9mELgUDds5i8WyXAV5X+IaKZZc3WCi7cobWtHya9AwnPtswYNR25kOHhe0EHiBuFhqTFJuni57
iVeVrlmfRM0PjQDyVGDjms8I3sSyd0ccxPtBGTPcMlkNb/tKZj9E2bXJA3JwFIy8gzPNSjzHnCca
l1gT0Q9+8M2l+Z+e8M4l6aYtIsqKjB+wwurpIApr2qqzTrETiqdsJtLzkPVT+llUHbCDoapGDAVZ
hGNIqSS/4sEMd7qtqmTLHlQVP9KWwmfbWsnS7Hs/ma9RlgMgn20jv8QZQkNSx3s+28i0MWLYIJpu
y4vOkl6UehCAqjD+Om66a+j7jwxfGCU8lJFEhoGjIOvPmXanYCesotwvgrMQbl3RAKfg17iy7Xpo
1pDRtNwOqTeo3QBQFeW+D70fA0bal8fRVeYrCNCaYYXLXnQoJ1js27HliHNIwUNs51R31a32u/KL
nyzZswIeyGnIDufP85Km1dmZENZtqW2Us40clMybaFqicNOpGT1mDJqJbyNCtUWP2WZmxJGQSf+k
HASFBSHWMSCh5WoCJdTvKx1l3prnlw24fKOJl7Uy5UNupaP1iNCYeF6dEtt2DsjJDLfokCmesR5x
XLLHscwPnOYyc91aTXsnJrcetkM3Dgl6hTT2tzYMzC8ZGq1kF7S66/eMWeITBDuOXlPtoPdgXFKw
ES5WOmx73dRn161qD6JMsOT7NpwcvmIfPS8nEKvov3d6QodV+9AAMaNrtV8QNsYrThYOJ8vFLlww
kFlXPU/sSQg/bKsrVliFSuZodOcn/FZeWgDACPp6hbjVne4oCp16DR2Slq7KKv/kpEi9j4OpxuRY
81vQMEAEW5/RhI7jdkHPdJ2pIfJvxy7T2fU4JRNj6ayd9ghJk5fRsgJBflfKj2Y7i3Okjwb2yZHl
5QNvLf+1jIdmumEKHJhdewnuPE0WnkDGCCN2cIZsXbS1AX+CxGo98WRVfk9PZJEd238w0/aBoJNi
IJWJwrfgFxe3mkVUkepKATlwYS5JD86J7Nu21tEIsUwG/raG9s2S0FF67eya7hHsIhB9i2uNL+g2
/NesMjixVZFiQHarar7GARe/UIXUxcUA3230OKEEvKzlG84/E/PZeIoeKpPS6UXGQW9QGOGmjNtK
8wtyWfIjXUpGSSFF3z6gGxCf8Y0R5FChQ+tJ6ejy/lMyVpzwutgN77PGrl7w6cCvafDIT9vMbomD
jYuF9oatbNIYAvqeGqqDA3BLsWiwEWF0eIqLplKnMKr6p6Vclk/gNCAxUJL/wjZVsfgEuq3BMbT6
4LbouMD2LPNnkTX+RdYwow2UvF33rRunh8SS0R1nJ0ZRssNCf8r9lsPShT9WrQGFAVTwjG2lK9UN
dnCsu8y89M2IWdIxGOyB0ja4mBR9iPkg8CXUT3UOiXZ3yQr77mdT159Kvt09vuWwu5q6Mnult9gK
ZGZEoPkINjpApLhRXvWAb4qeHppfvt+I6ntQhdtswdNVemXcsNjrVEfERhW0RE5TmuY247/FoYPr
41lAP1NnN1DLovwGXA1LcTVkABikS/N30+ScGy8n2SE8KcGIcSucJai2wmjAtX6Jo27lAZZFqYnP
vbup+NK+eUZ3L01QhWcQQAJ989ihDGnrxr7Q5DneUODLbNkuKrbvgUEjgjI6r+/RSTDsbvmZDy1Q
MEb5HBS/CZTw2QZBL3RnGLIw2JewtrOtlbnylR/L2OsSEHd89JLJoW9TA0Rch36e+VdsdX20h0zk
xXv8lPwE/JvDQaVlzs7ku0F7DhFHX7Kc5pBXsC3Vc0yNYg6RgGVtl6X1yxfkmRyWsk+c3ZT2S3Xx
1RT3aF/pyvKMil+l8ehM+lm3vBYFwL1rQC7G3cWD6H5Cs49/caiZbhJEjvfeWGEALHO7fsqU7T6y
6OmbpC+6LxrHZL+NLK0wyxcevq3ReY4oJJ/8ZRnHVQQRoeOstqTEnwPDPmbom9DGJcJjOxdz124y
zhn425VC/9/VPWzm0Av92xzBvcUSmvY/OTQzx8zHxP6eoNb8NvRu8FXUA6ERdgr2iBN35H/KnR6J
VEWcL9tUJscrSFnSXed0JyrxleFYER6rKlLjtqAB5q1TbMxmR7/L+rSEyfLNEcaYDaHV/lca5rzm
JBVxUgJBa+5miAbADEC3MARHmHTrRbTEVxQxDqVSaSc3VoMyc6W7qBq32pI5PTSmQpvWJKpntM4s
AuGqM/7y5jS/I+c3RO/MFgazKvRaJHQh2ctrPxin9AyVUzx2A3WBNeQhmbLDRBNTKCZuox+U1jrU
rpY3atE2/M3WF18ljod7dDxxvM4QppJFWhIzDxUr7A/MRjD0l42lnglVDeyNRQ24o60JlajPB7Aj
JD9N8a5kx0NBgCpvjU/KpFvcYXQ0/QIo2wPCe4FrDq4IPrS6Z4Y9XYYSJeNeTBc5TqNxcexuHyMw
uLAB2pwzV8I0eNX6TAkhUnRFd0IINT4SPuF13zp3Bu2IUMdy9rk9kbcU0op00YnXsnjqJRAt1M1c
+97I9gLRLfgbzY3pXqIElA4jvNGuT9RS1TkdOxvUxjTWv2ZpibNDo4amPqPyazdz6n6nZo3GOuOD
dc80DJd047u1ZtV12bFv7BnxxHYpEqvY1XmvnjkbENMmDODFFSMm9tJkXoD5NanpwMZQAY67Qi2U
3aGrKnOZMkfJxh/xNmy81LkMfC0/fJzlnL92JVX6q29T7+1gktr9VdGAulmB+wOUPzTME1deulRy
W5IgOTJtoH+yihPPfxzjumLyoBy6/GmTYCZnMlS/zHIpJjiNWTtuEmyvwwouWeOTTe/IXwVqvysz
t+L1IjGKVvbAmYDVhxbEqoczeHEfId4HDjvrT3YRDdndaKk+vkraWmLpw87P52iwvzZVlWKQMlG3
L0iABS3q6Zzzp7UsPxL6OmDwKmPvqkh2Hn0d5aEU7EAqX4cNRJ0Vie5tfhgDn7YWzjRhVmFn+Z8S
wMEvnYSODMxFj7eZNmG09t2WFTZM+H53foxoYZcbf/ZXs1tXN3B3meRbkFogyU7iWbZu+6ODRY62
xqEM3Ss5iF8pmUb5DbttdYOtiRTvNhR2v7VMKJBM51gVuYEopQkKr/ukxi79DAiFyRTwPPNYe00H
pX9Oh5+wuppqNRDY+Mt4lQg3ACgYacA+U3ddLmOqA1ZbqHaNl75qPkE4wM6QMn/yRnkeKYBxK8V9
8LMAZjtAnoKis8o5CgYreEwsAmUuxhHvvcFZpxnAnpaGcoOj1ySyFZQe+SJbxN5taky4dvKQ3aNy
TXCNDh2rC5ok/Yy6PD44JoHLY4oRU3Lqg+Ymgc5GHAK6vEO6MylyR40To7uw3SYrb0VROz8r1AH1
UYOOLKCVt+KFeA/LXc9R6WIeLWWX7gW69RtPTUW31064DOvcMOXczsTpiD36u/lGqqnHwDJF9rQp
Mr/+nkdR8jVE0vjoST2BfJsMH9ML6Yai2EOB6tuVLEQkkN30/X1CaER4SE2WJUdUD9TUyO26o/Iq
G5wUQvLnqUzUs4KvT/0yDBMCmGKAN20vw/ekcKnWl65Fx5d7HDmRRvqfF+UFdDQBdGFI9MlbYRrT
ZfEtfXH/0dI5rmAr8/JLuieN7h6WgUQ1URiJspiW06UMIOq5+uR3C4tiXeO5Y+7ZDu1ODqX/tY9q
idHcWdzPckFaSGxCJLYpE2s0G1A2HKbQHqdTvqHYhzyK5WKDMDnAflnjFKS1oRuLSatAw+YNwG9X
UcHSuonpgW1HSE09qw0z+/UQIP++QRHSQS5jHATjWmCHcJI119LNVvRjln+OYI6EAK8nxpCoKPWw
hbyLAyGU2cRgLlRzcWBDTqIN7RAvP7guurpt7QzuD5/xenmG509xXRjrgrXqKpDrqUceBO+Z5X6x
TSQ/hxxr1dYt7CVHp4THbeMGCDo2SHeoULExVueJuJSnAlHEj74yVsn8T3mPRTsPoDIwYNOZiGr7
CwD6/EENZqbBj9TrWsOjgAJYEu43nxohSdHRNOFfS5bVGdlbFSuIikNNzx0ONrkagZoei6GfvjQL
indLpRk65HYZrkwy0WN2PZEAxEXk/ZgjxnOuJoIIMIdRXl3YAnit9mQymTt7cHg3RnR1n+farYgv
rHhACIfwMENqHBFVARjHhyGRc1o7VEbApTpCET/BoIucb75s6ZmPZH/dxCzgPz07cuadTCFUX1tY
TOgVz1qlrKxg3ukDFq668/IYD0KPi6PZLqTa9qs0nt15E6HDPLKZ9DlU0gr5dGt5/kNf+D2bWM6+
VGMk7VeJ01gZpaQ0JzkkWm/SMg6oT8DEuNtg6oZvSzC7T3Y8l86mZTQbrMXQKN7oiGw7cLnJTPe4
xFnjoj0qrmZfuIL+ig67r/GIh/tMqTKfMDE73c649PQjVgN89szwgYLj6a3uEIByOmV+Gz8OY8BK
pvvITTeMgxSN+ZB2x4bTVPbFAvrRrOFWzsGO5LDsSxm3coJAY02nvxrOJByEmDIFuc8GIypoHYNp
IJn/1cR6HJsyJ4lGuYU4G3JEfrh2nNIALgSzkyHEoACfu3F/Rh3OU7xoaNiAFYzRQ+0z0SHVJaXT
R0IafBDB2R21Sw8c8But8V7dNSYu+2vm2Q7le2Wi8LPdT2LZOMniHTEcJQV2myYuV3/p0XXnkrJu
g8AmvWKuoIGH86pnu7/smmZFTW9wEwehfGFg1z2Wbppcaie0WAJ78vNfy4KjUQwuFmDZOiEVrUCx
aCFxpQ1SF3L3Fw7KTosgzLeVdGJ3Ldg3TyIjhOeQImSe/xAL9U7cmXPJVeNPCQS0iku00r9FY7Vo
HTNRN5cALsd7zn2ELrtp7Cb3MPVRfl7Q2X2bw2w+dl6XXv33f/2v//u/f07/E/2q7v5/nOV/lX1x
VyX0vP7Pf78TSeV4zL8p4z1PaPtN1uFINROwynHtEsT8HMpgm4D+p899UVlnndp+fL13YqK4nvaQ
OKI30epNGGCUzobsIE5QlsOoFSbjq9V35oazxnT6+Ep/y5FkwUCD7gmX84/Pk/39qY5pHFUQtsia
NVZyNS69s2dDHdeeRUqEX7jfjRzBnRO3cdX6/c+PL/63zEMmcVzSDjwyYCUz6t8v3sRDlOHKJ0mi
NOmxFgkZloA7dm3U4Rf0hhgiT5b/02f7r4ty10Igr3P0m99ymeuxi300cEvb10/CBZNd1o11Cxw/
+afpityY9j1XudB+CDJ78zMyNZs60g6wm9V1uysDXW4wrnabKSRe6eNH+bc3JvBs+iq2z3/7vhRv
0r680BlqiPigJwP5yeg0v57c5tUrhuLmn1+I86RHKL3NJFW8SWfLbekjc4IdADW3XU10BW4dltcd
w3C8mh9f62+fHTfjKal9TeKewrj7+/uB35b4lUJ76wD2KGTp2VllbsXQAs3winiMYfPx9f4WJHa5
nr78XCwwDs6536+X1l0E9ozrGbT5ewiQ1tbrl+L+46u8c1ckfDqaQYWgveG9+amKJlrY1hVFJ7lk
67BK9Q77KJzcToBCcUf56ePrvfNqOEGA01c7AVOht5+4beGKLQSKvFz0JNL7kqluA6zIG9Xy9PGl
3rk1vJaOz/se8Ay9Nz/YcGkPFAnhE0uZy8e07hk6BLX32oEr3KNejf+wLr9za6Sho+yjRcAH5lz+
+b/tCRbpAOyUaOos0LyHJaqoyhFUrdnG/5TM+N6liKrmcoFkg3n7gUE86C42BvAzUEEPxLvwBfSM
EHCy9euPn+L7l4JLe/mP5s3//a6cEJ8KjqLLt+w1K8tJxDFETmis1PvDAvXe78WawVqI8JbV/83v
VTtIDqeYWzEIGvDrcsgeoyndx/4If21p0t1/cGdMTj0pfc2jfLP2kvwx5oPmVSxJRt5PoxttPMLD
9l2bvv4HV3K0C3hEiYCt+/dniOWfJJ0Am3hmGM0vfRRuTUVofTpF5j+5KRdzpeARSt99c6mI2t6z
k4lVanSg5sENOPohJgwwEMEf4iP/vluT+Qzkk9kackXSbX+/K4TlqG9CAMOQcUqkzSMMnV1EYc5Q
nuDQ19EYxHudYzEJWVApn2btcuj9Dx6tEkp7tlKuepvcXnGAL80E9cEJrYZEJLznNCzNQagx/cOC
/K8/67d08QA3syDSQgomwI79pjwRUdFVDMXcdbmU8RfLMMVZdRNBRzWas1sR59ldYox3xYCsPZOK
J27Zcpct43Z1RJMT/JqzeviFSLtUnPERaTHhzw5pYtPgtTDD/GHD+luN+uav++b3sSxEq5lU7jpj
ZhGVMVPYcCIIgdiLLfB2sS7mLoE8DDbk49/kXxXoRw/K+f3NgJOC4WXkyi0oR0QPcOYKdStpnq0b
Ww5X+iILoFHwGhrXnEVSxIemD//wt3hv4WLx5/eSl4VLvVmOsRJ5qYvMB98fpMkwgTjeIv4/ggxv
/nCpy0f1t/sFp8AXjihYyjcfHW2XtMfI563D7puPYnPPYKZktAtVtgYp9PHTfe9i7iVhFLUHZgjn
Tc2j66zzLjRcRo9lZK8r26vPVpCavT9OOf14Dw/aH+7Pfu+aipYBFYkjA+dtrrHGcU0VQRgnOJcW
0i/JBOixw/oYUK4fZ7K/EKQ4cgc8cLxDXdTdzu7IWWjJiN2jGylXlh/p7YwQvNlgqRG7hq75/uMH
c9kf3vwK+IxtiCqKph/7yO9vXXn5DSqoWmjk8FqqBgm+xwxu+/FV3nmt2Js0VS27lCPEm3c7XCbG
sJAQ1u0soOx6MFMC31lhx593H1/pnfWVNdxmd3d47K588wLnozugvaMAZExkjktchseaMc+apspl
FiHL/dDaMXhIbZ0JEzH/fGWlqmbBI1abVeJvaewTZtBkjP21tirrvpMCu4WY6+qMCzv/8vGtvvN+
+QQeexwXeLvst8dp9JLYghuu5SAUPvSolFeGhh3t1xTmB2XBn4J63/kVJdsjPyF53T5jvd/fFXJ1
4Hv69PZRr7UnMtLBAdadOhtH6T/8jJc/6s1ryaW07VDbcHx+G+hMcE9LVlDIjpwHzILyNumhliYx
XHBy1rajJ5xrwrKsPywT73wNEiGTkj7iG9+3L//836rRvJwawm4B7/kBYUTguJJNGNfy/I9/OKYT
0MkdmjEB8NHfryItyPKYTSlyl1B88po6ZXaAAPmAxzLTaPGGxvnDYvTuT6clp0r2fDtQb27Mdzub
NZB3RURR12wtEGPXcE78dJNgNP/nxxUeIL+eVNJxqYB/v7+OgxOyghJ8IWcI1EbUOQHB3VtTI/H8
+FG+d18sWko7HrmwgfvmvjKg2hVCZH+N/cwnbggWsZUTVtsjQNx8fKn3NujLy8/hgZYOzs83t4Vz
X8i+57aIfAqida2qwUcqEFQHUDQCznKOISofdTlyTpvHX8YggCfZx5yW3qY4//iv896dS/YyBuis
p77/ZkdrczKighFqJum7waHHD7WbdPvYj1hk/4MraQ0dC40PG8VlHfq3j4LTG3Gl/A2oFh3iBTCL
AT5y0L6Sj/eHZ/zeZx9czmdkrDH7VW/2iXYyyLRaJBU1kt8jdEYmbWRZbQxznBMYaeuIUVEdPr6/
d9ZRqhAqU3Zjtg3H/f3+ogDq4wxGG1VxHuG7RYpRxNL+OnvFoV50+IcT77v3yAgp8CixoFu++eEq
zA7KmaE4hUnV3weJl65J5FkO8DWyM55BAiggF/7hmHj5Dt6up8p3L/IqIuWVfHOPC0A6NHaA3HP0
qrCPNWgzLFZx8vXjZ/nezalA8UbyXkrWuN+fJTQ0L5xgeazl7LeP06Kdk6kQsqakkj6NscrP/WjN
Lx9f9L1PgbYyVFHNIc7zLzf/7y+oKYPGG6ElYIeZNtVszWuZW/gDmBPv//Gl6HbSiaEXeGn9vHmO
hGxf3GaMDrAA25uYHuWZtnK2y5tw+MMW+M5d0SXH6iQCTooUNb/fVY+FCWNWCy1WC7HL0FQyCskl
CGz1+vFNvfNyYPXjVaRgogcj3vxokwjDNqvtdu0iKLkxBFdP+D1Lcjo/vs47tdmlNnIkdjnBLb1Z
QFXQlFkK3hali9GH3FLWzi06saYwZ+CJP/3OHVAr1GyCBCEE2Y+PL//Odx4EQiIpYU4m6RD+/kCV
KXs/Cly+c+GPn4JQLA/oucGWqqHcNXNp/aHP+s63EJB3Sl+czpar3q6bWR9iOc6YKGbEWO0TRwev
rYWxM2GwD8SEiMoiHdvbf3yTrNQgYFzXFYLjw+83Cf4YcD8q7fWgAdRVkCJuJXPpHUxIuCacI//w
m/7rqb1ZWdgKeT+V6/MNBm+WbJ2PM1PSFrhan2U//LgIfl4W9h8iwNaJdcrAaLfjKcbBtGD3QMcV
fS7oO8rNxzf+96ftB1JTR7jUVqSLv/lcsHGAcEpojwppOfcEJ+avDCJIQcV6cAUuwQ9WM/4a7w/b
8N9fKp+XitMKOzAXDi5f8f/j7LyW5EaSdP0qY32PWWhhtr0XmUhVgl3U4gZGsquhtcbTny9qZucQ
SFhiq+eOU01GBSLCw8P9F7/EHhON4dDGWAkPQ1zHwOaNLmaU8R1Mlmc2Ybgxy9XhFFt0lhzF4aqc
D4dsoQJzCXiT0AH8AIJHv1SJ+oDuFYgiHDoL6/XzE18Ury+I8ApznA9om0KZOO9r2D8SXcmIA/t+
anXzEhlej4lm3mzMcGUdMXVjTIt7hGR1cT1qZRemOC1B/3TS+hxqBQr22Du4kufF5yCQvMskSerG
qRGRZ76JqeQTz3nT8GzjPTWfJWXZnOYRRxVfD3BN1YDRYEyeYylF8acZlOWfUVPjIQC9aOP8XEd5
MbJJPsAD3AR4NR9ZR11orEqDCxMN0wOdZ+tSabb6gNZPvtEoXNk71G0VjVocBVyC4HwoyVOjItB1
EA4Fuo3VME4H+NXAnKfife7h5n37QK7OjBWkmgSuTjcWt0qcWoE0hYBOoDlnx5y8EYC/Jx2Rz0k2
PuLa8imUdRzTodkkW4tNGqkD7I5UaMhM8P+6SvIPOto7qHxrn2j8qidEjYRVwiBt5HIiqMz3DY9h
hrQdkke+6GKzxv2IO1FaNZA/qCpJOBUdQyodG0fieuF4dVA0Zl8Saq7OYKegSwL5u9nXdYSsDnQA
FyGa4ohaJ6pDuMNsfE5F7ITltCzxJKPfpJITL45DJRcIJTdaA9bZECKgUnQa00A/UCjvIIlDpDnJ
RQ1NwJTTc1mmyJWGTnNoOl9D2qMvH2WE1T7e3k7Xa2yi4adSwKPfzA2y2E5grn3Id2KNdTlDTzKt
pQ9+3AwntILMz00DEfMcDRpK2SC4CYa3R19ZAofXJVkf/4OxsQjzjmUO0HKBLkj19M1HApl2C0bT
I2QmQuDx9mDXeRJRSKE5y7kxNPKC+UHFb6dAFBGHChlQ9xlTLoR2rKk/eym2uVTSrEvupwhKtk0T
HQwACK+vAlscIsbntzARZV+cJ9mo8PbKsnafo2VxhPGuvJPLRHPRHqo3kqTrE8RQZGRQSLm8mfB8
rq3gHsQGeBt1yGAcl0FzCulybuzolVFIwXhXityAVsRi+TAVgs6O8PhetWHqjjgA3aEp2B1ur5v4
V+bHxhJFRzEbmC3sl/lccoRrkZMe0GgVml5joHUXU4m+aP00nf7GSCYpnsaDjjrZIpXtUC6DuNJ3
+943R/RpIgetGu9i2V23MdLKXqRiziNEQamafvpyfQIbaxpT6MfA3K3hR7TGUR/U/lFRqdLvUq2O
P6QjjL3a6srPdW++vnSMAh2IIRVYgkl/c3HuEemlqpOCohJ4xQea4NMh79GmjOVB/xvr9wJVcF5W
b9kGRAema61WRVbCj5SH0orpz6Vt9ITi4VY/Qny25VaxmJGAr8iISi82pO1hVKWM8CxLbdLeo3lX
fC4kU/2sSiB7d11jO26aZ/mrryt8eQGu8aBUqJgtFxPJnmFIfL3bDyAp7zFXKlyld4yNw7Z2DDC5
o/onUAS0b+fHoB8xh5Z1ZNrhGqINOmnotWpTtcfP7/WlKabCe5LwQTuVOuB8KEWFqwy8GrCThW2J
hVDrATc8Y+drSLK8/siJCoqADtD3NhZHTq1qjIE6rduXXj2eJgd17ID28DHphh+3R1oLVrTfuGYE
qIqW9HxSZqOlzpTguFFWRXtpqtrcZzYY/9ujrK0SF6pmwKpFGdNYBKtC8yj4RbAuSxvrEJT5kYOu
jPI8NXm3cXleDcUkyKp5CWP0Ba5kkSVNaC3VZou/q2x01gmLlPFc9i01BvhHh9uzujpXYii+nElp
lExXX9xcEmbeMIqQPIqz1D8DfPaRIWqCJ3zZ6q+Q5JEkcBTBKnv1sCZZLhZDtA24ZZZRkgY2+6DA
D5MbgKy6+YJ1onJK0lh9RnbVzhGCMsqNc3a1T3gw/DroYvMbyOGkfjAIJLOuknyOzXEM++58e2or
i0fXzmFyGpgZeYk9aivHmHKEEkQHTbvgcDRikYSdW1UiO3B7qKsUT0wIrCT9WT4jCIn5xvdAk4Ta
EAtfzmTAmQ1lV11Dfwe8gnQqOtX8RgoWvx+seuPEXV1yi4EXuwY1F7D0ejDtm0bpjzwBES8KDfiZ
yhQVd4itBy5CXtDu8R5+oJOcbpzFlV1rirobZ56WCaXo+cTR2JuaysHpRA7woNqFMqqWrh8k2YOH
LkAEL6NEE2RE1+LyN744DXhkp+iYkWzOByblKhVM2pH99tAfUEPH/qLiQnSC/2K5pWxNp7xy7AM+
csVGQXptynTGqQZy/QH/WnzyvpAcJfNyMWUw/Hs06MP+ATlxWfo5dZn01AV1JFHBzauft6e8cmp4
RPEA5mM7GqC6+ZTNfNLLEQGcfYsGxnSIWmS99lGThclGTFgbiKRTI910wJAuW27cF2ppV1CnTepQ
wlZnrLz7IICysrGIqwNRfhONExkXxsWMwmay9MSLZSGMjINrjgnDVHdbHdmVOGARwf8zyuJwBjFC
7Wh+yHuUQJqTZXpIuQeOUCGyXl0TAe9Fsk5rBF4mfZnFfYGYVJl2gQrWxszVr4E0Km/V1qLJBYzI
vb0bVrahRVaLdb0pus1L+BxuObaTJZ68R/YNyT2EK5EG78dLZNXDpWoGkP2oTG28eVbiHAkLejci
PwIbskglZCuwJJy2FHTm0uonpZfvyCJOb3oiwz3s+8w1JmEw51goy9+e7toimqLERTmBgv9yq+B4
5zdpzC5pU3M8wUjHjTGC4Kcis/P628kibQftRmnEvMLIOjR7Kh9+DzylOj/lRWYdMZvcAr+vTYhq
Icg9C+KivWwYBn1lt2OFlRtKUuXRmazy0pS5fsYfWHttPYtdKaohAs5p8TJeBGlnwDIOmy91XxlZ
esiDdjzi/DWeYDNu1UBXZ2URO2RSdYOX5DxG0akp/FFiVoHUFpc86P0zAugI+STltHH1rA7F9UdN
kbIgbYr5UHEIPj+1EnVf44l5gbagXwrcU+5Mtkm2sfvWDhsrRUBUydBoa83HwjUhahqTL6hp1XMM
QfEcNvDkYtxx3QazCIyrp/x0e8eLe2T20GLVeOq8lMuppSwBAgXwdj8bCPejIzpNShlH7lj2aQZr
Hg9GBKizDXTHdUfkZUjAP4ZCTIEhO5+mgX991gdABWOUkpGno+JANLOPYWCgOQehUDkOIY7ysLI6
nFOKUEFYYXCUjZVdizJMm5c78C56M4soGlsKFlFBCNgtstUnCS8WGUCG2Z+oovU/s7wxICyhSN/V
lbaVD1+PzaknrOLhRxWfEtL8ExSSbw7d6OHUlUel2+r6EKOOt1OdI4yk2i31oD80VPAOtxf7+iZk
WENhG+sCe7V838LQp5zVQnLDVl0/WGPkPcYo3p1vj3J9ZMQAQLt5QHM/yMvJxfY04iE3AJz1jIum
+fhooe9yHIry86tHsnQCgHhKk58tUwgs0anNDZYKJ1FTD048BafedsqTMvXmxqSuzyb9c4HStU2Q
F1dgMt8MDSmrQ3D4DorqWpYjHC5L6FBltncE/SrtLNS/NwLC9eGk3Qz2gmcub1C6H/Nt0lqwt1sD
sB6MzfCsl9jaVjjMnYcGqm0dAhp+7fcUVSRe8TwPaTEtv2fWxXGN9RS6WMHUQu4dKgJDzqPjIQVM
s7EZr8/AfDCxjX7pDBatF/S9gAtZVYMGtV0jDuG3mitPRo9LL0R9K9fw/sLQe6PMszYyvTN2qYlb
LVfIfORcNhrDp+O59xFj+mSHFvTSAp1TlEjxix3QLC0rLI6NVO02Yt/1gprckHCmBIGEYy922S9z
hmfrZ36NpxoRHucOELCXQUlgjKOs/C5Oy2ljA10fRcaj6QxThQEpt8zHS5BrROnHGbHOUZ1HqssD
7meB5vp6u1VZuP6olkxoURXV5CEM12I+FKIxw4QkRu8aRdVhJtDVzcfQQaRdaZu4hR48GN9wWqnu
fezXN7bS9WdlbNYS8LJOGWXJokpGBe3UIUe9o4iKd54WeecJu9a7XlPrUyAr7UZWfP1ZRY5I15d8
xwamuHgWYpEzSGZo9W6llYRsJxp2qGbgbCpXX26fyJf+5vx+tgR81VFFH000uOafNQkquOiOP7p4
xaLG2KeAh3aVjjcqaD6t/dQhjfVkIqjzB5jbEXH/iE7ITihCY0qAo+6uT1Jzo1F6fY1YKmFXJkEW
F9gS6IdGVCsDEuZzezIug6j2BHutz8a/bs9dXMCLqUPVMkR2wqP/KvrBCcdmS9E7QP0eCtYpqFoX
hE8ZnhSMRoGfaaAZIEPZLtKcjbZLR+Txbv8KKwtNmUWMTmUOzQex6X85r7rjoRMb22xqQ44fSAya
s1wZ8h2YeG3jlbo6FM0zWDZEenC986HqSCP3qJXeVSepwfwsCxR9H9Q1Es+W1rcbgWElCaMyzONK
A+wm3naLmQUdKyGjTILgUS9l+1ZV4EYjnXOnwUrdd40CR10bwxOUYPtNPVX+kz8pW5TOtRWGHks3
yAakDelnOWekAlUlHzAUUpSHUdUwhgnxws7SCVlC7F8RtFQlN0ng8pO7tB9ur+7q8JwrggeManil
8+H1pPaCmMDhZmlGL4O8lBZeBwfajowBWUTQ7wm0NCranLxcsrbQ1GtLzpsMJDzFeV6CizVoTHAc
7VANrt+lxY8Ci8JTQlHkWEbq34iQXDzsZWifVECWvBVfae1GnfoBNZQYxQwsk8/9YGpHFG1CxG3U
5nT7065NDZQRbVq6lgop0/zTRrhgxrrF9io7Z/hgMoALibG5j4pwC7axFo1EIUQkSQC7lju5aWWc
IkOAjbFWqPklyGxUlXA+w2ng9pxEqF3EI+oR3NvQWiHRLlmtVjJ2hZ9zw+WlZt/jhmocvBy1obxt
pveNgcA1qlrO4fagKx+Si1vUXgSMQn2BIvwSgZAztXo/RjfP9Ise1zDMgdxCE65AVY3G10ZYeIG/
LedIQx1sERwRwS6Yr9sItjjN5BGPZgDGvYLAeebg8DdlsnWcyk6ZDr0XNjkay+n4AwEGAzF5VFXR
9S2F6kxPTbTfNXKE6meMjcUbINjNeKIBqvjHvkU7fkJX41srWzjKotDGGuETY05vJcWXvJ1R+Z19
QJp9aO4iNcwfmbifoMKsvpoWyl7RyHdIjxx4DOqixJQFeZVYRov2HuKX7+W8v/N7VBUxzbLuEh3v
hFevIow33pggYg0qJGKVf1nFuOVQBlBr3SpVp58Ganx3ORoEXxH53kIyr2wYSPI2pFCAA5BDFkNR
UkpKKWt1V22z4i2SMOl9IxvZmY6m//32rFYOhOhaUYYxSU6ustm2DkCmtgxF13u4J6e2XaWZgrso
oRsHtVJ9UHE72kjeV3I9kkuamnxJ+mX6YuW0Sa0sD+UxN83M7G1ohRS0MpKwqgf83jRbgMK1Of46
3OJAZIl4SFOfdycMrpxzY/voqskT7og7p+aq6miHYj2jF/Lh9sddW0eUMJEF4M1JOXSRY4YopKIq
SEG3Hwf5a0yJ5ksp++XHJE6np9tDiXtmcejpqfBC0MFQAeFZzLFWUDjx6ce55TjJhzosce9utb9w
1cG1a5DUfY7jy19lTTfi9sArH5eBLXCaLKYC72Z+LAwYIXbn1YobNxaaO70qfQAi9Rdske7N0ACi
NEcl2/iuK/vHodxDdZcmOzFuMdneLlBIthiz8yqbiwINkscUxF+0q1VsmTKwyMfbs1xZSZjgskCH
0B6kGDufZY36l9NO6JT26B59VeSmfjPqEZ69NO823pdrH1TwtFlNgjjFrflQUgL5K0XVAXXRRkYE
tKl6u3lrNZlFz6NR1b1a2fZTX0AIev0cIS5qGnpLZFKG+Oq/BLiwpOCjkURitIfK8wHDrvFzmUgo
tCdOWm28P9Y+KJuVwqXIlokE88EqS23i0JYVNPym4RMt57qG02frR9MOx40cce2LGuI6BI4PMmQJ
r4nx66PLYSiu5XhVjfGb0t23zlQBskE55EBrSz1A+W83WiArqakDrocsg2Iw4y5SQ6LqFJWVjoGB
UUjdZbQS/2x5iMnvy9EHDdYkqv4u9TTzQ9oZ7V9ZTT3q9oquBQUqkwIsTwOSX2T+kbEAtYy+LjUq
zxUa6eakOO1JzxPjexJX8sXAX/wQAPBz69Gvt8hba9OnQAOoSTBFr2AKmjq0Q272GpJgQZYcRkvz
S9Qs1fJ97ICY1XMvvscRwHR5qHYHeO7J5fbs17YYD1vkFYRkENfofPYxHXbk1mQN4KaWuR3y77uw
cPSzhPbG3wgPMH8FSJ7M4Co1D5Q4CiwEyd20DxBsDOz2lNLNuKQFfia3Z7W2mRkCbBNPd3LKxcFR
fbwlUivSXIQS85bKdly58B70H1kP/HiHjUt/32HPvDXudcxFTIHjQ2ERDDLqM/Ov6Rt5gSxYNRGW
+u6phRV5wKcTnxr+3+F7QcHGfe1EbTSs0I8QSkhCxGc+IDLiqJB29eQmihp9KUsVQz5PUnaxjH1T
ij/iDrHlYSP4vlwd83vUpqZI50bIOVAZWRyZQZXxfI67EZ1PX87doRuU+143vO89lPH3iTcGD41f
o3s9Fpl5bmC3PMY4HJ/GzpH/vP0BrvcvSSBZA/17CG1XLdQOLVNkICQKf0j+f5DhCP/IwAY+FlmZ
fb491PVZJQkUwCVuVB5Fy+xB1fxOi6pocls0tQ9DqjqHAH/aQ5HWxofQDj2sfRHQSMJIui8KrNtv
D7+yt0TJTxYYSFKlJcTchwZtUg1D96Kpwgxdhhg1vAgEQ7zXBsM7OU6Sb3Q6r48Rmslc5aR2wAXJ
0Oa7y450s8OgcHQVQcHoErM6aK3kHDBjmX5gd1SeYtV6e3ua1+GYMSnN21yyJJrLyjGmZMrQlqgR
VnUYfkxS9an27Pwd4VA6K32Asihvf9cmF974vms7iQgILBjENU/QxWT9FJNOJ4hlrFZROGoG1b+X
EnD8cRP7G/f6Na7etklcQFFg7cNOWtZV66atkt7AxkIDAAp4to/QkY8xDrQrL39Tp0O/S7CUdSO1
Hy6W4o/vQtKuD4iq4n3aJPGjWlr++faHX9tfNCop1oO7IgFYHGrcxCIsCwgl4QSxYBegMokJRUY6
DV/KyC6ZYyDqdnvMtcUmiaJOAy0OnPSiLhblWHZFQz9Rzy76B2dS1E8YsyYXu9bSPzN8Gu9B7liu
Euv9RgxbnS23EShOXsYUt+dbW8kRv/JKhJGp9DdvhlrJ9/Rjpc+IXjV3VeB7G8FjbXcRPjhOBpBb
Ol3z8VLwuL0V4kQJS7Q9DgNXHkkfThCDnW/cCWKhFtGZMMXXpMFOqFrWcvMUz11hhokG7tC8pTWh
s4xN//HVS0elRrymqEiRCS+OS4nC32jX0Yh8bDqUe6wJrUuZoYajG0V0lhXsZNw6bDAShcwhbeyb
lcBEpgbJl+yYR9US7ksht+xq6lTu5E8FHllleTGKXn3TYkB2T6G83Q3KkB9uz3hly5BOcK0LSBK3
3mIJDTr8RhhmQie1xr5V1/HUwAL6KHfGRzsO1dPt4daCBD1sag5C08Dgwp1vmZ6aYzF18AidUbb2
oAOsA5VG8Aq9Yb4ttDb/piDt7I6YohwGGQPEQ1XJJvxSL/4QtgXC9Bh2BxtR8qWsstxdhAmaInRO
sWASR/qXBxBZHC3LuhldM7fUp9iRpovVteV7sG3ZDx/bt4M8opca91XwpeCp+DPCzkdGDFLPj/ha
hocJb4CHhgh0luOo39gYK+V+KiY0q8TTV6fkv4hiUL6LydK6we2NvEYtp+j7xA1Rzvlay5pkHS0J
N9Q7E/WLn32Ka+SeRqX8gO4yCgMb67e2X6gJy3TraMACFZp/qTSiIhzkFP2NDi/KXUrWeWxRb74X
TXWejmGm3Y34qZ1NnJARM3eynxXQ//ygDWjrl5aUPQJ/1U+hVaQPcdXjstfGkrGxq1eyGgIg6RNa
k6JDIH7+y3qGXWlF2SgPbuTlQ3HSJj28V8c8veeGdL4h245+bo6SO58yQyZVbkbv0+0PtXKYBT1A
RcEGnBPBeP4bGIjwYQlJr9gPCR13PqbYd3gWdB/NxKZj0zWIah+w47NffwXAqWJIQUwEo7K4AqKm
VDua85jxAa7CVLTCDPo5qDQJkrQK0gE7dytVL6+eLE1xRYdQBUxNW753DU/B+CrsZRc3oar45ktj
cI5odZYnGx+AcOeHQSrfKanabMxW7LbFuWVgkg2eCjCTlgcDlKGO5VFGOaiKi9IdIzxDcZXGF3KH
Jb2Wb8UJEQ2X47H3eQjRkyfPWVztcDtV+NAxsvS5iZCd4vUx9oFtce904w8NpNExktsnFafPi+6h
yk3Dt31/+1tfT5miBOw5bnewJSjczTeWrkVTH1CZdYGTqZ8pDhlQ5QzkmOoMne7bY60EHtArMnmr
AFvQzF2c9sDhgSNPnJNJ7ev8PiU2Za6WBNZXva3q6jGdxtHGdrAadYzfYTDuaw99baxo0nwLDXGd
AYD5sF7YWiS0SF3OJ96HGmolMC3wXm9HADSlEpwmnHA2Du51gJsPI37+S+ho+gLiiK21LqA226dv
bbf3dYFhAVYd9Xcn6vTj7Y+8NiBnlXoROAEaYIs91URmawxp3GExBx/SzjECwqYUhhTGhjsPUM1G
Srz2HcHEi+WkjIBA3XyCGGgqABDqztW6yn/Mpzr7oBrD5kUvAs38qFChQAtDQ46J5PBFP+6X70hV
pqXD1eIcplfpX1EBk87BWeapSx2EhfB1Hu+noEUS34q8t2UsaY954adu0/b20+0PfJ2PU4vSgGAQ
I8hnlvwD9KNbdYLB4uKmBMw0LiLpc5Sq1p2vKCATaI9jwJGp3jP5erxVC1tJLRidgg2SP/SPrsrz
pYTMv682nRuEeErsMeLw7q2+ju8zuTFLtIYQiX1xMvwSYFa89/Si/dSU7c80aLQPdTglh7gIBjT9
OuuBnk3z7vbHub4pxa8nMPyC2wnVe74b8mDQcfJJO1rLbUGFGV2fd5KZB6dRKjQN42bbghvT9agG
RZr8HkF1YyMlXNuPXNEIkxJkeLwsfgPPznSvcvgNegPj013gpaBmI3uLirt2zCBYAruH7AmZfRE+
YhztOhVzN1eS5O5jmcsxBo94n44nZ5rKY0cbd+NWXJ0YlSzIL/AjrrvoYa2j4p91Lj7c+U+tTfM3
tjO+vnZPhk5vkntXaPMtjzNc6izPA+JVljTyoZE8yw3TDk+uXHo9noYqAjBxShjIu/Genu8Vj1vc
sQMLtYrOjk553zuuGcjBwfOd4tUXuyhYsE6ihMygi03RAqlLQs1pXXCdiKu2bXNQAxVn8SDYKpGs
bQyLuCskDVUqQot4WDRNZRcG8VfndP0Rmol+blRcyVUZQ2wohBvUoJX7W4FwjIIc9Fh6PIt9SLch
K1pcgFwPAg/q2ml1qobSd9Fp9jZulpXAp8qkv0AeeDqQns3XCzySFlHf6tzGshF59SZn72dSBJaj
q8+q75C+S/pwoHzsbZzpFxT4IvqrNLCpKNLKZq6LrRKowI3oyrSuLgX1xywerdDFCtPaKSE4uXNZ
OMpXhJ0xn5ZxLhv3QU95sx7JUIW3OVZQbOYWjzDul7NfQAR0b4e9lVWgdcmp5IoCd7Lsj+SjXdT0
tnoXoKF5msrka4EpDwrd5kZ8XQkCs4EWy117vKv7AHDjRBt/cFHwwC1Ea4x6o/p2/d7gcQi5kFsd
aBhtgvlat3hf963ELlanST45XVfxJlWkQ6VL1c6WM/mNVGGXc/srrl1ukBlNKvW8dKC7LXaYSpm+
1WrsQdvIDPL9JI3Y72oT/uh2n6k/pCKV0ZCQG82NxiLscVnR9LeZVhTvkBJCA5rA0cYkOZ5/H/Eg
PHFihs+3f8e1DwOUXbTCCCj6UvwmxgTQ1AtUSyJFMj8kWKEetLCVDn7sUO+IBsvFwtrc3R50bXsJ
WB5NTooqVxqY6Njjemp5nWuzmc9RkH/rvJACweDXG0+StTNObRMUjKjhUx+Yr7sX1RMcF4n0wvGz
r2befYkRojyFRZM9SE3nXaiwwE4o9S2ewEq/hHSVAwgAUbiOLPmshd17jWKKCxUkf+2mdZW/CUfL
d3ZjPhqnMG+SfcpTDDqIUvTnKgGv09cZaFO62FucopUgLh5FdEzAnApQ5Pwz4CeZ+F2isMppnVy6
qKYgEcifG6sa78yhrE+311dcP8vwhhAGRisipQODNB8OYyS9i2ASuaoSdO+w1YEy3KSFcTD6Ev9z
nELDex9Btjf4Fed/SHbT/434ZVMFpb1M34bcZP4LqBw7PI2cxpUs5U2CyeWn0e8L+nL9sDHVta2M
0i63h7hL4NvMR4rTIqB3zEikosMhSbEWlswqP8aG1b4+UQfmSMcf7BoZ6bKMEGXTGKd4lrqhpfbh
obYN7N4oSWKVVddnIG3NM5rKWIUCk1Y/315RsUEWK0qzGJFAIYCgXFuhqH4epz5jt5lkHlupEUZf
uPQ+2vy/5V7PouZuMMstI52VjQR4hq4j0UK86BfrGBhlwqmuYJv6oZmdY1nud5Eu8aYPPWl4N1ha
X546VdLej2DJETGo9a0XykoEAY1BKdYUXTFEsucLbOKZZ0+SV7ts0/jojMl7q+hwkZ7U9igXTnFB
3z5wa27r1+8s0AkCYkpYR5BnUXr2Qqty+iZhD0eh/Q0LWP2UjGpBlyhrN25hdXWSUFK58xHthWw0
n2QmT7Y3yVjb9INl/KjwCb6jNaSeqi7pLlPTBm7gm8HeUsLsU4vzoOnaEWCJSdaxGYptr/NhCFX9
pRsGzYUEkmBhNmYWsKNIq7+UhRZgS5SZf/TeFGrImU/dtxTmdM/3nPq7NgnLPVHCsHcUiTC3i8zy
HIzhln3F6iyhcYo6HIzRJS7StgOcY+u+cStDyj9IQ3+XIIE2wulUqx3N7VHCHnKYHil/lhuPnZUA
DHqIpw5BCejwciOrmAgGlVU3boMj1FcC5/tSy/0a8CnwACNQP94+ritpFRUpwa0Q4f5K36MtIzsg
cWxcsy54NcMSbHH+y7bESlaCHwkiL4MXQyFecvNtY5W112WB1Lhy2eJhkcVpiFlbUY93hY2J5u05
rcUCIK3iEkNOkzbxfDDMVSMj6SZecpI+fqxsvcreTo0Hfbvta+2R1gmeZR2lBCwkeU0f+hg7vNu/
wgphBeADqgX0D9Hwpsg4/x0k1BS6TlNgNSpGOSCbj0wrCg1F7T2YU6b5+8rXqk+qluvpoxWMqnDe
7vx9qTbKz64xrIc8Sre0XFZCM0ktnRkydbCGywAV1E6CPBdmwUAd+4c0wiWaoZpj6mfjIaxqNdgh
XbOlErYyKiRegSFySKtoDc2/RKDGDhaPUul2RW1+hp9cajv8zcYPSlghakz/wrmPgzb/eXsF1obV
UcSFhkW7mi0+H7ayqw7cKNLTXWTLiKvC1nmIc3opewezkQPyzWAluKk2ju/qsGjvATumWseVNB9W
k0MlML0JW/DMcD4bpTrwctC9CFh+5RdHucnaozn4w8aw1y4SBAvioBD8pP3I3T8fV86UKrZVCVR8
zNl61JQa6/dOc5IfIzXtd5FTafEugVt9bkc9M3dKHJeJ6/VRqYI0D/BztdGhdRWEtZFAhDZQ4bGJ
+9duyiX/+fbSrASDl8eiaEGzNMtMSDHioC+cHlWpKlMx+tUTJxyfTA0VjBSLxLbaCghrAxLG6fgJ
BAeFpPnHAUdWUORGxkq2CrD2ZNHJfZUU4V3aID6w8ZBY2QEcLgoTYguw5Rc7oB3s2g647l3Pi4zP
dWV+zIspfbQx7nWHsiuOYelvZQArlwaacmR6L9VoNvx8giM9Qz0uLBo3uYQDS5TUFrbdcuLvEIDr
P5dOv1WWXomxEIEhb4t3gnj7z0fEhFifmiatKFwFfQx/IZqac2AP9FPj0EGcbFKk4NHy9T6966dS
l6JdVqnq91fvJLjVqFHTchY59eJbh3QDvLQqS1dJAfiOVqXtJN8ijgV4xh1vj7X2jRHAoR+N1ggp
3mITOQkVAI5z6QZR1b3zlWT8GMsdags0c07ZVAQblbuVfQR1ESsGNI5IA5aSr5ZObQMkCA/CRCnf
oq2HK+cgR8GAlmQT/VEWHhkeSn5b5JeVjECow0D0I5FG9Gtxe2qJEhlqTasqBANzCBBicBWbd/Ht
r7lyJJFxpFxNL0FDO3QRnkPZCS0nLmo3idscYrc+3kW1Fe0DJy5f/yHpRNE0IKcSYy4mNOVjk3Za
27hOZpTlzo9BVsW5b7/jCzzD6bGOMAz8w+35rewWB/dEaFL0+5AYW84vyrs8hTXoamaYPXYjjrKT
jh1zOo7qsfc28WkruwVhDiFQ9a/7fTGeHccI6JeMZ7ZN8FcmpyB1G9AChayNb8pIjt9mubpFy12b
JH0GHnoin6BmPg8CbZJVFUrTjVsOutUcuGKj6czXdu7lsPc/NakK8fj2d30Jn7P3JW0HaGBQgOEt
0bxcTFSJjTDpxo6KgZogN9BbiCwceyrgabQLOyWP3LKWtY9KaE3xRemo5x79sWxOfieTcuql7GkI
ZeWG+iNFoCV5ikuOwcUJakU5+H0VpW8nDqXQatC8J7/O/D+DpmiwXUOT/aHrJvtzkttpuh9rbbCO
NJATfyN3vFpKjgPXOKAeIN/UnMXPf2n48X4bWiOsmCE4lLcR95Q7aJW8Swp9OkdG95NP8PH2V70e
ElY8tQkhqgYhZKlFEkzgEFFtNdwyqu3ufqr7OtoZHe/VHYWCajpKMbnOXQu0Zis9vAo3dDRpuPB+
5Rqhe7YI4TWKPP04+oZbR8g7HHzhKh96rP3GgRT/znzfCKUB6hLEcCE9sAjftQ2MQC2xe0FUpB93
I+Lde8yd8wvq65t+M1cHg0nBOwEdKCi1zlLYBI2MzGqRRAeimWlvY7QkHqpKe2qlwDvkactleHv9
VsYT+aYwM8VVgwrtfMuoFq7oaig+ouypmHBPgTG+meqpnwDRs4ffO1qG+sDtQVc2DX0ykk0yAEB2
y+dEVRayM/qV4U7DVHz2R6jTBd0HerAlOkEI+t8XCg/124OuLCM5Dn1gyg8U55epXI6Lb1uHkenW
QSl97HxAY+cok3Cd8YtNw8eVYENbjGjD64WUjrbz/LvWapvImK9rLrDgpNjVTaA/lLiB9zvSjuit
bJc+0ALVV3mflyqi0kYQSX8ouWG/w7Al/UstU7QH2Kap5kJVmfSdKdfdcFJDVUXXS/Ols96FDToR
XjDctRGspZ3ayKAWLa/Jo50sIXu3Z+mib2Yej19vf8vryjMtDhknK579vJKpH82npwcGGRsWZG7h
h/IDYH213zmDkQpkbxVVu36wW+PA2664b40KZUprNKpoJw2h1eAColnp+fZvdF1eEr+R4KJTzuKt
uuyiy7UeVNQnc9cBadYfWNS4PoaaP0kHhA9VWhzTxKMkq4Ei7DBjT551HjwoMvq40+2nSDbrfYUx
erWTQaFnOxMJ7JwNKuvyMYQIEO/DOoqeslJOwl2lmeNX6t0G/t5ow8eHHEuRD6NqoT2VxDpeFJgg
N5dw6p0QUX9DgWMDU/7n7Tlf72iUMxAsh0CKJgpF6PkijEkJ8WnMChf6nbkfczU5V2kDwGHqt3pb
12ECIhANHN5C9O6vSKNlBTPDz4rcVe2q/Rp0ugmPylSwwUFIbyfzGtw4ras7jL4WjwSRIaCIMp8c
lm+4qQNGddUm6g9c7PFeT6r4YOcNpMoug3hT2jIYs8k4TCA2ztnoefvAysN/IbD+a+bsXr84vf/M
i7EKUVdf/PF//iies/dN9fzcPH4v/lv81f/8p/8z/yN/89//svu9+T77wyFrwmZ82z5X47tn7Jqb
/3WXF//l//WH/3h++Vc+jMXz77/9zNusEf+aH+bZb//+0eXP33/jrSqgAf/xrxcj/PvHb76n/M3H
7z+f/8yz8Ps//nxO/vEmr5rnlb///L1ufv9N1f5JVeAlqadJD3WCfdY/v/xE/iekVyhJYGuQHH8R
Msn4t4Lff9PVfwJ9BBXIG4Tq3YsuWg2RX/xI/udLAg+8m74v78Df/vdDPP3r2v3X1/ef83//+R9Z
mz7lEObr33/7F1jq/1/PbEviDwUToS6FPgMggvlGkUezVINmSPaSlXf2WR4D5SEa1eeweBP445fI
R2s1qsf9ZNjflLr4gsXHxTR78zs2H+MpC6o/DXbarrMxAAQcAxrJNBDFT7FzMSpv1zpfCbbqEZzK
yfaUt8pYI5dSPhGJvhRGof+R4xX/l5GV8Q4/tktMAAFuepQHuPvJX5o27NICnYxDwrvlfQP34Q8I
3nJ8qWm0vMcwLy6A9Ri7CMEOKfdJMMf4XV5Wh6BWkaxJT7ih/QGd33XwZ9gBPlePoy1Nj5Sunccw
zVAw0LtqH6AVsGuyj0leffp/3J1Hj9xIuq7/ysXdc0BvtjTpynupNoGqkkQfZNCTv/482TMHM1XT
p4U5u3vRaKChlpQsZpDxxWtVvV0NZXmFqyXdb6sb5lLbFecTRO6t4dhICz9gX8ZL07g3DsAwh+11
r0scc8EUkQd7xEXyNKRWsO/J/c1z+8MauIGi6wzKbtLipm/UT1K8vLDutwgbMEFlQ3uJZOqy9pof
RML9UL52aB1SP9iYXrxJT2o/Nx6V2qzdSDFROEv7wTI0GY6jFq7MILtqmV86Ba6abo+qbH9amTZd
apV8LBvv+1Z7J6de0p1VmD/kUke4ZLN4WbU7mYuLRgZTuHTpGsq2KvBbVMF1mls2zktZ7Eam4Ln9
KTodN8ivRu92hAL2PzFloNBh8wy3Xl1t/GGUaNkjgIUbWnZPFtHomPh/VYwyT/5gTipDlzCJ+8ys
HrPuvjL5BVGJJhxytTxgN/eiKugfeWW/DdUUVnaxWxoNLqnjUmt8/bugyGs2P/Zox0fyjGL8uu/M
4cZje4+ndZj2yIaMRBhuy6WmbmSO6SHrKjfJijKxmsGLfKWpsKVcNMr1yqAeW1uxJNhI8gMM4Kau
+SFiJBkCllvhMmeva86KtjTO+u3s3VIqnyxERFxQjeUneJ0IMnftxDA3M4SzGXgKaptg+AL9elu/
51lznI2tP5RtdxC5f+2t280IoRoaJq475YgwHcVhLs5ujMWLivy8idZZE45tGepm89540o8JomnD
bqNfeao7wY81Cfc70dnfKXBBmuwFaVHQD92Ne7HcZY13B3f8MldWjSzBDq1+vKAweM8yjzudAdH2
ikfs/ivPR6Xeizl3CTrb3Dh1NPu7ljEiew0Z2Up7MAprGsJAGxczDAAl49bkG9C0+tZpbqpMfG/I
ghJBe/LlrthextKMgyxLAlEfjYKwpF7zsmsn2+76yl4PwjfETdEdOCHICEP6cZV5ogcdvUh181Mj
odsJ+T4Sjy5eduzX1NMjnSfXcLQ6zPPvzpTzkkobjhC500WuXtoJgyPefVNFhb0g2Ke380D+93xL
KrWHh6dNIfVVtbcm46GSbjIGeki82kEurp7onffL3qyrwGzS67LY3pxVeNdZ6wRomq79MrXDmoNL
5KZdbM/pbimCk5gu89TEIlHoMinq2rgfN+JZl0JrwzMSeNmXCLc71LBRsARxmVrHxp7scJrHDwXj
NlKmsWs7Z+8GqokkhEHY1IbPf7Ufq0kwmj/2Q1jpP6cuP41ZdptxGYdypUfGXN6CIZNJXldRak76
jW+ZsW1oF8TYRQNpWwFBKQ4nuTlM5cCaNfZasLwayjgndW1LFlr+gGxJsVZMdwSqpH/M7ucXv9gu
i1nV4bghdVk370TV9TdryUiC11JGu/Ue3o2vtdSwRBRGyK/mF4Aae9/FELdWaEKrUrv0qyHsHUXB
Z+Btr3qpnQbLe13r+mLR0/y6q2WRUOQ+J+zy30EJYmdYLtNKm6LVXj6CVA9LvCi0H4a+vV1pWVbH
ToVZtWucQzr0t/k456xmXvQYkx91MYWzoorafU1bA81Vq5wrz917m/ZtyTwrIrH3oMhtyvT+jdrk
/aCmx8UoQ39dXrQGblxXy/d1nK6KXMX+WoVNnqp4y7TgKvXm8bqypXaCUI63nHi1ZSL2F4FSnlCc
Kj+aydBCMcMb4f17y7c0i/xgu/P6fo09plXu+i9jIm8IvMmMceR8gChaoZs+z+laXFl6ubzmqqx3
buG+SKLHwmYRt+70SKO0zWm/UqEgBfskWtcLt0oNt/6cPdjUXu70nOzxFanMcQk8vkUsLBAFQUJp
cxu6rrqxu5G/7R2d0BgXaf3dCxYVet53Kdtpb+eju/O3ZBj0KYjM3os1Pb9G3nJraP1F3ri/UnRN
ke7SIyQD+5QXrOdA0bNbohuP4NU/2nx1zmZ0unb07Cn1BmOvXPdj7YduFzir/aDri7pLbXbU0VgZ
DQxCS47loOzYEq32VA15n4wSZVfTthzUHS9PuvNKC+ysfUYANVz1ohxvHV2bGP5rde2KsrtfOOBd
U6vjHJup1+/S2c9+CXOoLgd3lbeqEjK7yLS0x3A7eN9wq2ZQGuNmXxp9v+3qbM1eWsCtY0BiW6S2
zXoPeiEuK7YRRooSSca6sFqtLDS6ueKGyfEl9dPmrVOafVKU+CTKcMdTny06veBlee9TCR5jUxoo
TpBVfejNorovN2He+JqWn6rJP6MQa+RUnUMB7NDuglzv2tDKmv5X4DdBpI8Fzde+KN9cuyCryuyd
k13X/Q34vnmxWeubFojhRxmUKe+YWj0GYz/GvCh47S7dqXDXOVaymO902rOTWa/Fx7hA4Ic9rvQj
+jSsqgOpLeEZV77S56y9sMquT2xH6Tf6VmWnlKea93rXDbdOnVMM1btLJKtq54xvjr9ECGPZnGQ9
VIlqspvazMabpfCdMumUq/LY6brubuYoe8JhsIXLaDqkn2bzFBauPV8HRatCrRR0mm05HtnURlxV
5EEXNoVYmlDkTpOgLXC/ISxbbrJSvQ1BMMXVOszvs4NBkdmx2Q/pShwvxqwZ6acr3Xu3aDeqCoW6
z0dGugEi+XupTM7PvBUJc8+1bZ9mnGW8TKedo7kWXnkh/H5nidhlDwv6t8lY9P041B/k0EXa6sJJ
uhfe2kWBNKujHCbiI6vluuIWkzXxWtTVhbZabNTVfDS7ubghgsqJPSJVGMlaXkrOHzd2AKDQ92BB
Zjx0+mWTeUgmM/PUDsQ1z115iTkz9pahufOaZrxoqy3B3Xs/UuZlTY6R+D3rFjnUDmvBvJ+L6oe7
GGY0Ll71tIrpuRfbGFE2n4YkHdXJWGcHS8p01zTBRZMaFGUSQnYDZHrV1P4BI96TKssxYLZSD8s8
J+Xk3gXnwkUewk3g4wJHC3uJuhLxsItZpN3V/nKrqNLSuyujKZlDZxGrnAc518hg7zFiPTmkJ6eN
EdkEiI75GLbEc7XgpXuh5fdz2tvh7KbLLp31U52LZ2QOTey12JeL1a1P3jK64YS54m5JxzpxTbG3
Sz3xnezZcjt16c28KxFtVUU4yvUbh4pvbNIXhdsu8Tg4B9P/pVCR3nhY945L07P0+b1vmvTdcJHs
Evncx/TnxZ07fKTK2E5j8LiU6WUza7vaogIpWPr5MGh6aOVOko2L3vCT1yFKj7DsX5ZAZlHOLFj1
QQxZc2sum4x1jjR1o26EP5+8gZgxh+y6nwGWIWag4koN581leDaAxy4tv7ySTr4l4yzasEivnP7J
6v0mDPLpSh/Ky9XeaLgaJXUA4CFmVT4EjpZFwXBaFacMr5GxNIJTZazsj/qwGtNP1IehMS/La9kR
QWnr24VRaSHTWBvNPstoHAKZdF1W7sozqLA48mRPzN7sXcQ9h4qHOGndHgEWiX+MnHuqsCrmfmAI
Kd3rvuLj7e2m3/w69CSXGQy71LHzlzIvrMtuVUX7d5Di/3NoAN7jfwYGOHKfYYHPYAB/4h9QgP03
9LvIAlHjYMFDIPHfUIDB/6G+BcgT5ec5zgzA8x9QgGP/jZcWMa/4FgDSIdL/7//5bygg+BtNzkRo
UjEOx85v+k+wgC9eOfzaZw009mGSIM/O2K8+LupEjE6HrqGmsSVEiWI7fdgVRipFKFPNY/l7fcdJ
qHSD201lbmKVpQWmOpLq9B+xlH9cyhngxiyMZPOsLvyMStAwMaserj8aq25N0soTydh196uf/i7j
+jMK+O+f9IX08RplrmN7LrNYaifp0iCPoPSKG+jX30Wq/dkNpjsnsEiZOMdLfBUcmzT/9po09Ehu
nFa3qZ8jTp9tHORzldBLyd5uqyEsgsIKU3Mxd8E4ra//sh7/BPH5s5/3X6/hy53d7LEvUIboYH1Z
fmNZKoiFzLX7xaA+9q8/6jPq+fdbi+qWLgacNhCBX0B8Z51qXn+sJ9K4xkujC3orwkPtEnjKg8De
TqDG72jKz9zI3z8TkdVZcgIpS+fY54Xj0KFmOxk/XsG3mIWa0gCzNV6tfdNr11qpm6HI8u138PlZ
S/UvKNr50eGhQQFEXQg86dcKrTWln7ocCfMns7t58Y1xvEwzMrSSfppdsWvwjltR53HiY5rozruK
qPRjt3b+9EroXe0eGPzZ/mudDTCmYwTGYsPm99APm3YrMca3N/Rul2R8rlkz3Xqwk17011/Xn60M
KJdzyhjjIZDw51tHzgoAIDxl5NmluYZdmk37oKpzdkmA5O9//WFfYhT4orB4U2DqgXuyOHgePn+a
29guwUt1Fldy0e83LObHWkOeGDlBMyeaNa5eOFgB2r3B14s+dpFGXbeLlu7Ad7RHsy/VVc/Y+7ta
hn9btFwXFlYiFLgDZ2b083XlgdOXZYldx7TW71NejDsGtZyQ1TRPPJwpt399H/7k4/DY84Cco8PP
XOznjytT1bnj4uYxU04Zm2LFCZ6V+QHHxC9yYK39X3/c+a5+WqdIIjlO+ufODUj8r7SAbcrURLyT
x0yPon9TDSGEz8gQm8QG2F1fvVkzyjc1kdKxOYP7my+dj/n6+TyZf2jjgcHZs77ys+tm09NCJHHU
UC0wgRUj42RbyfO7xpcZ4uIxa0U82ZVW0Z1pepceSr4pHICKkVRtguNwqjUUV7RLD01kIBG4NDSs
i/HMTKbwkUtrOExg6zJW3WBnEfKo5RHpuUExLie2p2nxlvppy+2ceYfxM48KHDV+iGJqmg5CtOqX
STxWHnIX5a3MSGuJHUOiKoy9nFyV1fIBe7yWpKSDBnjboLNGXBbrYy7z267xqE1pFcf1SHZgLxFr
enuVYFHVri5s07miEQcHCQcH7aFzJvudY0TW7oQlN1jkUuRuZKl5jnXR5uhWN83/MFJdShQURkeN
J1jGvXFO7epAWFU4GPCxIf9y2ne1bBgT05w10OnRKL8NugpuR6sWoHid3T5B7uve1TxNzZ1TKqfe
r83YsK1Xm/cUDMTeRmg8zBuv69V3bpOTEuFujj+QW3rrbrTTvIvrDdA27L3U+TnbGfD5bEyCGNKq
6j9ce/Ve8np0v6HOWYywaQv31DrD9sHRmMKkinifb04pt+uumNOf0Irz3dQQpxhuSpSvpeU3ftzJ
bfPDPsWHNZSLCfZLb+vzium4CafGXR+KTpId126N/gAFkaYJAoPpwS9b/37zgGnCajLXmfOyP3Cy
MauNE0xTSYbsehzDWfc3/D20Pfjo4jwVEJrspU3ITfE+XLmIYr+VWv5rKGwjjzEyELsuVD2ELOZ8
Rhcv5+nGSXvzpIp8hnzg8btnUPIqzjG56YG9eIzRzwt1LtPe1RbbPWVAg0Ap/mSKPtzqeSr2hNQV
T1J0Jph0inE55BRfTiEtF91Tb1ILGXq4u9rDuRLEOdrUQTU7b+rdLLRRqQ/hOAl0MuFUGwa/Vth9
bl7PxJYjtDH6VIR2BzGYdLVa7lJdl8gCGC+AvtnBrMggt5EYoqWpPizeNUuCfxzOu8vITQ6DdRpe
2zkf1U7TtI1Omslz1sPabw6PCuAxB/jBG54sxpc1CshotyKmGSLjaV8vvYT5tn+rlEhpaLU5W85t
KQFAt2KuoikwzxhOJjjDZYoDceemLiF0W9u5MRioSfnNNG7LzkfA5cbKEiwFbM94ehiKvEBeOLPj
FE+NYoYOB20i+1e6mwr2K0F265VAk6RdmR3pCi+LbwHySWBBtWvlsCw/RZ8VyzGdM/4B35ndMYJy
Xqp3Eu99OwrmCs7JlvX43Lsim27MwSyzGzwTDgG7PCgXdrpmPRqZdNTvWmzxL44+CD/c3LXp9thi
NU5qrM4sIkhWFryi5Jpiwg264ZolELzo7dq6x4JixoATloN40zREsB2XpRty+LeCFeyKpYotL7Mf
pGFmdoiNyCKGvg30q8nstRQFtw7vMOQrQqFGAc4f3LRy1mQydN4gvDQbx3hxyGu79eibeyfEYJu+
ibpFOUCTkxDqtXHdbhuiZh5pdrrKzAncKTSNzqkvhCWUd2jc3KX5aJoGVzZh2ymzNUKEzp59U5f0
WDpxoPdVWjEt55ZpHIVW6yR24/95rEZnnJAybB6jj3TsM9rl0kZsjmVd72e7ZRGCEaF8EEU6+tEM
LfeoSCDODnVhLC3Ytz8N0chfRmSVt5Qvq6NvIjTW1m8ibRhdd4ekMN03YinrK7tvS/PQr0PfPIzO
Cv4jC+k+l6M7PbqTDC41o8uuKJfbiJ4qDQGY6tjpBXkK1GaXbkaqOSj4ovfc121qn/rGEg92tkxN
mKrJiecNyI/yp1q+iawSu2VWRrhSNXHfZ23/RMcY0rRgRfw3+9Oz0NaRxzkVMbUnSWf2QzJry1WV
qeW6KKq3xhZwAEqQ1ydnMsdATEkh7yuMYlkw7Wxz9kJNpGacDRr4Au0wFfkJ06SHzmjoF+ScJqr0
y0QHVNvm4ntauGlsWxU8/piBiyBwyndaFwTfQHy0kESnuw6fQX7IW+cSPYy4yrdFJCSK7pwpS1GZ
6O6F1pERsjTbtOMFRATTKMD81+1BrF7sS2/pI5mvcwbE4yZFUEOkkXg6ef1+DTxYBxvQKtT9FB41
m1CMlFW2I/r3IDz1oras4VXULv5bTyowgxQoKZT8eCw7UX0PFnM5zPAj+3rgxbUsjr8PiJhdMTFt
a9LCCsigeSlLgTCjyZLVUmwBZlv+YWdqd56zFFfFIgGmPKu/KPvW0vHIild7tg2Cm3AShaPviXcj
mI/S0sShlOaHP2OVj7TaeFXlpkXDmrOb90W5H+tOz8AlZz1sRfNC26n7IvqtfbR460UcLPw7DS9Q
UhP8ilB//FVkrZtogGl9rz4WT3TxpKq7RjrHAFHMXjOLFxyYtzP1LDTNskuX53tVVtTPpCXRulu3
AswJvevgTuV0FFmHVsbJTj1cr1lZNsCl0YJHKrWb0egeCls4p7VEZS1zqN5cw9M1MhvUbE62/k3k
1tDFAiJ3b0jTui7IpWhCMrWLuDNnVGjdZFbhVKpXW6rsQWLBzM/WZuXEnSDuO/HS9rZyV3cHVyKO
HF8ez4EN1zN020DAvryh4fnU5cGhbs028vvmPSPcrQjEyQTAJ0/f6I/+0GynJvVucpvuYvDqy4zM
ikh4gRY58vxagVZfC8zk9WWLM+lXgKXjncFaQ4azoUBxA+B0zd4uis2lWZnSFegI0hp4G3gpLkbI
wBXNQMgDZ15mVOHBQNkioQPm2Obb9uDM1s1YeD/1kT8zyNU8OH0RTY3+a5bYIpFJ3LSaPkST9LEl
Wn3UavWH8AtIvs0nxtKyb7I5nb4tTq8d7S27K4E6ylAVtN2aZq7Feqs1dxsN7xAFi4zdrdpZvdft
aunFo4/93+tVMrqLE8pxizjhmgCnQ8I0iJXZmaGDKn9KCKy7a+wu3WVe/Zr2k/9gSeNU+u0MrUIC
b4bnORD+lXCqcPDaNzuYOLlq/YM2FcchWKM+zb4NlnhcR2LRJ9VdtKQLxm2WvtUF+xsglBEOSlzX
lZa4easS2asMYSBnYsHUM2J36hUjuJobP/KUoe8zlFcUzVZ+3BaNDihhawDlJr95Sm2xh2WGUl4b
wPpm9TCUresvxFx5nJG914/1FuXde1tbTmgKk1hmN4cEb8HivfWV7sIRRfuYbFowgI6uvG/X5spm
IJ5DXvZArVs6P/lLnrvJsGrdXnYWaXG6O8/R3CgSIOqlO+sd0gC6xQkGTEQDs+O31EnBwjM7W9/N
UaENWIaV154ShU90Z5cfEH1ud7kr0oc1X+RLNgM3h56Tw3JNdUoGsGllfglDa+o/vSEz0Fy4I2ZH
FMyFiqAmtLP2rR5kyFbKrZckhMbMJ648GohM/NDRnG38Fihvy/c6LdLBkai74bqgX8/eGcJubktY
H0GLS2AdaNfLTiY7MMd7QXUpohdzOeplFRy0xSMzlsI15Cyyl6UX2kFmvaeGW1WRo1d9nhTUdv3i
NlYeW4REkJGtwY9u9Y0p7MRoz2FJ/iiKOcwf2Q4XpfcajAvqhl7CnxxbbNjXPQAft1HTxSPakukc
+OyZ9/6aA+3DGRfXgM2IWzrESW/GLA02AgBIk0Xt9HmEl75Er5Y7hUjazlQEQQQ61nA8TEy+Jk3U
WyhIBO7jKWj1Z/COh7ZuUz8KQO7yUJ9VRVWHzIopBNHgvyd7gvAlAib71QoDmeHY2ynRb73Wohxv
lK4g8bT8aFhT85pa1prMjjCfh8AZzF0xaggdAg9j3bJCWkWeSdBhOAdkIUatn7qXeWUNOtFfE0qk
OZMdK52ty+NsN9bPyAXy5zytWaiGKb1Hw1/YxrAQ+zkxq5jxyboQ3Wvf9gX3aq23s6N5VFFL5O9t
tqrATpBvZOwNOBv4cG+oXr1CQUJM0mgPhlmt1MObtvopUDa+1rOc7jBJza/YkdWxGtvVYm1LZSVe
FTgvQyeYAiuptn1J7unAsL15S9TO4KShWQTuEOXbaLxPWR682CLgfVQ5acF7t9RSImvXzn3qW81l
kGdhoqCxqvne9lTzo5zqmtdSSo8QRJJaL0fyofXI3rqJ48oIG5gEQW/LvUZozc/OX+1XqETn0XLr
FnYZv2cTUYjZirD0g474slFDD5Eta9XyKMr5hztKq4s2ec5THKCO7+3KG+5SAaV46vmQ+2pmOAhB
AzUoaGco2S5nt4qGrIfUyC1/exe109yt2plJU05aPYvGVB9TpW83JR6P5vyUtQ5rIVWPuJ4HDr5u
Rk+fgi7EnavN8G3p2G8Fo4zLzDJsW2pRruLYr64U/srPbeYfWk9NLTuuqG0sC06P/Dcb8l8yX6y7
0cKhFtpom3r0Ts72zd8a1bPNePj5+mFa5b432+pp6YVBCAyVTT+0ccRH2aedup+qhfMpQXNNG/q8
adOkqqT+QwmsAxHVbLMX9WaKVmgm0H9LlnVlIt22eR0Q1q3rZU578xy3zqJ9hzdGKGZsWttQQCxg
cyd/6cvdUmowpnVZ+ecagJVDlSM6tLPZTIcTgfy+tePky3aRISjyIsusnHur3gokTUz4T9WKFSA0
en/kpDbAroUor2usY64uVaKZXXucQJvT3Tqk5O0Xg2sca2dNjV2ZFcOy2/A+DftyMoP1yqlQKoaU
lhXPSCngxbzCzu48xlYj1Jy5axIHDW0bKwq2S7IPaokyrzufjLSu3H76aJJwmzdCMuNPk3bvZ/ri
hzrRsdgeROeVO9La5ydX69wmOhcfaAzYUt0ZkMgkCMxr2R/O9TP1Xk+t6q4bFjoqtwUNftKV2ZSz
sExog6kcBtRMM40ikWAL57g27bY6WNJobl3/5cw+TxGSV9CNtBKkBfQGXPxfI25/gqpyRmdQ4sBt
e8Syg4j9i6kEQ1AD4AS/AOXnhT5vlHAdXH2PU+F3kRr/hiWiFsX3TAXGWU9KWtznj5rcotzG80ct
3brtVG2VsVXQaGkM7nxQsvqd1epPfrTzD4WSnbRn10WJ+ulH88iI0Z0zvm96HS93xIAXLAEeSk37
zzI8QItxxgEzna1O5rnk+ctHWdbsdVlW8VGp70YeUoYdNt8lsjbD+V8Ilq/yj67pm1/DZ3XyZ5Xz
/4OyZhiYv+Iuu2FM36rP5CV/5O/kpeb+jWRh8vVcvuqz5eWfQmbNMv6GJwzeAMEdwLLOyvunkBnK
kwXigHDroEuwCv9gLy0dYTTWQBLzzl4dCMf/hL38jCzzCejqcTCcY8Mt5Nv6F7c7G2m12XrhRWlf
IuMrtvxu6oXa+VOan2qZk2Xa4geHBy/zK310s4d/uVd/wqv9EU3xT2j9/CAQZarjcXZ0j8v4ynbN
WDlkBvAZcaXak9ajdhhG0+ZT5XKcgOJC2siZ1Oyhz6+dWvOYVTms03M9MXA0YG0Xi+O2z/Xqfhd5
y+akFmt+NNNi2vZaS+QZBe1egnbxd5zZF17yfOkwMHB03DfweSDDzw+yAsCCGuYc4brrUh9WvPTu
rs9bJkpck943LDZjtQsWDdJuEJuZHyG0jPJiXcz+d30KnxkKroVAIGK4SGiGgjm/Vj5fi1YGfaVM
IogW5yz8JIPIcA9uU7n049Lp1wBipcToGWkezHGZ6eySf/1FGp8pxD/uBm8YvGPnKgDyqL68RtW6
9sS1WTO1U2TgJ8E0suPa61hSS2VkxTvAsrMjyqnwY0EZFrHE/TSJAwmQg75f2jrPTg0by7ozNVpZ
o0rTiyqp5hSYkpbavL8w9XlWvyHMv+TVne8b73weSxoCiDPjXfn5vgGwlq6B14PxiQDKMJs2mcJp
B/S3WxUKkFA1QYF0XtiTdlvba2CDBYzNkgImNy7tv2Y198kA8wKvb1QcibRC5cPzb27uZ9fhH5fJ
ciMVgpYFaAP3iy/FD3I3188aJp6kcuGg448Petegih11PY10Ex1N1Jmoug7FppnZdYt0tdgvacv4
aeqbWhLiTg2MYVL5A2IWazZ/kxlsfSZzz9d4dvOTYULWJnD114Bilrm5do3ZREHjpN1Npay2i4ps
OONJ6+xusdOuDSaagNh0b60JV3L9CvxOI+/qIMeWqTqdC/+0NWJ87wkG3IGBlfOFcqr3QhVag9ob
RWPjDMqP8GhOGhUlmkY7nzYLPVm7ILVBEIp6ugF8Fs4e/74rnrCkz08egIAT6uN5THXH2k9/t45M
1smn1xiYFKRsgNCeyzX1L1+Qt1VoFkcPsD4t2iKiayAdw1rXGaAQGOIGaYSqzGie7SKZV1N/yfwJ
eRB5DvB2DcM2USqF6f3msqDwv1wXCZpE/DNq2FhiYDG/8MUqGGbQlbWE2mgq72g0szrOw7oUcQBA
IN8LE3E87r1cjhdVPRwlysAiKWZiVdbBv6URhqZRY1rmo9dWC+C2tuuLrnse9XF+XK3gGyZ161iJ
HP2YU49Gdo5D85K+65bLYJAcUyQBAJ4pb3IDDQVBgIM8dX497C29K/BV+fpjM8kfUgoZWaj1qnRz
r9euyzkwr2uRaPhgOcfPdSTUnKx0BzRoXR9aArJ2XbX+mhBUhmMrXxedho0YMWN7MWsd3pe6JfvO
7LIqZtCqL0hY4Uo0Xd9JNeBSZLlkP8oOQjWcFNfLUvX8pNdRumOSQBZNIla/W7czGeGN42ldlvsN
z+U+JY3gsLVL+0AK3gNQJ/4UVsShWortyl4qPPu+kCUxNardt4vrv2mEfUVFamVXos6N2MSO8Mqr
9NRbnU1DmRsc1kZPD4405WlR4KRT6p21qwMxqRGn1amOq9R0XhTqwKj0tAdaxgISqAZ5ROqW7o1B
r3f4bDqqAGkZ84Z5vm8b8ykQqrwxWwhesmtA4DXQm47cUS2XlyvSpG8UqWuvBM/gCq31AoJEL4ZN
Pzkz4WCnwC3Hn7TXqB/1gL5g6RNOIOW+r5bqFoX3kihf1A9tNrzmZrDs6JT+aS2mQiaoFjoll7IH
1Fp191wT2hXvekcBRLRAejmczkXxqx9674fiDHAb2KP70i3C/0nblERC6aKEdYdMu7YLN9+3/RVz
h2nX49HFJHmghgAZoS4vdKcHNgKF4DjC95CcA0CASD0riAvU7GHtpvndPAzzMd06cbRIOGgQhzbd
9UTKTkgTUwegFEA4TnNzRGnoxjQuyL05uWgqV8A7uVkXRSpmTvqzfUrLDHnjXFf2fpwyeSQBqTps
azvx1sd9/tSq6WMq/4u6M0mSG0mz9FVq2b3QEMzD1mCzm88D6dxA3OlOQKGYJwVwpzpFXaw+MCO7
M5idkRK7apGUCIl0kmY0AxT/8N73sJTwpZXtG8DT9t3StsUFqp1lH0irfHR7Ou+eLtNjx1dh8Fyg
+L6FJePnIRXg33r21wGy4C9IxywG6KuSZLXAr34EYVQR/Yq+C8jy7iO0Q8GmGXIiAz3lDBl3kiq7
vZo8vz2l3SQPQwZFj23910S49mPAsGQnxrl552BVR+1YzTfIYfldMzIwDAyaLHPOYCl6kqDMgp26
4oB9ajLkY9Pse3TNAUg4Y7GydiMsZT27ctSbtE04y72JWzZkW3QqmgGppmqW64SZCuICQ0VWKq9z
V7AoTZ3wWLqecWWPfhlJrK6HRg/vtbEMz6bFFbthTTydtfTa/YjsNyoKJz/nsb5jBfzaD864n4yg
PTEbS92I/hEnpmXq12pR8j4csWOGWpn3AXv2BybE4mSNutzOyN0PbeGHR6is7dNEVwupxFfOkaLm
jv+SL5hTsqPyRzTT5Sj8E7u05Cn3/el9ZDz0tZ/pdQmehNtQgOW5mYnVPZqq5x8TdilGiXP7gfK3
w1uUZeVrr+bxOAt2B3xI+Hjaiaa+z2NmmHaJ1U0t072dZ8UtofTze7gkPebW/r1w3M+waeBu17ZI
rwAp5I8gY9TNYGXjj4mUT2pfO6suAlH4Ic5EeuyCxTtai83XZytN7DlLmDKKec49Y5X7aKUcvjqk
kz9AltfQi+zgDHx8itJl/RAmPsfvhJqRfFIUaaSQTIZbvzSL3ZQxZ0ncuFufHs58SMw02RFQYDOk
ExIL2yh1syMos3yxVGDfKkxLG5f46ItNyN/RNFJ1tuL6zezj8Z5dcnZmdjQdWD76e88V6qZdDUW1
bpkzlW33Epc1zgLdWqc5yGa0AGOPQ6FTt13Pq2l+dbIb0ZL/FOq244Tpic3gIenQi1CB6S9Slf2N
aslWPHjQ3919nHdkXs1KNrcBe/uNbDXw2cJNkk8DUurIeo5zHwDVjdfRSGivD3eCGop/h/tpyT9R
I47XRVCuBiKvvRuysYhS5F5R5+EeQ772wpK83LpVH2+qbvK+YmcO94wZGd2oBt3CEMca9beR2WKj
CKSksRrvk9ZS1+wS0wdTW+0pIxexgsuTM7ZhYSFPaEiMl4bG7BJXwrswz/WjNE7ZnfDS1iFHLLJr
XekfCWEX31t//JRhZZ1iaQVnKv552ngj//BjTjTcbLrdhqXMWPjSB7RNXe3U6jqZ2sB6qidTLKxc
nA/R2eElSIsBsUQ/jLdywPTJli8T9fDcFaV5cEfDe6pBkez7qR5Oi6qsb35Y7LvAZ/6Y9ov56dZY
z/3ZKu9iJ2kPFKHT6zTUyw1j6uFGuhge80R2J69mk7tpaoWoM6+nK1su8y2m4+Y4ro6XErzQhhPA
vsKbmCA+qr+MSxieIeqjIoKhUl3q2DEGmNEM/AOprmRO17VwnRwQySDhLu3xWCDhVlGMO5Wyw/qs
PUezB9L53lnPlmAswIo3U/DkkmeAJQli9kFPlomS36keubPzqwUxFN7CViVRQAW+cWJ73jRicXZz
5YqX3p2NG0nM7uuEc/fIpNiUOzuOw2iOJ8aGo6IRaliJ4LtaLbKJYX8VeuKU9+1Mf4IT8++8cmHj
1hUQfRz8DUnE3fxmjc4j3lW2bDyEJr8PH2M1td+GMU8eRyRxP/RSqU8gyum9lLHae73wjkHHEmqD
XAMUWs2aL2LuN2E6Btcg6/Sj95b0pJRL6l1swJ6RIL8qdO/X/fqdWU6CqXMseVYpWctjBvt5ozJu
EXs2msdKVh2dhUN1MRF/dsimxcR5MZkoFUaZ3FsWaE1uLCU/TGYXV4B0mP/WgC6+14ZkG2KPvbPr
dTy/6LEW98gAUixvqHpYY8DG/8pi3gU2VKjHEZ/zl6Za7VJdEXykFmyNLeJLTgCHwTdWBWPGSVl3
tNp49c8zm/xbwQYdzUuZMqTkxsq3Ychdvx8mwhuLUVUPILJJng2N+WOo3FJupmJurT37LP/VSrT0
N4bJQHND+Rc8OygewBHZYRaT4sNL2lAk+n0oimk6MybOghcXrenezAcsOcwGXO52zTgTTmvdFo4G
PxOGDE9RtyabdkJvcj/Kep5trlDgdccmQaqHVc2qvSPrrPmOqwOfBVS5RO8zbGHhVpPm7u4tFCUF
vsWgOuJwDJ/NdCg+LLuvjyPN3o+kgWZGbVH019OwJHfFspopxmFgIYtybODcCYcVT+Axox/K8jr1
MWJHqRl+4L8KcBvZIyVP4jevPHnTCxnLxtGQWZhE2SRRGAyGE89bo+t5brDP8FajCh7b3oYeloVm
I6I2G5xI9dQ3W5481WvRJP60M/0yfvbaoIMkGyxLjVMzB4U+LqbPtS+8BshROOYfvbaD57xBYjzp
lj94WHeW/JmVeIt5bJEbhUpNEQrhJ09qcuI3cK6ERMy2KA5oIaYqyhH2PWupdHlgruq/lqpVXTQJ
u+8PZjiH7VZSlreRIVOfEBc2/ahDqAi9bx5CAIRofm+kkVF16kYMKTvRWbglm0QkdMHeYyb/MFFs
U5NAYEcwILC8b3XDFH1TSyu95NUobsbKBUW6Pq7zaNZS67OKy+DZbOzJRRYXuuYVO49aRCRehdm3
ErXmhVsZo6RhiKE/UB4MyyGb3Qq2IS9DTnDatvmVTpc+i1A1Eng9tLHxEnSK9TQ7GTaLeSK4Xq0S
XTK1e+NWEfApkO9EPSFtIwbYl1c25psXtAh9thUT3+guqAdX7/2GMIdNqYu0xbPbh1Tl0EfundqU
NzMJYzsvJP5gm+cGqrVaufPGRcZwjaE5eE3bSUzbeAjsHUHu3kO1TOfES707QFXYtaxMvFmpCRam
dxY+sCzPOtiztSc2FQKyw8jO75EFDI+GwgOkarZO+KVed7dB5TXFrprm9moYEvtt4vCGZVCPeP5Y
pHMbiQr5m9Nz5KWtQ3R0UdBzDmg06oPy+qGP5nRhr0de3kyMXcakaj85Y11GAveAYMfvFt3uz+cy
P1O1/rHtR7/u01QA9wIuwST3lzVFw9qkG2Oz2/hNjVRjSel+ZILuQ2VhfQiLjAVNzvbe5hGbeW9j
tthIAzXuDB7RFmZQP++T/raKF4EhPoAJsbHNxUUB5VrIERbZD6+DNeVeJJQurow5Qb/ep6Nmwcjl
D59HoLeLRqPJzzrPHQE3zAlnOrUBmKKRLmG/aXoEDWu9oNwIGzQCuD//EP5phgbzi9E2Q0euO3fF
x/1xhtaU0q8MemjYm1ny3THCgpyzuKs+Z42WireiI8OuzXuk/RT8PNDVRhFM3Ue9q8xrpDPZrZlL
2F22dKZ/k8j9T0Na3hyEkDUAIADR4/z65gw0xX3dUPV1RZM9JzEZT5vWWEIEq0VTjBedBNkhdwgw
2/VL5lYHP2/GLhJOQ2/25x/UHxdN63iRNROMICTkaNZhq//xc0pqy2KFP4JgnGe2fGN7VSA02CWe
3e8Xlf27LLw/7pn+9nI2bCIPhgIboF+xpU4ZdlpKA57B7Lz1Yqpfeg9yRtV74V9a1v3+SgR8ktgC
44q29I9/sSKpRFYlc8HcJMQCOIfGuSlWf304Oqefn+FfMr89VQX/+9Md07/cRP2BovM/A5tDpM5K
d/vXG6bHt/I/rt/a/r/+s/yP/7Vv38rv8u1//+O66fc/4e8LJ+s34lK5ziyT0oh/cz/+jZwjPPs3
zBlgILguQmLiVyfd7xsnM/gNKx1q4BVXyDJmhSP+vnHiR6ytwG2vcXvIJuBu/QV2zi+XJYhrl9kw
k2Jm2YCWfvWoKeZC/QTaZzsTkHusmsKJUnsxdjZ6gn9zMv26XPr5WmyWuN04m9gi/3Iy2e4SmgAo
SCHpFn30u13RotJBn+xARJmihE6CXj/JYHCF5bbukVdN+T5oeSfs5JxD/0MaiXtENhVuA6enAJDp
Fjz3xVfGvwuU/xlJ/A/PkvXNsr3xPKx7xN1x2P/xLrICRBQjX962q/yXRC1qM41BfgmC9LoKUeaz
MqZjCp495ihbvzkaBiONbIqZ3XVoWREvjxGpKuamsYN3Wt4n1sskrfYiKvwGgofLTttCnbVlQwBQ
VNkEdIzIhVL/bDnetHHYlpFjATolu7H6rozKpN4lQdtEeuEPArMm9+Syn/EVXbVetrWl/EiD+AEv
3HSIXfEUNPHZjavfz7G/dMv/KQrrD2Cs2/GTfWz7yR1Td/+xH8qPtx5O1a+nxf/Ac8Bal6//+hR4
GIq38r/+k6P5bzCulbj187f8bpINf2PDjzqfTTIVpbkewv+Hl0XEoMlzMCDpzf+Zhf33NXPwG3BC
1pe4tjgufqa6/t0ka/8GzSvgACEraT1N/pJJFgcYV+//vbpXYBYbSu56rEnY/cxfifpBJRiV+YYV
1XGyNFfI/qCs1fWa8+QJ4S13I0Rwej4GuUnxIBY3TK5QgaqKNjIlophYI5LqzQ/8F6150ALo4Kk3
RzOMmsosih3AhZiUhyRL423eIoXdVUHnhm/IrSQb2jwxm1t/IY/9MhvTIo59VkyrUz7BsPek8ngQ
WP8HJ0w2dpFX1cVVDDAQcfvmkcSXBAf4WK0RjY22+sdg0P6VQn9/Zw+yW05yUM4XEGWi3k6kwaAG
SnRxy/wFqd9AQ9QwNSjNqnjH1WMO+BDsUscX6Aot2alsvyfj2aCPjW+awJjrQ1qEYHdmzAoWuveV
VBMgJHRoX9Py1UmL2Ntb+ThOxzLgYkBBHObxbqbRRxYFEkFtl6lBI58hvsYiY5aeiiAv4QEsPJ2I
PSmlVb0tu04n1zmTruvCnhjkK4mavW06fTFyXVnMAcZ02PBXkN/6fukfZg+5GBShbjIjon/s/dxm
XrAr2LY4eydTHI204uaMiDZZNdLYZcf82rEq/RVHUw3gSrZAS/KklSbSfGF3cJwG51PO/fyiSMdK
4nAutq3sHF428e7zqa0udBE+1X/vJazIpJl8lIWjkInH4qFARzNvc6fr3nBX5ewdExgV3AWXlO7j
y8yh6DdAIF0U2meriC3aHfaRV5noGnuLdit/Tm2FwrMO8mvITT0tu2nZZxOt/XtiL2RVSxSKY2Hn
3wnxol1pirJgA0Nxf+srF4BoPGuyRUxzcK+MbMq+5V3LVeNzKiNBLJaavw5Qyh8JwzSD7jGBKWO1
Ik8PrkAHtLUXq3tEGZ8auzYc64MbOjANG2VDgUm4Tq8XMYGUwa8JjcQPsyHcuJlrmPuBZTGDZUtp
iXIjmXdLs0ZkG04vmqhkdnVsOe7ZQ1hF/8BYicE7AWzVl6FvFvSuUi3PDl3IGGlpSpfp6chzY/K9
8qaSYn2rkDRZWKRj+1Q2nPMB0eB9pOxs/KJTSUpBX9vz09B5PsI51lkmVKGmF8dZ9ivLDjX9B1D1
9Lk1Fx9PaDyBI4mndMi2k57rH02XoJcuYpikJc1Rv0mQrt43pZv5u4w+n5le5+UGH++Yv+pxVN2G
lpQvgMQA86rosw4xPw3wB3rHnnitVGlYW9L27s1MJc/0A067LkriQ4oVle69j+2vFjdUvJouxLgz
RJPd5izt1cbtC/dHAQOHlcbAzzaMESb0J/6oLwkhhE8yz6qHdvCHHjF9Z51UGeKkxIPYfRHU+f3F
b4b5CHzYEQgc4xWQl9OOk4IMnMYohtbYOQ0mkcgpPPhToo7DfQYqb9xguKuHs9U4k9qgDu0+ai30
Z2W3y4pSUWFy59ZNoWDTG3O8C1EYNu8LrOE26lyr/JbwHpjdeoO9XBiliTiCTdealFOF+g7I0pn2
7NyAdA5S+M/9NBZ+ZDExgGKFBrzYNaOpnk1PzPG2L4YCgAfEr6hF+/i9LaEDBRq2+iZ3G9yCFC02
y/shZU0rGPzw4jFN+Bzm9ZPfM8pGpRwY+V7EVvoDexjiSBKkqq9ekvTdmVkTK0TmIfGlTKop2Neu
uawUKqaVu26OjWDfI5HuNl1ns9wPMs03xUYpeLYtAZE2gUjb7V1zLG7WOzbcp+5oHeMpQyiUUOHd
NbXPZNaWeXwf56JoI8cum7umb5KvntVXTHicMEyOvOg4RTNTrfjUpTYeCZevrd8SPDHLXWPZFeUd
et+3wtA2DC3N2bZtuJGdqE4JBtr7GhY6EDUkp1s7abp7+tgs2Yxx5aGmTl0eR05mOChd61yca6eq
EduV3fLdj5PgubKG/nMpguU69y022l2YqG9dNjqs2CuviiM+cN67p8WSbNsiUY8d5IsBH4pTt1tq
2dFnw1PPj3jQ3Oyg2aHksGF8sKSo0rNVJzpKjARhGRd7G+w3MR5pSLBRGkNrdJMq/gjGDF9e7i4r
hMvmQAVO5VRYA0vmLjKYkRtPC51cr4MsZfOqjIcEht60Cwq7LaM6c4YTbb1VbT1rHh+w3E0aobzT
sfnpGnhxxpDcwgPCtgjDDKBKweQ4iAysUrdg00KDUW6iebCaevnIk0Sfpc+GAYVIZ06ROc099kJ8
A/fUBLhleK76X5tysl9NDzZkxPa0m5HqAgPY4Eh1vgz5bD4Io5w4GzAAoVsda/+ozZI1Rp25drMF
CJh4+1R4OYVsKBwJdso23gzfYSXeObockB4X3l05+zxolqFxOpbjeW2zpnPmO6F4O1GLim4gq8vq
Xghpse7R0gRiz5PLkEwjpfnM46lSZ3ccLJ5t7bjsZCptIMCtgmRTFt1g4P7F2LGvknZOt/RgA7/Q
Cv2vCNmg+bCcEDchXp6C/XLAVVM0tYaKVnjBD7bMLLzTpsItZC8DqyZXdMN3/ow43xmEXr0mTirv
kAJJG8VUbXF/gUg/F5NKmyioUx9rXeDKx3Dp05hLvmuDnUOh0BIaWXZXcTx7kDO6kNlSOufcb4Np
qPcFo9hNM1kW7tiqcRjXOHyLuFzK/t7EIzWfoZOOB8I7kPLMk9dA5Qtmj4cu0UEgpTJr3TEmsfpq
2vEkt4JkoUs+4N7axD6rGqCfgmN7RlTzxa3wW/Jc6uznSoXmcrB9a2EM24sFebGe1v3q3KXOzlnQ
MdML8UoRCmuWDoMzl8uxKmu/iDxumm5LweQ+eXKp7A0epLiOpiwN72gD5bjz60E6l8lCSbEjSssa
dm4rghnwEnUxjpXReh/EVJrUETH+O5Uk33pM4c2Z2DtCSuoipwtUQScesGW3apsGeB6Qfc9y2Jsq
cwIcX+Nwn6aiTc5Lg17xVKBuGC/tEqy30mzW25pHQnYxZ4edxiBH14iqoJ0xqbNSfgAubz+QIaK+
aZ/h9MaquuzgQs3K9nUR5F0k64qrNfddRXEBgLVE+RGklLKaSaJ7XQXoffY2UinvssixnG/nXnI9
+rqy5x8a2U75uZjk0D4uobSWaiMn0/AvCavy9IWaOMsPKP1LfbFw7YVnZxFV9dC1daf3cjA0fDQd
xN0+zUwz/g72X6X7ousd45F6wrcurs206QHthG1FvYlS4PYfep7/h1501VH9oY1wGBvwvbi0OSbx
h7/orOLMEl6dtRAq+fG10yoQEJVffP/zV/llaki3wnyOzDjDpcNyeLlfZFNhW5cd9aDa1g4eGUqL
fHo0/Z6jk6oys/HkW/XFw/qQRbNNNWi0SBNjX7ZPP9/IX+p9/+Us6499b/3/Fywa4fM/fCf/hIp+
/Gzf/wiE+vkbfu91YUMbtJOAUEwypKyV7fS3XpdRFbXdmunMz5in0AT/vdVFhw0RmgEWP0Cmusru
/97qWr+Ra+0Az+E1UPAhnv0L8y0a618vUppv3wZX5aDdchio/TJ2Iu9dQkdgcOK12XiWYBJ3Y165
ZwEy4c2uzOGLtcISZ7JzN2jxvtlhJaLU6ttbdrjxBS2d8x6vwEXYvcEpXyGMabYse0zpzqXPAPpu
UsawX82s6g71T4aji83/LlzBjrrq5A+dOMa9yME+cuaLG3dFQYpONzdmlq31vx7ukBSxNvSG+qVb
MZKlTlEmuoO7tSZf7NSKm2wBDzyDQnQYjRkJ7fYMzk6TvLZZVlhlsGIrnbbmtBYqe698uk3oSPpk
26i0kPT293rW6LN7zz1OmEsucGeWXQWMdO9Cpr9UHRZ317hLLLJMJp8jNQaKb5mPMT5M0KA8lWZO
Xz4GO34LgxS3RGXupnjAHi3nNFpq6yOmjio1lBnJbrrO/TMin+bgqhXBteQb28M4aOe3XvKs5+pB
QJU8pomr74aZGqkINWRFI9H6S9mO86UsYW6C7ek/8Ts7B5njvDYXi/sd7y56RD2/m1nKWTcUzUnM
zlO1lPpVYVGMioTlizaTrU7xEFsOmz/2+/dxUVnXSxXUz5q99c73Bu/oV2J8YrEMwterkYla9Ntn
wA5e1KtueOntCWaETkldTZwmvA2H9PvAbszMMOoXEM82eVzYkQjA7pV+D7wyHdMDMXX9vW3XhBWy
GjzU8QCgsnZuXRE7W6vq7/yu/yqwS1FIYKCbLZeizDmVa8qX02y1mw43zTC9JLUH6GMCVKiGd9+W
D66y5Q652DULPpjFc8YCq1jSve1k1a5yl6t+nK4aQfFZQLSt2/cUOyGdfaJ2ZTE+jxbkDdp5dp6C
RS/RBU3NmyClZdhapQfgUAWnoPGHl8HP1JWZBhrkJJ8OYmCInF7RsFAo7L0x0kwn+I0zWe5084GL
EvZuSDdrW8TT+c05xs1NM2xj9weBfWg9vQ16/GJWGsfnakh3Uzmqa6JHh0iGQUaCZHAIMptWL1lp
MVo4e8qcGN8nQtDtSFN/N2tn43jJwQtKNB3+fJAGz2l3zkfwNzbbS7Ez0KPl6J7s3qL7gz81NNV0
bCzZnK0x/IRefhI008wE+ivTXZm49kxH3/vTdYquhb1csh8pR3ajzq5GgA/bZWDUU9vpuNOOurJr
aZ7HvAFNKIy925q49OzSPsnatm+6qr7pxsC5nwQYYeU33zvRPtO5Vrc83+5Jq8Ma2bNYhymGnMJ0
qAN88TbBxLrgNM4eKEToBmcIAD5uRcuZZMSyMYdt7c1U7Q7SGW6E9m3pHe+qRf13UEhwN6PLMruP
k1ucYqSoZOkrmBjjQBCzfhnQIu9Z5A+Pg+Ve9wEkxixFql2XZx9yW17aP7JCnlpK1muqMOcFsg0O
7Py278IVKYz8kQhMZklafyddQaKyMuwX2NBkU7aBvAobsbcl8qbeEfiHJXpe3HFbo02f4oV8N6bB
h3Iujqy9VbcNUHVcpJT1i0PqXIT283ueZvfs+Ic7Bk2bNHSu8emcKOVfKt8CmZ1kXJN9/Qjv7IOe
4M0fmht3zOsbX9Ll4irO4VnGxzSX6NlqYDnJ4LUnkavxpRFFcU3andikPq5ra2nI6ppy9d0ewxYE
dmEAj8iXHwgc1LbEaLrDoJFcKQkXYlAex13HUH+TlVkc1aYDCro2c/TW07TJUDrtSnqCCBjVcsC9
TAoFmpn9lIachmGcInFM/QN5XTpSxNnvjMJ+XzRc+VyjW1ztNIfEsYKrmfHCVYh1+IGGx/omK8dV
W0yI5s3oFe1tF8uzk6j72GrqEjtmKPcJYOlcgeIPA6yHJeicD+zdCPzGMMNJLucb0EftJ1GZ7ife
G+QPS3hvjpkTBYGe3t1MBG9zrRCluPEVf5HFX+XM26RJTgGPot3YuOYJngZCR19+9KietzQcTOh6
s3yp+mV8qK0if+lWL7HlLSeAD4x0Equ8FxClZTRnoYUeYPG+imkVb4bFrq+hEvvlM5bVaqtZeNgo
UOObsVHfNbyeTSfXeYTw862R5mCoZ7+x3upUdrScgiaPipqyvjTjdBUCJaxKVO6jkgIq8VAungf3
GHBNcOhm4ZwCgf/URmlwofxQwVbV2KIdQwQAn8t6ePWFsI7h4pZ3vRjGUxiq6mJVldh2TobDBDo8
uFFmpu3FzrpEAxpqree65CE1ojEBelAM4/tgBBp1V4llxlRN/YKpy33C4tvXkaLbSxhblQjJ+yoW
bw1w2YcRTdajsIPywarT7pFShN4EmEOUe+jw8erESANtwhcNDq0qdKdbFnfLNXv84ZyqnGFkvKjn
yjFfqkZyiQ1FdRXWk32WSzu98XmkPIC9hi3/Uq+8jBQ9Er+IgezaxfkzxH8QrhYnJAu2lfpg36ny
ULFBjqauHB8sonqaACQ9Xni5zn4fs4zhW2bcNG38IJTPk5iRyNBr0hTC/NlDf/sDAae3R/5z7Lr5
kLsfQVCC4vYPDDDJcVzeDWs/Mlbfpil5RhuSXOdbLPrxJVDoQ8ZMnxxzfAtGMRWbgoMigkxRv6/l
4pVdDeEd3SMe6WmBvIxEhn5wqKC6xWI7JwNhAm587TbDIfS5R0E9bRFwjAdmNS6SMULuKSPsayPn
OAZUnuxLtE4kJi47+qvufsxM77nldsKc1U/NY4adaxdkTniXJmX3JtsBdcbAYyaGnr8bFgVVGKXZ
KXU9ejSb6i/p63bfh9r7hBX1PpMXhHRq0Hw4SPprAwmnO7vpjtqLlj5oCzRDFGkMZa7caskfYW/7
exk35BlMCB2rZTj4qfnuZ8YLE1iGTJ3L9Bfg2THBbTNhWJle8XUQbdIcMOJ/EBJ2SYLqYMU+p2SI
rWMBzfoi+Y7bDcAQ1jUEZ3yO2UyVsuiWH9fJAfuItlcZUPLRdOrNF0F7axXmLqsn92LDBXtwa5gd
KPfTOzQM1mvTjuNVKVDTJ15u3+qh745I5FYyBnuHWk/IxfM++w6mKN6NndVvyCq2n/XPGQlDv+AH
+xtEwpbbeAcLUjp3WrJ1HQSqIP2VN97OCUkoLJ/K4uBqX/PU846sVOBEIOC6QzecYkGy2uO0ws7C
LktugSsxopFLUe98axBbM4mZG/CEPZWWvB8W+G2unYY3emkQtbrVjIyfaL9nP2CqEFU/pz8u0AnE
tD+nQg5yvGzli6cWGejfMGYfbVgnvhk/hvlFBkvDOGalGyb90qDhZ2i3AX0Wn7J8NH8oFh7Hukiv
fGn35xUmdZXXSbNpWjkfVToXp7Zd5bmDb31pArOIEKqDzIAIHuKkkZ4yNkXTBczPpNwNPiaaiN6I
/Vbuxpdk6FRGeZ/BxrdkDLgGVSro88XBEeSPvuIudQTFmQVXafPzOpfVXH9rJyl2tcs6WZbVV9Ld
mW0ss9TFlgs/2RpGz0IoKPEH8SljgenK+IpJYwxUQ7WOQeeRAl6byg7uqNZhsWlA3zyFLeygE0YI
CBNsuwNwZq59rJGcExbfwb1y6mX4olviKZvAhlDueO26Q2RS8VQmyrJ4odWhsBDbYG5zbcR8cEbw
YvYdXoa0anZxbftPs5cYE2qVRD1M0FoOAi7HHu9HBa3Fwc4zewLahFUgtKoDG1GubAhXI+DsKdd+
hxcNFT/nf7LPEgo5tNXGboEAehuLRu7txG3frIx5DNZAVf2wRLe8KSxymx6KG2ktzdNIfDEK0rDV
0VJSaDg91ZyVATDHD2HfIPF3l9m7FC7PJEj0xY3TDnDsyZ15smgDOJho6niAOBGY7mSn88T5xqcz
nBh/edsUYXMExlXv69p3L3E3vNa24W7zoEceHQ7SPTJZX05DsdJISsMrb+dBWkfWNQRi1EkY9Wiq
d5UtxrPJw/ncICU+MGVnlttWArdVkEQCg99+QIdwhS5b7Fjt2KcySxsCIB1BkkxTiqj2h+JrN9fu
KauDBepPF/IEMecto7v5yP/FA9VoaVoOHQ6OL5iAFrWlYX0wmvC94PplYcIsZmQA2PdFsmNAk0dM
iRear4a2iIgBjp7emW/TgFlxCrccX4wQV4hc6+5xSe0H3TpnPCXurvdMJOrOtyH8sKfkZGXdYRx0
eJKFpMY1gaEb+qGi49uMtg7PIGX8zRQ78sT1oSIEpP1X3ugrKfFulPXVF6FliOI/699w4nzqLL0a
S/wzSw59vCCEJ7DZMJKIm8WYdTo//WG73BHCYDvjIPA7NuFIcl3GEiao/cvkDC9hJ6ydGgB4hkV8
TdbCGCk9FDeglkpOoDzAeTQF8Za+mAiPnrNqjsmF8IXxTOAMLRdNxcajWtwaULaoDonmIcxiI6h6
IX7YF2coD5Lt8FVj5ZHdgspYSvexZZHEFqdaDo3pvo5xGnzlIMQsJNW30ig98J9uhn4mk6Z4Mcp5
2UHOdxHfBsDprA6xTKye9EiHyNEmKS9CBCiKhn5jUSE9VHFMuoi5xBhcXMvHvREaWbZrDBBXBPrF
WzP2sgO/sdkt4fQos+U7DJx+mwqopGDqCOcY6/iu8V36ncZ/sSWwM8BEcXZy2I++ZwD9ItfsAXpw
6+zsGpw+cQqb0ZrEje+P4YP13+ydSXPcSLal/0pbrx/S4O6AA1i8TczBCM6kSGkDoygK8zzj1/cH
Vb5XSapKsuzedJt1VpmyrExSgAHA/fq953zH6zkV1UCisB+s3K69jJIsvbbp2pwYiOhdNRH2oZGr
23aN2wtlJ3mmnI5UAypxYuDp2RSYVXtFwMdr3GGxQOfdgwNttqMhsTJUZARpANGTWz12tnFfG0W9
lhV5hKFoPrcLVoJDJc+rze0gzhW4Xa/7Q2UBdAJouZZDcOWjabrobZKPxJh+waKPxQ3D1KElmnfF
4QXEN2rWvoquJJ3m48h5mZQRzp1utLep0NEY1uWa5orckmayj7TYlPZEwQMzggKET+8b8RK1pJ6Y
k/wS25ULXQ9U5azqDVZcXFT0lUDXtYqKOLWQlQPCd12k0EU63yJiuK9EdaxKHjLDnjyQGTaLsCXK
nQisM/st2C3/PpFfDTlArzHtadeMdfQVayADl8Yn6MP5guDp1FKuV0Kk+6FmM0bicc9e0Vx3kH4u
CPaiTZFLzliDxZxCYlLy8wO2XmT+lr/r6/amyr3ttLh6Bm86dAkiKX/QwHwEC06Q58eQft+6au1+
L8zUvq21Fe3hw0w7byinjY4bWEh2d91AdQQQ5z57FqtKDoku8QGRxYl/mVCPH0o/rZlM4YRTWfM4
0I5XdXwusvpb6brO1ixsTqr8XPtpjOYLWDbQXPP6Nmuchxaiz8pOC+rYwWv3ueX2VxCWJAwb49BZ
VXPkiI45zCmmjQ/cbJ1aTKyKWINPZbKwBU5y66HlYi01xFeOb1+RmgKEGjJ5LFNkFLIhIRqhCGhw
m/lj3G+zhFlOEIR4antzXGFntYn2wZOA9RMaYGAexQKpRHgQnWQWXCeYWJUXABirM5p/URRsYkub
l2Wa+RtbxY+AuK/gPZoHt+4s3jxaPF5fc6QHfbCZ+yx8jcyEUVodt/ZLoCKP6Ux+XxK/1CoMulmG
UyLJM76jAGFbVCKEICfrGNVtfaz0WOMV8bG0CuNO6uoC0z/HTW0l60IFBzj21d5MJGBZxqD1NFaQ
DQi0Cmzzs2DjubYy99KksPb6ieQWUWFiS05Dnj91tYgPhjYj/GZ1dBYuPlar2w6sKFfSRwW5PCf5
QY085chqAKK27i2Fh7nVnYcdBgVFJogi4U2/GCfFMlJwwOx4QVeUgDDFlPvmTuErkbzgq5KJ4R2C
OcbrmJsK052uq0odENBwOoWQv686dOih197ZjGOBazb4hOz2LmvHZcLwrGRcHWdJWHPGWIlLO5tG
eYvKfl8rQ38n8GZlRf4+KefPNbEr1JgcMObMgiRLw2LFmQdrr7aeW1sGX8iDCdYOaECIRiADw1eH
TXHVKb43h5LsmUHzEaFzgDTKXs8CV1oxxid0f7ju03pVJzY2hFHRM4iYfUNXDZw8f7CSLNyP1nhq
gsZl45iG3TyplyrRF+CSz1AkYQkXKzVGbyl6wbWxPIFWT7OyLbeiLhfjrp23J7uDPV27KjnNob4d
e26XN9Rb5ACUTiBPfUhU29ABWtkmccCRM99Kfxfp7CHS3lEkCJGKlHNfmsblD3gdZ3oQS+pRh+o7
ZH1xDidhMf6z1c4IdX3uuoKsreaLWfXPBhN/0t8UMTzVN6fK+13ZtDC+OAtu5Rxnm3AoPVxwQ/6V
fRY9DuTLQakaECZuttkpwciBMKyrt9qSW6HHK5rQkIfT164Zn2WMtReNNZtvFqoDs6r4MsLKcRaV
tB/g9QVXBqbcHsWY0cUvhezVwesvIQF25IwFr0mRzdupMsfzMDUkt8QoUul/U7YggnH6s4jM09Cx
mYwgP6ekBmpa6qss05dwVbdemMx8eyXb9CDnnbS1+ZmYhJU7SnvblX5zUFOGP+atKbYNz3813iAa
JAmm3svk+zRj7P/cF3Kz2HzmJM03mUreJjvfuWVKAdnm8Y2em3QD1qNZaYLqaWGFT02cGscAFR/P
I3IYIR4Q4CFNUUb6Leyk3mSM3C8ceJe3tDOR4+JGJWKsTmnhG/kF5ah/HnizIiO/d2L/CjvbsO9l
hWcY7da6bMbHAUVVaxNWFQSs/Z1hbNwRuwsjg2ec4QdCA5otA/LwhDosveTrH3dGZx/8zuJCizB/
qL2RlarU3XNnPNuAY+U0buvU0ejVsn6tMz8mR0LU5IXRTBtceRGI+YguLdxTkrxqI9r6SXAya2KF
uv5bTtods0rgtm3zzWMOI4sKelxqngjU3KdewDdGkEGGiAHwztZIJT4mUWwsTBkXerbdtQ9mb4ck
ct+NvjiF6HO3gEutp4lCaYVtAebNkA1r6HDkPs0mbmq/cA+j35DzaWJO9K2yuZV9bBwjJgYVxt6c
7q1u2bpd662xUWDQXRHj+KoIO9yh8xg/J7zsHEDi9TzcE2J+0BEPIWGS6b6LiJ+PMUGw49rwACLn
c5mgeIK16XQEeAGAni7hjQa7krTIHlVSiyjYnOio0BaX1L88791N56AL9OL7uotnoORB9gXz7in2
DXpfw13X2tVG+QO7ct085lRNEYmi0BwrIkBthww9YGqb3K1p90fO65iS+KspJSazMfaxU9kIj9mp
aILVJ8b+22DoMNIUNBAqhxfBq6xTRWNWsesBjFsRzaJNdkZA4uvazgdIeDOxJWDAHVKYaP+Vl+Nc
16fEZECuZsQIRU93buUHzeXCVizKnJRRH8r6SlD5bedGNNctLthtGhokiFpsk4oT12HCWb+hWHtA
xaUOrZFVB8MQUbAqBXUPs+YBcdDQrnRdeJcNAgFce4g2d3GOc4ypBuLFSsTOI8ZfWNSdB+ifcurY
O7HO1vPi8sOr3uWXvihYmNiDEGRVrYtnjKOzqJJpw8chcaD3/tUwq4LqDokCtrYM3m810OOH+/5i
Fd3ZyDRakDw6eo0Kn6Tdyk3vscz3Y9XtyI+Jj3L0/LU/8hGT6O9b9uU3bm61hfyKNtHBjAVNLzaf
jLQxv4XUNksaeBq+FVUYcZqkI+Zidltj101e7cYyz2HqmC91NOu9ztvhGa7b+Cmh97xOCyRlbVKm
F6GmuV9F0A6IK1Cfl/H8JS0hex/XFJodC+G170WP2dz65zHx8lsQovprbzZVDevfI2rAQ3o7dSr8
1MaFjb8I+tNVjnYOgWub7MTYEHYp7OhyGrryuXNm72IwMn9HdwqsBRmMG9X48jIfgWJmc/4SVPWN
FTE/CE16SeQzGvAUYueKBwKdh8c8gRtmFveUfWSNR5n9GQ5U1lPSB8On0Yvjiw6BAn0m37qeSsCR
9CJJ9fKK2Tpheprvx5h6RKdonsIsbye2WhlcOyn1cIpcaQ+XEAChU7tPgzXW33qbALvMd4td4Wtg
nhiYdqCLSERVHdviMG9gsoo7K3GLo5Rl85xLezp7tlmcCuIfvpFrTQ+ORDqwqPQRa4unGhLj4NDI
tsBAb8q5eQRDaLLcQMX81kXFYuYR/p5WqToV46e4SYwXAth8Tka6PcjM7G4bcuk27jwyk8ujdD8m
qCF049Wnxm9GtjCKi6QZlpdn8VKlKGebnrqIGq+S/k3k98PBlMI6iaBzEBDZORWCk76WfAEX8xIN
SIsBbK2zBAYOS3RgzQl/+x8WL3KNO7pYzzGCOIBC+cmfG3DM4xxsVQB7JDWCkCXGqv8RO/K35Bi/
tCL832grEIgg/r2tYNvgUX37EL4FZ+q/+HVC/2G7TE49QHWLg2bhfv2ptVCEbZMY5El8j+S0L/yz
f4ot3AVt6Fr8AqLO+YvYwv4Dkq2FREIt/iPUPH9LbIGJ9b0iiCAvU4LV4/MXsQVR8e9tMwxjnF53
TMyn0sw+KaypX5Vbo+Ot2Hc5pQSGNaynoJ9c6NG0AjapUFmxtuloAouP8uG1AUAOvciri0M4IeDD
iuTIK9NCc7ppAd+/NkHOsMMgJPUKEjQwDzNdePMdjUjiXJXE7jpB2IGz3UJ0zFQAjDxe4A+SAOHS
aySB30n0GLitKLbILdtwN2SVjzzNKv0XWcYs6n2tUlIDZgvAXY9KtdjMOeGnm0g7mnTpqrBaRjwK
WFMyZgT1JcpPrrugMVKWJ9UIiKSottAsKi49j6m5kNtVkKjdOb1Qhc0uFyhoekM1eF/qxKVW821m
6TC+0yVMgYlFjg4Ngzwj5pGDnE9/ICbD5zL22+FcpWN/dkQx0XvrGSysmwnpwJKmiOZyOWw723JC
Pn1SyMe9vdMRurxCJtvI7VjnLYHoARQ8W+o+oNeFuHpTzTHF8mxVdyofCZ+sIJkx50Rn+WyXFi2W
BmrucxbY1mdHBPYnJxiHL0nlESWo8S1txKiRftg1kd27EoYO3Qf0iggggO4y4JJFT8AgKSY47duS
3NB1W7ifvKA5FWG8UgZQ7lxEmPoXU5WBV+M5G29qi7KqlKBnA85p1sHKmLnSPaDvB/Uq2nrWZork
DjXYixvmt6Y4F33FXjs/0Z+DwVLM7dUcI0mjHS+ZkbcyozWgsq8w2R5d+By4qFCpYEUhdQHcS3cp
aJnrbL4euw5IhHcRGuJT2rzF5XBTBZ9SHb1ZZErGgfnMcAiUAWv47F53bQsgD9V45B9FT6rkYKm9
HzbPVUIIeI5sc5j2tVXd8vqtCFmAvO/l+yqb1kIW28G5KEbGsUGHGkETMl/Dxnf9cM9efJ5dpkkS
BmrsZOfWpKsYOXRk3GPMDrzMruQDZEp1r9O5eI3N5qgY+xB4Q3EdOikx2IUSD37PZDW3qBMH07lP
7KjEmoapfV4xFLW2PfmMz6inAGpU3XeZ1JfajW9s1y1P+Q/s/NAMDw0ChIVp2/nMIxmOXjk9FTGN
q6Cvjq13rukHuFZ3oxvw/2rekJH05IkXc7qaLHedeBthEfFoPgG93FK9PaUEX2dMtywHhbR/MwHm
mbEYKBKIt1DJ7nWG67ejiWAypqGR3M5ftNXf+nN7rxyQDrGmn1TzsDCYzkaGyleptncuPRXTCa4b
3N8slhsLElbSVrvI1Sf4vLsRVSZ9/xMOkNWcG7sqtjmGQl9rwnVq5gdbJd3W4lqssj4ULXkcxmOY
vsrOPyknXgfTs9TxTGX76qDvplsT+emOV5ag7ANumNdQI0oNQoB6LYqDqOk/h9TLi1nGCe8HTzxU
Y17sYS59NQzvhafu1GcTL0fYr4iIyjZGcjuA3wJCj1+wQtdigkBhOqzWjlveZiMCBp2Hq0ozxbPz
Z922595a4qA1HZ4x3mVtKY8t0fE9qgTLaGED9NWm5yfTZrUKEdJ2sVxrf3izOyLYGCNLeRvVMKil
mqp1ESQ3keVuiYE5o/A4LM+0i2ABP2GSbnhKsx3+lOQ0pt14N/IxQ9UzTy9Iu477SwR0V2pOnrCd
7YulWeNIY98k3dGe3ftsBlWPalV6BCXN12YUXXjpvCvImyksnuS+Sa8A8X/1QnKTBDohDFD08FSV
EobEIu/tKkdfJH2td7PPW9w84474UmXjwcmz+D4fqj04yI2VqdvSia4JZrAj8xwk7r7s04excK7Q
5Vs21B8k6euyqjnZMvU2mEG77VY0NwbhQOsouBsWdXCVXOTtS9+TQe41XX3PdJcjyHf8fo8INu7k
cEF/hH4nPo4SVWo2rjIfqka7H4dE0U8bxlPA0XvJIzJYlznJXcOtOBOxdCbm5mAxDS8GcHYV6BVm
u9o427QZvPQqlQeU/echdJ01rYeIyKMlniRwNk6M5C1unW3hmPTspgHa+dL0gyCPDXWjyomlBmYg
ZZjaddL/3oxMdtzkEA2Of8pzr35hYpVszN49OCXuux63zUzS4Drpe+xHhAiETO1swmXQihUJR51m
2FMY72fiyZgg7m20QOyzc3uNrejc+K91ap7BGa3dnINDn22ThB0g5hjfZesolMA2uq9VZJ/NSd8g
z14xfd9ZwwgXO2U9/jpL5JD5tTPiwglWc3NjZhLSyomGLPPVZiNgs3hFRsWqDSt8UXOrILsBAcGH
0FwnPnJtmsAOXPIXSLOEuxpfrbj8DtPv1E005JQ1M2exEC1GO6gLrLZjvXMyJNP5tgv0w2Cl8slF
JLgmos3I03WUlNcYhFh+C5U9drX92Z1rPH/6tXIMPB3t15nzxtAYxdcEKdQFKXFICrAt+C6owgmd
N42GFWlqz+jNh00TmTe0qDXW6hsPDnlHR9WMebmKjYEHpmQHm9R4UNnMKhi9QEF6keQOrMzmenbl
pWyZQ7GYC4HMv9UW1rngHHgGFsbBOwSOCTvOW4NKe64Nh5uUnIOhEshM+eunT/QkOHKOjmdfEYzF
5l/Z0BtbJGvemr10MSvavJ0czvo5PUzqucESc6pnEEWDfTk69XebHY6zESlslUTdxXFwGkhVYltN
UI6716J+IuabI2j5OI/yFHBGmd3Ju239GzdwnsY4OTJN2WU++bzjV1fQdrUKtIlmuY3pZnIm2Fcq
ugBv8xB3JQ3Dka7DTFfewozQhUTNTPmwrTnbAkt+zcio683pUNfNFbEf9KZ4fYr2mEz03mdl75TX
fQs0gF2bc2Xjdhdkdt1oxVmWOQInlkk82LrihfSH6ahahEhuY58DBYjQYT/ArTDXByP3QiJnrgWN
Chxf+0706GFrtnzVrSKxneNvBdmf7Nt6Eyx8sBjVaju+ZBphF+EA1nSPtmJXwfaoki8qZgrn5p9L
xhQELN25ulqr6Yti1EiGEd2P/jZqwHsyzcqTzzb9l3GWK8gwGE+pBOHZYL+JdL423YO2xbeO3gb5
YsekF6BuqGpRi0ac8hzaFK4kFqJRMJTIRULRIXB4xsZ446HrafGiKSIvWoiKs1V80kVOfvnnuUTH
3EwIwaLsOjLwHuFZHLS1CybcHDDQ0nRCW2wUV0PWOe66t1rJLdMXbkhHysqa4BDJ6hhLczP1/KDT
KXKd57qy7wdp+k92yX4cxgeqEuyPYuVL6Jma6TOxSAEyWauZaETS7Q2+9dLaAEha1RSSZISsl80V
YeYO9wWIymKb+0RtaCSPc8teZ86PnIvA7pFa7ta3A2X4LaGGetNHHDNmEhaIPqAYrtQlwVqf+uoN
OB8pgde9ecrKduv5+cZLSUWIrV1afnXHcavDs9O/kBc5efCQG5RiBuFLMITzN9/uj0l23ZThhd0W
p8ZMg2cif/YNyS7phK+OQSikLJ+VXkIetu5Tj2KrDY66bfYiHbo3WCgsOC2MEUKTChu/Aiw7exUU
y/GYs0bS5Zom2sK7YupANpcy8psIDUFeyfYTUL/qCFliTYropuYSoCKYMNkEjUKnVfeYpaicNnlS
HQanXWcj2vWK66Nl9YKQ0Ta8VRSv85GYu8H51mCMmwzzwUZM4M0lVLAqbNm5CcGQTC0g/3F6mhE0
RXjnRqm+wZ4bbnP6i4pZ4xIGMwX+heW8We70paov1ER5vkhY+lMMGWES9iGaOrSu6MQJ98a9+pY5
VDDI68YaXa5PKbQoAhuih9YdbxDREAdJvIRjVtsKBO1S70gGpgspsAvlbqjih2jkRtnZMRy/Dul4
SGN1GYf13ik98Kf2vq/fAjPf2hE8Zf8Vu9F1C402gH0dp0zGu5SU9/wUOOlO41OLQ1Bh/R1JVFl2
x7V6BNVDtQztT5qdhlSaW+llG9mJdSHzyziTS/zWAQ3mbu6/M01mdj091I2+ZGx3dlksryCh7jHI
bLqhvsEDsI6zGOasimlLLvgIYdyiBX0RnbGq8DEy5hAJY8s+arH8gYH16JsTYn+vcFgtihC6jl9G
FMIIv5zDWJX+MdGM3NVsXHtOR7mDpUvEzykCfbcn+cZci4RYT8OoViZ6+he1jLEd9yYP8HQlFyKu
b3zfdLb97CgT6XyQX+RpvXGD/BIkNM34LlgLPe34jd/ngOwL5maAW4nNiJecvis/+DTlxImg6Vcp
QpsqvgzIHFMjg2Lceft+UXBGeDlWcTd8CV3Wc5nXh5nyMOOUHJgvOLRZBlSKrVqSRGd01Dwqf5C8
6Rnnj6kWENYEh5sw6i9SqDzoMryzrHkH24jgN7trDp5NGkxtI0qdYr/aavqd7L04Qa1RbOasTncY
KDATetM3JwGRWZR+fYGrsT2BC1brFCjOm+G59RahxDlJqteK4TB2VpvbP+69QYVb7YYTaR/BifkO
QnNI2NMaOCZs+2o8G261RZyVo0shu5dpQEcnzp7No9V5m6RxLzurfsqn6ZAlOa4kwnZJ3EKIExhr
6TUvWdDvEbXCvQI3vx3iHpnsWg0emvpsPgIj7u8qFesVGqkxWoIdD2BkN3mt95N7bsGdIwHv0EcG
dxaSIOTmtyUi5SW7DbPryiuOeuq+z9FxuX/dbnZL/pLYiqheZB1P84p6Z/wUkp6HXj11m88oOhBi
RZ3ffvclKvsDpDEQmthnan/nCRs1/5LD4WIWL02kUmNnUHYB5wWmPxSIuhIMc9ddkXGeSmWb8R3A
KN14Fv3Nq9wyTeCnlRgv20nzMhvKbC5IUArkGl2A9+z7YmSQbI++udeFRjTcVlV53WdjaWxQR4qz
T7gbVQcvb0Q4qyiN7Sgm58bzXI4GVtwRcie7FqWEcAJ9bFrFQLtvlMV0CBwxZlEVi1uKJs7B09xz
9Ey8OXxG6c7f5waE1yS6RAT+H3NWmD7N1IBSaaznbS4Dfs1+/OoNfTVv/7+DrJ1+wE8Evqt/39j8
k5qEnuEdMWX5Q/9wkQn5BxpNOFwWHUSl3aV/+WdnU/5hmZZt8g/eP4Ix6Cn+V2dT/eF5OMUgGCmY
Jvz7nzYy9QdML5qRJDAg9F44K3/DRvaDzP5Xp6Ogs0onRWjLthzleB/yFFoGQFIPHCAdh9cpB6+8
9xa0qw38f1OQ7LuXSCbhmfXXBsBbUUVHK26ZDcrkIY3ltsuHe2ozzvljWJ3rwv6kMszhKpu6reE2
6Tb0KlzmvaqPGrryijjAdMNsqiDikxQ4x/DfUon/hfk0oawa0udoOt+dklKy97KD6+VPyDI5+I8u
lWUn7nttHnC4sReA1iBjl99jN5Si3TGvvjACQQnXajoOlv+Q9X/6Qv9WZ/7/hAv2zku5fyuuXrK3
5v8FaJD8JTTovn9Jv77U3969Assf+ccroBSvgMD14ZIRANdrafv/+QqYf1i2ZzqmNG3IQbgJ//sV
cM0/QKZY+Btt70d7/5+kMMf6A9+jFHTpPXtJrZF/5xXg7/mL11fDVrZsnnxByI0kuP1H4MRfMqCI
Q0IG35hiO2EcuhZYvmfgoWAYV8WYeS6Ciipwd12zkGuLyEzbs9Ej13n6y6rBuXGiFvsfeZfdFIRY
Nv/5P5cBx0+XAf6I8B5k0Jbr8B29i6LiINQApuEyCCWAJzyOlncsaBv6KwDY/hfiMyU6R/IRnrtK
S5oENSTXbawhZx66svKv2Z0c6+gHylFrKwyaC03uQInwrkLYHTtWHvxjTsVDGrwV/+qa3ztQsYdL
yyYwRzBgYWiD2/X9NccxsAjMdWoLwmVG4JAzo/ed9qrQZnnqA7QgbeKHdw3+rS0qFH1EFY0+Af3e
KehhHdWUPOSThfgIVr/5Ohfz6z/XtX9cGtdmIjE28Zi6y6X/5a52Jl+dMIQCNSaykzNpxE9TEG/H
UPW7pp1vySBCO9zIZjMbQhyi2a6Z2XRV+psrWTzcP12ItrGXkNlh4yV/fyEJx5xJVD+YAh5plcg+
8rcJOM8N095h5yPbQkM6Ew9BBsTv4no+PlPL/bFh00Oi0SZbxgcUZO1Hs0Bkzv3RsO8AvY0B2Xpd
bO4SYusIACBtN11hous2f//rh7onbGE5S3iUyVrw16+f3qJvDm4JvjUISOU1EAXSlJcuFPnYIfp1
QBdmMupf1UNn3aGv4MDQjdmtg8v1t5lBy4e9vwW2s/DAaPpbJi/5h8dUz25tzxKNqiyNlja+YywG
T6GqAPkcdjwMECgxL+oY1QZS8TF9KcUs1FqXVQAo7b+Lg3/1yvx8SxBDM28WbOy8P/rDa45TLp/9
pPG2bmVNdBv6pto5GOsugy4ByzqwSX6OLNrewVCmVxFg5MeenJAH+A27VOd0u2U/lZ9razTOYxzZ
G85Z4aFCsvD06yv9+bn9sS7iVLdNpT3rwx0kH8IOUKdDqsdzxdHedOj96JGWaR1cSkBYV1ZHVwDG
aHD49Sf/MK6/u1+UN6aC4WZiigHi9uGxLaoZkEzVRDt3JkcFBgImbHxTTH0Go0RoljXySXQ4HBMv
HA9j4YYnxILRLnGd9jcgCLl81rtr4QpcpjNKgk3kvx9M9l0cxOY4IfOCT8XQK6lGRppTwbJ2blU6
3+VA1KYLyQp9PU/k8Ry9xdqGamkk36B1xXxLYpaKTmQIif5J+MGmyAObeBsASMhXiq7ud8qcxJnk
DABbhczGdt/kBQJwy8EXuU4Qoua/WZPET2+E5VjsMbyd0C0UCSTvX098KtqOREIskt22BywJ3UHk
dIqHcIgIyi7UTiUKh1Uu49ex742DK8b+d2v08iHvv1qHKZgg0kiwM/E/3l8ES3IQ6WLsdlKXIwfG
tiI7oTdjcem1zmO+5J/8+sH6FzeTzRWMMtwEJAMIpt9/omKiXIrJ63ajNQ2fTVUUTNFS6wFrPDzK
igRXRIDleK7mojx7pW1eTPZMf0y2zm1eZN9IDEk/9dgRl+S1+FNZYIMhyeMUiolZGfzA7GDTR1sE
OhliMJKl4Uspw/kdN+RjyaKWIgEcMlUVC4n8GAPFWNmiPez3uxblE8lUltluddE15G8E1akQPYpE
/Px0+4LyUM4BEdAEXd4PTXk7WXW580J4AOSM6DuLbY8Okz0sODj32k8Ufn5W0N/sB3L5Zt/fa1dT
Yqll7dPalh9fIzKhDeTzw87FP/YdsXDMMGLoGFCn0+0SOnGQvDDHzpbZnWMMr15e0CkBSrNpggrT
3BxPCGuJen4oXN1ey0J1m5bpuoFdZp6e5gKWmoWU4Toe20cnMBJC/Xws13Hs4K1gizWNvr8aafvf
/PqZ+vkhXl4jwRLBPiu5Ie8fKdlCho9z0e/8zpzOnLg7wkP64ppKbjr60At+8wz//Hnecl5cpDJK
C0t92D/A7Snyne1xJ8cxf1at8Y2iI2o2VT18NYOo/Xs0aeqopRhdjojsAxxGrQ+fV5d9Bj8b/2cE
GvIRE1DyZsyjc7JtsnvcobJ/s+AuB+UPT8oy2LdtrU2XxMiPPGkniaFjmMG0KzlMrjvlBEgniuwe
Z1BFTmvvYFRj36k6+HrW4EBH7LqccY9XmAJdaBs8MAQBHtGO+jf70s9vHVfGUdkVaJFcXqz3t3pA
32E0kT/uvFQle3/yxKfAD9H+YHW+GlvX2zIuEW8tI8OVkvnvKPD/6uNdpFGaaByLd//D4rUgjEPZ
FNNuxg/5iGZffLE9sTewJbTbllbRZjTabwx/yoswNpzf/PDivQDqx4NAhc/ZxEYGBez7w4Pgum2u
wNMPu6agZsHR5NkPtVWSwl4Rlwztt3nwepJGMP0cIyZxx9p0+ms12W6yjl1FWxNdOE65OCWKoMuD
x1+/hz99OzYnSIHYyxIUuvzz/ubotMMFalZqpykFDrUVy+siKBg1yap6Hmz16qKFugt5q3Y5ktL7
X3/6zyULvGr+w566hIzyir7/+KgBm6YQu+5iepPGnVF0xeNgKm+4ihveKlixtAPXuG2Z0zRJQ3Zf
hAX4IASKrdUYN8ipf31FPy24XJADoYi0AK34qT5cUECKo0nL1mKdIAxw1aMWXvlmAYsHxD9Sp/bc
Gfmf2PR/eyD8FzeBwaum4Kc5xcOwPEN/OXQBMPRHDwbSLgkaZtqxh4+4te15P2Xa2Vv9kL0CEBKH
1o35/wpDlr8rbJan8N0+Y/Oz0hsAaWdRunofHgPkzxqWgdY7UJzYjIABz/Ea+kOUH4lDrC7qwoyz
Ixi1Ktwk/JZziAd8uFEwfptNjn90eXih6Wx/fTeW3sdP10V6gceZaLkt9ofbEelJtkJ26FxwUNFD
h/5vrxl75ODrkYWHqINtUOEkUs35Ji90psjraBp7zThFHwmjAZnZArmZDh5jc2+XJxOnB4Uoy0FV
G9r3UTSAPzCibvb3zSAZbOWhATTx1z/Hz6sAbEk6LwvYXbjQOD98v3WRpaIULf2QBO0hyVDuhCwr
rmg5gAciesbPA9T0oWrIFIHkMW6KInfMNRFodrKdYPC2+yEKmmuR8yfXpemocqOmiQH2r6/050cR
+acCs8XORf/14/nfKXS7BFg5O4PmzyZJJ/vYduYTJlTvUkZTenArMX21y2I/aRntfv3hP23SFDgU
aKCHbbpeeoHc//U9sEjD9nG3OZj/lHFHJm5/o0PPRHbA4YFJRPWb+Ikf5dP7xx4Kv2uyNdgSFrPz
4fGiwdBogXl4Fzo5IXeGGvcpZ168sSjjfWVYxda37OHAngrxCjPsFkA+Iu6Uhcgx2uyqmMFZYMjA
nJrZJXyXqDK2eUo3JAtm9znE1rFajELXMezd3yxVP9JvP1w9Wz0zGOKh2fg/bqwhgzbD7BbEDk/4
lao970HkCgllIIJP2ciZNyXNimhO8DlnYpx8AoandkM2pkP3CFrwrtJJkP+mZhXLs/z+shTVD/84
tOeVtpa7/JfVrKZlUpQz2h6/DlIGhex7ALYZHD1G2vKLp9EKzeKIAAMblEWYY7FFZKPP7ayci5Zk
2H5lGEaArr+La2I+ZeCjxzWm4TRgw0YSWANlPJdyCP93Ltyj2F7yCBgRfExp5kkAedUbjD7dETpI
5WUog5JOeze5o/3POa5ifI8izWkfqs4FkyHE8KVr8ohEJjqkHeTPHoZC1DD7wh8QOIfOB3ZFE2Cp
uBs41LehYxnm7y7859Wb3UrC2nNYXAi4/bB/DGXrYKgT8478QQu6lxLti50gW0lVcJuLsSXt1DW+
WDUY50CGzYNbpDHqyzG/ilte7F+/xUtb+uMDsBxNCXZRllJ8le8fgFZBGTGo+XfaGaZdQLoYWusx
uii03Vz+L8LOpElOZM2ivwgzZ4ZtQIyZkaPmDSaVJCZndMDBf32feN2Lp1S1tCizMtWQkQQ433Dv
uZkK2GQC8bpEHdb9DlHig7RNc+VvziHcir8EH//L0ety4gaABQVXyH/7Rt9w9iIBX6lwQE9JAJh1
Ippev6Ahy25jCDzheQ26ZRrQBwbj/B6xNQ46Ty0w7TeVIC02T53nIupUi/xL2f4vJxAdUMQym/Sb
mEPozQnktG0ejmIwhzFbLO/aMb7exQFR6U8WAgk41S7RWB+tzZqOPupEcYgsRGJfSmgYJcv7xmIh
tOKXujKuZ5ac+aDcU+CoYiOTyBTNxTitC8o/HG6CEz8ruoM0JWVmSdfyt0v9L188i4VbNclwhAPg
zS8T9agdK9RIB+SFaAAKZ6QNDaLDWuUWghhfmSsu2uasl/wddpboCZN2cHLZQh9RRvt/OR/xKvx2
H3Kk2xRxPhEJ5ED9eh8GfHvFTGdwKNBwnwkQbR/aiW8D7b0wO29y7f20uQoBiuPtM+DGTJSUeIqa
tT0UwyJO06QH8oA4K+hM8pjQgoLEz12N7iAxZYPPWLqz9S70l5sot6i+DM4AQriavpXYdT/LJgw+
/OXZcn/7nWhhHX4bm4gY137bToxVvVn1GMQHhwfssbBr9xoAtT/Eray/LiHxUXk9YJQV5cZiI4t/
lLm+Mf/61KiteJkwav+lYviX1xAzMQbmnHC3ydjbGUXVsXhnnZ4hsZnH+zFQ/X3J/bpjrGxSBzX5
ESzb/CnmrfTAubAhIFz8HSj0YG/4VR6NaL2/fKbfq3g+UsTSmO6GCdnbE4jN/7AKO8wOSBOCjxt7
fkIr/e5KTb/sC6uz3nsqbE5//m7+5X5j5Mu9xl7sxrD3b4/Hf734gH4DIoroHYohh4NUQmmZWhke
K9WsR7tomjugqN2ncqyqu16J4Kd266+w0g38oJZsqxqf4tWSMYoRx23vfEcFDxZxubva2De8Bgrf
Y9fg77QqS55h0WRECjvVO1409wSkjuFfrqL9n6HBf7/KPb7W24McMsxgz/526l7LESJ9sIi9KgeE
ou5qCIqfQAC/A+oGWsBaiITeTWwksJoJH+2zOzvxeW0m5SJ+pOXcSfT2ZmcaV/cfWmDfeeq0KFD2
q1qE87AJF9ykEAv5masNU3NhHXE07TYqgGDEXqIjCd75cJM+ZVicWL209YfuRpIBWbkkQ++3IMYG
G/86FDKq98od0DtlPCZYYKmPZ2o3Tz/Vs10zfy5CIBpB4a1f/JYUZzzUpc1Us84w4SjgbvsFZB1g
2AblMupMy6SevVoxwhu/u8nsPSnPmSf0Q+hIC+AEPOVnLh2W1qoa6x/jXLoV8ZLrTOe65Plyt1Dl
ZCcHpTvORWdSQEFCa67PVAj1M4Oc8SfZpxqkJ79c2ugN5R7rAR0lgy0xPnRqePCKpUKn1avOTQiU
VWsCp+KmbAz9gdxy/B30Cu5m3SHeGZDSeEBrCPkkD9VYGsV5l4m4xRTd8bInVhO8N5kE4wnX5HJW
0hA160YVmtksD729wOj0GMPNExe7Y8e2r40sgBTl0UAUytCI7KgnuIdHt1byhYvHcTjWtwuF+1ok
PI23wI0uCL83Azr8v3Unvw3guSE5zm98aVZ0xLm/GRv2QzC2BUf6vrEBb1ZALQ74MHleEFhcXUM2
DHRUCeWEl/jF69z6TP9on//8oP82a+MHYM2/bVoCNhw8778+6MIbDYpiQ6pL1U9nWWf5pa18sZdR
+QALpT27efCKxbdkmpqTI7eO/mkDXHFkKRLvc0RQzIFK9ePPH+tt9/S/n4oaJ4JFCR37TffUD5z+
g8kJE9wa/UPWK2j1ORyfljmXn3wIbIc//7zfahdOODo1XrCYNAQ/9c1gr69JWQ/GJdxH8RrfV3hJ
LyPAxs+EKDtJ6Q88G7nXPpi5yc9QhUsC7Ivl1mbZJHgFtQ0FaKkK8yHYxuYF1U716jeQzCFRBVfR
zJwRQ21CTA0QEuAE2OJv5xtanTevU4/C0A4cag1gO5Rfb75JhO9+78zk8/T2bIJ952HqPQ9yCGQS
EWRFguNWFJcMH4U6CumaV9AqBWEvsxHxQfu2vkLMwRdRa3TJqb3Q1ILsKLvPCLk1ORPYC6aird3E
bpX4mtc1dTfoqRoZTjS2XVqKfvowtt6dlZEuecxCSGuXQSnCHMq6K9bnorlpB4mmgDNo+rD9VARG
c/BNqm+PDO9IHM3J8CU+WueQ4DqybeQem35nznkk2+kpBqZDinYT+Zdbfx2njhhtf9+OeYeQGTbM
t76vyv5QgUAw+4xO4ls4D608rarCZxbEI4WjBGkGUKK0jXepDFE9Ozsat3sDOapL65zvi6Hd+J0D
Qk7vGMKAGR7bgG9yzgvaqYJo80tr2pZsAGC5bho1rv8gIxdReiRKRBkYwvVXT2yNc/DWCshHx9xP
H+fgtmBC6dKCm/TwGCYBa1tvL6eS5GfshhJjkCOIeeD6Y3VfZBnpk92XEvaNjL3tWo0NwWqtNv1R
C51dHYejfRNQsbnWzkvWxRREmwKwRUyI9P7hAIqefD/GIz9B8k7dlQgc9o0VRjyYrSfmYsOr506t
dYLCRS8BWan2dz6D2kc867dAEb8m/2aOhVel6GWdz1FpxU+ACjGMFSTQ43eDwDpyDCvzrsW/osHR
+fLJ6ia4Mxbum+va6mlM4AeqpNNBq05yrfxql3WhBYVltoJ1r0jVcA78U/Ig/ILBMMgCD45kOBKX
Tp0fFpc1uolM7TFvX9Fdg6g2K6k371DmzuopDLt2OaLXheuydYX1va7oXc+5zztzvxnlBXscq8N7
Kycm8hAPLYS4rnFGdWBaLlcsWB5TMuS44x25GVu3l5uH2c0jvQ+BRKfiEjRrEOvhCWWzJI263Nr3
MdAknGQRFyENkYmTegLh+NjQ6E+kv+O8OvYQ0Jd7MoVs/mFdzyNTPZJRDpVVRtWhM718weRfLimB
hFvqkx7dPimbeBq8qZCwoGbbMNW4GwkS1HOYX1tIBZhszFq+IDMqPVTJUbbeO8o1/asFcQRtHc+m
BnYUIr92jN6s49r6mI68aA5Zj2Fzq+6hSGb4wpao4bd2+1UejQNk9WgHy5LCreubHzU+JhjoWhTe
penR2yVMR6MBfIyMCU8pLXTHgKdtmNdMOj1kfn09J5qBrHnk1sPy0mhvw3VZyPGQW8MWHoJoREil
7Kg/ESA0cKjTtdDkYRLWjqcC+EcZzs4yHO/5IhV79npezzNUPX+XRWX8OraskZ84UGAvtRMqW1Ke
b6sYzRYUPKIz8vYCXZPmmPxrUJS8N6+9TXgFXk5KWUTUY4Z5cyPXB5e2h+AwG1QvSa6SNkRUb4tf
4WfCUmibzX+dVKm/++Pccbx1SxMnJF266uBo2RRAPD22bGQyuQoYphk/e04P7wQ7HmlEi+rtdmfZ
EtcQr1Mk8JOIbX0WTjVDhNJj+aHWc/RDI2v74NVjOyS+5RP2QfJX7t/hCmxgezc68vf51raUzPNC
RqJHTDgB4WFTfcs6oSdMIp36ELDuHY+IN8h/r1fLmHTBhh4dJVEVxd6W+VQ/FdwxUzKT1zw9Q833
mGNMLRXj6hCDsq+gZNwNcS3/qezIgjcX4+NA6oBt/VlM/XTRXkbFJz1ja7ZtN3tA4VXFF6upUfE4
M4St5BZL3e1YrI/TfvADeRpVHoLulDOPOpNsHaf5Mokp8UFBPothnt4bNWYTmIZ6qq7xUKl+PzEv
cN7HrvJ+cnX99g4Q4+bsFUXSBwj4xI2hdTL3Wiv1w3VHxbjZEFu5d0ESirNlGRT8pizG4CUH0gFM
zPe1c1xXHv3jSkW87Cu55njfegjlmJBBm+NeXc9WVcn5XENTJwSJjIWdC21ou4IZVTcoF8bCg7Rs
ZPE5mTl1OoQTRVokFFZaaBNm7zNLw++wAH/aMUOaAEWM0QpW3O/8tK6tAS/RJHDeZfkcidRrI27g
AqTFxR2dpr1YVKeJD1qXa9+afjpuTuPpXdAL510dkrHwShY6r/JZ6ni84Gkw06mlNqVim+Z3PblY
d6yf8+et5hklnK+yn+qiCT4tU9itxxrO93zdOrW+hq4qCMFq8Co+EjRKCgCZaQ7wYuVxxBbEaOMj
H6a1Yp+HszKd6rGg9oNkjiRqECgzKnvKQKiEjeYdXTofi3nOUMOT7+LecR+oDA+QnF70EmYmCcIQ
jjQqPIIQ5Lpia7JXt4+e2R2s3WG1+/hHgQn/hi4eGFGCXugVHkhyd8C42/xfMAT153Xx1zuzLHoG
w8TptRtNzltwoiLATrhhyt/ppmT4Fs/MvjeNpC6t9bCBSK2JdD9M/JF7kou3xLt4rMDMOu2A7YrU
gw9b78rqTjP33s5jFIKnrZ0GkKxmM30pJ0mtE0mv9c9ZYFB/WDdPZjy3OD9IZRUPNeJC5MuNS0ZV
SYl1t4UdrdpShXORGmmI2xmbwL7DA2tYfeZqXe/7PmI3ayRmy54QLAZkKwPmS1avvAhbNiFUBaD/
E1eZ4AXZ0QQvypciftfIQouHhrVZcTfnc/AN7RqY35hYuoJgvLEl8G7IYTG3zjB9LSYPU5w/u/w0
unyDk7kJ+/0CHX5Jou7GMPGMVlNCgIYEP7cO2ws2MzPtyRBfv88rIJ3Qls85Twufa5ht3GqWYcA0
u3I5kkdTg3PshPucbcbB8ciUG0kfGyj7alUCd3OQ19bVaS3m5WFMwjo/IxbNiXS6ZjmsXoelp4xk
mDbDQgJbtkXRZYJpZJ2qVnJthN3k70umrzvmm/V80p4q8it4DCQHDlOtJrH7Li7JQ0LVcmYms56h
LzvTi1nb3tqFZvB+hG2x2gdqPks8G2sMu4TnPcgOjVtMz2SXAzxcasWdSklBddSagnJYqay6OT5M
3mE2m+IL71UobshUmzZdUcIuJ+Ck4XLg1AgUWK8l2JIwjiEuAKSbohMeTCi12ex6z8PgQqfm8xMC
6uthTgYOckAIWjNel73Xp5nfR945bDOcuqU1WiwEYeWe5jEy01cGn+LaBcoCAMXSUkJ9NKp7yptg
zo6iDwrWmraLQ035NkQg8hta2urCig9lZ63mGMkScpNRqvCPWe8Fzd5iLVqd+QWD7KXDLn9GgJaZ
KwwHXTziTfZHZH22JchecOyfDJ1cfVl7KWD3CHwqi/QaZx9O4FvTRhH35pViCk9taQcNz2jpQhv2
whmyDxqCdCKAYHzQ1kZl2fVePpw8VY94EAc7hHfMEADDd5yD1J2xjjbQj4qgkF9zuwnfSwIAMO4H
cyB2jicH5ykmJinje8kVuDtrDT8TgZVHT33fVuOhzyBnImWtiuVUDnhJPwlWZfnJ123xOEG1HO44
wZnDYANdH3TUxPXF1R40+ZYVIQ69dYD9TpiB7YNxMbO+rzwe1Ht82YpauPdKCa+X3Ne9w6bhqRgG
KoyiHyMcdESHstcG46/vi5jItruhJC4BOTT6pmOnZjD4jiqtdOg2ztTSdZsXbnkULSWSWDRXHuA5
ONKD1x2Ansg726HRTAGyBuEeRAvxWHZGE8E7mBiqXIslY/riRl+noiMAOdtE9x2qV95RNDb9OWtt
vBa4MgKP2Obax3o1ONBmPARjexqWDHxLCwgKUKfIDWjD1b3BZDSfZA2DGn5NUwG3L2uLPqQs8gt6
03hK1r7iEloDr2wMs9GUCBRO8ADd1rKwnXXRXtsbqIN6yocfubew+Fqlpd2HiqTwEzTV5pu7arrS
VfcRQqmpwwbbQi/7sQKYzM4dmTrd0S/akEZ/AAm20wBh+r1lZXkDOgVX6o6MvLk7RCFUDU8NykuW
OiMdDaiVmQmCuOli/cYb392eBp0MDT7QpNJ5/4F95fBqc0eXqW/6ShIjsmqXszkifEbmtGI7EZWV
wvjlEVFaKXc6Tt0Ks3wqUAbi0cp/6nos67thHggIJZHJvUwyxEQrvL4vL1YVaw3EQd6wHBEKkICT
y0llSGt1z/M8P+WEXZM82Yj2qw3gqjz2pUe4NWfv9KxpJYI9KcH+96HVtgXD3LjilUT75q6c8vbE
nLtNqE9g+hGtJsKvMea8h3Kl8oYFPMId7iodvYsntH5Qsnr2FQqMkbNnoq+6n8G6qXavFGEPR8CT
udzPkWfeLfncL2c2Stl90wdjkFSOPXrAaFxHHWwb3u4O4ruM9kE1h+DzYhNWhzLnfrhh3YqvM6QF
vNn2OMbp6vDfuLXDL92EUYHMJHK87+VslR9mr1kIGMj79ZW5XfEyDp34h7uiBotOhdTutJ/15kwp
PxUPeT+0JU7gRX5XdqFOHhBkkpkCi/ogBOqxpV6o1fqcUVuI1CFsCJF0U9wgS/ZgO0csD1iHawq4
8L4wrRPdh5jtmh0mJngCpRMzMxhDdiLAvHV+U6dQpj66TRD3Ca8DrIsVy0c/XRnbvXhoum7EWRyH
5CIM2WABzHCy5okqqL6HrWvN90VoBaeYOs65utsczlTPTVw+WdoBd9ct1rLunNLRL4MoGRi4Xk6Y
RMerJXzPlqcd9wQQAsFnpRRPGKbXwX3s680HTTH3LnpFQDgnnpj4s4sOdE/SHQTnnKLFnGOn9pmg
k1kKNCgrxvx9kYOKjx2Z95SYTXgp4m3cUhB9OUjCTYlsT3ltdxevAPCbjihIOJ5Y5J2icDURY2Gm
QPhYF4+sH9Nh9S1RJkEHhFZ48FRc3ImtEF/1FEZWMlPpXG7ZaPqyrR1OZIYO5f1tLAUQhKDfjbwN
RwYvMTmDe2kHGrVK73Dq+2GvYLKKbOmOOFszNlImh1fgFTZhTCGcgj3sQKJoilbexr7IKAMQg+Wi
w4R/MRKQKsm+431Yk3REIGRrkyNabUN97rc6lnd+Hwvm5HE7M3Eus+x5VJkVHXBO++dRh+OUVlm2
fCkMA4bDwMZ/S2dWAcNjQWZB9y4eZit+cGUYl4hZqpBhOwJsXpOR/jzGLW8riizKhpalb9piL6ax
yeVCNmQPLvopsqiYz2PVZs453DxMwNbW8k4ZbAWgfjW3M9OSQ9dSftAwE0oz+yNRP40SH1Z62W0/
aUofsEV9bw59VdvkV/V19pV8Ds7BtaGfYueA8j4lOaB65SUTBCd2z8584rYSM/YVxmZ3ll+64pGr
HH4rrDbIwOJk1ZaMQ79WYL5vxJvGGPufxmYqn0iBj/Q567Oy2Ld+u7YnCH7+Maw7tzqbVd+aRLC1
l8pra3tnszhRyWjs9VN5Q+kma7eSHj7LHOlAXHC3JqDL4kS3TA9A76N/ScsQB7EJinK7bRn9cbeq
gbOh8+EcAaKI3OIwIpLj3eSv8/QwzQbVO8Ia2BZOZ5UwOxYNFyMqouEcjrTDj60U9Ye1q6uv7lID
vXaGqoAgQUz4kkCBDIbzokryRAuli0/spsgUdYOFH4+z8R3Iv5zFAl33eqHTmdngdXO2b9cOUzuT
quJSxv1ipeVcuHZCEk9PIkVuE8qUg5C/YtUhXSgcw/5eNCONezYsvXfxeXF8ntiYluTIa+9bzMQv
3zdV1vZXMi0kOry+zLekELT4O0A3ADE2xpPrXRyvnnnu6xhZetjiU0kUE/lPugmr8Y4bE5yObQVL
+NlVY/PJ3kDUA+fqOg+0RWX8JJu2WZ/tvOuudWE10YdxciqUHkExXmQLcZuqcJhILF8Us8AgyJeZ
b4ARD6SHHu/Lqjr5YwmDEG+UF1U/aey79tj3NYZnf93YwbYYj78t7SpGdO129EDWL3NfPpoTHeHR
8XnKnADUnSN96xkJoDceGR2VezbUGVXbSiDG1TZwqlO+FApxN7Tc55Zhj015nMc/EMPNDpDVphKn
Ckod1nvAXk8FJHnFnIIrSWeoZwpeM4MuM+1yNzbGYd4VFgUvtC3OJrzd26B3Fr/RlswdKfE3MH8c
EuGgFcSPMmx+oLQx50jO9jeGg+hYZEZwCt+FnZKVERC206n202bq2qFt2srsyRS987kix6ZIAwSN
APpnRZbFnIFGocPH3EGxZSl1KYTyyrQP1E9m3Tp8JgMWJI8faWt8cXk7BXsSLKb2MJoQF6utMxcP
rGIRfxGzceSt1o3WJLaipri6LTm0KanpuZVaJS3Oju9an/2MF1gaEvGHwHwylG8r3forOReNf4mm
YW0ufTGI6+R25at2ezoyRYoe/U4H5HyCDHccnTEig6uMKDE3HzzAvdMva5bCgKCNpK0pnnIyMpxd
D80PNjfioSvuYSLm2E8HhLG6otUP2MvD8UGEmw9iYN4WehrQsNPX2arhYGyRHo9dgVRc9sL60gRQ
vFBc6vxIidhOjET6HsKw2eJzhi61omSwNv8QLxV4HyUlaZa2Py3ebWgBmoXpnvGPA3rr8FG0NTac
yZB7w3+1bsFHhpg9sAa3a5i1lM0wnPiNSWEAduKofYbRarkM0iIbocpcYS6TY89gF2QN3BtKVrWk
eSQyZhCliqz7Ui2kU/haE/yRcaIZsjWoUd3eJzMjw6o6UEo0s3O0ts4Bu2jFjXQe+6EQZwrLiXGq
ccZHMiKlfYKZH6Jgt2OKcOAMEMEHhXTmAaaLlpfV7/pPAKTDb8iBnSIp2qkAGCAHkHbumD8vGYaM
RIxC0TOMdbXd4fKc2qPKXT8ZR17qEDd61FvbAFo/sZt23u6BSXQfjSCdLdW5Wzmp8ruI9XJg+A05
1rw69RicfY7NEH0M2/Wmkc8YQaUNHeHGyFJte9Kw1m8d8PVvopvzL9lSqe0UWTpDhBM05XdmfPPZ
07MdHkaRwdPo4gFmV0Ekxit+ISANVHwBqZJ8M8x8C3iwEesgmPxZLlTiDf5IBoodfhxqYb7X5TiN
Z9X74NrzuhHVgee5D8j2YUSe2ssERGqoax3edfFt/MlkWBdXe3WWDtgOkSHHdhnFD6asXvYpHKou
+MLydiOGq9UehL3Knu1D3dZt9NIjSoI1Bwth+RE4W7ykICdiN7W1h3K14k50n8xAUZIQQ8kgnGpO
eYcqCOVV1QsLQPbD9VeoyOiN/K1oU7l6YOFLDc+oMO7o7m7ekCMXgx8z2Bk9vuOPzBLGPsahUGWb
Ir2KL0c+FGGgu4NhKf1lWbFWPGEVKm/Yz6UO76gl5zTgnbMfvbaE48egTeOmJ3UhOPnF0nzvHeWT
eeL17fQdTtSMwkeDDtmZMV9Egl6Kxh5mJqQQ5gB1fC2YXD1nLVgIlmQIPpKYPchHbxjK7R5i1xyf
SKkuoWVL3giaUZv3reGG/aAye+73wq3kKa4As17KeWK/75a5Q2qUBLCX1tUo5M/VNxXgevSZ/QHo
fmDuqjIuCpMwIPfIkhKjPpUd27JUo3v/TjtdbelmO9ZP3sY0VL01A3ovkSuK19Zw9zwYXH4VD3Hc
n8qS2OT7dnTRLK0DE/sklHUXJ56sLSct2m14UW3LA9u0JYPUsiAlY99NlRMT4Ek+OLytlWibday5
hbPIhWhjlVwAQNuLxhaLXBrmHqGmF3B2MBZLYomsHQf2jbNdue6xagTCU4FsMkyrjv13kmForT7p
0cDx8Bs4W+9ZwHWPyEUmf1fM41TfzUvvChAwtJFHCW7rEd9YkO1ApjlWAqlxnPf8AWkN2Ib/ifAy
gagzq3eq7cH6qAcOrl3fmFoDGF4zwMu5w6HGcFlg0EPS8ZIXLJ13DANcAiG13yU4R90gmZWbP5A4
OFaHZVOTPnKVeN1smd1CaIsw2/GARTf4YJD36pwt6zITArIx6VRBjdBFz+WM9teDbZIyPLQq9kRo
4tOORfCcmmBkOLfY60BQPTk2tBpj0z1jd7Sbg2uZJfy62oF6N3D0fYIFNJd7LISDw8Zocq+F43cq
kdFqPmzw+IBWk75Zs1OA+4AU1iXNye3DQp2juS+aFPxgZJ980tX/Yc7AteqL6fY4TfXSpNKBRHhs
GhkdVcFqLhGSyLvjhJCZfqorb/ROla0fFMEu/0C90ixU2VqGiZuF2UkjMB6Tli4vZ3kdjlXq6si7
W0hCZhVrMTAjC/QGmu9DVcCpKdrZu6NaxWinFj/4QSs0EBIQbZ1PxyF1dMGBhYYk6yoWbuEydgyl
CeJAwGHPoPkVClvmoo79KAHEbgnyTQ7KkmTiy8iUebwKxNti32sb+piM++1QyIzMjZV/5blp7EUm
YSfr4qzJQLgXIXkcMCDj8cdae5B2l0Va8kLlJplb4Mc/1JzE86El3KM6NQsDHEZr7FHTwmjdPhah
QKjU8XsGxxANK6gxyRKQJUI53rM/ZFBIHKrzs8prAMO7UK7+qxzdrITQOaFfcD2wfnY5s04Hf8MA
OyE8LRMpCc8uhEgCQ4lcuUXqFR3Ygv1A6gBvw9XPLmrtBbFlQyC+wAu50cw2vS5/067dhDO/KL38
G8nkZv+AGI3Z841BIa8FPZs9x/uOVMWjYqiSTos/X4RVLhgIu/x7LrKVVbUdKrhZgX1YOzKrqMPc
yxZEGXGnxrnMxgSnuiM5ol2m4n3PM0sBn+efb+E+e091McmOmVTv/6xEeas452WDy44P7jsumpTg
jYpDNpsMFtYlhw7/J/whpzwXYRiz11ncs1SSLUobrgxO2d79RUMSvhVk4gi+SS19z2Y9zN+/+dls
qUzk1R3Ed98hF8lHo5ZNnu0A34wFiDHeWCvycNbf1REwpM7SMQi24NiEhJYccDfAcCidJgCK17fC
R+oeMduny0Yjp1XtcexQZJd3vOjyZ6Ub/a4KHW0e7LKKqh31qq4p4kkoYjtE9DYLjQAMYBMyo9t7
sl/GQ7HAo9w5bH/YsLCl8fdjtjb9Qy634mMJQRuT9gArarUW9OEb6X3vS9zZbtKa6buLnilhott+
RAU7P7HpGPciqghlm4oFil+uphCON9pSaHGF4FLzJQXlMyWKGb4WVRZEqZhYw0HudaqvBqIhGTcU
21b7iakz1nDl+VaYFH5Xf4ftj0Dd3lzxNMOxYhWOnm55KfJxMUfbQ3fFCZ11X/wV7FOiOm19QbqC
vFzkhUduVe/pjimrtJhou3VmH5plGD5XAVCLv0nufxMO3b520OnOjRBx8zX+KgEjfQAu2o08XEoo
mpyx0a7Gj3R2uPx7d5J2qkOzfBvj+vMSDHCisyY8tLm5AlZm39x4y6Mu+cx/fhB+0+Le7kaARFAA
PNgiiPB//VgFMxOH2eF6QIXSP/AyEx/iopqO4PnMa8fu/khgKgtG4N35jhwxopsDDQ0S1W7iOMXy
n9wq9y96ubdqXD4UjwbXyAnR4sAW+fVDTU4PPRyX/sEiCfMyxh2xINlMmAUwZLPTNJ1nH8nN32wI
tyfvlyMNAgMuDuRp2GEj763FOAgnCidwcAfVM9UuR0XlWXvjA2J69CQYnlmh0T2/WvDlL4O3fOR/
0z7KqDWnPAjFAd5c/OSTpLM3Y02t9Oev6t8+HXwPztoAZ714ewPZqKFr1qD2gRP2UdetUjuS7oZr
78h5+YsS/jebJdWeF6Bzw2TAnYHk49dvoGDLXLhzzqFNUN+3WRFmh/12U/uJtL3vzkatNpSdsy+9
fru2nWAkLvuQ9XT2f8Cz/9fq+PuvHcItwu+JbFKEcCp+/SQTDCxNyM56y/aYXmpad8ZNJZEqEcT5
73++xL+/FiIHJaQt0GniPn57NDOcnJFXFObghj2NeYg+FK6my1Kw82mxFOveT3NExz9TDPzlZ/8m
xkSiH9+uOMpIrPvhm/NBkf3I2ol7fi694kU3bAAiZ2ncHWwvtbf90Cr+ckM5ztv7HTM9I20HzxW2
B/H2MetpXKyodLI9Dj20KxGEI2Cii+j2k9tQ07vlvJwB/4kF9V89gNxv7e7IAIsWn5ZInNvIoyLR
BpboN2HVtUpsyzCgrCkEuF9YAkA0o0pMMylp9kryFNTFN8sARcF0LFb+/PXZb6+hHwMxCcOIpEmk
0LhA39wr9cpdNBQ08Gidv9HvmJZwRfzTHP/kYua+/jxEAzLLZuNMa0JCBvw6ZpoBerWnJBT+bnYh
FKohF9d5ttwva5hX93/+lP/2IW+FB4ZF/kLs/eZDIhBvGvbcx7nrQvuwyXLe3ovOCoFPTqutLrjf
5unrn3/obw80l4ZbFMAdQm4nwn7x609FvyRGD+TPse/m4czkp6cy8/wXarRsb9iYX90gW07jxvZk
p9tbw6hDwvrYRv/N7/cfd/J/n7PBjSRGlgiNKUYB/Ba/fpbccspOsH86ZrZAX9chD7zrlHKufp2b
8L4PnKa8M/R89QNPRGYfseBV4Xmkd8JMTMo1tQG2eDfFyhgv9yheWWIgIhvtu6W3Gd1sUvEnYlQc
41at/AcWLLDiAzdSw1k7HGe7Li9EcXJUn93HJQoOYMqKsXG/krV6bVA5hJfa45y7VMBWs3vfMGBL
lWa+szOeBpBQMplz2DO4oMdpQA1YXU2PdY/6Xn3yYclsn3Nw7dVjN7YMdEl3M3f9UsbBneuNnvvg
TCiZSr8SASHNNyGiNxcY8jqLUEFetEvwPsTknaWEJ/v6CW1bsSaML7FGkP4THP9ye7w9CgJet+Lm
2MDTT0n89pTd5NQyb1zFEeeByIAMxIABmXviM8uJ3cJEOWD+SwZfRAvOp8K1UATKSCdxVs7yTqyR
RvQziHH5Synw9vjnHHYIqgniGwsC/fyb+gSfp4C+lm9HI6cinaa8/x/qzmS5bWVb069Scee4gTYT
GNwJCZAUJVmWbMnNBOEWfd/j6euD9qkqE2KQ4T2r2TnbYSczkbly5Vp/AzM14bQGC1X1Ch+Ni5St
9+fWRH0DMgoKIzxtyD/k6t4rpljJGtEGe6BrsloQYFrx4BdV8jszlHLyDFgRYLli4GGPndMML05n
R/axo0AYPEw9jJR90gWW+hVbVN7bmCBJ45H6W/jOyRaV4sAJevM2AZSkfSmQjB8/YrNVpV5Fmjx6
ZdngNW3Z9Dhca1BJ95sJMaR7v6DeDpPldcELVMDezaof9NuO1Y89OeKWvveTQdFxRsdZSXvpomCc
Dk1jpvOz1MB/4xODbCbCp76lHRwstzB3gNPmLv3Rz47m279aDOKjfaBJlOwCqnIkdhhZKR5CbdlX
PEW1vaoJXxxTbQKGC0vLV5Eoh7gE0x5JE3J/o3kAw11b9M/JrfZ0xLLQbbDgQdqcV0HjdVhO+88N
Xfu9oO6Oe/mUFT9GQ+3zHSCk2gaYXFa4hOswUqpK6X6XRSYx0XGG9Ad3BxWfzDEwnaZNo1fbNoy0
j9izxv6WdMioP5WJFdwEPJ8yRHWt/skosLOF2+gXi0a7P/40iKyE+AKOPHrmXffRNnJnuBnoHmJi
iJnM5+XKcjYVENMQJ4JBQ97YDO10I+zU+K2lukopNmqnX3j5mB+MNKnlzySxwaMrYSUQw+58P4mh
dg8BzmeNFtOEYLPcod+cJlvc0EeB3j3kUg+8TVqBwPK7nSmznP5qPVJXpPnDKwbsT4fsrx2pyKcl
WYJmrlFUBb/CUg0uU1YcAosdB3vBg3Xeqvj3frFH6sAbiRYn9SxR+l+5IGecyhzM7eJ9MUrL02Ow
N4dgjCf9BfYslGN9bvsjLonRjeyV2fYA9tkQqWnXEc+6uLQPKXJHmWuFdvNrjHv6jpkW8I6skHNQ
NiDg6DuAXGuH24oLKNyNyDMuFsKaVRyoS8j8NsTz+nZAPLE6UmOXMLIiGeJZYYTR9zbO4xKu8YAI
nKZFWKUmtYY9GC8jOW+J2XyGMLcwjp36Kddd2pfBez0C/U5dx0oTVzEGjCIVtKbxZRRN9kEF62xt
tHyMbm08OeEPVML6Ncc6hX6oKTYeMoU/PWT89dgtCKv2AzVykDBIUr/H5aP+xutfOEtlamIHZM13
M5ktfUcaxVtHQjnflqY5YsZoZqWkQRz2aB71iJ3reUb6NIS+HnhxjTGB0BIt8fK2B2+nZPlHR8TT
TQ6O4CegkupGJHZEW1hPEnNXGgim3OQGXxAFkxTQJUQZu3QV3rGYFpvFZG/oFBp3kY7V5aHuc5DA
rdWUQHUgyJJ8I65w7JUqfKEc29X3QVuOT6qWSkQts1K7A9OpINzeYo96R+ESwUg5S+k/YSoaOrdx
j4e6C7SFTWrXs/4l11Qqak0Eg3BDQY3lzsEtQirTAnV0a9JYJO+TcaR5hVRdTc/bT94raRpOh2mk
tAWSLdYRiA+odMDhgaiwSS2/ZTWseTFpcgKikLPgeaRvNnd5GU2Dh+xlZFCJVvJHYPvVZ5MimcQq
07Keon4U9dZAePl2XujzG5UUwXBlAngEz9Nk+DQAByiOtt2jbA8X4HPWFXO+nSYln928jIPxpo/t
FJciSx0xRpnNYDvTlMnw1BYxok5O6HEqKAkMpY64jJZHX9IExsvBySqcDl45NL4T4BKjp3P5EsQA
A1FtQ2t9m9NNzNkVKXubf95+HiIMl2kI+fGnokZnCMEza0y9GejPDpesDCHwDBfLLaVs1d/lYRzN
wC31eHpszax2PAwizPd5GdDiyM2weGqwNtbdWsVb4ladAUtvl15Ou8lQpYmo3+vmjzIhb/ewaZfl
jWa28+dBYB+FkRg7NULOS3xCSz4BbwJmKXYp4UNL1FuFQ94PNPCLqZwCzLoNfTf5lEJxOnEsT+E/
FFtZShC5oWpVPwR+iEBUi8ViENS8fBySkfCTh63/Ncvo1W87NIoIP7YD0rEdLEgmUzw/z0h7ZZvR
rPUP5G05toI9lYgbpMIWQDtmXhHe2fhzoGycKpSvdEXfjKqJA1KoqzK9pdeEZeFIt5Q4Po7hkxU0
yc96mLXHVMWo8iByJDgJWIvhU4D9qvVJo69SbuwamaAjAgwKxEoRcB3RXfukJTk0/R5AX+HR6hSu
OtHqCXBvLD/VZaj3bm3nwNIJU3SbTUQJEfiYHHPGnFwNdooDcmk7z1gQHaaWVGkDkltTd0ppZDxO
6QLo+7SH5zcYoy12odmGYhcXmo1hfKMXv6C84VzRoc+uAX4FEwHcJhU2mETpwWE6Imc/ttArO6hh
sx6NSw27qH7YNGFVSr46vgS4dFvy0At05j+WjW2MAK67Xns/6rMtnn3B1ttC/uVSQ8uJ2pbT+9VG
WgAw3Dj2gyc9hs0DBbwf9zXZQ0Mgh6u1cUC1sSItpU9ZdnPwPqXv985pAAC5LG331ZgSBTuWJFB6
uYuIEvydQXMQwQuU1KsxlMTqddTVhtu0qv2bPlLS6DbEO/NZGyYnu6FsDwGMcn37IwGoheXrVPnq
o61mpic7Bz08wEghLqDcnflGK6tPrRXh9BXmoNl2mgyhe0w2SlgAXJOF4uFkNM/SIHhKiMo/AH/j
eYt8lSn2QwOJA/xuHu2maOxeZKj6PywNe9EDfnCjFyZZ+S3hoTjvqigrfsnABuVXczIzLLgAYMFZ
KLIOY7sca1rHSKiFDUMkVdAe3F0QMax23vYwO7vNMFTjreTJQzdYmzHCVJQaXZ6WJzBvYhS93ukp
ej3P6PX69G6VsZK7tivEhzaJs2AnEKQfN6kwGv6+6qTPcp6GhuvHme/6IkGgEzWg/CbVeRJw8Dq+
WpsjwF0VlrgrfcQkt6oN42HnzyakyTGy4frZow72WYnbGG3esp3mR9h8JaqDDbZ4WJ2MZubWSTbR
ZxcOJjAaSoo/xzqoFo+4Ujf38ZjImn3eUNSfVQm4s7XZB05QftCyWA/Ao3XNc19O6UzGaJnbTF8q
RCHnLNoGU0k7PIvbUfFMSmf5ZnaqsdqxUzhBgcGTL0vmqb+jnVN9Q+EK6oE2qr31oNBUHrZ2NGnv
ZhB1hJ5ZK0c3x94vvMvbvKs3mNX5X3HNtX5VhBNr0w+xVdzmU6+/hw1Hgwf2c5uIWyXHi9CNS5wE
jzbK8tJNMoL1HcIYZblonMalx30QmZ4+aCa+AyCCbIBz/eg5LUHrXqEHfz8afWuiYBxZ4oNZBAqM
nxA1z6Od85Hc5SkNjCS0+2xrqCDLdnpcW3dkyfPkOomKN48RF/ZnJRhDleAEBGKTowxjH8IgwR49
naJZId1ADcibFOC9+UbSrnHehT7vCFfTtdne4gpWzQ+JJcYCYxA8MT2y6nY+kKD7WMmGRQfxH+0H
zY110A0egEmMEPoxJVEMcM+KP5dASKxd2hcVfsu6ouAropvtPZrSSnbMKGh+m9VOpwyMb+8PX/Ct
t9Bruvau0MDJ3laZkYoHNI9E/7ux/L73EnD8/U0ez+ajEkemtSejaoj6INywm5zAfix+XqbzRQvN
/DCGEfYc/CsmJKcG1Zv3URPiCz32eq56kqJF5sWKAr3NtOI2uIvMwImfUjHguSeIXv3NYKdB+FHC
xlz4kKUReBG2xfgOzeBJ7rNqFOkOekgwfNb6oOQ5juEgTi0+Tak7mYZ+v6eJVwRPKfrY8AOq3tA6
mj6imXbi1Sw8CMbUpjUbavAuwWJqZP0VKBWQ/MrwHoFWDEFh4xaPQduAY5cI3g1bY6B3hW8W9dJP
ZmgWj6AfIbvPIdAA0sso+6xOQYTR2uX3+tsaEpk+OBbNlsJwkNE4raDgzGIBDwi6PVC14h0qEF9L
GHwo8o+w7stovKbOuxTOTp/FNn0ChERsFDsWu9fT8Rwe3yleSh0O1Un/0hgR9qyJEj8NYdvt6Fb4
3dbJh88IzXT35LvXiOPnhqcAgLoYpSMqlavpdragwlzTlVCjAfhSVyhoXDSmWT8PZti8OFoT/E7b
AuRUETV3iqH8vrzc6/GXjg31EdDcaKhQn12qJ3/odFA+neoattSeck1hb6BwUYUhH7sB/tR6yHhU
3mwX/YLGA1RPblm5l3/AuiyxVEHoz5DsaFSldXO1ACXZhIrK+4ReGHByMNfBUYlK9ZPD1PEQ6vov
Fnexd3nQN9oJy6iUgtALE7QrSfNPpx3AzdNrP0RrXkle6NhEx37I260OVjVy1RiWQxDb9m2MczbA
P915Qlsiu1L/ebP0yOBZr+oJaBjrhrP8+R9Lb9sDbGG+zD4kDS2OlkDV7VYdun7YooBYzbcV0lH5
U1iZ9c/MCdQHNFXaZnd5JV4Lx3/uf5IqVE3QLqAPKyiSrVYCYZa80PAJx+UG2WMqp339Xa3LYf5Z
W9XQP4Fa0eW2pppiLRy59rdOIh7tsJ4M2vs2brT0PjUHXXmf5E7R/B7aMoUEjBdwcMvt4hhwSzlO
eLy1KMD05Zx6vl/KkdgdAkcyQ0G8VWqcPpIKVMxWabVUvZ1HGzztWIXFsCtNVfiHGDGr7Bn6hVl8
Bidu6+/suIN4YYV+h11ODZZtg/9oPR9S2Q3mNhEUQXZd4ZgpFHIYh5tRwR5ogDBsFZ/ou0+a13V6
9hPqqNpuhhr04LZEOOwj1XeMgk1UU9LbJBt960qR/E1fUmr0lRGQsQy0cSxprFZcBUM7yWSAWYas
szsCjNn5hT27VqVHLzE4kDsrLcYjBkLFpiC5fkBN3ton5dI676ZoW6hlcbi8C7Q324A+GP03G+VL
SZEN5bfTzdjidxYo6NDtnMZG52mAaaYc2zzWlJd2ytAFsHFLhYSUGtU2MPCm9DpJYvSuplzGEcnR
Cn0ZMcqob0C1Teoe8I5WbcyemsdPuNXNiw1tPjhMPvUib8iV6ovE5gGw5zhan8vOsgWpq6w+KU2d
xscxBgCcIpRb7YJMnf2DqUMt2HSVjhLsqOdgM9DJAPCS+ROpYUDVz0sjvwQ22CW9vIWuMeRHih+W
+TgY8VjuUhN12Q92K4LqhqyzVenhFKG5g+g+KJtWie27BP1D06WRan3Sq7lOwflWY02tvPPxKdQk
9hhTa3Y8dBHwqHcFJlCwvaDC8ULuqTxttba1gFxoehu/n8hT5ZHXD/1uhKfn2JvwC+0ehF7nFBDz
qn4yY6D6sBi0froRCAGJl05DNytQYgPsFPAM8RzwoV6GvjC+NYrVlbfNSPXFC0P02kDA6n64y2e6
KwCkG2C5Ia7O8w7D7yB6N7T1wPu4me2PZm9O1jYpg/mp4WDhnY2IiHBjUoMQC0qFopq0siHiOddh
P0fhyuGJ39ALo03o9O+sPnbw+HZqCuboQ9YeX2H2XTiGU7JrLLv7VqaBiU8HkivHUQvAxHZh3Oy6
EdfbLUkcUwi7UABgGtDrBB9g4s7qZ5riNcjKRw99jMTNsVAztrkFnqjHzbMshh/onQLe37AB0GZG
bbVFmoc+mGLcBTVuWugRNQpjBSLdA1+1p/dl0qjlJlJk85kXGXkwyBeAcE2ih+ND0DiVeMIaMD2C
ZdIAjtsiDaHtRN0ezFOh7XwtwXgzV0bNuoUJyKQjROKidwga+J+huqOB7iS2WSPJgBpVVmv+LzNs
4UOl0wBebEC18diko2yOk1KDZFJEPrxkSdPJDYVgtbtyia0zJQQOSXutxfxmMU8xVlACFM9LNYzm
AHUtxPGC0akf5xqXF7KZ+SZno/1lG3cZjzRhEfXie2hydV+Ri3ZdrzOekSnGB/SLf6DjA+wUwMn3
0KqH75dj0pseLuMhlW07GEcAW0CD9TQkScUpU0RiYMNJa/Egq8eHMHB2NTzIL3GGsgyiVn162zk9
Lm/RYGqb1tHHPa12+4sugm+JVHPex8KkjSuRmEU7Greo3B8i33UAym1Jh4q7pOzzuxBaNHzTyPx0
eQ7rrvsyBWag6zadF81WV1GV55kfdgmqe8GI7AtkA20n4UW5Qs6UXAMdQTSVKuBdBythf3lofWl7
/nmxA8fBmEEgv8a9jhbbqhlbFB2wyM4XuzyCcQN6MUEgtxlyGGS+anXOu1zvoROBNgbp2ogAqIcy
xPPnsa2sztVbVMC35IwoOzU8sSHqGR0GzDZ3wRH5rfmHSAV7TczUJWB68obZQu9xwp1tdWCZg0pT
7stIOsjmUH7qN5dn92bv0wNgbQGNEII0Y521KHnvB3nRl7CTp9gVlHt+BzF6rtjhYTCpaEp8JU01
lm7c6XKiNIiIPSA0EkZS5tPdGKA1iPxQUO2HSaXo7QfYzdhdhkodzEsuArMeoltJNSLb45An8Kol
rzJcCEBG56ltlExbs1Dhl6DO4dDWEXX2kjep2QJAiOAM8ByDhyxDA47RTK/6Rcm68TnQqyi4AUlE
rT7CGDnlUaweYPNlPFkxUbtJgHD8KHkcesPSPCb6Ni+vS/1XfmUP5a/8Q1v/+tXefyv/v/Aa4xn3
fz113G/tt//1K0cHaVrM0v7nvz50v35EwAz++W+vDn2LoNc/TmO6+d8kaKAJEMukY0rm8YfTGIdJ
o5XMkxErJmzz/o/ZnnD+W7W465Fv5zVCM5ekrkHsMfyf/7KsxWkMEWkbVUjHXuCkf2G2t44oyw8A
x8WrhfcqALLVqe5SI6Sv55hbpVzYfmUnH9NENq4N8eg2UUT8M67acNeoODxcOXNLXvrnCViGJpbx
cgJABohq9VKmUVo5TVJaW1mjtEXPt7yPIMm5NnI1xz8+x/t//tE/nczOD0UB17ZZTBb09LCRqYaa
PufQgwezcrNkRGOhKis0FgEeXx5qHSaXWTmkvUJfHqA8w06H0gI6nQZNByDmaBUNnQVHGFulK+ra
5z4bxQxzUcLkAbG2SET1LYj9EjOKchbOoTUmH/SmWh7xnahoV9hcYWNTY3XVxRTFL89w/cJ+nSE4
A0q0KIqzbU9nSNIs0jiGa10pYFeh19Q5JmpI4AHBQsiKuu/WH2DDXh713CdE+RMyH3V77Y06oZMO
5VBTZdqigzJtqdSN26qLciQok+bm8lDLJ1ptTJ2sREjcTDier6H7z4d0q1FRhSa2rRb0HmxYEe7j
OakeRZ2MrqmjkEWj2/dgUY33ftkY3uXxz2whNs4SDwA/Lwit0wXOoxDlo5SPi3JnfKsXTiu2fMzW
ujLO+tLjQzKOJckjwPJBtDkdhwxydII4psGPOMxN2YJ6UGzR3JV5WEPIDu3D5Xmd+YQ6qESVQ2ji
/7Y2HLAVxEC7WPKYVjXjIAKwFtMkpmeaA9fELM8OZVPs4I5FsdFe5bKpqatI+2QW5eDqR1qXch/Y
afuIVcw1id5zm8VgIIRcoWfwwU4XET6a00A9YRF5onkov+OwC0pcu4eN3nzMRvA+28EqwxcV0PQd
yseZe3lVzxxHSi4a1UZhLWjM1VeUSq7Fih5a6H/oykfH76KtRLL8Bow4j53JgdepY2R95TieCUBs
USCEVBzI451VECjGifqBzgIXiK1sKmxNtpltWCSmg3JMIFDtu9qxdmUX1b8vz/fcp8UukhigSS5V
fRVgJzOuOrJJcyu65BPuiBZ4J0y5IeeIfzNHUl1yNFCA9KNPP63WQCTnUWZuW8Hbra0Qde3Rvf1d
Nr24zyidvAcO78BqK030sf56lkQfQ6DqCpjXNlbbCpJZHKglnSJ63umh0SNcp6BuLtom4ZVj+Qbw
SBxAVlxi32NR6RLreNcAPUw0lbGCGhqDUyH8CBYA721LYA0xpXepH+k0CSvxwcDD2dNi+VMBqnAl
7L4por7+DtYZpCfRgcbj6XpTxO+B+fM7QgOsAO/R517mjofqC5XiknJ9HFrgJZz4a4xxzk7p1F+X
F/1MQCRFQ9ZRt6HkvwE1w1xEswAnp21D1wnrIiu5BfsU0nREtRxaVHhlg53ZypBrkNNWlwTRcFYT
LnNMvk2L6iLqLtVOhW7holgReYGqXCNVnAlTAH45rtJ6TfiWn/LHnTb3Sq1afmZu0WoAviB7W9+Y
2jR8EENX3/iZJQ6V7MtfshzSh7pHke7y0p6ZKo5k6C0aaFiAUl/tZ0GzNdRSlDng+fluT568ASha
Hy0oFFcC4pmp4rVEXuws6FnS6NOplmXb5ypKplvQz+rDZBoRgph9uYmHsNlRWdIBssD6Qu4RpBCw
PO/yTM/c3n8OL1ZRA9FuJSgmACkNIE+XU5zsqmYqrkzydKu+ZuogWbQFwyD5f9Zq66hiGkq8bVBC
SAG2GJCcPkkZGG4BTsbzqVZfwXuefr//jGcs/Q3eqqzqajxDQXRoQCvTs7ukBtgzBIckjLItSJ5r
V8vp93sdykY1iNc4NQ5A36sLTcWUREWyrvVUhNzBVCXBDp/hb0lp+juEzbVbtEoKyH1dgDpnaF6J
hqfX6X9G52KjeyF4ZL0KM/9xUJROU5toeUYD/2yJRJOxSXTRHDsVV8IoHTSvthrj/eU9c27Q5YHI
rgXo/oZDonWBMulaXKNahYVDmg+ppzZm7DmocvyWSIg/yrkbrnzS0yv8dabA9OEycImqFMVWOZIf
p7GN9kHtKZU1bygHWIeonNAhqWZJLQyxRlBpercL5tK4sshndq/DyVQ16FSAqfXlp/2xyJ3P0zrD
vdPLWupmLWJ9d20JUUXtpeZRLFdvLq/vualSvVpywaUZLFbZiqTUG6MFX3uA9RD0gmdxlAjggWEX
4i4t0goAioEwRpm0+pUYf3aqcCh5q5GLUmM6nSqI0kz6IZ92kkN8i/wTjOy2HRfcsQRHN15b2tfO
yv97vfzzWbEZI7jhyELAX4U/tdcFnRGz9srSQOYog5MItGeGTki367mQorK3aB+h6zybTvgrzG3n
fYx3yY2B9xjs6kGmV772KsH45ydR4aXCsDCFqHecrkGi0JQCHFMD5hueOV/2zkHnyg1iCxkclKMg
w+viLg4M6O9qjTbBMBg7uNjXLKDPBDHsAinDvlaBSVxPf4dOf2yuM6sBWymn91GO6NrYx9/8uJFX
vGdOL4F/ZgxDjqKOMFXyidVXV5xcDYc+br0skM69iWrQvvfL9vPlbX1ub2HeZhhLhWh5gZzOR+OS
CydRtJ5TaxnyEU66QztJe1Y70bmjmsd/l5X+Z1qY6AnCFGXLtWdF64eVjFQ4SWOd5juE2kdUtwxg
4Qbagn8/N0FeRL2bZyp7+XRulRHkU9yZjQf4u/JKVeaHGZQ92skdGldTW+0uj3dubwhqbfQ+qBA5
a7PGZhH2L8BFe1XdD7tOWu2hXGTY6Ipd8y89F41I+AQwEcH+0FeB1xxVCidhiENmsaDgrDn/WNBv
e0jNQF/E4lD/QCgZhZTRv0apXhmI/fMFMUOEHInrLaWj1VGcS2Ayk0BBy86EfdM4MyIWEYKpk+zb
HWCn7mM0Nf6PKULtLkxnB6OegHKy0hZI3oXg6R/QhWm22Qjs71akOj1lUwn9G1NDVV2kcrKv3FJn
sgHeX5blCHYDJ2oVun298SvdgRIxIPZ1j3vfHSwIDflNlDTHYOwe1EgxvkXNBDEiH51roUtnm51G
UxpP1LokvAZS1/W2SK14oobpE7rCBHmmkAaI11f4kLuRgow+iDtw9huq6M63slaE23Rd22xsM7b3
TprXz7E1Gy+Xd+rqnbR8Qy5PntxLNk+68Bpu/7g9zbKs+lYmpefbqEzJsLM3YSzbo+ojiQApS1n6
JxkQLD21H7O6mR6nMhJfLv+Kt5t4ucEFK0P1lhRileb2ZmkMADQoeVgSuegqgWYKL2mvN51yrIrC
Pswp0qjaVOdXTurZ+fNYAlZAuYXS1RIW/5g/XrO+NDuFoR0pDiXWV3uuLdXYV2VQ/pbKLG4aMYAX
cfwy9Ixe6A8atvHPlxfgbcCAg6oS3umOWNigrYJvKH1tLnLU+WE7SddMdfqFoxY/yKmYbv7NUERS
ZyG9GutNyGEuitZnKORy2u+1UiP+1NTw6ziU4sp5O/ddscUm+aYloEm5Om9DklhGbMB5hP/WgKdQ
MqXdiqWpXyN59MOO6vyrLxsgnHrl1Ffj07JtVudtQY4QielyQk1dzuMf33aERoJuYojYUBLqt74I
beiDgbptwnb2VDUob50ag8gACVF4VDXGG7l2BVCzbJ/1T7B5eFB3eb1ZV1kCvK9KtnpaergZ5EiA
9uiuzKHQ4VmqxUFLk79PEWEyC5o6rDc9ivWDtZ+QlbJNpO5j7MYOuFwiGdiMFu6qKGHeRoEGlPXy
hnr73njlTttyCatILaw+so+sDV1rwBk9RSYEJ+PwHiMvSbmuQUkQpSDwVUnyL84tQhbceSbj8r5b
3T19USKv3icFis2tvzdSKwEw3AS70QJqAB5FHjGhXNQdAoxv46JN3ok2HH5envqZY8u1R+OVki3t
hDVxvbH13GmCtvBqs9e+T1qf7SFKZDu0seorEeLMRuKyphP02hKiV3O6l2dVo+ii1DgwQHT81ehO
fkSIc9ygmoSWUxPP1ZXPei4yLgknb5yl1gPY8nTEJsUEbLLxfKAW3FuYd7V+Bqsv+ehbij9t1NTs
v1ZE1NKLqAXtG0v4rWsEvky9v15lY6k22f8g0pzVGeJPeiW1osojgmPQkTo1vbDR1BD1qqgxXh7s
7Dojv8BNQymNC+l01rONjCnohMpLpta677IM4TQxWJiDKN8TfXSu3HzLZ1vFB2i2C9jO4MBCoj8d
bpSzH/UFcytybToMveXD4jHl4+VJnYnDVHYYY3mdU+VeTSpGrDeyJpDuyBoZoIqMBFH+qNnOkrQM
MDV/tolHqDH72Q7jf7FzSYMJDjSgFm2R0ynmhqhRPpXk3YbfIMcc9dseqZsRktWo7UVYAAC5PN0z
35A0YmlmUm5n866n2/ayQNKJ+pLMuk04xSn66QnKEn0q5CPWcfn+8oBn4gAnEqjTIixgqebqokl7
iBoZslleKaPxJksc+12LPMNTiUnR58tDnZvb8vLlRmF7sq6nq2mUjVYqEEToDuXJtqwQSsv9TLnV
IhsOlijyK+nCcspXG9SUjgYW2CRVROnrdDy+kwRsjBSGHocllEjOAw/SSeJ6hN9cK4rhrtbqgvul
9UdvniZ5pZx1/gfYvGyoGLKHVhO2ekTTRosfgGps/rX20+5Oh/YILbvL7kqgdhtUhoJNl8vic1zr
n/5+uW2QDBbK4AZZymr0uEtjdeiwAyS7wEDRt6tw0wAd2va9Ph6J89mVrfS25LK0NYE1LTgG/oe9
rMcfSYvMKLJZVuogdp7IAw5kJCgYjLiqMn7MY3xd+rDDSH3GOAHYd/wyIUSOu6CDa6xi939beuDH
0NJFMUvF9RYawOmPUTEb6RyzddyoGtr7Gncrd7J9c3d5kd8EQUbhqbiYDJGv8W4+HcXHSHNKBgSo
DIlcBMypGZ5Ifa01tXyqk52s66S8wKRoCNOHX18jBXMEIKgjXY4jwMZWxx915su9VkPgwC82OFye
1JuYoANro5LCHQLsBs/y00lBZSO0CRUCqRPkXwZOx7M9NXI7VNG13uKZoUj0TNq1pNoqSJHToRxs
PKm8Tbpb+cE8oTgZde3GiANIA2NhTrF3eWZvF5LPhIIbXVN4u7SqT4ezatgBQBoNt57EdyXze88a
pnKHwSA9kGxQrizkmwDASAsTgvSSUgpR6HQ4LZkCY5ajTuMlDN0oF9W7OM7bB3Ww+nsVAZMj2B8k
D/wmnA99XSvmtSO5jHC6c5grn9EC6Anoc4FWnRzJsiitaFEE7QmyzTbQ/MUWxR/NT2Fvo9uMMYPx
CQw35OYCy5cEPFA8kQ+PWhZujKSGr335CywX2JsfxJtKQzeLGuj6vhlKhFi1NMOfDzeSr3aJzxEo
u+q9HqRPE2LPHwCStL8wiLlm1Xzm05OFAq91YAhQLFwFJzQ6GoXeteqmRTQdUfuFZK0GLfq9KJMA
YhdX4s+Zb09tggIF3ROHzuZqPAfVwm7s8LKlmkbdpDJaMpWhcVK8KPJc3DtFZFZ3ILIRAHEin/5K
r+oU9i4v95nzxa8A/2HQr0J9cXWUJw0uRk5gdvVpim+KCh+PUp0cj4PdXhnqbda9gGi43fmyFN65
9k73Gja+Wh0sWuIGPTkvRufAG4qkv516M9/BtAk3GC/k3jwPyI33kF2R3m3+ts2w/AbWm+QJ2NCb
Ve+xLMTux4AsLbXqpvA1UB8+gudoQZfegHT0lYBy5isvVC/TWdTwlsz7dM5lKdtmLmBdZjw44EuH
1b2mVMqxsXMFFdA8G7wEocMPoEPGYev7gX3NQfnMvgaqsGQ5FKOpzK2qqLEfUUjFBsylGpYcdbWF
CO8383MOs/vXULDNrizxuSnzwKAsQQ1Gg0x4OuUA0JsTE/Xo0Wd2/JQERngEup5YCFFbVb2lBWRX
m7zIcI9vZk17Dxeq+3p5W5/5Dbw4uDhADSNWsFa2C2MLfIAdqqhpzPFOxWKYEk2din2J2Cm+hJas
P6Sl7u8rvZ+3iFD+iyuS3MJk0aHZvV0EM41rMIn17A5DBya505JNoUERxzJhuPKsO5NWmeCx1QUt
RiaJpNHpgo9BDym3tE007rFUdZNyNryB/X9nh7W/CeJEfmkQs3HtULEPSUqEIb3SrHdTLaEZW214
RfXwbQjnJjOoN8KSIElYlzwnynuID1eWi64nivGRGDH2MGsk7ub0mONgiLRz3e8pTV9birfZFrUo
ir3cafTQYBycrkSCOIU1OiNGMIj6H/D16Y+YKppXULJvTxSZzwI4XnYXvIxVHIsmGtv4AFkuRwv5
iaDS93EVmi6+3yYq+QSRK5HzbZBmOLJVCIN0XbCAOp2WEjbgnPFzxjgzydzcH2fPMJpow5cud5cP
ztmh6JO98oDhp65WcEg7W8GzV7jcwdrW7mzODZ4pMLfltdB4dhlJOghKjgFeYjWrOagjRQt9y0UT
5G7s4mAXGanh9TDetmWE6MLlmZ3blQtnR/LSQvtrTSRQdWWYhcbDTscY4yNQYMjdYKm3rd7ET+WM
FmKmGf6+EIiJXB757EQl1a1FbYxH+2pNZxPtJ6MfWNMIR9m+xMd0hIV+n7dNeqBdcq0Zc3Y82jEq
hKFXusbpdtFs5IgCKl8uuijDAc367KMTWDzpUj+/EVF5jaD0NthSSlsOO3geKBFr+UHkJvBNSBhv
QD0EFsbiCDdZ9d0wZ+YucBKxUTrkt2yEaG9aiFVXtuy56dL3pLBFvKc0sjqO7VhmRpKyvHo5oRvi
W8YeMFOwNVpMOuYxuNYdXz7XaYYK81UV0Hvg7oK9We3bchoSM+hr4SZ+XN+ntLA/KI0wSBlb3zWa
Vu4CEVxLi88OyitOUAikIb8uc2HVSR3YLoQL1tI8OgEqOiFcOa9EqfkwKT38mLLVr6zsuQ8reVHy
XOfBB9lttZHG2HCqIbfcBvXtetvhGLNrQKSYGy3sxW94nlmPUliUAI2JcrTgahl+/PuzA/RvQXfy
AHzT3m7DaZjbULdc1W8hQkNthiqNoWCpzK3bde21B9G5zUQJisfYQs/nQX06ZWe00zSjougqujH9
ULNY24HzLL5oYOoNGI1F8v3yBM8EXCpeFAmW8gCEseUH/VETSVIVRboO/6KhQbGsC6doh3dO4yGY
9+PySGemRpXAAKRLxYeLZLVv4zZB8qWYpVsCsEaw4hsMuMiLojjbxpW41rw/Mxpoa7DWZCVAtl7Z
2H/Mq0gwQJhRtHTVzqCEZVCJkJ2huVWCRU6DcPeVpOPteEQgyDEg9JdygbNKc5ELCzOhRIE3TtiQ
SS7o7YD8xzbDzPt/c3ZeO3IjS7d+IgL05pbFqjZS90it1kiaG2IsvWfSPf35Uj+wT5NFFNG6GEHA
AIpKZmZkmBVrnSboRQ6CgJ+zMGs3YIPVobNLfE86c0V1mw8uNCYkDG05639D6+T+jcxn8bkYB/UZ
JUDzjwLq809xnEYPSY0AIWrvjOmpRTJ+JBdQaS2UUlUhdL8RwJLm3t5tuZvbn0eGA8EGFD4uO7E+
V56h0BEv4zCw9dy+52bWJ33Ox4fbVva+OjfFxPfzkBPzr6101TAxhTGHQZKOEMF2Fax/hfNaOF73
gKbDwQm+doI04XhgoEtwNCBD8te8OVMG3T4ix04KU3XDSQdUDllohQJAVE6X2HJgPY/LIwTp9QWl
EkTcwC5Lfv8tsMI00i6N7SU6m2qOYM9SxKc0i8wLYcZRg2ZnfSZRMyEKODhZX1uvrxq8BehoR26c
x9NjHzmOb9qIHqOQzQT2qDYflso7ell21geHg4b7YSxCQoHXRtMpnuiz2QkgOwtoi1qIUzQ64kvR
9/1Bx/j6PQECQCuILJSCK9D1tSnPhV9JRHp8Huw+OeWDsC6odRQ/tAIOJ5TINAMh6LBvYBLsu6fW
Yqj89nHdu7QWrzb4FLJD/rK5FWSDNiJRZXJGRan6t7aH9rdxXER+GixLuePHWBdVmIAAJ1dv/1ZF
WaFjDv8kBKTMnfY9z483muLrHCFn1AC5OQhSf0ahm2trUSQBVsvNhYxw8wOrPDfCCBpaNF9nmOxa
DdbHRK+V39LEUtNTNyKWnkyF/mkZ9fqZuYv5KSzTOKiZavuGnNb8mwfrKFgLUKoTxCYo1ZTQH+hK
XP7QLWaOIc0y6Gg2ynT0beXubX667IMxGiFr3rqzuZ21CdCnCPv4LNTyS1Wr+QPiYrEcmkIy1gEV
FBddD5dtrcMDnfV3Cg8towrCfc5hn0GviHbr7e2+8k74PyYLaQvST+dPmRK88RcSNoZe+GKiEuXE
D1GZdbDWQqXzKYPI7gU1y+LyfoNcIR4F+liy4LM2GPYlZMuTYp6oyJv3etwZj7XQp8DJy+qhHuLs
7ra9q7vL5BtmQOxSVLPxwWt7TrMI00Jx7GQmUsiW4RVACqASltGdgtumdr4l0TVWGE6AhmA71k4g
rKSDVaLeOyIF5ndUj/7zlir/4hXKGJSV1x0Y3FmbBz8PfpfOoxylX69NIS3rirox0S+HnIxRrTyA
qJe5FlOIl9tru/JLWODWURSEOwVWKumX35wTo0/h3GkZukAWEljFQlatzWUOzYmDNoQLJRvyLtVL
rEN7gZ7nEcD8GveLfQeOflIKDioQ87X9WAmp/topQx+M9QSWLqIP3gLvoWH13Qs0XAbUgkUXdpdE
G7VXOKLnp8ypm/soC8fT7U8hTa0usfwpwHkYqqTAQVd7/VNq8A+aEzH/EukeggzQrwRlV3bvv5gE
DRwlF6Ixuo8bL6c28aCHTmWeQPQPFwj3aiT5BHjAekDDvTKOUsTdVZGzyTlOTtR2FHdmRASST2HC
91rrkDNH5UcBI/PBt7t6vuW3I3mQIDe84DYE1UZ6bvmIwDV+NvxHMjYgptpDLZvRNFFOYObNT7Pq
Ogczzns3U87xwLfuMhq2lShIiQI1BJeNU6L19vdOLwvomexavSxmo6Xn3miPikT7FrkrFPmobG9x
dq3eDLC/S7m8YZGCVAxDzPHIZCO66/DMIDb+3kNp8BaSlFFRZvpj295EkBHN1RJ7utAVGNPc/oF2
o3XgvK+3Dyv0GEGqeARg23ka2CGimFo181BLlP2mt256Nlpvfh5rkYPcnBX0uSu1sw6AhNcfk+gL
JVGTq4D/sTd3gXSISy24CyYThfcibNN7Ux3dMxy76gcLha+DZV7VwfDimkmpBv4wXuufUgpvnB2d
98KrOw/wdG+WZ9OZygfhwROL2CFhUUjxtLLczq8K82i2bcfPYVoys8itBKq3cS5zZCojeGrjZOkZ
rKM94tDIKOrntnOKYAab7EcaYlEQcIyBVUAdqdiK8aIiI3Tgf67fFkPlUhDzMv9BuL1xuP0A4tVO
8XKKNmTnsGlg09F6B4Ki+Si83ttezhX1eUI6OBw2prokgkQ/hDgiEr0VOLUxnVptVu7RDEDKsEPq
7/Zd2bVn8W3lzLHMUNcOvMsNbQQzynHiYJ0jpeADIsP7UbCrDMl280EevPcpAY9wMy0wSVciM8Ie
bfIGeBwyVxW+pqZ5MMNcehaaftScv/biEM5IJ07VHcmibTiXIOBrGyWmWicSZ49oLjBK990IK+4H
2AUqicSxlInlgt/cj2icozhsUIscGfP1Q5S6/dicw1Mbpn85g6Md+LY9rwMICYwVnSI+otzPN+aW
voghA2W/uinVEIcqlZOCzMhj5ZTRedAi7zzl2tHo4J5RHirYieTICO2ptVGtnukEO715SswZfelG
N8WTzpzbXzgN60kZbBhwp0ydvt8+m3uuh4lhIgueSca25c96s9Y6Xqxugt//1CZVfi7ghb3TFM97
JdOtSVlKL4BkdvxcwwZwkJzs3QpKtcQ1PJIOi15bNqaurGwIeU9oSjWXzuwbP0Fn/s6LejTg0Y8I
bq/053T9Oo4ChmMye0AjhbfL3USvZW6pma1GXMPOG2Nfj0qbUclIuP94PCTwCyfArYA1hXYR2EZk
qf5cJOWzOg3Vd42MbvJNiNRM35hKLTpXU+2QPyXQxPqTqIbB9+J8hNIYTN63LrG1/xBGj3okz/Wi
uwfoj26S2pT1cJq1Zul9yHuzFzfRkNyiBwByw0oXUSKDMdTvRTUQhzAaBJwNd0C4tTnOfRUv1bCw
xc3EeFCc2bZveHl/RmacKdFGQKDv2c0JCj1oufryCC70071tvjtoPio2sPRwp7a31zM6r7ZQi4Xw
RU1+zAZM6X5ht+rfYw6l60nABfil18Ciwqufla0P57/+ilgVMqVLn5jfUW+MaJXHbQP1Yy/CT1Yi
GvTRKW8DSG7zZoHRD0b8qLCawY/ovzB/FBfUDW4foB23Sn8YvNNPbgOygvWBhbkQ6QdIEk+OYk6B
5s35l3FCF4gMfD6/3xRDO7wZ3A+A3htnYOSirrXMRBmgAXbJ/tGv0bqFFyPvD4q0O35Hzgf9z9Tm
MSzN2tFMqP5PliVQVtLr/PsisyKfBDDO/b5spnsUtpeDj7lr1pJ1J5Jlndhu/TFNM4JNJWGFOV24
3G9rq0UyHkESVB9qUX/3vEQ5h2brHti9erDIyKnjyQ4KzxbW13ZnpCqEbglGQkiUIWOflBdkddNP
79w/aYUhfgacIBmhVLm24qRGYpktsAKjjxh4CeE0WuaseZ5gxDlwo1cfUpqiWUsHCn03imhrU17E
qCGt0iEALcph1EIdpI5A05vL9S/qL8PXXDWPcENXVwGjZKNg5MB5u3Td10ZN1CmEXVVjoCjjBCEl
Yuk0FWz9WeTWURFrb4GSZwI0FKwB4MHWtvJ2CfUxnpFr0IbYfbCtPkleGiJx6yvMoLirqCLqsPQx
P5LOk59u5bhYJWgRADPcQPLiTdw2LrNp9noPmb5Koo+GwRLUQweVLjn/2TKXI5nOI3v6eqWhFk5G
nWIvqfs0UJshPudNW10Af7mXaDDUgxdxbxctEPqyRQz0ytzeBYVhADFXQ6BQzPoGhgG0sQhNcQZh
nRxkxEe2NsfUmGq0FfR2AFo36udxtrzHUmpGVXP8ProtZgzltkFEoJNH0FPbXvGoN5q8nhYi0bqw
vvaCujZS7+p5UuzwoHq+uypSNqp4lPvwoesdywZPGSuds1kprXeHlJ57p7eMd3lcj8ttl7LnuOSt
Y2GSG2rLTm41FbTT0FQGC0B97YyQGxHSSLX1IPjdO4SIo3LaKVJQO964rjhLJq83XREwWpp8NhXo
cefOSh9rR2oGIrZ4dL/3vqFEw+HEGChmdG79DV0A98xCRkNAJtFdVFuYF/iRQfJMkGze/oa7puST
CgpOwvs3EWBVUGXSkVyBsx+xjwwU1isHQ/gQlqUHpva2S4IRaLPiHykgrlfVhjQrIhW6NS8cuofS
qrUvqIUcVX12F8TAISBZWWjagpVlqqwSxuGhyJHuoTGmo2gPqHotk34EIdvzw4x+/8/WZp96ozLc
1FFEEC1dfqcqDFE7yuT+2ecKeiFq7ECj7L67SsiRZ1AXggAJtEDNe/0Z87TuG8FAUZA3ovq30Fpo
WqPeDX/l0AOrQBr5/6gP1mYGM+J2Q59OMaBy3Qsj7OajG5lc4g5kfSATp7tfOIoujorJAIr4WxxH
600e824ItahDZ4a+UVvx49wj/n5narj6gyBh95xADEC3FE6HK6ll9AqEBYhqCKYK/i/bix5EM8lG
iPjn/ctiBlYKnkoI+/bYh/BraUqXDTDdqn3Qu7NzT3n1a4yM3IHrvUpcORkU6OWwIG1ZaOzWW2Yv
TWuXiVS6oVf4DaLq3HcqPZPpRHIeeljNywm9zWXKv91e4kZ/9v/eF3rB3G6Gp8mtNhchsj0lK8aQ
iCsxlw/2CHq6subqLhUDybNQrLu8MKdPDTqg3+lnhR9aHe2vEylQdq7iqruzoQv5A03AAgIXlIv+
FcYw/3f7R+5tuETbyqiF1vWWp4Gkrk41jzfQU0frSxqPke/mSvSPB7HHL9wdInjaXigfkcpv4jOr
rFwb/q0BECRTQQs+4mJ3MyUTHXQObdGjkeO9pcnSOtHuT7T4xrOiTpzwnEw878gSnL3STr+ZMrGs
ercN3v8VKVFIVjemASgHrc8YNzfOy4Kl2U1KeYuOWvuNFGWwT0lNafbgQ+4tTD4XklgWMOS2LBlV
IHdapnqDpjb1x1HN+/vOsn7IWObA0t4b7zFRAZ0MZFVM16zXZSuqYucZ87NjF8Flo4MLZiainn3G
b/KgjRAh/wUHJHUemGfhSzJssLY4mE3vGkkqAOOZykOU60i7lEO8cEn78CD52nt6mZEGdgjOXKYn
a1uMdjgVVIu88oM5vGSZ3SsBKeHgHHzFHTsS+QLYSE4rXpXOHR3ijqLDjjUaSNUXc3POw6b4cfsM
7lphBI/ZDHIta+ttrDQpBtCcAmm2CNn1InLDV9tbxvr9AQtAk/9vZ3PW4zxpCfZYjY0MH+prU32u
RZwclKavi3ByrE+ONnHGAe5scw7L9BJUMhBcQ4Axnh9t5D00v6pz3NLQ5Nl36MGrP8e5asW9UeUa
CYmInQwe4tn6kyahbpyR8eseNBWFriBqUYryWziDex/0Q/+Hy8jKpygSzXOflLkeiNKgb7GAno6e
hzZDsxQNTWPwh7BE0VDA1gyBU5KaD25HNnFuq2x5bee8DQ8+7s6FI3JiQE/2NkBybwLPkZFuIHLA
IyOGW09ukcxfDBvZSbNC/y4dZ+Ugutg7NESEbKdMhLi16yuQhSVEcy0kVKh4eZ9nozUflikzjkL3
3WWhLg8tAnH7T3rwt8XjPl6SMc556MPadC94tPSVeE1OeLjDhyhJjsBYOx4SaDrrYZiAWuaWWGmB
u3oxej5joViK36Zlc29AS3tCCPaIS2/vCxJ1gvhhYgQuJ/n/39TFRU5JBUxxzznNoD1D9+WboYb2
QRCzZ4Udoo5CnYisTn7gN1ZqRR90hbEuBl5V5Xs5JyMCAnVxRCt5PebF3hCvQCgJrRquZHO5La/P
zE53+wATQg1sd0JgNwuN2E8EHYDnpu2i8Wlsy/4LKPj5r9S2Fe1sahkF4/e7MwnFoeFP95h4e71i
bWqrJYxLEYRmOvtLpOn3ndDVg2rD3sEEPAc2mdPP4OLm/DejOqnhAszcpQr2I7KK6n6amhK/hgo9
w/niwEnvBKPgwuQkAwRt/GWzj9kUZXlnKOgEdglVsWYw5viuJxFF2zSB2+lkNkuSvXgpgxz+aOjT
X7e/6t7FACKCg6HIzzOxCUnnLm87pOP7wElGJaNPoTiPhpNZz30Zzwc7uGtLkvsyOgeF0nZoI7YU
CF+UoQ8GVI19xVEYzk/S6VLbeh3cXtbuNko9TRYlATDys7+5HjnoYTNjGooZahN9BzNrGde2F7CK
tXiwnPKo4Le7NBp/EA/ozIVvGXwYRkPKvcK/mN0QfogrxaAZ4WmPRqzVB8HD3tKgMJMwczmK5mxu
5MDscT8kJv6F6sqdGOYUEmwnuThd2P+uYP/A3nWjX8I7ES2AJJkOBkbX33IYnNGLqUsF8OVqp2IQ
rgfp0/ShnmAO9kfUyr+Wizn/XRemQC2ojew7MGfRZ9vIyvL90eDqt2yuJxFtB18cv2Xg25z6nEZa
JRBmyq04OngJ97YUf6eSYYNTISVdLzuOjaGxB4/AU2iC3mqpATdEkalpJ/N8+7TuOXMXQg7un2yk
bh95TR1TbUI5MYhnJYPBTB8/ytmc77etXONl2Ujwk9REKKcQU2xWNLhm203KhAdtYcSkFZ2jx45A
clCoZRR0tjt+hAar+hiXKpxujTXjZkMx9Zc2E858D0msfsdYVPVaov/20JMvH8TfG1W3nwky8nmc
NOAVVGO3NOd6l0dl2jaoEOtt/2+1pM6Tqc7zdFdyj+/qugNkWqDUMdzpeta+ZkjjfI9NI7sAZkz/
hEpaK5CgmNwjcYK9swCoj8wRjlxKcptjV9YgNzVK3kFXtk5yasbQvQfnYv3RdeIXEh4MSBJ0KUMM
o8f63LWpSC13mkkOolR8iZz5X1qF3kMDO/rn2wdiZ1V8coAlkFowTLK92FXMLCLNExG0eDSTYHc0
OprJhGxB4pTa0ezyzlPHYAVYJRwJUwzbSUtThEghuuUQpKFr+raYdZh1RiS/mrp88upGvySZ+kOf
xu4gddhdJ7eLT0rZ7Kp463QVEL+8IO930zEoUqs4N4MW36kMfdzf/qR78RJVdvJ7MlYQblvW1xIE
wWxoDVe5NJL7ZmZeuHRq4aOgDECpd52TFnbj50jBiShjkp5UAxLH2z9id73ESMyZWibZwdZhhxmz
KT2tLSE87RJ79p+02cpzZ7pHaja7W0oyxjgk/W0cy/qsVqGg1j5RSivBNwx+mOfuozemzr0aw5KX
a7n+4AG7vfTo0h08S/LKbVpshEz/M73VKXDngZKzgUxmrXft90mFX8duwvqL2sI4Nk6J97lLi+xg
e3ccNYEnNDNcFlKX7d3sQg9mY2aCgqEbRj9rE9j64q44sLLzwmMFXA2vLe76CsFciappZqwIhp6+
RXFapafG7J1nuBRoRgnoQQ+e1d11sX8S3SJ5qDZRoKomnUATi48Jt+7iF16LZKsee+a/7z+Z2hs7
m9jFSpUYtCnFRdoa9WWcCvRJK909IVuSHCAxd5ckSYHgYyPp2wabuRYha2AJul59EQXpUkn1Ne2o
pLh3CsF7qjxa1HMYjVtfANtoEE1N5VaZxPARtLnEteZ0FnPbBDEZy30x20eowL37TUhLGQ7MtRz3
WRtF7djLC/GzRFuVj3Afz6feCsFhMIh8cMt2j6IsBcDxJMHsmwuuLWAh+p5mlF3NDKsDNdX8xcWp
MXOZB1HZdV9+4YTQNXeZI8eDbnt6o5sYVTQRChmNAbvzNDDvUUz9iwHI6OFXTBF2yal1SgKbcEib
F1eZZaNN67LsPp6RK2jclOmEyigPPuPejgHQY4yE/6g9Sz/6Jh1B1m5GqVM6q6ZqfhfNEv1RzZH1
cSy18PX2qvbOvYzS6VPC5Ik4z9oU+XnviFG2h9TUfc2sMf9dccvqVxZEYYuUFZQ6SfnaSq8qHjyL
PHOU5ZSLnleNP2ZtfT+W6tEbs3cEkYWSEoWmDUh9s6BIFcukubzeSNRHFxcE7n3eptkrjDvtRUnD
8MBx7F1pev8sCkg8Y/7Gemlt46G1WFI2TdO5PqMSkzzHEJsh+WV7PqA9dGLsJfzr9q7tHRD2i/Im
0CLClM09s1Olrqe8okVaZO6r0YkR9DRateFoHo3N7b3Zb0xtkw3y4qzJauqoqhsX0yWJE+U5rxyl
9u0x9k5ObxVPk1MaHdTGmhfcXufeZvJuMthLyEANfHNuljpNzFqhiOPG7vJEJvlbbrVqoOrz8pTo
8RFIfe8ygNQCAyxLOXA7rvdStxqUQ5tRBLGphpfWtEChd+rRdO7u5pG1wUAKyIJ63NpKMytRU2TU
jCyEZM9dAe3RGCO0ZzbhEePR3uGUJDSUwqkzXLFgQ7BRMsKUkZQuYgZ9M8+Ml1IJ7ltLvxio9fi0
0989RkQkK1mY6X8AaAJZuF5fphd6GnXUAEEDZnd1n6iMv8Hmevto7O0VfpizT70RPMfmaKDQUxt2
kqOaOhU1AIHMfpphcj3ftrK3V4SqIMGZdCYNlgf0jSee4L80rIHTn/ZN/C1JqexNUz1HvpPZR6is
3RUxZMywAM8L5M5rWxSjnVzYFCuc2rUuqVUVlx4u0IMV7V0pAlLcowFLD1HI2orEvTN3qY5ws/f9
o5hMGQ1YxV1dZMWD41TRwT7t1YMIBSS8lCY6NjePGU06FUgFooCASxOEcRfvLlcS+6OpLKiSh8C9
jaVmGHhJ0QTP7PJEuhfeLfr8brQ955L+MWeSMWuTxtB65bPqRWjSz7Rp+rz9aEDTdCoAsfiAQ6sg
Skrle55F1kFwvneApPQbRWJGsSC/XBtV5zoMC3sYIT+vlKdBFdkJdt/kxU37I26SvfND01OiIuBz
u4adwxPnIlM6BvHUenCvdNnXEWqyu/ffCEYViLeYIpIUM+sFoU8VG9pUTjBJ6IqPrl4UzIpLHKt4
9q+Ygu6WVJx21lViU7W4RZDQE3ifPvRTK6z8RguHV6S/54P+yI6jpFNASxxUDnSM27p6h4g5uHZM
abFlXxj7L/05r8eLja5wUAnHRROsOSJB2nlaJbs2CQ4k+XDXbBzlgAxh7mo9B9JQ0j/01DXuq3YQ
J6Nrs//opS2B3iWfUSs0DqDYO4eSlh1AQhrXgJO3TfIaZMM4qtYYwJ+sX7yJQdsqraHmCrs/b5+W
qzNJschjxAWsAY1yxtzWp8UeAJjTnquDNs6709wJ9b6iofpy28qVT5NWeOPYOVBHV3NIcdYgVlPm
WBnE+GiDmnkuwyi/ECe+xINiHjR9rj6fNMc0ogHrKrQ0W0RQlBtjO9RJHSD/6d4pqmgRyTXTj6gd
GO+9AlIIDhAmp4/aG1wj6++nzzQpw6qHBNebxKPpFUuA+HbxwZoPY3T5T60qJJgiDaAXKXXfGepa
m1L7qHCKiDjEsMcs0Eao8pzWzi5zCUkVqhmDzxR681BT3vZHb4oO9vDqBkrzpIdSj0JSRW7MMz5r
VQkDHEHRec2ZSlnzUhfVFBREZUFbNtXJbOejUGVnJ+GABn9K1MeDsF1zDUnCnKOxHGhpVp06J6wu
lTL2JyMJo8vtM7privSbzgBFb47P+vPaCw9vZxl14CzOctelOs7FJm6vW2c+eHL3PiUhBCThlMXl
kPXa1NLNjp3oYx3w4qmt78BP/kOnFTr5EUQNnyujtz4v3Rh/vb3CnbsO2EKCAWRCCfJ1bbbhp7Rj
pNXBpFXOfTbz6CVR1f/Cd5TLIu/hEQcOvbYyWlNEFsw5KYe+vDMsRQ/cxIWfY2Rc7hcWJGEAuDBG
17bSk9HsKJ4ZsiBYW+oXo+CSUliz66Opw72j8ZPhD3IbnSmV7ZIYNWri3KyDTiTF2W3S/ybhxUEx
eEedoz1LzPUzDMPjLWv564+HHqmnUDFBGVBb3HsXRIrfpJ76cUit+r1vDPeZDhV7BLRB4kHXpiIO
iTKi8xJYdcKc+DCqd+4C/VPVmfnD7X3acf90QGAN5lAwA7Md8OMIJEOYTWUQVbZo/G7O1fRJd8bx
AbCBO/h1p2aF/36bdAeAc1EtvG7Ez+hIJqwQ5YhuhEgLBlg/7abF17Revytd96gZvnen39qT//9t
IpKH7ObgFgHDU7zWda9Ajq7PD64IjSBv4/gOzvz4oBMij8P2SZD6J0DbePLUrU8uea+tjlnCQFfK
8kx9XD3lVFc+TJNrE2V6hT/mKpR3ngvj3mTrB/fves0WRTBQMaSSUBts5+CcxGrtusWPlW0bPeTR
AlFaz2THEOX9F8nh/uDoXJjbG3t9RTAqUcVySBzLm3Pr6aNJP2aoA/40/GUplceJnMLXl/fLqTH1
QNsO8lbYy9A/kQ71zZ6KSo7oGk4TFPlk/d4N0+xP6M9+KSDsOrgi161SbEEeSDsLcA5g3c2yUsvO
lYWVBRnsIok/ZJ2b+qVSZT/yqaw+MuNYilPTFQySiknrnsCT8+RmDJhBUL5EyQ87zBjbdE3ArwdX
6frdIMEmOJQDbPI7yB158xmaoaIcYtp8BsVIvyBqQZerK82vt/f12knQcQIIAcED5QJGgddWLFv0
eewS3qSobcLKoVh+5Azeq8jq7/rYuwdXZ29RGCRnp2oAMHqzqGW2W7Oh5Bm4dm9e2jbvm9/U2LWP
hiX2lkVFmlYzQ690LjbLouBdLhycJpgL5ifRAspB5dh25EsFn2d0xo5K/D9DzrVToDZGkiTHAAFX
bNHDqYtIcqtyat00jh6Ql6uePZLC115hvMZnMsR8deaQCcFwcLqnUHjiR2bDEBRmXvUtZWb/Q9dH
7gd1KMnnJMfkA/zbZuDMafSS11oSaEVzCLiRx/vqR8PKJou0EK9vxzuckITZMJM2SOa+dCCcydTP
zaLnj0Y/Fs+e06sfS2s2vs/MpB+klns7BEJBQtCI/JhBXR+8uXbryR0M4ure/E9MkffsLU0JxYf5
ewuw96i6uGcOWBHUhHQeJTJ5bc4oEy9U26QLZr3L/ikVa7oXECKfyE1cXxTmUX1nx18CsOWNwFlK
JeJNHQ7dArPsUc4OpkEfnuO+1XyqqOZDDXXSgaPYeQ8wJVM8DJJ4be6Uasa9mmUaFJJWOywXtxFI
O6skCCglcIFzo3ODDjToQYX/uoIFRRD6cbxEHkf+qh3TVraStxmg/8W07Dmo0w6SaS0cWz/No/Br
rNTzS6WKKkjHMGxOTOh10wfLmN3ab80I4sDbnuz6VebnQDIke73ygdh88bILc7er9DZAwUV8R/9z
PLVuMaFXM8aXlKbbj9iZqvxS6WPyMpeZuNy2v3OXeKvwoNAcya6bPIFv/LXXLSFcnF0Hfn/OvtcC
1JaDyPRD4yjRyU3S5XWuxXhfV85RL2LnrIHHBVwq94InepNhMC9oaf0kuqB2FSdo0C/8pKtR/AEE
Q/759iJ3TVGdob0ty5ZbCE/PIDQdlaoLCADU+2KJTF8A2jvBGfDuIQmOl4Tcwx0l66TbpmkltLb3
LG6QUCE6u1uUdux5mi0n8zUId8+dHh/lvTtO4o1JsFPrLXRTI7eTBVr4NnXom9pumJAcWrZyShZl
/jh01vTumsnbRV6pnTQoqsLIGrYA05cliOyWflE/Lx8teNsP3MTu4uRlpR8M1MTaVChHpdOS0My6
wCMlfCorPXmG60I5e8ucMC2Ue/an22dl70IYNDNo1yL3QOl+/TXr2K7VJenaINZF4ocVfH/ekPyb
IDP6iYnn+dHpLO/ZrfKjQZ6dIIPKBWgrR7Z4GB1fG06bseuMpG2DUGT2HUlOe1Iz/f1JIwNoFGQk
OEg22Tdud26gKLbJuoNIrf+synx5gvwXCqdl7s+3P+TOpZPSUMS8aI4B6tusp+vqaokGkio7rFFm
SAkyRiR5To0VHiFDd5woYRDLosvHBPK2m2/Omt4BoyyC1jBEd0KUtPnQCib9TmGidI/uUC+/x8OI
GqFZZh9TAcDu9lqvoV+yb4V96l0kyFz+9eYtLoRCpUQt8I8j542I4zBQ1GuUyrxrDeo28NW7ZyRg
Er/sbe9OUpQc/Iadm0IXmgSWsITfsKUfi1J1nnoYRQOzGPMLJITjb2PjAUqezknhHUmc75zWn0VM
Zsu5KmAj1wueRd8h1syC4aqIP+SVHX8dRJfc3/6uO5cRKz9rUKpF2r15I3KhxQ5BCGvKbOvHABOP
7xlF8+Q5df0hS53xhSimJg5cjvzO3pEiyGO8HGcgSfE365tciPBalZJApFn3cVu7QZnSX4rgR77v
YLCi0abpwbQY1cVxp/z32wvf20wmi+lwySYb9cy1eT3Ncjkdw3nSjAWX43xvCJEviDr8pyqxfuBk
964q7R/8HdhFAtvNZoLxMeMywSksHJvJr+CJfNRLwA8LTYCDY3q9pfTjsUIHBvJR2qPrlVWu16ZD
40iHHs6fY9sKT0XllT54PusuGZua7l3ItFPID7n9Ta8x0ITRwJgkuTh1VEq3a9MIj3UijuoucKwo
HPwshjVdF0qLow3bOvfVWTfvnWW0zrmLfth5drr80pHaZJesik1f7Zs2RQImc1DeMeIuGMyx//Pg
R8pvvU5uwP1KZjT2gtBwG/K7dpRWydj2QTtF8wd9kS+RyCpf9FN5lw1u/3GxX+jzB15kwkelTrZ1
nxjtu8FtfCtJrczpozpAZ2T9rWCSsGtG4vpgRtUKBvDhR8RQ+xmFp/yi9VV7TsP3S2LKqWw5IyKZ
aZnBkZfiTSwaLXqVRGHHXFOawnepLNOg+XnWGerdqM3JFHh9O6d3tz/49dkn9oVgCqIpCpvcuLVR
4GYOxEnk3KIe2xPNyOg0DXb4W5fm1kEZ4ZoT2pYE6+QV9JssGiObdE7MXAkPIbYgVKBsvISGMXh+
Rq+L41/H42OfwId1F/cgxXxjBCVzGkp7+mtplcE4e6hUg5ZZLPfJFW1bnBRHDD9GvUVHT3Fn9/d8
Guv5EvVK1PtdqXa/VUPuHmWI146JvUE9FOgXf1A4WH8uJBuqME85lCIlFzJH2zmBl1L+i6o4ZzRy
KF7fvT1kJ4QQVLsowGzRc42d8s87WRs4qRnZvrnU3udlNK3X1hq9Qz947ZyAs5Ec0tLB8fKX9erq
LE0hjnSUE/OJVfOU6UZo/Riz0bZObpwX7jNQGGv0UfrllCq50nQXqxBpiCa9oaWXfOxhHEeeqv6m
006EexPi6hgZxyp+ioqEgrkY4pAKirI8Q4E8MOfl1d7XptYTw5eMUNRZRtf5lC5l/LqIBYJtFRb+
9BKmVvybE7ri4+gqahRUFfGQ3+QxbeUsN5zyBLawq86QzluNb4ag/k6jIizr1OSTl94PjHrNp6ke
EaVY4jKt/YhZ2eixyHJh+Fm1oLDr5ZOa+/MSNt6HCjBTetK9JB0uvdK44sNAhBd/b0GCQtio95F+
blqvntBSVsNPxpRp9f3sMPkLiCBvHapjtvvHUsN5dJAvX11XOKvlC4VL4vBB+7neIT5qOcW8mie1
NYr7DFViv+7d5mOoq3/fPnlXJ11akhEyDFJAibdpFXewBAqXmad+HPN/mT5yLp7ZtGD6k7z5kHit
cvA+XYVUG4ObV5jK7VBGAtrauMvVL4Pi2n/UUivq9rJ2P6AkzQH/hG/fhlSmWrljrtfmCTrCBkHl
xnsRlV4+JlX47lkEFqSxU3QRwShdTVGl05RArgfTuNCi/reoaMezmXT2fZ2X/9xelNz11aMpLWGL
Dg7XBOjA+lQMhTONegwMWp9btAjVpL4oQOXQ1RqiuyxttJd5Kqwft43u7RcDW/JwMCXGYVkbTVwB
ZcDAfuVzwXlMBjfQdPSrb1vZ2y8ZJ9Hm4zCSUa2tQAgk7LlhaV3b6j+itvy3LnXnxW6yg/O+Z4il
APWmESandNaGDGcgqRgm41TFQ/JUAZ8sYLuMIOdYQuXh/Yui5EMthkaGHDBa26oNvbBzbzROnvCa
AKjX7AP3yh+mnAbYbVN7u0TTiXkyAnlQARtT8ayNVgPH1knrGDddqii+c/rw3ZqjHEDr/xArMvXa
PlOGPlYumGEWlPbf50k0Z0jDl4vpwALbFm57cCh2FwU0hga91OraLspWvNmsXQFTOEoFH0vRwXsc
5k54xPW2d6+Y/f6fHXlm3kRkkv9RNxTsGGPhXOhJ1b5uNgJBPm+5ZPXsPnZtIX6/vWN7jteiWieH
znUL4oO1UfTlIzsvF4x2Zl37Ydgl3wZK/ZcmdpynvHero1Lk3ueUoFqZwBNzG/IXvVlmqmUQcqgc
/Tj9f5ydx5LcRtOurwgR8GYLoLvHkBwOh07cICjpE7wruAKu/jzFzWFjOgbBf6EVKWZXoUxW5mtq
J66cRkRNqpsH6d/tKKwSCvp40+6rkKs/14vpDoit1/P4EPRQpXKzlAcX5K1PpoBoNHgpJFFfvx5L
axRNnY+mFWEumINiQhx/RKUDDj+Xs5b4j0uQ/Pf2B3s9MJpjCjOPLymqW3sAe0GXvDMWFj+ZiBkH
Tud+MmbL//x2lFe5mWKZQedGnY+6Md3664EBrTazbNFZ80BrL1nn2nczdbrnBuYXao7lDP14cLEj
LaaD3fZ6SonMIaRYoKrHu0vb7UngciUYX1N783tLs/Jv+AtPjy3vwXugacNZIys/6DSpVX59pSFB
QM0zUN62iv9wPVyMBoYqY/dF67iQ3mmOHzqladzVVT7dvT2zt0OpQjykQeZ4N7OoUBkYzmBalqVI
nFZe30dFMJunTdbLQY7zem9ThKesCjGLLhq74HpUo1PgULSxt8t56iNlkRm7WZmFRpqXX8qp1g4q
1beW5q9XLBkICcj+yZ8bXqEvKSrC8KLTiAx7gZ7o2wff6tYCgQAGBueXdvq+/lgIDcZsMOP6Fgz5
B1Sol4u2FHS+N+Bned778QLGL377q90YmiqggJDkIUmRbL8qaeiMySBYIFq6PFZmlZ2CmdPl7Sg3
1gYIZArwrEZi7LNgm1p/DcKaodUrprdKPSG33eEp8JzyAGR0YxZZ8KrugQIZwCb1U347hRe04Ge3
ZoObhZ7EeKUUoWKKxMHWtZFhA2mQTtoeLMgb43MhuCm/GJbIq3q4afUYE86jFdE/nr9SM2q+4UZW
x3k1VAcfTH2Q6x2t4BpgkhX6DPLU7mT2nBqjpA3ms+mvy0e7WOSJFr8XVTZ61lXfLZFWa/WDTLP6
k5+Z9UH41yNVUo/scTpUv/h119NbZXOlBytKXWadLj98N9H7GJxIfYIemR7RH24GU+LhfExVv9y9
Zeplk3C3GsqnfSkufb7a7wQwigtC0UeaiK9r70pxx0eZGcobrOs9J6HRPDhoExTFbIFllzezPOls
h1NALf4xHWX5DnJk8Sgzx35YNPnOnn3x8e1d8novEhe3GHUzIfuzx2DjZqe51kad2kgrea/nRndK
8y07/x+iqPuVpjk5314Fi2JxmfoVReHFnMa7nNQWNzPrj6VcmU5VoGJLIHnqWruCmDUKqZUNavbW
4FbvrHyb71EzTh9yFyJjaLTjcPnzYXF+qSo7NX5gDtcLM7UHw9yQPIy33hKfRgPyz9z5w8El9/rm
YUQgkilamXiQ7vXk64L3RUvtA9/K0r7L5OQ9VFsrT4Eu63A00qN4r0+z63i7m25t8XTCJb4BC6O9
r5Am+IYZwnqXO20R+5v/Y0RX5eAsezVE6nJ020CLcI8rVtD1ROpJM3V1Ss9CmsIO52IKosX2xJ2t
HKCNvD2yz361yYmH0pUittK45Jl/Hc/Lmm0Yi5mVomX5mR4JviuWAw3NtsaDw+sXEOnq8FSxlPag
WiSgCHc5iuR4bKcCd5lBzGtA4VGm31lL8snbpvkezmbd4HmzVhEFquDUd4H1U88Lsw5FqRfvxi0z
v2ymVb2r1sJ415dVTQFJztj82k390818fn9dt994yQ93hivW58Ga50jmVi9DrRUHKJSbM8eZRW2d
2xU5luuZaxC8WCXbKc5r6b5bdG86OTMvHH8YjqpKr9ahmjiFo1W6qkC6d6Em6SFmx3s7rtz1h7P4
zc8lqddLU4wZ7tX9UMyRXcHqe3tP34qqXBlRbuQ/cBC7AQbZ2roWzcgWniLNegkEs0J9Lem79FyP
oDAyktnT20FvzSoVEqACStQECNN10K0swF4D7+EF5yJsUqBpDzB+oEDYHBkq3wz1i32GOhBrcneX
LwqWn2LQFY+4MIZO5vRRmS9JnOFAcZCB3drVdAsCkgZOZqpN16PKYD3bi2LcA27zLx6mNvHsjPNJ
K7PsbAV18vXtWXx9n7JiaNCxy8BDU3rfbTVNKlcdrONiQ6YFnWu7Dc4YDlcPk9Dad0u6DY+aLIaT
oln8Sx3UPHl60R7cqDcWEFGwXqObDe58L8ce1Dh2to1fxsOce7EA5x5vEj60s+TrhyAJesCJdnMQ
9MZXVSRK6ogYvIM/V9f8bxnoUI/LVOH1EHedlZ+SIlk+b4Y3RL3EqOztWb4ZiqKU0nAAZ7dvg/aN
Ua7rQqhU6OllQPzoPPvm9GFwRPXnhw1sKtAJZNaKFrMbVV5bs201GqHmPgjbZPPPWt/LqG3EUYlD
bevdKU3xSxXnf2FlX13ldaEYLEkZ+0kdxHpaOpcuGETkzEHwD4QjiRFSZt+JEcMwTThHT6Jbk4pB
Mnxl1T6lGHH9/UjleXzyIIeghrDzPGkJSty6GRldMh0Uc27sSjoeSlWf1gAiv7tjdfOKrK+dqYLu
N+uIGIvupUo2j+kVzZ1RW9Xl7fVyaz9QLSX7o0eKjMrubEOHDKJ7Kau4TM3uofac/tR2ZnM2NIGR
jVHXgE6K/uDoUYN49Tl/C7o7CfK13mahEVQm1lzzBKzWlzYnjW+b0rsvLSs7B6VntKG0zfKvtwd8
MzYlLIXR5M2071P4iKKNs7nxXJGj9bg1+hiSGTqgya0sEs30swwaA8qzewSnu7WIKBdDpETigvRm
d7QHa9P4Wp5XsT5u6d3Ku/dLoVM84Lg6smK9GYps7dc1CTVw90qimlU1nd5UWHsbz1utey8tgnvR
Nul/bjmBAr/CRvE2Qa9+f18xadJeNldRAes82oZNOy0SY9RCeuL85x+OtxiYTpI9HEF3O6OhFli4
OsdNtrrN/Vqj6RaiWfOp74V2sbrSwT3KoMNqCvnl7ci3bi7qjzRZCA87fE+6d3Ne8t7icNJtuAuY
QWGde6EP9/7qZtEk5JqFXu5/m/usFaGpLK1m6moHqeqtnQp6T2mOAUXjpXZ9CK1JXqqaSRmPdhHc
TyYWB7bdZHRim5+Gn1ox/ZsjtIY6wvcblcwAzqbK+xn5dcwuN+s57VZi5glwZnuYnj0c9Q6Kabe2
JHo5qOaoOoa7V9RAS2mV2G6UHK+TfGpsvqe/yuTMbfnDSxxQfv3odR9WtxRHO+XWxYISEarjdHG4
w3YDXJrZakpRV7E9m6KL7DFfTnIo0zvHKcW3Yuz8n36QyiwEPL1GA24n2sFnvXXg83pUChWQQMhK
rqd4REskkymi0i6XHK3xAJO2bCriRad6UzSA8t9ezLfOBq4xmt2Kn/yKrpVXLk1TjXhO4QCHWoMt
NkBDIOkmqoMde2toHrIsFNbh1JBAXw+tENJDgNYi7Qly1J1Q5n+pumS4q9xmPS3D9seUa14jlBS5
sRAX5S2ndtBvaZZrC2NL0rSMZ7l8SsUwPYw6iWaVuP0fJ3SIGyiQOWcR/ZB9PlLNXisCeygR/uum
Cyx5PwYNNJ9rMR/BL39lbNd7kFhKS0E5edPc3C2QAJYTheCajFXL5V/wNWaQGFOONp0Ylu1lpZP3
7yIrGQ3BlJ9z15me57aBi0br4lwvS3twGr4+h/gxNA7w0EOalvPwepYrvFbscSs5h7W8+tw2zlIi
lTrYd+5CuSpM6m74kk5dkx4s3JtxqbAoABn4gn1vdzJp9I9zUcbW7P4jNS0/ATfw3k0OZXBe22tc
T4718qebBaotxz7YsV/Es91YA/pddt23KL4vRvWBsnt59opFf79aTvnH2TShuNXA+Cua2/4m3ZYp
5R/lMwvMRc+On2/smB4/MSGOLKle70sVigXMjU1vbQ8qHoZsdCabUItttrD8DBEhXLPGfZrqd8U2
mfd/Povq1gJagyurvieDidydzKbq2S2N85T5oo24y5uzj2L7QaRbI+OhwOpQENdX99Xa5JavLYwM
5sIPnLyxDd/6OkVVPx9exmppDswsX9+PChdC1gyun1fl/qPZ5ppqXusVUKX7/jx72vDU+8J8/vP5
A+rC9EF8BI6ufsVv55phttT4666IpwF4KZUP9+SUtLkmzpzT26FuDej3UOr2+C1Uk9todI+E8tvS
eCrHpLiUlnsk/3xrK/OOUlIOSNEgHHYdBWgpl5AdFHEPI/sxaEb/faIkNp1ZJn97jVtG3XjYjL+x
NuhQ8IYEk6nUK3a3Qzo0SBLPVh7TQfs3SSjd1JvlnWjIzOGa6EfN3RszqSqYkD1IV2lU7MaYuJbm
Q2PP45Zi2HnIXPkR4o5z8L1uDErxytFqUiCRVwtQBGZtZz1RprqbRYh0HeQA0RU/ZKbJD/i8HnUk
1ALY3UZY2VFXIBNV5MHde1GiI0xES61FKaJiqJ3IzTIvXAvvSPnmViguPAoL1DO5/XaHbydFmZYj
H6xKahF3bjYgM8JlA2bkqId165JVdUybXaw8+vZ9JSsr63zh0I2rJdFDoxDGP0ai2U2Y5NS4aY50
Jz+zM8Vn1y/pUpuRVfEWb+C1RUvtTj/f3oa3hq6gCIgM8bPodF1vEER1/QWyV47+lpY/GVuVvOfQ
20gK0yML0ht7Ee0KUl/WEALwe1P7AbkHt966HOl3nE8hmgsAOBOmx1kOi77sjOTUQge/+9MBcvsA
CgBjhI8QXhPXA8xM2ni+XmoRerfByZSTCEsApSSleXHQRH+9RSwI42DCgEjTBd4zLpCp8jq9zPO4
lksV5kM/n0CpiVPdNkMUGIDP3x7a642vkKQKh/3rit2/06wkBRo2Oin4NpF9o9Zbn9wtO/JUeb1C
QCaCalebg/byHsYxldKtXHZeLMfFiuu+6MPEGYpTUPVHZOFbA8Jyk4eZRSeUa+j6Wy3NuhaNoaHm
vtkaSDfLviyU+eO3p039K9cHCxGoCsMbZxWymq+jYB5DW3BGXKsx5uZZF0FxdhEmjAVvw0vJ/xZ6
qdY8D/16hIi5sUAUuBNfROQcaTntninL0ngyaJBEUzrj52AMpvNgDev/mq3Q78amXA/W/s14lE1V
/Vltgd2bM+eIGZyReImoV2BTbRVh+5jeB2a/XtzKx3/g7al9vcV5PJDp0X9FhYRveD21VTcGTVGT
IQ9Fn1y6rrcxrthMSGzCeaBZZT9Y+VQcJC23glqK/cA7QUn6qQX8WyYxlxaZuZQyTlLZnMxy8k4e
wvax4U7aOxTT2ud8bo5Yzzd2BYDg/x9UTf1vQXVTgJEAAEEn1E2itt/8R5pQUJ/HKv3055NKQVgp
6SlPyD0NcSwrscydEoOjYf63YSwmdk651pxzc9XioWYpNa13JNN8Y+2gS6G2PLVodF13n9Ju5dDK
rJJx6WAXT9dtjaW0jQdy0ID6nuNf3h7lrQml94seNJZ6POR3X7GbtiCgH4W6nrf2EanOeLIbr44W
D2O9t0PdOAB42oFBoHlJX2H/pk4SbZjbCej/QO/mcUuldhKJ1QRo5haGcdclhnZJDL15j2dvchD7
xhFHe091wyjDKFrp9bopTVlMPTZm3HfLyzAG6xNyd8Xntwd4Yy5RcoVwYnJcoxGwO2fImnCGWvol
njLLiTR3yi9c711c5mt/8C65sflQKqRnqQ42JPx2BeAgL8sV8tsSo9JsP4hy3qhI6s1D7dDvq9Am
+KrVc3UQ9Mb4UDtXyjHK5ogL93oSV13bKM3kS+xiJxpmTaXH2Uy5BzrlEYvy9TbAm1cHUKtMJpjU
3ZXkOkNiBAs246zI/IcGCC6yt7n7RBUPaiOF/4MK5c14IDVB4gA+ovqxGxqIC1hc5EP26vgPKPHk
7zO0ZYuwlWn9dx9M9UHA1wuSAdKbVWbYPJr3HafBz/pFGsixG0I4p7Sfx8d8kOPBTXQjCnKLCmAE
bQPp5N3uzrKttMxeQznZsKs7BYN4wAfgSKj8xuRRtEGmiMcQq3JfMNpma5gMbtV4zqzFIqNe5kuy
pOU3TUz542aI5KAKcGNYSHujLg92GEuofUrbOgs8I2lPcdDa+qXzZu2UWYdux6/3GGkrjQglr02c
PTp5880SWe9tikdstj6mYkweNLHmnMyLQTl58j425SAOvtituUQynzQFqSv1tLxeiHmuTeQryP9S
1vD/DtKmilL4MCjNw9YrZtmf/vTM4gVG3ZGvplQS9jBNVBbdrOoQSh+mWp7MLO8fhM2CoXqbH4S6
8dXor4Ckot6GFuge9bNORbANI1YuRjP3D31hGZcy40nyxwNiFwMHYxNTQ9xfaBt2EcI3GJDEWOSj
WYjxVNjQTrvsSHTp9XEIXgSMNXRXYDIQT68/Fc2qzBsLxCmR4xVP9qA7n4O63swQMnJw5BX2i0p9
nT4T7ddXQu+FI3iXGMgJcg2EdhlPedbOEebiCpa/5b4XlqPJ82qjy3I3pfU6XxxymizCfM+ZIryR
dJ6wne5UYbJ1/T/jpjlDVAZj+2VZ1vUfzR/yz2tmz/+QtyLmZvSVn9ytlJitsFpMa4vf/kCvtxXS
nhQY0GplQMYeJTJDZiitNIesm1KvCTNZt19K2kZpWKNYFs6ovPEcWA721Wv5HgqUVIcgEiCxwpLf
XV4BJ+5QZx0+crC6vslk03osYZ3NOGFLvY6XfFrcs92VWX8Wi6DosSbWf5on0HncyswODo6w1/sc
V1qL8joQDktVoK8Xj8xA/y90GOLWGvJHpAm105pWVWTN5fiIRVV6cN/cikdPGtQIrXHWrNqcvyXO
dmHkpVGMJF+1Y0Z1WcLGRFAjzMBOhpM5HMnZvN7slLkDxJQp6FOs3W+OYaatUkGExBQq78E6CHZg
Ux5ly7eiqKOSji09d47q61El1gpEGzBmPDdFcGkTxzjTkjoSmX+90QF5Y/uNChB0Yjp011HmTRht
6hElNf38RN1NPNtJX4Y6e/CP0SEqFDkqquw0gvcYggKDoroKetL/esAfeauXH9B4xYmUHF23pE2/
vr0Zbw0NsV1Y5UhAwwnYLYsOYXvoS+TFnS39SHT9XIRm0w5hYbnVP38eSyUiLD+K95Rsrqdx0LqJ
BaMt8TrY2SO3X3Ki+FS+n7W16Q9ugRuHDAtCSTfCuiFR2I1LSNlwEqQ83nTEpjUZeGFiZm3YAUK6
x9xXRibP9NPbA7wBI0ChnOQYjTcuBpDl1yNMjB5xKl2d0bKfQCvm2UtdLlOUNewvf3Wmu9VJ8nsz
19No6PXtPKyz8f3tH3FrS0B3B2Kk9NiAEVz/BhmkwQYrm0dIP+lduNhSGFwFi//323FurRylcaJW
qyKM7cbqV5435Qtx/I1iMfJr3BaI3L23l04ezOutswv1DeJwzfJM3YWil7Au2posVI7aNCzG1j13
RcW97otHt1zmv94emVqH1zetyiqp6//yVQFKeD2DOBfnSdard2rjGI8wCmvu3KDrw3nbjLtVMfWz
bArC2dqG+O3QN5atysF4gXACMOJd9gdQwzBrgUuCn27lGbpTNQI8ATZgmaP2nW5hE0qvk5e3o974
lFdRd/NrVem6bQs1Bwt7wrsSz+pHI01l1AXTkcjx7QGqSrTyMmfZXM8tg9Z6feV8k3qan6WthPSa
lvLGxHWMQu/y6JfGeHAYqH90/0EVJBVYMd111HWug6LnLavUNWTslXhUlqlIPyTL9ufQbG5XmpIq
ueKxsNeDR0RDX30dsZE8SL+PyFZ9qjYP/xhrMo9op7+ev/sRUeqj7k0uhdKKmubfbnPEC5INLRUZ
u4NfPzlZNd3PaWKDIs7bD4aU2r/jihKMOXjDg57W7SdrKcct4nAoP+Xzlj2biftvmtlJRLox/EfD
lRJs5awxGr7TUcvx1jeHSsc7je43Quu7VCdJl62tOq5PM9vqGNNpF6liEJaFmSd3aFEGJ1pO1ue3
1/TroJSYOQd1TmM6H/uFtrijM5YeajeO3uVr2Ptl96w3er+EFOzzj8a2+sb9BN0nPbjBX28myjFK
pIiSKFqsexTDPFtARlaKv+PquudtRBSD130VbnOS/PG5SCjF4QuU0xoltetV4I44hONDQ+1u1Rp4
ux56xcgGuk+OhqhHiP7N/8GLA9Qx70TAIYBj9rYfutaL0ZgnrtUR34g8D9xzbWVLmJvCOEjYX5/C
DI6+KuItQMpfmeThEmkWdsOqqUfPxgJnK/9Xao3/1LftcMJJKImdERKojtTd+e2l8/q6ITLHE805
5VWxL99bqdX3bsBGXrtNRkEpk3dtzfWWJQvKBk3ZiZf/Q0CUH2ldU/ECsnr9HUld+zXIVa7se/2j
B4UvrNqijWohzXOWAw5+O566wK5PDyURrJSWYeiTqOyeQqltTHbScQjXi1U85MJaHgKjEeHab4Bv
5FC9tIA5Li3qd+jmiJ9/HB3neUo3Fj+ADsnuNE7Nqp/oCfL+c236ymlO0Ta0ap+DKxBjVMLvOEMx
a94X+TSeDLM/Qq3d2KFXP2B/yS69ZtSLN8ZjTxOP9ggYkrGe3yF3eUR0en3zkEnQuuL3Amil+3z9
ZaWBqWod4FyWFQiXbTYWK7o/HiERbg2I044NSSVROddcR7GWxXG7GQPk3qVln6wcNGsydVFSBEX0
9se7sTdU55PWhNJUYlzXoXL+sDPsCR+4MpCoCdtl2CCqFHZrrUeZ1rgH8W4NDSoh2QIjI9Hb5WJz
I2TndDouaWXa3PkaB2k2ttv7DqTmQajXKm8UWHh1IMhBHxD/k/26sFQXVOBsXBfQlaNMui02TXa/
IbLlTsEWVk7pnL3RXJvLaupDd8oQ3Hnyp8ypabVNaAsBlzCmEyXm9qVcE/edaWObd3Aw3pwSQJA8
SAFBUUy7/gS03CgEVfhGmfko7qbZJpkS2ec8rYKXtz/2jZoJeSE2LOgJAAekSn0dSs5+GvQGM6K3
3XAWQztEqUY1txNFd+pF9lJAlbrgKCzZtrqP9982PsDWEgef5saq43eQOlBq4wGwv3b6FQbuVLEK
2qkKUo6MzQkrk8XGq9aCqph6f7898htzrDR/sRv8BdvdN1QzrCS6ukiXWGb5dO/5M6XKeabe5iTa
wdhuHMZwBoCec1LwYtx3OvS6BY+3YgbbuLgnVtDD7reiLuKA3B85d9Ax+qjPd/2WbbFV50egy1sj
Zb0DMgD5zitut+gnFxZt3vo0WvJUf/Ar6++6dZuvszjcXzfOQp5v4B/ZYBSB90jsHkmWRs+TmZZV
Z52msew+IxmWH2gB3BwP/UXqy6hF0gy+XrJOX9kZb9E5FrLeHoptWU5ZhZhYW2vdwZe7kaFQpkH9
Asto8N379Kv3gqam+YKdqZvVX6ZtaB6qJLA+GWZphnNnO3GTGzKsR3T7/nx5qioKJSkDlN1eAt3T
WFGAzWcsI3oDEdOaNLdvi9OajdZBrnDzDID+oVRhlNb/XmfcRpxtGB2afmIM+rNu1Omlbor2JMvs
ZWyd8uPsmCPOEWMdY9JchlPgt5eJt9DBbN86A8io4ZZDUwYmuTuLjMn3e8STl7hdNWMIK6yLrFA3
Kvkta2yw0tmKXtjb03zjDaH0nCkuIvwJjHG3N+zVdKsNeeU46Ec8C9vZurTQ5R79tdFBnK70eBP0
od4O+mqcWPapAhLxuMmxzblewFSMzcx0cVtJvTwIU3gfkODgVIJ4DE7Vmnmnt+O92jBAp0CHQTdB
hodEW63y356SNGRcY8CgPMYPMfs+2H13Grux+NgsFK7eDvV6aL90u9ibFOBpSO6zIWtLey1t+thc
+vqS+Eb26K0GDqFeuT72C3nY2/F+icJcJboAGpQX0C+6NM+VfWI0rhbGnbCl18QBLbmaYvtmFlM+
XUo6Ou8ay0r+Hsj009jCAyz9WK2tXUctlgJb5LlJkHxpfbl8QVI2b8OSMy15tIUw/m27Hm4Sb97+
2wRZ52MuW1T+szzd/A88KZf0Yz+ny32tFaxRVMFNGYnS7fVwNPMgY+sEzldvsCCig+P/3BuiSULH
rZGAq5GBSMNtKpyvIqunNlr9oPunARH5oheN9tc4cySEyOv4X7OhcGGp5yk0JceqNgQsJvGcFpr+
PzYitYEuSIot9NYGYWn1Nb6Zkz19LSfTfaiG0vzfOtMSiV17y/9Gh1h0J0PSQwq7Cmjw05b5NXY+
Re89o/8xfKUFumH8oiVDHXXDmDePdWn4XzbXMtIPzZDpTlizTruXbcqW7KOXWPZIbjgUioiX6o3z
MakpTkQB8sAIRC5W9lD5gfxqjZkzRprVz981UedDuCUiX3EtcHsuet8UsJKAwpXxhBNqHU4Y0DxX
pYK120YyfVhy8Jrh1FhrGxoz7h7nlvTj86QVyKw39CXGyE3stQinWaSP2xS0y8dJQmJLU7ybDtb3
fiupagxQPS5S9q4e7EEZC9sMP2scS6Urugc64tW7pQBHE4mVPzgItr9OVTD0JQGRUkhTsOfrfTuO
Ka2+yTEAWOpVJKvJO/vJdIR1fHX8KysehQtS2T5tlr14Fpxcu4dRqUfIg2XaqfFT+YgjQnJyUuCc
oTAD+ZKkzvTozv1Acg4LegkrWFRFZDRGf+TNDHZUDez3Tc0vUvOsHMRVDWKPLN3W0szl6lHUbii/
fPamSpsxn3ICQR3EzZ1vSwqG1h5sHy8hoxfTXbo4zXZHUlKQRzW9HHHAMzX4JN0ouq8SaomFz+eS
4f2XNksG/0+UXjh0kyjuEmrBODB0I2xgfBDH5LlzitI6tYNZZ2Ei88Q4lbXrnYcBmtvJyJLpo5iH
lL9dZerICaoh9Be/Tc+TBMKiNBPWJpyc2fsPucm+uQTWnMOn1ALjmZPCa07VKIOndEyWH4K31hb2
UPPyS9+m4/dK33DqnW2N7Z0lkL/DJXUHGWVua//su9mdwrwfpg9JZWK9k07N4t4XTZEnp8TstL/K
NnU/eHLC+sjwliCIYVazzQrkktmDKYYtJ7s328ciy+T8zgbB+70Vvb3S6RL1/ZBtMNbKLev1sy58
+RcOVeP9KmSBf2GZGJ8n2x+dUJva/oMs0/YJtyM0S2S6ATvpfb9MwmnyWytKTa94XyA9rEe4Pq2f
y67wHqhGIj/MuxWhqJrqjx/SjKU8PPI2ny5If3O9l9W6PaZV3Xy2Bvoskbf5xQ/2Ab/QxLvuYdIn
J0W1rqbd0lVau5z71F6nMPBl8eKmKLTFc4mwKKL6wMFC4Ymyi5O5zj6m6BnNnya/Fz+yQueVmYJ0
+oIVVeOHMjGXv5ogBfXXmLL5V9eHzb1reRdBoNZq/7vMUzRdM6yWygi3Puc7UP71ZUZw8EPmgy9F
aGsM/tn48S9SdFSD56Rx/xpR3ENMRLODL7rckuw0uFnSxWuDckBki8TkDZBbXRNjp5iM0eol6dNk
NJkZybFHdBxEdFpgIWnJPKzdNRi+trU//Dtrlb6euOm7D9ihYpNj5Ybzrt56s4yDqa+tUPS9wGrA
0aA6BkNbnEWtaVUE3822zuYyev82Y7X+D5F5j3+6NydrvK98Zy2irTKm/xC9bsQp8+X2xbF6a/3i
WSnQSEge2hDljVi0d8sq0LXwMpQtY1QY3OdhaPMX2uym8+iUzF5I3VaU4SaGvAqrxs1rlAzG9JOw
Zh+cQiO2seAuHOd3PPzq4MFJ7XaJ5ly68rRtq5eFy1hUzalRqh2019bZum8G2XwHZjvIsPc87ZIh
VLKETT1kf+eyST60i99XtFQ7/bvTmKMX1paVPk8LKO7Qxy8jdlIN2XJtcYaPtuZUJryH1frfLCpv
DO3Jz61QdlXxwYTgxBIt5+oltcVgXgJ9qR7LOfGdd56RYOSbrnan31N2t52oKMrcKcK08RqT52qx
vFNmVz9qTZrsVVkWn5pE2T/IcpOfE5AZCTJpqduFdUJnKwokNqHSMuk+lbQ76ba1WtZ/cBfcx++S
Oe+eMqNzf3bN4olw3OgNRaoLLs7AF6Y5pKHjZg92YZUfU81OQVtYU+d9C8rCP8+6Iq+Uw+pGdlLq
89OUmFX+bAIc7qOhEG1F3kshMUS62/BjbZzlJwrtwkeeQfPHcFs7+eJhjNNEo5UleEiiMdWiruES
2JBFXp010aByW/hJtj0O9iKqh3qzi3+0BFn1+6pI2/VE9zDTzz3SwllkpIUXxAlTtoW+lCld6FVb
PoGrTNvTaOflBwof+B6aCP/1D43XuV1+KZKuzcI23YL6/Zy66X846XjeCff51Tpr9jQ4F69a9Z9y
mT1q4jaXQSyM0voXRXhyoHYtrMs2QTiNeAK4HzvNrJOo75IRC0lv8fAlN4sKJwzbGfUHTWuDlK24
WUtUbIZfvzdZdh1/6gefusz0nmbPsH+kebDkd1vXLe7HZfan6ty3QVaf4cjpz2vpbKti5jVP3pLx
TWg1ws0L8mpjWZtVd1+YTv1Tr4u5i0A+Ts/2XPvZBZRsIx/WWTYTwkK18XWDLsnRbMrsYc5m9EdT
12y/4ylhz2Ejm+VruVI5CZfNG0fAJQDQF2GxXdrKEf25tkv/eRYGDX9pjJ4TY3y9+SdtSDIRWs2S
Y2E1NP5/Qk4oM6Ve33xlW+pzSBNJq+4XM9H/Keyt7x62qTaeqdZb06kYWveh7KXVXbqqGnwmqRWf
Etcla9SF6W7PiyjSR43UlIwi4bOkAw/1ey/tqs9arukDF+FQ/8zl3Jph13f633om4BYnyTq+FwnL
PF4k6LkHk6/ZYldvO/nZyYLgzpXztpxyULAiRAabzlu2jHMQdYLUeGqMlSm2E2E/BpkYqVcVnewx
JEXRCfuGYP3Ro5td0hwax292u45PVWaseugKgSBAOSV699AaHTUEEAz5X2SXNoQWI2jbyJsx135Y
8jnLIxueAcKz0tAeSE8dKUNW/VZdgPa0Zej2+WSDWVxbyldO0dlAy0frqxA9Z2G+Tfm/1LNSM9R6
u0rv+ylfzbC15qr5mPR8lvt2m83+feGvY/VlI+XO37U4/mQh7j9bAKCuKZRLYwatD0W5IHStOplO
K9t6jtLZqBAQCEZ/CctqW0XozivmRNNitiecU7cBNf5hWO8Su1gzpDzb+qteFUUSln3bPQ1a6f2E
UcpfK9zUcUBtifWpK3peKGnKSXXu8qAIQnqwxbdcK7rnDq+s8QT11JNn2ycMrbByLCIup4SKmtcB
cWzdxSz+H2dnshw3kqXrVynLPaoxD21dtQACEcFRpCiKlDYwDRTm0eEAHE9/P6jrdidDNEVn5S6N
kkAADvdz/vMPEVbxw77qUoVJfmpmejj5C6tjEM580xn9OoW+vRjztWEsdIhYhLIDOF2fvEcMQKyL
kXbJe00zZBOluK18wXoosHZTryeATJ3Oa1L6MNwafat7hzkf8uGyc2rTfcrznArOK6TzJApdGyM4
c96zv+LOvzOdqqhDz5TJurm2pzcASYkfEnIi5xsns6UXrvyrJNq2+OujItaqcGlNC2P+NNdstZOY
pXOsdHpB0w4rkHN04M6jtDZxHpN4iTFO0t07Gir/Qphy1qKGq32HFZnGVZ8WKAo3AdreLsylI5Iz
GdWhWwMPnnfhOF904l2CMOmG5BvUizqlli317MErO2HFnWt1T4XhVXi72JNxHbjTyrupDetjBrqw
hEortSOAj+bvpInHz4ENvb/21tUOwl4Z+gtogQP5bZHUA7Of7PqlonbSrSRLjos/53pU9E42RJ0z
O8Wu9ITxndmvtr2S1GD9GngClInly70STvPeap0UgqIyVUfWY96voYka9DOYKIdHKWwSvY0KfJWj
ommzqE0Lf76y2KWKK38qlpYPWhCR6Fu5d4nbiYsace6HZM93OfRR7Y7rjd0IM9n5Mq1UmANncbh6
9gCqQRzqHFWT7LKDRNguw56lIHak90FSTqU/4aWsGXhUt4355DRklRyQ7PEl9Iuu39Mb5WXsGY0f
XGclhK9QT6r5pkLJXV5UBidWiONTNu3wmhYPuhiMMc7kqn+BxTHo+yQ1h+FQVHP/5On4c17RQKR3
mKnBrugzo61DJ5g7WJtCkWsz6kxxU7fxLymvrTY0xw6chHQFzcV8sB70sILqTU0Dn2jZEyqkZaFb
DZA1wTD43n2zdSFu9aYIbRoOIhVAXIkndAp3jADvxYckcHg+AqjrWaSL07BCM+VHusx8qsrG+VwK
c+yjihEkOxJrm/Mc7OR6wEaPfUYXRIqamOloQBRer8LSHMVNs1R4KPe1t5Io64qqi/yBxRu5a+VY
ezsFPkC6Fsh5e/f6TDjjkhLHPHfyqyhyt2H/qYOPhSt9gzJysJM8ZCjnFofEnYmnRZjd+dRikP3C
kijuR6pnm2rNdic/7OfU+tY1k6mFJsNpsfe1vis++M0SELuDHMMLHUTH00U3deTP1IFXxdKzShG3
JOE6Ib5XXRfVTErZ04KAAcewarU4VHluX644yXIbPnTKQ410346stmAmumIpskbN7C9GZDVyunPW
bCYFmVDAFyT2bkVbkHvXQ9szmzEbv/E4B/WsusNTu/kknZFjpGBdrmG5uus12wO1tdUO1CfQh82X
psyS+6Fu+mexYux6bZWT0mIg3yWeM2sZ99iaWglWy175qE8K3c6UYBBO9JEfXBWpcu55I7gyD/QC
e1XUJiJozE0/poUijLEkaNWI7CmxighfXO/KXHJIrszEuxtnVpzwQ+43eTiW6JJ3yezaFRVXp+0w
qZAqwpXL/eE6qxNcOd2YfcwYbfD25bQ8Swm3YleO2vC9tQMwLWOyvQujRbQR+Yh+7hbLwM3Y8frq
eil1QfRwmXUf7Dal1pzSgtc8j0xmI7dH4BIOllnjlbJ0yZXZr9oUzWUxWrt8yeoqmtI+e5jQofSk
Mw/kMuZBLrOrLpOY6ZlYjrYhoOb4MLSLs8aTyOz2Mlks5yXzcszT8rGjF3eNOfWOyqAS3YncHWdM
HwPtcW1MLAwc0ML2YNad3LumrHHRblwdxKMMgMRqnXZATHUrw9WbMBwurACJLcvT/sr5l3zJNPTS
4bB0Em0Cm3qNkiQZvzv9KM0br14rEVvB6L4sfVJDS1y7inaa6jQUJQrZ3RwUwG0lU0csyicMJll0
cB6+G9pqfpN9yjLWiyIwuLpDXIzm5+oFA6HsMi1Gt3vnNA5GlROA2NOg2YQBIzXB5xKFkMbGKKT9
qFuZ/8MzlANybox+tiumRXjXc22P9410s0/MPd1ql9MllCGorVgvcVNeXnB0HS9QiDtBVFV69c3Q
S33eXLjBFOTgywezm/P0OOqEAR/9xJr5APWl+YGD/VzEJdVZCQraWM+YSE1fpFe0WsQQBaaiquoA
BKaah+XIWJKVijGQ3YfOZE9YIfjSu8f5LXVDYSdMnNPErwzShYUn2fl84wb3T1ieTZ9aXojJSP6j
Sowk245L3wa878bvI1PTr7IQGTZzLelJO0I9ZblThlWQjJNU7dcxgSy0S4yqOGRLNvU7KrOqAFOU
/e3sJTYvA5INeJA3mUTe8MTnvd5PzrPeTQTZuEExjaGVt15L2hdGSvGw6M6P3nXpKaZ8i+XK1Bbz
V+RkcLO8yjmsGzF/XCA25lFKEfWgLZ2GNjtZtGNPiJAfdgylOZsnWYRaCREotJIZvqygzP/Y172F
LGSZ5HetSfvbqs/Tb3XZJk+LyvPPkooZnHpdqsfeyO01Spp0fVToI8wws7XgUFW2r0IrXdM0MiuU
Ax79WR4aeWreDIo+BwcqBJKxWoz0MMHnfj+odnyv/BzIRXSiKGmoe07FAfBZ7rSMAyJKVdd9IJlj
1kI7bZd7tmtwhGLR5i+dZrc/ehxZu33LFjlE02qXTbhWg7gXi2Y9JDIpL+gI5A9nHa33GR/Qy9K1
hMtWwCctbb8ObBtkljuEXq+7c5g0y+iHOn0omhlb+Y893SGW/kAOXwxDtNnOw+C9iPuOcX6IO4tg
quJgmwCWoyrqa4xoIwYyzXCP0cycX1rBSpA9DrDWpyFzmztpmtOXoOzK6bpXlY/ZNm2hE+q9m3bX
+ZD5TUwLPu1A7eZ2h/w8aC9Kxgbfc2D+qwCeWXM5iNS7TwZyLcMZAhA+VGo19LhvnO7aH7XxQzlr
6zejnJoPXZJ45b5pNiMEScbYjSfIHmEm7GaUTTIvRShk4zzV9SITVEJ+1234lngP/yAxMd3UmuHI
9tvtR7vOtNA1EzbwhTOM7Ca91fSoZp++Xw2O6n2Tj4CRWNo50y7TsWgO0yJt3uNjK9UlsIb9sFIm
E0c10THHpB33eZiCua/AjPhVTzUgaYQJrGDNDBq4fV3DqQmLQTVGlPlaUMVqxM01GmQ12geT9Nd3
eML36pgGQenf2mRb/ajg1T62PZ1uNKuthM5U6V+kST0XlGlQ9u75BECFGMJhc5kWhGxwYM11VAWZ
V0ZlOViPjt0yrhj9xtkGLrjqX/eZNV5mIBhJOA/QoA5qSNc+TvKGEAgEpwtpXPPafZvVkj+SH932
u7Hy0mKXZI6k4hykTTFAwNuPZJ6Xa9VP6/eqZB+90Vtj5rNcC208UP5Ol87amuKo+ko7ukrHEj3D
ECfBmikImoOgZvkSkGhkhla3mvsusfp6V9t9cQ8bVXtne539IAj5ykPZu969UVX1pz6fsT/CK5Hc
FKGZ/JOLQugQuc7U0BPOdgIGsCiOC0xATQfVCJ5mu2xMtlhsMW40tUaNnylki6dM+hyGXqJ1KR+9
z+AqH4otiUWtMlLC4qsoy4I2y1N6F2XYCobuXPYUB4GTf8O/0RHhOMEji/tpSStGMKYg4Ccw2iVc
8dR7pCRx39sVwosIE9TlMm07Iwg7z9EuKryJ7avZJd59krXMj5Uys8d6BUG6zjRb9PvUG7uc+h5j
gNC2OufTSrOSxQ7oNkdCsTm1jZ6fBJEik+6xwgIKJ7PKbp2drFSf7fHaTO8Du6suG2WASnWtERxQ
wMhPiNO9m82SnKlaaeoXycRhw0hp4EMo66C8NhhgjaE5lfmdZhqc54OcMFhoxib5kjL078J+GtgN
4YPnc+hXq12HOiXUQwJrn9KxasoxdhHAPq1VQzjz0LFVhFMgh8fO1rRvBQvg20jkXhYxpEie7dIs
3omRqiFa597C/bdIkoNcB8C9LO8aGU9uKqBRTXV1WTVSS/eGLrRLn93OjZMZM0BMbb2kOZaiWuvI
HXENC7vc5bQRwjGubXtEhJ8sOvUW7W8lItPLcdocEONH2dAbFysIPQOFtpeHglGYE0pYTpS49TT7
oOv92ACcuTaHM1ssFUZK7GzA9qOYDgfFjTe0ASWRs5rfa8ICv7Z2WlLsGhVmKvrYXXlBmrNTyyKV
EfM24eFwlQzv5nrNjR1fRu2F46AgENmBVPbBNSo9pXHI1qfRcmY9KpXbWrtRA+yhgjBkEaG6sZ/a
irDxq8yuObYGEhBvlKYCI+qD2ng3rVtryebjZFeEILcfcKnNtrRD03hPbkItQmZozHHrqrxkyuFn
UV2M2oPXl9YQ+UZhvsPeOmnuE7Nev9ek8fkXLYkRj36ep3du7+/ztNPFcdEMYLHaHUwAAVuVNjl4
QXCDkHx+Zlbhd0fksfUVTVD/XatSdga4m/yNstbMuxXX54B6choJMaYFeNdx/rRkha6AtgmVA2iO
Z1e0maWVxVuTPe3SrvR3bKxpAGozy/7YkkIKbNRVDIAUGpPqeqisjM3SnotbZSfLp56z+r3Fy8nD
ShvNHy2GNuXOC7LxerSCdjlwj+07uyg6StdiSYDILX5G6ADnxpriGrhbq6CiBcWWWYUwju1jqUjP
2S282HtE+YD6YPrOZ3fxKBvMIcm/EdpHdsKYKa0IPanPwQ0TXdA+v7FBptx0cvSdYoU6bN+Vpocl
AYjDu6xJaz1sXeVu+hF3TOO26ccPdpAk05VkoiFiVU1sNubott6xc9cuCS349V+IOSy7vdLoq2N9
LjhszCFL10MA2v6Ijbu14cUO3YqamDUdFXCVDEdRjtS5g5ESfpl6tR0CgPuAPxpnB8eDmzaxvTZi
2lHpGdU+X0tUBLHuy0DvQ6uflbOfrJGQmRrQGaZsV1Zj99Jlw5DdLqk/J8dZ5CVVDuw4S7GLks9k
xlW1aCQjTinM0OFW5syjVeQKq5ePvez79UDV0qVaWCQWoZvBYuhAdAA02oM5LjaORJ1Zkt0ZprXL
Phh7vdEU7wn266ck1JtiqHY1EK/1wYbN29z2DQbcgC8cOvZR6K5IbyHrmVTWja5pT3pWz/VFgT8B
SR41bkjtVZZ1tXxwjWmlvtL81W9fvDY3qWeY93GNsQs6Xwtlq2Gejfpl1o2js5TmfNPboOeMCrqp
+WFp07S2EfNjmq89esk0+ZEEK8QYsERRXYkGvu1TmVbp+N03ODtvdb9N3GhpGXl8ZM4y6B/qyS2n
IkoCtzY+tVrn6O6+qhgOHhNjmpgiC2v11+/a0m5Jk9Rw2ZeGTOfywGUGxojpxu9XHIm1KJ4tW9P5
uA181sHISqAzQwv9wcbzBetqUYC6MErJ8GXg6ejHWkjPOaIEldoD2siWSkPOneM94cU2KLK3R73n
k3IgWvhf3d5yva/S9UsPySgD0jQL7cUtOgHqlNv1c+dzynwPaFeTePEXK7/Cmq4a3zmqN7bs56wy
zGPmLYl3tQzSXQ65hSL2Wqcrtw94F2NPSrrEsN67Hb9/G+o+MwKMR5Rvf0/zdKk+uJmuLZ8TtXBs
MCRRAa7YouTWXKMMDuDhcrowxokjM9NNZihAavNwqTQ5JVeu8MrpKOp54ZttME7hqJSiuCWpE91r
O3uyvRxWfS3iyamt8rMYyoSsR0sQRAfcaevHAW7JGhYN9SvpDar2GGIAsETKsRv/ueSLeS/VUCzX
ApGddlx1ztd4XEan32E9pz5JvFZfhgVTgAuXTaDcLXaZfNLSodXDVJvmR6cBBd4veoBSpa0tGSZB
V3m7guPPjnEgKNvPqSAhgwbLCpZj2vGHIs4NlVykfC7fpdMXzk4nhFsdNieLR2nP4EoOYH0AOQ3s
LYT5qd0xQsXvu/SL9bPqvfa94Hf6oPxU9+iSRB6TjJc3TA+oEcOsD0zQK63Kbhr67Tuf5F1sKGy0
tGHiJtnnUaTCiCZnGKew7jr1XJurmilkJ13fGdLsv6nK0Z9nXJ0utc7LK3gwrXshBURPOjM31iy+
C6hz5YVV4MZtV+N6zfxnquI2neyrlq9nDldTMrfpVALt187n8rryoN7N9sjkIbW6rg6nzEThzEEL
CaMD+Plar8byoWs7D8jUqyZCTCpy13drxsj3fcGO+EHXBgEYXXckuUrHyxQDDQvWQWW4sDwynu6H
vIcmtyvbaXiGaOS/T8raKPdpk3je+xYpwVMPTQ6Gjr0434N2KhUAjCPoo5VTN5EzL2U8pMFCx2aV
Hi5TaQmsNi9wa6/FaMzHJKn6+mLS5+w4p51obxx3AZewcofjOxga8AvEvwxq1NCD98ymnl37yCmr
qJNJkYI3C1jBHPwNE88+8eywd7zhc59yNsWLqiFwFPTrnMZlAJ9Wrok6AmWl9k74aMKvoE9pdezY
eV3FebLKxxV+gIjpHdXX2jWyb4XW+n5IgSkurbSzjb3q+/zzMM7kaPtZVtyNnY2dJ2zilsQ1tY6M
V0ZzuKJfomfVkzW42cIf08io3WyMoPYwgGGqyph3nJoZDLmGzRlCYxQcVlNla+Em8HpAZpggMy5b
vwo9Kp1hZy9quRsLa+p4JIujh6Q80Bemg1ex4xkBDKt0EmznQdApcTCAMZ+Y6EN5mEpTAOStCrC6
WPPuKl0oseIJLdvE5qaQ+jlr3n8qe8v+oAe4J8B2nlk3plCjea11w5CHOiOg5zQVuDYUg0Bh1oqB
UTKbkZ/toWhmezSnmow8plbGvjICce+IdN3Ifo5506aDezdkaFtIbmcTx76g9FWc5Urd5cTvPFh5
39dXQ+C2WZzYU5FGPWyDMU6cJPUZ8lBk7P2BcfiGGwDlT45MO/BLw+n3CCeLei87OwD4oQEEeB2X
KZLKkJ8bzl7SVo1hYi7izc2663XIbmBtGaaGehbkOwu4RlwxPVHts1Gs6LxXW/O/eK0gA67vm2WK
+bjnPMZnq0YwsojAvuj1drzB0tIvo3aYQNb9um4uzVYDts4MOrk9BYL5sXem4YU9lKlWmesbQgSa
rdN+Lgaa6wKK+WNRDOuxgENRgbtqzGThA5WPQzY4H4zFtoMrg/MOp3fDpR74PUvyFyIZJqKIv32s
+pAeYQH3mkjWVKOSFFVgr10x7GvSri6m4uxVTrm0mL6hLsdREkO0ANnRxg39E82UJqXHhbDxIzy/
Kesr3r7TGpCdSsgci7LSKBcUVr+/tV8IedtFf/I/kVyAIm4//9NFZWpwEiU+dBq4y1eiqNuH1hPJ
oWZ2/9cvBRcbdi52IJwqp0L6PEmNSpWdF2Fibx0sPx8PqVvKQ2b0zRmK+ymNlkdJFJWPaRcWiy4B
WK/vKptRzIph8tH3kP9eJmKKSq/OD3wLeGcWzdffP8Q31sdGEIbojpIJJuDJmytRwSVQRwJ4A8q8
qNZpufDZR888v7duahPdYOG4mVqdro8Glq5XLnicQdlbd92MAMdKDHx+J4dxb4Ehx+/v6o2lYSAO
wR6AGCU0cObrh2iSXC5EUgZR4PZfc1vH+h+ztSiXrRn//kpvPT/UMxiqsq+zGE9Yzykz7K7X8oAU
DDk8QATwSPWqziXQ/zTweEWLZFUEKDlYEEiCEQW8vqHOGRyaQ16TNoLbk+jl3JhzAgJtYuTmCSCB
qfenyBgcL+qJ8CNMAc5LXWbWAT6NvQ0YUS7Bl3n4N27f2RJIOEZxmtgez5++Qbo9r2GGEERiIOY9
ygNoKzC2iAA5s4J+paqih97WKS5etudDw319JbMgjAtTIa60dPpuNHIQQi1zmEZm1b7RE5O3azpZ
aEEkjpDIGrsB9lO4zt1f1WdsyuwtV3wj57Kxnsr4tcwQzFfo+bWsXL4yZGECig9//4yhaH5O3f7r
zsrF8Kp3sZHB4+vURbcohJEwCwEhIwbhpvOaL13nagyu2FOzAJJJmU7zGZHzm9fcVDZ8rRvh+UQ0
4C7+oFH98/U4k7Pv6lxFvbS9fR10SJBTV0W6URv736+kU73Nz6eKfQ96SqjIZFK+fr9QTha7Lxk8
jSAfu7WBCA8TUO2XdnLDEaVdbBo9fNNGnhOC/LpZ8IjxY8TUD0MbBEyvr9zYfZC69RKweoV8XMSy
fFRWBe46L3N9xmTv1+0CtQ3OE9thyeF1Ku/LLVF0xC0F26zGP+iz6g/GyqTh98/yrTvC2izAj5Xd
guSj13dED5+AuXpst4szRIyfmGzJpr5SsOfPHFdvrRWH+HSeIDKpX2Jx1jIQPZYJrBU4XbfLqJJb
G4bQJ8RGjh6vjZ2gyXe94pxz9lsPEuNhTAA20xnv1PtOK3TAUkkbvM5m/Rmhv0OUXTBa8+73j/JU
wLctS5etncBlNFcQIl8/SrGJiSflBggNLPeidXO+uGI0EFcXJazWgpJxls73Aark7Wz52Znj5deD
E2YNSgCcbW2kQ6eGcZJwa4OGgPVSU8PZPaVnYW7i5rkIjok+qjO3+9bK2WwLeZFYOOGu8Pp2M4V+
Q7V+EPmSPAwMX+8TMqaQurn+mQ393JVOHmwi8xXjTB5s6rZOTBRlEfVFmeCF3NkXv3+Hb17KxFoG
L0Hmb79s2D6xIkNiEw+p5fbXETFzDHTTfezyzD2zi731vpBT/M+ltmX7p/OQcgQtcc/zm7JAxYVZ
piS5ARb5XuZA20yWM0/xdNc04QxuRtWYKTD/dk9tl+mETEOT2H3N2mwc0CYtcLdUsC9NGIWWtUx7
LwXvsVQlzuxkpw/155Ux78SObzuOT7MqC1Ni7mCaMvZF6f+o2za4KJkP783KaP/iotwuhcuYzt5s
4tl4ml3vaoFWqRGLf22d/B8Q7+0I0cSHcRq0cz3F6fvbLuWYOmI5im8K4pOds6rkYOYpXFdypm8Y
zxgfh3omg0ZP3feVX53TzJ3unlyOOIMtQxtmIxl4J4eeMeLoV/jBFC+Ew+zZAQ4o4ZFWoLRgwtq2
/B6M+s68udMtbbso2wkVm711hadGr7kzkcfUwt/E5Sm9NjWnPE6zJh4HD0Yi1YYTgwi1l5ns/S8Z
eaRnSsY3lizlDG+RXgpH8lOrwyll4jaoeoxrTGwOY7lvMbCpU3lXZ74TM5dt4ZS05276jeWKYphP
xA/MLZ5v+/mfPsxJUvpzkTEuh4Khjmtqa0Tt6v5IyTc5t4reeq0cGmjZEUJvysvXF+sl1BFqszF2
UiuPgtqdb9shE3eJobL92MNG07pWP/NajTfWrsFz9VhQOu4mpw5sFbaCRCt2I3z1wbw1wXgZ0fju
+LUa2+DYT/P8wcMy9rIYhXlPP1g9gSBbcV+6uDPVAXM1DCKRoBuIOuKkTazQWGV1rnp+87eEwsbG
5G6q45Mlj1ebg+dWAXVZR77Xj/4askqc41Bp4ji4zjlfup/Fzp9bp225b9pXrHRgOmAA8fplwBwt
XVzoZZwhIkO6uHiPuNlODwQHW7e5CUxspkn+IRDgv1W/NFfWCoyI7CnBqbESR8Ki5mD/+xPpl8CK
n78UjSnKfHwUoWC8/qUGQFIzm9jSys6tr4Dt6r2XyPropTl5W0KtUYsu+0boaxc7VQv/m5ce91KC
AehJe6ZefGu9ktWM8Y9hYDJinfw2MP/TpDUZUa944FxBOB/33ehP7+ivvpZdio1LvfxVj+vtCWwe
aOx/Pr3jaT83V7q+anM6xkiKChgz5rSNskbvvlD+VIYM/4Aj6sT2zhwmb90rVTECQ/jivIGT9Wcw
RV8zYLq4aS2X+cPY5Ihb5AolUfdxYUCmkO2LEpP937/yN6+LZdS28W2p2CfPuB2zJZdOM8a6WVlH
ryBmECryWFwlyMR3U6sMhiqo0M4UCFvBcbr6+do41bbEHr6B1wtthhIsTQuJCOYd02OeL2JnStd5
/P3NvXGkmBSMns43veUpnXSM8E8rZ8T/N3YHjAoCuykv0BNAwhDpD3TOUyTMxYyoFiwiWKR1pr57
49GavEjsx2wDut9pKULpoIbSyFhKVeFeFS50e78R4kDRKmJCnqH/9eKvepizfrkocAyFgoWdyEml
x+HmcwJwjEnJDNpTJQe2ApQvvSSPPGee/vo3ir+tuZ3bmIfqp8emLzDnMV0fA/9KaVfCFcN9Bhu4
3euIKvNIr8Z0rwJP3f3+zb71bIF3qPJ4sOYvSS8jUguiCtYx1uQ6HlRr1McRy54YWa5/Z8JxR1lI
LPq/cVEbtANn7s2+9OTZdrXI9crhsHbLrL1abHDzwXe0b2mHO6LemLeexgM/86W8USFQGbCETZ4j
KUInG4NKCs+t7GSM26QWgOSWfBiVjwjXCga0q7+/wzeKIBLeETuzajcjmtNyZDTNSU4zNZhCjGyh
O7t05tV60JiDhiNy78iyan0/luvw/Psr/wIlbgsXRAnpPshO4J+WuHqzcuqrAD4S2yTzDdXf9gwx
fyDaUPusszBRtLrB+eZ3SYfYHV4zZBDN1C+rqbQfmebMV505N9kOVhQag9//dm9UB/xy4GpoDXn5
pyiQM826xs7NuehDdvPHFuY/nIgbJut6mKTTcsY4+a2XzuQAWdFW85PX9Hp7VBnRon1PF5NBsAyd
EbsDQkjkITfHc8Zzb31JRANCNsXIS8ck/fWlmDVZIkNIFifw0g9UwR8bvvLDliIN8jQ47wgDK+O/
/jhx2HMwx+Ck/cUAGC1c60L8lrFTt8AHRiPfzTnpnUECMcVWqn3/++u9dY8OPpkBVkc02z9B3D9V
2X6jr+2kmime7EQ/Lpk0EN2L8RHZpIEs30h4h8b87fcXfWvNkAaN7w8WUuYvh8+UZ8GcIkOIQcWt
yA16iGlVru3gFWqbhYF15iR/Y81YsIoxOqJ6o504Oew6HFQ1ptZz7Ki0vOmcfHgaTFsdQNjKT3/5
1kDVHRzSOF7ZELdb/9PzdFbQz3UtZqaYsDc9v/eQH7sIFzUJYTyfkvVME/HGs7RRZ3OGMypkmZ7c
G3EjiFbQV8Rlnyb7xp1fajs3j2VXw2qG2H1mfb7xKG2uhhQMb1ga/JPanDm8ZGysz7Fgz4ohBpYH
aBE2jHS3O1Mk/GKxz763lUGEmxD7AL58ci03g3nm5ssSj0Wmjo6F20FPHsN9IQtj586joCHVm7tc
Cv1SdEhyHBGs7/RZpp/zVblfUYPbOCNYw3EiS37vWU7ykCaDvPVpAy9ZD8WxQfdyJMF2PBfk/Fa/
8NO9jr17i9exTxbCali1cqHPxQ4+bTCMErRbjrk4V40lmqcWIghFrFrS54Dj+KLtc3xKYBppL6PV
5uhIMBI452b8xhHGfIAxG767fOrmyfPUcSH13IGlYrijBlep9smyXiZcXCCEYW1RHlctEIgyW+vM
B//WlUHrgbaZTuBsdAJS+o7MOi9Ll7jQve8y2fKwynW8RYnuxMZoVk+uwM1tJlD3zBp6Y7kyFGEE
RcfGcjXN159jimCsGTtjift+zGCnuWXoMeuKnX5qznwZb+yk+CFu1wEdxw/l5B4tEq8sTsMFr4dk
4/bbc32A6LOEnVzgRqp1OHq9OZ25wTc+/22nwVKXukA3T1F1ZThyKFsE8Z3CEUWHUAvVG5uP40os
PDsAliDnfNZ+eaasZupLZ5tWAPCdNigwB1pj8aXi68vFrTCy5mC29nyAiXluhvjWpViwOFtQxPgc
h69fH67ik1t4+GdsnM1L5Hp5WE4+NCUw7jN1zFuXwpnK4g2SH0Jh8fpSjdGpwnc1FSMhBrOvB1tG
DpyXDJbTXJ1ZK7/0eET/AFVi3MkWB2/35Ev0kdZApMVuIYdtfQuBuyDVYm0xbvn9afTLd8d1aLMw
puP58d/JTSFomBG9mNg6KKKNXD9JL3OnayMbwRjqGXuhipLuZbDAc/79lX/5GrgyXwF+jRROuGNu
j/tP56BbBjgZbIg6wtf+OErcOQX6zN0oNbUHG1dPeMXN+99f9I13iP095y7sLfqCU8vvLLDgVHUG
FCbIcNhvmPn7RgHqeSNU23/nUpYHPMnNUTmd3p+mG3AgN7bUiFmjI5jnmwHs/Dbw/ntg9x/flv9M
X9q7/+79xT//i///1nYKh7BsPPnff77rXpqHcXh5GW++dP+1/dX/+aOv/+I/b/JvQyvaH+Ppn3r1
l/j3/3X93Zfxy6v/QVCByuhevgzq/YtAB/TzAvym25/8v/7wby8//5UPqnv5xx/fWtmM27+W5m3z
x79+dPH9H3+Y2xH0H3/+9//1w9svNX/vgYnSl1/+/MsXMf7jD0P/O9SebQDMhI+daDtf55ftJ87f
8TFmV4IZwxrEV5mfNO0wZv/4w/b+7mOZpdOgbng2YOYffxOt/Pkj5+/0dLhYUdews20ElP//e716
Q//7xv6GBdFdmzej+McflM+8/z+jOHRrWFZv+DWQPf/cSW9q5SKFSIr+xLTX7Lm0gxI/gwK1pGEX
VAJ6r5OFSq/IqhlTeKJevzNmzbur+yq5IARGj7ss0EPbSMVtIMbuAVXP547i62JMpPGuXtrgqkTZ
cB1QvN+k9F2gonCpb5pc6zCvcO2bKRhi4iLMiy4lNotwHTFdLvnqQxdKwX00zBBCczLmK+iW8iAT
F6B5GMc9Ir310+JRYy0TYtYLNCbqKp0s58oolocmaPObhb99sLwBPncz4amXinR4HjHYQNg8ij0a
7vvKodUMlmbYwXP9f8yd2ZKcyJa1X6g5xuBMt0CMOc+ZunHLlFLM4IAzPn1/0d0Xp3T+7mN195fJ
ZGUlVURGAO7b917rW4ijjDpLD5gQi12F9TgpxQhqqMc3EvVZ7h462xnhJuXV8lBAiYguO2ychlBH
tECJDcdCneGmzIcqbZw9FurpJwkJ6Nsd8Q21CHNACwWhxYgd22VYnL2qXqPZIJXCcPrphrbWdLag
aNOyxLN5mifbr3FvB/QwLSfVANuG7N1sVuOLOYNOLBWWEb4f9gArX8/LgA838q3F+Nh6Cxkv0W1H
rR3cSK3XhR+ppcsznDz1NIxOmqxiqo7TUFa/F1BMx7KZ9oukdz5k43okyKk5ZS22wqRpnIPuTUDK
iJRf5h5M1oil9iZ1Nv9qyNzOjUQ5TMcW9yRmw7xyr7CyWvGo+u1UYY2+dXITKqVXt4ewNYtkbYuL
odipG6CFRu5FXXWB8axqSEbX/c1S7F1N/Yh0WbbbwzYJ98FuENN7qsZng4D7EHRGfwjDYbiathw/
klN6Z7wA1b4CdHP0Z3zXxIv2L3ZFcIwc0B0zNrAPHaCGGOcFgcLUdEnnGNYz1IfKTgSQJ5shReS5
m4zU4mP8w++OgYDxe60OA7EAX+ha+VvsvHx1pBj6C0wku+72M7skYjo5YPTq/DOwIHHTDNKNORFl
UeXndeLLasLW4/qnOtjqU1Z3+qhCEE/eHB7qaTJfaasEz8KTej8D7jfi0ATuVZH7utOjNyGpLsR7
W40Zun0jxd9M/OaVDJusiMwBDyTncOwUYiis96zKtsNaTNNPROBrLFPH7oDJ2XYyqMU6BYMLpchs
8uyA1Fnym0tkaOPnO3tzWqKQfVfG4QorzEEZvxsJ30RDzbUkD92zLWT5M/1tt1p+YHU3Y3yDy1dj
Z+4zVo8fpWH1SGYr5xbZ7FWFCT0mBN06OIZr3eFnkbuBU+5hxju2axUMp6bmK9KTZ9103eJC56sx
RC9hBoEIlssSDW4G7l2t1fjazSGkWMmUFWnv+G7QPnyxp/7CYhPzfmjrvbks7bExBmS8Rm9i1C/f
22Awd7Pw5RuP6nhdFEH1UGfLqy9D/zi6hrPz7MvdiL7MuVtE8VjlCMdXveR7g7jMeznilxWlDkBp
zct4i6ZfEILVFswSmrYrXz2bnD34GuOddib/u1sy62oNEBOhuh1ge9s6j5GXz4CqFlNf18IkwXRO
DfvGHuHHR3U6D12C07a5zfBPYq+pCdgyy/7QAh6K5Lh9GXO/3mSq3X5hOaC4FIDbDkoNWbwIb9kP
gYGXHhPWtyWh0IS83sEoV31uqnq+skstkOWve1WVL6UhXJXkc9FjsDfGej4HYz6Fd3m7OltsdGP5
1vGo37aULUVcGM320BrNTZD2InGC1D6xlWUysuEPoMVH6r6rfNE8L60n1Mk00+aQyXJQZG0uO/ab
LMpr42z7FyT2ioRNuyx3VUdCAIgAu9oRjPuKUtu72sq6eGZ+gBRsDq7TGTAerkE7oZ3J995mxWHx
ZMLsMB2SyQjTkyOy8TqFoUT3R4gD/gUQSeX00+k0O9ZY1CdnRK4AB/liguUOyha3jNEP46irKvBB
fbHd5KAddxMUuZbG8J7pwk+v7D+qAbJUOL37VXUroON4qDCxgaUFRIfG8/IIYRRGxXRRR12qT4gY
642xtum1a11uEoeDvMl8bzc62kEftaSE1G6slMU23NIedd4NaaW7tBL1GRc4/l4ARc9kt60/KLOD
HTRKKC/lWKGNmwYYclv7QfjBezitt+Uc3mHFlFE/9b90Tya7thlAszDuWC1mjqv+crvR60WWlU+n
yh2utE+m3yqCB6eyEFEY81czG/JNDypLnLLJk7TZNrbtsImHGYREHoTQmcpsFCdZsDcahGw8ptJO
EQ84Ihkn+F9VlQfRMJbXI/6sLnbZgFsgr3N9FHloPqnJLz9rzglFVAWpH2NlkqcJ+sBhyN2F1W6s
3laJpwWiwHYIPEgkWMFljOS6fR+x7YukoHGMFxizi2Ur54uTqtpbXpNfMhcc/8qFD/SrzSr7Lqxq
86FXmQ/mgB/1DmvpijN1ONtBsZ5nP5Wv7bS4xVXedtX9IuVPa56rcy/ZxDwoA6lv0RxnAnWYl63d
01PEcugr/xSWwKuRS2QfHYGIAI6UAwnTSNWpcSXJ1bBpT37H7sK6HPCb6x64Mc2kaN3lig6Kd1eu
JoSitLLUQ7ps/mdjV/eT5SF/oqxCSZ7VQ3PDJcYqpcHt3s/bOr46pfk2tDxRS0AfKQeeEOAawBsP
omjf9qTSW/XovNjSaI8ExLjkNVJ6EuYozAt2giIiUqhaElS93rvK8Z+kyumZBXbyxoMSd5vBxHzE
ZLucrKHskszotnitA9yHrQP3FzCr8ZOfsRKRZXJ8jusp8G/TTlpXKc78PTxLHQ1Cx7bb2zsAJfJ6
yzznkFV4kSI4dOUSlWGdxSNWlH04ZgdjUM2xneobqDxWVPqg+M8AXtrYmGAHwOrbPIglAlySxnGD
W6iUu1mO4oemH1xGdmAsUVNYJbZbD8akfeF8NOF620rYTFsabOelt/rnAmAeW4gF/GyygiWeLbO7
nzpD6WOFvilZeNjdY1Z4ThfnMD5+YLspARcE1hzb4DgPbZ6mzMoD46nMFhYuzIZGpGdPvW590X30
jLnNa0AO8rtyutF6ykBIQP9R/rZv6anIeMv9Hz0xSRUYw1zY+wamVzxgojm4XhG8iHb43TvG71Z7
ztMcyiAJMGhi+HACeE5a1Z+hozQe5KroAE3r8LYX/kgFUgev8H6MIuFPjTN67oMVZBUVSdY+CTH0
B58jw76byu3RLbhVugBTkYYCWYy635vY6gJqLSZNbW3XiXAhAWku+J1reG+CWnKPIQjsQOpnu21Z
iu+g3vyEAGLnNK7spDSjyiOoJ7XjSnRHeHnbS7MwuJvqH52wXRgBsEp9OmaUEOV1E1KJ1RscgMo9
WPWH35Q5YWT5tXC3J5w8eO21MX0W2r0tSt3fD1WZnqhTHnrR7StP3eJ9+bbbkF5A89iZ4XdTbY/5
In46pX0woLEd53azr4F3P8/BfKoq/15ymMawZZ0AUQ80ziCtDB00FJF5pz7FK4zfke6sb5dx71LT
z2YC7h+sRLV9LYW8TOVnaN9+qItiLzNveFyXzkIGmbczWMWREICH1tcuJJky/+lTwT7YdEaeGT7Q
38m0B5HIXtMHcDfgS81qjlvfrpJtceonWTtFtIULMEEkKWcs+Oluxtl9F7rrSr897CfK3Fx6Vxia
DY9dL00vSNH5YQZKuu7DyjSSzOuLx3Tkr1xEr7213pizMo5DWOTHQG2cFggr0FFtiuxkpJVxT7il
F8QcKbdbUU35Nzy7lCMX2MHc7dvbjIFX7Pi5ey8uhmhf5ZAfYFSYLMaEP41UOUu+gHkhCCzy0c/Q
f6EDFE1ACXaOqFiFa5Udy4tRoJIFPdGGC+zmrD/svU53VWgbNluQLjfEGMTrnL9DGuaLGJrFODVr
RQVRe4dejkvsjDg4OGEV1r2Cw4wKNSABTTdJM743wDnYTManOt/MnT9u9dFzZL8PAogMqeufm1rP
58xxIGrgJ3/IOvu6Eh0G/HGDi5t2b9gUnccOu3MEaXJIGjgSNx6hGDsxd03sF1V96CEunVzbkIfW
DLfdSgl+5+eBfZNZ5Ch1tScOSB06qBJ+91DU3N4bdLuLCXOmslhuJjd/AIQCR0HPxmlWW3Uj1w7m
g9mExQ4YbF3udT7Vj5tefo1Fax3nEZzZahn4dHEwZVTco9Fcuzx2cGmGwY1zJB0vvj3zyKZp+EiO
Yfk2Aueyd1pOqdjNszk890GIwMSrQ3F5gdq/TnPBb2WePuTSbpZ48Rq1W/twSzKLFcHYLC9Os4uN
QjTvKdijWwu4awpCywCY2+TBAD7AeO/bAIhuXXG1ZEW2h9XCcJo2DqzIS8pANffwLXyOkUV6D94w
xGDe1I+uu+l91ptb3GFBjuvGW776ydoSsAncdjBCul9YTds3V7vVHOmFdShKaTGINofdN7vSeV26
wDq0hVc+Td1qJuBy3L3e+uoEzba8yQvxzM1A8TPq1TxvxtDVu15dyPuL0Z30KPMdPdiW/bng+mYA
rSPOH+LyWbLIkMtyV686eOqheI+cUofg/eKDvxrmQNPvUOpmREcZYwxfn4PNZSo2LsaX3NY1HnD2
/ra0F7zTeS1OMMiW5/9o3boDbxEQ3OxaOHxzKHAZmJYjbD4rzn3z0wqK+eo/gFVtBY0O2D9OOB3N
LmyiFV/rrSq8W8KqZOx7YUq1kD9w7CzI4bP+R2vxt1pzz23Nrz+7bX/p0P2vPbm//K3Dd3vpew1/
vtT/j427S3LW/964e/nZfzb5X1t3l//jv1t3wvzHRSmAfpa2GCkQlwHCf7fubPsfRLcg+LzIh9G6
moxr/qd159r/4E8sywT6yx/+pXUn/sHw46K5x9KFJpfX+xutuz9b83QM/yvDBf0hSgIyJP7a2K1Z
kFFK93NSlHZ4Tv1CnGmX/Tu96f/zXVAW8BHRFfxLBqOfq6DOFWmthsxRkJns2MdF1+vXP33t/9OX
/Esf8o8uJN8IER+492iG8hAEf3wYToWKoTEOY4gfkDYzs8WWkBrHsPfzsz82w4tBFO5VSxT1v5un
/Et81+W9MbFigiNGD63GH4PpGkYuQLoWhkfK+e2r6uijQDGEbNBHxtTU206vOeog6MpEnfpBmL5q
q7c+Gho/MqGGBxFijE61kHFFdPCu7s22uUUnnbn/Tkj0r1eDTCzcLbwJM2emD3+95jiup9LDPpFY
QKoeB2xrMgLe0/274Nw/hyK0lk20vgx9oEnyNn9cjmKwg3kG/wbZqtRUqA7z4Dtb1918E7Sz14/M
CqeteM/g9rB0/t/3wr98SDSb+NEIDeKX/S++0VHrwuqcIkj8AX7plq3+FWf6/m+OYHicPYQkXHZk
UhhIab7/89ynI7QNwQgpSARtDB+Tx8F9ch316ubb+//9eS6v9M8ddt6J6Qv6HJIL/8vc99d3ctdQ
1fiNyVvqLI4VjSc5YE50VUGVG1dV6bbr3/8GEYejmiQQiOQj94+ZTz6OYrQxfCcux/5j5k0zpUBr
/E3Z4GVBNDlZMhwMGGv8GUAGKlL0QIEcMnAgKcPLKfc0Ojn/Lrlzss3u1WnX6m9qBv98zz9uzBo7
/io23tMOuksJKbfEKrufYBC8Nx2UTkS3wf+bnkU8dSyxTEhwiZis6X/MQP10gZMCB4L3NOR5KjZ9
bznbci6NlsLLLUjIjRj4zn83pfXyvliakfEh5mN89MdnJVEEHECn7aRbuuoRRkj2WW3Si1h+fRAG
Xl3+G4XOn1PJi+yUf5jCon2ACsum9s+PRFsGePs61yWkNVB3FsnVKhnByQMRDgrj9H8/FVgk/hj6
IvmEF8kbheiCnMtI+6/vZ7WdWuFpTcng0Rs/jMNWNGcFHW97K7Bq0pzmQ8p9CtuWyb2mEx7ZcuV0
XZH4fSSsoLM+FyjH0CzSspx6tDV0m85r76/Gnm5159PRWKGbkHXLxB8Jr2h3+Jilt2sYbkwHljVr
xgs6LM5xHC8Di6nPZ8gVtER7UlTXWt31A9EDV+sEyvk8b5w03oJtYQim0yoeNucUVllo7ZyaUKGo
g5JpH5kmL/pL5LCvozVY5/Z6ZvbiHdHkh9a58KTx08L6YxKDa6h36NG+e6INuekodDO4GS7yzSaW
uoUJAngRfvY6ldztUx9Oh7zq1y2StSIkyanUWN4UZjgOES2g1AbH7Rb3cxfOE3xXO5jujRLw776z
ffWu1tIw9lSirtoTBCKCa+EDcI+q3gwU9m4zuwtMzJhH8k6GVwnJ26fhkpZkVnCgXtOfrI5iETtl
p/aaxVIOHV+tmu1yHqJ+88WLNonEAaS3bnyFuqGX1GppM/GilZDGG7PX13Vh4nMIOcgQRnUJd47I
dKn6K3A/wdFeRqC3gjEKHS9HyIdQ6dk8mKsV/qAzqEfFhGhiMmTOcw8BDXRgYD0R6GFZD6Jzi+FQ
r2ttH7ZOaAWlcWvbdAcOQ8/HZQtBKBJOMxEyArru0isEUPYMrn5pIvCaDrwjL0jnXau1Z+wcq6hQ
8EMRK5EiD812wtnEQcMyK/5d9p4okhEGMD1usj/fCkJpSpDHpXs1DFx3vOKboYZrWeThM/2yFoli
IcdL0v3UvQYSflSUMZgO44WcpPLWVUQ/72m4yJMUbIAR04+qSlqtvKe+lyAOpQNP/4p1nWKjVvTg
kqYfbEYrfeN+9s1AwdQFQQ2SUTkqeO+0Ft+ygZAS1ygqrL1pVHUe27XZIagqlu510o7xTG99KfeO
YzQQ6WmJQU4sJ6BXMJXhz9QpyrP4ctv85s5vc9qlajIiZ5DytRynTkWLN/aQED1A0MmmbB4LeBb5
ud1chh3LpBVIYAtGmgHGsEsMHiKHx4oGwcFv2hQ+X9PzIqXBCCsdbDBb0HW6L4fQgfA2L1pwJrXt
rfSPg5JAimKcILBtWwaYfZ6l9Ss0xr6OhQrWhdsLrw8cSal/ukCUzDjw4YsmpIfwMIwG+NlLajHn
Za5duR7zDBQHqPzGAArnBIqhgLC38U5RWM2Jn1VKIIXiuXmusZKkj2yCRb5nDJeNdLOd7naV4ZQB
vNU1aKrZfDemrrgLLMsVhzFfYIGlMCjzExlb8wJUx7CDF+TJ5plH1/ygN7emHF0N+6kBcxP+KG0I
UvsuE66RxReBcviDvgD5Qs5gSmaEk9Wgk6K/Uw4MjBRAvezQTaLWGFvm/s0SdT/cO/7YD1c5WTtP
k5O62clse5uj9qglZNSYwGuz2wcrjuaTY1cmWRbNmBXXqqLK2/f2Otj3XZr7w+Pst7bo4kD3xnQk
AciBYtbkZf+rKEuwUEaXF82RZ7OpmKsNIvhOPRpY+4ralIi2UZLFMK7GksXGPG9GXLS5P90T+Whd
r30tqj19CZI0ej+tD7RMzR95YIgmXi00+YyXhvKBSYLdJ5ZU5SNFtPmabULXO5C1bhL6dV8kIGa7
M2Qk84NAk+Xbg+n5u6EKcA5u32V3aglydV+bdffFBEv9cFtnfrBLFQ6xSLvgxRy1+2r2WCEjH2vb
zoeaTe6Y4QePRRUav1TYbu/D7MB2XTkiFjul3cE/t3LBVM/iOSW+SQEJRNUFTZk6aXEExZ7XR0fR
YDca30marbA36OXFPO37dbik2JdZyBwTFABf4WIHVaQCqa5LckWe/TJlxcK+z+SRVqHYpWY2e4CU
3Pp1NmeWVcKENnnQCAoGINQu0Sou4QTfc5gDELPD3nhNu9K+h2ZsOIB5xwpeVu/Y3yQFuc3e7uAV
nwusUEe4T2MajWnL0y51UB3bMpf9aWAI9zmXAdEANkaa98GqQPnXOO51oop1uR2F2h6qITf6eMxS
n7EC8aVGpFLH3Ha1KdGCWk1lt6Dyiva7Jqfk08HxnQNYH2i8dfTJh6RyBc3RaYPddyCX10nBORdM
plA89M+zqQnJsUZn+rxc2p8VdQoFFh14wnQMPmlkefmcH1a3HG9mchECIrsWwTipcfBWFEN6f+FM
QXhr1ux9dfn8dLGLoaGTPJtZbC99ZydZ2RPCk9Kyvt+MresTPWDGOE4AN/EBhKJjB/fR2BEglhtf
JCzOKp6J7yECjIBCb1euTvND20yPb1c6coRnC/aQZ3OdoG/V4VTdNPNoWbusAcTYmIUjj/7Q5N8Z
re0ibgyfqY4Dv/mn1yBfIIoCYtNh4Bv9XQSQ8oGfrSV9Ra8RXFGmOTtMMqk8LMyBLmDH9U4GMzO0
zg8Zm4QrEce09b3qzSY5CTAzSQ0Ey8r5wqxmuLfFhaZkjgAXuZC23FlBsrRmUpd89DH3S6+cLAY8
bn0OqQnpzDJzcwF6V0LItjdAVlXVyPcWvabN9Lu1CQcXi/OyzZZBXgbCJ+bmemw/DSK8mTnh84EZ
39vTGul8Id3L64eFQUsl030f5v0jSU1blnB2gf8MDaidD8QhwK5VCgVq4ro2CtESv9DeIFBijHlC
ujND9Hrd9RYAMLLdxvIrZ1F8DNicm6RmQk60STADpe5JBQA5TPWld3oLWDYtjM59lAf4j/eD2Ex9
mgzt10DhS/FRBdPALACqGxqD1MY3OsgV1p/coP5H/IAmIZjAz44LUwoIf+S7nWRTjSRe0DBYCF7a
lHk7p/Azk1yVXNVS6+zRpy41klkC/o4Xu1+nRI252jk91uU9yRbTVxFMJSUr4ybC87zCQxejEYIQ
Be4RayIyEqkYyDEXjPq+TG8LrALzUUO1rZLBFfB/N6GsU94omxpSlUD8LpOojyoTHuEFdZ1Nx9nz
9aNMRaPPl3x0dqBZZK9qugz4yHkCimrYmXPXqbERsEK81Dv6DoDbHcGdFMC5NeRv8yanzx76frBr
rDzwE4F797esCwVKH9hsFk8s078ntwmfvGoM4X4rD4zKoPrXyTHLV40bSLGaEPMTZSDIDjoc3Iv2
yZc1H9/zkP3CfHylEY8rafFH9bW0jLSafJpehl6RJI22Qx39VvOhe5W7Xly6AUEA/pyGiIhEGCQb
eVRsyaXXPMBaKwbIbyrTUQcO6m0oJ2VH7mI259bwNi/BNUKuiTEp/xXCjoL6t6YQKitrC+edDUz0
Mq3vqU1d2huoRwabVFvB4C/jSQNcnWDrnkck0wHpFzBr4C9j4rvZSsNtE/pbaCo2oHIkLQIqy6Oe
Mg55pzaHOQ7cSYXnFQT0tLOk5z01PgTLg7Lc5gYp0vbeU+GBU1gY7qLnCSnobBretKM3INhMRps3
uUpguTUUolsuZ8eYs2A8Das5sx88Paw/sq3pGZtMVf2kp8J8skmcf2EHIg3DmbX8JgevY+AJs+8+
lIzKGBSWvcG9RoRSIDV5kGG/pK8AhwjxSpFkkdUAi/TnlNXNrSBAhDMHFxbs35YPw25ajIwCOF3c
kVoxI2AGMmBzUkFOSJ7ttjZ8Qo+EVk5Yi/1GpJrLEIbpU0p1DKuGH79tTmTM8OhICtaHjRWy55aY
iBYMw1w+rWJkE6mWKiUyQdjdLrdG9dviP+dk/Szdl/DsaYq8zIEVXUiOBACHEX51wwYbUetQPUH3
U3u/lYIMnHEzvB02VadPslSbeZwv3vzBGIlolrDp3BsDjHyTTMPcPjFtN1icVU4OlGAY1wNWFGl9
lg4kjGhhKXqZVJF9BeR2LceLm/iuYfCbXbFE1h8D+cHtQc9L8FRJtjEAs+34Q/dAmCIjnZ3DPCxQ
ZUTbyldSXpbyRDBt/RaaF42iloXFCQCm5jVtBVqRfaDzF5CIrsEt4QgCa40iHImGQTMcLQaOzshX
3VYQasE9SQEmxO96mJo2Gq0+PessgMadqb4lFIXf050zEOhFBA7agsi0ObnuptAMORsD5BXHDagP
RY3RVSAUlG6R23CWjSZEbEvkLYKAEMtfajPeGPkeCAnJYMiimc5jcDV+duiZJknmoZaDsg4ibeTO
gftB4SLsxCK97K6VgIwQsKBLJB+uIDLGphS4QhTE8KgYZNFE+WwN8gHZGWGdaM3mjwl5ynPJaali
aS2a27G3vO6WvmDICtODomZ9sGtKKoRIajdyRi24bgOJUVpv40JfqO1+5CTWDHwyQvZYJzXOgKmY
dR+7Y1A/kwcmns3RNNwo0IHzlJVpCfKV2SaMqoCqkeP5EHp428b8k/wAr4tEWG3IXELOZ0EdsKaP
Lrd6lMtQM6MiiPO3t7jZIyevMdsztyt/dG4+fTN9Wpo9FFP2pr6CQH5Yhhxw9nQhjkfUyaggZm2S
llMwzbojZZbQDGIE1jBqxQjTVnJqhWxrr3a9v3zSb0JjpizOCkQBltu22RkGlLm7hNI6ccUBo4zJ
3Si+c2Om11g31MARTPQNZGsqSi/2YVD3kT2v1bWjBQqcsXKuIcr7Rlyb6kLAxmn6aVu1cT31i/6Y
UjO/yLNYT8jBKPQjg21XXFLLsmI/2VZhJqXrVnyRa9o2e08r+UV9QNIa1T4xJtLw+DkK8PA443se
CLjKfnDr+6X/ZLiN8TL6VfcJ3XVja3fy9HmsL8eZQrYjKRq99J4WqqgM/EWOqKVuqtA5hFPI61Ad
0LZYOZX8sgeRvQOEVi/St3Ma+lUu9TEt7YA47WGz1OUANRBcGnibPnFKpb7sbaJ0qJsoOw5q1vUz
nM+yjovadY/QU0SHbiUk7tfUqb4CbTASfgHWgakEEdz2aubzkSV1g9aOes6IU5RLj7NXdtYu19Uk
orVxu8eynAk+qYRDfmjnAmmJ0m1Lt8QfRVtEa5dSgRqEUzw08F/DmFMbGdVSsxDvjKDNSfg0Jjc9
jO6g7ogLsD9CfRm228qgemRhJmorGEf6S4omyvVYr61xgLg7IkAQmUV4qmiA5JLBK/ojUeV58ElI
mWuDt8WlFi1zK96mvm0V0oQZ+Q8ymgxdj+MWd8sYuN2OLtZW7bpQL1nS1XV4ylcdeklPmOqIhnqZ
XjXheCoSerI+RwpUPPNgJ7JoVNyb54b4hPQ4QZwdUHUb5X5cuPFiQkBCD0l0rdVVPa9Y4ZiDLJzi
HfDHi0rd2IUF4JzcnvT0XeMY2We3lbxNU7LqXfVD2BpHQpuIsGhDjxtLTCPvMK8KdH/WZJ57dOTG
V4sosKkjpw91vudIONzkSHTr0xyi9EXSVrPJ6UKrMNJEnCHf6bp52/e5RpAiUjewkzpEOZ1y+aZ9
ITqUVt7AvbLDixSod5NuVbGvmwwO5WIsJMwsxLN78cWTDN4WlvfBKgbPi7zuEpLYK2kHiQ1X+4Un
eHP3DhL6h6wlreLYc4byUMfKPox6V5kERcA3/i6t1nnntLGuLBV6+ym0557xgy8W+17qvbti9d/6
wu5/QnNGzT+JLCSqcpndb9rHCC+0SHPE7pQr696f7fHX7C/g8KnUu4+w8Sz0hQrYE7Ci4IVtq/XR
dnOfHqZpah8Ycpj+DVB09aKJiUQJxjj7vkLj805jQxIbYGSaSrobhjEZrCHrENNdNn4D9F8LZZnE
hchVOaThgOPFz43gJMBjGXPMQRHqFsulXd3EJq5H7acgFV9OYcqnIUB4Ete+NN2bLRjaal9AvPnh
OysZ5pYmg5t1YXLmY0nuUn4/5DQLyUnK+jZx/MG3j7lGCBZ5LLMAzhzVuMkmm4IBF8/vvb3ZPBFj
6anfEFLH6eh4aK6iJXUIg5/aLM/iwtym+sUoi/Zl7Rjm4FzQALJ7LRC6QVxtEu1yCgXpon3w6jN+
BkRHhbpuF2KjIjFPIavCxIiBxp8iUcVz8djRaLP961FUpKvaCKxkkhqI0y+C8fyh92idR2JMkV1r
S5afWSXtcT/xEK4ok13YF4vygjezDpc0NuzLno7ndeKNW9JGonyovbt1CwJxrAStD26iLH0LDbo7
8bi2aE9o6tFzGwg8/MWwobeSitXgQmhWok+atio+cmDmVJhDQdAXsgT0nK0Ne/nI0jy9B2g8UuRl
bkMBbtJ7AubiSiuqICnKyJWdemu7tv3GsG09FU2g5c4bs5mLeQmEGO2he2HFnOAJ+a7mKF8hhS1Y
oEmKHsove3VaCgGiENLDWnPu2QniU94l+fFFPBIZNsRglccbtwtMdJJl2Hm7ubz0TozWzXk9ppYr
P5eQ8uTSA6bdVbdGesyh7aKHNZz03XGa7j6sDBQx9AQkCbsNWYGofor7cClsQd+usY8pMXrhXlhT
fYumuh72hWHJMCI6I3jxi3nlKR6cLogH2lfo/3VlB/vWk0O2o3e/UdH44xrsOVbJ68xsRhCiaaqH
c1Gr9l3SZyVbSNrZbzNMbXCjtoHwfQkr9SwYunLRyNv+IbUrm3jjS2j3it4fmQ5zhS/XaUPEOFsR
/JxDZwITEqT1m4lERSZqssqXfGr7emfZDQOjAQOtH+vc8F+mpezY9Vkfln3lWOVPps10kQrcD0bc
95W7XbclacPcMXbzo1lXUhHc3HS6r0mJTe5059NpZqUM0/uWoI7q1M7G/O24o/5lkV1YRuw0/XjO
NWOZaDBmI9yj1bXuhONPBC9ZM4p8wpLKJem60OWkQ9vipmedIHYKxNXRF0inrwX7M+47FMv4AC37
5Pwne2ey5LixneFXcXgPBYBMTFsSJIs1dFX1JHVvEK0eMAOJedj7yfxi/tDSvbeI4iUtrbzwwnLE
bamTAHI4+Z9/GDo8sC1Vy6+ZCN0Ke+0A4Faz3eLXRI+JGw1I+nhMbGW9xfHd/KqDhQEojY72e9SU
XJWkBa/rgDtbC8ZhOOpHE9EX9ekFhG+IRePmZTXCvKGrnalbs7Ldu3DqKtIVlVqCDcFuv3tENLA/
dcQrajjyB9u2E3CfY81IfofXUI6sp7IA3u9KOjrIpS1MOEgldPAdEmyzEyUiiYRtm7kbLm4uJSAE
q/YGyyDnVrOz6lti6VHMPkrzgF1ziOEvuXylPekxVrEtwMwrSt7AiO8mADTT72cn/gTxnMnClW0o
yTVtWMWIUdpHiaby82hLj7ue8Fi+lKIwwYDxF4UA3VoNxGeq30fKlN/NYo7xeFfNSB6cMHoM6MVQ
cxCUyKcqdB1vRdRRXQRyJjRKwxAezCNkWmwFGwc8evqZExmx9pwcabNZj4Noe1RhAwmEpH8BLWLi
4wIRwOCbzR21g7I2+MgLl58SDeFW72bv/ZDnYbA1A5D7jU3NaN8pu46JbfKImjm2jWu9wS1AfzKW
uU2JxYHrV60ywGTJtWEgusIDvSFl3Q8jaSubsrBm7VFouQl1UdhBsRnSiRWd1aWp7wzNZdWKmjzd
QxTRp4SyHARsTyjuh51qMrBxrwSU2ZRuWZMtmgBq3COYBy1sTY7HhxRgVPNL4LfZz+2++JQjz9W2
CLOMGOWRqJ+pR7SSFCxJ9eWQR/UBMzArgudv4dLPT0J4Y7BSykODSiB7GkxivHYuZE5r64AG65sp
UCAgQQa2szdno5EgWCq0t0lYJ8HW5QOHm2WhkH2gwT5CQzN3dD0GMK8t/5X3w/MmHABbB3Hbpi5r
54jKi6t6z+X0wSC6xfQDSEbsXmqqm21u9iI7kFXBMdB7S7JOquzu2Eam9gh4kgOpEecTbmuCfcut
V8XRdznXebOE2JGW6tZcrPcNmX4kxOK+a2wNlADlpq3r6T3rNtd2hoSMe9PN7Ap75ejBY5wJ+UYv
Rfl7TzdgxhxGJ/1UJqniZheMZDhkM6XQloRFu/StJuOmlFU0pfZeoLSJPW4K3lpZ4CEKI8hv2cWT
UmycUHB11bneosAQo7PnngyM07um1G4pgx3jUPSxHr3XQbTbrzFmz+5eiYmkRy2HCQ7Aw6jpY6kK
uz5Q7IPSl8Ce+d2AbQasbVPCUIfXX0oUSlzL9oJ7xN2E0+ivnJmtSUcAxQ4Z2bZOxmxSZckNCqvu
Ebs9SLaG0Yz12yil4N1AewRYC0On/w1OADDyTB8MqaGZuQZRi0kaE6/NKS33xFs47m5GBren3B+N
ra1nOWKJQmvfQluKPzdlHIPLZuC1m6pqBnbzmGoVW838Xd4SPwXnZQofZChxXaacjbR9Q1sg2udG
YaeIgAqv28CA5u5OLBRJlyNXOFSBiZcFbEYmac9L7DKipygP7P0o5vyT5jiN7pcdmcjg+739qVao
PGgdxHqLdrQEmNCTvK2PjJx98ohbv+urBjCC/OnkhzeV6W9jDLGOfLys++pZnaq/cYuBjbUnsNyS
n0p2q3wJ8QBBrrZlC6kTcZzHETGTexH6djYaauslZT3dAo5hcFnbHR3EwClw0SZhk3ANZ0RwRt+c
diIpsbHb/4DUjBFB1dQgr4hhwuA9vYio5U411F8QjbF/aGhew42ZBPCAydRB0sRd09W2lRfMFmGm
ibwJNSIDgJK92N3pNeylXcJJ+a5wE+pfYKfuiDlhQXKBnmQf56hrCh9SWtmQIBI5AgM1o4q3FQfE
/G6KDTEeZOSy7JNKT2dfc8k+B7S3VXRb1jQjfQSsYQR4a0eZX2v8S/s064R2VIPlPbkUe/nOQQJn
k1cUJYEF3RhjToI6Q0qsL56HTd1HRUIbbh52BHkcZgHIKXW6qbi+B27+GFdJB3/ZYW0sOHVGJLRX
B0Cu/bx4ltZNIQgkJPSHwFFhc6xYRanNeyMecGoH0rCH22HoRmgWeertA8VhRqNIIiDGEpJLw0jU
V4TJuleWJk3CuTvyj4KGsksaYF1sLEARXtxkwK5fEniXbRrVwS2vSyEpInGMG01J1xyza7oFG6Xs
5lvLMfVOg5DMnVATE5b10ahI75ikdcQrunV2Wlt1AIxFMOY+MZaqBsnV0S+IxsCJKk1B8lFRjjRR
raJ2hzvN6tnfBo/M34PRxYl3a9DlfpjJNSH/3SGppKiI19zaaV55BzPJcbaQVRdCCI6wleUemYC/
d/i+HrCZtvnLZVrOHxQU7eQmKm0R+Z1ReTWoM/NyPFZpZn9FOOt9Nap2mDeoHc3BA3nTSvuBuwM6
L6SWAE+e0p38gwXIHz2F6ZipH8Sm1Ye0GZL8zZDRAzj2AKbQwkeaArtWOtEjEFPT7sBRtBAAEbwu
JBU864qPE9dXLF/GuXGOmRbG+nNAKWuRUt4TvclpTqZWXMMfIMeT0BoKHovW7qLzMu8NrEQqdC9d
pB8ELcXocaxj6e0i6VTqN5NDsXgSmldpSMTgfmyBLkABRWxXfxDD/hLB+X/HXr7oUPB/kcLsIMn/
9xTmh7Jovxffybk6MSBY/qM/WMym/ovAlUjoOiwyG2N42IB/sJgN9xe6RTCH8fDCgFw6/Mk/DAjE
L5jRCLwJdHALT1pws/5hQGD84i5UYAdaGvxMAwOSv8Bi5t8/pUeaWPUCsTkwFfGnIJBy+fMXBhya
pZkW7FmkmZSJJHqWNQcGhb6EdxqNI5fpVo2fJV4Q5q7rJ3DdMOkzaHAE0IQ3pKIl9k5NI+2InIbY
DvN7+54o02beJQBTMdGEk85dak6NJYbR+Zai1CXqAeAqu7dMyB5DZuW5X6Gw3MpW1t8dOZrswJpH
LMHUWr7rBDX1YBBlJGCGQ/8oC0T+KD8CYDxpJNOHDP3UJoirRZlAPF90QPzLHbCfkRjKQYkPOfO+
QiLToW/Wcd0C5hvrzxMdwQfJTQble+M0HwRxATEC7pKeDJnR3KSloj2+zUj93mA/lZPdalhKsZVq
+k0iNPFcCim/25T92taQdcnBp8XJVqMuyv3Zjd1PJKhxi/ZEy1aNDaGjfG765JECUKh7KI/prasr
1b1huzLdA4450Y2oM4B+b7ZM/Qbz1PB9RiVyG1Oc0ydFbYXUKxX5m5SGGkoSXvcn3AusXxtuTu1m
Alm4c+aRBrDqSm5DxH+qagehYmcMpgJKTyZKCaXnCOblYPZPsM+wDwBb7T9U3H8ImA6nKYRdgJ3u
xgsacro6h3ysjeIC9CPtLPkwEib4iLBD/A70ILpDnrtWu3HLDhiy7HKvfpjC3Lg1URiTiJ51xo2X
G9lC3R6fcXNzu10xj/nRTA3IbT1NfY37GwSaohz3lQe+yXeO0ntYKfGvFQ4LKLxbHQPpQBeQ0Tsb
NXXsaTxL1tIFzy3vrYPFxUcmOMyvrrcDumIaXgQ7LSgIGMMHQHl+W6d1/SbFk+Bpbuv5zqS/uTSR
S1BTturKPWqOMj7muJwz/S0EwhkcbGTCVkVfMAyakGNCC7/odtAlvtYMxgdpo6OL8eab/WbEt3+f
VeFY4jwEJkiwXuhYFKUePUO4F/UnXadQWrr140OYapy/GFRQ4aVl2r5NwzZ4GJIJK7jQk+TXFS6x
j1uTs/8IykNGWOwsjeqom2kbam6XPjVeQR6164zUNcyhUm5dmFm03cxaIr4MSxzUI61Z+j8aW8nC
5LLfuPAfkh0YAVfTpC+1nRqHvobhqkOQMMGjjrOu+gdPa8Jbix3oxjG1JNvYZVvkfplCH7pFRqaO
TengumBh7V9svSIUBcy8PrE2sMAepgDsO/Sq8dmBWkDe7rBIASdCFq1tHjX6cx6jzDqi5h3v0eZx
w40K3YIcV0FneA+5dikU8e34k9f+/0fUfy7miLDe//0hdWyyL//x7ft/PHw5sdX587/745zSUMcY
WIwvxv/LYaCbnDl/HFT8ER79i4+XznnFV9AZ7R96G/mLNBzIqLAj8a/lLPnnSWXJXxbQHQcwjMtt
08Xp7C+cVAvd+l80fszPdR17Zc5Jkh4Qta49m2qQFXNuMbfMnSS4aYMvcGcyeoK6u2nL2HomAvzg
YluBqQWwxou3dUYeY50ekj8HR+zjisWxkUdZCz90U/NycxAB98M62ZLLaTRHCHY02BsVHJtKzyBI
DHZ7i3lN/6whpiazKDbgWA3NLUl0abQtc7iDsBw7Dj87ze7agf8R7vRv/ZSHfhRFlX7H2zV9JRzc
DZw0eIqNfPw6QH4aQda44ebwbnZhbbW/1roZk1rHhQ7iW2x+iw0M5egCiz7aw94IN+RhmCUxAJMy
iUud7oMg8p7zKY8/t7NE9BcSrx1BuxnGj7aQe1vLrC8ajiSgz6KlvZ+JRbPnVQAYtemUP6bWsB5c
a/DkH6/2/1flfzqSgBdKONdgDbCasOR9MesWk6wTE6v//q/sS/HtZRF59i/4s6g0fkEShmqKxu+i
ChP81X8WlR7LmGIT3Q56KhxikdP9uVRtfSkq0d14tjSIDnq5VL1fXHTrBhUHZnNIj8RfWaprxQ1a
PUMu4zsCk2dDX+lfZE3HNe6B47iA0McDRrhpWvu2Suoe8BK/lBfv6czqPDeche0JDrzwEtlsTivY
1oZMb3kYvCeeEe1UCVWub7N2U+s5ZjeJ6VzZDU53IvYhHm8p5QV1O7oJczVe2qAsrKzFfkjjH8Ng
tA/WlHVPejZO/tQ0Wb4Jyqk9elEW7j3wwpvLz7sWaC3je+g1pMMvcBBInj4veW+x4apc90EPbLIs
ud0ViZUdLo+yVqMwioneAFs0MjXwO1uPgkrXMBf9sKmGArJDU+4BgxWMhHjaXR7qzAtlS3WZMhYz
hm94+kC1or8l1DRj9uUSIO9pEFqtyoO+UGY3BlTxLeoga4e6ewa7HsorT2qcGx86DHguYWEW2W+n
40u3BPzApNuv5mrGtcHOjLc2P0lgi8Fi20RWXh+quuPeoFcqeciBo/E7LulNAHVU0Tt4TKLbpqlM
YWbilbMN8ZOK/bzTUGibcvoWB53zFcAyvjYXX6knl8+EaeMiF+Ltke1x+tsTDzgLxSOTH1kCYnd6
aVVHLruXuNpTPnI6jrr2EBSBwRmTkG9LmXZkchc3Tallj6yb+Aa9TYbANLimMVoJjJaFAoxmICPU
BRZ7YvnzF1fLMXbbQgVoxDQDjH/A1eUQdg1wZNCTGupQd8ZO4NMpGq9Ixs7sCAxM+A7XZw9h62qF
llTQweSI2Qf66vZOO83Hqh/QbPTjN72/lpT4aqXwbCjUTBYlJp34aJ4+Ju0YCmOI0P4IfE0Hsfae
gGXR5lTqmqXqq6W/DCUBpy0iy0ysIE6HgrjYQGGYJQg8IrxMS0I8zPTww+X1uMyZf5VabHCLHyLC
Qv4/ImpOr9NR4ARIu44CHqiFSDUZbbVLZP3Ns2ryDxB2bWmTdFf2gFefbBmTAA3JTkAX3ljNY80g
zryn2UpeRjA8IW2oHnAaj7CUqkPfLYzm/eVnfJU6+fMhKZwl1osmMbMrtV2edqOsbAaMMSFAGISF
Sp2HsU+2SOy3U/qpwWDqrrOr9l3OqrrJi0bsYEelV3bz8z+E2eNAU8C7VqxkeJY95MQwa3xT+PA3
XdJUD2EGKj3Q1IMmpvJbNAUtxkiwBWdrrI51OhRAMZyql1/J68+OTyYUSFJjXWuJajz97DYc8KjK
U8tXVb5wNXQMOTBFdSXXVi/W1SaFUXy4POZPlerpXGNQx0TXaeLxRHGyGrQQFTkJnsQvrmuR3gTY
1kBOIwpi2toZPhIC9QXCuuU3uGQ+5yO7MolpexHNzdaGi0jEVaX74PjQEav6zrNDgZOM1V6ZMGfe
DksBF1ebOxCxaKsJ2lWysPH10n3YeW9tO5ufsRzK3+Ly9KlsYzK2q8yNroz56mDCKFqyjf58OSad
2NOXI+04DMiZoK+TVtVd39AuBseO/ZJt9T2tva+ltrQv0OLuQ0lgx1//NkCPbDXMCSg3a8t42yRI
vWhcXq7eOLxmt/qAUQCc11wSwZ6Jbh9nGtw6hAR+AIHWb1F4HiYdrgtBJ9bOGhtz3yEL8uuBkzwt
VbfDgQByrRpy//KPPfuq6E8BZaAFw5759FUReKDiDNK4nwhYOzmNujdz2cJ47Xvlp2V8rEJ3mzfZ
d2rF9O7y2K/OueUzYShB8bn43Tur/dLBnQ5KBZ+pbZvuTRpAlaIUrG9VA9YfouHc47uKo5ilxJWn
Xv7m1eo5GXm1eho1dWZb2UzKoU53BEEpGud9QrbchOvGPwGDM0X2uenPKYdFo6TuxJvm9P1WmK0Q
8NzpHHJlu6tqRT0x0gYNDSM64JUR3wbmfC2/9dxHfTHoujDzBttr4c4gs3BFfjCkcm6KoPg66/LJ
Vs7CFJ0wboRydTdH6q/WEHxUShad+xWf1HDl6QOjR24IrWS9l/T+4clU9T1Zf8UxLWRPKnFsXZlE
5z4lViYozpFqI8ZerfWpGSCfwO7zZU7nnet/eghS+3eHmvXK/eXMicOjLddDXFJMi0FPH03TcDSE
xqn7RZ63fkzOMA6zPVq7RuYHb5o7LIRK5zC6feGP2sKU8DoHLVVkXnnHrxJr9OUlkwNEbNZP2Gk1
q0jUyssiQkcDnazeiF5ZW0QuLgSKNNs5pXIfta5X2zbvJImzeoAMBNeoeGqiR5GW+l6a7XhbclU+
Xp7tr1IZlh9mw3omdAQIi8vB6SuKpk7SbxSIzqxwaYSYx9pVz+Y0m9AhoEXHUz4cIxNejGMFwRa6
U73zarbAwhDDldLo3NKzCcdcigOq6fXSa+dEr2Q9YKmaJQiZC6Khla3im2TSnOclwPPNQFrVlc3/
dT3GC/jXoOulJ7K6pkXQGT6suGCLhVK8D+aQ+4MFB8xAaPTh8hs/t9TZ+225eMDQMFuWx4u7AlQB
tPe9QfxuQlujoktwY+fYerbeEhqZxbvCGrJNV6NQpzmbHi6Pbpx7XKjMS0LechVdPy6GfdyBSIfw
IczbR5BAdW/omr2XA96AWpBFZPX1I7A8l8LQGerbVgTjG/61mfaQNwDa4Y/Zq8w+2o1UW3rpyd/4
IKCsJEewPSwX1dMXZGJ0jVOfYNEaqfW9x5YOM9WMnMW+HPYTvK4rs+71oWayOdhAwqxMcIbVJjFw
LZhS2zH8ERHVNmtpTeh1MSK+z8uNWRkPnl0gbjDCj5c/xbKvnh5pjLuUBxZRfrgcrG5TMjCxh0Oi
gnkKtvzhIsTqXShql0d5Pd0YxaOzii2Mxwa0rLkX082EjWzJAG+Hjs3/yVW2s/UEEYxRJttjkE44
YpdRfqOs4Js7uu6Vvf71bFtGp+CnuiNzwVufLX2SDxgpGr6nRR6lK+z/KHXDD1lBhRBWybWowHPf
kgB0QBLgHNiGy5+/eFraZLVM88b0MVik1VpBubFmUj/GLE+48HRYKlhYzgNWz1dm7bmvCQi5XCvA
dWyxWtYiMOs8iRhZL+TwEFK/+didXwvbXf6W9ZyxDJ3rIwtkubqcPl9n0cRtio7n47KwQ4Lj7KZq
6o5J5s7+5YlzfijMOzgbqAzWJTn9Krz9Kh4IJszkG7nqDzAEW78jjmt/eahzswTA1gK/oLDEcOr0
qRroZxGRgDBM6Vnvhyz9PSKfyI/tFixsgvx5ebizT0YwHNwCtGCvqv3ZDuYWMSl+N0mTbPHvnG9M
D5ahmfKPy0OdqUBMnZGWdg6oFeGOp49maqriyMJeusFk0+9d5W5hWOR7DdoN1sujt7Mg+PgJXKFf
EbkKXxFksDXq2vpbv2SZODaBhEDiq+3GnCv06BbuQpDm0/0QlBi9uxplruHCpR3ykT6+5zylRalo
aoaoHdVkQm7X9PxKWfb6mAcwN8ATwfO4n5qrX4JCVuCEnRo+3vlY+RfettXbTZboDwkGnTc51hq7
y5/h3OKke4A2jKrepNY5/Qpz5Tk9N0nDb+q6vXHgf0ABrtIr0/jccy1BGh5uweSj2su8e7H5EIM4
GnHAKN0Ux0ehj3AYswBf4654tlKt50YRX8sDOrfhUUTj3kSvkgW0ml8xvvMFANZyiGD0oZUadHJS
eQ/wNepn2hP9hlaBfrDxbLnyFc8tWgqn5WRZnKPWrlxVJDoJMc6Ex216GMDWxB8NRuF3EVbtfVhc
W0rnVi1hJIAAS9wum/zp2x3aMZHYiRsA4w3y5byz4KcWWA04rK7L0+UnxLHaZrkxUA1IXitwzWq+
iEA3yYWMWbWNNj6oFs9PfeE817Hn59Vi12eofTYVmDIZ3sOkdO++xncFhgkEV0vHbBWrz2c7HOQm
4viDIwwnD6PPvZjH5Abr6uCAEaDtozn8oBOacKNbkfGBnI3oLsZwaW+1UPsK3R0OQQktpck8ugUN
aJFGdOUxTiKyHcy5vkPwiqW2g/grFEZ3ZTr/fKOv3oLAII/Oi6RpJk7feBqjyQwjk6tBI7T73CP6
YTbgica5XR3x9ql94nKJWRaa3AcBhPa+wTk8SdLsCLZXwSqFMgMxnkiXui/uqikio7Lq7Su/88zE
MLCg++fPXH2svi/MdB5ZAtGQp76tzOYZOKZkqHC+so+cmfMMhekmMUcgeOsswyBDtqkUl6WBeXrr
ZvN7uDb4D9A+YzOdkVBfnohnx3NxYcTemRPYW+2UWMbgq7UUb4R9B8+5PrQ3Db4b+7rLxV5Ww7Ws
zbOvEtoBt3KKGLqap19cCxFotra27JNG+JBMmdpqoMq7vpnGK2vMXf6u9exi32ILoQgm0H712TSZ
EJq94Cx5nbdwlQNsgKNZaG9Hq0eiUWI38ZSOjvPktfpb9FaYjaRpjLZSw7Ipg/SpjHGDDfP3pGuM
h3ok/BzeANFiWONmOTMS6q+4VWpEuBOUEdAYsfJeqte+NkK63g6OMS5ZHCN9miCA0Yx1YdCTrkMS
RbGtKqwb9HbEWqeKAus20KrRwbiHSBXsSprhacRk5NYjBn6m0yS6d5UDXLIBMsXCnnpc7gtE+o9Z
hv8R3sCm/cXKxAgdzxIISAarzDD4cYrC2keOiU0OzZ3O3ZDGid7JclJ44UGW/kB60tGc6EI0xPBg
f5Um+NriDTH9luMi0W/Yveq9QuFkbl2tNX/Nuehke2+w6o59UhEKEuOr83lIquod+jljPyAGRCll
ZPKNglb1yYMG/hamFiRwbDh24EDYXxfGOBXb1haYJ+G30HwLrSWbCJw+0LdSIkzfNtw3DljyYHdw
ecqfOUS5/LP5/rR8FN5qCs5UDA5KKCBGOjEEBdm/VVkX70SHg6Zrp8Wmpy19Zcxz056ygFXmLOf2
GvG2EnJcXMmYqObmo6g9lFRNNO0Q5lZXpv3ZoWDWQESVzP51FwCKXeCaPd77ZccOUii9OURFV/42
z3ycy2/y7P5NSeAQTEuzievC6Wo2FxFgp3q8ybzU8YXXWnd6Hpk3pF/dw2vrHpE2FDAk3WrvTaGx
q4lU3koAv9vJRaUQ2mLakrbjbTQEZfthttoDulDvcPlnnvvgFnX4wjEAkliTGhDZjkirRt0Pwrz0
p7TOcAO0bYQX0OMSLF3u+8TZXh7z59G12nwW0ojOnZeaAlTu9NUMHZpHpydyoMA6KtmMXUFwVmqP
wwY3csxtFDKYD5YbdhEJOGP4AQOU8SOef8G7oSLDaGM0U/aR7IrmWlX1M39z/csMQAgqOug03BpO
f1lutm1FyDDGBpDdw23TL2Yo2WQMyL+LdPw15fJO4I8pIENoY5a8wSmSQCmgvfi3Au+NH5Zd5Bi0
I+LA6k7qb+YRHxvMW5tPmL55z2qOUPYH1Ca/V1rjfBhxHvnWkT5vX3nHZ84uGjlEq5oWyANh3acP
gtWMaoqcgMMcxc7eiafPjSKqaHR1pFSNZf71aYRKGdsnSY8TxGG1b/CKjWAiQ9bHolASFTSSjxCi
17VJWXhKU0xyzIIlfXkenVnNOGw7XKfYr2wqkNNnrGe3rwqnNWgkxiEYLb7ss+15OMTL6spQZ4Ba
rkugGlCgqLrlT27Hi9uFA2WaADIeEB5MRoRyqHYoaBaLotZAjWcGvlM2wc4bcFOec/duHPRir1VT
8tnBFO7Kxz2DKv28u3F9w4IIFtbpgyfNgEzHyqi5Cq9if8HMrc+j+Ra9PX4b+lDc9WjQtjZh4b6y
kmuY7WsyCJJ0qTs6bwL6A7zM0/EHJ7HMNgJEFTVJLTmamXeznDHFxBrz4OWWeCZGCzg7zesPrpt2
79SsaFOh3tyICMcx1RYIc2MS9cpGn65svOdmPhzQnxwbOAzrqTgjqg7I5jFR9lXGQenJg6zHg4n+
8zYLk2sezGtdAyQGaDFcijgwuf9hHnz6LjzSxHR3Aj0Zm0D59MgwUFNzdUDF1mzrWAy+WSDhT2T7
EfHpAbuS/kp3YynVVnsWxBz6KxA1kHGsaRSmpfJQ0jHww2VxxwPceuT25s3lxXZmzmFBD7cd8bQD
k2F1nNmkJhpNNpi+ldnGczmZk69QTW+yvh33EHQKP9X7+ljIODx2FfvlXx/eEDTcqUBgp665WzSG
oqyfMHKbe6C3YCZnpdBLoJuA1A3iDRfHyN7ZJln1nowo7eny6OdmvODhuYcJmnXUKadfOcpSRyfX
28T4FDu+rMrsO/zZPX9yjXzf9i4xioDyYI6jCxt2zPbgShliEi6SyWAvZOEsRQ9lvXXVoK68mmWG
rb8/BwwdGHBsmDTLNvlia4o93JzKUJj+5Kjej2bTeKqpSo6ioYuUCuIIJ4xnrmxB5waliQHhkZlP
Wb8adOzQ8k92xKSbdh3+dW9EV8z72BHxDQZczh2hdFc+wXKErB+T6taBPS5YautpnuDI06PrXMBX
gY2rVyR7Ux9LYKy6uo+cSCzdRPI+EKse5klbfMe88X3q1V8yL8Em2FL1lRd/ZqcRlrFgiwtb/BUc
nKGY6MoK5rMY4/qd5tjdAdn0B4zx7AMmVdcyGs4cd1x+sbDnbsgbWPfnUqScgcgK4ceGle8SZXEj
6ighbQ+vwssv+9zXZV/j/gJHilrZPJ1SKmmtrK0q4Y8DFHN9modN3eHrkpbaY6oTC1ThcHxlzLM7
KZxggB/kaA61xOmgFms8C71M+HSo27t4yYXuozbZDhiS4I29SPMHMnMwzwQGzzFzUpFdXDk8zj44
XH7X46MuS/30NyQFMuoEWyxsjoeKTBpr9sccUwfdyP0m0sw9NmCf/sa7hgy1UF9MOm/rIY24HEe0
aPCyovZNQalJ1VRDXgnd0oc3gyNyi2vRlbl7dkdjN1vIqLCMXzVCy1rGdWoETN4UO+oqS9UuHTv7
rsJ6/eBWOK3hVODuhC0h6Adt4u5nuHqbsCVB154Kb6cnSE4H4VRbzeEDXX4p55YWxQVfgEKDAna1
vbTZzI0wj4QvJyPd2bX4GhPc7XtWrN3JZPSubS7L3FpvLtDilsCNhVIuV/s78fJ4KKT4I/AR3KOR
AjzYRNHtA7dUh0Co77FNjGEa5uGjSsvmSNqXR2KVWzyQDUdUV0BmclUMx8tv4dyKZ/khk6HhxM17
ma0vdnZLDR1GpLH0Z2iRM1lPB9h5OBstPkSXRzo37382AxYmJkHWq5FCr4njGDagX2mhc+/g9geI
PDuHVqKhrlpLvwtFfI1VdG5QuEKSbwz7S65LigQWdIxaXPrYQg+7aQwPKOaw4UAiA1GjfA8J6v3l
xzz3QmHWObRDHejma17riN9CUtQJxIbQIda0kmjwGlT/aYNbyuWhzjAO4QYj17TIAOJSJFZFeiwi
cmbqgXSOVBef7bCPb9Db3nVJ2G09hYP2kHvxLuJue6idzMQifh7vi2LS9y4GO8xydKhw7tVRUUaj
ZETZWPSA3xMpWpd/6rnSjvKV5jsJSIZurRZbEjbkKjQtLsoaflJmFX7Bzr2+jWr0sEGfpredhTeV
UUbGDvqdeWX0Mz0Uuhg0p9Fbcbyve3RFKQtcqkNJ+Tr1+4zg8E3X6P3bsWvUAfhSfyCb4r3tjtPf
WF0eNEumIAKaReB8srqiAVjNCjIGjizgF90N75yRnE+uKe3fGcpdBGwYpwK1rIpnWeLyjvcpbMag
qLeu3uebLDKnnVvl15ptP4/J9VYGXsnMA1ODZCJWj+USkkjEgvSxbGzeGKrDujpGJu1pxu/E0FYP
Y0QeOWEjX+nYmRRN+Nhas0cK4GzCXOxILtf0g9c0KX5NgpsLvskG6RF4gro6DKRsuAs5LQ6hneub
MgqwatQqubs8Jc9tDR4UQNRCdChfQe8TPgQz+m+59PNH4uZyCLoFvoyVU+FLHjZYK2E4c23JLkty
9eqgwSImoJaDNeGsTwFt6tKiGXh1VRffpexcmzyAkDI6ZezXrT75IpMfu9wOD2XZZnd9SZbI5Qc/
s0OxOS1EQFjA9GnXk5J2WpA6zBSlDQ0UJKJJlOt8isc8vpLrc645/nKodSMYiWDf6SRq+2g10iMM
G4EcvXQ3vTUgpGq8+YkIBe0eR/EWSlg63BS5F9xiHiauFF3nKj8J3YgtmZ4fbJnVewfNxoctMKVv
hD084xYagrLGHyme4Xs7LduD043dVs+xgBKL59KIocGVFXoO4AGQZLrRpoaOtG4ulTkGlnFqSD8i
C3QrWty7YqPUMKLBG6CgBCCwpZ/3glptNwDsHjOBXZoicmo7IQ+58nHOTQOIJkvfCSEAp9XpIq7i
Ua97yOg+KQ7uxjW19EjeDEcW9tFX3v6Z0uenTG9prWFjtGY0FwMx7UHJjEtKL9oQ0KLvzGb4G8j7
y1Hk6jRsQoKPByTjfq0HbBtYFN45Vo+9QqVd/ZTLDrdexgsWs0gDmU9rroXjBk7jYqjmT8XUfrGB
gLawesiKhQB/bPqUHcswiqOOnvzgCoxqPQ18Oe7gVjYteUTI3pNrW8uyw7/6TUwshw460PerXRm3
mWpcDhubHhHUKHh7kVAgBmZd7U07r7/GATbP7VzMD/ielceobqJDMuCGcXmDWdbSqx+CSnrRo4AW
rTlaYVJ7Rl3pEuNHu/HJQWr91AvlMZ3xGIygFVyZXufHY0CQAtqaaw6aNUHMqctlXSWKANy8Sh5E
h1NqxNHO8ZFa10r55W766gFBCfAN+IkCrmaaEha2k/hD+pjHSUEuilWMn0NtsA7dlJCV2y42G5WV
urs4TKqHoY68PW7h6UfMSaMrUVtnHx7dD7yfpd+x/uoqLq1sLhvW1ozY2Qvs+UD0FvndjVPu8YTq
sivz7Ny+ARSIX8ui2qLs5OW8uDFoU1+qpuyFr4swvM2zYvDRkNZbh1C6K0P9LGDXLxpLF7ZLNgV2
qdVYjpzDQTMI3wjBfnc6+iJ6v824izKr3vRF2Ph2CTJNMJPnlxiRbrMux30yDbR9rRFiDowd7jDn
cG6tVpG2XlT5vSvROmJtNe0XlyY8wEnYwUqouBkia9qYeKpvJ5mVB4xqCUQfhbuPNKd6JFak20dx
YUJKca7ha2cKVElTA4H10hfl9nH6TmfpFkknZ+FjyR/7JgCzb0aRfajAlnxSdQCX02g61t3cXrmV
nZs+1MSoTjFb41K6KgYQKHlY8EYS9qjTHDpVNk+hreH3jksZtwRdvzJdzz2phKSqC/qBZOCuxhMY
s1sRxGKEP3ipt30tdrUW3cOCaY+NHFLs2AUmNsZUv/nrm9KLgX8WCC+mbdrjjWjKik2icSacKEd7
Y5Yh7FFYYxjxCfvm8njLg6yn7gKj8X8ODef1dTciRKzIdZgWkIDTH65VuITmUFm68zTg2+WlDzmz
aRtXTrgfEu9am/Hc3ZCvyZWX5E2Iz+t9QatrLU+p4P056Tz8N8v4U0A5fFtm3ngkUWbYto2J58Io
g/0gsRes0E18CSRuaU3uYcZr9R0gf0PynacXO8c2Q/xrp/Gmj9Piyrs6w1k3SYbF1BNGFr8Ve42T
PSXBDriTuCGDQpjJDc6X38T/UHcey3UjW5d+lY6e4wa8GfQEx9FLJCWWmSAklQrIhEvYBPA2/Sz9
Yv0lD+//FymFGLdnXRMWjQ6ARJq91157raUjd4mC4dQZFrqK8ITIVolB84STdow0LllqZd8Mbtin
eo3kre6Ud2fnIfJNxL6Pv36bP41kCZUZSfZ9btTsiv+YPs5gdU7EVfcNukhNuiCAc2hr5Co2bz3q
Xm17CB/xb1VehkfPAgwOo7D6YGdF/87h+rPtl9oIrcAIvXHIv8m96iLocXyGubYsg/8ZX6uadhIg
pZQY7/OvH/pnU/iflzJh3T+eGaljZ1wCOs98h6R9hImI6lrpX2Idn1+FU4i7++z/sY22fRRIsr1n
Ufszkp7J2CkH0SyCw+Ob64sZQ8KgaCFjlYjTanetD5O2abP2g/ZyomXlIY/d4Qb5o4ZwR66n3G4K
TEMwKViaLHggrP+rduUj89e/gp8Z0BKx+Ne+LvobakDrF6sKYcfjo4icnoeGPP6bN+gSOX9MuJ3u
N3secRzDSD0Iyva0JDMkHTdvbjIqo0fUEZBibmrvJqAMfRVMbnecKnc6IKCu38nYfsYZ4PXFALis
WIQa3sw+hsFvnAlqJEfWdF8UNPfSqBfBOUbgFjkC72ZWU3Tl1mt3i/+jOsaF0tebQLxJeP72oY3k
fKC+ZGTTo2g/KXQbOx26H/JJNSd0FxtkyOX6fStD9xDM0XuVlZ9NWvo9HBOlcJ6/JbGCDGnsU2IH
vUlufa2L/gSrujxR8+jfOWB+ktaT0rPtGhAEP+03W0ngizmeZspoa12WRwe2C+yWqb5TCt3YCB7I
fqU/9/bXK+Wnz8fm4IDHIejkmYDxHysFbYKa3gPKNEFUTUdvDvBa09EXB3bY/0PWBuXCvFPfh23+
5kpOjcStbXGlvtfjpR36V7gHuh/LyHsvMvjZM5nollIoRRo4NK+fieaLjr5c9mQ9VurSrZv2sM1O
dnAjbb0zv396KcR5KBOAm5Ikvr7U1gGewZvjnfktbDtU6I7RQCCENnD3Tuz+k+lB7EqRlZ6HgMDn
TfxRrwGYI5LL+37Ix8sRw71T4LRYtCYrvdYlFdXVerfW9ZPnQ6Wf9s+AxW/YDK+fD2XZPG5U4u5D
HScH5EsrWFjBgrR08h7Q+txd9ibuIMdkz2QaGh71mwfETksn2UpZY0765rSGcCgFvJGDXdjhrSW8
/rDQ/32strW+qybL3cmiQZs4NgIFMWLFdKUMJ6tqwWWTHAojAiF7Tu3guHVWfANLML7HHkFAh/ba
78od8+utypoTlZz8JAb1568X1s8iAwgxFMsoglI0eMuWcpQrzlQLuozaC0FTQ6qQdLtBGja/mhFt
37sTLj/RUMljV67rKVzs8gZnIWzfFR1CtsZ1EI9c7xYbI2wQk7B9+vUt/uTlQikEXPYgdCHb8+ZA
jmchNXLTuJ60hXWF26rc+bT7X5SF9V5fxU9wlFeXenMggqU5ppEX1voK89mPlv5KFnb2zhbzk2Of
GjBlZyNfYabt69la6VoEIzAWxAdU5vOonE9DhwnGQPfZQYRudk9oKx+SBvU8OLj1Oyv0Z+MJHku5
EsSeM+/NeNq4qiThivLB0veCQRXyavPHbxhnDaf//M2hImqMuCmBkcq+flBn9GCSGBpP0ebtY+tF
+tRPBVi25+n0+VL/kTbY/29ysQam+6+++h9EvnZfmi9//Z///U+VL/MPXhT4AvdfKBcQshCtUOfm
EPm3qpcFWfW/dLxi71+cwAjGIi5GnMcy+i/JPd/5F+/E1DI4afhF8J/IeD1jf/+9KxI70q9DBIWG
DhWoH4WuYrXZFpFc/ki7y7atX4cCIx+fvgeSnvEzop/GjSDqFl1aaUWvsGo+yrxIunFfyVwN+jhT
01obJClniTNgvdVg+JfYueWRfRrDzZNfqpGqrcCGVo+q/ZDMfp+j2W4r7NYuNbYDsr718qyMG1JA
5Lbc+9BFVxXStuNzGcLTVW2PWTP5wzHrJ7d37qROYpJhSTrDd/lcLKVAqP/5toZ1SDp59CXoSIV8
jpX0/WO8Wq5L8NtNXVvtnWbA9Svtm2TwnSbNnCyW0UFu8eb4KUmM3WfvhEHPFKl/DHMElEyq68DV
AWFHBubNiqrXXqjGj/PfnBDHsCRV2zCH9sGmjISLUdl0ed6k1qSz7qu1BPR07EThVs2CPR7Wlk+z
CJFGTHUgYoZkxAkdrc5pdDNij5yXI1fjupkn6IZ7W1CjmjBOcdIbrRXsK+iyLgfeAKqHXYR/W8Wu
jwhpHrX4kFb51HX5QRa64r5yFHy4LyA72M+nIZcelOCkqzN3vqoXkioEB4HcontP1zk2YOXqzNFf
fYtj0mefceTuGvAlPjDsW5tLL4gl4hm3hphxRLsgqHMyamsoM2zIvDIahn3UZaPtXG/ehkXlCYSq
9YMjMTPUulsa4aX6Cw8EZ9LHbdSt8WTzJ6y2drDJcfa56DphzfNNvFQNg4A7aMZ3vmwlV+tIDnhs
SMU2t9B33eJbp2oRjgU/c7LN/YtpEjx2Id2g+/qPVf/x/HL/B14yH1vRjMP/+p+vTwt06kziDg04
9mntND3nrzfRvhxpSED69GnzcHyMLiHYZZu+sqWewwCv3jYci4OLcRx9TXhcbExyayyxWr9w6iwI
39Mgeo0vcTscWKhcwKGjfYcuvTe3IwKcEpJlyT4PSHAyNRZp57iLkZOtVn1QIRqz4oRQb62Ke8tF
8ma+WcTU5OKdkPYZ33m1FEg/aLExmBoSI3DnXo/LRnVATgr+ddSWKI7czUjdz/IEj02E/n3CC8nw
aMDEqKIIT39Th4Wf1c0oAuzFGvt6RaRgMl9Q+0p0gQKbCkbnA4nc6lkf6qWa46+tN055ebu0eLrf
QhV2wvtfv9zX6CCjGRp5bkPggbQBFe9NKADvgL0pUOvnxe0k9sDhTP9OffAn3SbrqfCGzpuvEquB
f9ymv740tSFG6NUIgrdQOHeZWiSOMDhej2Ddk1LRL5R/DutwWrNPeLaXEYypIex4h/DUzMUjUAIm
OO6QtXR3tjXMSXfbbAG+AncKIJUVUYjcrNR5dgpIZtPQOmZe5FbRExkWTiSTD0g907V8wiPGbCd6
Llo+M+y7lQKC62yRgSSxokj+gAoqF/WgmkSyirEmoj8oxWLCMjJOnAAsMszHsrA7rm4bmIWLiCK3
uS5rxCcnnprYd9a5n7ijeojNqrSgxfAls5aQl2/TWsRf9jgrjQNayXHRRzvVTWZtIzu18ju0Gsyn
zF1oPtoesYvBMNWnbRylE1XU/DBumtw83tKYZ5YiYd0v7QB3+OAjMuIX3zJRTXq9HrwFW+q0DRu7
+8om2jDCzYCIYH7Y7KFw1Z6euNDZOwpvEw7APqmlh68dmZwSl2uunTC6l0pAbzk1KsrpYlMl6orW
F0r8ZtirKO94eUuHwbb6Y8ZhjR96a8N4/2aX8Sidm0q6mERdUJ5t6TlMN4vVwAa7zSN/qlVl7jr2
Ma5hrsl8th79eTS7Wn2+TwA5bT02ajDnaAsag2ohhpZ97RzXStsD0MYUVkFCv2UG7ePAce51X0M5
Wryml4/KEYVfww/BeUddRoCih7q2B33o8hL5tFOAfdjofoKMaV6uoLwrq9/GWcM9T8tIOzK7Kkmk
zA2PiIdP17S8DOwxTebmDOmv18Zzv/zrpQEsBt4ASOJDwnirIFyEmY3BTzw+0T0mgLvQcUlQk3nZ
86yuXxiycC43Jo1upMOXtuk0d/fyJ57AYKfbe8juWvewoc1h7bVuz1scddTrx7nPYJfvp6ovmVVJ
4ZpVBuvUCU8YTeYDYvql1wf+o3SWQODqgVSWaoPHkXh63B7sBQ/1B73IYAlvumhbbQf1blfh4Hft
nQ9Q1xuC8pbm2ZwLnL8B/jLzG2qEme3OvJq4By9zs2cH/mytQHGinpkH/Rp0g/VROWDAeN00w9yO
xW8vp52zABVW2OMqoO9dZyW2hkGo1ob3wfFIWJX2EXpk4y73ZQ562chiwj0vn+J++GYHlmbhOmNA
I92N52yTwtcLruoQAiL6eZYc6trZmuVUB07jhUcojmY5BsrasBT49Zt+w1sgZKWcCdLL/ocoFzvx
m01QAUwaT83yMQqhYNvHOptXokCX2sJA7n4ODTPfr6XYjfQldDKNHVk4wbW3eppdGVc4W7ynZvX2
dIvRouRQo9MF8Q/3x0BvEwqfw1X0n4GHNQ+/Id3Cl2rosiG5HdUcqAc237hlv8a0etHfkiqJ1Hpa
3FgX1rfVHvHwuU3o0PRgMut2xvauyaqZ06VemlEuaddn0o9urViG/mWfS4Lrd7RLXmNBJAXUwWGz
w0egnyikUv36gIFVaYHZde4j1aYOvzoxL1uOh2RJbEts3WQy6LxLTONGrU79Cp3Y/fTr1/smWuEO
WMeOaeu3bbOY3wYJPVbueuv0I1o9ZRT8pu1lMZaM2EIx5QH1StwPirCnVLMjXzZvN4pqqjCH//Q+
8OULwBagDUCPfjsSZef6tHx36vG8N+LhZzZkVj7H/nHM7IXXQtNHYhYEq55whLzfxL2/vo034YaB
t9GWpg4JV5jK1dvJLstp7IvQG3ghg9ViDsZRbXlTindo48Z/h0i+DOW19Gkazt9JXX54E1yYSAf4
kanAKLyJG7e17bEv2NQjFJ2Q7I/NIuI4mbPE4svL5uM1iCC0l14xz+sTOhBB1b4zAoTOr6Me4DVA
VyOpQ32dSPbtGOgqbocS8+3Htpjgn9155wVWyIa3d1GNI9v5KS7bnuX2EsTUNcSX+aZoM5CotKQa
5MmjUxZmyy4tm9gQBXeOvGIMzIHgq+D5mc4fTPMGtnWXUHTwhdjpYgn6mK5rZWFKKiyrneQH3ArH
1jrYOFVDioqpFpfhtYsjExuxRgW7+xpYeI93xz7CIbiHUGR8YRE8is0sVjZyw+sVGVKFB5TCHS+0
j8BWxmNbnNOxMQGhIxAKteaHL9u/nJl9X3F9MEHOgPWCHG7mYPFEdiod2xwaDsayXoiYJsIZydGd
h6393CxbzxnjNJvPGX8+AVu7X8cIdlVXjvyubKqam/XbgFTrGhcK0sSj7WRIT/xmYTZd3jWQlZzl
Nqtww+l3o8x5xmPgjeQ0N72qNyQyx5VWaYTE4iybk5QWBoXqHGX8Rc6QC6ZwHXebDC31mXFpOWk3
YV72kXyy5Ba2AGZGd4RIYWIW3dPVjXHINkbFumPDF/xuc0cDJ+iWNnoSafQguRUxbT43VsXBRhoY
xj38jmv8kAr+xD2nqhari798+QcOy5qJ0nDmkkwSs5kBzrw156OJ/gUxYl04hFTz6BsgwYYQuSAW
1YcmAmw04QKxKC32fIGCYGbU0FAZIDtfworzFHNEE2s4Ac42+YGAwJzVzmLRErrzl8Lte5zlGKvi
6NXNmgdY3GFdVc2/L5Fbrvn1BMA3Tjv04KKsOwh8wKx7e0yCrTwC2I767y6LnqN3fLUYI0u2LcXV
GBjU9rAdmUeSKVQNmOOhJyROrtF5aWyAMuxP41Z6asRSp6jnGIkLdN+g2dM3u3b2vKd1Pi7+rskH
3Dl1ERRKhnu/GrcluuqTxMRtsvG3KL+o46ZqBxomsBT0gyfLt7e5u7IkxxImtY0tCbL7ZfDs6ZgN
db5dhy3OXOquztYlWR9ZMVu7dfsaK56kQBkkFCZ8hY6wCdSqSWXrS+e8nuxoHBnPOld1gIPm7LU8
J2Ea8hj7VXglF4ry3iQKL9nNy/t2wsKER805nPKDyHzKy6mM6K7ZuZNotRiScwj96437h90TFrBL
OzOnKW2CydtUras6B7mqtng4nx8gBoR2Hk+03Ad6oRoHJK4L7t23yoI8so1m1vav7+GHwwM2AMdG
QmQC2EfJ4PVpjgB3i+yyNd/b7lQt94XdhuXt2pBMPFmNR65zbJCx51j79WXfkKE5NbgYPGjDPUv4
/7ccVxnW4FXJiPmiyND1PTlw7hMJ5OGqxTpof9HFcOt0xZDYOxRG8XA8sBbLNbhOygwe6ueksPop
v9Bq420f6q6KYnV0crxmkovBDTzedbHRKSJ27Gq0yUAtrLr5IV+DHtCyk3Yh9clVeBU4x7yIDO+f
PuXOqU6CrQsZtsrLsDN9Jwd5Zjz8IwfhjRsTEwBVtlcPW5Q30ZMTdlrn2L5RCNhCp/8iF5pg9TfR
DxPv22sdLpo6sZ7YEBqxuga7bP3N6feC9RZ/Gpfc52egOCZTdeyBF6XIufiDFi+fSO7tFUI79iMR
joR0o50/2LcKKREtnJzF1zDOewDWNCxt1tc1Dg5hTcPDmBO/XIYZEps4qM9Dx2CPjWVOI8ezSuF/
7yIrXIJrZxPcSa7UUvT7QQCx6KtF6RXJTtsqez9OHc0plO1oCnQWXDq7zE4mcb8ompbVBRk+9pPH
iNPXwR9zSCYnztOA8waSN7Zeq3nLasy252cfhWMfWbt12LyTJbwNZEkA0VCn2OfALA9+gF3lsAhq
flNyT0FjntXvZPTlcr8VtAQEqYlZ2L0LOQeMxuJiqvwe2PV26ZleOqYAuagJo38IH9uOvXYt6/ge
gLnantABN2t99ej2KVKXrlquSADPnvDrtfeT65qSKjRThNfobHkTtNG8FArtb/697UPmf/KRQwHH
1W5r9sdh8YDSo4r2ynexqTfQlFFRBZwyT2wo9PTxvd5rKphbS6+37X7G2Q7nL5SLa0/sXsJVNqjC
ba/aGjKRhXxfv6jgY1eRswlMuAuMv0lxfRnhmkmBHUtWdyAO+h2IIdb6PTX6Z5bMq3VKiQswG5kG
U0hlm359r8li47Lhe8X9ksUTWWJcFmYi+H04xH8SA8icGqqss/6znAcwm12Tr4v8Rv6HAdvlSyqC
fE6yqV0hRrqb9p6nrE7vexWZgf71O32DJ2MBQR5EqZzRxREGJPf17WJAhBJHUwcf0Ttb2EhCUZhZ
tPjeynfq+eAQusNBNHAnCC8nuxc5s610qXwX79zMDxPMdU3vLVmi+Y+e9Nc3Y8KEsQVrv6cNV7CW
bBTRWEteMERca4gRF7ofGi22p18PwhsfD3Ig+HDIrtEgErC0fkj7k3zJt57+yfslwnLssulnA782
zdJl9MyMgYEPt7ad5tjEnkVb3r/EXPmAWgjRWTJkhAM6RtwXjqMjNm77BZGrVRfSVR87iwFC3XnN
J3Hn5MU2bvtoqVsCB7/VZSD+/vVDBeZEeDUT6YPioOTdostvgIPXo5n4a7EFs5zvXxDZRLVJ+GFy
ujUuDiLakO2/mAEzoXM1JazJ/AK67TAq40psSnE5PQM8zdi7DqHgTN5Stcxj4KqHTflRZuHZO4We
tbMRLwe59fwlcctjByWgstII6lw5XdL4EpbeyR8tgt/PM01btnU4BwuuRkyGINsvTOWgB9R5/kIy
jLTKBk0ZbBIp7Xw5RKutKu8UWoLm2TRrEIppDlVZwPG9mrp5tB5RbEd/9evL69hWrLEqPOXwWQGD
GxqKzVArnBYnvjCv6H1CWu0ZlwZhq5nNL1hytZierv1EkYiuGWUpzpSbymvN/XUYwKz6RJ4X06mc
KtxrG+syR9KNjqGoXIiGd9GM58x7TeI/nDaUYyEfAewi5fnj3AxprNh8FKzu58YzK9Swz7uvVZFh
/5wCBZsxjBw0Hi8HUQbvbr4/Xt4sCiMebFJlcvXXs4hYS0hgfnX/AmVC3bY5X8opDrm+eC5x+UHp
cReIcfDS019P42dB3VfT2DQQIQNrSl80wb0NfIrRl9LZuhmidG6yKlkRv4GRevkkp12gUY5IcHCm
yjtdd0AOvED05JkjB+xrW5KKl9zMcrXBDSc2ZH6YKcvA+JgUmJrASzi/tglzKRuCHo3BscnnSaIy
8HzVl5lV+5WpcfT5NNbBxYoKZo0ipD1OMtyPzhpZSAHFGbuGwGmyKWrrnR3yh+06BAtERJ96KWV6
FD9fv42lCkt3oHj78WWLIh3xeeUvxWqPdLX7WtL3NF6GYeMxW1B0aJZ7FBXeTQBeE0d803SLbhSE
Edo64I68rbhlzlIF+Votn+pmtPIAsl/NNXQ5VWzVScx8/PVE+AGbhQzM09BPZqpkxhb39bNrKwjz
NpvyT4WfCc/bobdHwpY6K+gVIWNbJPMXjL/rLB2HMcM9Hv/Qrlp2pQ1GgaWlomDz3uL8gelA0Y4h
MPEgtYEfj6xhqca1beviExKvZidZab7nuC+poRH+ngM0TZFouVfWxJhgrGQCpO35nOFY88vboFi1
OXnBKBjGcAvIrgdhmbd33ijr3Ku3p0gOrlSnDW0H96HTGeXnHY5hptx6DkA7YmdW4RCim3r/UtcS
Hn3QsKPxsR3xhU6IPNJimFfK7zUeIV2qIDhGN13S0AuJS2mkgv2APCpLu4vQy3Ivmglp2dJYpTzj
HH1i4lnHrx1uL54sk2wuZ/Du16/7bSzAoqeoTEHeISIwZoyv3/Y0OsJOqBM8vmSWdR+N87EV9kyj
RBSsxrtcsbzfC4jAg/nk/95w4D2yzRFhw2Vl54EP82bHs3EcYbbP7nEMis2KMQzPGzQzoPM7nTE1
JvXpgEpFgtz8ppMlyw+Qcor2g3suhIQeuZZ7IaLesb46E0gDyGoeg/q81HVeSpZzS+4z40o51n2x
p/rHst0VBQ4Lt30e6dXe1VFR+JLz1TaVWPr6pgi+DHBNdVfpaURJriFpWmvDQjCwVZXTHZWk/qxm
NqKkKHu3SSdT6Pz6Amy12BUhdKYbnOvnkwITGgS5yhCo29aBOlGfrMQd3C9UyKu2PaxB7UVP5ZYF
HMaRb01DecjmDbbNdedmG0K4dEEl2Z22KQHlODYXCmvNJihFK0/VmjTZrWNOCNKDIIFSti+zWSXr
3dpjbakIm8TG/AHO3PLyYp2p2K+X9sAaWfaezoRVHiCVG7QngP69WL+tK/hXuxu8HmoBvWbYJ3/y
NT441N3apF+rI94OBEUnESNqZB/0Go+bkSwf1yo/iBn52cdYj+xTtZzMkQW5N4m+gRcV8pRXGU5j
aFw1LOJ93416idPtXEkWIVAiFwkWSxIRWish7H5ehqjLd6O3FnmzI6QvpHeJBOA69Z9ycjLpXdlY
027ifmulFB1wXxvZA3yVSZVfpgJFsa84rLvx5aR6x8l3Jf2EU7FTLv2O0e6l/Dw+bxIiLnBlPvRl
Nq3lDbrXBv87w64vNfnkXNC2eKXsPGOXAUHPW2sCobFUBsmaJw6qgbhGB1OdAiz181/nSmAuG6Zn
EYWaQzRcge37vfZaGPg9bnDyvXCbdPH1GuMkh+iAiCJ0NTJJEo/Xq5ul3dDJo4LLuS2EN6eVSvJW
fnKiLKKwWyPBfEFnSBKEBfywpkp6Y9vtZtGFrqjlo7G9iPK6HdkF9wp870brEYtqf3Iwva5wwtol
fp3rWzeqh2FXLH54ZTMGKILSLuzneGd3S1u1WJcnIzKVU8/vilPtllb7QSJgOFxZCtj2hLSDEvAV
xfwlG8pVHr1A6PpQuU7/QLok2kMH3FntEK4jMFVt6OpLulNRi2q9LEE8LMujcSfGJUINwRnLxblO
kkbdWRGhQ2oHOfNtqguszOM82NKmiBVme0GbXOXBTMODL5vohuQCcRYNbBLzsGX0WCHmcDv1/qxp
8/fcPyFBiyuszIeQ0nsk7/o6mWhuF87TgtYi5lv9lxCX2CfLccu7yrcWJ91GX4y0YOR2Vs/g1QWV
9ZuO48qN90vgbyLZSa/HNvYGDM76K5lz70SBrt6vWbEdlGKy0iwUX/CsDtgNSTZO6Fv7CSl4unIT
fwJpTrabcct8tFiraP1sV/52HDvfRwPIqYYPs+jUR5qwezyt8+1YYtj+MMaWd8owbji0UplSXBAg
c5yVzcn2CzTzN1UZCCq6hZWHfx0V+U+2CoI/VjcuPmfD2N+vVp/d5ODnl9XQI/Q40c60b0WLMbjU
2yFE85qjb5PLpe2N03UrxfKhdQfnsOleHkrpu+Dus8IGN3LWv1Ssy8cOWtDH2rfHK1D24k5HNq03
Vi+7Q1XjBm6vVfIIbFxdOXkWfIzdjaZfCR0hLfMqvrYn6X+ugqn/nFCXOcHbsHZz0GcXQT8pTpMm
rI0KrkWj8BT7F/4cNo9q1E2L2mJPAWOdrS+5K9qbBJuqXei446ND18heq947abQFbl0vp61ym7fv
ZZ+1X/NQgOGtmbVv57JPhy1zvjqUAC6idi0vECxbP2yuNd6GOWIcDqW1ywLOdupl23pdKRHLnehb
/yNUm3g5QNRpuAptCBb4wLXCyT2VcdxHx7gqs7/jcnmC4T19dTjeTvUqk7QkIUyHMWA/FKX9yWcD
PlhLGX/A1Dy68DbRgq8PPEBeh8GnmLyTEFvT2LdvsYr/MtUyQBe8k+0NU1PsZgy/WCeuERAGVU/t
uHRucoCoL4vwravO7eMdgpTJZcB2ct+2oks5M5snsCjEpbZZfimaUtBl7zbLxy7QDTR1GhCTmlpG
qvXsjbtaV81XNtTaS12+yJSDp8RBDtJbSu9K9ztmOdMx2JS8LOnkYc8otvKeGtt4D0neSzeYQKcJ
CmgaL17zGGrRuWlWt05Z7iwxF2hbpItaEELJ6+EPutqau4L64MHS9RztsxkZujQvaZwF3njSkoLW
MrW/IfpGv0TtfEMr/Cms6gXyWrkcrSkqd1tC8xMOK8q6dEZ6Vm8SP6sveLDK21GuUXdEFLRAV+RG
877rXI7kAtXiIkVClO218SF9uo60v/SWheF7EmAQ7CvrDwsWZZGqXvgw/G1R/RXS6nYhC8u/bre1
+zOpW+uqlOPM4vLxovc9fTWJQaq0CYN6Twbc/aE5O66dNQg/U2fp7uuss2lML8rxGK46fHKdoe73
GIb2V9EYRNBNCQK/W0VdrCCnagQHcCHZHopgELfd4qG6jDy92qsyiJo0iZKsiH/3ax3v3KFfqW4x
wlcw1bAJaWnQKbZweGipQhxoqC3EcaZ34yEvoZakTVxnPFDLXgIL4IGw3bp3KGJ8b72V7ScR3g18
CClSBt6+0nCFcUWb6k8A/UG6LFv8JfPa/HOZ292QtpBet5RRUI9OIoOjXBxohSLrq1PexuJPn+j/
IrLW4qs/eMOln40RyIkudlO4uVW64KrK0oT6f6RC1V0JVzQYVdSUF/wy20uhxF8xWsmYwcX0fzht
AnXazy8wJVl21TyMB3Da/LreZnXdifWOG/8mh7D+1m0O6nE5Za4Ww58bp/PGQx9vgn8VqOSq9Ee0
viP0LlYR9Eev03mdBlqovQys4MZXdOlGyv4TDM6/XsoFN7HKG086cTL4PazdvehV9TtdowXktaAd
0rockwvlz/2nEKySiguS4ndWTp8Lh3D70PTLfBFiy4s0Q++f9LpmFz7Xlvto9q2HIp5nqlNNYlXH
RZaCvpY8LuR3ixCcjrkhCylEbCImoyw3x2ALYkPNjHymRMjkVm0EamInoMgRRbpJLvLpQ4cfjgEL
nzNQ1c0kxC/wxEsuNOhmVN7DFA+mxlOyocCMOado8VgW5DpF7VDhP4yUr6oEq5tcb+IpqpjL415C
YuZPgjP2TXBlUiUcR7hf9Jz6qUltNRlfUGekBvm0iDHvfsuCpF7opHlmwiVbgy0RYX/cycukCRr/
G2vT4I2LNVLL3g01tIz9Os3zdgtPJO8v+syyFCh2rlaVsurC5k7W00jHcJ4EozxMEN2LgzX0HmLs
VmNKcFmzxt9tOAPZFZxLp752/ZIQz4Kgq49d5Kvm3tddJn8fg7wdFTDH0IoHqtGZ4+yUKivXvgag
XYLwBCaVdyKd4ETA1tEwQFHynjPakyqvK+ldF5RPi2OmJQdXSpIeDMBrC+WH6pzsSmTdi/2EtGGx
h63Gr5Pnikm3bWpN8HYQ9fgdxkw5jemIY2Tw17+LVa6Ky1sdBCq/Wm2cM9MYazfc7TJM5nejX27I
wAsdicMk9WSdug73jo8vtFK0i015AsuFZns6Z8iJ2rqYHKRgGKNidoa/yZoM599etUkXlqA2oFqJ
ygNUkHNoLGgqJ1F4YQXVpcZbNo3NLnD/Ump64VElmU9/6yHzOPz6O2IppoQm0SKnpzHRoOne5G61
3G2xRUPRiUqA4ppi9kjXrY1S4yXKcATtJQ1r4NzPYX9TeYaNvHYQC+SReW6yeSpM4AF1N1V8AyvY
/IyKq2EtvbCXW+0aUl1ha1MVtCuOjvtzHqGWxjCzDc9j+Tei2IkGROCSLAg3q0v7DMtGBfZLQPA9
tlpter6bEg3PAZ/iZ+h/IKXjw8/p+Tg75mP7vM6aymw+8eJcFtEczNZl5dPABkoWMTTtiex77d0P
2dz27d8j0sy9vCYv7mYgZk2lQl1tyEwv885FjVXRggyRknV6Jl0jpO8OUEuKJX5mqbaRYjECGppb
zQD/eFNr5ljw2eAYtC7iFEHpwJ2u/cAMT9vFzLZTV+h8uswF3JKnafBNfSa0EXm9L8/dHqNbF8Aq
uUt2gI2tkVX8DgMxRzwoyuImiJg9odyeoJ4Cq3RJPiIxSLJOrTxtobwP0PP1BkBzotdxQvr/Zaw6
VNIX+9BH1uxSPgNt542dedKz626F/93CpsEv0sYjJrIPshuxJ71MdP48fZreQEf4CYXPbwTlnyIN
zq/ppQaY+zqm8l5n7UY3wFwk5oXiQbdVwY0sfaQt0lpQuaI116sZAhl2Bj8iszA1w3ApnEWecBib
JLFPVvYr0SDlY24F4YOKMXaaeOVf68GC4UynhJl6xoa3+7qeK50oxY5Ru7OZtXltgKnO/0zJ0NSX
R4o5drETkszhdsmDJZ4o8GLlwhayjuaxHembsk/YzTM5yoI+LN7BFfWX5WmhfjB8bVebRpbrNhFs
/1VYm56HAS12wV1o6s7DLgs2g1MlYk1WDoFpXf7Eq8GxP9lQUBS7c1LI+jjRYDL/SdYmvqDPlwca
DdLEKR/soprgzCxezzoc+k76TwWqZdWNwC8YmxDysfD+vJeMYW/qzO3zCTPmtSW+WAG6vQh3jzaQ
qzXbwAznRdfNwoz51KFRxu8ruFMIs83CjKhbIY359FK8LUd46ES9z8n7/+XszHrjOJYo/YsKqH15
7WY3d0qybNpXLwXR17f2fa9fP19UpgYWBUiDeTIok921ZEZGnDjnBEoulmTdTkLhgCADAncCofEB
78LMs4vnnl3rfVkCGkt/47sDylN4oxT6vQ0r2/u2aQ9KmkKBhtj0OO1Q/KaCEbSuPf5WbU1cfW1t
Whl4P2/TupmnzYURlGHvIvFIQ5b58QMcHLmc0gBVv92qMNrOMZM6WurBA/9tGaTWvalH1BdFW3Un
Lw63mLVA+bj+FWQ1H2kN2APioaDIjfvRTlYYpTqxiwiHDbYBbhmc9nisyjnvAKjwj0tsSgNyqROC
morR+pjHlgKYNSo255/Ba1zca0zY+uuniHqdv68VTj27CY/V3gJhxJYwOOz1hhFipfe7CmUwa3L2
hEZBSxy499dBASjSRjXGD8vWS6CpxkF+ceoWANsY1Un3NtmtbCRwL7lEpn7ITm1nulDTh5hGA5ff
VzQ7mlO8kgSkJ4Af4RerZQJsJr+BAbHcvOLSQNmV42dfKNeJX7W9Ns19PtvVCmVfBWLfNLBkumHg
hTTQLARwgj7OccbFRdEmr0utl9FFOpLd5tmyEBId1GP7qz9vkDHvmU+CUuacFDhDVOTzTZH7waX0
qo1w0q05OqD72S8lEgANSs6TlCaxb2OIPHdTc/o0HedckxHpK9+XBa76td/4GFssPdEZ+0ai7RJm
hz7o2DxBasqi1y/bh96zvzZCJm5OXZ9IuPGXWI7nrBqE6BA0uJOQSdTCd0IYcXCNaAYa8Cl3GKQk
vxNh/7k/zjhMYOepv4szprAzLgnRQ1k+AH+GXX9rDci16o915K8rnW2/YvHfgvIXJvzfADRnfiiq
dIZVMkNBgH43ufA0MY/Bgzvz8zs0ckKmYUSBBDHH7WWXI7qT1eojUk7bc1mX7fj3UFoNULbTu5Wb
3XjmvAXL1bI2aRWYtJB5Mk4Fz++tmSMhmiPRkI433RyH//gl6eMn/zhyjHI4zu8D5E8oQLm4CkcM
wpWiB+gGBF1LeYBrh9EdNZ2fcVzFBUaA21V31dXhxb/7TnJyQHDJbnVzb272OkgZymWaTXsHyE/T
iWG5q8ulIT/n/bijuRuOd6qq0i1vZoOS8mZZOkREL5C6KU1vEiddgwLDtoPYS8tOJJZRGESG/Uc+
hnsZXWe1k/UyVhu6TmcGpD4nmbHu6bmjdd90XwZrXbpLg5ph3m46FDvchc50sHaX958xFMMZ36Ds
H8vraLgkSYNJ1X0RzR6piR8MGc/KdHuJuinEWBKz1XdntkLrgwN9ylQWbnaxMK71Ayz6XMiYjJCV
k4mpbLJD8ziF1XHKVproDL1XbIEBVT2PsDdyiHB0rIc8pk7Biwx+70HGmdxoiYNPPaPcWMUIYuWg
6jlK+cSqpFSFHVC78hnZ7K98sG4MGQP8hPRGcyKo9WUTtCaySPBI16R0+VQw5X1wXhqSPtSddW7I
Z1ocwfxd0lQ7AyPwWpiA6FdItXz0LFPS5oexooZq7msE4D0M/JHsiK7OasNEPu9FiTPVpa/3hVnP
Ko3WTfq6h0gX3s+GkwWDDDc8Ol+ouXgTltJHdSQtXFhzpMHqRJyjWQ5vwwP/8W7GEDIPE3qHSrrr
G2KWFq755hZ2/7UoPCHD6HQXEAZzpQu9rXS6b/qNWVoves30rS2N3gXSMv84xkyt2m7DCJ+C7Taj
n1g8p7NTk46Rlcm2We2YfRCWpmwy/VyhCMpOiRBwcCFrPMruNRfCiXeKhsBnotbaQ+StzupsA0oX
It0GGLlcAsfc6+Ym95lvQ32uNp2uPGCrHgXIQLf4Xof9TLXNPcXLhBhtclW6TNqg+8gEnTLr6X+o
ijRpoPdxUufpyDNTh7ze0wga1b1TE2PGoBpzmxWgnzjNyLfm4towH3G61wHbKBchqXLzzJJ40vK3
qs1T1sGUgzFst4HiKoWbI1FXt/zcDV0KbUV1tKkWcz02cuTokJ2r2D6Z6cQ/5vNy5A553vCT6j9n
jFRsb6dldxYLk3fJvsPc3fkSo3WQ/jymmUXku0x4AXAz6kGrJReRGfKM1D/ZeBfLCcAj4ADAPpQX
8e1tMr+AJ5X0g7x8013Bm05QyTnr98GQaMqgH8mK+pqjegPFmwyfOQpRWIAwOhjPt6eEzhYwPpCT
mWCPfxBS1HtwxlBeuukNnPJ9mMilB0dTVafc+iCPoLTwVVGxylmsfwI+kFekKQcUhHJAW4OXYsyJ
K3riQVVQm6IbWrn/b1TCdJSzn1FtslzrdZUsJrV6CR89rEvJmMFa+D4tHdGXPLYrEEDPkBL+zEn7
dH9NY2h9wqSiyUcKdaRA0HRlqatzwFeABhjlIUrbdwQA18Hp5NkzTQojJBT6rmgDKO1k0ZqqJBWG
Ls87sRupxLQKc7YCwVGibWkJuXuPYBkaBvAGVKN5WuVlbEo42YBg80WatFiFgTBcdNG7e6VUZpqT
O02t7M8JpjyfKeWaXMuRw+hscY4WmJA3Qv5pvNMYLxCYTnpvUauSjaOIkOA/HhmbAm0SJwTBPHug
g0FyCjhueDcUowc2pFZyZbBsKZKO/v2y2tKPVMmuProRl5Nluv16VEMpAijSMMXEVUzJDlSDBeMf
0Ih9UG9pE0iSp7KowV0IS5XK9BO3FWZdriJFkU9zCzZKehMbD5bSodnM5SuepwTJngRvxZVzvAMt
U2tdPzsjdVa+WMEtesepXHPNDnI7zjXHnlDCVWfc6EWA+kv6FMfoQt/qoqPkDwhk8noV3GVm7QGT
qTNU84XNtphxwmaanLEPEBPSqXjBDdPcl3NnrhEDVY9ypsl7YTmoVJuewsDi8dSTc/aw3a7wqU3m
UkD0kJMwWBZJYy27lEaxxuc8Jz/2RczwzFd+n4vlIN+E/5UgKnp1olyCt6ZAIOeS+K5KgVBFef2o
oVsdEAYoFm898Afh0gRrnNrrcwicyOxDX0mw8d+WgAdmt3LGuaoS322zYS3qAAQlWvIShX+pAshY
IQ48i5kYhj40nJcm1IcII7WzrqC3dZS/35Gy7aw6Np1Jb8gkYR3lEQ1O4QZlTX+vjLb6At1QygGN
aOqSnlpMcn39E+7wAi9oSXKhNL9sU6pEtRw0hIkeeev7V+jE0HerHr31Jw25tEk+BjYU5tW8ppg0
80jpwh1UlWMhK9IZSkSGq97VKlaBV5LFkifiUJo5xjDcqp3Sr+EyPFeE7+YTZXu1YfAJAzQ8uZjk
d2+QL0UjBY0+YFPo01EJGjSRekADSjDIOsoU6+Knw97PDxbDne3sCkW7n5F0GMnAItVxL1gaOQ/W
sJJTr3NNSXt6v5UMpz1ytIT9SvzTeEpDUcfrm/tZtqoulRx/kbQBG2VRMuhgFdSxCPT6uJTitFaZ
W4P9Jv+YVuA9zb0NJZKfEJY5TM2aF2RtLVnm4YZQ2J1I+fAcSxkH6flxAcakr3ZAy0CB6a+GKCLp
LMsNJf6Gd/QtHODQ2hhj4gv/rrQCh30JM44ffCn+eXxsElmkBzgeNrCF35zdsLgrNrFw85cDOFRY
nibVFscmCnKgf4rSzpU0ozd9SY6F5yxbsKpp79yMi9HyH0bAmzzPaVgkSUZ1Izwg8NKd2/X2XpaC
TkxmBbDvKpPSxHAyx+MzTahDoJAqramrQGKqgfQdtzwkF3Cbzg5dG4CE3Qdlulu8MSB11LUkjn1y
RSo/sI4Sf5qsyk4YUWu5Y/EZdFkSc7hZsgTwrZNXam00RgBDUcGHMSwPdE7QAQ7QIi0Nv+MXx4PT
6EIz5b5Vzdy47oGQFcgom1MGw4bgrplWelMESUWTIQLTZfe5iDt5MHBUJfcb3E5K255JeQE7s3AG
8HINQKgDQAt1onVIpksVjn020Hc6UlENOZsKPPbhaPIKU5X1hWtQ08RACCHFQM3UDerQtakEU1gm
J3HNc7PUwza/Gim0USrKsLas9QHrdyRZ59CvmOn03KJ6Wb2XMWJaSCRY6R63ZfrP2pvkUNegqO38
txFX09K/TW1/9kIkVVYyYcETQL0id+/3aTrn/rh1/6C/aeb1xkD0WLxQajPcwm/xyJj+HFBQ4O+I
YC7NQYN2RpJe2hhw6HafAwyzBY2ynoc8qLvHuYMUld5GJZX4xy2dJ+e+3uqmfK1ZRv/zDNq6r6U/
RfPVzwdcnwHzNh84HurUQ7N0019m2/XNS2A5cXUbz1wfLCpn2PLmtrBDY/MujNByb8H80unj2rO2
rpUdb+Zt25jL/mjv+cxg29yGGdTYAXlBQviFbuJGDIsevcibsDhb4X8xz3R56L3Zb0BqqO+sJ6bc
4s3cQu7yryNtvekU2fvSPIZZuZv91R2icQQDDBHwZVe3XAxUoFmDN6IBe7jcyGPtLWaJ0QJcDSyu
mbznINQza4cJHpbR+HQP937ZYCGFOZ7nJ1rYvbuemwxFUH7K8FzyKTWJD/6NyTZg8osYWD/FZPg2
iXZazEH0YPUZNpUnZ7ZMBq7N9KyWD0zOrvqvjVfDaonm1FseLSuYmuvmbgyB27PSvMtyvGBZe/38
ocULor3vQDzd56gcGuPRa+ap/TskKLd/t6bv52CchjtuX6odvlNxQVk7M8t3mBAHggzj2f/ml7hg
GBAV/0x5E0n8DcdunYQmEUtEWhseB3fKIHvDZxD0MgVO80WG+bDE+2klD9fiGgUcBlaSGE8wY2z/
IyQZnsypd6Otwcx6KMgQoARTM2Rb5bl3Ca0X5ipWkwmK2qiwbEBiYau26qDQibJK8e0jFGUN3kB/
hiDtFAcqRWoS3P+22/xAWG0lwVL8TcbagwGvDoT4ZzqBpFDqQ5iQI4cG0U9yc/UplnU4nqC9oh2h
exkoEJeQHcY+iLeb9ZDV6QNHQZ6qRRo7dnfEZge22RkKtWz8qQHKzs5BlRsISmwm4f4Rzx3TUD6s
7l4b4aUYLdLNLAukRNotmH7/DKjJGkYUH4no/63ZJDlarY7oNoRN0/w+tmFcv2Vj4cf/XbA4mu5X
czarT2M5us3/VHtT3e2mcadBvD8WI6Lgy7YlA2H2SnO0aQYN5SvqpmK7NKCLU3hFL5qszo2TxnJQ
F6rvlR1ZScJN2nA4MFfJ6idvytvwdltHqJmxaSMZ/dBZU1JutxjWjKhmJo9yYsBfw1oGUoqpLj74
Th3vf00kHvh1+RAp53NRFOAFF2cscMT6apd2bhm3zVBiUTf/Fgx8fNDdQfWxovkxBb3yZ+PMgZ9i
z8y8tixBdX3uWkzRT2tleu1l6rueEe1ObxvnjoqzeWnXiEFEFEFJTgrghcU1Iy26euOSlrfRuEFP
guQd4FVvpvbnwjQ684VhUMMNyrGVllFZ/qcYM+91DFtyDzuc/ubwGdubYDe3C1PL4/EG5iFfWgbp
+AiICDO2n9vlnzkDg7ujrmt+S0ExXypo0g9hPs+XaYnYiCP4svvfFvuN+mZAWd3fpnO5/t27UMpO
4W4v2XkZpvatS1q7f9rgAN0EgCmfey/sHxemhD0hWHHq076grrraXtW9+N6av20orz8Q3Urecu6m
gHKV80fa9sZdEBPnPbfZ5ju7tBbmEFNkm1/QfBHVyrYZ/yQNSR4GXj5D9uJmcgLGEEIPtEG//wsG
vT7gfp/C+uhxFz7RguDhFe1gv9GCKLxnmzKvhsu85NY5paHdnTAzBCG3/Nm/TQIyvVNGW8u/97w9
K9DDhkkOGcwe3vaa+QUn5ok75okBC/TiKV0WBoBk7snOze4ZijXd4pp5TsVNToFE365r7oOK2Vm5
5SxPeZxYf4VmE3yZFiv7O0uL6QHmo/OBIXesssiPr1Frm/CXSvfBXoYiPI/g9uvJNuP+gcFYzX84
2zgZ5n0o/mNYmIWmCfuOUu8P5tKkf8XUQ9ipLPnH2owYTWmP0a3nmevVcVbzi13Z6Wucef7Zi4rs
uhh7/Fuaw90JFrukEzvZ69mo/e6ldh1Camak8w0Mu6q7daog++/aGNbnIRzS9VLMZv833FfM0GA2
AgC6KbMPT22REFni1lrPXb/EJzRaG51qo2hfwpEZGBdzsqvqZo5qB6Kpmc23gR8sX/OIWuyGkQHm
2XbjGWIIVtA4XBrPHmf8455M8AbTzfts1djPTjmTVuNqje69ukrgRI7LEt/D3ZySC3Gp+RxOW/LU
dMg1Li0Z3KclyZb/2u2Y0ICeMVM9OXk79DfciPPZEdn+R3OVkSf0MRhx1CZr/MzXlqchifcriqHq
79LAA/f3PJyxrOEvrqH0B/6XcWZ+xWuuju9MY/anP6INMpP3HC5rEKQXyu898n9nkDXoNmMU+ZUs
uS3dFEIvTg80UI3mbOCVPYFiNLHlXPYNKBhF+VitH/YiKcZne4GGfw89p7XuwdEK623bRqblnMNo
Cb3XZIbRMZ0Ci91GbLGBjMns8H+pPpimXRUc/GxIkyFuxWb40e6c+NJqyD9kxV7AJBql0bVnD9CV
Od/LfltuqjqegufVzE060Q3Ku6dlS2jt1jMmKbf2lu0fm7FfmIlYeMPHLI/cBsdcC6++HoIilLRT
btJgv9vQqjXntqRXdIMmYtxuibudec8yKJ2PDFn09l/Knr/nCYvpkuvB/kNrAs0Ewsn3PGG73TK4
0M36cTPMaG3/obE2dOUrVkVV8fXnggPcT77/Mhsess3ixHAexam4s3z/Ze6622GDwO1j2tD76U4F
PiSEhdRrWyKll7rz2twxUNxGDld4JoSNJGmt3KPpPMl/2jJu+EXd6HPMfoXyfzhozZazye8dP3gx
1oremXYdLpJoLlzf/+Lbk8O/5Wh+qIswB5GuzTS68N0eXaShUMnHhf2O7S0NC34TodrOZYSgG8Zn
i2UtmFM+TfMrUSjf18ucw1iE3Wi4vROfMnWhBggtNxastvxxnJhB+ZKWCOnt+2rpPT6+3XdTbo+y
YjXhvTkDPsrahqvGZqiPr16fRFH5R60exMIpvm5/sncxmz7b1jiZzgd81OZse6ggpfnTldXtud2j
vw5YiH1KMB/hBpj9BTf34vdFyjPLhkoK7TTi6K5PVsdk7vVuM3OptmbUtH51561D66YXj2YNzilY
kZtlBg8OcBRHWTvupuIp6ZaOF7Yjs83M+xRR3h5/LF0/s/JrM7tlvJ/pPImPSlouWHR8islP/C9x
GcqlZE7t4aZUUOqjttDvgE01yEe2LhnNbxpSiszCx6KkLpYhbS9g1rvjvECuD9v1HFGHYkHqFNZO
amj0iVzfjmcGrphWBOUvvpcimFdurHLLmGgslEXMx9tJLNKhEIA2RA3InTdeg9WaWkIGukVejF1b
0WRc4pHkvLppsKrq00vbuB0P0bUY1tLcDUw7rYy7IqapU2MBf9gJUdNZZvyQYQcerHfY6uGvdJNM
RjAkz+Zs41936uME0uttsWXzFLy0Zreu6e80TCv6J7ZfeHx7i2kKT6MNJhqJ93h6sTLvs5aWHDz9
kJrDPM3OFrnnMWtH62lQppD47yFgfF7HvPPuDGb4JpfEdgc/+5DD1uMamdrX8qe/2M+HIOxfQh5k
8giI2NWOi9bAxyzn+/3Mt2MauZbNxxldntvTIbcdw6EDD+++PnV1syLkdEYfqPusPPvAEgTDDZWN
55ZOllfhHNLYYj9o+y18/VcDE8Mw+WuJWTqgCowvi9BmK/+SggYOY2TghFfxGUZJPTTM7TGNOjhx
SJAY3a/tYPJ0Z+yh6Fjh6Cjfp21SYcfQOly9GNAQJoB4rO7K2NXjI/i9FE2A754sWvtWd0ld+LvV
qbVnDPMY3FPgqQUkS8IJAbt1kNKE8SZ1VGXMYq5SjoO4zGifty6vSzzZTjDdItZyTn87Di54mS3t
+FhallNF3/5ws0vMyM/xyIqtSGTmYOtuENYwQuSGTHIMK6qIYKn/1B2OxGnnqr2ujlfNqHQMVj1+
i0pwmdqw/aFGHIZB2p8RuYt4MAIfxf2HvS3wNIWqXLT4GNZ51AGBwns5zHCaIc2a6pE8dWVm5uZv
IuXUis5hT2IjG89GNQkYQuysmuSD76OuYnW20Txi5aPVnNo7MPcGd+8+0onyrO4O4Yx4GdndJlgk
kmOnj2+8GX8JOBNYy/Dn2gIxtg8pace4Il6i9nnSqi67RbxIu4w2csDUuTTGw5W8qPPz/wyW1J0X
e/Aoue7rAjkhDNvksJeJWHKbg4Ovgb3dLyy+v5fw4thgMumc6T825naBZb/3++9Fp1kk0f6SoOkC
UGwPVb9iBeqmgHat0FSMn2/E7zWrfL0NwMNyBXRhKvEPZ/hM17ep3HB90d1tTYPS0lXVe0+ySjA6
VEGyqTQg+P8i9X8324OrgV6Dda7F+ANE8c57XSHGKIG0AXNemzttMIBGFimZYkY0MI3zVA1Ovlzm
tmnYK9EiWrE0o9WLX5biMOjViiFTHOQfU9KJyj+l/B3bNaJnwr5TgAAaPtGMTTRusq9TEybV/FtR
1HKkaSOujAPYry4JgZuc+udPHTuS9+kM4DKnIKNVSOOAVd7pZV1axshfx+RDnTQ4jF1IR8K6uZKK
sOwvA4YQ7AsgCDlpYIP6iApVCI+atK1CeLmcYNW9HXaFl0M4mKbpaSSDr6+x7+X8LdtlxeDamdP6
pNqMGqVXPZmphMfg3Wi2lGKcBi7moHhlRpV8q+YyWHEu+C9lIK2P82Ag5N0uQErypMKplw/xpxaf
AKb6phbtBZuJb6+VWxWC7HN4ALjWqnWYYz2AnRyGwxZ7GHKQdDi7JZeWo7GYwtrQhEsoO6BCuUmI
/0B4tL3hVGNVsD3ZUFTAmkPD6DnAy7k87G/XxNmgZlNIZNOJjiwq56tme6mmsLmk+C18cqAlFZ/R
dUKOUkrctQLxp3Mh5pWytAun368TTNmmukTKtrwYD9rfNhnDQtLFa2gflXRYw1HIDqUhEFa9nzUP
88J519zQ8wBjaowiTJf1ZO5YSkyPyV4JrWLII+GTKJ68a7YHi6qEUQs9QjX5NeOw7+jJFHeDVSZQ
RTUfdFxtafGqNnveMDfjro7oIG8Pueo+6wsOmCTCZY19KBbdw8ZIiR7OXSEdq9Ie4sA9VXVZ9tIe
arbYPXtUxwZDAnOq+emDx/ygZL4NgRRK+2p3qUs3bSlcaaSgUmCEMR3H4+FNNeBG8KnIipVZy3Ay
tsy42hlgCWZHTSAk2RGOMzuQWcxLlHzK5qVN+nsbDkJ6n+JaTmLXAlbzBZpcYxpuzl9z4nfkg1tE
B+BtbtnLlDiZmRj0xHS3SGcxoTPXtOy2IK65MKvhULXv9MO0DXxx+ks4We0+XgnpIQG+3w1JAfWf
2+Y00Nd0+J9udkYhkDQf4qDH9i9S9ESGJkiDRTesxlVsfs7rCJfqty2rVlBdRUXQ7ScOSZaY/kF3
fnAckLc+uit0Jk1L115WhWVAWr+z7HAfV/i2VgtlHwpiaH5u8TMpyKE9m7lan2PfFnfDxqDadh69
xKKzd9a8aL0ZzawO5uDUdolltDeak5uoF0YjVhaZ6qtELdZcdOSmEoxgOw1qrU2wZO+XLR+qEFWC
NHg26vTkyEZ0llCqzrvCEufSJCBd8drJvO48ILKNPyOGtBbzobNr8P8LnallAW1AB8PS8Za+rUdU
VCvOyC9NU0vjED1+MYK4+tNUv5VHGFnYlsQDzv52RRyW7YFMb+SM3uMQKRxZy3obpAku/6fMrNLi
obUNt2tvysZM5uhlpAhlTY7U64ShPPQ7+E6L8ugwNigEbG+PtYgzguoaK8jWHHcEfOlZ22XNMxM4
oDopZ1nNCuDgki6ZRUDB6auOOonU2zJJd0/z3op+EqapUTBmgf4498hF6Ke3j8bALSdtZ073ezuE
H3Fp9BLEAUqNoFjWy5FnVnErfwlBZrJIMOnB2OalsUoIRHh3xzPcwMrosxpVJyMV8/YzStadPyjI
M2hEF9OUBNMDjXwhbohBC9cd02jhnoq4F/qH9ofSrW6nLi2h6/lr9NVFn148u3YBKfQ0+luXzKd8
GNAAf7LWdGaI8Vlvs8VYYqEbZku/o2o7rXmfWeVHQKkUVwBYMMdenkNImdVz1jBmGOdUfxDWaqak
Alhrmxhi9zalm/nNljnY8dezCzDpVJit7RwJNarJTU6ia5DhOJBEJ0Wi6rwJjiWCR+H1FOgxCAUJ
d0sIUf2HPkOuUDz65OFwZeIIJmrwqbNaWM+Q3SP5fzoddxXVxgD9nhmwN9t5Gb5uQRCiX1OUCn09
mg6jCCNrbLit85t+X4w+kwaChbqUuhgYwJCAnWIKJyMVmE3qjlf6bVhzPGsjWTqXnYRJVQ7ObSoL
dKlp9Tm/NRHqSo/mOsbW/yRCBX2LM/EPgz0HyXo93ENSxfyG5SkxZlAsTMLz8ZAJ/bSZwxzwfHmq
KhpV+V27Uufimx74qCjOHiODluXWV3qFVjHiE5nG8VaCByAgiPYmFJ3ZIf7SN6hZgo6ieoHUS7tb
kXl0iFGEK0350MdlrKhuHlOEePo6YlfTIgQZ87ArROIjCUinhA/wHU3p/fuYT9cfZ0UAn1U3lYaZ
FCylakho+cykDkhNNUD4LPmLJiplPcp73JNwR+ANacSgK1oBdrx6lvZP4o0Hz8aHTcY2zytpEmtB
Gv0laekWKgLuh31Lf7B9NVdndxE1s+qCYMO9vZto/YRX2wilc+8pFZDO5nM7EZo/yCv0YXs5jCEr
xSLTypISwwaOfWYnCslZi2QUAztb4yH27geiprk+2DiA4mmp71svIv0wvpFY4ADLy1E0ZN2g1rev
g3AUsA2d00gi5uc3yYKVEmmMhaF5cE5tTGbv7Rn2IxMyVfJXT97Owb15dl41j+vYGkH55PWIsGiu
el28/IMhDsHypozhw7hUVl3gf3H5R3JZhaF1c+w4w6Xo6fYEp3r0BN1KyPz5K7BmgdKYAyj4Besi
5M/iSV4NM7oBhgYnpMF22qseLsJpDoOFL2FV94AVbhPXY/SM2jcX/AouHZ/Ye6X8J3IzDG6xoXHj
9asz0wT4smA7zY1p8hzYLpeIWRiXOzoTBTa8YTJN++TndtH+gfBCcDqnDwWnG/ZVVq6CjUggBn7Q
QFGiYMC2b2VTThkdJgPySiwM/Z/XE++rCdge2KFg+UPRRDV3VBv/mrmXln2PgKJxXpaMY6ZhQwQr
s74UTcNV626wl73JcOKdcyd/VOvu51fxQy0pBqB41vngX7yV994sgZkavmsM9nN46Jf01ilSVgO0
0aOuzddZMhBNIqyURiJVmdHPL+adUYxtYZmH8w98FwaRcVC8w4vzuBm7wYvn59RbRa61zmRZRJiD
JKoVG3AC0Pzf/vyLf3gXHl10yyHLBxa3wLi+B7bsMWSSSeROz546cANE0zh1a0O1ye1wF9S5wJxN
EbqyROXtP7+M9/cPsCDRPbB4CBTS770D6XfNQ4J8/pkhFQq1TIV9D4Qt3DbKfpFp6Fr+59/8bj4s
Rmhir2jaLsZodAWC97UtgqoE6+fYeEqVJqQMYuqeS5h3bY+I9NBPaXLSqtQ6U9hJPNYcGRe2Z/y7
1UJr+JUl1PslalsBz8IDqIgsx/Hetyx8CCYYqsXmk66wNZttPLSCaokqqcM39p5Sy3hKBfOL5yQr
4d8QqI1xG9aRNqof1D9c0/crpfeR13suXVz6Rgy8RuBzELbgs83mb1sydu6EMHcMzK9l4QscbTl9
bX3tJgzyk3PUMS8BGDoJItQu3lzCJPmFFf670QYemBQkCJuRNz4MZHoE766Q8Zok7d3uPi1VGO7p
n47Xj21xj+uHi1cP8ZyAFjD3q/rL5gmByaxzHpHkjMkKr+BlDXADWC414EowffNBWkrEWMwSE++u
L+RqSPC1RofpHrExXn/+lN9vR1w3XC+0fRt3FI/hne+BliiY8aaPgudv81/UZmvxIiEMKwlEeCj2
mMcEy9LaK49H/fOL8L43SeVB2g4vOwwIR3is/mCSysk2CyK9PeeI2Thq5m5owv45mqMyfk3W1cBL
ZzQ26FWfduI777VQc7wy5W1U4CnmvoyBt7XFLUJpE0ZHPCbF19SwGNzhnPzBmjFvDCcyzuzW3Wgr
UyokYmy1WAxyJ1UeUrpREFXlMNLJaFeBrjGCxmQqZoZrXyv4T5OsMxwyzmP47m+R70Ugob0i3Gu0
jSXR8JHTwlAiuIEh0qWCoxrPnwZiU2fTpC9MsWFgTYchSZUOeD4SRuNzEkZehpOSMwf9fAEnd4aw
hoCXp0DDc7FBmL81585oE64lnabqtlDajSQcJLEumQefmpfAIzVrb0zY+eP40Hcp/rcXivrUfP35
23s3P5y3x1QM4obpwSFDY/f+LAlCojRs+exZI92tun0yGeq7B2BC9D6MPFrKiE6k4kt7ynVcQ4qd
mr4EX1xgM3MvxKSeSY4bPynKkL7titZa84e54v2zQOcM/fhXjdT3fVSfJirGbdJ3sbAdfb8fHKar
AWKb/RO1TevVf6OIS536qrjBetyQdiyDj3QYlx0KNhW20xnOivmr3fEuDgb4RvpM//Ajn/nw/nsT
yRnydh/QansKdoNWN9hmXDnJjbEeKsz/r+wgMOEdew7d5ECmeh02c/9KmOiZQEvKvepJNxR1Mtep
VI1xcxl5Y+dja2P/Avp9j/cTApDeR6FMEw6cH1K1Yu7ERnFpn7I0Dwg0FXWY/+Xb95cBts0fg2iQ
zlts4UL3q6kaP3y/A4wEQ05Adpc5re9Cel1u6biFVvqoHfQXAoKUV98N96gsT9QLnZIq/3w3/XAB
vGaouuwpi/Sf8Pz9qeeDJPpMvhse8LU9ood71Fv68EvgqEpc9ijis1sPxm3w58+/X27w36duCD+S
vERcOikxfzgQinVxmViUbI85wWX/PQwnvLzSwY+p97no3hiuzHU1h18scpvJnu++l4ZGEOELSmbI
mnt334XnzM5eNf0jAyjSbnoJ3LbZXqOqz/d73Uyvmano/DlavXS16dZI5aNp91ls5wKFdvlEDTME
2ObuZyYqgP5ce7sS4EN36+lvSISnN1mxhtAFiQRodjhaYHZB0W3+oKsqjIifP9Z3pnGczSwmJ3CI
LoHFAJ93xozslc3ysPW5c1j5aGWp9rj6Ebrjr4YbvM/hMIRmC7kcO2AEcqp+v4Bi+E4r7hH54xjN
WI2cIHVnRXBiTl1fdFhSFLOHnksNI/E2sPm3iakuM9YOUOQm/xfLyXv/WnmrLChmgtvc+g9Fz1JC
0IZ5lj8qOmp2iNpUDqmwp58/5h+/jhhJywjyXWCSCLxbRXmG30o0795DItrdt29a5HImVR4Vof0X
X/hDEsjxThlFuGSWpMnw2HdfOQzxKi4a3YMWMymvgTVBnopBxyINHhnsNpeP6QYl0oJR72O+9GJP
ED7LK1O7YrN/xFGjAL/TEJme8OElpshplHp0PcTLSnyE7QHkXUYZMmrko7dPY4lel0+le+KJowWj
WuJN+iatkuiST8hy064TaUzDgKkgB8FVScm01MybZlEMBFklLfsxTXqAmXBShN96EdgpxykYPLCJ
8fX6lKlsEaEVfkHDXMlckWpG8PQaWJkkkN/yon7OdhMOakdf6cxcD/hHmer2zLUh6r49qKUMY6KF
aHV6hrXwJbr8aJLaAwub20luiZ3KN6vnMOS+gNSwMwW+0f4ZcJ1FcKUpx6p2KaXYfNswbhuuYW+4
yXhaeqPf/NuhYhJHdJ93OxPQFCJgmgtuLghjF0SfVy9h5ttH9bB0WaQDf45zODWjRms0Qt1gpLa/
6m41YNoh9z9I2AqQBNERcPLwnjZrz9zy25hxNZt1Vla5uuYM7UgeZtDNIrjRDTh8IWToZHYgm+oJ
qD/Sybtbu5n7qUQVOuNzAqzmkj+BnbX/I48N8xOuH/n6VRGlYROU2XhKeNwMFKlwAc0B5LJjudaW
yK8MpUqFidDX15ZtFfkPld0u0SNOjcP0e87QQmbTAGp7e3SjEqBIrJvrK86MQ0UTjnl1iYM/ieuC
TuGfWH2FYpUF5xGU3+8us9mK6kub2SgfFVRlRoKJPobM88m3sBt1Lk1ZMIrjxD8Bm41Fbnq3Wole
A15EUCMtRnT8tSsoHen36HxICn8ptxuN/GqqABJqQTs19hlP2BG/4QKAyP7EZI7CfelNHHvQ7u9T
sf+hJEdOhwzpnwpRH/Mb03xPvVclxaahO01/A5tY7iud2Hn6wLzWqrWvGF4Z22vg7qhGP2BuJPJk
D+E1rbfCW/YBG+N8t4byZlDNRw1LM+5O9NK44opcX9tMBICkLFaqct+iRmzzhhZCQLNrv+oONNFQ
iPx7hafv/CkIi9Gg4aFgXS2K7FUU0Kli9H+YO6/mxq10Xf+VKd/DGzns2p4LMIBUDp1vUK22Gjln
/PrzQKDHIsQtHtvn4lR5xtWWmosLWOELbxh0NfgMOl0K7+dl3eg9WzZ62bgtGlYFcritKVfZBvb7
tAznDrkrUGTf5YKMqMKqnTFEc1EgwqWIhTkzB0NZDjURDWaMFsd1jiQBhemDFtNBHEsPEQ0sN/Bw
tYa6YQyRApxp6bY3RqR4HZCyg45z2vtc64eZzkvMHHR4kgdm0UzBOwhIzVs9Mi1T+IxOZatsrPno
OjScDtyreePULxpV4ktF/fCY/mAih4jpwkueKcNzqZ764qSWNFMeZ12VA5FKRTWcswd/VU/81NfE
MRAfQTaygWB1FPVjnsigbzNFaxPqxnNlfW6L6GY/rUao5RAjnYPQztjjr0BLnCdjeeu5dXMga6pz
ef0gnmVRNec4nACJxdPBefZAdCtBVHHAIzoLV2JWrRF9aarsF5Kv+ddakOkjnLv5oAxS1+QQTfpM
Y91FmS9G4GstAS9I2xJUGNjFLPvQzZ/3InJSKsNgfsS0mrdru7DooS3j4SWB9z4ks/Or+WNtv5x6
FU+BQ/7A/JtPSvklHpLMcgI+cclOt8BBU27uGf/Be3zhyh7Yqx4KuOOnttGn3z7cEocG76xFcjge
5nLmQSHgQG87EBRLsDOsyxSlvjj2kI0LgvGTVQgoZgOvI9VuVqlQTrov0kzcn0kwCOOp5ANY702J
nj9n3H94Lr2QZf6z2OAq+utuABqPBDnEfX5fmcsLh15QOgeBM4/68ILEmTorI0c9Bg8h7C8AKodr
TjVqYprOHKc+zKFCE2UvGtPVLM80zOQjWHp0Ha4Vwgw6JAf+bD2fKzmsKS6tZmp7ChvQj5qY0Vqv
pwYbGQFdpC/5zF+G0ThMYcL8J2mW9+jn0efYDRDLlKIcAFARToWso4gDdbqMm5TFhxfVhGIxZlcO
cttEug4FcxCvCihX9HdyeDnfSlxV/M8eHU0kvylmCM9xCB9stv6KZ5LqoROWA3jjQjwUz2cxgFlN
Jw1RK8WwW25Zscpsu2LRFhKwf8GAh5Kg61lppGwFHbRhBkXghQ9cqS/CQmreTa0yqtNqbK6w4HC9
dK1TamyqTSOKuMNu6lmwfl62lvJijHeIBA7XPQ6+nAD7oJAbMIcYl4+ptfIKSAD+Cmq0IozbGEoA
C2HmUR4O5EPgeFjoM+NIioYptjg0BRE4gtt8yEUPykYH+IYl4LKHxtmsyHaIcZs5qDoAi2RZmTAu
qJpMBGK8hqZTZ9bH0lJZI9DCVH46Z4H6NyyYsdL9/rGm6VmjmjmbdZQzHNaVyRszO5SQpMOv8YXx
dgA8HDS81cMnEh/yiSijTVXYZGZYHwBJs+QVnMGJ6iVyFfCtKhqj7OX5PpoZaMKLCpk/n05z8FTO
4eFBu+jQbvTm5u6szji3Gw/Lc6aWzpIJ+hyQzuWkao5sQTjr2Lm3PgRccJ3AYHiSHPJUp/YhsjZs
9EAwJ5vaeTUfVAvCec+FE5R6kghrFVCkZQVgydibdVpkAbQoV1efkvllZy8KRnWITR/Wej7AtntF
F6f+stJ6XtV+cL021TK8CCYHutg0JgwSKcDU5Z5hJEL4UvrW5j4otaAkBr2GwoaM0ptKNL06NH6H
SkMIdhu4+L7AuZz1AemkT0F1OCO1JMIL3n9RoVCR3YldoEhAnWZlPX1W8Zof0mGPAdAfy2ZtmsEY
6/tDWUTwujqSVh7MN1+3i7B9KWtzS0YQ8VoOI2hIIt1DWsMzkk6JtQnAxjiIN9jG4MXo+R2+9B88
/16Y1qLElczKOTzkg/UQN3RWqKsJ4+T3N9WMW0G1HtmfDUlIn+VrFYJzFX59P71bVkMsUzZwZKA/
ppkYrC7LgaOm91ngpfFFEufAwA8CrQdVmmHumR20Zv7SwAqgR8gj9OjocdAmWxb94kipCzMb/Ysw
9gvzaSBTMKAT5FiCYo1YCH2SblJUFjjm3x/4pcD0qgBEIZ6E1lTp0NFfwURi0REQBFMp+XR/l3ZD
bqp7yp+17l1YmJ4CFqev3himAxG5lABvjI1fxelKDQYFe1WdO7WUr6IXtb1aTEzoi4gWNF1+9/6X
XCJhgb+iSCWRPqB9Ir714B2AWBhG3irOAaE2Y+D6g395GU6FWdHs81jYQqjKfSNEtc40zMe+bvM8
d7K4B0Fny0geCI9lFgiZtwKpBarZTlgGSrJRZ+P4wk/iGHpUEAspeFitRNbY9olUFX+TIFhNe2De
LdpL7f5lmv/1o/9v7zm7m5969e//4c8/shy9F8+vF3/8t/Oc3XxPnqv/mf7Wf37r+O/8+0OW8M+7
v3Id/CizClnS5W8dfS6jH77d+nv9/egPm3Qytr9vnsvh4RkeRv3yHZjH9Jv/tz/81/PLp3wY8uff
fvmBF3M9fZoXZOkvhx/tf//tl6k69l+vP/7ws+lB/PaL/RwHP56Xv//8vap/+0UwjV9Zs4pJFVU2
0e+TqRAhAf7yI+tXWSZPskQVg1Z29S//SrOy9n/7RTL5S/SjLYBf2lT85RioMkxI+JH2qwnSFvQ3
tTScH8xf/vheR6/vz9f5r7RJ7rIgravffllUp8Ag8AF4D3Lf8lmisSjNNXLgSZA1K6cW/L3pm0Av
yguvGLevHsdh2NfDLErI8zASCk/sXw0aydRte1W9H8bCgr4/VE4jCJdZLVKheHKV35Xeh1AUnXFG
X/jPafNomshIGupAWN8cjxYxJcmVx8pBWv/Gk0x9FRTdl0DguKLmZ61KNd/0kVjY6iCtS9O/C1vh
m+Qmj6kRgGv19335oKICsoUe94SZ/AfkRz69/0CWHar5O5rgL+gq0Go0FtVXqVOIzNCpwKABOi2V
2JWSKya4cElf48n1CDL7QyHJO80THnJQu/YoYHCAFO+dGlpXotzvI8HHfUSLwZoWWWNz/p55aS9X
yatz9+U7ssYkA4AE/D1tequv3pqvatlIPFE5FMgb5EyQ4W7wegv90G5C+QKZwi9qX9sm0FVQKkjY
+yrcksJweiXZIS+nQelsvsKp/tal6ePopbssG3vE8N1zfe9FhXn+psiF0p4HoU+P4vibCvSODBA0
FcpZauLkyVBtgsBFiLHBsCOzjJ2qS5VNi6aFZi2u33+X06t685h0UaXkquoTLeR4cLExcz1y88qJ
S/DTuss+Es5c+sttqonwyfAHBshEZ58q8vEQ+IaB11fCyklE87IZql2gRagh61fvz2RhCsbnT+Og
H6KI7By8QRerUq8lMFypXzmlVT57qZlfV1EQUCqI6ZMmRuxEgBKRfYgpxwReRJhVPrz/FXQOtqOn
OX0FmAQix59Ih1Gdfv5q0WkJ5HCKa6UTqVZ0FQXQR8okb59QQxy2Ne0Y4cKru+Ezqv5oXGN7/hVH
AhX5/8a8ErUoBwucxMFzm8dRvrEMNKJwXer346B3qATxUVswENW3vnSv3cK6yQsjudZSw8KLsN2P
0DzXvirZYlCGoAZzyZEa/bZBrcwBZC+uO8+4baMMff3R/ZhltWTjUnxlgfLa8TWuBJH++BCB/sTQ
zfuArqe66s3QX3UqYGjVzW7NXDY2ahDSLsIZZ9WVBqUx0b/qIiHe4ECyrwdRwgVWpHpueCuY+cJn
ARTsVrS8FG5L/4SirGdLerA2sVva6O1OkTuZuL22rjTL37z/OpRFE+xlRYDCsDS4TnA4lisvSxqT
VkVVOjFZyAYbiAgvAqwXOBoeDE4t/EMfsM5CBbzH+XQNDr5xDHy09j7c0Weqt58alLpuUdEB0MDK
XqljYlDiRgAGtVhhNbTeNcGzTcrEgcyUhc99yQ/zEju1spC8b7gpDTgjNjsuEQ0h1GK0PdH8+f48
T20wDRVkSVVZgHSIjlfd4Ik94Mi45ACphI+xF9TX3lh9QBT++f2BFuiW+XlydQNc5H+Ei8cDdbRr
Su55BKjEONqlxSg0SITGwmA3IqdWDPRv01bx15B1YL8/9Kk5AmtRJTY2fT9zMUdRgZxIcaN0cFqK
novKvPb1XvrqjmlwZqTldc8jJDFBv9nkXFXejOSOlYZ9hYu9XmrcaU1BFh2rjx5hBuLldyAef39/
ZiceKp1p0GHwUydE4zTzV2eGJLQutXJUvcQ6gIulGBdSj4GIpoOez6VrlbyQUsmZSZ54nAwKWM6Y
DWEXUYaQVWHcA6F3aHhEayBdVyqkJRvh9nMO2aeOZcj0vDhQEJLMLjmen0bjxCoiJJZlI3+Gffhd
MbrRQT5p1VqltyYJ33dN/RNIHpIESfTj/ad7cqJgD4ikDEBZyyWrFyawH4t1UypYlCDfgIzQtsIR
8v1hTiwafbIBBwVpkc8s80urifXaddPSyUa53cpj+ikokdwY8NvRY+lDLlG5en/Ehbv0y3UHzAxQ
oa5rYOW05bqRinLs0cpzUAHRPuNlu5Lzau8HFqfvED9Qj4Tnpuj5Xu88eWPKZfjVrPINyq8ZyoTd
uMf6Qr8586Wmbfg6nGDzUNWUyRQmwMCb6FVvhNxMPZ+X7Yrb2mgsG5uF77n1g6JEbBu0cDaq2NyR
hlZ2V5vVmajv5GsA26jK9I6h9svHaw1biZDipFU4WodcmdU5bgKLD4+UQfaewnjw1u/Pd1q7y+kq
pPdEHJxJ4BePxxt0wcM6UiuceLQu5CL7TOnmzHs+NSVgkVxepFpoUSyiJ09HTMNFgtXxSl/dqnWb
4jlYDttOGr7gjnHZCGcGfJOBTO/w1YjG4qj1LGxiy3RgxCx3N6ErIPRFpwztkPY77pByvymNNHTU
zERgsKt2GqFco0dfAcvdxHq+s0Ktd1yj+o7E0rVXUHUrDaXfhUbw/P7TP7W3VbDPugauhyRwETgP
lZSKadsUToQvoRH31yhM3YAKuf9nwywWFbwmH+mKtnB0LNJRtYtWXtxHaxea55lT5ET4CCH5zwkt
lhNYTSsYeyaEE/cPvBA3SSvcxo3+qU76c2/51E59uecMcIaW9HJsv7p28K6TfTWuCidUEMNJVcpM
lm5jb3IDV+oagda9gFMcTavMMTTv4f1Hemrf4B+tI8sA3Jd/jvdN1wdBBxO1wGcxFTepbrZPWH3m
X/7ZKIubB+ZWL/tEZs5gtitqBRvKpGeSjhOXtymCMaIKYVokb4u10VsYPFeFgjlm01+jf/rV6scH
qQrvDN99pB8brzXEY88sk5NXKrVEnhyjTl4Ox4+PBofcj7mB/RHtTUfAjmYzDg/UvMd9b3D4uQFO
sWB0dwg7KHtXUj+8/2CXmPspEKTiw9E2+U4TeC7ynLAfXLRgE95fLn3LivgzkoLeSo86mrTJx76I
vqp58LOmMbehrp3YEJzX738F68TmJ1e2VDj8fA1dX5xSWcDyivKU2iMWig7C0s/BKD20aW/YpSYY
dusPw0oz4nvINspFAlHIqVt54weqsenJU9cUU6L7ChNLRyrSC6/Sw1VWtbiPWeZaQaB1jV5nhGPR
MGl25qsyG28srfW2NSDnqvSrS8nrPmEyiZ8cHPG+tyKnrhH5KKQwcgwFx0JJacVJLHUfFymSc0FA
TucFLo3QCgAyb0wXxmGtCxJivrIb2ACBehvThkdU4ZDMzNS7vKRz4mf+BayWbq0ZKppmXXKdenl9
pYroTMljsGlq70PfomOHXMZFX/ZXnhkoTuQXxUrxMHFM4NXC3IzEtUptQUUitNoAnYu3gO0f9WCQ
t4Pg6Xt3VG59hDps3L/SjR916Vd0a2RbzNxL3Bw6p0LY1a4wB20zLd5iv6Ov9LxxUaSUMMmsauki
Kk30gsr0Z6IZT0EV3Sgp0jBCGCO8aNERykrtspEkYY/ly1+/+RFvhQBj0BTnQl7sdTdETCERh9zB
MBNfrW70bFAQ92IV3HlW+MDfOrMJT9zLJgmXaekEG1OucLwHaXP0QoiWgpM2QMfy2PRWDTBxxOsu
zLFFNq9Oz0zxTUmLXWfKpgyTBCEH2hmLIdXSj4eo0jOCzEIGyzBEGwpf4WOWGjR/UpQlCn6oQzLb
5JZ2nyTJc57VV3y19NqTcxVcvB/vcSmE7xb0w61Wp+mTKsjKtpH0CjfPOOjOPKVTJwXEOI4JTimJ
rbo4IAcTejuCOLlT5ckVaqEXDSieizHxb00FH7vSxMYaWEW4tgr5ZyuYj3gjNmfOihNHBVhCIgTY
QZxYL5DDV1cd5naKUTdGxm2TrLS4Lgg9kc1CG+rMbKdFtggHTSgXnIe0Uag4LM4kpcpz4Ek9zmZR
8k3HJYqE40yEPR3tb4agoo5MrgqieRnhUq0omrBs0bDt5E9VV2JpnKaf4szfUZcJEFv073VPuTcq
RCzeP3FPXXX6dOVATIDs+ObSwTXEQnYsc+j0XESm9hzn7gc8O9DmTe+0yUchDdsz3bNpRb+ZLX07
VM+RY4PHerzJIhPWo1hLzDZCRRxvicdCAwcXRBZumd2ZwU49WhoJ1IOnbseb6kYzoNnWm1buxJp+
J4TYu6pNsooU/TI3sktBNR6VQn8MffHbX3+wdC90aEOAbalXHU9S63Q/E9B9cVoJhF61ycEFYXUd
NIC9pI0GI5SwLPr8/qAvGeni0VKk1EBvmTIlMnHaNK82RdSiwKZxsTl4uEd7iJRXkkS6plbaE0Rv
D5m4SU25T54Cvd5RXlojdXGJcHaLWcrIYzGsYkNRNdl6YHJWXkn3067pgW6EjOO+DH+oak4tUKg2
2FJUK9R8tJVUlY9GpD1ZUf3VyEcFiTnpoxI1mt1I1s1oRIJTCRaaZ5n/PVfkBCnHyqPWaCJparZ2
o0aYIVj4W5bVJNgN13GbRJawboPi8f3HI0/n0pvHM0Hop6xORqXz+PFoSMXlVu9mDkp1BFMGrszy
lIDllQjuM9Mu1KExtrkrXgxTdOALcvENNcRtVMXjo+ir65pW7sbIkr0GdnCDhZTKw6DnHgbqV93E
Pjv0AmuLJsm5StmJi8ki8zVN6B6qQsvq+JvXHujkqMy5JfTeW/V8H7tJR2ndVb13ha2CjvmcaZ7Z
OyeSRpQZqblzHyKvRmh4PGqM57iMIEPmlB16A02PYSxKrFhlcC9TAsnFLQDlZGVpgrvN40BaqRKZ
RRimom25ykfa9k99V39qwEHanTjeh7muXvRFXGzEzBLO3KQnbqUpSKCHTv0EZshyy+UVVqxGo2IA
bFGorcMPiALXdpBl6ADgODn9Z75mjfRqnLc0Yopk1yHWeeZeenvgSPCG6WDy0GhVLU/UHoaq5Jpd
6qB+fRkP4o2IJ2JUDdjN4v0zWFddQAiLkOmZk/xt/gAewhQNlSInmH7WyvHLmkhjwGyCzInRUsLb
y3JyjKztoTZXovdUuv4jq9TutQZJrDNzfnMXL4ZepC7IFUh+IsZckfWALmG/HzL6B3l75g2fGWZZ
EjfB3qIHF7EJrPY6jRuKq5UjZ+fqTW8u/Gk2UPQMzlHOiSUH3RPRklFCHmSHaPbe1ZGzjXHN27x/
GJ1+X7IpTi1zsDPyIvCTR7PRTQnhelKSrVyrj76u3uiB/9Ra1l2DTLpNU+sS0emd3Jh/a/BJ3QB2
N3GnMj3qVxdFHrc1yYDH4LlwkTbKfeOGvw9R3dhD/r2oi70X+vHKLD+kQB7PTPxNA2d6vq/GXkwc
87LA91EPdjxkeTUr3pT61Kkl6Rv0NYiuD4UafulN4QOCoFeWpJ3ZKG+O0ml4FCPpW1JhpetxPHUv
Nfqxi6zUac0nf5CRi/Quu+JWjsOdoVpnBpvmcnTjLAZb1ETQBQVJ2Rmpk0zeOSY47rZZd5pM1Tr+
h0NNy/rVK3VFmoekhilwn9TOMMec1B+l9kGmKP/+Gzw9KQ0+N7G/qi91dBW1QVNIYoM0taFucugM
U6uoJ5UdhxuIV+3fmdlUG2dHgo9dlgQTOpIaPe3UgevaILIeoWXaxvnWLfGFb3olPrNCT87v1XiL
FWJ0UYueFS8NVd07Q+qucYrdF2a9EuV69zceJecMxDci4jd9lHCgOhyHbupIeDTbuaneWFW2KuME
AkZ0rpn+JtifFiN9BYrX0GXfMMgrQU5dy5rmNagV3VxU2Er9prHqTVWM+xBNfcRpP74/wbe3Mp17
6oH6Swsd0tliB6ilKIg1psrO0OCmi9cf8Dj/qS6AbXr5XlCTq8LHfRx9/01aG49xW55JrqajbLEF
j77AYl80aq52Ys9+LwJgN7G+U+lQxGb38P5ET9waLBkyOErWNA+WKMgYNTc9wLXFqSQJQrdF79iL
mnNLE8DV2+lQJJxESYgEpRcY1uttXtUjx3ZEDKvLwrcADO0DGkj6lohgFVfpBoFB/37I+24zKMOP
AYloGEQShgsygvZFLz5GQvHTzPLCDkwZLXczLJHWo74WFzkeBbK+NcZyN8jVZZEp12Ev3+PwCZg5
0Ps9ZjTttgsgAvltASej7TGjkCxh5cr5R+pT1dWQeZZTU+7ewodSL11QtRPkpQECUUf4TzQu65xm
OcLjOZh3Bzqc+TODvrWbXDvhkwewAIS7tlGSy4iR1nAwrJWFEpzUKCaEG+US25R62+L8fAe3fNO1
FsSBUpKdFD4rhkzj73kNR6lw1S9Y3XXrnp5vgaK1bSQ1UoSq8FEJ4/iKl/QN2xsQ3GTHq8zyRltW
8nHXeyWKcYNr7PQ8S21Zi4s9Wo/NWhDqbAXa/LIZ+12WA3e0EgwqjLgp7v1QNZ0mNdxbFey+A0oO
RikuKStVI2vSJcSifA2HAlf8msMJ6xAMtZVUvjVcaR8hDZrT25Nxn65y4KE0PL/6jLtCUKK6Sgyl
puAnDNdDBJ3fj0b33ne1dpUGYXlBs9xEtV8ULvxS1G1tKh52WLc942hXXOjykN+IJaFnU7v2gGru
xgprbaNDfLgycVFYiYm6L0Vf26h6Le671LuCWkLvJ4m7faBK7Qae8SMg/u8uDBo77B4DSekuAslI
7DYvM8S2ox+pGuc37Vg+kWaPTNtaK9TPbUsda0dR4nDTwZ3owBZsVABh3IHRYE9Anx3qKhEWDNKu
zc2VJSvWSrcGZeOFIdZPVarsBD29pfLOu+vc1nfwezDA0mbalyFX6Wr0XthcAs5BJMtU3C1A/DFd
YYPWwYf3Lzpo3x8lQC5YQEKSs4xEdqTE03HXULMLtakQyaaW6K3Cotwga/YlM6t462HzuerMrrs3
69YlO1SavVC517k+iJ87AOIXnuxFd6WbK8Jko2fYldXjc6O6V7opqGtXVbtvWlqGTsqDxzsBFICy
bSEfFLu2l4RrXS2ikvJxqaGC7g5YCCFMhZn3FmJ3hTFbIzvGiAUA+Vi0gtTRr6jnppgq5fllQqti
L4j9Rquq0Akh1/DXs0+GWO+kpMu+a42e7bExfyCPjj7R2xRluwUBuS9avf7uKzli5OgJuHY6VN2z
5vuyimp11xYXllx05loYhBAb2eZDMEg7g4IF0F9/Vbv9Jhc6XJasehv7tX7Ry9pXw++ly0KUwN3l
sWF3hjHeAgosV50HmrjknYxKQ4ZcVE25lhoyNhuB0HiV4sDpxFKBwFQodN2V7Hnfa7HTETznfk0U
dGfXMgaYt3iX+4qDOCPwQtKeGyOpXM6MsonsXBoQiFeSUd6KI77E+CiU4yqHjinasMlkRwD/Ha7y
sjdQ+Aiz/FYQ0vbaSKz2ooIEKW0R0k83iS5Uj9hUS3s1ztTI7rBu/tFn7q0BY2k1tpW+QVMe5gMS
NvfwLHTF7jJOsiHRU0yXun3bVTeK73Urt0h/1zBgxyHAD7xNXlgjjh6BRk0SDzl9L1WaVzlZVHY3
Wqo9REqyqmoyaIsqzGWEkIed5K66BrC+EiP1NmqQHW60+05SsQPLP+dl+Hs55NAvLbyY4vhmEvo0
gu5CHXGONAI9WxuGD5OhlD4LI+aMrD1v3ZghlWS8sAdgNs5YYVSlx/dYy1CJQZlig4VNvCb/+AIe
oVpjNVtvI1H6bGjcGAWBz2rwlDtIFDgEtY3k9H59R83u98RkXfQVrhNt5+0lRE1WXDmf8Ndxbas2
fjJQs0Ke5rou2ks3Dz6mjbrulM9tPWmxl7iF6cln2IVTNCyQJIv5Q2fVj5GpXAsJKpRRnV2ZgbHp
BBXQU/HQ1uqTaoAH6vRu444DTelg5/FkpMG6F2qXLfbJasrKRm5xE2fpFjGG6xQsvmGmWNxZnWRL
1KLWqB4Etl76V26KT0OdPGNje6Fan/D7QSXQ+pimwZZa9z5T/Z/YOCAIXl17sX/pa82mN5tnMU4/
tp269jupuxgjeSqWEsXrgMZC5dGQhEtu/5VEUjoEmkPx/Ebxvkp9jeCo639ucx3hF0NesTCLVRel
d7Iy7izso9e9F6cPgsROj8bkk4I/bTeYjqRlt/SKsaesNVpRwg+/dVtOV+9GlRJoHNJXQa3ucRJD
hraq7AYdJPbUt6gdVrgib+peSp8sCn6en1yKZWk6nvWgu/pWkHrze5JF13WiX5e1FK/wDkoA/Qm7
Af8a5J+lncJ/6BU3wxDWj9eFqvVrA8pipLXQSAglUqsO1+qg1yvVHB0kMh+itH/uhqq9KOjd1xdx
1Xl67/h6G1RfBr9vg3stgZWY3buZ0fsbMJL61sPP5IIK5s/3w7BTafUEbFcmrSlkutRFzcrtXaMR
sJt2MHm7MlofPCA4P/Or3N0OsngLGveTp3a7xgzO5dQnEkt67pR7EccA8LtMU1CLbwWWUeZUFdLX
vrmLa2EVCY9Z3N1Yrn6n5MLeFemoVgXrXH+WAu0C7bL7WjIux+o7ytZrDCPffxxvg19QujrLjaLQ
lF4sikKdmgmeZzap4+HR08kNWofpSgAN+v4wb4NSiUnrQIPw5QBEuIixkRd2LaydUhZ+vXID2RYE
Tonxoe1iW2z9dVacK4i+nZgIekZFJYRSF1iR6eevsl1V9AuwwVRPOk3fmzgxEWxfj4K2fn9iJ1LB
qS9uwWdhYsh0HA+D05KIxwPvtK2aC8/SnMQXQEOWW7GQz2S5p1bulJgR/MBlmgxAjsdSM73DkJWx
jGTyEna3+vBdTj+pVT6uMDmnKaSoa6SpSBPP9T2nj36TI/059BKImSWlmwY1T3OIB2Rv6R9Y8XT1
5/sOQj9e8BV9UOOiVc2/nmq/nvNyz1RCL2AX42eO4lofEK3Zamm+bYr0BpLoGZeEUyuGEoLJDiV9
ApR//Hj7UYv6HKl8oBWkmoqEUU26yszm9v0Vc+IU0DR0sSYnAt7jsgWDA6+kj7T3HZTNbN36LMcd
LSdlh6DnJhKMM1CVU4vGhAcx0XioOpN8Hs9K1NHXyOOafTBUF7qIOHDWCrvSjPDczSkh8nhtd1A+
eoV/oRvncKAnnimD0rmGC4fZubmolETY5iKjm/H6kFaA2jZE29DQMURtJPXMTnx7xIhwj6Z6nQwk
AI7L8USHvML2riwyvOxGnGK1ZNwmidzSfOgCJCMAcY3oqG6QP9cf33+jJzL7VyPjuHA8ci6knA0G
kzQqcz91D11Tdd4f4sQxM9WAeI1Y0IE9WrxFb8TJYQzYf9pQX6b6zlRuFNIJJNjODHRidQIumtRF
QbSirLk4qBOIxr6LLaljRuUXuXgoh+j3DMvIovIujUo/s7tPLQ+LDEOndwX0erm7R8Hsy4jo2qFl
tkKkbFtmsu31557eiRc05YeTBQqqXDSWj19QiQHrgJ5f5gBJ+FZO0ERNvX//BZ0cgpYAxXrYWVS0
jofoEaYWc5Eh+mC4hjld2Ii0fvhnY0yL5NWV5slQVX2LAwoS9Iq2o41h6Ob9IU68EEsGAU+xkX+j
3HI8BKiXbrKuSJ3aEj+ZWfB7m6s7X/zrwH6QBDJlKjasTv7wgvN6NZUWk4Ne1BknNZCgSMKnVkkR
oeiEvzWfP8dZPDJD9dpCy6ntAdUR7DFq151pfiio6L//3E6//j/HmbbVq/kI3aCAwWM+UPzuRUO5
FxL/XKvg5Bga9KKJT4WRzmKJodtU6pY73U+Gu2lceVeU50KM00PQmaSACIF5WYvNzcHsgSVQAK6F
i7BOr9pW3b3/pE6cZJQaAXVAI9SYy+KwFPGJREmdcm82xj9Vt7keEv+pqJKr0TrXzj85G9TiVMJa
5a1smoR4lc7rT52e+ARjZKbU/mWsCgsZdIwC/h08mLGUpJOsLLLaSE8dcEg3Fp4ZqIS3W7WYNBnM
M4XqU/OZgj8odegRvfFR0rs61qxMZKxavB+rB889d8Kc2v4q9BCUCyd065swTyoz3dNaXs6QXE1Z
ZeZGlBiDM9iXU8MAQbHAv6ChrSwb8TEAEtPDYMBRoJSr2WQsStajlGdyG/lE1Mp1aRCd0z3Bonux
K0dq4RgKsAAoQt9mA9VEfytLGJfkxdrIta0QgkCzjHVdanuNco7kyU5XfUWIyU51CSfudBX9SMYp
hhjRC8DlTLacCJkE4uGLtFMfEUjEOQODE6WxJWUydTtzQZ64jo9msLj3K78CCWApqRPXeIEXT7Uq
O7hTXKMcsEHV2Xl/b54cDQF8BUIl72eZM3l4kAVGzmIOymAtjre4eGAbXth99jOwzjUJTy0CIo3/
DLY4mpMe+h5+HRyZiF9wH2ChZdiG/vnvTEmhEUlgCIpykZ+lflRXJmpyTq8NNhtm1Yu+44F7z4nt
deNMinZ6Tn+Otrg+25aac54xGr7nW0NBsUz45Mtnws3Tg4DjkCd0HDTn47vGbY0iTnJgLLisbIT0
XrSydVQWZ6Zy6pwmYv/PKNNaeXWjxbhRVgZWQM4QurZoXY64BpmUeiX1H05nscRzwNHtgGsW+qHZ
2sSXV/6qFfKZo+DkygappJhwhCj+L5KDSayjTRppigMqR+h+KnrhZIKxpty1EgrrTNJ18tn9OdqS
SwN2IUC0ktE8tdrg/bIe4YMOpswS/8vgU+4fa7pNgYnQV1wuBr0QMc7UBxaDKK+gImzxjDnz7E6u
t1dDLFYCFsymiJY/K8GQ11SVzaxZ+8rfWm8Qdgk+udzA+B+vN/o5gUt3IyVPvUYKH+ZGtslFsuJz
JMiTL4cLDotf/u8N4NNTByNF95QQl5Zbb+ibQapx5E5tNfnw/tnzdiRqawiaEhzQ731Tgkrl3BLD
gFAn1fStohT7qqJDUjS3IYn3+0O9vekYCroYUHHlhal7/PSQ2falBsqb4wrG1iyGT8AfHF/yb4TI
dxLlinZtGtZnBn27MBiUGhtGDAB13yj3R6OFFmo6Ei1E40Y0PltZfJNU3Znl93brMorGfaRTqJzo
lsdTsyT0342E99WFI2oxuCWGySYSPwetTFVBP/POTs6JtJmKKIzgN8j1AlIZ5rDsJwQgcdUCFizQ
L+z6zfvv68QwEuU0Niy1Q0CJi0nRhYwxNB0SAi15RcR9xcztoknPHETTxxyX7ai30ztDyHhiDyxT
BnEE4RtEZuJ4FTJbazMX6w9miH/yX18JEnwyjCYB2+ug7Y/fkZfi2lNb6Fgkmfqoavla6rQ7yC1/
OQCe4PUKXAjyePApizNCGqNYiQ0lAUEa4QypgZEMBO3MfXRivaFCPCkRq2CkCYSO51KbYZv39Zg4
sjVsNDm7Qvj6qh2KjYwGS6qmT++vhHPDLeZEat3hECsmToFQGi2JW0Sg7akLYBXBGjGir39jOBRH
0O+hWA1I5Hh22DCKcqu3DJeXKxR2HPR+HT9V7Dgw7ZDe4PvDnTiXgLxwAuowI8j3FwtjsCq/K8Uk
cboxsRHl/K6NxQZ438rQboJh2DWDsRO8c4H/iYP3aFT5eJINssfjkKWJAxphhWU1KLd+M1lFRok+
b+T/9+pS/6t01JEi1WkNqv8P1aU0jpr/XV0Kzlz9/V8PwY/vrxWmpr/zh8KU/CuVDIjNlDJgOEOe
+VNhyviV2pCOdwBa50cCU9Kv/AVQCXB5OGle7IYOAlMa0lPEdpD9J74RSul/RWBqKd6mkV1Tm8C5
gW4A6gVLESEh+T/sncly40i6pZ8IaZiHLQBSpEhK1CzFBqaQQgAcg2N2AE/fH1WddjOjq25Z9aLt
LnqTkZYRsmSAgOMfzvnOOurlEhRbJXlBhFQ/w4ZMuu5aw5Ero6Ba8PtlpXnTIdvdaOSqxAgEkOxU
Qv4sUOn8m2f2/5DIMSsBtwSPnuOI4fbv88s1ZbNWTL63WWbfeMx639p3bh/EmdGocz1OADvdPDjK
iyqoXfTkpTY9/a7Ou/XxL9/i+R9vjr9CsVBv8uj89Y3isja9vB6ZD5lc8t/V6y62zz5rB3MzwHII
V7/SQmeeCLNeUuNAGNFnBtwtmrsOF4LvLugCZtkf/GzyNqj89ePq1MbZQRARgVm1Xgnjca5aUHnb
NTeQINXldsyGoYxzjJqnwUvnLbDzi/lCv2+d4SMxewJbAIoe7UL4JwSe2Y3sF/2aVmaIejbTEE+7
vDv3OM7uvUyyKKo85xCMzRAmSKnw2GAD+rJm272qijE5gFSsT8gTvUiO5UEqFOM4EYiAJUb8Sln2
RzUgS5lk8YMPgubIyZZPtAo1HgsNUUlvk6nkpfd2WR7mILWfy4Ew9dyq5vfCsLPtnN2UJcqVVrc+
PK14c4V+o7LmSU2Dt23ZyEZmnZ/gBZevhGt2UdkY2R3CXAC/KPHDoDecY6enVqgb7bJRfdef1tZZ
Y0sl8xYYZP9Uq5pcnKDuieqDH9yXhrUPFqBV+WwTKE4VWqBwsG4DJe0PVEv5xmlmF9mT+Kha6H40
Jpp+m4yaQlACVjaUVpKhdtOXX/Waoq2q9KwM5VSYEeT9nvRdyMz2OwDcvLyGb3LUjCxPdoTdR4Va
KWTkrp80PdKm58bRX12Pr69JW8LkCcBAhVH91Jbu2uqzL/a22IizYcNrPQuRnum7FAgL0jESLITe
u7sFUW9MMPVH4CeMagwH3ZhU+2aZl5BAoOFU29ZwNTp5E06LLULHUQddBNmTmftFVNiDFosVN8O0
YqGV1k8RJNt+NvQ9AroqZsiJKdAyy0cPpU2Id/aYkYe405rlUyAF2zAKxxChIDuR76tHnZv9MkSz
k0v9WvSrgTgtGXZNUxD9WIhhlxTOA1DlMbTLducRkRFiNqyiUnm3Fjokki2JSd7rg0566tzcJ2MH
MJVteQTmRj83JfCO7egnASoz1z6nSbrslnUMngzH5CttNf+4NrqWQx1N8usk141b6RbzObeGuor8
xWsOLEjdc13W07FGQna5kzHmbIBuOk40mg2CnlFz1yIKepUdJKdJnANMj+u6SXEVj8t7Tnjznda6
V5pzuQdXMri8U59Ky4D0VLjJwQ1IDr2VE6voiBBXjVFZDzV3DRO1oHSbcZ+Admza2bjTpTOvu052
i9x6zszHIeCoRBDmF7cq2c5OWrzWq9wTS/Co540TDxMc2SEZk2i5ZDEUKw6y1Vl1/mjWXFu2cu4X
sQ5RuiLjMVsTY7LWdg0JDuZ7SRzKOwce2jsnK2WYVGjhJtwwGYv/xflR2Yn2S8+88S7wR/2R7Ob6
ZCUVfoYk8dpPTSZrRP5Bu9VgtoVlt0xhB1j/NBiKjM15NndAL+Bi+DoSuiQn3qEc1itLldUYOTOR
JH4g1hekX2OoZr1/WnI3uPKDaWcavdqZKve+ioHXR6wbTBhlPbUPWd0PbEKnyj2orslFuDYGQhCB
lHGi1C5IUmmmOHeYHdS6ZILVovdxFm60zuyUTubrXNzX3GGcadyu52p2huesQLYVrlNGZssItnlP
SFFSPK+Bcv1HQVS9f4UmtBvW0M+crvm1Ek18EfwJI7nJbVtsg6BnUCoG4W4YE+rwZerGOTW1HkQV
al332ZO68Zh49dEk0Btaf1KffUd1Xdilwg/twjZeF3Pd5C1BC5jou/FDlcaI88uz9sKqVazIaA9t
A7WtbILG4o0lVCxmR23E2BuRD31ibzUe1Vo9ioq7fZbbNkjm6zGx1vqisTMeMW1WSdhO/YKwC2A2
KquODGdiGH5YcxLUUbf4K+dEnRzbwiufGP9gzR/z0bSiWgrxsXjOQ94xWYGu58/nGnfUmVtmPnuY
bY+1bLLmQjDXuk3fN8bjZXf5qOX8ocAvnb1KUPC0EweGntJW22hLHjK/UzuG6tVDulTlg+lqZ553
tc+4/qeRwNE6XAkpOaWOl27yXjM2KWdupFAb7/JqrPgSa+pjOeZXczdxg09rde+60xRbrWXXoSDN
7hgIa98oS89J2Ziax25trbcFocEYVXNgDA/5xWw4GEu6JYhXFJj+BnSiGbE1OuI6uzl5me2+NJxD
c+iOUpwmLnGkkb0twtpzwIcNVTrFZFgk9/xbe6W6rIpIf8aWJpviDoztJeUB4j+i684lYoK5Q4iO
qTPCua39Tdo2623ttmTlTLZ1ZQCXLzduYZX3Wg3l1W+KJ0dWpGU4i+QYmObhsVq842xP1pabUIeN
7Ese/Ynw7NJIeF4mJXGfqnF8XDpRnFPRrXf1JK0wWC39qnLL9VgZjfaM1byMNFO/0hKYjigMnWtD
rQoAXdG+lWvrx/D1rTdzkCrSRxHsJFEMHA5Z/dh3on1LW9094VJrzgv8uBuhdcHWTW30essccE15
7lLfd7cLrw2gt541mRFoBQ8SJoLCRFicWrl4ZUdX3MOOQdOkq26Trl1yWAt/eNDNohSRO+r6hS2m
WftMjhbSazEqxGBe34Z0pM1b0M/+MVHto16L5j23R+7D2QtCHgb/HZ45rzpNyOw8FRSp6In7djvr
eblbVJY+uQCv0VjXpntnde2owrVcqhcBLwSBfVk5106mYZxNrAT9qid597uD38VEVvI0+VPWXTs9
VNbY6q3+k5iJNC4Gd9N6XbG1NZGcu9X2t6px+sgwrPou0MvmpAPg+sww5Orx9zMIdZ+bJavdS2I4
KmYSSdad4HV1EMkoYj9d9B3ZaGVktcaMXGkqr+c8aN6+D4g0z8ejCILkbS1RHJdDkNw0BgGOVHA6
T1pS1Pl+MbTMJmvckhvCrNG1i8nW0+tVWaN90mVpPnZD5cfoQczHEnx3nodc2TmIA+Fbw0PSlsNn
Pk0cBa6rOGb8YT4D4OnzpwyjbE8lknn2btJcnrVvOHvld9zwM0pnMIAJVZ1bm/P5+7Xcmj2Ytqlv
g686S4NjgEz8s+71YCQIJ7WNR4JWuLaGkjoi864zZGx5xoQWth2SOgLgJ+ZtlabLuesHP0a5pV6Z
42DJnNLknFUushkUrYASraF5s+Tan5LAmJBWtvZ8/v6PVBrckMKx+KeL8NziaVHNG/CQborl6Pik
xAuHv4C0EUvj4KZayObG/cicqvhyrcLeI1/gx2wXub9fpYBl1GzMZ1gfzRty/Oa1x9FN6QXz3oiN
weW33Kl5W9ZJP09U/lfN3PI/z0u/jYaxDQzCFngPPVRTpQ6dnECP2DoHU7qM/FffHtNzIIAYfF/+
NJiCW9tp/9Gq/EeN+T/vpv/WcP/Ltvx/YM99kTT96577anwfflXv5d9a7suP/Nly+7TPtMkQfKAI
IbqhtfvfUOfAvECdWVhcptSMvi6/9SfV2fsDQRzazYtiDQHZZRz2J9XZ+gP8GSoBGK8IrqCs/ydd
Nwi7v7eW4DPYJxFwxmdDeYJq7O9Tm0JVBSaHukAxPOebmseeiL6hiKk6znruV5vBcEAQiPTLF0b9
CMpdu2B57hD07oRYutjMmn4LyzANWSQs+8Qp0r1ZeMoL/d7bJEzCVd1aabikmB8he/40V/ifi900
4bioH1LkRZheqt7aGdGY24A1NM+JGKTdFf70WldUWkGi3um6MRIUU/rlzf60aZeFZArVfjnGWjKd
vsSsWi5hXMSownQF0YycFlYhPU4/LnDU/F6GY8auI+ytIWE6dWk6avYs20Hpj6khjNDKPSsuM99/
GcjgJck2tescWi8adY6P4mMZYAEtxmJtLxG9J3OalztSN3EpWTAedwnRwrFfVLYbqUSCAsjzG68x
bkDSDydf9WRx5s311FJkkWphxiIhzE9rM7xYqukPFI45WelAmq8yq3N+tMloxR2Ny0kY3U0jjCc9
wdlRFYULL1NLvzD4d7gTg+CGvEOQOBhwUk5bk9Oj7GMD7iSJJkUT5nat7VTRNmGRKvxX+cnuu5Vg
UNt5WqrlyYGUuWuVnp7qbKz2fe2b77KrYfe2y2DHOY3Aj1JhtKqN1aR3K6b+2pnLNwwiy6fjtf0x
t8lXwMSxvMpW63+asn3X16W2wwK/CBFQVkuqktnN0xUjwnHmagZqpcdVXiQIOtwrRwtu0bZaYevI
9tqjSAhZcrSPg6nlUeP2WphTXvaNWb6udlLt/cIY40nQsfq9cj/Tzh/DunOLz7wbqelxOYzmXUag
l3YayIwZdsNskps2FHPFa37QxMZxsuJ6JVDQiaY5mTqmJ4CgWJ0n0Tinbb2bpIbLI/HLQjAwNev7
jOAHEaKApX1UHo0Lw4/jmjrWEYPQPe8lLEDTRdlee7Qxa8bbpPNfiPK6CXxYU5q1RFVTvpiXKN1q
aZ77JOhjq1seqB7tB7rx4uDJrG5Coy0qPR7hZY0RzdOyvDS4DtvXSSvlyWktfzd0DMeceuxfZk0R
2WHk3geJTKKJqQjWB7cvkusq5wtMU3d50RPVb2dVDQ8CUtKxqpzkUZdVcCU0r4YLNDv+wewcHg+B
isZjD3xfyK68JW+4erUWHtlylPrR01dhbfJxEfLWXBQ5NHVl5dtakVklK15PY21qFDdmiyOMeT7I
PrfSxBVjCbmjerljPPWlJ5MeLUoakTcEXuj6YxmvhmGAibbG65w2JMyy6rZMktdCn2Nt8vSdpm5b
6Y3xTEbHHjlWjgar+jXOasabRmQbQXPbSmASr6APxBZRJCFC4iAiU25+NEoauUREPQSTTV2l21FA
Sk/y9MYU/WeiW8OvIetQN+eBwcTFtgsgjAfbyDLtqehdP8uPXaqVZX/TkA3kLJtU9atYNj2jQ6Ai
rpOYKAF61YzPLMIPa+JaHxYMmU8GWO6rQ2TOOekz+7ptQUB3w3ldNaYC6eDjy3ExqflruWtbu9o1
a8ew4sLRuCML8mMYaLLEHLiRiVeyzqZgUxJvGiZpNj33WWLd1No9zPXFjRLXI0OE8/E0tiQBlrUQ
x4CMnTcRDMktHOTplORVehoZ9LFQgb+xzTrNvanGfmg3vUZQoFyPs8qPQ+IdCKMiqXCuf5oL8w8d
RMzU11jJm5EgoDmnD+8ecMcYcR/od846YyeqvVg1A3J4py2iXszzViva4lq2b+2cRTn5YWGKGvoA
6NI/d4RBbsasmW4DURWhVlnimR5wpDxH1B/il6dSN4SuhQMKoa1eGEUo9dmbw8TzWC4YUuYbnI/x
2q0fJZLSuSG/homOmvYNGXZxnWfW1+RBxylHRl/jtNxdzkyWH+5ptb0Jwo5x4PtiCOgyV8jrfA6d
tmUmgQrv0WUagXnLuPWJzdjVsz5/mk5RblXPkCdIF+N6HvKH3gZE5jFjebRcBpUSGnPUAMSKcY4o
qEJduoMnmW64f5vIyFEqE7qtP5SdJu+nfnYZE7avuuaXh6EV3sZL00/Oqe3cSo2hJU+cnOGKe2NQ
mWROtusDgTnPeEO9bV1nW6qDAtdt+ZI2UMSk7aSxhcoblc3SnRGscj/O80Ca9hp2XXJ04Av9YLcG
CRzXSWglpb51V3UFUqiO5TxcJYYqN1kVqFu47lFnFk92OaVXbT3loLXbeevbhb/teVc+ekP6lNht
x9fc+7EsvIdJra/rpIqHqRctrRFRoDgkq5099Vkk5zHbjvgtY2oQACs2DkFsmNiN5U06jzd9YOI4
b03/EIgGIhKotD2qgOWQISTYAbkmk83mPUYMN39R9J5hTT28yRcGYGx5Iz6ijmJMu/P1kdCGYakJ
40tui8S4KTzKDzn207awEdP43tQdTDeZ6dk5mLqVk2ooksdxXrditF9XQEtWjq2zvc8uXQkvoN50
hH1tTZk9ZeQIOr4fmovRZBuGC7r3rJVpcaUBSzJjs8j84Z2ZRX27BPKWEMqtSYlRlPUzR7cTEpLN
jG0ajM2ca3Aau0wA1TJ3Qz3ZL8ZgOgjgst0cBCfTa+9kLYA7TsvJkqRgWgQMAnM4IXncQhCMa1yE
dDdhpuV7vBJdCJ6xjnyj3gqFiTt/4bX6Pk0prtKZ5ico3HDhtvBn5kJL21FrIb7Qh5t+TUiCTzKG
i8u+zvLNjHO1n7qPsUmzUzoF84OmsjOl6H2OxXybeYa70wqpx2ZfwNG3eNu5cYkNMeSe5+Tyk+Kj
lZnxgNV765WXOi0TY2iqxHlyCMSLWUAscSrH4EGZbAxMFfxygrE+jQYr5Wm2P2Y64q2cve5O68aJ
l0gyNPhXxRElu87QcLQnZWZxsCy52JCjYzBlHXGbDaGUWb6eui41x3jwZ1nc2KwlnFMx0jqK0HJm
4e21YFAqZGy+aHt7ycT0UgQqDz6WpSdv8B/L+f9nndDf+qV/laTzP7BdoiX57/qlnaw/x+69/+uG
8vtH/uyXrD/wwwX41nx++Vu/5Ad/sBtEpITli/3gdz7Of/VLDCpsGwvKpYlB0PRf/ZL5Bxsz3lNI
9gK+crqs/yAG55u2+tdNHP4hD/3fZRhg2S4f5+/tEpLnscwK193Oi1o2FpAApi3OYdDFnaUB/ARe
EI+JS2qDj5y1fWGm5F6vaWXuJzxVGyMhEIOyaVsZ+f1fruM/2RJ+SyT+9tFgVeIdoS0E/gJq6zfF
WO71yhxszu1VGclbmdQJ66CqSOuI6URx1ag+nTdMG6u9J1e9PDKbwdnrgjDb64m2PKz50mxaa+wf
tWzqL2zS3o5tzaB4Y6R3NofBgB6VZvlZyHVowr5L7ClaZWXCrRO0S6NMkl9sIwOs+1nH/CXhHD5q
Nrim//6v+ntwNVtiiJyIoCy+AQO4x29Na591FpiAmTqGacnjXI+D2ia8vvF8GzAi8jGHiaCte18D
c9dpY/5WOY02hf2S0SiQHJKftMEUtznG2it2P/4ne2+Dsqz5h1CBh/OfxyYZl0/y25fi4Tvj7vz+
5XclbEafN+lBnl0Jtc5nUXnVk+8Emw6f5DUbX3U7MTN/mrO5267dZN+uQePvxeohLpVDOpJFSYLP
kMj84K6L2v6b63i5W//26RBDoV5DEc6sAe3Vb9fRlWz56BucbdP0w4Mc2jl2gUBEyiirXZUX07O+
FLcs1hIs+r5xdNBX/hux1D+IWr99CFxCF0Aan4PZxm+PFEZOxG5dam1xOmnlCcJyal2nld9shF28
puxj4sUql4ihXReze7VZVkiC+NKndUQxDQPXOBTtalKSK/2oOQDIWqUia1pl2KeTvKfzbpxQasvO
RQDGGNExz1buqKvZNuguxY+l78g2l7p4Bq1JJDOB5s89mWdR5YFFUKYddZp6ZLrcnFrmJaHNquWS
8Dzmj5mlMkqF1ES+P0nvHR2bgTChMMttopkkI7JKII0zGbOnSm/LK73Tj6CSVj9ky0kQcm1DJIbl
Me1lFxRamC6DHgn05y9jQg2CDBgJOrt0xiLl1ATbYNI3gSEesZPPMaW7aUAHsj8UWTY/fKNod3kL
3bhnXEhJmOoQ99bZ41luS7VRpcMMpIFq/EvTSiNqjcIBvcP1VUNHNHMjGCdOKKCeGfoudBok4ayQ
p38ErJ5vtOpiQsWscjWYY7JpEvr2zJnlTrPb/j3BiyqqvD76WP227TJV12NhgpNgMsJAqez2VS9v
5rqoqE1bh03pJKAmli6NM4DGZtKazeKyhMsWoz7CiMx+BUNZsLtop72hNQ8WSSFx1TEQMq1u63uJ
utLHZX31StkgUHSD27INOpSyU84sqQ+CH4NK3lgFnddFn9poGh3rUSrQ2WylHnM1N2Wc+UvwKAjN
+EpLYkQPsxa4N6gZZla1hhF6JsuTScObHS4F1x4t03yTmsQGRlpnVg/uwqZwqQ33yiGHD83F8LBU
jdySYs/suSeXBjUOWZEo/B+zTAQxXdMyRhDS57CspLYJcr7E2ZTZlqG8sadNz38Z/eJEgV6XG6l8
hr3ywidVb2UWaL8I8oL4MfcZI2j5Y86MOnIlF3kFQrNxhZtcMfD60BZQEckcMF9W3W2yDD8psM1o
Dhon8j1LiyQ7FCnSaeNoQGZI02g3q6j7OOdGqvrZPEyrdpe14q5MnP5cUOfbnTvuy2IlEN1ukq09
JsNnUTpnx0jWK9VmN1WTqm2Gmg3GjfehTaxYAVFcYCq+sxV5RRhQkPONmTmx7sDiwyRLDBgrvXmY
pyT7YgzS33DW6AENW2a+qRVCkTQKd2skctqR35kPkVw7g9CldNl3kFo2WhP84lXdh3A8hoh7Ut02
S7FuC5EPjwt8/zAlePPcwkmtl9WAslNOcdM52LhzZnhHp+2KKnTqnOBUw5t/wKwJflpVa+9ZBruv
LCLsHyA17XAJ7PxILLxuEQlawADLyW3YOf16L0kdvmGzW8Gxtdxbv61hOy0vad+zGsVNdmSLme5A
GiZbrZH2cwdO5iHLkus1KddrWVXJXTF763Go1AV35O6MC85aJIsLh9Ywxa4IBNMMR/h5EDYyG78K
ntEfJiY+H4iJyaCEvcHuYsjfloOiuVoElEdVxka6iquhA/rDVmBuXog0ZhFcKR43gBIjiY9furOq
GzqMbuOsXb1uZFIi1EndQpyDvtci5savolmOXaK8fdZzjAH0aUNW2+115lYkJhCQfFh6rbjx19R9
yVEv1VGr5vpAPLdN05i/9QHsmk7L7skqaW/sNC139K1jRvZ3fW14rR17vgoeVY0NnHPXuO/ZFMa6
2fdb180ooXT2ykFozFkTO2l+m2ajtZVe/iJREecxgT59E1fTCMTURrM+pJNmhnZtdFdiRU8hvaG7
1q0eX82lSeKeqCIEuzINWb6ywRpA1ud9FZPtle0roxWvShj5k17U+hdjXXWiPf2J4jo/kObZ7FEz
OI8zq+O4TgNzbyjxFbjtw1gGANeD8XX9rqiytKm3GWbUU0pG2r5A9466p/FOrcfWtu6m5Fa41V21
Ds/ClvTjhvvAayq7tqwZwQfpBvsyCLa6KZtrt1NH4fa33uJYG9rfm4YxVaj10omKvOv2XlMxF7Nb
Y1fkq3ew0/WaAdtdPZYjJDHVhNALsJB03aDdTcB9AVwsSWTNOSveLs+2iUh+1nC14gx1S1S1brlL
l5RZ8tS8dG0q3422bZ5yU5QblqIyDKypi4vRdq5yzyQjr7QFxmh7jiy4QDu3IPc9o0LfzMGU7e2s
9e7swc/ibG3LbVWiqTC/d+5+Z9+OlWAd2drc37z5ph0woOIgqfielqAG/Vx5n7OpQUPJn0hBB+Ky
JOd2mppNx0b3a7Er9r/szk4i8dCBzE5N+5+olEYyd37VfV5+eemobtqpTeOuGdi0V8scTkatn2cR
ND22f62SsQmEdg09raFB7KdkRoWRDhxfBqaWMfTTeQLCT9PabbWx7v1Dl4NC29R+Cl6xnRbd3hTJ
pBlXwzRLunIIVqX1sORex1g/T8qavIS2JUxdy2szdMYBblbJwL28Ghur+qh5OZWndhLKO7iVhQPH
8MkM+AQqxTA3xz+vRzo3kNzVBCvZrPyqoXhg4FYdjaQcOZ8CBsaT6wzDDURo6e7SticjrCIAK92T
yN66W1NZnQJitbAA0MB1UfJ4PZNKlk8nw1bp19gtQc42PFMPpqS+uuE2H2lgOkjyc1aTFtfPkJ5m
rofJWh54LZoQRQEmpuMlGKiKV3PpX2yjNJ7Gjv2LPU3lTVP7HLqLo8VeXgXvejFYu86T1qYWvocx
lP2kxwPbZMWGzQ/5i/DmWBVgA4ysMbM347qUkLL6dCEQwvKIuTGILYk0fZpZi5hylZsM4hRIK+mx
WRqGQTx52Nq1c2WPNkgyNz2PWV5sp0VVG04Z/YDC1DpZrmUcSyWTNw8pSrcZTK9o4smb5LLJspyz
KegElKG5scuQAURyrVV6cl0wmdFj1+7rfVO76sGa7PbaHEfAdKbOrCIjhnrXITj5yRWgThvrpKEG
Fe69bGVyneUTtdlakYxhgroiS2362fRmfj2umtFFXZLnZ9NMrBfJwOgHtba14Y+sPzXLWzeJl9bQ
cjTp/UIKknmRl/f2g1eph+6yQxhl/Vy1nYyTIH/JuW6gEBCamOKGgMGX/rKJWG2LgvWyncBUMm/M
or+f2sk6ynphh3HZZoxEn4ZDrResONy2vocJlIudMFefJYgyZL1rkimJjDYtY6HBg4xqsk+caJCO
uCYkPREb2xun6tiUIKWcJMngnxUjcDUyvnvzLl8D4kDXvCs+VQD/Tae8/GSy3h50H/gqI7Nq3132
OxmLHnnZ+Myrl4Pbc5tHTbosgOBOXTcTKRkX7+mtNgn2RkPHBmlpWCaJ78USedrTlfu9bhLfq6f1
ew1lmvW7Uqr/6aOzeiWLx93bHnurvuiWz1KIt/my05Lf661MNuhQSR354eaSBnjtihRb5mC+C4Lh
96w30tOAQnmXJxP8js55si7bNDWmp76em1djojioZ6qF2G1G+a4NmZvQR5f6U03CI5AxN2NanHeu
WDG8ZjPjKSi3n1VTnfVSEzc8v9WpmU1SH0c+fsqGz7JizWBQHrJuorZx/S9Y7G5cqeF6aiYktYV+
jSYjE5ugm61TQYm8yZx2uG2NCrxccyEe2gwr0jCpyxV2WO83n2jlMOVWdix7S4aVJTX0Ln6tfgQl
6yfdH+6sJOVHatawsS7q5KWwbSkirfaHK1YxTezNY3W7SNaoFykiBmM3hATNRFIgJPSnSYvgrhNF
wbiYpBctZg1sREYXaKHdaL/QE8+3RS/2vHc55ZJ6+MoRQAxh401+sBtde/DiThtcuFf1IHeD3adi
U5YKzau3FGRmkTDf7xu76U9c869azxn/Bouzs2SvR+z+Nh3Rs6GPQkn1VrbXnGBAPVPdqSEv46Lw
X9K2XSPEPBSTVvee9qlC5sPz5UzkLSRzeVeIwjjNQGeffHPFimw7BVFgOU8limY7QekVVFtwbvNP
TpQVHFERs9RGOc3odE+P1USiUU4YuPSo/ehn+5QDOE4IF2FRlfoMjlBUc/MzI05d6HtBkDFDotqJ
cuGJ51JlInJaSk6K7+koZZXtKOmKg00KZtgOs3okinNfzsOxM9ryYUFaHppltWySxr3IUzpZPzWr
nONs9qYpFDibXeiCmvUwzMVlVAxRl0AqverCGX3jIQO1H5otp3mwGM7NLGzzksBlbXoTcBpvHKav
AgtYh1lnK3Myd+Ajee8M35+b0vVuyLcVP6ui6g+VCtSGfVBGydrv01I82JpfvCUwSp0rvRTpPugs
8TFQK79ks6+2uavSZwpbcp+D0Tg21aTex7Xvbtel7WPdwrR8+WRFtm+G3CK9sbYoH1D4fugqZUBv
LI2/rTrXmyKdlwH4QFTSF39yjEhVHnJhil/f45P/P+L9NxnnxFj+Zc50yVD/W8j5DQYUHpbxb5KY
75/5c8ZrImGxMMjhnv0ONEcu82fQufeHe+E5YJFiAoynEuHLnzNe5w/yVkntBCoDLcG/gLj+1MTo
f3hQqGmo/q80Mb8PxVDjwG1iHMX/H2XMb3NUrySRlZFXv6UpapmcOM6DZzPU+F/snddyrEqipp+I
Dry5rSrKynvphpCWwUMCicu3mWeZF5sP7XMi9pLWSHHmeroj+qZjCQqSNL+1oir/Bvz6ZEMj8IXA
NOy3tosK6KODr3Yt4WRp0G6XQt+mlFQx5Duorzsb/aL0tP2/3sNfIOLPl+ORg5earo1/+VNdRS50
fya+t926vXVnR35ooZ3hMJxRSjcX5yor4m8Qxk/w5/KSzQV7J27G+JQBNLSd0849V0xYgpiFm3Aa
mpBt8XcxLZ8Lm7gSyD/WJkbCYnDirf7LOe/gXsgqf263TRx1+4WBJxZRojsaRDyztCf5yfE6eYeU
W0CiDlRyjrf8pZfBFk/l7O4qNh3myhsDhT6zvdTtSISuGR0qJrEbpy+bb8JrPmeELSE8egCWxRhb
2Ik/7zgzsTEXQVxsM02eu3VzNpfdlRcHM9kfHFQSfdgMIP6rkjNLiCp/DL8eDZ+5jOUGKDngY1vM
+R8j9ycO0zhifcLBDDS+6wra7FRDS24D1qjU06oVuUeHwNDWPs2X1DGfkSd4nGLnVdfHUx1P2lrq
6gfRat9VWS0//Q9IGAIj8LFL4cCCyfjoBUv9JEscryy3kZmT9ImogiN7bDkdodiVDuglMCVbAtBy
NB3iPwlmsK6+fjqu/9HPyESE8Ys5BaqHqvOPqUwLCI+INUi3JXu731qGn0HNs5NgRVsSf1Hc1qtk
8T5UaVE+a1F7F41KbSIk1xUGoHEIB6F4bqaPg2LxUgC46FtaXeyt5Q13/WK56Bfzhc8XsglEfceZ
5jAvBg2YDXOw/DubUHYtBIe1oWeJVRsxRmeeGWZzRsEdZS2qP0NsBQ8KFaO/uUJ6w01sFcabXxXZ
RRVhHGNh1ILntknlY8d/HjFd6G/giqOAAm6Vt6k4YqD4mBv4iSotTfab0bztRBbshr5lLxG73SIn
0ytyncvqwhtntgsJBX7UAHJUIwO2j5q117X5a0f260ObU0XHNJRbIR4OtatkMW/zqtF2BJ3U0yN6
PCPbzZE+LxzIEIDDZ/nBc9vlUEkQygX5tnU45Jr4VXKxO4tIcHdV+X5xljRGtxK5Ln+bM50uq9zw
o4uik/XjHHftGVnHus3mcm6cVcG2wVylg6LAC/1ScWa1nvydmCM0gFYHj1WAo2TlTVr5VHludEEG
8nhueLSVDUZhHgqZ5s1KE/awqQRVt2uJYjlft3i+j0kiAZsGu573VRFB9ncIm7HklT15sQV9NuzN
XBpxExj4fteNPoiIH4thDbnongWqIxA8K8zuTaSJdhn3jpgPCf2KM5HXHi8T4SS4Qju5Sq2p2aVF
mWe5qMZsgPlj2ejtgfwOwY90/BwSHvVJMx84ihj5AYCo3USpTJw1nLi3TRwnXw+NQFVDwGnpX5pp
OoNJkroabQYrBwjo3VqtUc8Z7Qpj170dO5m+iaxuejXtBgYf9xVp1HlrBG44KDnH56qLtYwzQYZR
K8+z6yi3RYAAsdTu4toHIWjZm26qho1t2OeDlr45ygd4gG5yCQgkxbqmJsJzrieNUsiDvwA19QLZ
tN5s//LfcZyuAd7OF3BHgcedN44vz3lw2e92AYGc2b+KZhRgVhHfB35wni+AkQI5EguE5FVlftKK
oN+nFlGZOEBEsUZQbl9GQCgrzFpUxS+g1DhYeAZgbK/nBbIyiKwLnQXGshdAC+fXtCaBNzslC9xV
LMCXv0BgyQKGsaNENqOC+r5boDJ6ER81yKu1ac3FvhAAGeUCraFkeKPCPt6aC+xWLACcMsD9ugWU
Ixynm6gDBKrDz8Sznu3repiONPZ5p3EB9rQk6TfFAvZltWujOiR/DGfYBRGyVqiZ/SVOiDNjAQtL
UENiGqZDprdGqBKp9srwb4lKQmzRQf0MGvKKqtAu9drijG7ESTh10jiMvVceZO2Lc4rKq60FYUZq
E4Cm6dKTVjXmlQnUiU8EzDPl/O8sOKimGwKmEmx0yvK3ZkFL9cpSv6cFQS2ZN5/aBVUl8L3cDLK6
JrXYRfhZMpOXCw5rLIhsxzPZiAWlxcbrEjbR0zr/DuKmC55L47BCaTy3YiPeAd+xLB5tR7fwiKSX
5oIKd6IGIHb+AYs5eGzbBUFugZLHNAVUhgEK7sBu7A2WzWOVG0iNnXccmkPPBYKs5CandcwDrLZz
02ZrVFcn18mBsvVMOY8N+rOLiIa6U7pg3viWm+OQyH5TpxydtLH2DtY8nokR02xVF+lFVabXY2pw
rHffYXWxIOy0gY8Xw4K6J5pPc6hMO8iQkRq3d3D+Hac3F8jeFUaxaePiUC5wPgdWbxuL7ie0i7em
V7y5NOgbqzh16doOsU3/W6LnDTiMLjyBmtsCxxzbipVAVov14GHCHxHq/qTO7MkNrqsymI+GKxvi
ou3s6GWe9ZAwWewo/iGhHQDmzJATABNMRr5QGuNCbtS1Ughq1E1AbPHe11D89DWeO9OaoITUQo80
C1ESe1AmpRLzU4E78lgshIrbyukFM64KA0LMy1Wq1daZxDvJ4pmyrvg4MHeCiPmrpmZXmC3kDaFh
amsshI5fFLh4PSsLBwSUuIogf0Y8FuvU1EkwMxdyKCbocCunrg6NTFmryEqeAV9pZe16haRsYZZY
klEXpUFNwV2LfawsutBPTZwbU8TfTxK1SxeSyraat6FSx6FWr7mAN0U5WqwFPwEYIXrrmJ5Cv6xu
gs5SHGKtK6s310WStK8lEeI7Uu4hb0UNKNHGoTGk7ZVK3EsY19tq4dUaYf6ILaw/A2BCmFRLpUKU
08phGGtQH6R/g/Bge4p8XWrN27zwd+3C5EWYjojoP9rofOGuol2V9zB+Ket24Y7Vmsf5Us5JAtdZ
kb0gpPbL9LKbmKz1OMC7KfykCIXB2kY/YPrLbYRxkAv+nwZJcN1jHkd6509ExPc08sa1tDF6kYy/
0gUTVWG7/TYDGHAxwbwBgPWvyTsLOjsAw2qhRhMKIRCfma39xG7DvVBKp6RgMPlk9lOfFfepJhvk
1VCvYuFgUeNbd0Ph9w0m6v4qkm4v6MG1Wzz9ULltTHwEcElxSzfj8BK0Woqors17LOF1mp449aNF
mZPgWeXKtaEZbRzMEh/aA19CekBJjjUSAWfzK3d8hlCQOPJJzbi8DW2cdqmIYo88ObQHK9HnBj3B
lo0xKB0salQMJTEF4dNt2EukFnu6VGCVJccO5RHh/AExKGYeN+VazK156SROfaVhZULjWbb1Q+Rq
k74RzmQ20OdB1azmJk3v6jRDNIAvNasRsrvZg1VW9P1gYOx+d32PJXzUJqzkVu6nNb3KnbgrFlUD
UpoCw3bVbxxVMAsJzTiDKbAvUsAP+5hbsRdBJWZTt3PL1jn3/TT7iayjiENoSuvQudI6o3vD34vY
ljfBXJL6lrI+P2bMAevOltXt1NehVdrTScDetCtXlxVTlh49zzmxsNCU4wmDw7hH/iPOU0wBbwge
2WGunK4KXsBf/d9F2Uw7Rrm6Hr042ld0dhgb0TXWzpxI9UNQWRtb0vLnYAWB42FfrBTwcV+oOPTn
fL7KzNgdbtLAn5NNn+olS6DrbGJPWvzZLhvWU+8FAsV3SQM3uxyx7k0mmVpm+VlOYQ5NgqKanoyR
CAO96Z0k2ERS6taqBXQlBIyo0/IejHL64XG0+iV6f741gH2DjSxES1h5EzgbZ4rBNc1W199SNLQZ
ana9vm3iqsD71y6TAeDU7KyZN1iF5zrgXUZzfdMUDIjdjHz3AhENMGRTTgUKzLEKTSPpnrTEDJ46
/nYSooYrN64shmuDM8IxrRN5U6VK2xVzIc+8sekeO6zCKRtq1aB8he94EDPGWjZVPW0DWqyotGjI
n6sPtkW7M/tOZal1GU2D+1CkDhsx2iHPzXcfMfHhbrig3vmKV5tty3fPMWzjjOAjcfAiM8MvxuT0
3aVsCdxId3pXJMWDXIzM87unOZgC/M30TsqH/N30/O5/9hYrdGMurmh7MUiPi1W6XEzT6EzJMIxx
0apMRvlqSk3s1abGGtgunmurCJxT/O7E5ije3KrFnp29O7WNxbRtBvm4z+d+3+gzp5DF2j0tJm9v
sXvLVKR4uxcPuLvYwU2/SjZDHNQHdzGLi8U2nmiqXbF5SM5B+AfWBKDuuGqbbbRYzoPFfG7+40Nf
LOm+jzldLTb19zPk/wcIvwMIgy8BwqvX6rX83//rDwno8i/+Cx70vP8YnLx9EmQBAfC+Ieb8b3jQ
+g9QBbDAkmBJ+h5izv+GB4P/uLbnAAwiJQNLcxfN4H/Bg/w9MmoIPrUtQm90l9yv/4EE1OTyf4AT
9IcuoMSiAwWKpC35T9ymcrygs4PJDhuZJNsAeO/W9GakUsSFb0x/MpFKDfIwcJSw1lFlBjfBot92
AL3PLE3PN2aPho3cjYH4Ng4UkoLUblVOxGYETHw7N+HvxBTG0RkyVYevYY33zPJ/QyvcvW9Qsktq
NmJY7v/PuzcKWJAgCqyw0Fz/qkyi9BTgMqC6Pp7Tjayc5zqjd3eeFzGYl1fJcUZKsbIE6dVYDWhR
yfyk2g56ulUZD2Gy6f5pZJkfUdnRJ+v2L11S3ziQiE+cYlmVU5YIyCF9Y2QWmQMm7PuaOXLaNVYy
nJJAnzcRK+6mDAiDlWRlXehDme7rWuuIrdfQ7/e+ucXZkp3aspy+wUQBlD+8TXPpSwcC80CWWVP+
fB4OOVlE0ABV+G053RUi7QjY6Zv4FAVJu5pTK39qdGVOq74d3r5+F4sq+cO1XVyeCJkBLAG89OXe
/oVZcgotaQHpjLAf+R+FA/teEpq+qf10QpJJe5bXFhuvX+CWYXjQOGsfMSD8+Po2PqLC0HyoLglo
R3AdkFrwATmtE/T6RIOTtjRYaEtajGD6WPzWPP/BNkt14Dmkq68v+REW5pI+PSGA/y4GWEC+P384
YSZRLxtPQsvrGJxc/wn++qbzKRT6+kKf3y4XAnv2Xcchvtv/gLFWgundUa4M7YzldUWuSb2L8Ldu
OdTaG5wGqI5a3ySiOnP+p/ju8iOBLvnGHH7np9CmiDcbC9ETtBNRBFGKRoS+W+Ubv4u9sNDbO1FF
1LFg1ewM9bCcNP4ffvzyoC1oFHIwPz7lTkPLhbNRhrUTPelR/Yoa5Cmz2Ck3ENCjNMDB3X8M4P9X
wTMT8IchzWcEEE8lxKJF/zikU0zwetWnkhSfzjmkaYzfPPfF/dev9fP4YZfNZG6AnVJI9zEyuZ/s
rqs8xBteTigM+jwUmrPsoKrtdP31pT7B9HhLALbwFugU6fjMFX+OVc8dsc5CY/Aa7VPfePeN4fzS
OLytie0RK5W1IbsUdG0c3E3ZPX5z+c9fJ9GDZPixHFLk4Tsf5ojOVvBlFpeXlvmzzeszfWpfPF2+
WHG/NyIAHRFH2MncDcT1ra4FL2OGN81RJsbfiZivGG0P4T8pNfLPX9/bX97CH7f24eMCA6X+KubW
EMcdzSq4Cmz5xqvZf32Zv0yTPALYHeg/pifmyz/fgKuVaNRNhavAnm492e382noolhOe3/f4FzNs
AAkGa6ze7MJp6ppwan19D5+HNbfABM3aybaEwok/byFlb5rV/cQg8Js69EA7cTxazTe/9BPjAOdB
ky5UDCzd4nT58yp6ndEwqw9cJfPu49m7k4V8qFht26kLv/5BfxtWfEBwgEyPFLN/mPQzuwj0xunb
0FKi3avYe0prDKcmyqsdEV/O0kM6f/MQ//bzrGVnZ4AckV3w4T0GLTmjU9aRoS76uxhn2spN2jdp
02CUWD+//n1/+2xNQg49A9+FTqfKh8+2IXHLBDhsQ0StCMe1Zlo7Pn0n8QxulIhs3CEjGLCE+081
ZYE62Mw3b/Ov4/a9OYAmBBvz74fvox8jTae0u6VJ2z4PWOJPKUq/LeEDm2nuf828ljPDyNLNRCg/
+1Z8dq32zTP/601QXsX8j+CYRejDiwbKrhszqRD5TvUTVVo3s2Gez4a8E4Z4YGt3xdqlsN3/tqnO
sKb69Zv3sMxPf+43yXPl0EhwIVEXjOo/x/RQZmWPsKalnmuA3xi0syDX6x06kSSUTrXtCOsecmR6
boMuaMKxTI+t5SQbzdRCKUEVq5mMO5vOgqjR8j3aL52E1krffH2jnwcnHkLdYl/qcJOG9WFw6n7l
JQqGnoXLvk+ptT1mgb/zIMzJ9SIx6uurfZ46WUqgfTl32ozRj10MOLXcXmYFonSnG37meXqLoh/X
svbd9vaTK2yJjlzWLd31KC8xPvbZZ1lk5FNu6yEmABRJ4kkRPbOeq+5qookXiSrWzbidcdGXFdyu
GWyo0Rv3xDpteh19fIWqFN0QoXVV7r1I1x/2crQRpVUl/lWHzQRW+et2WDolKJhYIS9sN0LOcEu9
vfb06UcMSvP10/v4rnD2mhzAeFXvO/ePs/HYV4krcEWHPQcokhxK/3qKgc58siFwgFTfzcsfZ/9/
rofmkpMnB0l9+f//tU9PSpkNumhV2LI7P9WZ7lx3ceR+MwI/TsnLVWz6uH2dmpllz/rnVQrqI0tw
LxViHQbuFcmbmtIXaYuzrsT0g4H7mwt+/DS5oMU5EK+goZMV/FHoMokx8aEM59AkS/NJNLkZJn3z
arbGD6MA/C0HMpyy2q6+ue4n4cFyYfbECNu5fsDs+Ocvxc4gM+n7U1g0+JcFq5BZW3eR9ChgRKl3
NCH4Mie799XvxPVvEfZduj7truyAsBs+mTgj8Ckl9Tdz5cePktvioMAc5dEPh4fywyJPhI3sKr6F
MGjwvERTbB/AiSm6pgv68PUI/pToyrV83KPLASigjOU9ludfQyqftV4WqLGZA+Ni3aoqXscWKQ4e
Skqk5XmoSN3duMp4dUhtxKDcrTn5aaQu2oiHC0D5MX37+p7+MhxwOSLTYblgn2V8eCt9YydcK5/C
DMh4C96LIb7poFo99Qql+ZT1aBXitEi2X1/301KNREjHz8t/mYKXQ8OfwwHMhvl8yuhG7/LfEMR5
vBRD4xQLpirFAZaps7Hq65NbEPZBvl7rrZqykT+/vg3X5jL/XqmW26A4wEZsqTNhfnwlfQF8Gffa
ENrFaP10RPScD+nlqJv9LvLkr3zs3buBvU2MvS6Ib1q8MfuiUJvSDJJrzW8PwNr+WT/k9X5qvRiZ
crwIQTRCakgNa8lyU/W1p7XJJbIQ55DbyjgEFVl5NS22z07ZOPvaUvqLFMrcRXYd7IgrwvTeVs0W
g0q37iZ9RXBMuSkoaL+ox2rXQLutzRkmAhbIPKCjeKs0zztSM2e9wuxON7KsuUnKfskFqreVaT40
ozXdzAWZjj5JPnvT7ZyLBhE3Uomivixp79klKFxCpBZQ/ANxHZt4HKfzIodzIKcdVMQl2OY0jUZ+
n3t15uwgcC31zcf4l1HBm2D7xJkHyO/TJKHNJFQ6PSLSuLLunNi+56G+1Z546bs8X6ULO6q6Pdxg
GM/aj2/GwqehwKqMJgoFEF9oYH/YuYG7k3hRtEOIQNb56eN/vTeNqNqXSn9w2uC7XoL3RoA/hx7X
83G2G6jXSML4sPkoU1X5iVsMhMbG0UNvCDqMU8/ZIDSKflC54KYELTTa2iy06cYdo/GRKMPsLila
7xR7tft7yAYGYjZpJ1liX11pBXE6a3oZ4dGiZTbL9Xm6AUw31xBSZFF4/CHd6fSdsGoDbpf8y68f
4efZxObDRclJaCpqyo+R94Uzz0E7IoJCqow1R7TpVRuk/qUvJsaOm0QHbJDx4r7A5fH1pdkILC/o
wwMF9GD14g4C65/Us39Nr4kRyRh5jwyjBE3TNs8QNBiOXx7M2kcAIAQZe3VKvs9qiCcP40HqlCvS
isrLiO76n5Ofpo8x5ducJdP0UHUOWYWRE4EgYX46QfHOT74LuWaK4XfRT8ZFRjv5ycwNasBHg5NT
Q6G1jYgPIbvsy2nYaulcX+F8fa4M40L3CmNvmrV9En6NmmQs71VQvloVhlNyvuuD1XXmI/oJ7wWO
SaxFXS/GaAtnGLIZwpTM5koWprdmxxLcEMIsLkbb7Hz87z2Cf0T9FmkXRbtP/My8q5eazM2gYSlh
vd3jtiGnUOrGLotcTHHwaiurEs2wSllmnpKyHu/BbYIwRxDRhtBbOIaaLM7W1KBpQSgsnQdRQnWe
pV3RXS4aHpwy9VCf6F+H4/S6Qb1qea+9ss827rrRcl6dqYHr1YKcVdvoCH3JpCGeJ9jajcIyiNC+
L7b4CxVJzZC9ReTP1wQ21utBaBGGN9MDJ8+gFBPT86CfezSHmjXoQbzyHeWEAoeAtemaqrmgp17S
mt5U0TqZs+kc53+9odwmbrZUwBTpOtI000V/JnkWUEZ3pZSE7YyxLp4xJ4pt15R1ujIsLbgwUkOc
k2pOLnKbVi++1SQnB/nXtqghkIOY/pAl43Y1uJ7MwrZGDEWOUVU+s5dxIB1b8nkSdA97XBfe4hrr
w9ki4WzOs2xvpk3+U4+H/gp6z13PeUDXmTGSXV5O2XG2zXTnZSlF9pXK8LyTddrpJUNtRg6RCANj
jY4UQ6vzZCOHwCX6svO1I7l2zq9JzqJjI6HHmKE58cKxSmCuHQFWPiGeCEkwrEWNdZhbDsXb2l1y
OclToflcoKjKoKX9Zq/D+4VZnuDjyIi7J4naIqmySXe2n/bYdd30mGQxjdot2hBdM5MWBj0gNCge
i/movDm+9lw2LcoRwVluQc6pLL018FScNY6g7UW0+kNLhBfaGuFgeJ4JCm91owz1tOqPtJQ2m6Zy
A0jHYNhOre+9pL0Lq06wV7O2VZ6sp5yo1bSviLOjQPg80gZUIaZGvJZeBuZxJHNmjTMyNGa/36jJ
1fjIiN4gG0cc7doLHuaBZC1ia6ebVmN/gZvMb87buYi29YD0Y5g9nog0LmQVN2g5Tfs8cudwarrx
WOeGd1HXLfVmsW9s3ECmOyLTerlqkU24iOkc7Sjnsblw3Ky95TN57r0WWxCal43GmWInW9M7BDIP
jrqfanvlyHSjiD+8S3Pp0WEVBU+TkU03U2KqH6LgZQ7x6G8Fk+ZNDr583utCbqoi9y9IP3bPPS8a
ztteeW8mq8CPoNJ4dVGZPQknNxGW807HLnfDYlpcfumEFoujWn0yRJBMe0/m+aYrW45+czrIc7Kc
YKvwWhh3EOVsGjD+7A0kxes01ZuTj7D6UqMMNUAqeNWX5nRTT1Z6iqas3g4A+1vTi+hKM30txLTj
Ek9F0BwmWEQLZfY6ulPQr/CNaWtdwxtYuM61W3YsRqINQpNIkauUI+pVFecRHu8S0n5lKk1dylpZ
56P0MqxJRs1mMcspaCSOIU+xc/fWuZs6Q7dyi/G+0poQcaO6TfH1XngZ45dLtOCmg1i5WY5Hq21b
QljfV0FUSdBdA40JHEhSsx7DiLX2ufD4t1g/xbPZt9kJJ5H7E5MzqptmrE+WJ9JdicgsLCtCXVYY
3KiRGXkQT7Vuc4/GNFQXBEzvWxkNx6ZAHJT48eUQ+O2WXIrmaAMnXqR54V9rGSqPau6bm54YhRfV
dumjO9vzdRUkt9VYa79c5dnMPQgnwNCMC2vWSbrPhgoTnOqvPJLmjIMWG/1Mdjg8ey86Yi0nMo29
S5FlrYH7uvJvAFPEUZW5SZe5zz+Gp/PuBw/nbDjpwUiEWh8P074iauqafIgp2BLW1294wqPDEdGo
jA0obTZhCBfaamwIbthht0RsmqOfWOGmt6Z13gxkgStDbAmIq65FTivo2m/cet1m7X0x6eM6aVv3
siYr81dmaNPjknHApbth3A7GFD3StZw05FyRjzB2Q/2UgY57BGpoLtZPmgW3XdDmyI8TGWCW0H+q
vl76LuRW5jRHWijGaCOInHMM8NnjEqmwSyMvw/9EDOqaVWa8AhwfXrxcy19zvUSiI6Z4W1YWitlg
Gk2JYtPsCCRsNfWs2UPVbOxc+mLNny/3TqyYb/TiMAZWcQ0/Wv9WlZWvUQhWRP0F/XjvTtZ8JbQB
VCRGqlrZhHBTXyCso5FkDWHhVX8aXDiZXOyQ148hUQL26xiYklJLa7qPokCo7UTw8kVU29YvXU/f
MMd5l7F02p+aKNgn9oSt3U/kzOP1tkkaFsbEriYXvnevlAl7WDv6hRAIrIOsNwEeJZmIpEevOpGT
PpdlxXOviJkfhpYE1arDbBeTAVfHt3o+nDjvdNjFNYNEjPhEEuq16wzVKhho79MmPtYh1q0DqKNv
hW7EAWdnEK55ZgmiyDRnqm6wN5s73RjlJoGBfJkyYugeULY8z6md6FsWaYJje0Ls14E98IK6mq8z
SYLjPJlHguXtfUm9OEcOzjw7ZC1XxahVSFccykBWidmwylmdxRRsWy1Lu1fBI/BMCJcfx4g0+fdd
UNDHyE8S4RxqHHoKOUrZ7I0pPfrc4znble6KibRYedJ7KJ1lH9MWwYlG4GKlZ8P1aMTplqU7O9FQ
ddL7Mt5QN0KwP7tpp9S7ndezpcYTi8ApKfaosUsmUNx8HPO6VW96j1VUhmMCN9VrnsGCbP6OGFN7
x6nUSuilE/rCC0utd7ciKcnNjiriIevxyc16bV8gqqIPQ3BBJ08eeEL5W9kkFYnjxD7kvhdfNEHD
7toPDrlD55Jfmt2lpMnr0C+gUdsk06PrlumxK2JmoDaaH3SdOEbSEbaSnniCYVC3GaNeEzo6IeOb
ahSgk58fdMvaNT3aK6sbKQas96mY5o0dZ3d8zMU6j9UFlZ4+eSUiD7vZupIujR05hoRrPzLI/nYm
EhanOe23Mk2qy3wU85WpRFdu21YkFzMJ3ScHwvAakVa9U5h7LtScXbK2kRLLk2EHi3huV7ZsR0c3
6MLUww4aMNFdO1MPl0q8+lnWpc3NaJED7hvlj4hs7FNRAGBt3N71z6bl/9BbmcVrm8j2lVHHRpiQ
SrXoT/2wm/IWwyjJDN7QTMdknBzwsLi/5++cBr6uIxGkckHtDfkal6+zlxJKKfNxUzNqCbmZ2ZHR
3bJr7MJmnxxlZ2ZP8+DYCd5hHDVhGpUXxBMYF5rN2KSMgYgTs9pHHV0ySRdUKxJEbf75+MOimzsk
bXe+IN9TofczxoM+5ta9hpHjrKji+WYg6/VgyVy/ijFd7AZT55BT97nmbgx9nMoNhOnE9GnMZ54y
KRxr7fneJZ1zlQV1dmNniy20Ke1u7Q0m2TKotZxzK65ya4WAHsd7rTHqFQc3xFZec4IjSdsViXs4
XtvU5uPplZHNa2IU8m2QDEkYW+ja1iNuOnzhlvpFDo0YN1TaY3JQcTSwT2+ke4XO32Lo+G39khEO
eDtouTigfqZmIo5Gn+BiLOrXneCcu850kklIakcuVpvTls4R2nRiDCPBum5VedcXmXZWWDb+h165
bABqQwMzAsNEX7PpbbIdI0x+6Hzt6QYji/M6DSUOnsaxtyBZuFknneDqVPdQtflkL6NKmUWxG6mu
xBI/acdYWdnWyKvsJi3QnRmNETwTC189loNGSMESYF8va76RVGxfipSHqhAauyvp1T7yXnaCRIJx
COtEfKm7FWZZV6X7rjYrkFxHhFOhNQRDB+tqcAKSKHUM+53jE8lLcPwAFzRLNYclmQ1bI9D8aN0R
VhmOqeXthySWoTsX4sfM8NrosedsI58GSodd4+IKnvFsNIQcXjlljMxc6wXOYcQ00sYWkKsSQRyp
OvprTeLjxm194xhlUsCMERQgwLlJ4JXEfapKrLIUpVJTeJtudNjUWVOC64Mwbj2P221h8nLq0T02
wXwBtWc8KKH99KosfhhGK30bpK5vVR+XP3qtRN6h5zUSa1ndjEUfHzunTs5mbWBuR9G/oQTAWjn2
aNJ9VAXGbWBjlV4L5ZCcvNxS5wL0DMWZL1tDrByrrYgUIpCg1YbmbPCpkLbY00kptH0j8iakjKs/
6qDXu8kJoqOhrGIXa5KSRHLxNrEv+FgXJ7oZV+OpZ7JaTaLl/KJ1yEdpnqYgUrXoRABd944MiNJk
x+DBh9SIlVd5E8s7c1akjrvY38ZVXiZNmI/FrgUSOaeiwV+1Fl0YxK/slNWyvY2tnqdIpOdhnHpi
OK3ZJbrTGh5tM6dcSWiEf0RdwfitCDcCYatOWhmw3rXmZkjulGMnRzwXtb6aEjaMUeFD3wjWU7rP
W3Z3lcVBILuLxzQ6RIYebyogCRCI+TbuUvc4DzHpWD4JtguG3B8iyxi2lVViUiF5ZZvrTElBUZck
8OpKrHlo9Q5kgOI19u5hlo05riZit8QMYM8alXWGd9bm8qKnfXnFsrMeCIf5EcPU42qLngMTbfhc
uIBRCPau4kVeDTJir5bQr/UQRWeBh+DMld24VVEWhJZWH5RqWbJt7Yn0W4TLya/KWMz79nKIG2tz
IzPlhpMi84ndQrBrJZk8fZ8Qt96ou6HiH1tJptZyKZuKjTTMdMgrzirrbshpZRjjBhhkVnyxQRaK
xNO2tU4ImyBkIYGqWCXY6nbNlI9nfgbAaNrk7ERLCVYRzRShWNVG9zCWEjronRsW6Wl0YJ1ZVZ6G
ecpQcBIDf8CsQ52k0znVrzEzYHET4RxbOYSgMMQk+91pZ7r6PS/hVcbZAw/qYXby/Wi3u3milQir
6XnDimyHQxvTmZ5iEYpQzFkBWxQ1B86q91AY+7Y2/R/OzmtJbiTLtr9ybZ4v2qCF2dx5AEIgtU4m
+QJLJpNQDg04xNffBXZ1FxnFyJgus34pdhURABwuztl77VtDZN25prMJWhZ4wcyUo9+YFnSoFGTe
rbu0052ZNojLa7A19+ALGr+JM/3a5UT/nnq2Faha+WmhR1n5Zg5erIN+s/M6hehGs4+DKI2GfTZ5
5hvfE/aMddoH06VjkTEgqtcUi0hz0fdl6fXo9oBdCxvonCaNT1IzHt0FeN5YFPW1hajPR+X1CYdh
iiV/ztF7acsFolysCbzNMEXUH6SewcnMkx07IWIkhRZznk8N74veLU8C29lWcGpnFc0otMzZN4oT
edB46ZM+KQNizEQGZER9GyIAuy0GstHkcE15U7+1dKlv08xTr8gZce8Md3Cv04RkEK0eshBtXHEd
K9oZwnYXlbKIEr8cB8H6INLnaJ4rlu/cuu6TXr8SBHddqw3wwb6Jd+povLixBnyrZO+AHdC6sqe2
4OMa7dAGIfziaNMUakMXSBrl15KtAeq+fvrqjUp9X2VEz2DBIyth0ZZzysz0D2yDapk1OTV+pKYL
MacW10qTRVd9IryvTgUcDGFl5ak+D4BqmkBQ0AZxUyqsFIlqp089RR5wHC5C9TdrcVighGZD8+CA
bFxL1WRDHJM0U6tD8upQE7lo+CbuHN7BRTw25UWpGrO7cRene/fsOeFySUZbYu77sMzm+MZxcDRZ
rMnf4M4rD3Vr5N+jupgvJxHXn7vCyO9R32Mfc1QqWk5Dw34eoW2CGB9o+Hf6ZgWtb6EbM3iq2NoY
bePyKertS6x386NGkOJ+Agz11C1mhVFwAIzYD2kSRhEbnzhTs0sHo9SWVn19QbpUJLacdyafrY99
gW0w5nzemwGWTCDSRlItG51LX/XllNJBa4ezrPkB+MiQbnUE7MwAWZAFyv4aZLLhx3JObodIKR6A
DrZhm1rsatycWLNtg1WBFgTno+k+1UrMuoSvUGjPtdZ6jZeUQgWKSm8ri4nXNLBlyC4gs0LmcB3x
1WtZpxZnrDN/sizvsbGxajZGUQeLKMzncjbiTwpbG6eava2bNxUQJN1QNm7TrNFBE8tEsSheUMN7
ek47Yu97Z4ofmOPvqegFqsmRmJY/W5OHnOojGzVr19jNfgK8jeDYBUHCAua6re9oJH5rGsNk8MSX
vqD40EFfpgmhfDdyVGVqUlPhLgx/WQZzS1k7TGg2BHgEy43iEl6HxpEojLx/TonY49Md3tqBYk0r
xm5TJfYaX1Dd11VDRTDCn9YkqXVONEjtwzMjYVFTiLpwvGq7TMQFCpn3ZwlV7I3FIvuuRizRvVXo
O3OxrPd5guhvDbCfBjZ6kCLZmIyevIAkXl+uAtAz6vUKoVq6tWnx/Ha+KQsid7xSBAn/3TlQIKPi
0VHpowTbPQzY4n3KV/KqjpkosMNqj/kweFt1MCBkS6tM2OXGHIw6F5yN3UGkR7RqM5gm966hrHX5
48A9J+X4FCeldmkYhHhBK+99da6S0M2ExbI7uhdpZ59DsRVQxPXdjI049hu07Xu90ocHzdSKvTRn
uaNYLRQCQKpsb0jhheY4gGoy+vozHBfntSQp5aXV+u6ZuhrE+xEfb7bJ9KS6KORElgFdggt4osYZ
nmbtmqRPcdksdg21Ps/2BAYRsVVm5CPMyfPHDZe/wBdWXcTqkXdtB3AHOqNfO7gjzag8UfVmq5mZ
GZBatLpLvacypyYt6puSDNAHi1/1RM/lneWJTYteqA5SPUNYr/a6nR5j1947DUd9oYon0HrVeVct
sZ+nJVnqnGpO/ObfdOAt5nmEJIZNw5eG96+/2aTCFI1GjnqzykySA4kbSyaDtBqzzgNhItTq1hlH
H6pvicGH1NE0uMiKzryqXXIKFh3RJ5ujU2zjv/bNLAcltmbAAeBXaQetR0MtsdI6MTkNlLw7lCb0
o+6IDmM5ahJwVDCVfRBv4pQgaW0x/toxsxC44JFYu5DAEA66/461MKL7FBRopYlzr4L0ONuTzIAV
OY91ZrwiT3+a0RMHbptJjghs1C0aBn7fuOWtWGqBatF6pfSQX9GIdK/H1KzOnGY2NotCt61Y9Ar5
rLo2qVqNZgKopw3Nju8t4lufirbDTq1mGlBj/S1qm+uoJJ1Pq7VtmYzevgBiFFi057HPl8WbMuMa
cMDsnuMHy1kXlopjt20/Uo4BZy0X+bnNtWXTRuTJKllnbNATCXYzxWcX6wFUkEyz3xa+HWz8FMDN
JZ7fP/4o/qK8g8QN3oX+I9oG+6/KXW+uUIyOyEVrxZo3YzvvPags11Ti8z0uR6pBje0kj4OrpEw3
RNdoNqGkmTXmJ/qhfxE2IKzQAX0g8qGF47gHrxZkmlqng1pt+9mw7+wodulVGOPtj/v9j8xOR3O9
0I+/Vbgh0zjp/+cYzf6Xf+mxKvjff/9CuP+fX/+x++c/Q+JeGUS//MO27NN+vhve2/n+vRtE/y/D
z/pv/m//zz+oRo9z/f7//uutGsp+/dvitCp/ti6tHKLj+WBnnXjt/s/Vq5Bp+dod/nd/OJ4s5x/o
VA0VZZlpGj8Y9f9yPNnaPxDSMy4M2ParPYOr/QFEUiztHwiFXcSlqyfKUQ0ES39YnhQL7L0GRh91
FepLfaWX/OsR3P7zs+fpHVX1Hyi2lHXYQLuHxPLrJNmmg4hkkYswn6ybCYwn/SKk5KmVGrupb40v
apcrT44hppc0Z95EbzDuilqjmxlNMzVR7HscJ9OtZHl9zlvZnNKS/drp//OXrYP+5w6/kqmyQ6UR
kmJcXOjmXF/mVIqDzPXcK73MI9KXPGvbxA4KRTmLByQqT1JJtB1kTKgoc2RJWohkJFEL1QHNpM2G
bYG2p4CDMM3Sjfuf3vsfz/TnFO8DQcufv/RgoVGrwaZDkechVQY3MFoO/0KpC79y8uRNFSYJHOYE
72RJqJhZkbmeKrrqBGnq6NXXef+n52RwdgRs0eah2ujWzmbXvlHSmIpzY+lBm/QFRSnYGAnhhRs4
//LCBiB+YnH5dU37884PBHVVaaSL6ek5Dds4K/3alukdoIEOEl/H2Rkk531qpDiCewe91MeP+1cx
35/XPBCTSTQKurKik+t8KHbod6iyYFW+gnrz7eMr/BDE/blk/vsSh6Yi18SRQIUyDyUEjYsFtMp2
ysvqsbDTMcyWKFnB9TKg1KIifClW2RBNKXctlouRiDFlothZTlde3n0tG9sEpEdOpKZo0YmXfmBV
/PMXHsz40N2rsiMsOtTzjL5TR1yK7VbdTiBSD9GYlTTGRX6OBh8ecmQnj4QtZNsYCzS1ZNqXcxR3
PjAJZ2/kU3KuUri5rpdhujAaUDVq5w0U+YG4FrSTrj9+qkfem7uqY38ap0U3pr1wrTJcoqkIMs9q
Nviv5b6snYePr/BDd/+797bKin+6xJDkMSiXEUGcVMV54hg0F0uX8p6opwuJf93XW5T4VAArQjrm
9mxom+JcFpoEQz1od26bgohtE+umymFBkpKRf0IWYIZAbIfQyeYe4gFHiWiJmz3QImVLdVvuqQpx
kugGaq+kGDQm/NUigrK15tlfmHJozqZ6ygAGcMttp01QnE24c3lVb4YYYyykuis9HoiAjVvj5uNn
cexpH8zrsKyWDCYdWOFoUYOqTp3NDK4E3sPs/Gfyzj8H4cEM3bQAxL2ZgAAa6N0uFeBzge1A6i2H
6zouPo1R+9nsk3IzGk4DpdOYT7xobZ3bfveiD2ZcFEODY7ZmBRTbpo+01mCIZATD94weRr4XElA5
CXXCsTcuJFGKBDXamM7DiAu4abLUcOm1/pS8+OjPOZiCEbzVkL0sHjZn6ctxyaXwPYQiITQx0OCl
eY4wSGw5nxoYcJAdKFrOEaRrplCaRX9iYjzYl/75Pg5mY1li/C0oIIcx8CiQrWgTcjnDHo6jp8YY
jU1aFs12Rn/lJ2Pjbhc6int0CMOJ1WD9zH73Vg5m5lUNDbRXEaE7SifQVGUljYiGSpMrNji64+3f
Gtvr/uznzzxC0tAv0hWhzKZi382ww+bIo1Gi/ZF2e3Rb9Kti/99P8lCpT3PYIzzLy8O8J1s50jVa
XznKuMbShrMG8AXkh1n79PHtGMfGz6FOHzHYAKPNLUPXVudvmOBpmTeOM5/bHNq8HeJEzqNoGYVD
J12ICxGrbrbph2giVM/0wJ+4vT1tc7tubTpS+VVGKGUo0z6yAyHd/GoSRGeC+ZrVN0vvo9emiIjX
VBMj+5zP3fAZ6U28gfFc7awB7S+6jYQik2UxmWKgclbCSZl4+d6OUudWdVHJgMmINOQerkM+G618
NHRyviZ5TofmB2TmTMydy/5jTenZiiJy0GuVeU38DFu0PUHPRB6nhjHcKnpNSWCkr38To9+cffJW
sovUG8gvmYgIBdHT6cqn2Wzz7yCGCwT1nlMVl3MzxZ8t9hUX6bCeRqVXalvLnkwiLGiLkaZgtDoh
z9mY2dBhnMZGUlfGOxxQcb/nXGg/GkOGDHAuq+W7gkrpbYTUiTdDca2wmUvjriH1AHyMp5iXbWZ7
j3PnWRoVkCituehcopuWBQ0PATz+hR7UqPg0TJWVw+ZhZixco7Uu54W6MYhovyMGJBwMcS7Uha4k
VUqNPAO7AWer6UP2SitjejSAFIFMlvVZUwogzDFKN79vLd68kAYNZ+SLCZB92xxpNpJXgp5GR4bL
g5bWfslL7cVWpTT8sc5dmraand/YmeMp50lvde+VbYnvY1Z7F23j1Pjg664EIkOBTnORVAVK2vYN
mXsImYIIJCZil3ZyHwt34S0jDhL3ZVGWiLBq3UWQlRb2i7KkZPW0nZnTmDC8nNKf1IqXkaiYyJ+X
1NRwA+Z0GqknKEXoTYnxkqEnCsG2tU8ZUZavpIDYb4XJKd4f4moun5petd88i5SSHacWWJUQiaf4
zk6Nsgno11UJecUuG06dBJp7syiK51ivcFgsUFrUMEeJCppd69VdJPLSPGtkp5/lSkwDIR1x+RRF
B2u4mKr0srNmz/ANRWKHATsiI8R7I09mStThjlYme4ZyUJsxcNNOfxhMRY83aU9NwNfmUmwIbYfS
7SWab7eed4HPYdhkxhJtNY0UWh/kADwhHNlkW8bZ8hl2ddNQslyQ5erR1D80tUX0pmXOeFzVoca0
7VK4N6eR7gB+vf4u1hjXwRC5DHbRx98t8mN7KNWoGAIija1VkhpTSx6WJlQ8rdhNXVNnN3i/7Yc+
mYaXVlXqfouiinHI0IlRbBis1rZqZHcdOHzSkGjlfyUoqmh8B735QzTU5XfF6Ow3N5Yauh5Kpe+U
ecDdac3Q6oFsBvmUIdmFgOY43tdedn0SWFSq36HVZE9pRZKTH6szDVHEZRP4JsOcNWRjQ/lKGsNw
PWDP+zRPw7DTCQJ8tNsUmU8XxcZZ71ZgWSNLibQgSmhjoeCA1E/vrR6G9DtsUpxDVAt9N7Hq81jM
02OvFYQETFnRvNKazuDgFGrbhDrIpF0+JoYAOeUanyUq32RbxtX5WKjJGeqDVgv6TGvq0J0gfaqE
eUwwyIVDm3bQlq+519Z9OHco7xCMIEiIOiCteNDi4p6w+4lZk8qtqjlzca7WkXqFqXA5a4aEdFzg
ftUzlWJe/ODN7qXWLDmcAPg0pquMLeM8Sq+1hs+XF9mEFgpp26cDnw6Bl9Po04SzbGYSfpko+jkN
UYD3hd8SIPluVWoabQsxqm9FLBqUEDA78rPSm4avDVvWcufWTJ5+7WjovGy49FdEVgIAEnZr08fu
6Uu0eCH3UR3TtqRDZX5Wvb54lWJkthWAwAvfQwRMmy7PGc+dpJnLHM6cGaREMCW0DRLrEkAK3+HH
S+CR3eqh3R/HyoBmvWUD1c/dziqNGB28PfsIQaMT9YR1U/qbzckPc9BPZ4NpKLoC2XdFhsnc7kcq
ZWGczXP48Q3ox+7gYEeaUvz0cHSV4VRUYquVubo3vdr0B2vtx+e0I4QlaITTcfY5F5vBFBn2+dCy
d/EqOG25ZkVIewbNz+hJ06weE9oiWfpcS0fbKzqKs0l0aZhZ+DB5hayyY76cN6ZLrFILpvPj+zi2
hzw0qmDSQu3eLyLM4N1dqgv6NgtQDF0IU+5SAGvbLq7Wr83rzhr2SXsRNdOlVtN6/fgXHCn7HHr0
VmRVgQc/DeE4qzeZNKMrpHHZi9IocJvHghSr2IhDslqI3KOoe+Iwox/Z8h3aWWZnFjIZzDSMsqz5
lhljb+1SzItaQjvrcjAKGzHSKsnyJbj+p94yu1eofA0Fs2GWQH3qnASOxetoXjuEqiH1hE9Jt05C
b0S13TxzNEW/oKGvRF6OUu9REUXMyTMRlbe1E2l/VvpJXghQ4azBphExgZilPPFmjzxX62DTXJp1
VjG5JmEyTHAR52StZFCO31LC7ix/alDI+7YOQs4viWr4lnRZFZ/49o58HIeIiwX3X28bCzlWpV18
tuNp3s5KO22yOquvPh42R84ezvrnP33e7UQgT+N2GTs3ktAypdgX8AQDMnS/odF1TjzEIzfirH/+
01ViZ0mVGPVRCEfQvIy7SW4Q07Nqo4k7MRUe+wKdg1N1WS6EJBqTCA1rSXYtqtIArxeF2bnSnI3D
8oN2J5tvEWSs1trKOxtduKJ0VaL3j5/ljw7Zb+ZK52Ayc2ql9yQlFL4yrEo14oi97pXJrZb36R3C
qN4fqDg+lVoJMtIihTdrCutuafImwMg6EyQjiv3Hv+XIZ3no2USgToTn1Och8SoLUg0VcqZqERUt
CNLWiirbojSRf69ocmg7p1zj5Gh6qnBwkabYduwGFakpW6ONqvuP7+fYCDo4I/ezVjkTOiOqYBnM
qzgv2ewgXcpHTT0xSI+tdAdfej17i8ypwlL2mnTfQHG96fJe+48s+v8+Gh+2Ed1oTFCy22XYNBaB
3J73WLWFd9GJkWbvDGjj4+d0ZLqy1/Hw05dWytEtG00rw2QCBa/26ngtYuUqruflslAsqj0zn7c9
WGxxZHTKYGgcGW72wTRSTig6kg6BThGpzTOgTm7IVjJOJoowl5fUsFXEF2pGOMs8xuBF0BFVBhi1
YiHIHHzFZY9XimjNKM2/l25VPSMh6EBB25A/9lklkWeVPw7UyqogWEritS8Mq6n22H7H2xoj4Ysz
pRAVx7ZUz3SdYvomcswkItWd7eZezTvOZo7SEKKkk4Zwp+U1op/CbGG/Tn0n79Bz5YhMcJaSk9cA
/v74hRzrMxwi+wesM0vRMIlTjDCQiNn5ncgdhfI4tdFcszvQeGsGj1l/HwY4r5BgyoePr33Auvj3
oLMOXgulEHeem14B4puU512tGIFauXgMHMu4qhkmW8uovSUg7rJlX6vHE8UgSawn8R/WV7Wnb+Tj
hyQoziAP/JpAvAhjkAV/kpTYYqdQcAlRSpLmM7Fr+5qrbvFipkm99wY16QMEWDSUsB5CvkjxYMQU
Ker5BtWz1/+9ec46WFkILqebJfIsjPDyrWFAKMhwal8aYs1dTfPspUlEfOIbPtK2sQ6WGFsbDfxr
QDZzfXk3jP5uWXCB1El2LRSp7Tt3FF/MGFjDx6/v2JJmHawnqk2cQeXSoiqH5FJD+n+nVoXKBV2M
Hnpa74Yu8XbCy18jhGwvnpWr/sBm6J8N7KPVvCNz7iHPEfqvqBcY5qHZMUayGCVeSj9xpxciPdGQ
OXaJg9IrsZ8guGWZhLTikN6mYKL7Iq0uhF0sJzZRR6amQ4jC4hKtWw9KHPYGgi0kfHLLFJxf1sil
z6ZGIgnXzFM++SP3c+iPL2HOUBhx45CjeResEL8zD20JtjfV2X48Ko7s2A4ZIYlTTgA16ZoW1PNu
NZTlvou9CoV3vuyjXp4afT/+wt/sZsyDpcTrG5RJLROXhhsaa/eMzdauIgIvTHNXKoZyNbgddEt1
uNGYV28xoBRb5LL181Dq2msFkp5NuvZecoJDHY6O1u1VZNhZGRK5p0R1KBL4nkmcf1rS1N4tvUBt
XKhoUxVlIksxzndK2++TqqDgV2MGklAyKCvJHLS/9ZYxuVFASHsOd4oXyio2fNXBGDdU7C9x0hd3
qBaHbZSj73PQaV/kQ9cGGMjtzWJHXxxEPTtEdv2JgXbsczUPZltoyRVKBp1DlostA389NpK5b21o
vPgJkJG6+6TV1bBVIJdgE1I+x10zBEYh1BPH6SNj3VyH5U+rfyXtwlsMknW7wom/6M5SPiw6fiR9
ULUAYwlVj7Yy5fvHI1Ff56HfjZCD+dBppFL1cx6HApfhlWNDmicLagnrrm0R84M27tfooMRA1Go6
yJzTiZIrcS2mH6V2FNDdf/ISJJtdATmcNCRSYEbQqV1hLl9sWi1rizDbWLrQN1Q5EPQjHTrxGR17
VAdzqyeRcjvpEIfOBEPO0EvsA7Kcr5fCAqScp3eLoH708YM6OjL0X9/LPCM0LOqGdJGCUodpzLhP
RD9/deSMUFOmeKnsvLtIIOY/jHlRBUuSdRvg6Kfudn0jv3tTB/Nslntpqqg9d9tjiJrTVgmKNFaD
E/e37sJ/99cf7M6brvUkfpE4RO1NdVzXoNQuI/zDhVXYmybnolYmfQs0NTtrrcbxNdR2J06w69j+
zbUPYXKqtqS1rNklqqTh+CjL8CKQdL2B+9KeuL8jU+4PdPBPnxU1vcxcZiUJnXnWX4xIn67ULnrr
XJJIsb6bp8p5PwCkv7uXgynXnUvkRGjfwtxB/NF403xnjEtxMbZggPUq0vcuYLHdKGINgPiU3pX6
oGxTO2VHbdf4jm1aJ34HeGIryZw4ny293HSE+PzNZ30wwxlxbPRoZRPABiXhNjrVdm310qaGpT1/
PJaOvc71z3961unsVkMthzTsk9zb98oggwRi1I05IP3++BJHtnHGwbTVjUKdHCPlEh0mEQdcT7go
RNPqVuHtzTrV8W9qw5aWXH3iisdu6mCyUYglWGpEpCGvrw/sSc+JJ227wLTr4sRO6pj45pDTZ0xk
fAOvpADoKMkjFW7E016r3woMpcEcK8YGCr984LrNGU32JNSnBCtF7C671kHhPplaDtJqMsktmUhF
LVGpU6PpAQFMp06nxz6kg2lo8JqemA0l5XQKVsYb8ZPPmTOvmA18l+QO7T9+w8euczAfRTYqdAds
d9hqM1EJVTGTjOFpu4RqZZAUszix5B95r/pBycBbczJIm0opjg/LmZDkIiiRR7wqEP4Tc8+RmfvH
0e6n76Gi2dprxCKFUo5gQnrPvOqbct5+/KCO3cDBhKPZcioZ9WXY2ilcDsBB20hnhXAJK/mblziY
M/Bp9MYg0C9la/ybhdXjuquXG5ccsBPL67GbWP/8p0dEMODgAibhJhLPvanzCokZdthbufocPn5O
RwaUfjBlKAkpzdCwClLEo/45itSaOIVcO7PVrsZVH/VnH1/nyK7kx07rp1vhp7e4tw2wOJb+YHf1
dQxzDme2IjYk7/qqbbon7ujYQzvYkiw2C8s4c4wwS9otOkEbfuY0GkWaxDtxiWP6jB8qvJ/upo/1
EiqEJC07Q8dHikt0rk6pEmSyxJY6dj8ShqxLnerNNs018DCaqZ+3hQsG3HFP7suPvbyD2cBNLMoC
JcfopGrqyR89t+8CzdK0LxHOIeJr5qw9k3o0YHRoh9eiq7Qv1kB+ViAH03jrZ2U893KrxAfImQNp
nOAYgbGN+tTHb/0gg+DfdZpDb0OlpBbHezS7uNv8PFvUh9kckEZk005vcWL0OFsDpIeIeu3KDTpj
9gLa9HiMCIgDL2pZG6Rb83UqeI2jAEyZIR37NMSau+8tHToOIShbtJew0KIxJk0vq/whTy7asbts
JN7WqltouYIvxeSzXMo5tj+RHEaCdmzkuyFuL3iDuOp7xduYaaxfkzyyIbD6xBxxZEU+JCwKKFp6
rTFQkFfoZ5mGLbP1MnS3asthcdG/K0vN2b1tvRMT97ELHgyJLMrsDp+TR2aD2vnArN7MEWKXV1I8
LOLIpJbDb5D54J1Yno98burBStEqJFZgP/T2uqXUdzmyou9M6/aZI9K3jwfRsULjIWF+VM0ugWrt
7R3JJrAEabwhFht+cKp1X3vboZzdS7GpV84P2XM28T7V9PXExY8sU+rBQoKxRLEVNq17qY2PsaWp
wSwTtJv5CD4rJrFVl1a6JSUtJRxNEWeiGdWLsRldLK55uTE6oWC1lq8f/5wjr/eQFz7BeC9qOdp7
dawinOzS3kES7a69FJgGMggMLyrojbjU7BNXPDLHqAdrEL3IPrf1HF2gkuXPOrLYjVFM8Xma2foZ
5d/pb46jg4VIq0aVbNbR2Vu9WW4ToYsrVRvkptbT/O7jh2f+wPf+5hjyl3wED0WwOyVZOC6eihlg
qLDqNQQYkU2VT0C61SHeEx9mY7bECHqlpZUc6BnSWtgaVoqLuU9Rw2Gr4ggG+KzF7DrBJQ7GDDhN
i53inL4/qZ+WssPKTRQC9unBwKMoxi+FWJEaslKiPcmi3ZmOLxrREe2fb1D1W7Bx7GhvrUaRNxTT
jQdhaEC2Gtv6ljRlom06VYou6LF9XhE9WKe+13c44TNDj24KT7FW4J833seoOuQmru1q2CnxGwKN
EhPkHOnXZa+lyM6KnPanvhTngNvrbENaXIOxy6BE7uCxghiHcgEzaZoDH5vxr4YDVOJkpzgKkGJC
4nN8y51BzJaruMW7TZGTWA0QZpt0MrrPLTkxr6DnEBkrTevRClUtnFtSWSLggMP0XKnFfW8n4zm8
yG4HWPWmjkFCuDByIKi2yVAHcrYVmpqdo1/CPFVVDIKJSaaT1yEF4v7Sb9i0tcsoiyOCuQxydTfo
8wi5Jh/xVXdaMt6sKEPGigVfJFsDi+SL1Tf6uUhKUvigJDR7FXgXaBgyczIQxGOrBW4dNaGhcDvp
CFcqcNnWJbcFK6UWlNEAjI823fReqXUv71EVN/eZk0lUOq6HWxR9nffWgHMgHtHyRBirRHVt+A6j
wadJVYArMeJ2vO7J1fpW1q31ImYqNL5i504UOIuZPbtZqqb+qCf5pzFNLCeYRszcm2EZ3ae+6qcs
kEtcf82GmSl8ycUCWCue5RnJk8aAORmiB3KoRt+hDiSsVCwr531GACR8BuT4MmuQcM5TTbpPtR6l
3xVUlylRa0WRb6DNRuHUE1AYdG2JIgiPHAokcySM1q/dFYRpx/1g7kU+j4+cxkvkk0PaZDtO69aC
eh7yyj4nttg3DGno2zqLTTOwEie9Gokt1KhijOrdGCeLE1Q2tL4UiO5TbGj8Cy6W6jlQ6wmylCRI
UPPzORbltio8hKN4H8uvaW/aTTANPWkXjgf9hJZbUE8lxANQNVCkhefspcqwBFhsjgHLoCTiTBPd
5SjqOd9R8W0+zzKNXzt1SXeKFNla4U2yQMfo651LOvlV0EC1hwfPrHdOoqcOBokq4N3gxLUbcvSh
6e6y4mFBb2teKDsb86uXJQO4nq6YfL4K5zzT8f4HOQsujAZHzW7syhpeoqGRF6gdCLDW3dbKSN+N
vYc47YAZDMC6GLGZ12b3dGGqfZkp1pu0Z3Lpklwp/CEqFurgeZM+DWXkfKsGK2dDS/Arj8Trunib
9mW1JtfTpNz1IMRidjRRfQWDDM4+y1J3F1ulOgcuNUErWHIvYrpyW2DDPTag2K8g4SPjGsb8kdwE
dKhUNosn7ALKmvebuF9dDWrBJrfNZsHGs0oDO8u0bhZ3NbhUubTFJnP6aI9Ot022ihdZy44kBGsl
W+bSn5hBUj/3Fo2pppYKzitBcjQnjFmBj6nU2kYYOGq2FanBOxMn+CN2MqwQUnXgSI65uwNR3H+T
UgOes2jOsptTcqT8EUMpRTezA5Rh6jBY9IzR4PWSHpLRj1fS7NzU5+9zA32K4rCNukw/H4YF2Aa3
jmK5Jm3xm+fJcdgUozbsOgrynz2zVZm68p4MzL6R0j0zTKSZftGRoeszfOXFBLXa9dEFWjeq6rrQ
iNp+PCuMKQPn5aXWHV99g3o58RqithjJ82aO3TGolnJo9zEdrq+WJa+gaz7H4BvaDZx472LSlfi9
4L9nJKAjhHFYpjdm4RhvURJjI5JZDRuHtdc6i7GeODuDWMZ46y2EQKPTsZy7euryFMrJ2hGYhGP6
dsNm009qGC0cA3p6aoT9zhvPy9izzIWmNT6VS/WFcGVdhH0R3TRAh24KQ2qPaYXQYckx9fuNXtsM
xUx4SJQojEbIPkvzUtDoZ6DXY3Q7qQICrtnX2meH0MRqa3WoHJFxNjddpPdXUzo/oZVeFVteVj4q
+aJkSLqT7puY7GoOOjSlFX6IvPgiPMGPwztOEkQWme051fdiCTSG7GauK5gnU+qqCvE7+XCPGHa8
TzJv+hJXZjfv3d5Q9K2dW20fiCYdZ85lwoNiQzoHnfEqVsNyzTuWnii/TmkrH5eqLK7BoPYk2qox
MKmyHBtSOhSAFbBTpyhUK2BnfpVDlAlUZ0oGiJhDauxrzJpvCd/uZzYGLRBnutw1Ct+OoKcVwEPQ
RtnkJAuTwNaj9XIi+DVE4a5ikuESSY0Feqsz9nSWFB+t7CWJIAB0Jkvv7v+vBxYqZdfg7mWZFZ+Q
CvLTEqWsP328ITq2dzd+rS8sIqrztnbc/bLMVF88+waqCAriaDklXjp2hYPDeJcVQHVpHu1tV3nq
M8O4JQKjRCM0qycKC8f2pweVNzIsBD0zkwZA2ujb0e2KCyhX2g5XKGjCwZ1OHGWPFDAOU02i1jC7
OpmUfZwnLxxizxRtRMpdJN8acnTOcrt3ToiOfvQh/7pL1b2DI5XdihaCSgb3ZMCx2VQiviX5St7Q
abL9pe/s0LBxyrddVl7hQTNApAG405Nk2hh8IM+e8L4XY8u8nPb5pYzAdGXFCO5tNP4/e2fSJLeR
bOu/0vb2kAEIjIu3uJnIRGUNrOJMagOjSAnzjMD069+HkmS3EpVKPLbZNbuL7kUPxqYiI+Dh4cPx
c6A9I/pDmh5wiFEqkxfKLj8AObcOehZbT6Ibq2Ns02u1qEsDCCzs06Akzb6bjPyg0IU81trEdICr
Z4/hzFQ/bKjpQ2Bb9FAlqti9Uo2HyFbzU56ltIczlG1xE/OhGJL8kDIJ4NkSJArRdgdcs522SjLL
9750aEvG9KIkU4dZAkIxQyPbKtqTxlt6KMcs8hhibOFQMBKvcBa5wzRVbtu4U99FULN7mRNFGwby
D6b+PFD94gegKay4Y4Ahmswj7EuoTQmqpw5VaxKL6/eVUe5LmxTaKhmTzLpGIprTm0YI12N/07EK
F+5SYYdQKIAELpN5YMwUpZSyCMKv0gLbnIxqstP1ebrN9IW322lCfx46hhJbN3gIQhkfyU0YTwzd
p9LIsrdpV35vTDc+Xv/Z/9T9eSbmeHE0URmEhcxofczIPh4GAIL7vE+H458TyXNnPzXC+j46tbjP
JsO8cWO6FJD1GeT0jvskNHd8AxgXKwwM9z2iFeZOb11tQ77vHzzImhbECcfZmF0ONYCT861rSXAH
lA33ujsz6tXYxs31Y/gHD/JcTHxxCmmo5in04bYfuRPCaTqSSG4LCaVlBjs+oj+HzE9cX+qftrRy
irnTS60p9cBXm7G/n0Cg7QkNh6PuqIzgMVaycXQrapW/63somZ3fulQPax3GjcCH4soVKGXP2SOd
cdHsGga0fFuzat1zuszVADC37bde75FCHi2JolvVkxlMqeYNiWm+cRN6Mhvbv1yzQYbq/FeJKGw7
QxmimyarNb+IKUwBD9f/vIX/A/QXj/3vTSeb32GFqNp/HWXx4xtUXcU5t8WfbBbf/+bM+N9BdYHh
/DPTxX818rdvLwku+H//xW9hub8gwElRDns2GLNdClV/Kfra6i8q2pgOg1pCoJe5/NFf/Baa/osF
O4+JDAdTMrDi8A/8i96CPzI09DKQaXEXmUm64Ss2i2vsFitgBz/LWnT9HCpKiCzar+QkFSfpJltJ
ba8YtPytCeUqLyuIoMU3RaccSXGkpWN4Rx0lvNWmWs6+mdvFvlLm9EPcVv2tSmnBCxv1AAssw03x
WGuPCF1X0tNs17xtSuZ5AIra73SAq+97xpbKo76kf88n/h8j/IuK5fTj//4fXr8rRgjvSyi//Wv6
1+5b85v8cWaQ/M2/DVL7BdWr5UvbfHPMkqfzL4OEcMVFXBo+K+TqUIw1cCN/GyQ0LchIO4sUp2Et
pNb/bZDWL2DehO5Cf2+6OGnrpwxyqcv/d9hiIva5iF/zbxg5GthrSKLUIVWukmaCEy2338ejbNER
cKZyb5ez+htYVl1CuZkGx4Ei2kMxL4Ox3TDVBhPdkX3SR7eGH7kJThMEHJ8dR7TuHuLvrtgR6zC6
xsPvBzNekIJl4WwwODxLJp/9euSjUFDi+TBMTuQZHvTiaVPUOYAAzRy8SJrTN6jw9ffpEuPvRncu
d5HrNp+0PtIB6QODJufUPYsq9aQOvHiIzxmnBmLceKfgEcrnsX0YLxVYkMMICgVow97YmjM9yU4M
X8TS+d7Vs1CeYK+fjzby7geLOUW5S+A1/TJDg6o+Uj1axtII+d5aSRLdB/DDnFz4LWK4KY0x3oHu
qpFuUPstpPh5+MeH5CigbaJwyHkYiIqdvz2ahISOXtboGQxwQdkXMaI9qgqSYugevzD0pz/P9yW/
zHkg8edSCMHaaDuplq66eMuXIW9c5oaGDDfgGHtC9bKo1NuWjJXABf55uw1sqgzF2//4mzW/09Kl
+2eHs7iZbz/K9uzh42/8zezk/mLofP5FrxCZVWcJ8/5yNCaK9SaKmC6BO+PT5pLw/e1oxC+8exoC
0hA+Idu48On9/fKJX9DLhsrdNHFSDgP0P+VoWP7M0fCjcC+oJGE4KqazSi4L5vQKvTLoVZvaPbTH
IcPUEC8f5tQM5AFuNaM5KEAlZijA4zkGVYos557+W9NR3NAb5san9g9z7qW+1yn+/U5lH6wY6EuE
jMyl0d4JbfihBYzkNm1lfSzNInlorGwW/n9McW2KS+b3z6Z4D9HY7lv0LT/nGVv+0l/WaOvLAwZN
IzEV5GAv4zBH/QULxVCFRbsKO8WT/WWNuv2LjlSw5QD9WP7O8kd/WaOuwjKG60JB3rDB/NriZ6zx
PEA3FxJGB0VKnlFDfzb+cw9m0qWfuCyMVUR9uTfFQHu3sarji0P5//CTf64Cnwivu8ndWiUpocn4
iRhF5SMQtqcu7u7glc/3qWJQRoRewOuKTaTjxZ0Zmk2XB2Y9FD7PdzZTUKemZlV+TqJ3mBqqsYpa
tX+mIP84wLCaLv7zAOF7gwpOhbAZhvvzZWBHoAcYtJVfajnDLEZcGBY0HtAZlcsItxfCHl5Rko1D
ssBOmWCnVrJbVMeQNGi02jzVas1MmMzy32J9cGuY2Esp3icW0CZfr2zaOdHUKvdQnir6k0QKUT/K
eJqSO4MI+0HCVPdYaXl207adsoHFXKFrls3phnBsF85OqOiIj843N5SzCztrX/rtrBjwgujhxART
BBuuE+kfpSUpsQ6AWdrODY5Jo/Y3BkOtx4kpRBQXanvYOO0VAOHPH4Req0vgB5GRuZ72tKi+xI7N
bNasONatoenj13hE7mBWy+kTwLLsSUFrF9J56nQjswueoo7GRqr92rB4VUALUeAxUPpdsqeXj75Z
GkHfF3bh20E2fI6tNn/o7XhLuHsdxagotZKkaSr/QWhqLX/+MqCL1UINhxB5FvSwGPcos1vVgmMc
3YNm41TXUQxtfUhkhYazYSHI4c6XMsxO11qV4W0jL+q7fOzGzx2q8NA1lcVHdRyVH1rY9MlG7PTq
GFnVNkxBhKaREYjV/ZwqUU/YTeiHi04coi9jhrJHm99cdz2vzpEoEHZVwXEuwcCaTTHUkRjROq2m
L2Y7txH12EPmcHu6rN7Cu73a0fNSBgLosDo5VPzOz3FhJzLGdqh9BfTvhygw7pgDaDZq0ot1vQz0
l9yE70SAi9Sjyb+dL5IUOkqptKDQVXKzXdON6Y3OjPpj3rjNQybNLSqxV8bBvChOgKUcbakIrFxA
zOMFF/lYL9obT7qI7+mTt94i2ZqPyndokLaAzBdO0UUPnJ7+UmqAiPN8gwxqDXOBtBIExFYIbCIJ
vEJA133dLC6vAsOngHINSZ3VMdoUo3KLyrmvQdbDWIFsD/DDbGE6L67CAZIfUGYx1yhFO+440cyo
/KGpg8OUDL+Nmt1ubGU1+sGXYQV8xLOKsAVv6eoTBbRHa6ySvRhihmBoYA5Vm4E8ztqnHGb2e9QU
0ptanyPETCk11zr9StA+W2Lal3Zrk3sBb0RQ2F4jWfWiB1pKCdcfqrbat5krjnNhBhuxxHOJfXUD
0KbFNDSoW4mlV9tFwNFyWo3t0tCj0dfp6OxEPRMgw/sp7z9ENcAceKx2Asn7MK5PQaX9OqKRAcjP
zPalhti9i5LKz9uTjSPj/Klrqc9hwgt3bZgo5pmaXvkw7HxYovejUU9bYdSlA3Z0ahQWVsvbvHp5
hAnySG1YpKq6wleURUbOMMINe7rgMZcSDJSaPHGQ364imrZ10hKe/soPmHe+kWkVf0Ckor4FDZRs
OOflH7X+lDzkqo7IlC6eM7WXjxz0CUEvG1n5fQkDHgpc+cFRzQLIWVLt5ZgqOySap0OjTtXGJl9f
GkdFABtUs011g9dv9egFVhgkRlVWvjW0/ddEmsVtgdSFX4HOha89Nu+kPZS/o8hjPgyw8d5m0H/s
rcDc6sm8cuhUWoVt6/gHaynUrn6IQqm27EpapVTy/1BVBZGUqc8OQReIXcpAonfdUF/58yVlIM9l
+/glGKrP3WsLbVWbZ0rhJ0aepHuErkPEDjDfN0nQDTdMiKEfmUPQ/fH6uq9sl3Wp1PFsOdAta88N
tRcXpDOtoUkGWfgD2dKDZXNrMzc0N15HY6m4nFnUsgxx+EK/bOAUVxWZ0QKAMcop9zOmlT/WjjNR
dMrkTdDkyt1U1VCpow56ivKICUJwRG/sFhm9PCcYoKM7f+XgppPh5Ga1z0DZoA4/JCNq16X7wZbG
l9zIprepwjNI7tL7lt7ykdKasZcEub0R7ZhbAUMHOBBQmopiyrfCNvoDyk3proAC9a6Qc3QXII3m
OQYc5KIT0R78SOx3HT4phc3Gz7MxfVPlM8N0M37tpz+DQGTB1cge+dc6eFVcwCI6UjZ+BBGmR2Fv
8Oqk/3p9kRV19RIrgPOCaMxxIWPXSDHPjWzQYcOd0rHwmyD7Hlbx42hBrxYzKLh3tT720r54ioTy
vlDnA6Tw5m4ILD+S4VEHgoR8BuJZYwOlUeVuRRevPM7yy0ibqRdrixNdRRcyiHvEZmfMXx/ladaa
xpsr4dKcTRhj1UJuAKR4vhFrzsbFe+VWVyuvzsSs3cSRg1r4+ZAPe9nDmAIIyPbyGJzO9fO/cNdo
76Cl7poWV/xVzAusfQBJVvhOgzpOYdURtPfR1ozbxVVcuNBxo1To10l9KioBReNyo1up+SLnu0Kz
9+nnt4IOgXAQNV+C3pW7UhWzjlVULPxGc2pvloholoDGNr7NJaugLqHzFJF3oQNxbq+AKUNUthK+
DcEF0EYj/RIFg+lNSDA+oMNl3Q5h1+/SBlqK3c9v0CJeolPHvaQBcb50n4JiyiA58aPCiD8ZmYrM
SzOYN9dXufDILF07eisUlJDeWMVMcxtMCAHHuQ9thnVXZMWATpiMvBKoJhBWI/p2fb0LB8oHo/jC
guZSPTjflT4OaOZYSe4rfav4ppDxrulDAd2KA5xPMhOo9zbvDIzPG+e5BO6rBwDSfipjNEFU8rDV
ym7mZP2AjLQ/T3njwYAIGljOjYfqSPLe4qMeQrtoPPTZ6h0TOtoGeP7CpThbfvECL545iRFVimwz
X6mNcZ+XyOGOVjNuRC8XPudS4qaHylejmbZaJUVgqgpak1VcwBojkedNQqEJZjRdHk3RdBsO5fWh
4ixxKEzpES8Jd5WrzwrznFUZZX7Jn3lFUn6B2dn86jgLkatEuSktI+NRQaloz8CVc/pZY6JWz92k
LY2zgbLm/EwHwZBHaamVn9TpIz6aOSFpK48QXzb7rCryPUamvkHgcsMrvGqqkfLSQydU0jFjC+Dx
+cKaqCEUCoPSr+u4ax/SHNKpPco1UOyMWS1+1/m8ZCCNUrdvRxm1D6QBZgsPUoDwRx6O7ucxm529
ZPIVxB1iV1+bVuttTzcM5dsAFzasktM0NrsuAZEM+LejCmrPU/dOTWEQ2MOvSdqihwFCZ+PQd+go
gGv8VJidPCEWVf4qQxut+sqpGDULh9Z5JM/x9FqxnK8idJwIofoh+jVFtfD365/ktZkvWFjyL553
VDTWZCSo7Y5JABLWh8dW/dryYiON1pQbccTrWFVzhSCZEgRyFu7k/PyLfhY5QqbQw1PgCEJIDQfX
2QWi+ADNEsN1reNueI/XBUaah0ttkfXEgnFYvQS1GrcRnPMFYHkQhlY+BLeTSi+R+xHeunqQ7IJ0
QDA2h1BtB9w0eWztYStIe73v5UfwfBOkLDnKyuDzsS1TvQ2WKeslOgfvW9/KenaYMwjnaQcBh3an
Bs784/pHvbR5HkAMfRFpInRYBc+WBcJ5No3c72I7PSZwjiAh6CgQbDSJNw5dh3hf4vwadMgQ2GVb
HJM6mf3rP+K1q9F1ChrUJGnSLV2O82/uKlEDF+zMy1GI6kMm7HgRT+sO9gCIG03pFOITcJd3SdQN
RyNN7Y31Lx/Cix+wsoCyJZKpA2R8JbzUb+tuTt6OaDge4n5QPHBS1V1ooQFNczxDW7BUdrGrWxtm
+Pp6nR/CckgvXpGgm1Q7mARSwrH8FnbIx5vG3G680ZcWAZeLzATVPf5z5dS7lvJ2r6uLlYnoqe0N
+KT1XGxEHpdXATf0/EUxrPOtQMEzyApwAdVyQ/UgBtafEMN2Nh6o10UhR6dXQYmNgQ4N+aeV2Qg4
VxrDgZgggg0F7rUhej+2U+fRRVAeOjMu9rUc+yekz82Hoshg8kWE+nfHyMRhHhXrTVEhBxpOyFsj
N5/8dFBw/uNWZ4AWTZm4WsvndMrZ17Niequgi+hdvznLo38e+bCKaaNJRF+ZUsLqe0aAi2upcQQQ
i2YfhaiLe/gfEWQ1oo0s+3X4wUooBNsmXXSBhz7/pkHVhKk0IJSETJypraYA2Wy70aGKm19h0tvK
AbaWW7klBaJxZgRKllOzYC9KsSgoh8HJEk5ycgNF2TjIi+vR4XnWX6K0upj0i9vXdjB5xQz4+2of
hB9zUcL220aWF9V2R1W6DH46muM4EaAjbOUZoSdyvt4Q5JYTTqyH/Boa20NoH9LJqPauwyiFHgz9
z68nADSwGFEVTbSVdymKVo3ghcz8KC5mxiBkdHDM8htKqO2dPefl8bpdPle5V4ZJOorimQsiQwP6
d74/JSz1NCiV1Oetg0wmYT6ZYaAQzdsyLB4VNUYaDpAS8473iVLfor3LMFzpNRokXWV4X9Lr81KZ
HGOrgDe8Ooqs9AnFvIihxI1Pv7iJ9U/VeHDJHkCi0Zs6/6l9QO+hr+ggwjmO9DLlByEe6dRXe2fq
XC9vEMS8fjrL3X+1ItwKvLtoIiJJdr6iHYYaSlVW6gu1GcDyM+4Cm0u6V9vkIbQK6xaGW5XSidVu
uMzFil8t7NB8AxFjma9StD5kDEopx9SfBml6SpXUKJFGWwDgFWHtUgqiDieIpBYxM5v/cr4/xUa1
qQyilInbwtlnNLSOdhG1jyOaETcw/8e3SMTO37IuFp6rSRVB49E9mVmTepXRIxecocx9/ciXj7ja
OfJuOK9n6CD50/lPat2mYJwvSZEdM9WTKDoiHDXWGIhztpqcF5fCk4D/sARtrdVSNVIfFHfZfdoZ
DHqqCYlv2OWnLnU/X9/Uhc+Jv6KdSvC6lH5WdpTrtQrxuJOQqwS5V4q6OTLjnGwc3fJ7V0cHcokO
BEk9YpnrakWrTsaUV4ilon6a+k6vue9l0qOfHgSzDyVe9OH6ri6cn2vw0Cy40Gf85/mnoq/ekw+K
xHdDzbilATIe7biZbh1ZlBtX/+JS7Iy+B9Bneo/nS0mlzMdY7xI/yvuZVyZqdvMk9JMlE2Pj/Xy2
sNUxupbQ6D5iGTa0W+dr5a1WSkZJYorwcBq4iIzu3T4tfQYzG69J8/amURsUkZCNZaTaMh6gQChO
ggbinXCi4G0UG8ZhoiL2g7ETs94po4kqI0q4xYhANqrf6d5K6R+IDBlkK0X8HWmU/jGd9cAzA1RX
W4CYPwuLAFYHvndJmem2W85yvi9eTalaad3O7Gmk2YGmTIUEkCnTDXe5nMz5yQlqShooXTolIDxX
J6flQRtnfRX7ZT33x9KsrENvOtIfjaT0LagfjzU+6fizVkivkdd52RWNsTUJtZiiDkhpFPtUW1KG
sxaNwxK8jm33G/Z+Ifsg6yGM+7O/76yD8lFJIhWVtMiXTan4g3SMoyY65mXLWhyGSEfAtKy7RxPa
Nm8YXH1vhU2xcROM12es6QDCaMII3rY19KQntavBI8V+A+ToaJYw0pujWW58ydXEyvIy0AYyKO7i
UQRoiVUUKaUCXsJ1Iz8DG0cIgBL8oUnUwIOoYKRZG4gbFIu6e/Tui1MUNOHj5Ba/hkFl3s9DL3bw
mjd3Ytpk9nqNeuKH8ZkpPZiUnfkf55as0XtB1RWKSdkowUmJh3GPslF7Y6KnizZRMb4p9L475AmT
NJk+2zdzhT7E3MQztAwgpH7e+Ci6OTye+HZym/Nfg37SYNSlFflha5lfIX5Xjz3JkBeNqbmBIn8d
iyx60gAvKNwuBa/VFTZbnmfRMQilYt5UTCGgSiSdqylktN0qDLHrwrGArKHYKrVdsntyF0R6bBVY
ELXN813qsov7SdSpryeQnI3jImTDV6Lu0g833Vzdo8fzEJhBvpuqCa7CSDTvf/qcyWkYv3J4RQmN
V5u3ByklgkgpUTj6wVB7NzeinOS+cZAau77UBSem89AATWQyivLZ6qkRcRJZ0/OrpuvtrRJZzm3e
F0iYO056aM0entmu/GksChhPbjRoUh2s4ivgEPzw1ZTA/+VPsOTsG0VrPJqUm/He62dU6AyVLTMU
i3zuWqcNOSinmGsj8Xn43kDx7DxOuaOe3MiBLQK1gnKXVN3gIU1LIK8q8clqxeTJ2Gh3jEvWND4d
5Z7WwR0y1NWn6+d+8bcBcKOuROsPz3ZuZJEIM8sZUWaAgPVN6hj1feL0zHO7pbFB433BhaI+/dyC
RlhcXStGGDCOVVaWIypfW8m8s/KceQADxoEN5/A6HgNFR4fFdsxnkOvKaAnGlFmrCkIxwZx+YFgQ
uMTt74muPuK3so3VLtnt0unTwOzxMqx7K12jqxG0LimMJWpwnFuDmDmuix2TyTUEiCFMcjIzNt6J
Sx8NoAIpClBU9NJXLz5sB249jC4hZ1HGx6qywqPlEt3CcbLVN10RXD4/SUtOoBJz8jSJNWZYZew1
GtQAA1G091Fn7RBfe0MAeh+Y+oEpH+ig61ObUhsNtJ3o7XcqYjNj2b5BiswrQqruQ/PGCMaPdtXf
XLfdS6+SzpiJRsEO1Ia7Vmyx7VSZCPYSnzHrbp/Ghg3bZwX9kRYPnpWn5nFAzObNbOrliS2GBxnM
vW8r0gJOE27VEC7kdVRoSaNAOxEs0wg4v0t1S0yUNtylpJ+qQ4zC/d2YN98yWaVPYTu8Y6RURQDe
pDEAbHXPdP54m/UmLE511x6jlMbY9QNaFlxFhpwK409LPxrI8upyF+A+VH3A8SSVzThTrrg75nHq
fVCo+gkRULrHkWt9LvWov5kg7dvw6ZduvEujwmXyxFhQRefn0dt2Gak9n8eFh8gXWm1AsmNZ/r+x
SZsKBQhowaSKOF8lKAuiX2ViFdomzIQ49SfVmTSPajQ6YVz7PUqc6i4ZjPxNWyK8eH355128OmTS
TDqrFowCa++OoluouGVPlplpJC/RWwnHDwxZJ5hu95XqHGrBFAEf2JLuoyjwQHCvPFIT/NAMlT9r
wbFSba9rtR0TnkjFpre6k912RnrXgkkxiuR7l1b3dtjfA1zc12r6Vq2GP0yExgudRpceH0wz/BCW
49Okhm+0QuzByOxBzbg7K0v80U2hmNWfxjH9nNfl9yVqRYToSHJ8C2T3SCr3IBzux9QhPshw9jAy
yBbdDcWSITknWMyPgzBvEqvfV3FwN4burQVcaejkUeawrSnaExwsJ3UKvyvpcBcNxkGR0SOUDjqM
ISVOMPN4u/eDVX7pFHHTO6YfjMUJbc905ww1UqD1++vf5KJ/RNNvaTsDvVyPWttChvUwcBGjgn5o
LEb1mHdRzM9ACOb6UhdtHGo1ViNkfzVZN8buLBctvMU9QjjPeNIulLAP/TurGKxDiYFIYhUK1qmb
gEJTE78I3fp2wJKg9NfLf+OFZqyUiHOZJAAKd36T6lFAcIdct29AIOSFgZp4KJlmp+t7ufBxuIg6
LwpFBYpfK6dUjWaaFTRxfXBSBkijato5aREc02qrI3shEmAlOvS0dFyW1M/3Y/aNESUGnmGyHFg2
FRSW1bSENalME5Ryq3IjV7hgC8R3jG+TEZMYi1XkAR8SXWidnWVU4e/kIJM3kxVsYZsvr4KfpFq9
dGZX/o4igkT2nVVy2eS7LDetQ9jz5l7/ShdXsVTaR8+B/9oWbKJUmE05u8Ka6jsrdtF4ACW5UfW5
aAvLxB+hEyXXNRMrL/asi0gmvky08Ih45OQNYVEdTLvakmF+Llat/DQwN9tkzhDAMB/o3Bp6KAAH
pVv0+NC6YKaojnOUge24HeCtrqJHqeTljOSKnTZHoGFw0cwUiYfbxsgdtCijYL6zFRVJdO5JCQ2T
qqefm0ivP6Sz+8MM5vmgjJ35aYytOjsgOQRYr5jc7EGbADjs6srujVuJJK254//RvQ/VAU6PSBv6
wR8nC+2mwtamcG+Q2X23QaMe0xjKbgQ/Dbe45cbXGhTwjWsc+j7vv8A3mMh91uRD59dmL21o5XIE
YAutt/ysBF+8DyDb+KqStydodBhw32jMFVPlML8DSEFGT+R0FApUih+bGpkZVERsyLkknLYl/bSn
wQGOAfBQz36tOldfft803ljhzE/tXMa+962Dsm5WqSrUiSVDWU7XNZ+jGv5TWAu6Yh/JqHI93uz0
C1fmxN9Eic2EjusgoJiSO7cyk27v6mgKijQR7xrSIBMU1IDseNFbcKjVqZ2iTWJb5dsG9OeNzDXI
IdtZavecmZxvGxj9PtapU5+Y366fcitqDnKCGIwJdf2hHqBOU80JQd/YjlVI+PTR3TWVRjXTtur5
s2hHh+ZCoET5hse+kBcszStqJTTtKemsYh+l0WA7Vs3Yz01Kw5Xr/C5FCzlfkzypTSVvy9YxNgKh
S1eWwNvG9YBwtNbaiU0k0NNyqKnbXa54Y4ukdRRb0UZN85JT5RZBlUHRjwdp5eQkJE1TTvfYH8j1
iGV0s/fnyoQ6WQumhxnyuuN1T3TJR1BCdUE6MeRmrjurqjqoA7R+kDp1VMOcFPNDezT1h9z5eH2l
S98MznUVwNYyvvhqCrnPZ4pVY+zHVtJBUyqcd0oxUV7Pp8GvyfR+yyxEk68veuk8GYYBVkMNmPB1
+VEvasSZ1JEyrUA7F0i43GKf/Qkq29KH2fA7/TV1w0gunCZFYhNMC28UKORVnaUJpK0VVksWXkU5
Kr4QtFZV/GNm/GhjY5eyM5aiyfPMH8EU3fnOHH1u2hR5Y2jWmvxDkPGYqE6jeTVQmn1sLLokwAAO
ok0ibwhC667Rq/YQzgSfYa9uTaNc+Lhnv2Y5mBfn7ORJbasBvYwRfYW+LLu9mRu518Octq/hszy5
Bu7u+re9eNgC7M7S5CVwW63ZdfhJu+H+tzJzD4YZVZ6sJvM426XY8DcXzMigc+0QG1Jiwuucbw+3
Hzq8boS8cLDeAENXj2GSFPsOhqOD2lKjv761C8MiNGpeLLh6TgcnQaEVgLBvz+D0wmQEehQaVAmb
oPbMou339DiVU5kUxVGv4KXuMhsB2WncCLou5LgUzAFcUFKivuasHO0AU4eVaiQ6y3CH1zddRVG6
+FXPRvWQuHZ+6FoDYt0mVW70Sm5dJ32pyK+iCoNKvUnllSIEUxzn5w7saSwS1OF8hlNTmk6QhboO
HJ31fWfJ32fbOhhTfLTS5lMwJCfwKPcEcHvMwVO66uuolV9sPTghwPZow/08ZvKDjhT3xqW/8DJA
gQK4AXwsyM31FGbPaFRYLx2iwWqzfZMU7iGV5bBh7RdWcU2Nc6DE6S6jkedHkQJ5VwslpEcyOcNO
yoVLzEm1jb1cMLxlzhj3jGaFC6B65cHUTDCzHpM2NwoQ6qF2c1g1kV7N5xEaSwgC7l0lqd6VRRYc
1CYyD7rVqH7exn9cvwGvb9zSqCTps/GNdEZWl3sIZDvZQU3RL9LL+9Rsy5taEbpPSlh+q2thb1S7
ttZb/vyFA1OlDrETGI+jPSWTZyQguRa210MdTSZlgKbemHR/Hhw/N22DvoMKZpyCPKWNlUtBSzes
aagYR6aioncVFH8mHAUpQ9ABZKb2bgZoK1EX6asP4DRiatmtWX6IoeHudqIMpICVEan7HdK3TU9A
Voi7LmqdyZvBVLZeFVrw0Ud9ApJknlo7R2jBzFVkAALtXVBxXVB5j+GXdrMy0e/RHKlrCqwyQbZO
NggitHIU36Rrlh304c/MOmCRf7hFOnxjwDn/EttlR8ALnqLcNaha9143t/OpiQy9PibtTMm9UAfY
6Y2UtHenKQr8vWOmvnPpyMASlNWdc+sUQZrfBGZZu/uYo7rv4y6TXmgpMFTaijnvtMwwK+jj0LPd
m3VYZgiki4qRtXy0Um+kOvV2TG0ZH6Yp/pyaSlsd1CAYs70N8+uXKeiNt6MToxVXFeOY3dEyGx2P
Vv5g9612zOCHgpzOnS3QQH0+PvDrk/u+yRtjnyJgFexTqYottO0F7CAh64I5tShpOty3c2PTlSwB
lwenddLop1RIoewUA5GIXVeKZG9MUPuk5TQd6RgEO61N7R2/C20WGcePTh30t7GrLKRHrawhfdhC
oz0XuFemCdiCvpi9EMdQfTn/ecnY6MgJOu6xtZGxrZFWA91Y7kRhemVka3vi4HfMN0IzLAYFNF4K
v7NkBwb4hXfWBGI5aO8qu3iPZR5+2i0w1Ew3CXqNJd1cRT12VU9awFt0tLvofpiFPe0aRX1bxKXx
WVO4vteXe/X8EatS5ILoynR1ikOr5y/s6iSK6jn2jbAY9liUs6jZ9Q+OQSFwTEKwE0G7yL18RaF4
S+PlVUy1LM4W6bPQt36FmkM/XiCx3cY+M/3RLhfhkzUUn7Q0zXeVrP4wjf7p+m4vLkjbl1DZpEu+
Ft2Ildmph6rnIUOfB9b3ontvwbGPAAB1VqM2rZ1c1GauL/rqXQPUT3OQV55DJkJf+cFCYTYu6tml
Ki0imCFzYd6ftmz6lXtfViGG4S0RANDWtXo3HZkbCNlaHaKUGppIiM8KOgFRO8nDEKRbQqPLM3l2
hZb1KFRRtKZHADXu+RUqRlqWKIIueZz9pi6Z+qWo5DwgPjrtaPza+16vzKVtsdW1uXicLxZeuZYa
/ulR2iQ8SR6ru3wO+2PQt1vI3wvHyctM2A12H/DXGmM3Wkbb6/EEYKEspA9Bon3sUIw4WOo0PqTm
5uTf67CEYWUiwaXivOAS1jAwtFYUPQnqaBF21m8smYl3VTiK2yrEUqF7r07Qtmf+1JvBnRYiDxPE
ItolbqJ8+GlzNWl/EvcysUFfexWGVWNSK1ERRgTE0/cCCY03yB1tEVuvNK5pC7Ldl6uszAfSIrNR
4Cn2g6hBXcFwkSxQ2t+p0iysvkq2ow9zcuvxmIQ0JCjxeVM5JXubjubODZJ91DnNgV6a4Q2pegis
ZYRqig5TTMch5kUfVXQZ2uSpy2maAHjcxbXd7IA/3FFUsQ5t17W76+d2yWKAHiy9RJAe3MHzC1HL
qg9sPY18yMWM3UAKc0gt9SOwNOR0YBrbWO51erycoA2JI/nhwiOyeihGO1cSWIZDH9GOH3aM6Goy
GeIpZeQc2SjznYnKwwHMWHSPA+6oHAXZcbKYs+phA/Wu7/2CX10I2ABAq4sbX6s2F8LpSib9Q9+t
RHJQxBDCEtTO+0AfKH9klnF0EO7YeCkveKClAwDnwAJeY7rm/MDJGMNc6zDUuO3eFmGif3BDmb/X
wAh80CKj3heS4vAuq6Cnv77d56LKyvmxNCUX7ikdojWxJcWfWZtQafcHu7wLtTnapUGAFtiQ0ce2
KSF2acxw+vhltCV+Knib2fZJWPV36hk/aigU06Huqb33f1hRSjs3I9xT+m90PW5C11G9tpEPjFCg
T1jX32yzbA8yL7pDWCk//zYxAEz2u+AMl/7n+RlKWcJo6XKGY6F3R9fu7KOrQdRw/bwuuGxmVZ6/
E6AK+PnOV6HIGcdMF4T+QBrpYdE684Vos11f5YIRLtO+dBzg4KW4sAa/pbCgpwPsR4BhZnQjI9WL
0kw7QfDX4byXTIIK2oYpXNwacxsLywT4l3VnLYUx1+1tEfqtgVJOp2kHM4zzDUt/XSUgkOaWg3+h
KLz0Cs8PsGygeneAHMD0kFSPRm1pu1ab1QNaPvJYhAKdEqg9DsD/lI9KVaPU12TqAexm/B5w2rAf
+tH4f5ydV7OcRtSu/9BHFTncAsOenaWtZOuGkmWb1OTMrz8PqnOqNAzfcLZvVL6Q3EPTrF7hDXS8
8TYZlk73mQYq5LCNtWAUjpHOlPX8KYlDkbrd3QHNgGABXewrXcY0TZKww58CCRBndE0ViSNziP+9
/d73F0EMkIR8jbybqwQHybCxaxaRzba701Ksx03cfvz3r0KWDOMC+CKtuM0qmtVlIzMtXvSCQEUx
W1hgr1nB7VWuCyfe9AqVWcV+oExuM9S8zxw9tDoiaSSnX+tx0e+FzHTJxHQddyHgQeDDoE6MoJqX
avqIjosFQgAoZQYS/jxO84ChBx4hePXUBx2EvRyFpr3MKiu3hvnq5TFUIwb1EezzgLuk/wGaDJc/
iF+ejIfQg2y0KYU0dwskA92dTQHVsDeDNK3ao11aF9rEX+YHkACRaFpVr9er4bdexrKUSdFnnRTM
eem8Rsn0VEeSfV7kXA+MVMtfi2rMvdgJ/2Uolf+LgQEJwDJMHyujVD7efmU7xw85PzJ7Jiar4OSa
F/z2WyKnHRt0sKWgEnPtI7CluDHGWgePfL3Kip8k2wZCtYo+bi47TC5hWCwoP5lCnVy5wwMzFtmR
oMZ1CGUV9nONoHxPW2ahLs9mVihLGAD4U/2mmudzgjKfp6rJhBu6MnpyoU4HXxYtvqvXybKMLrhT
mSugZ3O5hW0ya40xdWEgesSkEuWp0vLqJ7MgWz7JejbeVeCSHbfCJ1bz+rwVb0ZoTYPb5MakuKO8
cAlXlvwG0G7+CE5M4hKWX83UwYxq0LPvUwkS7uQAsmUKtKj55zjW1J+1Zs6LV1n9bHrLkMjfe6Hk
k1/r2OnSRepy/X5qJglLOga2eBCGmdr7QlvSz0haixBWY4L/TpLHYeRaGphBv1Xw6/ETo4xCPxwM
yfFsSW0wVDVF9DzMXfLU5H345zRK8drwqX4kUT8LLEQhMmIR1Mcfh77SvyjjlP9bdGrxV1pFdYK8
JTZjjCWNgeOMiVIVSclfmd45LwkCR6bfFjJLhbS5J045Xj0nyRorICsmhPdlyOKfqV3zBZRZm/yQ
RgcnLOQHkm+RWvZfzWWG+Q7546uCEc/iNhpn4C6N1eJuULsehBC41p/YTfevZlI4AC8NsznPim59
zBXmvKCOVOlJafQkPGmAd85xrzGjViVZfI8le/yGYW37UegKpkGh3H60mR55sZE/ZX2OV1Zj93IB
YKii4VKM4WdzqI1Hoov1WdAb/VinaXjKaRe1flM48yM2R6Nz7qQ0QSMcOTTJb+y2kv+qrAz3NX10
ksSjJjIa5DQzSgX02qTWzbF5HgN43tF3pViG2u8VpX9Jhzib7xqjknTvf0SXIq5Tq+BIEiuGi13p
zkcpM4uXQS6MLwKVktxFfRNDqNrp3iLwV5Fb2BnoaSWXbBpEchZ9wWRR+ojEfv71doxZv+7LeEeP
CvI44zDEYa7oA1HjWFOYpWEQrT63YYxAQ18q6p3Vml/evxLInZWBigYGlf3lp0hmUatNlNMdR2zk
sWrjf7s+q19kPMgPUs+9ZwIgpuKUCHyDbPpypTKNsBucYlaiNAjqKG8elwrrw7aX/rj9TNdI+FUk
mE47tlX0Imn6Xy6V2ZVtSxxQfGVaZJq0Jf8sWUz6iQ3amYtk9mO9ZdIPwNiPowGeZJYfhdZfz7N5
h/wIfoBMDsyoZxPkxkoDSjeGTpBH5hJgDpa7xuRMQakXX9S5f4Qo3bgmrl+eEbY/Cqxu3bx3ysdG
6v6JnO+pND52XfhnYpuPZqyZ//YY4p3bVKsObvmd90IjCW4hlaxMSN5s1lRj2yiXnLVOaoe7Jrb/
Fm3en+BH/1+bh/9V6HfnttGhaALTghnC6G1TMdtRCHBLE2EQGiY+n7nBuK+3LJ9GtowShNAmVwcJ
8v5zx/BnVata9bTAq10ehihMxpRlaE1bkfzH0CmzG6npeObvmv9hK2E50T/iw0XyefMxWUqnO3HB
Uk4Wy26fZLELYAhjVaVbDp5q94yTlXK+bTg2kE8vH8sxsn5Ey8MJhmYEJlOGuXXCP7U9tYvqnAQw
i/uRy/ckGcrg13ZV3NdkEgdX+bp32zOOhA41Htq3Kq2zyx9hRkk006lwgiVVREDTkAF5PNlBsjCw
RhO3+VxPVCf4yx+91d2VGav8KgDBJmy+LkPO41QStM07yN2nomhqV49r+0EakFbNkjH6Mpdpc1Iz
Qz14yTuZ2SpSacM5pKesbPM/O0JOpYng4Pag3E9zVSnMN5wjtam9r1Ih+eblWpymLUp4rBnTJMXk
BIUUJn6bmuEP2F5PoOusg4H47vNQhYCYoalyJVCtkwTVIlOdQE/M+oWpId7jSXIENlrfx9VJAXtv
cMkotBrXX/Fb1myAmHBIOFilQMppaLQ2wBlYPMv4hTzj4HpE+Vqj1nY9ddUtB5lDb+6Khd6k8QTK
yAmwwq1fnRnRm6jqqlNZDjlRZlD9odNWh1Atfi2a8WjOvxfqiKbUCZwV1diiDDCTFbGcs3yoWeO9
FU/OBzW1JLfHsviOeRdkMDmZvt2+9/a+id8W3UpMjZUSgnRjUSwz5Z+tGaaPmpUnATy8/OOMGyic
5kb3Jcv8fHvh3aelEwouE2oQVfnly+3MaWnAJfFymZ8hGtKUvq0JcZa7usHAJS4/IcH18/aaOx1l
WjAqUN11lkQlsYkAvWmkIVJOfCFK/KMU1C+U5/Hfg25KXq/NQ4BQytK4Q6GrgZVGxUODZq8bSW0e
hJ1BjJ5zLD9zaWZ4Yn0zcNb90Bqd+aIuCBTkHJEAsq55rnUH/A/z4YDxvXovaK4By0RbFTm4gn+q
9T+bIo/ebj/d7vFFThy9W04v0OfLHdXTqYzLkR01CilrXRm81WPfOiTyOCX8TAQ6qpkSxY+yFWmu
4oTNkdzKTvyhu8vlotNwpQ21iexxs1hUW1wvXdl0z7KciOdksvvnxtJzb9GK8lk2hvzJ7izHbZGu
d+u4Hj9I1HHYRWeyjyG0uM/7CcdhpMXcGd/Wk8BThiF0bXgDjvRet9jjoyotsosTuB8i3nlGZQsd
ySU3nxOhRCf0LeQvhj1gSly1lo/T6XSSozb2ZRU0ysRv8cxFVR6RGEQ1TdEYLeOmw4T71GsMUXQU
vhig6nFX39n5UjzrqP7/oShRdn/7be2EUJQPkfsF9kDja5tEy72oJbnhTBldPjxX9uCc5CTW3Nur
7Hzeq9Q7EyoUr5lnbs5EnBtJqNo1CSU+5aconxA7rZTUj5qWVtGcCV/NuzwouUyC2yvv5bIrboWe
LtGbwmQTvUvstseBGQ81VZrfV7GGDzREdbX3bHOSQ1Q4q/m7MFLlvor4IDB8RpdNTNYJJhim2OA+
9D+LpOk/dRUuCKtpp/xk48eLsZPWtkgwJ0pyHy/W+G5G08qyWJlMxKXVL2sTmbI5syUhrXtWKNoZ
B/vOs1SMx5u4Lv1F1XvfNDTk5igoAsnpj0CEe1+RBqKX+27t8m2xqBFYj2luSpK0HIjtrIa621Wt
OBtKeBCC944ggC1aRQQgwLzaZcBIWttCBo8HVZIhChIbDT1MgOWDI3hNWWM/Sd7XBMgAOvxrSPXb
NT4lOc7HS0OG14xjEihtYjcueFsE+CZSNeElQzp8apsm+tg6xvIwhiIR50QSCeMPsJ3UQOXcYQM+
Ocmn24d0Z0iz8jaQ7oAogqrjVpe2dCwpDS3hBGNn+rXkfJ9SkIZyn5+KyDhXZfY4lOLFCemRRPpb
Psp/ZcPyjKv9Q9RUH/t6PI1V4hkyRnc0xqtO8zJrOktKeVKRMpYcaPURB6bXBh8OT+OqSMsc7O/O
RUrTb4UNQNakH7cpIBJh9hkUBzugQALp2oNPyate91rdeFKcrsN2FmDowb6tR2OTKrHoikqkVl59
BC+PjpjlrF8W0w5mq28/h0lqvDrAJgqa3lPG49adgyNr1PwFcV39A8T12Lht7/yQGlpSbj0k8+sM
2fxnCLax8fVpek7pzudubCTpn6qkIHA5o5T6TWRGF7tNiYaqN4eh+kcWpsoRm3fn4uRhGJ2gqgjU
aVsXTD0a9nEx20Hn/BB43T8ifZvfFxWIMntAqbmRMUmM6yY7aRHMh9tbuTOjXbWZDOA6IGohFG9u
TREqoVXBJwlS5sGuldaPStjeYT38WY5sRt9KEUi9+FQ4yltsSv/qUGXUpD2S4t09RRajI+qjX9f3
5QtVkEOOMsBowRI5L1jLr/37hfuySPBYD+vOtcJ/bj/4XvQBbU85tGaBwJkuVxx7gdYTdXFQKSMa
RLlteWVMCLq9yi/kzPakEuHwYIBeDJN5ffDfok+ZyCi59FxvXTR/h7RrB0XeQEwBII4ldJ64VcYw
vGKgcj9lRXMGcdx7jhIbX+xwgryaWPqdqUQ1VuHr4DYpxjOj7PhpRrHxETFCLRAV7Vvc3MULqu7v
H1iuouorJmgFmeAtdPnzW+z+irbS7KAe1OyREZ8ayOrYunGkNnf49ErPkSRNByFl99WQI8N4hmEG
wuVyUfrhC8osix3QmUnpYNYmYMvaOMgQ9j47GpWwpRhXUuWpl6uYS1M1WjjagVCwCIW1ZNIWHZ2g
Xsr0i2Ek7RM2bM5jXgz2J/xsxcHye90QmiCrwAzKBCt5+HL9sBlqR0isn80pUiukY+SSWXJfgozA
cDl2PlkiGckCxsWVLTy9Q7NXD37E7k6vsC+QfNyOW2idVCVArwa6H3asK+4cWvq5Q3LDv/0R3F7F
2Vq4G+AVJzrndiBpTfvUtwWKAY7U/ZdnAS+nADADtm9v9pOuzUyDpeWoKj1WA71i+ZGNiMt/eBaw
LOgdkdICZbt8a8LItFzvB85mEkcEZPNTgRriQVDeO5qA8OALwnNaNdAvF1HtokMymGg4xYX6Kuwl
eVkcEjFpttOzJiw0Q6YW4Ye6VE8OaLODZ9yrU5l18QvwZ4JbumX5h5aWlTpqy3wasYXOVNos8Lyz
HnOD2ra/d6aT/qFr2VS6mCrJi5vIhpQxzo1q/YGKM3NcrHuqCJedIvy3H+i5uY5UDrYP0Mhi1lEY
KI8qM88R1aWC2l7jwPQ1U10MXlZb1euCT1zkaT1/ulJWr5MUy8nfCJ/Rm+aI9vvtl7pXppBrMzcm
BwPZv7kDQWXE1VALcpgSejgQd4PsgVsBiuZ4TqmpT53WG94kW/On2yvv3XsrSZiJIjEIhsXlm85U
tTYZqHMLLVH8ocEOwq/N7A+laT7Zvf0WW8sRKNLk/7i9kH5fcXOAdWEDcJG5h9BS9hmj/BSWupxh
fnnLuEgH3+Re8o33Bhiw1XuTUmxzkuumT/qs55YVIx6xeVNOtVuh632qW7QqYjKPp6VFfbaYpa+x
2TkPI+qU/qTZmdfb/d+g6+ODw70TjMAMEniZiEMR3fbWG0eye4khSBCh+nYuCn14+P+oOnbe68Uq
m+dehriJojWwzogS3KEmrgeoAppMFdv2QxbNyask/4d6Cg02G6QZTS3Kbu3yLHF2R8lZw6xWLiOF
wDJ75trcuH1irwW8YOejo4PNynpxsomXy5j4EiolUEWaS+rw0eidmHwlr/0pVuJTGyn21waT72Bu
w8Zv9Vl7KLVC/8H8cXjFmVc8xJkkeUsP7OL2D9sJmqvNNKhQqmeZpuLl70ItVu+GEoWaeDEblyDZ
rp6TVEq9bHh5ljM80yQlGAztmy03w5fbq1+LyDhIOq17gkQCjPytZUVOIbIwzAgDSsah8Zw0Gp/j
0BgqL4G/gUQf/oZ+ZrfRm1Kv2ikrqT92E0myHpeuNnB6BDPs2gUFii8xNT5hxiTiIC0TsX4LfF1u
Zgv94GfvRD7ItNTGKykUYOQm/liTakjpuHacHHV8nvs+f6iluv/qiBh5kQG9FIvGVyC3oXnAvdn5
DhlHMCuGqg5kZDtbzWSFxlmPKAK9o/5vJZ16Lx0W+4B9v7PKLwgkXzo+XVfyXk4q0sFcbCtQZrxa
XceutNY19Cp3b7/+6+8duilAy5WnR5TbtpNlYTVa2Q5WELaO8GUpi9/itEk9Q5+su4myx82dMHt7
96LrsAV0EVCYFRRzeeI5jlWVKViX6KHa1u5iO/OH0lG+habaPJXVUvxsrOnI/HonpNM2hIS5NizQ
FduOefA0Sug/xVaAeHb0QMO1fZsNegt2pGhoq9IvrZUqfGkcMCfTZDovyIdUQWkyxGxtpte6Vb2/
YKBNxqdPL3OFum4xQXFvh5HdamYgnFCctazu73C4rQ+6Dtc3J6vAc0WPD1wXNLvL7a6EHid4l5kB
jnfi3JBP+CiJ+CjqTRQp5ZGI7NFyxuVyrea0HafKDGABmV4rV83JGUDwylYf+moyvD9L5/On2GOi
tjpi/3rvv1WqiZAaaZFmM5i0qrmbOmawopLGg+v3OuCwypqgE6Mxe9xOmZrW1LB0aM3ADNXM18J2
+jhokQYET2I9LJGfLBAH3pJMR+TCdb8uEx8ajWCxufVpCjPwvtxPEVVOLubKDEBAS94sWuTwdFHf
J5k1HI0irpfi8YBzsKEQh7adzUogj0MCaQRJOar3MPLCe3nK6vQg6Ow80SoAhE0G03tyuk3aSs8g
jyBdGYGIpegxS1L1PAAjCsraKg+i9c5SsGoZ1KxIRlhYm8tV72PEJooYXncilUjnLbWH84jjV+Vy
1AraXWoVtlu9yoBnbd5T3MZJ24yOHhRGUgbSiARuNKrjnQKP8OAw7kRtPMFMGdeLFRCwhWMzSGu6
eNH1ABdseLZZiPhjHBkv8pJk35RGke9o2S0Hb21nMsE28hXoMKohQW0p87JC0YQ7tYaOLUVwPSJt
N1W2HwpLfxhE1qCDOehvY6T+TB0t+ZRpwAjxgkmCaXGcuzgzlIcFLRHfFHoXRHYmgqptZLdDzOjJ
Csev775kfjXJyJdxj0Po7PKzoSIJKQIXZg25bhPsiA2Bp4NEOzd5GJ9vL7YT86g7GT+zNytOej0b
v8UgZnSOjfyTHuCKrj2Sehh30iwN6BxigDJL+fhu1D9pFvAeql2kOUFYXq43imrkEwaRGy7ANhsF
lnNu58nBU+2c6F88IgydV1mK7cdjpUNaVyJhFXPW30xHzKdILB1y/4Tz2xu4/uBNkKOQhaDO8AgI
+BamiiO5KLTUois4N8pr6LQRogTJUaq9A/ZHPIsojgg3w2xG2pf7VufWZCDZqgaYFUsPkmOHb20W
VUyl0DHJ3ESXypNdV9M97mPTP3nZzEEx6dN9gz7EKyMa49ExGYcaSV0uiO4IgT6FkuG9ksRub8VL
6wGKND8YIp6D924Qw2HamWvPl4/P2gSyTqvLzqxsNcgMmuyiCn/adhP9l0VWKRfEQNFF3c7QlHrJ
e0SU1UBKsD7I+7L9bkZ18fn2o1x/LNgkU+ahLUWTiLn75UvQ8yhLESOgtYzCnsscJvaWrqNMAEaB
SnRy5Py3U+JcLqheLiiNkLzTybQQu5C6h1k0Jb3LOP9nLLPkIX6K4fop/eBRnllIvfRUYskUB8hC
jX/mOF3BBrect7Yt65OV0OOkhizu2gqBvdv7cv258TMZq63tYwYq24Gfliw1oD3LCuYkq726JxGs
Rrl3wQJoBy96h27AWmgH0MQlXnGVXG4JvkUOGC7st5MIKUSoZ42vlKXiSXU6BWFR0SlHvvtersrW
R6lp9odMlzyzqIuDGHP94fNDMDdYO7kUdFtqn+5QocH4sAIcyYbzGKItr83OUfNop2nNMjAJGAdA
mLnCKEXFItqQ8TVThwi6P2SlcxTGvVvbNdWVUaH+MiPZKHAhe6xAQ6MQqSgH73fvUVdXzXXeiPLn
FpdVpjFlDzP/II4sHc/VuPQ0udffHUlJ9FeQMfAFSovtiFGubKVcDZmCpBstP5zH+ZwWVnG6fVbX
FO0yXrMKJF4khFbBj+35kftmgkWjrpQ2CxCgrUxnZbH+GWOLoltVYDyNWf6gkgMcpD57H8kqc762
eFftnvWH/XbTIinbhaLW2cSlsh671ghPbSiwCleKo6X24hTRidQbiCniJJu+FJ4KmlTNvK+xnwp/
SJloKUqS4qrccakb+vsLmV8lGiMiELQrAefy0RSUrltpGq3AVOfyXu0T4Yohtg9Sh92nIr6vX/0a
gDdPNSjzCtyf6CwUlu0xNakow5PinOTjF22qxYfbB+UXRezqpKyDOFo1pI/bDzyh7xeDD+TLA9R0
Kot68kKnV8Egz2GgRlp0v2gDIyQ6EYBXk+lBxRsS0kclzvmEHi+JYucrcqffy6mGakQ+CL+Tkr9h
IqrPTPIUIL9GeVY6pXrosuHPRUCvcBSwCUOY969FYWknSA+RixZI5CtIsfudAg4lSsMCpP8S391+
4L39pYtGcrZSfeTtXFqre62aFzoqUiPUQIgsDGg7sB6cAMaPmnKEKV1f2HaDCWurtyZzAKT+L49N
xgBQDmPbDOauLNDZ7x3PYh/9GE8NL4q0ym2hx5zR3DXPI/lXAPMEY4CxiV8TfbTPdT9orhQtc2As
GOqIXh+9WYZJMrS54qKlPzz3mP48RdyPzE3s9sEJ7elsm8Po98sK9hyj+d5anMYDAiaXroOa8Llq
QvyRcfbQWlRrzdJ2WcU2ywnbrdS4U2ctfSwntAX+p1KaLkqaxgqyHAJlJS3tg0i59xaGjN9uv5y9
sPX7Xm0Of6XUMWeMAVHrqLXbdLn21egM5bUOU82rUaS/Q17O8BxAU97tlXeCP3guhOQcSl6aCOux
+S1uTVHp6K2VEJYHo37qJ7TVFdG259ur7ERH0HFc6eiZrjFyk1qBkp0yE3ZzMIgO20dhVOdEK58m
Y2oPwsh1CYod128rbU5dnmtInYuIMBJFhqepxYglBiBtaQFyZElY5jay1PyXTYQ7QQ68JqlbZxMJ
PkdXtym3jlFMd4VTScwM0iM8894m0o1nPLYOgIxtozCu46jSKxqFWdOjUCNLBXppo/rQScYRZm53
KaLFCqABy7s1Oo6lJokMRVgkm1nt1476CbZvem5LUAq3T8bO+IOS57el1gP62wEsc9GD2TXNQDIN
69mx4ipowzJ70uFgBZMTVt+lUvyb2lPnmkMdPyQ2uV5fNJZbC7l57AvzpwDwf5AT/S8/i/kHOnE7
1J1uKJyky3O+C62Q5TtLwTTTn+1SVU9JKZuuDfcLWYpknF+rfNEbNzTq9tEe9ar1axwwzuZcAj1D
56j+I+vk6ah5ulMy0n1fh5zAg/GS2ooGIXDFyx94RXpsIj0RB1U5PS6O9V1xltdYAlUlKxQwOsy3
OP2g9dN5UOPncUU891nyYa6ke1MpvpZG582a/NJakjcuCNDefr3X4YVsj8YdFw9sGMTBLt9uy/ix
U0tjCRDUD+9Rees9GR3Ag0N0fbetq1Chrz7DFInrKOu3M2SHstEjRrYERhvXVAPiOczCF2VoTc+S
oXq+95m4jWhZA0KC13LVwan6MDEgKqlBr2p1AJlQQGJtpS+3V/mVdm/uz7X8gOFORkTnYfNQNIms
pRW0x21JCkEG9OP86BjRcOqSDuUv/KiCXG2rc4TziVst5XjG3q72yYvFaZ608SRhGXDK8jk9S0Lo
L06fLk/maIJ953o9peaifPsf6BgKKHgDu/YK02u5sMYTuBbdhTF1hGzcgcZxZOn2ow+2Ioi3Mnzz
Us+RlelmsGrs/ZyrtnTR1xn8VNbRdg+nzpO0Qb2T1Hz5EDsFoEsnofmR58aZwf4h7/76bPJzaFKt
zHaYXlsfDvx3pzlNHTOIV2xL2+SoGKmRfmeEeu6mYkHw15YSL1/1CWVh/tMMxQDxXGQumf3gjo3c
Bw001oPjtb7Xq/dOMwUoOXUnF+blYXYkUD2CZCFo4/CJlKj4ZGZR/akbEDOuZPkfM7Gqcw7lN9AW
FCpvn7q9PaFKY7yHThdMnc1FrY5DlpppaAaUirOvJNOCWVFy5A99/b3CV0MJlH4R2SiqjJeP2Cvh
2NL8ZtBW4s5rhP34VMziiw5P45R2zvuRTCyHSxx4TIv6bAtRWKkafdJYZtDHoXUKJy3xaxUl7dtb
tzPIYxk8K3R60VSeW9GvvI01RRoZMBVZ1rvIKAmPlvu3Ra0df+a/v48zkhtNYzxoUYnutP1sS4Yf
99PX2z/kenexmEdmEikkGGoIu17ubqO2ihmJUQ2mWfxJsap6hgQBOnKEDSSt6A7O63WuwHJwxnif
tP1RWLtcrjYGnJHNQg30RZJ6lwZS7w4ijx9Vs9TfPQi6XGt7PLlTUX3MaASG8vRkmsPfloqc5n/Y
P5suAlkxyeRWXESUYWY0JsjMeYajaveOfNLmqjxZTUdNas1HnZG9DTQgX6+bCHBfX1Pa324vLHnn
FTCsBJNVdW6JXt0raWRxag1lOt1+tL2laODJNEjoaTN9uFyqkHMUJdD2Ap5QyKc+AUImdzbWa1aY
HSy1dwrN9bEIIlAlt+NPdH0hkOMKQamp669aWVUPyPxWpwgY4GNYFfXBMVxP9WXY5C6mKQJDBZcD
a4vxI1zPWZyUPNoi0xIcaeudEqxfqfi6/BTKde5LsBL9SThHX8B10GRplRkBTFzyj60PJYDzRG0j
oQQY3Td3JQ4mboHBzcGG7q/C94zMEep727bP0klzrdiJgpuvontdT4cJ7YMjf7O9E8IMlFIQ2SHI
bZsTUvVNhXwpr211BYDlNS9Yd1aYyOh1c/BAeycEUA43L4UTiJXNx4yUtgKzrFYCOW2Fm0aT6Tdx
r/oRlb/bQSI+KA138g/gwQq2ash4GUhOrc/+24e2ovSWUULmWihd8kGyEQzS5chwMzwZTjkHKHY1
9MR90wnVs1zLy72u1rXXFFbrhWNVHJzY6+fn51D7ICOzirptRydhS5nKUFsO6CSZp7m0e1B8GaZu
0EZP0K1+vPfbv1xucy0UcqkMhCB8D1sbCpRcJ8HIfRnAMv58e6Xrk0q+z4e/KsaQl20DWouSQp4X
rLTqfdw5dTiehFLUB9Yz1yeVUSI3D/1WKkiYaZdv024LJHZLZ0Fsri3uScmjoAD+eU/r7WjE/Ash
fxlcQKIhP4R+LLAgRlCXazlFnUdUm3LQ922oeaM8hd+XQjU0vx5R/nEHqQ0zfxThQlaGq/pjCtC0
CqKmjPsH/soYncpWjaU7KcyqAWFCqfk4T7b256CnWu0tpbX4MZ59L3U89gUGKgtY4M7sGlRqi8Ru
31Sp/2mkQ/UFr7BUccOqX76lS9iMbtf0UCLjQVKZUKSjEK+xPVIH5EpaK+j/SmxL1gB9nazyiyxG
Bb6bNurfjbYnBk/rvMV/7+s3qeeBotA3WJnrmxCCqxMzU3OQg6nNu7tmSmRq1Dj+8/YqO7JZxNy1
n8nEgqbIVv0gJjmFioaGfDhJzH2TMX4piqVBQA9VhPTJqGYphedQGKmPlVkNxdQeug9O2mv0XENt
fkokY3zM+rB77ZYshBkIzuqoMF1j2OXB4dzQ8loHK9g9bcEXC6Qn0VRKR0d5QlverGKP+YeN5vBo
L5M/lbq0uIak2vJdPQjsOsPQAdLbCtMY6YOMeuc74EIfaYmEP4y2SfLVHKsT95UZavnZcjpyhLSr
NbANSXsyWguZUK2ukh8MigfnLkoMFogRkV3cVsM5EkqWDTGzBHtVuBQzheICQahqT2/L8Kx1dAFh
PqvqCzSf5SmxWutN1iccyOS6K1o/tHAMc1EriwsPtcn+pKiIlXhKaDiTm5byALtrUNunOa2El8JX
hSmcZ8WP1igwd21lSfkzIUF5TkocV85zPtO9QWFePdlov5dARkCqe2GKHrHbxo0++cI2+uFJc/KW
ikuL0UuJGUfSCaYtf/tAXScQIHFIwEAtgGjSt8odo5wl6lRkc6BNZvG4clp9bYzzl6aTALTkTgwZ
vC1ezWw6Ep69jpesDD6DDiKFwxXTArdUxsAOo/nGkIezCizV1+xiODiLO6tQNWq4q3DzWahWXMYw
kkxdGlOaJF2fjkjJLlgf6JP5boAophXrt7+yL0n8NlFZMWoLYb5uCaKySx5NMGJeYub2f3iW31fZ
pA5ZDVVca5oFclHd+3k9l4Gjwee6fSKubxieBdAHuQIbhoLE5Y6NdjZKKF+xY1lRu2WTaK6eFYsX
EeEOisdfloObQAGQDqwgMVOjbtv0rWvRaEM9q+A69J7mQjzl4ltDVdU8CEldiAiSqJ/aSY6KRylr
YE3H2ojPTCTPpeSmmmSbp27Rux9VFQ9Pjq3H4Z0ezvUXh7537DWVBPetghSIllftSK7TLD2mfWWh
vnQhnFl/qJX0qIu880Vx2tZOwmq8AN7tcv+yDIOome5oMNuZ/TCPXcQYp12JtbJaeIXdSicpn+nI
x7H17jtoRdWxMBgrkpgtEUsUY4ojTsqri3TZFyn0eFrI8n9ZZUUMrmA3m1Lx8gEjcL1WMttzQCFE
n9XIR1/SwqPy4jpPXIkB1Gv/D5lyuUojNzkkRh0KwKzFXxdj6O7AKYq7EgEgL3cQnrt97Hc4lnT4
GNSsXQzwgtvEdFxM0fTMYoMc5POj6NSh9JRk+RZpIcLbfNzuVJENO7NifIUt5XzARb66s8BKupo9
FG9NsbT3chkNWIHh3SANMvJvSQmmaVTrs97UZOBV+rfeyfEX6EPFQQi63q81+hBN6YAAW9hOks22
snq51qeg0ZUxGJsie4rnxPwUGpOKsW9vHiTWO6CVdbIF5xBhSpQf9E2cILkZQpRdJjSfHBDcaRI9
JHEbPkyq/MWctDRApAQCCZqHZ2qO3FNKvX9OKu3L7fe29zsY2KxJ9zqpp6t5eVDqOUxNeepGAKtF
9QewLQE5iOnfh7KKmn8liaYMIIExL05aPc4fC8VqLPzgrB+FPuZHUhXXwZPabtV6Iw1cuZCblHkS
icHR+KXmzUxRa6z+yUBozs9nob77NgAuREuDW3tFlBubO8dKY0yjBEsNwxh9H2ap91vgOwf1xt72
0r2mH0RusHLLN9uLD5ZjDqYYAxrcnxHVCT0xMK2dFwRjJvG0dMbDZI26J6nDvdGlf9FuOALC7ZSw
lIoUVZRV5NaAoi9fsTob1iDmmGOdoaFkcJLwWFSjV6FrtUtvr2QI4GjBVPS5141z+xCmeDmUSdR5
eTLoB5FiPdiXlxa/ho4V0x2mL5TVl78mq2h9DJIxBHliam9VWy3+2JfRAZtw5ySh8Y6a2jrzpFu/
uUaU2oYe0bKKVKs1QvxR+6lbzD51ZUlrD57oVw/g90daKYtrs22VJKV03fZyxhFKOPl0HSijrOLE
l3aImslqnCBlnMSkzFGzlG71f6g7r+W6kSxdv0pF3aMG3kRM9wW2AY0okbIt3SDkCh5IePM251nO
i50vWTU93Ni7iWFNnIiZiLloDUtKJjJz5cq1fqMPRgc5qyyuBrvqb3Ot/qIXRW8eIECnPOjqKjNB
70VL4feRMX5sykFTbrAUTBvkEvISegdp8uu2i4ePDjI/P/KhwuOpxBU3HVT2DfZf9taLaX0fy7lR
iCNGyZ4HCN3T5VJFqZiIh+FkA+LswNPT/Tyhz/y9Lw28+LrYfchDK//iKll0bVajc2cKRfhoOdNB
StC6FubQ3DaFo89+mqkek9KcKzC4wKRjiOXPR7P13pK/LLVQyjRgjiRq4PSXbYRQ7HDq6+Nols4u
XhaH1GVcNlK89V3BKGwolEyoXKMhte7ch04jVQLS+ghyDKpoz0Mnj0Xlh8n8pQRN8vyczhCfcjiK
vLDLAOJLKNzppPLILTC4Bto0tpl3KPp53vfmYO8V6e/sLlYLqLI2HswpNq9UFVdTr0iVq9aqv6XN
yHWqR+3BbvvW1zO987Olqa/HnqYJMNWt59BZB5zfVef/JLQXOW9gAKvfFZxdPJCUHqvYjl87c528
MvLYe9A7u7nWlIoeUWeEDX4UTfUWVub8NnUqWfufQaqkZir03dJWxsPimVvi6Bf2Bn0cGg6oW+DJ
s9ZGL2dc0S1R1McJs3bIfEZ8zKpoy93hwnEhC2IU6AWUmdZ1DKdWMYYJBXbUc5O/RqS9vcNtatj1
SWndibC071CjzQ4x8robT9EzWCjfHkMBzJSAnYMJXxOwwkJHgw/Hk2NuFR8Lu/L8yFCRY2kytX83
YRT2OmyhwZpt+FlkNhrN2TRuXHfrqIucJKV71aWeDrOIQsvp8mPlbOmjYwzHYcGMPGns9qZuqGAh
qLElMn5xKNmvksJFEn99OhRKqErSuaitLZn7s81m43qukk92IbboEGffVU7K5k3AG4uHAQqxpyOh
GF4VwimGYx1iR6rGmPM4WWa8s+cmOtQZgi0T4nn7cMyb95laLgfTeDGlgN+Bt7FM0DwyemN9w9gR
X1sbvP64uGAvjKTouC66rfB54ZvKF7hrUoRVsUtefdPUWjzok2EP4bXMgFO24Y6HUn9bUAPYuDMv
DQU1y+K7Ulan0Xr6UeMWUJ5T2T0IlFzda2aU31TVXN9M45Yk3vpEyk8HMpRzQc0crvRqTy6WMY1x
RNs9dtRyFyl0W3rXyq4azLN9YzHat3j4dkewQltemWf2YXJoZKUoOHNZ0D1bTRLbNqMZRdMfo2Tu
sQ4zNN8SPdR6L2p8LV5K6rVxWb9rY/kGV5fA7sGf9VojbufYE1ehzhuX42YdDaPIcDk0l/d1WKYb
b59LayF92CXeRiJu5M+ftjjoZIQxsNKjOgJMsBGqD5pIDAcgw9bGsq+DMMAJCbUmmyBE0M1fPX7J
6Ocei/n66HVC3c0maVE/hltX5qOW6tOEjGEsymOUTyXqDXru6YyoewKTiCpxNMwe7W8gq/MXQ2UX
+NHsuDcTNjtwY3BNfZ1PbYuBdhzjnlTOeqP5VLfTBJVNYwwPorT1fR6bRgMW0On2DRSiozPneS8F
1EMRiAFSu8/73fys9S2dWLEkOFZHWVvNPGRHzBjQQxQ3s95h9acmCWFDxTzan72xBYKVNkm7y+3S
/cE/pP60zL77IEwjivbp0A4l3Vaocf7SJVWQ5kOJxnuYi69hasWuX5qlBdzFHob46IUWmh5uqfUP
1qDhuBsZmZTtQZhfjYvlfZGFgL146fhNYpp7OlbVcDBTVYEwoCQuJRZbtPfj0s7JRkq2TpZYCrRU
ZT4gSZ/nV4KXmqOZWuKYV8O0V41MBKPnY9EktMTZGEvGp9Wyk5RR2ecdD8bKXi078iEzqO1CHEG/
NvvC08M9Cr8ZqBu618JRwj1yoFs3/qM02OmosNdsbFll8YhscPWg6QXsT1DfCTNsFZCjiZln+8Ju
pCf5sHhvrDr3evqFYwoMOOTHiB826nfLibGZXmYoK4k9h1/Q51nGw2wn8+u6zyorMKuujY+mjvht
2IR2Rs8qX8RhQk5/vra9Jnk7w+EdfCWG4H1I6i7U/RLbh0PoxcioGTzdp52SGhMWQ7wL9T0dXOj3
TtFFEKYju+uPzhglGRoSmoowvVHjLItv2LQcRjcx5usmm+bvqlkMtJ3s6tqUjpeziksWw5j9e4WD
jsn8MngVd4UFAeX5xPesvGl5JGvwlNHm49olqzw9xWXdqYUi2oxSCMuZKikt1aLvl/tkEVkB36TK
fF1tjJJzlMXdVdcJo6OY1ilflhzFqmt1GaqfRr8kQN+oovp9USDhZCYqr620xu3db4clp1mytN0h
FcIuDlGqLvUVinT4OYzlXBX3z0/q7DFOQGKLSG8YA0Qgn/10UnHcG13WN8mxwyAbttJg9sveNJT6
Ppw9xcE8MvHELlNibowcGl2zHybh5TsxwSY7VK6pUboOqz+Sx3870Vhv//7v/Pl7JWaQuHG3+uPf
3ww/m65vfv5y91W0vxz78sdX4kr57/If+edfOv0n/n6XfG+qtvq9W/9XJ3+Jkf78TfZfu68nfziU
IA/nh/5nM7/9yfu0exwg+lnJ//K/+sNffj7+K+9n8fNvv36vepSZ+Ncifvlf//zR9Y+//Spbyv/2
9J//82evvxb8tes2/9r+svuaFP/3/5z9tZ9f2+5vvyqO9xsvYKQsybCp7PPY//WX8efjj1ztNzpA
FOOJAywxYejXX0okbuO//arxt6j1kkISHriOpFwV1Nk/fwQBkr0A25YnNq4Nv/7HL3j/R4j5Y5H4
Hn/++ReKMPe41nTt3349Q39K0AxYKoS35G/B8/R0b5XTMJaliNFXSbIuSHkOvNGL2J8WeD9aO0XH
ztCSz8jK/HBHPbp31Alfi6Xdq7WGwUk2hISFykN+ea78qJlTwxeJqx+kX/19aw7TThvS694ePufY
836n+aRd2xO4xyff/dI01v3PR+wPHSfKuMhLnhm2xciKJ41B43wx2JdR9sERs/D1ekQX357i/vU8
z0Fcz52+02NBEpWKydhVUTVc0etL3lQ6leVcm+xXtTIZN6pKIUu45QSyOh/6d42bibfTIj6p+ZZc
xCMh7eQugMUlIQzsA0N2L1YFCN3NkjoCzHpsUb2PD5rZvEdtZvpcmTUiNB5s9p09ieprNZvlW1GP
H3DGVO/KCJuRpCgLY2caZXo/qIX4mNZLPvt664WA2O2e1MUrxp8xctnXZdx9BtVmXBdqPHwF+qlz
989F+dC5fbVT1JmmKzpZ142HqK/vxSR3ftWBBzbzUhznOPmk2nkY7cHXhNwfsxUjFpZQfXxcyBcF
lX8ZIE6Cyn8x9PwPDCqPPk7/Oqp8Qiw0aX+ZCaddX9Ij+CNSyXD0+Df/DCyc2984spzbRx3ap4GF
99FvlBbB2HCk/xlTFM34jWIyKAH6SLSsqGz8M6gomvkb9AP4sIQd/qIE5L4gqqwxExRr8SsA90di
CgsM2sVpVIlGTKUTSGsf0j7FHK8xivw1mqCOurOmqQ+8UaWeM0VRdlhmffhW902Pf4XajrvOsLMP
CIfWpNkGynHI1AWtQzL9fMBYpZjyF6ToShiVIRbExCrtGyd+9ca1uw912t0LTe9v6Eq6y553hnn9
/FCr98sfQxHCOdmPosmrHnI34OwTWUv3YVbmatePVAAiNU43yijrgrKsj0swlLTofdRLWaWU41Lb
CgjE+ONQjX2g2bXpF/GIpVCl7iBaUXkcewGMpwuz91o+u6+XWrnLGly9UbvykSotr7U+Ww7LElvv
Clc+XzQvw/hzJosM32ZOLW6zIRVXaSQM/NRp/MZ9be29wdtyNFg/gh/nwraR9TBYfWg/n26fOeT1
BIEk/ug4SvzDoW58P8aoFADwK492Ijw/6TWeZIVDWXMWwYBRXDQjBV90ll82YgnwlWkw6XxvmUN6
GLIo+WNR/3/EKfGzfNc1P3925Ej/C1IemYX86+C067+dRCT5X/9HpmP+hv0asJJHRWLQsU8yHfM3
kKQ6PXoXsS2QkWzOPzMdnaBEPc7GGEq+g+gm/jMokQTx3AfXRe1KqkQZLwlJq1MoiUFILaCYBuSU
YazVw6Cquy7DmXcI2pY+emNo0T6J9WWjViHDxtO7XI4ivSKlwDVahGtag1AqR4x2PgSKgO7J2csg
ZsfpPlGMLS3traH42k8rMBBKRoAxxRDwG323OkTqQjc0d8h8qRuhRUaO1aRQKZM6c/Q8KROvRnLd
MTdzXe+DqlJgEKN+86oYxhZP2i7m7HmeCIpWbUHGaO3n0WsMdtA/d9iF5O7C0tEnwvQAyXCpmLZa
OpBfoRTc7Sl16TbNOA+31dCoXr50pI8SrU7Vlj28ip+tiFstzFAg04Si3C5pndxEha5Akn05sQsF
BNpN7EMavCA9V7ejNhYuVhR4f7fT4AaOIckisbfVGL/w2YAJsBlRK/KsM+J5afQicp2wC3Q19Gjc
ds47KsVb4OJLo3DTU0ChYsNbZbU5eod6VS7MLhBuZ97O1RRi/9JuSRGsC7KcK9YFmQziA3jftUVl
1emupKB2QaSXzXWtmVTNaJtcg1B0brA1dnaoz3h7XNu3NHUvzc8l78Ks7PGRtEoU1FSh+FF2XdD3
vK5h4IrDSO3l8PwWPz/MtNgppdID4Zely316mJ1FRZmz0EVQhlq1Q2wV28MpsXco0jQvrNxSbiLU
onjImnGi19pZIXwrtRWTCGqtcG4WvXeui8puXteOVf5xSZ4UCJ4+Li/NyqHzQOnChFC8Rjp25RCb
S5EA2aHUvi9hvu0qnOiPyqK/2GyaWT0davWMNWociLsiZ6iuNa4qM7Nup6jYmtD5ZjgdZRWJhkHp
BZ6VVVBwwOH5mxoA0yi7evlmQNKYqiQdabABq0iUFOlc1FHEXJZovrJifaTgaiX7VC2S/fNDXZzQ
fw61jkRDGHch5upVEFLjvkZchH5Cov98fpCL2+DJIKtszu7BCcP/rAKRAtAExu4grqNoYGeGzn9+
qFVazy3PAsnuCfLsIEXW/Uyk/cI5VF0q363VBFEHozNRMapJ3OI70TDfWKmLn8+Tija8meiyr1oT
caQsKbSmKsidRDkqEqycKU724kWSiCNQKSRQCJWu5ULrQXFKGOJlQMHyYz8N2UF45nh8/sudLRI9
HJI3+iy0W+gxrxap6lIdP201DzoXU14bwYsfBmZG0HUb3CSfH+vssz2O9QgOkapHa4YRt1VYkSnm
tELs6WsYUVCgRJJUG8OsnxGosONaSFnl0cHonPBWgb8p4rLLA9XN4teK7SXQP1u8VzI8Ypem7N9o
djzdKcZYv5K+dG8yit2f+r5c0p2muJR6jXi5c3olJuGY0ltugPZdCUdvgzB0tmvl78lHl7wuhBrX
KgghUjdW0iV50Ee996XpQuu1Zld1oESms1cRwv2jcvsv4/KF70+ZHKiT1GeRzKDT28ZEhLRsIycP
dE35OKsIpudUr1+6a+F1QWxEphGSKLpWq8QgW6DNZGqdB1mYN0enqIcDqsr9xqc7lyeQ9DHoMmg+
SYrpWlckR25GVXolC/B2jb+KPDbmva0YJX0N06WG36Zi2Ak41LtyKaZ/GEbsBTUihu+J5Lof6614
52qR/mqca+dVYfAh/FoZxswvhnY5UICpjqOotArl/kE8vPQcgK8DbCZBYKSe66xGh/SG7K9Jl5b3
OHJzoOoarAI2TvZZ7iQrPTywQP0DkQQoebraSuSpvUt7KAgbEX6eBYpB1ThHx3mwk9tmaJpX4Tj/
dNC+eff89NZVIM4fI2PVxUkHDQEj4HRkQzglePEuDZw4TidEhVPjnbXM1tdKNHOyG3vHwSrHNqaH
OVWzal+LucavAEXC5ZVw0Wjzw671vmRglb5EsT1Pu8xCfn7Lx+f8+PG2IL+D3UPz6ExZHji1Nk40
tQLwyAbkqvSLFZeGX3bFvJsXY6tHdWk96DSrJHu0DilXn36VXNbLG3VJAyhBxg5PBUxE5NNjZ3dJ
GNiZML/0WWYHYrbLD8+vyPnBp17oyVSMXJ3C4fq+wjB8buM+DabQrg5d3Nk7DHSz4PlRzvpVrDvP
DkRHJTZYipSfzhBpW3tMmjwN6rRpSj9XkZC2h2JCQ3AybxwK9TfzrMUfFqrMuwqHrOuxHkJzP5Td
dI14nffSa1r+PvJNZ8lYASTn9PdJ0LrVKmEnQVuoGZsfceQmoeD4/LQvfFygdmixU6vgul7DR5tl
npYedaWgj5XpENFTPmiUP/+bo6yWUEvCme4xo4yzUxwy7nNfL7NN/4fzdOARC0mtBDAKAVz+/Am+
I6T54PazGQfzULxxS9V4FydRg6VaTGvax1ykb3eink0UQRQ7eZ9XKmCVSq/iows2/DpBJrTkf3r6
D51D9buYnGTL9frS94ZDRV2JAAp0bRVduipRNGye4yBFseSqWNzl3syN9PD8ql76EDZVcyltK5/s
q1GyetGiFEOhIMmK8cbyamxVvD4+kLkPG0srj8VJnYVtCh5AA09FG4iddPrN4zFv4WR1cUB15fcp
dd60iYm1Yed8ECI8pq7+7fmpnQPNqQ5QUsF4gU4iBOlVJIpdbViaqYwDpauzoMCxMvKTMOr2NU/4
N5q2jIHS2N3tlKJqtlhRCfLKiO9ZSuvT87/K+VeWBH7aFRDHAD6thTrQ71URvUxiMsJ8eW+7qbaP
pRKTAadrIxicR/vToVbBqVqMLk4HhtJJq4+402RXFgKfwZR40Su7R7rt+altjSevgycnSTPbQa1D
xqPFlh3tShg/kiybdjRv0IUDkrxx3cvk7XQXsaoyt7Nd2rnAHE/HS8l1Ok+t4sCIQ+2qzlQz9xOH
5j4usoN2pwBu2Y0OBhFh2Lmf8zTUfn9+wpe2FZ8YThJ3DdLJa6ul2MiUutXYx1Gt1w8NSP2PDs34
XR+Gxu3IKh9qp8iDfDazGy+qw0Pvxl7mi+Gl5QfCMRQ3xOof61NriYF4qhwvyps4mEaNOh7HbtcP
feNHNvDB5+d8af9S/wLHKgulFNxOP3o4DY0WVVEcoLqS7RYEbP1snt1drostdbZL+wkeGNRYPObp
2K+iRFel6OHmThTUahzfGPE0HooGjYZ0ThR/jvN0Yz+dh1lKrhKjQKNMUiFX42VDA2g8MaIgW+Lq
tmwG7XfVKbe4VOexj1HIGagy60xtzXmpp1R0LVaOgVqFwycBF1HyGbSj7gzxbuJdtsctb6vke3Fq
7FCSAwt09xohG1FrJNUsowDQjHi3VP34EGvGuBEALqRDSLtBcINjIEWpHs/LkwigKO405UoaBUtu
Fg/Zks3fI8LCDWCJ8LU+1s4Nds/xwSx1QX0sLXdD6Uz38JAK36nKLY2Bc/kgTgWAN7prsgxNZe50
r8b1QgBJCz614VVvMjK4j2W8KNygbY39TWa8Vd3SanxrNuqfVaoZB7WYzSscNNM7oUfRtVFm8dbd
d2kpbPgK3LAQlB/73E+jZKFqo5IodRQAgTN+QkkYdoU9wJJ4/pyeAbMlG4KQZGMnzcuX6+Z08vNo
zK3dxVHQsx++VbrwDnkDdtYrFutW9EDWZq+Jr70IzqgohHhYpnnayhQv/xYurVrJWyN7WSWk7AWv
Dx0F9cY5Xf5Rjo25Az7d77s4bxG+7lxKwPReOzQYXuMkWfpF4lX/eP5TXPjilBweWTrU02FVnX6J
wSFkgXBTjgUmhQ+olVgH18uajc1/IVrRwJMIcUKH9Ck9HUUeu9guRwU35+6j0k3tXRIXx7K2JuKX
t/HgvDQYxwt0Py8QF6re6WAGVMclGzrlOKUZyGQeewfyCQs5+tK9Jepv+fhc+oQSp4qsqQkf0Fhd
tYB+EQ3IeyZneDDStGzcKYmTbVh4XByFzinaI5LvvrZH70ukW+y+UY5OX+W+QDXtmIbTVrnmQgCG
hMLzF1wq52OtrkWTI16amlGGxkrvo9ktDl4rzz4m6MgE1+MtoL5kY2py9Ve5ysmgq3MQYXbQo4mh
HFM45XedGLvbupu9YGgr85sDmvqqdd0hCEW4Jcp34aPCJJD8VRijqHqsSmBZqVDPSSLl6EWxGagD
UX8ZwA08f8YupAVsRsm3RwGQ4y5//iTyJ5IyY6EUftQKO99NzRLtrMrTfUzOt2BkFybEPUYFFxY6
Wijr19AQNlo+xo13hCTsfnDHerltkIjeSKnOPVAglfHhyNXlW4j/eTojvavUZkE28Gg3cPmA+MbF
QQtThKiSSf1uaGN5XFI1+WGnLpiMCWrud0jI2mt9UbPAsbNhjwV0dN/2hhL5KKYDngdkrewA1Yq7
uLTcPV5m44aam3YhMKDYiT0FMoDyJbfKYVQeNaETJt7RynLx2szHNgwWzWjcxHcLEL5XqdLHqDI6
6vw2yRdz8D01Tr5nSpW91TMrvI9nR0/8DnNbHOpYcuHbSAqWu3mM+uj+xZtGps6yGkW5n17G6Seu
M6+3Fa3HdXUotYMnvASxaiU/OA2w9P/WUOu2ozoC6W46aSPbJtMbron2Wten8a6elnBjDS4chaez
Wjcx5mEMQ6fCGjXGS+89SkHqlUPv5FUd9+NfmRWWfvDKwCuAdjv9gH2VRalHd/jYq03T7w2Rxv0u
w6v0begW9uH5T3jh3ElIHStFeJYKvqeDYbFtDdOMS31ndctOid3l4I2I4PyVUZAGAV6J7Mla9T9n
+Dlt2BNU7nvfK1vFF3G5pcl2KS9hMv85zGrrZa61qFNe40Q51PVHnHlpe4eK+UoT6u9pF2lfjdDq
qQkk1k7t8T/1bRuo/V+YKjkgKhcyLq/zktHJtdBUsQNWmkLxVcR/fEwcrN1fGAX5fyhFmGHgJX26
bMviZVqSCXa+hgswf4r5qkW0kf1c3BzkBhKh+ai6czqKO6d4XxUl/rSq93s81RGmA/Ww0QK5eLJ4
aMsOCA+1Ndewp4jDe5PtntS9+TqOlfwj4nNW0Ipwq+S2NdTqvq4a7GAggWDVnHXFLfYbXtCZ47JL
J1Hsn1+gS0OBU5CX56M2yGooKErxHy7bgxoh4NSl7c00l8neGzvnLxxhuhPkASAjeKatGiQtTTdq
mxzhClInGVzVHMg69I0jfCHBQu0E82lYofSr1jS2sGxR9xlSlmkcrJt6TpKbHLTaFfIihp/obnM7
lLH49PxXvDgozDlgTXA0IRScbsABdZVyyHD+SYdRHGQH7IAf9Xhbdd3yhrJxR6vBSDZC/aXbFnFK
UHsQuaCErs6WaDxncGd2vUgz+3UxjsZRdxVxsPLeuXNiY8uR/cIpQ0ZGlvep7kuGzGqSmbUIteMs
o/JY7vukq/ZWNW45dF34lNTBsWsFPQi4YG0tgCeiOqsDo0B8Gg5jpLr7kjfFXhN1uWuyrv5Qe/3W
BX2pdkC/hsozir+SULzamyk04mbgSx9JGNKC1qTePuhRUlZHuy/dz31OjDSFUd5HLQ6JIpEdtRHB
mtsyi/RrGEFbfLkL5xIwGYxtUJnkzuvAKQ17ZoxasCCowgSRlb7ZqWpYHxEX/yvrChAdkDaoPxjq
q6vVBKTZZDjTHAUMjYcB7XnfjAZ3I6W9tHssQMYktZJ2uGaM2Uo1qi1FachV7NFeTYt90rcvdq9m
BlwzAFBR6ANCuVrHqF/aNEwZRcDqOaZO/3VB5jt4/rRfmgqIe5MnDV19Ol6nByHDd0/kBcSdpE0X
tITRYW6w6Xn51cl9BnAMJIp8Q8uD8uRR43qLnuQ5Nj2G1+CXrGNtMrpxv7Esl/YZaBQIv9K3ir71
6SgoXOeNHbc4lbSzezUqkXYTKnHxAAq+2T//2S4NxRsQcJDs3nHET4da0LhC4wy/i8Yp7b0d2clB
4RVyLGPV3FihS0PB6JJmpgA+2AinQ2WxNjjLhGsIiAWxX/KuuBKaU+yhmG8mc/KGXD2uaSORzdH1
hNC8LhRrWgqjDJjHUWus6yRTID5WyoEi9T8cpYtwvHE+lB4+CXWpEjNa/cvY1d9e/mV5yiDFDb5B
dpxPpxuOSZhl9AKJXn2JbaZLVS8zy0NTe+PGIsrU9Gy2ZMeULqTmwiPj9smutCa3ywoVF9xW6Mpt
VFn6XkR6vKtCTbuzEh3FhbGsD7Dvhge3brcEky4dPe5XXFN4fkstv9OZRl6XwZ3FRCHH69t38GnZ
DcTKjRzivLUiNZCIvfJahRqxlgqp8Imfk6HGxAQ7HcimSVj6MCSdHwqSV7fWouEfhCLVoanS6kM/
msMxKfv23kwX/eXezUBWKAXIDBolwbUvyFJr+oREpX3sXLW4Ne0kv0GL9dPzG2jNaiEvBjmEvheU
JVluWDcGRzFh1QCu/WgifzQflrrXarjZBfBLdeinI/T1+UdoZGRTNaKfE9UE9FlnbxGO7xhx3vij
mWjTvhurYgqGTvWGYLDa8ndkhzKI7JPDrdqEYrhV+7yG9g23eng3NSiqOS1tu8OgjRVmdZY2lL4C
SmUjzMlg+XTbwvujJSCveMk+Bwq02jdw+oVbD0OAmmV11/Ja2JWlm5js1kW9EgNphZrqys/nP+s6
DD2OSpHIA38C0G4NkxRWlBW6BhnCbur2kGY5vL5uUKHOtO3h+aFknF5NkCgk9dKkXTyXxukEYVyE
lstdBxakwJLM1OP7ZTGdHWpiyn0spHgz8oZfu8XNNmgL609LVZScySEFJdxyK8qfP4kIXqzEll4u
A/gAc/6duuyPRcXnsGii+iqz3ehqWtrp6/OzXX/YxzGpPEsOOgOvBYNiZy4bfWA5zbzR90s0IR4W
V+4OeN28cQ2vs2wqcKjpSpkQRHxQpZMB8cn0LDdVIqO06yDkGkVpXFo4VirnH8Sjr9ilt/E51wFW
jkcpn60q3QMo6J+Op6OkWwxDXwdTabSIz+vL9RCl9eT3STYdtHhMfVro9vXEvX1Lix0jy+e/7TrE
Pv4CFFlQu6ZHSDHp9BeovTR3Qzuvg7lrHbQHuOD8Qp2KLfWJ833D7UFjAt6ZhM2tXTzcHr0wIq8I
PDeJyp0o9eH7ZA+SclCVybWr9ca+AEcaPD+9863DsNTdJRuKa3vNsjFD6XhMSybIhvwLNnPprhH1
e2jYWxylC9+RchGEK0pkUsBytZCGcEel1uYqgPptXRc1kgZzpMxXL56OBSBaGiXxJIMCcLpaSzSq
thiaKoBoOX4ajVC5Jvcu92qpZFtvkvMZQStDUpn5QKMA3bYaS8saL5zTMogVXKdMp9V8wJD5/vkZ
nR84MHvS2YXsmgr7ummnVrOaUEQogjrqEcPQOnMHPz8YTS3atUq4pYt2aVK8fKj48e4jl19t9ylt
RFby0guUavB2gIaiY55NW1DgC5Pi4SoVHmFZgi9fL5OWpUsRW1XQ2xlKWIuxSzPzqu2K1B/Rl9z4
hBfmxCIjg4CZtsyAV+kvsg6ORWZWBc2kLg9GV83H0VNfCquVDyxDol3JBNkQa3NwM0QpUqu1KkB5
x3w1wur/aFTqlg/I+XllFCoC0umB5ERd3dz5XKLW1plQDRY1PMKAokyvDWYwFcamXAz79+kdKidE
kxEAGi8hBFLkZ30S6lPVqrNMUatgQBjKV8H/0afvtyQKLy0OuxsAiw6QxV6nIgqFbCufcmga46jt
dLF0EA6UrcbbpQ0nCdd0ZwFjAlI6nYs3IS9QCq8Mxqx2/xHPrXboZ88+ZB4aSI1ThxsJ1qVZPfLS
uDWoz6+xqHmvFVmtL2XQ49d4dOET7wpsB198N+HJS/WAXFW6ZD+msU9WaOoF/lljXgYV2KJD2ebg
9u3K2RjlwpajIQRhAqIAl7G32nIGJiKNhp9lEI8DmvxmWRwWPhuA0+7FyoDsOR6OUhgQ9CPVhFVM
FXmXFErKLUGFtvPd1AWkbHyiV/utifPfi3y4jfvyXTV7tyJpNtrCF9ZMXh0gdhlcEjJP98jYhPlI
caEKvD6ad6k2CBCn5dYUL31NKmGwkXkco/O2CrA6YbENzYpRKnQHmo4Aiz/MQ+I2W2HvPHWi+I8j
He+lR1OY1UiepOZDhqgCYOjxMax7y3dbow/CvE1fG0uk7yrwHVfAPqO3dW5umaJe+pz09Ol2QNKE
oi1//mRzQul1RN0jB+ZU3rxrFN2C0J+8VD1cbhgKaFLRmx7VGRyXRKNQrQGWUtxZ7X26KIC8E2wh
eclkRuGXmTpsHIfzRI0RKTFDl4T2xTPqdF6ZVpQKIsUlZP+5vuV9yOsvqsy7RsPXwUe5V/cBGNRb
VpNnXTI5U/T6ybnZNjyeVtvTmqK2VMKYEDYtNKf6RPkQIf594za6+R2njcTv+9i475KyudHJFD/2
oHz855ORC3NHUFvCQUgW6T/KMPtkTROzGLVe9YpA6zzlJp3S/M5UqXm3Vgd/NNWHOxABL8UYMHEw
evJ2QFWS8L2KCRDeu2ZE1jJoQI5dYYPl4XQbdRuZ44XtapHjS3ISXH3uo9XUiNauVehFoGLj+LDE
An0uKguH5z/g+l0q58Iion0lJegBBpyOgull2Zf5WARojSD/swj9DXxVdBaRSt7jUTn6aR0rflX3
0f75kS/EHanuKKHXSHVYa6xoV/R6ajR1ERQCVW+Vh5KfGRhLLLq6pa16hvV7nCUPJ04/fBOSodNZ
8v8FPDSKIlBs+7smyleW0t11ibdP8+Ze74Yreyw8Mgr3up7rfaakh9qIrhpRfXp+zhfWlLI0OTOF
SAqC6/K3XtZR2XFpBX3fEAGRLfK7LFtevnPgAPPaly8p4M+rOGukUIfyaMmD2tSQ1ssM6xjZ7RbW
90IGw8fkxSExzhTAV99UnZpaawsAzCbu6X5Z5sq1AuYMwaTIx8jzpf1wllCy6NipZBckMasM3Qgn
re+EgwpvI3CYqMvmszmMy4aL+oV4Il9QsFa4caV1y+lGKZxoTAwtywLLy6Yv8aS3B0zcG7+aUu8m
rwftJh0ibYsIeqb9LCfHzFBYRAyBrHAVxuLFS8sY0kYAHrUacVTK8qCArnPl5DZqZGk0HsJi1h8W
rdD2EBLoN2Mrfxxbk0at5ea7SCwGxp61s5GCnDXe+M24ymj4yme37HOcfpBZQaIcmGsWVEY1+KkS
On4Wl9iamN4r10xfh2GSHHU1euPExau0HF8Xtav7qTX9ePHJAfBBkZDskqx5DbhKm9LEKglymmJ3
2k3fejX2HP2wEQ0vnE/5yLTp67EHuEtPZ0udceqtUkkDsx5b4NB2cxN21vfnp3Ih8MFmlEst1VyB
qp0O0pa5K8zZToMQqN1+iuNl57UQpHqv3xjpwhGln8NGpkXJ4Vkjro0J7O2SzmlgTwvKqgnxrXUi
Vo/Mf/m0RNnWY/CsMM92gSuF/7T0GYSidja3McuHBMqbu+DKYRkTEnNFpCTvMKOxAuFN+V6Zkmbf
5q7nT/Mc3zZzle4WOyk2du6lpUQyR5KJLdnQWp1kmSlNWlikgaYOzWGpCmWngKx8oYqEnK+03QD6
StcdoM7pWrpOHOVxpabQbqvo2Bf4vnrAafZo1Kkboel8Qo/VW8oGOLBRf1wFQHWOzdEJiyKAgKVc
m+H0rR1N9Xpjb8q30+kbm1EcKPbcynS21xMq69Dw+jIuAlEi77EbZ5HUDyaJ3HyAZBa2u3JEDu+Q
xZMb+eMg2trnPtXfSDg9ANlwXL5R+82HXQtsXKcgRDdsH5tT86C2WTsRPCrxzaqc6EeG7j8UXKUI
u9sFkf1575Gr2rsCrP0PFKWT92PRTEiTF/P/Y+7MlupG0n3/KhV13aqteYjY1RfSGgADBhvj4UaB
MZZS85gp6W32A5yn2C92fmJXn20WNKvpq3NRHVHtMkmmcviG/7CVutm9zzPVWSHybj3+YEVXlXvl
zUsCOQozhxONG/BWH3pV73tn7pDyc7EBjg3rW2uBNkGOwCq3jdvqdwK58QdttvV54w0K+UO/C/Tv
aavNxnYoxvjE1pyl3aLzWy6hzD2gmyaKyKFddZ44cuG8EESz3uRdXAUrDvewyjrrbZYNpgU9PGuW
z7IL3K9t5miRb2BZ2JSpcWGUts/73ZlnXoVHmuHnb+3GEsbyO1A0BLdHJH2YQJB/FiYS/zw57pLs
JlOuhkNOHw62dyxXeWkTrxuLbhYDYqry9LyMCvfLPkDywGzReKxnXBzJMt6e6QVU6Wmao2wAA+zQ
JypoLKdqg67Yp3lsnTilkpcFvLojZ/+luRBMwqld5Zjo0D+di53kLOmiYHA19Q1OfMk+jkvtSLvh
+WOBaswvgxwsWGrOIs1nBslFRo8z8/N9I9w0onF+jOH04lBkkauSOfn54eNXJctYe50s9jLRe9hh
GD3HoFXDcZqHI7N6/jAxK6A6jwVdOhQH1+YCVGdGR5MPhP3tGeLfJmTaukShDz/cNCyq6Rjj5Xlg
x4i86VRz1nzqMHzM4k4EXcaITttbFx4l/8iZlbfp/NqMVmWWncystxeqGJTi60p6AutyGNbleUYh
M0iLvSuFOpO1haQ57Awe4aNa4S9sRtglbHiSudUV/aAm5k9KLlUV5PtZlOqiKE33Lm897e0lWFrQ
awdsdeqDMXbwCHl9CTiwsxjGMdWl2df916FKyiOv0AsfixNFFEFyAW/yEItEVkH8D49kn9VFEqVN
a5yi9WpMEZxq40JJ4W5k5/lH8HovjurwmJMxgeo/jP2hRI7u3M75PoGatmttjGKNYcou3TjXd3Vi
Z7fuEjj71x/cl74bc6T7g5E9Nc2D74Y4urlWpfL90BjyRARDHLaeeKs6GTc8mpv0fok3V5rHwS3C
UtpGXw/5HnnM5Hxq4qIMa0fWR27E9dgeBA9Phlkn+0s1Zh5S155Q3ts7g5+dusS5XjgN5T2iMvkO
v1R3X2QBLIe5TP0za4iPObu/8AVxGqEHDCqP5PcQ+NVjfxinbZztl8oeLiUKX9FkJ7juSmyuZW93
p1pZJrevf8EXUiRaiBROKQchJUZA/3TWop/LrGlbhCwcKdotD01wKZrOIxXurZ/K97t72eneO8Iq
ieh6Np2kmmbuXSiOFzruAkd21AvXOB1AkDEYmxKdHsL+S+5Oc9KabA+vXUUQLottNRv6pk2t9Mg5
fWHzIki4ypqwecHnHtwGpR/PZjGRlBFVDGGWtvm2ysZjMdJLE/LW4pRNQLqiB5+uL5rznR5Du9zH
eQqde1maXaVnPuZA6lgb8MUJrd3aVap8LZ48Hcqr9dhoHYZK2+Bb4vrVmS7SY2yvl3YpqAjYxLyB
ALUODuM4pTBefDPbW34swIy3E2YZc3Jup7MWpYnrnoL3PJaZvTSz1cuNoIh50Ql6OrMsLusxYNlQ
FohVaPim+jDJuv30+ll44V2nF8gj+1ghDQ6TLnTNYtssSTg9R6j3OeZtV1UWI24yVsEQDbHlHLlx
XppWAI2VVhqkaaCEB9Oa22aQSUfhxKj9vaPZ/U6b9WOyhC9F6WSSKJuxdEBxD6sPhaaX0kb1dx8U
Up3pqZpOVWlg0NWM+VWSwNcmkClOgZOLu75fqLfhHPKX0cA/lat64RywtAisIY9FGeRQZa3PcBD3
l4R7xl/s20DDaqXVUa3oYnmMS/HCsnLYHLo1TBo99oMjN6oRZehyFvuq1qu7QNjszj6oNq/vlpdG
IRqjc2atutAo+D95LjJTAeCec5RiNONbW4LKtLC8evt1CFRn1ZRn76NRt/4Sv7xJlJWpc1Sp2E95
okWU9WRUGe4cliaGF6/P56UPBBQcGPoKwX9GpikXVWFd4qV7I9W+tskUb4QyrzTsfqN/YyC2PUOs
pkDPytmB1cjZQ5Wm9twkqude32JVkoZG/GZSCJEDvJ3H0hvN8GdiLHgWmqgqmAjg2C31vw78qq0l
/vb1Cb0QOKA8RbkVs83VI2K9Mn/9SJ0jSxO8354mIJoRUCdisfOwWuu3fNNpq2bXm6MY9MsSqgKG
B8m45hwhED27vMh9qHysbZ2VEHuYm6740SHpOV8oaNbvhcz6SILcDYkUvU1ZVvFby/TreCDt19Lq
SsA6uJKxku/Qu6qyvfS8chegSx769pAc2f/PDhkBJEEJoqorepzS6dOltV0kdUm4xd4I1H2rjXKj
G10cvv79Hul9TyK/dZRVRGEt0gM9WttMv3xAmgGUkEUr9hq1hCacRQ8gREPrrkh764MvgvzSVdhe
m3an7b3MGEVYdmZ54ZloDCZ9jydNYEg82vqkD4sWydfOUtN2AkmIJ5+mbTqROlHajosWeVY7X2k4
DN++Polnx3edA85H9GfI12hKPZ1DiaxkZw6slI0BTL9p2wp/jtp3CxFOBLRHLgvzWefNgKfMgaIf
7tExPqS02MLOM/DuyLKYJgIPydxmWz+mRHqGuL0fn/XeirgtugleQTy1P7plTi6DWtXI1qwm5H5s
+GcwtqsfqWtp+3o2pzLsE6e+EJUnL9PcTrbjGIuLelEekNaxCiXKgVFlLfbpMGT+vpJ6d1Iq2zpt
Y+0OSPUxMv3zvccU0XWASwnvilv+6YoKQ68MYBEoOdWFcznnfRbmdiOOnKNHytHTzYfMGnHHagXD
eh6We9zMSowiG9N9bIogHBdzpzfmh7QdQL0Ht/1ovrO9+AoZviK0S3tHVnwa2Ji+x1UXpdV8NVXy
JpZ0NpSu9LBT3a4tRiuc0eqprelI6eP5mqwVqZWYQoAJ6vDgpED9DjSbTuPOruQsw6q2SzyNx1E7
sr+e32aMsyYAoEegdh6GLEmOXgbqBT6m4ov1ESPc6ntN2b+kUV+UHxaquEcGfGliK6eDziZQMP55
+rHz3pu6kadhFwdSOw0y8i5rSou3BnyA5laow0qsW1vHB1vKCQSURJod8Bs6dYrnm9isMnv/zlwA
ihCgr9WAQ0K4a9XD0pTMJRvm9CLRWxU2Zf6XecK/HtCh14YWDnsW0BRQpvUT/nJppr5Zy1xBCxna
pt24bRpKv36oQKccmc4Le2GN5kDnoXBGufIg4xisZKjT3nd3VZLM71RbkIJbHrmHdNSndnaPnfuX
x+OtWcGHwL8PXjZhO0PZEmXtSqg939SIyibuonM4oLq5VbXh3L5+c7+w9VYWHmhU3m0I6Adnasmr
wUDUy9355mC+i1Mn21Izmnavj/L8fXhMQFc4O8w1dMOffi6Y+wHaZeusLKBDKYCUk96aJwSC3GNs
+pcWkLeIi3OFuYFVejqUNfvoDloL/Baqv2fL0lrv5US/Yzl3uqx5axaP4jEFL6gBcDrB7B/MaxBO
XVuxsHadObth2nV8KKVZR0K856u3tuFoqVIM5bF7fA5/2ew1DqkTw5g7vw2+L25uRBj0BLsOvsmR
Ot7z3cBIBPpExySFQOSfLt6A3zc3gmnuukArQMk746ZMivjNF9E6CvZjtBiQOjuEj89WoqsksUza
0FkWinw0Pmm9Md68dc+BAaI9A2SNYigk0KdzCdCfTOtYmTtsvOIdQjRilzWO/rE3nfjIUC8sG2/n
yrAFf4BL98GeW2yUkGt/Mom729Ne2s67sfSOqQC+OAgfB4Q/xk30NZ7OZ2pjHX1iBnGLaqbaj6Oo
UNqxLtPzktwadbCjCT1WWMVhVbWSBQKvZWng+Vt1N106gEnhsh/SazwCZXZlxKrvw1xvcI334qrR
wwZidXJaL/2CytSC5ud2cR1cN1//nM+nTxT0iA0EzbmSD55OX0/KQWHZo+/sxM0fChCX9P/19kin
+PntQdkcwyAqMXxMEIdPRwlKPIMKp9JZZPprvj+jMZ8U5zJtm8gpizd6SFEPWRuHa1eAawR9h8NJ
ZVjZg1vRdxyY5bRqbHMnXISZErka6OFDeeQefraIKwGHAGBtvTPwIchYxsLu7Mp2drZ0MV/DC3Kr
L/ab4U2MAkaUV5nUDKrhwS2CpTDqcyP+wfi6/rDl4EVdP9toBwz3muaUR3LPl+ZEkYJUwLXWssvB
4ZsakfVtpzu7qbGLCAn6ZpsEVnHkpn+2MdY9xxtJlk2z4RmAvoWmKBrNtndB6ib7KaALYMtFnfaN
B2bUTo9pcD5Tnn9k3eLkzFl8VJQ42IlipG0zIpa6y9qYTmKzyCHGPKQvOjy4beAAtt00KaVpE3H3
filMJ2y7RN3ixOFkG3Tn6iaypGmOkZ+qwdgWtaFZPBxtPWB+PIDILlQzH2tyrTHkk3yC1gGJC0B2
2CA05w829JgRSWVGa++6pJg+V4AutnOluRurgceGaJJ/PgEbCF+/Gp7fWY+jIjFMBWRlkh5EtuPk
L7qXkJ8kS1pc1rMM3gUofbzzCx9zxhbviDB3a7VxkkarWAPX31EIrC/tOou/S8sdT17/hV7YkhQ2
wKPBml6VnNcH/ZcHO0HkQdoZLP2gSu3LGQmhUC/m/q3PKLNeDQrAt67h6eGNSLlswFtmQBpjsOdz
WzUuVSzPfPvxAmLBe2CsMtzP3D07yxQof+T2bsaBI3Ik8tejzQ57fcVe2jdIKABSJLWHGXWwYmal
556lfGuHq0MdR6VfTBsjgCUVdhjen5AS2adU9I4R9V74UHwhYBu4ecGROmSXT7k3G4VF/KbRSAwB
I8DWHYLuyBK+MDnfpIfNDc9tyMX7dDuoyh71dtTNnb3KegcG42xRWjM2seI9DwWXIpan7nD7+pqu
1+zBWUT6gB0CKomI+lD1z50LG7HNmYDBmJJwnKfiJlOTtzWa2aekFY/4+sb6dezPP18f+Fm8SlGG
2HFtAvEPkpxP59saHqLl3D1ExWO/HWQ5XuYI05/Oo2scOWnPq2eMhTDAmsFw5yBd8XSsvBtFM46z
sauEDsm6S5siQn6tZ9ZTo+WbmJLbfYoV+Aa4tr+lST1u3czL7AgX+GGLnlx3BnZjwaWw6XYzV+5Z
kaR4vngDMr8aDbNgrMW7lgMSprNZRqMwsBF8fcFe2Ib0XAHocmfQvD+kmwUoc+l8GmMXOJ17ok15
FsX0TI6csRdHQT7EZISVRHKwVH1p6xRQBmOnud37ro+9qyHOjCObbv0hB5uO13G9+RmBZ+Dg7a97
apmTPho7oS1cuEJ+D5rSRGpMns49afq/sXCEgx4NQQoBh6DwSljpGPeNsRswQAn1wfJO8wVjqtdH
ebSHO5wU1XUeY65BSvkHk6rwBOqKqdF3euVUTgQzuvuKoRgVQQoh/nctxzOzTs1MRJOFhhulxEn1
u0JSowyTbNShRPpG/7O1prgJO+Q+HyyvX+5U3Mk8nHDvtbdQIToRaZ3tFFEHxFrsEfHj3Sow6m4Q
2g7cO6dsgmBjWzN6ZvwPpNvaMqQg/o4xIxeZXX0rVez/CGjqPRikvzfS9tWnadAwf3dmy/6KZUM+
hbC7nc920kMdgP4yGKEOWw9gq+mDXivsRJ+iEonbD34udT/CyoTOCLzO+mMhVP416dopiSy7NGUk
9XrpIqPxp2olyxRDyC8+O9u/+bXnpX5f4QkdF5kbugn44FCv/er7kU/zbLtBYadQihgWPDM6w0+P
v4vDivTNYt7NVJp45YcRXcXa76mcOMfYXs/PzxpmrFRkm779s5dwJP1SRtbMO1HLLkpGO3ifqrT4
8dYZAYzltaCCRuQAT/zpjAK/aBaQXPqOPNPbmlPRhLjCN1hdTcf0qJ5zO0iLKfzCQVh1kzESeTqW
7oxd3i/tskvJ7NqIJHY5pQZREUiUpehOpy6TGrqHaTZuijFxb7FRab6btSrfjaKKx2guFCVfO6/q
+zevwipXRTcJ0SaO3sGJm6a2yWpIWIBPWzMKoHdu6IYaodm0x7oJz18rAo/V0gTAEN/2UPuL2zwJ
Oidddl1sqC26v/ZO030FAFIeW/DngQBDrdUInuUVXX0Q04/6oA1+7cyIiMYk0UYbN9fGYuN7btuJ
diVzB0OhZLZQ5Hp9OZ9vXcosOk14uqsUFg/BGc7gFGlsTxwTFSxneR3/DBylHwlz2DXPTiPD0F1H
qhmeCdzpp/upWaqhm4yg38W1yoOTNhhmbVvaxpJvrXievtlOCxharxOrDt0hcG+l8DOddVAuUOK2
j+NNWk+FsZFOmZkhEr6aHYrBakVoGMpIt1PQOOaWSGayt6kztTdTsNRppGIxZQCuUZg4wQSRAlxb
BlO7S4oeZr2DovK2KuLZOlnwAM6jqad2HPKEoe2C+0GWRCKminfZlCWWLvNSeFlUOmbypZ2lr0WN
L1N/E1SNfw6mLrFP3KQFGut1dRA2uTJv9HFsk1CqUiOkirNEbqXblfk2Tkpx7QKJLmkfJf4QPUrU
b+JRT9ZJdyqPViHZtWlrxMXGMmYXw/nYLL+IeYg/QjworqWfuD/aeNQ+ArHTc+TbGuOj1xrG59Ea
fS2cOr8YMaaqKRi0fe24oJxNdWEXhgn82ZmC99XY1XEY5F7mRPNce9Oux+seWWZPW+rzEs0jmsRL
DTNHCm1MaCH6ZJdt4wfikmSy1HeLNIYrCvE9BJYl1T+10i9ElDeWzBHwWMoyXIRTxqGwEA3Zt26T
lvDRzDjb0Nw0PtiqE9ZWFWbfnJRpN95aTmrd0dkdkBpZIeyic+Wlq2lpEfoJp+ZTLJr+nUgXc9m2
dqDSleJWW/uhbqoq8vXc3WT+VPqh7ST2z6CLXQcpHweX6cBOEwu/s9l4LxVXbJgLpd/iKmN3O6Kq
JNiyVbrrotZkjTuAgRGUsZgDRR43DYbQmzPtpG9pp4bIU2ox79Yyf837vGXRfLy3w3TUZnzBmp7k
UgYNZ1gIemNBbI33fuzY37XRHZD5KD1xtvC3v8uknfkynU8Eqpa8P6fcs1i7ppfWjZRBMRJV6unA
qU9UELnmZLpYho3pz8qq7XPTUeKKRiiaFFrhi6uC2PqDn7QFQW7gVXIztD4tCD0zmvtuUTgyjV6h
mJrWx3XEZacQSR8teVanufM9B+NAp45KJjMrg8XeJlky/2y63PloKul6iMSbBi21wZ3VRnmkLRH2
r5RQMfNJuaRqf1xOvHJGNrbiy10BaCVaccEfRGaZUn2ZVBpPYen7EzieTDQ/zdqJvyFc1H6tfMiS
YU+Od91TvrciMyAxhp5gdBe9+96TyXkrmvhGNa32k/Svz6NWjn0VoSHrPShoEF+zbDSNfRcU9rwz
pVWW7wrXZrWVyLp7uFZOhede6qc7c0xzEXa+zC4r8MJZ5Nmzf9e0rXwQ1IuuWZ0Y8gObaIp0ZFwf
6iAdvQi+vFaFCiPQO2T0x5t5Vnqzr9F+5v/1AjlsrNKwMGBHlDoOlybPbiiGiiLS6dYZYYVGwPc+
oHKznbHcdDbjHLND8sKJv/DXBCi1UblhnqgsjYTTeltgjC5ZhqN5HwZtRgDPyXI/tIx+uCqsBq0x
TEI9tmWfrjr0IuAb9JWXNqEFuPZdoMy4PY1RVpc7jlTw3k1sH8OzaabTbxt1l4S9a9IiFej4eSGF
PnVDdLd0IbgvlRESGtY7v3bnD1aZ6ZHKLDjGSp/ts3YJDDatkfrqrDcVZukeCd0QoRGblBintwrf
O8/t32mOK65jd5iqTV4VDt4wUrc/xmlcXrtp27t8wtrAlswdjBOHFsZVHbjwmDzaPkSMqPC0297G
NkELhgo43yjOF/Rcb1rbNJad6zVOe1bhnNdGvZAoBs99sASRkHl6vjrRsDds5U67muMmd8s01NVe
jllTUZqr/OokbzoJCEaUIFinuv9S0JPoo5Qe6d6PE5sbt6mQpi975Zz7Ywe7vDBb41IHs+VGqszG
C6PtkScr8XDc48rJNVphDijOsHdOBjxTUmXsHVdyabbwXm66PCvuU1NTyd4R/pTsBplVYl+gw0Vq
R6hu7YWjAsLuJuVuyhLRfGOAiSJsSnwCkzYwPmLmkdNf7zRCgY5QrAKHq815hLS8+XkpsT7dd6P0
9BO8as00dPiKOR9GwBiagnJyQmuM/TqEqTl8KX2ho7qQ6VB9Ks9evuC2jWHbUg7mtW/mxak1Al8I
hWrrKbQsxAS2mZeI/iTmNtY3ZjJ6GuJwtfcxQczcDQMerYuOQ+edeV6j6cid20URmllVPBRi7NAc
Q/DoK/377l2NFG0McszoKMo2HqnFvDTzVRwsmsTZpiq5xLvYmUIvy2CBZ5pd8ZmR1z4tptgJaxKc
/dh6erQkwzkkqv5KKs3hMSKYy0IT77J+5zSNZAkQr8DCLFntNmlxj1e2mJIsBLuWfO0drRwjp5PA
+WmwZWf66DQ/agqG5KTO6GRhZuuE2ATCWrMpsoowOJ7n1giTxq3FZp497XwsUSqlROSkXy17cC+W
uVViz01pTZtGM3nQUiPTQi/I8HscS7vlwmyz6coZs/5rWcdFHVm1J2YuUyeH+qWMJt4soE7ysFbK
kRsOTBFsk1IOdwvNlD3q2LN/plKRn7Qdb8cm84hS73Ind5etyFVinKaVln7zdGk3Gyt1zGwzGAlO
alNp7IdJ1LteNDDJbCtvjaiam/Kctcy4rEXd15FYtKSJTGT3LpcC8ux3e54oF4/54N40nWM9pIEL
X9ftC6Vvi8FH3r5ismOYGbzXoe53XA9D7fbv865rH4aWl26PLiL4M6uPZ/JVrt3+IVGjz7OkU2Wu
Yn3+bFhT+SAXwyQ8aLvZvsmlpu6H7kda7IysXH7gKe1/nYqlIqRrqGVP8QDWxAQU4Yea9Nx2w3dz
aObicXndjv5wP4yF/Fwjz12ELQzkWzF58gcJCvFd4xqNCmezJ76zETwsPq7xyXU6zlq6l0WKmmWA
kZcM4SfALumcYVQReh5TGi3TAmNID4S86TrT+9z4zvAl90U/XqJWUN3DY87dyO8NrwvLWOsuvakX
P52hMr+Ylt2QHNpx/JOLjbe5N20qSRjClknIz6k+jHZlfMr10vso21kH1lNqiMuDYyjazcQ1p204
jUVwShjlTtu8NqZTd2E7gQled08O6QHhlBT+q58M3jVGYHkRTmmTwgVF7+tarwsr2ShtqL42ce48
5LALiaIzGXzSHDO1ECRwyoc+DrT3VTdXF5kypq2QRj5vK6MrVx8GMd6VZd3ez+0AwayM42a5UfDr
2BJiSj/WKiBq95Lc8PBehPYYyhhtROaQz9Cbqzr/xILl8kwi8nKb1poooGfUWnO5tJ2hbaROuXXj
cd83IVU4HqQsF463bwyDKiwSEYmzKZLBFGQqfZm915U71596scYdfWfZyyafdICb3ATDNZroXRNV
gTcPYclWvay6Tr+eC83FJENXXG+EXtUcNtR1y9BIsXsN/TEL5jAP0DAMaSk6yYkZ4FCHc93UiZD2
dDNu88FPbvG+DX7UdMzAAHpTuoQDSL6Peeti6DO4uvatxExlIZQu0g/K5BUNhaC4NnV2vIRmCuYn
nOqkrkMt5nNyHKukOnMGY0qxvJDWZYnWr7nv3VH8nIZqJLU283gTZFPpQVib1uQjs4whwvCiGaMO
eVDtTGGlJdCX8NObzCukzf03a9MtZsSzPAn8ZZi3JWkgzo6629Jexy6VZyYwNYd6rDs2OzdeRHXS
wk44N7thmDe5lVH8Xoog38XCrHs08Szn52oYTSyqKt85rcd6+gFs1GvOSttKurDXvJhqk5mUUQ5p
4otl1ZykfPB4SOpunPr3JvbD5UnSjUUQdcoR+caYlum2sobxLgZQmUT5KNM+MtXQ3IlAdEkE3tK7
r7IFB9exqhY39Au+XyRw5HZCWxu6z4NOqw/gV+nfFfWIciDMWEpoZekk5yjIt9pWH1wj21p9k+JR
x8tshRMg92RTuJmebLQlkSzPIlapwSRfyr00S/gXpiczgcUKqiR71ytQ1lDuSA05yWpLXSKBUakr
2XvuJ81DBScy1MCtrevCO5GDNfahHvsU4pDBRXsPtssM+pXSXuQkstVP2r6wzK8Fvifjpdb3jR+h
uFRdpHPS1qdBPqeXJXGCG455ZVchiejwFQWh4aozcFMPp6V2sijQCEYjTjbku8UxxziqyDNqAhba
4qHfzhlhe1bkHxGPKqxwlFWAv2c/9ip00Yyu6KgEvdoPfG5/LwJMOyI/SWX6zqysYH5HZIQphNcY
/mnRNjrYugp52KjIvO5jYeTjzyrnRtyofG4/KPpd1+WYE/RnCfnhuyzuC+4OOBK4jTX1kJ5rjdZN
oT93jcTqsswR+BYTJ25KVd2FCAnZdxDb+3STu05zNU3YpZxohAH7PKcfuq2lHn+bc1Z60xHa5ZE/
tPp1M7YEjZbS62wrR6l169J44zUl9TrYDPk49KG/BK0VZpXFwg2WmTTEk3o9EsNMbCSKPDT1gfI5
xrtccPGcpbIbaiKQpPnsafogTnNoSF99Hc2EzbIk3bIpgwpv8ULNSDYSQQ37YaSgiwZyjE/oMHvT
Q4nywlkvHbJXuWD/FcJ0Q0dIb9oy5rrySxlC1E8uehioV37auNem5nNlG21S6tvZb2MzlC7RM5Xh
LPeolIg0YKwxb6Ig9QNKAovS733ZoRRnNtPwo83oop3Ad4t39bQE8cat+up+7K1O3/zNSmXd4ISm
dvmaEde5SfDYapPuRH9rXHL2tgRWQMfBI2QflHXjNZSeEgd9uAhRXJzCEIcI0pC6emLz3aziI79z
8GYpTo/yEG10H2Q1tcfDnpgh5FxbczXtOmlfIKTp8hr3lIzfXPjyPMB0CB27MPKpKD6tSGXzqMnG
0NVOh08K+hfaU6XPxzT2nzc9cCrGURH+HL1SNtzTUbhz+zRBBR4rqDG7KLO0vOrKoDgzYsfatbVv
HRFoeKHhvaL9AcOu4gmoqx0UEhfRWovjJGqnbCz+HM5x2UleN2u61RA/Cf2qtaMWBefQWQjey+w6
c4miu7faHzoQh6yVu2et7SvgfU8n3g2SFz0xB5SHMnWiGgybKlQO3vwRGQW5HHDKzNg4FFbITUg1
iaWGHSRNONWd1xMeYB3zeo30WR0YqUy6VuDw9RXBcAhcpTBWiDqRiIzHSl5kBf4xlGOdNZwuoteH
elaORYwRNCnNoUfJlMOhhmlokkUW5a4dvD7q0kpc9ZNQRzoJa438adcKNg1AKSTwKMkikPD04/DL
22XPd+HjFDR2JKGem91PsaTgpn2FbQa2+xig/NkiIuql+ytTDsYQFdSD81aMGD0OusOnqrI8MspM
23hg4SIE+t9My4NnwL4gFOEIENAcnAFz6Z0ldoZ5Z2NTEwpSlf2CNveRXfHsUz2OAs0DcgbN7ENz
piIrKzXaLSX7Rlu2xM9LuBj1mwW91lH4Z3VVp8V0iGFKSk95xlDNdB4mN3SoYu3EgLnj0mt/iT7/
xxPodP/3/+Tf7+tm7rDlHQ7+9e/v5UM3jN3Dbxd3Tf/bbqx+3A2irv5z/SH/7y89/RF/vxD32PPV
P4fD/+rJX2Kkv36Tzd1w9+Rfthj0DvP1+NDNHx5gBA2PAyQP9fpf/qt/+NvD40+5mZuHP3+/h/s4
rD8t4Zf//a8/Ov3x5+8rL/Q/fv3xf/3Z5V3JX9vUpajE/d3h33i464c/f9dc4w9q2StCDqIgd84K
KVAP//gjFKZQy1ulu1bxLu67qiax/fN3w/mDFiTbkK+3qlqs0Nm+Hv/6oxX8AY+cDtsqSBn8/o/f
7ep/zuv/fB+W4q9//60ay6taVEP/5++PzeZfjzUkL+SjQc3SQYJkeChHymOWpYMw2o05rLX5zIep
XdimFsYahOKoHC060F6DLmpoI20YhOjs9BvHiN1Nm5deE6pB9x/yKjuz5ay1FJKbK6OazP3Yuy62
dVRzKdtqOA8gxzM1oT4ONrFPN2Sb1lDJuXC1uY1SEDnnna/G88yX8+cG43Zzm9qyvHVHw/xUteW4
x0ZtOQtaMb2Lp6Zuw67p6HG3WBLDTlouG2Nox93jl3zT7v6nO/XJ7v4Xz8D/h7vbXCWW//n2Pu2L
u/632//+P13yUD30v4WdGP77v9YN3/+64x9/yj+2vP0H/C0YL7AUeZUov//vlrf/gMgBMgVUM8xq
eqz/u+X9P3j1AW1ZqIOsyEj+6B9b3v/DoglInxwQLbBWgFVv2PKH4RUEV9qyNrhctNRJuQ/wRPPS
dc3Uo0nU26T6tpqQUupdou39WLwVu7SOBfad/j4V11Wv4+mjqffkwRKjnc1QOSM1xCTbuq3ebIO0
v/3lq7xwkJ9Blx6HeoSEgWBa35anQ01LFcDVZFp0JaGWBe+kf1uVk9oY2JrvSs4Kuas8dfNYAynW
fCHZ2CyxfpWKpP5WWj9l8kEz7GxLiVPfxHNI5Q1Mr5WbkbQRbErfitFbf19AFivlAagF2PCnv2/m
kx5Quwzoa1AvW/pWjyxVN6GnFi9sSNI3GrCw7eur9GjR9Ot1h6AAmxJ65CoxjlDCQWxdFALTr7kM
Ng1WuTSJ6+uklT8LMyiu3am7UKiohqWm6otUaBP4G2Nrz25wIW0KWWSqG4AEGyH869QeSCSB4lg9
vb+kvWjk7aTlaif+L3vnsRw3sq3rV+kXgALeTAFUFb0RSYnSBEFKIkzCJ/xrndmdnhe7H9it06yi
mty6o3MjOmJH7G6pSbjMlcv8RtPmgEBr0aB2Ut8q6EO7sfd1tmw/F3V1M7b29TTIadOZCtS2ZDGD
3naTjeUA0rFUtD4LB6prHaGM23oSxkS9kVWdf5atAo9rSN8habzK/nklpI98CPQO0Rw6LGracUJq
UXRemLj9FLZOYQXGLL6XOUYGqQbjFs+e+6Kj06/J6EyNkF/kDPPrOrZ3b3+dVwiS51thn0Al5pbA
UO6vibkSjlkMtRfSLK3WEbgM53qafeQMCnDKGSjjXPU2qR5iXGT6TLa6YDbbYLSaz0wc30NavooU
65v5+3YOiaEeeppMT2gHeEot/Nho4nDAtTMw+k/tCF327ac/zA3Xh2ddrrowKqCKQ348UwaaYQPG
8k0TMQMeu2HD1OA9YUVi5X4ev15mJbKQcYAHJwruv+PCrOecetkLEZTM/GHqvhq4wQdO2p8XyjSA
MFvCeXKNkzoxyAI062R26jlcfNsByCjpCAVJ5cidPRUfa2Nt2+TDUVk63+n5SH/wznv8Ms/pMcSB
YvTbCLeKDUjYnWIqcJpmqfjegMZ0OgRN4t21lnZJb8A8rTHSCBcpar+Jk8z3UlCtNX212S66C20O
scXsj+lxFIw3qjYsFGdXunj9mpNsgRpFD4qafRfl+AURiObMBVCvePESupOKcbxHSBHp3ZCuxazN
OMau5BJwnWQjSlfSQSurdyLNL9fy6kwC746ymte9/54TbEtHW+T0XnL6WfOECHK8+EZpVUedpdzS
LatONTWxt/aMrK+D4Y2rT2FuucHAj71TdxwWb88fnd6FBZQSovshjc3x6r5zI+w3nZaZriEZHBdq
pfrqN4/RhhwlkMpOfWdB//Ki0E/plKzs6sOLqssIbwCtQmwJr4au89DOA7Znts35kraO7wr6xHH2
5e1d9MtwRs636jiBjQKHtf/eyxF6zEBPK5RWfyzRH9+48yR2A++0GhQvUGT/1akWxR8q5yvez+lp
MVhHrkSH/507Oaxe15cOlY9MCB9zlKwOohl6pUtV97EXxu1oIrXERDhSjYRZN95qapPUwQLtIUCf
AnHTNpvCRnbuRneUi5qs5MS1Q4VOuT+Bmzt6+9ZeQVDXW2NdIpXpgnQEyrX/kkQK8gj6Azik4ovh
NPllPsMK73yEfLbUMhqbZ8UqQEg3DDRBo/mcBiLRwkr7TVZYXShiziiN1u6st4jy1t4XWRhWkMuk
CDLjY6q3jMZl5sFtWfhtEHsDp7QDw+39aMjOG3d0N3WhfJnSOQQwB8xSPNgAin1lZnVM+ZkYsyNv
Fb3Dl7vE7z3N/E5pKDfs5MEirPnJMm9lpS1nTnzZOOUUoCgFliYGRgA8PgQ+lQXIaQcxnkchcmJO
mDLDDbQGRX1hvkOe+NVJgckCBZ5jrOTKg6BqQegq+8hxwzHzhtDolQCA1kbv0rtU1/+ief1blbys
uXmD/1yUfPxR//f/ecwpQv74WX6XDy/LEZsf/1mNUDxwiCPWCnEBxZ61rvirAHf0D1TmiAiBkF2t
Wdba/GcB7n1YJWogwqDkB8J97Sj/rEacDyRK+gqwN1emHQXEb1Qjf3K+X6akCMuhwIlOGu1X2L/P
B/YLek+t5Ho2G/m4AVfpOqcZ0JF5W3UoBW+FyLNbHazduHFNCRBkiWQ2bCVsgsbvZZOfSk2t9NBQ
RFydSCuf+Q89ddj1GvCVIO2T9GHpdUBsS14Z3wFZYYsswIAXpG9mf1dm1BGBMwLc9/UuVjKmuWlb
HoPtrOww57C4S0utApKElCxjqM7oZj8tXVP40skacFvODBQCdRhXnJMwythvh9Gj1u+dKAsAkc/x
TlaZo4ABF8aF0Dvrk2ZnXR3gJ09+qRUTcbddpFNvosoZfni9RfZvKeV02zIQK46E6664CALtcNEk
BeL30SDrJlC8BKlYSp7vq2B37yMVopvhwPzvBoplbp+Xmqy9QDCvOR+9wetPsm7RZ3+upctot52K
gk7WoqNfMNICQRsZ9bhAY07cbjvNTYsL2kTdGJbFYPQ+TI6m3TC0JUKR57RXg4WhVDh2S/agTaUo
fcfmJwPokJPcoDyPoK5hR4oejGpajmE1dX3yNelK9ZLZrVr76eJWYIXotw8XTIPMcSfTsf0sC4vS
AOfvThs2SgpD+6ipa3HLQFmYwZB6xZmRJsPkA1EtziNnUB9Gx80uHWE5j7gzmdKPmNPQw6n6cfK1
ODM1NC3m7DI3ve5T3XjCDYzaVVO/nBDECZNIMR4XZ4op+KZsuYtB8o7A06IJTKkNHWbbwHsGXaQs
ShrMlQSn39Z48WxJhy3nOnOYxPtyWAZrtyhVY5yYZpLozPbGaAgqZHfwCLY0+RH1O6fZIvQendfW
0OkhwAbnxwpPzy8AXOgfu8FQ3bPMHHT7qO4NXYSLubhN4E2RKEK3mHL8piIEek4rBE3H41IBLBIM
+qyPDGIj2YWym+o4yLsYTc9Mw0Uh0IbGM7fYNiRK2BdWLsJaGHm0UxrXPDftIuuCuJOQDlr8yY3d
pIGN3Ip0hpqWVLL/KLXEYdwXOeM3rRhJjm0FrT8f+FIynJUdOEQot/gUJAwEp8ADD0X9qrdUlooY
luPelBJNU5uUJGxtY9CA1ZQozYHRarzQbUV1g0xzBDauVGIvQHFeQ7Enh371pbeUyAW6iYmYb01C
+dxJbG58aU3KpzYdxjFMC8f65I6j+tmjUIp8RnOlwxdfnSjB1bBaU+CZhjs137yqQWrczFS6cGWW
zkDG2uHRKcVwpUzThE/UMJOXrCYCT0A2cPeaBfQTlGdXBFlX/JgjSIe7yV5IY5dURBp5vougN+Vh
SABtiyDPJ0sEIonltw6eRxeM+eKe1TFYe7/KGraNk6TTbdIL68IEvQ2UpvQaLYSLU2wdZEaBm8Sz
A4CvquPjIudpQ63rUDDqUYIvwqoWShMyAKirULdaD46d1jHSLAjSWMeaLe6jSMkAUvRwNp43YF6c
czB4Wh0ojgV00JsAIQXlkE4T5JJiNE712EKLsVDVb4Ue9Q9lawKHskZc3lF/yk2T0mPptd2EYsud
mWUl4AJcN28sFmGNhlKSArSLrf6zagOJ8eMOtU+4NvOEdi46bnVIjTVF/mgmYM9dcwTmkPIJNGij
cfwYR4l5rnbCGumI6hRaDPg9kpXJVhvfrRQ0zM0BK+Ot2xsie6fOPqw06XtAv0QUULNIzZmb7md/
Nioky2J1WBkstbaJ9Mjzgeos4Ysj+RcdqWd2+/7BZqx6NxQdDrQQMs79y+itmvRyamFBIM7bAUJs
FTtQOzZD3y/ZeZKpLRDlLPo6isQ61RYwvaGJ3Mv27ftYn2b/NoAgo7qytpl0hrYHk51EGs3Y2Eaz
satCOwGsM3yx6kzeNWlpfnv7UmtGv38p/Ddoe9LhpMQmHdx/4rKMPE3maQ09uk8LGmeTJTdCG/nK
Xle72lnb5JCukkKHuwYDSO0DmVXpX1Yy/yaILxLEdRb4zwnirn/4/pD39Y+XSeH6Iz+TQo3Mj9Ev
MqYYF9NzoVv691SGj7iq7qskeShjsGx/JoX2B9hUa0UHtRirmrWi/ZkUWh9cBjWr0gMTS43C/3eS
Qm5sbx0xx4XXiwIBphHrEOigN2qT7nizMfQhAMzPUasvfoWdX0irGr4ds5kXr+YXG/UXMyBaQtTp
6LzgFfdK24SkBcAduVnYRqYN8NRaaxeYEl/jYu5PllGiugS1BjNjK3aS7/ge1+VR3RrasSqWTvVt
LVUTP3V6/Uur56Dzykj5iKYp8L2M7vO1XhLiwtLgAA4yHnkHfbDdAUdSOdEbF85yA79hBsyW57p+
m0BNrIMJC7nUG1AWmAr1eJ4X+vS2FXV9OFtkEjFtkxiBkBk4+RwN4npMEhfAqDdk12+/nmc/h5e7
ev0aNr1c8nSsNmmf7O9qJcLxhkyR1+PlzdeyLeo7e0Q5YmMrNID1xi0pX6fBwba0VL7yT2a81c0c
aKtCjkB6nCVQbZaMV+BMKqmisEE/ebKK77K6AL+FWbQM0LtD72cpKZdt4DPg7LOhh0UDXWajVbb2
XQ5Dlm373rMB7WUz0KrMavyutI8mtYMU5NiZe6qm0GLG2VDOKojS28VZ+E3OqOcA5AstvjbiRNwD
sPaXCDXf9yL+YfzjTa2TZ2Ksjo6AdtjzWpY2r+FVS5g6i+sPQ675FrBSenGx69IrgO94huy7stNo
QHVab/lLH2+6BL15PdX001KbpptuVK0dADU4UBIClSrUT1Bi410hp3zz9qd95ZLCDUOVxoWOlNGj
0Dto0eSxM9ZCz7uQ0A2Gb3Gjo2Hy7tMW3oljWtK3VkqsMdGWL9OlQ0YL3fFctMM7EJz1KDxYYvD5
eXm0C1lph2o8XW6RVllxFy5dZzCCiQy0UaXz3vdZV+rry9h8AvYw/R/i10sliSxrGjcX2dq+iddk
sp1okLYa+BdTBrIzpiMPXNJmFWHxsQGMThAK1AOrQttUy6N3W6Svw5yBshTMbvyWDMwiD24Hklfp
6BXSO1BwmjO9yutjuHz6GCRrERIlY3GtGhEUvbIA1Znpy8lMRnPai7a8dPRuZwzuUm4zfnvij0MZ
nY9927wnYbT2afffGRISKFHSOCUZdQ4l8KcOaGsbqZK5mq2HuZeeL1p50pHUn/TuZbd0+p+L8t/T
+8XpjaPAi526Qjb2MBXnDy1mhAegiuef+Xl+qx/QOl+Pbo+UDh1oltbf5zea4QyQHc7O54nW3+c3
02eCE70WFcFXVtzfx7f5ATgYfwWgYlV1Jlf9jZ7Os1fM/ppZkRTPEkxk2Qiu7u+zXPbASqukDJOy
AdvtOU50lAFP7H2bg+y2GBITsoxwttNoLGES9+Nne5Hmj8JOoodacY56c8b6T68zD2GgSW8gOyi7
Ehs8WL2TcmN2SN8sWevdphnmCM6Y5bteH71wEnX5temlelshb/VD1tZ1HDuN7c+GOoTIazan2aAn
l/QZohOQq0lgV61j+PoszQt3ZXY6BeQpJsWu9t0ueuueNKW9mgcjkT4n8E1c6xJ+QFdYGFqmRneT
KaVOXlDnT3RWICM1s9ZZ9IhM9ZOmN8b3JYNN5Y+elV3Tc6Hhb9QdHJ/JNKtABygMYcICdJh3g1Vt
jUECGa60eRMZ8XJv2xEyDG5enVeNOnyNisbxPeaV8DO9xNn2s0PbQoCWPK48oX/PqyHeNcLbAqm9
qqNRuwPJWn83CNyfDKUCnQ8WXz1ydJxbp6Vu2c01ANVhyppjytlchXe1mCfwcyFEzlM/+gnEv3dK
hNeRnpRyXbWAblYz6PXvX3T7QD5rZhmj4G3Z0gvhKajH6qz8xUL/N4bsxRAqvX8uAc4rAE8/2vah
e1kDPCvG/wwi+gfwmQxmAJ0SEZ51hn8GEf2DztDGXV3uYI/yj38HERsIC/Ny6gdG5nj0/B1E7A/k
7Jxo/CH+nTSLfieIvJLswrMIFch1IgwYGNDMQW4yuKO0J11MYW8b8i6DsfclEdOuN3MVAL45aiej
MhrXRWNXP+BC2FdopEwnpZEpJ7Cd+i92LHSA6aI/1ZHhOJ5TPf9oa16e/Vk+/LvWXqw1lGHfWmtX
wBC76o+P6bfq5WJ7/qmfi836oAPlZjTFwuL/Xp5Yzge+86rwz5H1VzH6s+J0P/CfgmtHkkS1qEJe
rDbnA6gZGEMAWTjOiMO/s9qemzEvjyxg30wzSMOYdQCzeiXUmA4xWo2yQHLAVjaIhoyhKeGdQ2ZB
dhvHlDxswDGezLpz46o97DdRbmojS6jZFhU1aTs9clLGEknnkvpnintm58njDH3nJEkaL5Blc6r1
CMakyuBdxpTRJ00+d+9k9IfZGlkaVh6EWDzNsBo4RBWNNUarkZYWdGAirOfmHgBNlF5ZhSoDVNAh
aGXa+OcG2IPAvsRQEnb2MkSQTCQMpLGMmagUD5WQIFzDjpvLeBPVqggNL3/CUf6rpxa/K4Z8eKED
SEHvTUvq4uq6Mc38a5vBlnIL7/bFwr3684u/fJjD82m9Bk+jro4Gq13DwfnU9UZaAgiNN7BuXL8d
Jd31rq3f+UyvCi8uQ18Du2OVtYvY/8Gj2EmN2A8DYGy/egbkeX5aFd7nKLWwWG/vh7a/a6W2cQT6
UtmiXRfudPX2cx7WHs83AOTJBmgI+vbQhsyuBs2rM+iRnqjOciie52TyjS8G5Btor7+n9vOqGfp8
PQI5pwPYJv2Q2wBvzkDRdJUk6Zs5YMz2mNDvR9vJXfwody5Lj2qztcxraL5Pg93cvP24TKJfr1IP
TX1EjQwG83Sq9hMPo5wUczGjdJN69QlU+ItcWfSNaWdPcV8v13CnmIuP5Q78leG3Tv6IlMkTjo5n
td5lflLUMhQzqu6VuiRbKOzmVW+6F00Ke8spzlzFvlgy8aSSR5apCy9qhjg2jwoEvh7eoCZIOAs4
OVdCY8jBVPX7kDNRatV1rBQZ14shDL9c0htLa76KyL6Vrnldtda1q3Jl06FXYow5HaDs0akd6TdL
S5uBq40degrrbbieTRu+dG5HVJThLmvXZh8/RigRMhNQv7hz5oH54K8soVs3ajR1G1tHsyVP3PbI
lpMOCplL5bIEFQqbOsS/Zrk228oNMcwCITMUZ2mmX2fShdW0PpmemecztNtTs1ljXqrguqSA3FCd
RpynQt6jZMRTQU1dzsulCMZpdMF0UDFiKXLRGKATIPV+URxZfu4AO4RIGHhBhYagrxQQcC0xGDyR
9HZ6VGU+KOhHO3cuSM4vrKyrjoSslvNc9N52ttxbO7Innxi+nLu1OQROAsDEMuIULTukPTh5LjSr
XFN9j/xeQWd0cYzrWhSPYjY+6eAUQs+R91GR5JvC4Ra0tJzv1u8aOeVZ1jmun095ctl70QYmnxb0
NcgpC6/AcKhNZWMmreGbEkWFaX3Jz69xMjEayFxElhKmcncOKs0bteIlzJDstqVWers5Ub3ATZ0L
3Pm8ndXO8w4ddBc8UvpolohtGKKrtyojdD9GomIDTmfZjtJYjqrKuq5y22IeyFIgA7JOR15DgrjY
tkUwZpMt3nwexbRyGsUQoSXQfooK/jUqOeKaJn9ywcHqiXP8fO80g8qdWjrHZbEwupxQVBv0J4a4
t8i11lsg6hWqFzzk0CRP9hwzno9HHc+MGaUVjdl1nw7dxs3m5kgM+XVhp9XOrSZ9kxrct/DSZetF
8h7moxpamS3CVPMmAI2jDDXYfL4HEndrZOW8o2ph1ZTd/WKxABQrfVJis8RYor3vJkdsJhfq4qjk
dUC1ViJTOHG8gpgDfK9dexraDUwI9UDJGn46Ks/WTaMO/OIRecMgqvnjdbsja9Iy+mPyN2DXxAQ9
4lf3tH7mQjxZA5ssX4pH5HQuklE716PxslG926JHRlMgqHLeADtY/Xy9XRrp0u9H83qJGB42cnJD
UuuLskQCq8xThy6lB4jPuEa9Tfq6HT8aHi9mrjSuEbX3ll6dmUp9ryi8qdlJPztS6UN15INpC4+p
e4lym2GDe544yeybgiGqNaxb1Fm+DRjBBZPr3qrLgkJjodyS609oR7i3RgwDReaPZcyWRffvViaa
slmDb9c5ArxVe58V+nWb1mxauKvIWrDwVRCGDMQiWCZggDt9BPZbIeVimISMxWmnkzrtppOpwF64
sAHxLrHa+ZpjJhfQkZcoQA0v8x1smnxLcpMqxkPnKkN2HHNctmidP1qdzRMU0O5BAsRbpWngYw9V
8a1YkmNhumng1ex4mbX3rZMgKtvft0V7z1hpNe7AKNOxW4KywzpxE+67cpOnPEV67XmfKrVzW+Qq
gPYMjdMYAmbQVm11VOPYsMng/YfQGPXAHZTbaRYsLsU78UReb11MoD6iNZt/GpwIoqcaZfMu96If
KmJDoT4ZykYx+alI1a9zURg+R2b0IDN0N6w17Yu8NTQ2k3ZmOPD0ESOwtB1oQzx8LWe81Dq+5RL3
05VrEASRChAbRrnG8VoR+2PL0o6aTq54X105ilOkKvJWeZinOLky3ELHJqGqjnqdgC+s6t6my8C2
oYY7M5Ft3Grxon/UlpSB+qDM7engzERaQyiF3yWKip5fYvGTWq8cFSa3jDDSvIvhb27aeSDSF8Z1
m9DMWKZ+CBguCxuYRSY/t3mSXAqlzDdWaz1AXBShqQFNHj3phkggqPd0M6xTFPVqlDrU+oumuNPO
LUHNKTl9RQSVkkcZK+JjqioPWgMVGWjM+v0yFZwqcgjKRh81fTOMjfkduAeyY5oxBCJmsww5LQrc
IvLNhPhEiKicu3WaQb2n5/MIcPesXoMT8szTicGBTTs346Rq75+PRfLW63lsaaDKrA6kup6LImpP
YfRDy3ctcLisw9JhG9QEDAP1w1AvrPbU1DolkHK8BKqRfq1KIvhzjBCpfaHKurxRyuwxzuuIUhOt
oq7S0y0hfj1T8ltMoHM/s4G0rvF4AoAUiCp96mv9qjb687ZyvplJ/qV0xKlAPcNfFs5SOSHbUpUF
3ZtB1VEWYcPphLhtn9LkqdQcIhu6NL4hivl0alRxNk8OhUrktmGlgphn0x3rYrjJ5FBs9Vztw26y
piuszbIAgCuVcU1YJ6O8d8v1MXVVclH2Yy6a5WuferDEkscUtUtftOnTSqkELLhu2jXBeE4XELS4
n23xiFN0zZkl6dS7w3vmcuts72UhRl783JxE+o6qEBbfQZ5WUOqV05JscpynN7aj3I5ciaCZPY1p
q4O/wC8EZk0avJ0h/gIYDgMNXgSQOJXU/DBBnOZS9gjcQbF0hsskdcKuS04Mc7iOBHpPtcbQKEYW
11fbPCQfObc75ZPmNPcZ9meOKOFNmJzni2mQsiE5q7YNLP5mm7XLTTwCHkWLTQMTKo+jTv3GiFFB
nED5zHz1xqrb00Zz620zWXQl4ztN9t8zPT/SYgfcCst6yCOExYDrJEV6gmAeaVo+TBeW0omTYmYv
lxGB23Ds43HN3Ucsd/x1zVmZeWGURJ3MWLUDcyKk7MTl7AI3h+nEuckkl6yRtn6QjmDCR3cu/KIW
wEmxMd/0iv6O69CrAvV5NkbTmhobYMShd0lVO7UtU1cJbZ0kBNYuSZpmHy9O/JTVRE8O1qe3P+yz
6creiuKSKPTCuUJD3IRcvb+i9N4oOygFSliub4qPY+K6RGprJF68kXL50rvOcZNxqhS5uRsi92JN
J/WFgF4wgA2QeSCBZ2AYrDmTOpICrV+5JRmYDfGINZgIC2IIKll0mYZQovNwXOn5U1O390ZNptMv
1DWZcY1VvQcxH9xOmtZkQRz7epLmm6FjSGySOq7pprKQORQk4VJldyIhJzYyJwYkg9qRtVG0POd0
Qwu8b9HdW6Dbt6PC+SREqxxpI19bltZFvfBfUkjdT5kmbyusD1P04tbBa7xiyyKO8T9PRmqueORg
GGdV2UxTAp/fk7A8UCojsCJ6hSwGp4Lnzcqa2DEI4qEBdQmGQdq1kTb36Ch1G5Ln6CTGXOXr8+f7
rfbabVXwv0Oq7B4B8T+jKe5+VCtrVR7+qvVu/oeq+7+DdUtB8mKdvxoR3TyUf3AKyO6//+vxIf9j
/uMi/TH8kPvtN37Dz/ab/sFap3jMfqgDEfmmr/F3rxcvT21Va6XNpgFV+rvXC9RXQ1YHSQKsS8Af
0kX4CfhwPgDN4C8BTqyNM/W3aLj6q3YEV9fo46HUa6Gde2jgm9XprKVurIZI8GfndmWKj0ZpqDMb
K9avMkSZcBGukhOrSrV4Y1jVIP1MRshU40FXSqqBbiKVGLVvFaDfrTpp4lM6z2UFmMyaL3QsDlnh
+tIQ3axCOUV/+qsbD9Mjstt2HZY4BgdwOtsfWGP04YsP84uW0i8oGVCVAZsBnFmRYM768C9mHp5d
MfAYpyWMEfh7gCqhPU2arZxlAHBS31NAEgB51Y4V2BQ3Hj0tDS2tJb1fmuEY6qDV/XnU/daWuqx/
lDdd++NHB2v9cDu83A3/Kb39f+MWWh1Z/nlCctsyY/3+8J3Nc1s9PsT7vev1Z39uHvUDpNtVphqa
ODLsL3vX2jNOHp0GCHugF1ax+Z+9a+3DalkLyZOthZmVRsfp5+ZRP8DMgRjDnrIZ2TOJ/Y1x69qS
fHm+eawomwY5qKuVMn9InGMSHE9NjEB3Mo79bhjIy8Zpes9Vz10TrxeXgSUDNW+Ftljwk2EoEyZe
ruJ2TDXFngS2KVEW3aZGn0ybXA5W67tjm3wRiako+G0qjR2qczZpm2VIBSjqbpouZ6tM5y0CE+RP
dq0OYMQXBO+2c9qDPTdssMoyUfXprDbM/rKgp5RvOH+nRxOFPOY8VNq7eCq6T0yJmXxSqqpWODT6
zFmXa/LLQgp1hQZeHJ9Ke8FAERQ41Xba09Ls877tAmbfM0w4DZYMByvn1HGEFF9/nFFMXGWGRHix
HerpYgBzbm88xqgKgN+5aYMmMsuzoowBEmVl2UOjArKMeqPJ4wUqCtBPozM2caDTIKFMStJPKdL3
WaAjRPapYfY0BiDM0hbNrXI+w9s1MxDvb81jPYPQP5OrwS1E/31h6mA1o180OSJcq9akFVQiGSb6
YNW8ot97pI2Ynt5iC7UoYcW85CJBn5Jm4Ggl1zShRoGkcB5tjbJEQjmazMgNzC6nxZoiVoCAoSL0
C2UQ+qOIXUMEhT25319soV8Eu4PFCOsM51oyNsirmq4y6dlfJaKYOt2ZV6ruIr0jOaEM6WErsH37
KtqKJN1bjOtlGAeRQiIwCuxq/zJzGbmd10vsA2U5HmMx+VEOmh5WnSlPXQNLiRSbn1Mtq/qAbZud
TRGKZG/fw8GR9fykIJVwi4FDRmP7AKQYZ3WERGiNDayVyPN8ao2jVKY6uWFSb/oUsMzb11vf3OEj
E2R4cLYiQeXgeshGwIHAoiaoi4kOLQDmMO/Q9YV7qu3evtThNGx9NkohroOuAe/4UCOoqZMolS52
0XNXpsqu0VN5r8yDrUPYVtAIRuDMWmjlZpYArSevKoAFP0aUQsTWyDPjDLHtxA2mshoum4H73kWL
13mUMkMadMi9dQEAhyYNa7aPG8wg9zYTqtmnoCvEdYL8IOI6VfunG9lvHXv/WZr4/7Gaxfqp/vnI
+1PN4rZvka/g2AsemNju54zrz/917DnaB7QJsG5d51QwwdcD7K+cEeYYYHKbxHDdAesW/J9jT+dE
BOsOBAkRBlLGFTrw17HHX+GcA8CVdvWqtoI/7m8ce4eNAguoLh5KIFLRs3Cp2A9CgDIrUdLRPdRH
0X2aC3gQGqOP0M5XelaXPg04VH4ytOrhxRv7RYQ72IeA/7guyGnVBFG/KkLtX3eZnXJErRcnUVNF
ChmduI8Zva8gVcv+t/WSuBb6NCTszM05eQ/2PK+yH4YB19LchbsJYyzeIkL9HlNhveMXkeX5icBg
UfRyupPDHMD2pTSdwtZWb1TXKTadLMatE2niiMZmiW7uVJwpVQQietfKsTh++22ugfrg2ngpWCZE
DPIY8qj9t2mhRba4Odee0ILbOAkyOMpyjrhjutXbVNu0NUCpty/5iw9Ic4k8nE4TnMNDloJhRQyP
VOhUY9SkQVSqBq83w42rsZJ3eLG/eLNASpB1Q14OuQ334JjyvKRuR0WhbSzr9EqHVRZ6S5keRxbN
P0XOXy2hnrqIlx3lnf3uzPXgLF6/KztwBVuRneKSsWZ0L+oOW5GCa1t0CYfKDZLaWXbqzPAD/J2L
3bbWhoaOMoBbzv02zRaabN2ghJo7An4V99Qp/JCaWu+8k1+9fkaw6JCwrlejz/27WjSOSyZkTMzM
3NvazZIHCMnVfowS+jtH9LMr6cHqAh2yQk7IxOmEH+wfrcnGNDfTZDvEXnVaDZH1mFRu/hUgoHVH
F3kIPXsMajUrj3txpsCGQtwiyjYpMvnbZeiYC2uRtvhvL8BX1S4fxqNPjgQQcEtkeA4XfaHWcSdX
mPxkUMK2uVPgTzm7VZjWnlb5oJTdW3o+2oUxLEbs1+OcBAgHz9iuG+PJqI/K596e+CkM1xKEfGzU
HMqyBkTc4wNbGg6KO0UcopdpnqWx8liIyQiSJKEtqCDAd5TZo3XDBJhK8+1He4XaAjSGYh3rDroX
CNPDzEE4VUKhwtdtaYttrWHpT1HyLug1VyrUsKhK1KcpqlCjneHehSiAr8zBedB9WIG147c0oM5h
xZIi1CihfC4Kac9hE8cJIr/G/B4G+xnhvr9COLyQRGB/EmORV9pfjfjAWnM1WRGDvKgKuzbrm6Aq
S1RwofWdYpShfZR5olUE37I/XwBbX2V6Pw5+NkdoXmM6A/PANDpUYicoxP4oZIeoUs4fdLqHINik
o+IPAS6+wfFvvEobNblu6eClvlJNDr4cwrqiEZt/THMriPNyG5P5d9iadOauSaR+ApLE+pjakTsh
QIMYDPBQhkUQJe4EOpJ3Gcnit87s+q3Wt7+ryWIh1WepHNTotNEaf5YTehFBjMEarNgwI/Co6XCX
17OK6khjvZPZvo5T61VcIMmAuVyg+fvfoF6SLEJwIdp4sctYSZ9/VLXtvhP111+y/6G5iMOzrGh7
uGlrWHrxKHBz06WxxggNZrtjAL04961uFH4clzlcRRrtfT22wdyW+jtH3C+uvNo9wgkB/KIx+N2/
ciY7D/Ch9DaDZWQCDRhBpS5Q8G9l6cfOHdTI5JPils47T7x2LA4fmRjD8iaDQB72kO7QJnaqJJnh
bYxKxSPImNzokzG08gEVd/yG8WlSwkJTFSi/Y0EtC97jqGKsawV9pteSEbJTnyVCnb/TajtrVjki
HTJQ5+NO0d5GeqacDolj3K769wVK5WXyURFl8c3OFfPSqL3saupF9E5t8vpI/TNwwk+je8Li3H+b
U200c12jgpTU3rA1R9e7Ac3zUYqOAI9R7haO2gWDv2TnYf33//RK2XA2QyLDoTTav7pYTEyU1Nb7
v+ydyZLbyJamX6WW3QvIMA/LJglOwVCEIhShYQOTlJmYZ8f4Rr3op6gX6w+h1E0SGmhCW5l1d5XZ
TbuZqaQTdLgfP37OP7h5XDQ7UenB2pOyap3Rc95FcdneJUjGrooBNIsUIdSDSmq8HRNZu4dlO7hl
Zj/HloeqSeCNG10d4dnIFmyyXKfqQKd4nVaduink4k8fEu2qSatPECq912IiyV6J1dMxM9sS7AZi
NZdKsIuk4xdbwu97pQ1ay3JLX7UeRsLJytOd8CZIhSKA+NBto7HiHELh6SjzlM6hT6v83qtq/3nB
o+CahkgMHARoC7NH6TOg8GGcs0cq9K0Luak+tQ0+G6bW1Ad7VKQ7KwBmWeo4pgBbmDwvrJOiVeLh
yoOoP5iTqYyHYo0JXG2+vBzeJoiUgAcpqxO8vQNMYfmgaGZ4IkNDgItS+BpLgBNKTvqeSoOzo8qQ
bIpQNa4sth+sdCptRKqpNj6JZFy+ngDPp1QisXNxotKeIK7ZtyY7Fc2LrIQy5FtQCJVPDjKhN0Co
yiv+Yz8IyhpvhGjJHU4359ervMTeKCr59t7xvFuvduytlurV1zX4X3fyc/D0hML9+Z186uQ8h1+Q
Yv2TK/mkNrmrPmWf/gizT/VFO2ca5ltFmqs5uGhgm9MiRSWJKPitnaO8YgmCsASG/3L95sV+q0hr
ryD3TAKSjoa4EVXnbzdzhfYQuOeJGoRuJd3z39N0ma8dsMf08BWT5jGdJo6ey5WLGUZlS4iZbZQ2
A8PRpZkZrkynxSylcJBtoXUTq096rGnPEXC8YKV2tY1GVlI/yaJcyZg/0PfOVW+rG1UZAf8zIpBK
loxqR5+faBaJAHMq1X9rmzjfoGbQPA4iTwe3QTxiH9XqFZFAdVZv5KaoUwvjvs1VBOnZeY09dCQK
ZlEWbwAj1Bt/sNN7vUCaO4q0AOunGt2RugZf5eDCJg95cqtVtf6msYt4B4ALhwdNtBjWKfcR9eBj
MjWbmwDjEtM3UCGoh73Iqnp/tozuvwbycyjz/GrNMwOrh9IMvhjjPXl2rcdWRjbwOopBGyL2Irqx
d/0ufSZ1bNdhir+n8OruSsyaF2aniaKvj/g3rXZt6nxcvnpekqMhUBJtICKrT3E0PBcoaKyUBnWI
3NIxsqjMbURbZA00OdwWTeZcCVwvePPzY216BLhn06UXyW4qV5ePYJVcl6yWRyiyCq9VLUDgQ1ey
972iNevECKxbuQY1E6DnsVOkSHLjQZ3uIAK4CazqmwD00Uor4i9F2kmrSJOuCcOpU+SePSGEarIH
KtiUcudg6NHK8FHKLCZJew7b2wYQTQUGqBUIi+AcUVZYUUR34CTWo9wf1dQ8JdofMCCQocEhxDM2
g7qT/HRHrrEeG3ujWRm4+w+DHSEF8q7oLc5IaRs6j1WjX0kapvf33aOrjjJJNdGvnT96GdADSQHj
bGoJWZyxr9AmwUQNEvfYATsbiyvJ83dXeNBAEEZoc1Lwn/Q6plPyLG+3jVZ3GkeJSJakYdvZyY08
FNEuR/TFTdLYuwXf8bkREZZswNhdOx4nDVWknGqAbisbFead8NrkymN9Pw08FUoAU/UfYd75bQKU
aAXEiqdyqr5dU/JX13khqj0xNt8MErSLl738X+fk+TlpkIz9/JycKzH/N9f9t6en/35xRE4jfDsi
9Vcwljl7UKt4acwSBr4dkcarKadB6wGvegTRpovTtyPSBvGgORNOiOYSrU6W27emrQW9TYe3+FUo
lq7I71Sv50ckfAgwExhcQGqajunZEYm2r9r5mYo9Udxu1XDYDbbnnk3PD+L/dBM636rzr5ii0NnO
QSRScYBee5s+wBSk6HdhQYRrncdff818K3z9GlIHLpnmVGu8/BpBP9EXsuxtvKTb5np6ynNMkAzn
GfXGK7vuu9A+fRcd9ck5fKrZ6Lyd85/kGHlVyuPgbey2vQkUAfZ9QrSiY+SBm8+w7tPamxzRNT2I
j2E6vBaDvh98bT/NrtMNO1kyr/z8eSx/eaSJ9ggUhr6no10+koLCGEbPvTc54SAIm+yDzkfzprnx
pxeLgpyf9F8bWT8lXF37ytkBp6v+QE2dG2Yq+++yga+lf95nGNc2Eah3H8Us50oC9KPlCi7nX79y
Wmtna0nYAOarkl9ZJNE6koNjoMf7X6+jH3GiAEqQoKLGb2t4k1x+R2QNlKl9wcv18vtRzj4itLeX
+C7qU7dmqt+2ZnNTC+ybRH4v6/q17ydWfLdfKBBNVVn0OAnvl99f6UajgqHDAKj9WOjV3SjSzVAn
+zhzTrYXHgc/PEaG89A5yb5M7aegFldK4y837vmWnViIE/eVquQcHel4g+1rbQoTJqUbM0Yf1Co9
FdSmEN15AsC7yUMfwazO1XyU5hRYBza+bjbkxEYBrw+K3sfeiq73gaVwSpzmJgaF38rxvi06rM3y
+1+/s2m/ff+8vDNSPjLjOWuyrIrMxMuWVzaYt6JGcVSCnafSdO+cR9y5bpCFv83k+vOvv/ZHkQ3x
Zo0WIhcWjM0v31TqWWy4LmM1Zt1njOjui7x1KzN4+PXXTBei734eeRrlT/iNHAuzFaH5tuLh1OBt
YgQF4uI+07FUSsHFFiLHA8k4Ri32rr6/lWPpNIUYRA9ccJInSEanLkveFNm4o4CwksJx01v+GzPu
3BR9ACGh7KLB9ZEHkPIRDIg82TtFeQfseoPMHMqKKSIy2lFGB5EvxwF39+vfBr37Rz+OGyS8VxI5
qpOXkzgGth1LwnI2meK8Daz0Xu3bG2BEt2btbRL8LWisxCtVwws2FIfeLPyViD8hhu46aXSMNJ0C
dvih7ztqIp5bULDv+ruS5QfRbl0M1OY8Yw0RAQ9d9DutCtdLfGUTYBJBZ+7HMXoYKtZlhcVXLEF1
RAtMGXbQbfc9ktk9whB+7e+y1EBDBwltZlIGyu6pRFZ0NpW6+2zVaKuVxr5iRn3+feB0r42yvPPS
jwDXwcbUB7z/ToMqbZs+eBg6WD5oYW+8HCGGuI1gGKQnx2pdrzbWThl9AJ+L1grueGl+zy4/NYO/
tuDY+bjsCjP5UA7iJrXsPzpN2tZ1vytDcz0E0XHs1SNEo5U3jhswFfupoWbI1Sfgfccwyu7bEK6q
FFR3FGtvbX/YtWawMzqkHOuEIo73iNHaJ6lAa7io+tdqx7bV7edUCR/A69+FZWJsijF+2w5Fvqqy
5D5y9L2jw1H1A7fxxZ1tS/Svwj9sMOocRrvcD92kaN3QUt+FEW/UtJ+j6VwwqPoOjiustdlgdbAz
tNu4skEVee4USHLzr4C5neLuNNfFUAAlcvXyIx14MMsZ/0oz/uh9HQNT+h4ce3vLLB5wGz1VWK6n
o/Uodd1NEkrbKpNO01g5vhL+WN85cXC0As+tRXLCQ/CYdpNVnDHsGkl/i+uO2/rBcRLamrhNqTQ+
eZpxaxosPGk80Hy4FX6zlnT4Hk6/yzBbxONvX0rOmynqSKG88xXt1k6CHewqF2WoPX61K73BSDLD
oIBidLZGOePzgFsbFivTX6tCyjg2azBgifNIFe6JRo/bC7z2WpkF0inpKSrlXdEYKxyF3FSpD3WJ
gp+nczsLjpLotlkcHU3DdzurvdFyCBP1sCk8cUha/Oe6EUlOJhZUfug3Dx6YMLus7mgFubk+bLCR
3vhlusk6PoPLPSqbAmcn5UudpVjZymiOqdWhqfXj9KqDhH+mExbb0rPUikOndy5Umr3s47NcTiqz
2ND5/ZaCvL2qAbZnbXMQnf9AcnyMh5G+s/eyBmBeHQHK/TXEI7geuIzBuLFU/9GkwaYnnC4crKb6
1lYamJjR0YDC5jOt1fRqJv3oKvxQ00bUU5BqrJMWN1vccJ5Stb8SoX4U5EGScEuWUQagMzSLTxUm
szY9tI1mV3cWkpp+hvqDoV459r8r7UwJ3FQMo5JNNY2i1eX3RJ6eFCXyE/CZ4r8CdnFl+jAi8vvE
GDa1oh/DId03UwVryBu3lLJ7hGbfT2eqbHjvgpaVVOMFYNriHaZnJw9rwKgfNr8O19/L6b88JagT
KhtTN2eWZgqUBrLUs7EtULDvxIQvWQ3O+KUz9H2kasee/5cc5Qin6/Ooqbe60e8s6lUrP7/WE/we
zjw9imNNDjacGvTwLydMNZIu0RKcVoYueAiF/VbPxs9NPOwE7gSmhXaeJm6yrvwUWmJdWgQL6LG/
no4fro2zR5jNRt+mUloDQdwYWv/aKvGnDnIUsqjA/fp7frQ4wMTrNCapZ7JGZouwTcpQUoU2ucok
HwpZv4WQBKfO2IvRedkjWeu5ljVsGsJQqQXvh+oO3/utRhRyvOogye22cpxTXoXHtGHbBs21cte8
i8P65fwGqQXAxOFvZnNh+gP4gWoykslRgh1aN8BoswZzEsXYlSbtdqJyNhJ+xT5UV8xdV7+eox/c
/ybRDnRODVrEYIQvl4MUWVpQ9rJDK/FjXweu7alfQvKgJLt2/fvBvYcGPaVFJBpJy+ZlZanQrTxO
kA5WowPGXK4ZqZsIf4VCHXZaoRORv3JPfnrRAvzEw88SXL4SqXOUtviF875UYiLaJEK+Ekq5G3Nw
NAa2ORWALBLdSsEy3irB1/CH061z4rI2ml1ARIj304oYuJTpJRYiWucOeot+nro3hmRvmskJKb1j
PVaHWvjvkfyHwyjvmrR1y651IzPd9Hwm7VvXIguqfP+WUvcpDaVnVCMe+zhwo7K+U4Zo3drOKYw5
/ALjKCpKu76Bbl14rFMgNlX0Jo26lYXFQ2lG+D1kH+ENPstJeap46Onzom+3A04gotD2gFKOECaQ
TW5clHuPUh+8n7Kxhu+DHndjlIFbJOLQZv5tH0WomIs7ffDclixwQDtKgXRrc82edknj8Od1dScT
MZ1E30/JUtc16yb23/u6BHp0YhhHRxpbf7V2vNe4K+tN/1A6432Tob8dI/VuFqSIYX1QyIOnTMvi
sBVty+mW7L1AcgNZerBjf2co/o7T7oj1+hddFTej37+e4vdQ6UdP/RiW3sNYJFQHpZvaQQbbK6Bc
kop4rX3SIv+Q9LdmkH1UGn/nochQ5t6zXJOCm/aJMsR6aMFm8B68UazrglXghG98ss+SrNfKYZEJ
5zRY+iqpgmOngTZnDltR3smp/+AgGq2ozm76XDiSGHKiyr2xb3vtVnL4q5MeuxLLauYvj5qb1H5b
tQM3PWNN5XMrZKh5HPhqjAmNF7+JaTbS4HkYLcetBPlTkmw6edhNiYweOc+2jg2E6Wm3tdTD9bKe
PO4jniPurGx43YbtjR5z4Ee8U9aaj8OjHKcnw4RMmN6NVvQQVSTd9UdAPGs6/vdTzcj2SKuMbqcU
2rFL20MxQIzkFBJ4h+NS/2YcwrWfdzcZl9PciN9kXFgjB/ayVDFtfDhAufM4FsHjVAuZ1ojZwzwm
TLUd4Yk1OB2xqGMcBgteaz3udDllvXauo4uDSXQVHusT5XG1GndVYKynd1NJjUv3B6EH6dHKmSCJ
ayfYJuTC90pFJte9ZUs//TrYfX/4Tb5p1BNp/oNwAjB0Ge1oDUUNvx1PJF96nO4Dqt7cjGSV0zLI
In0fxv6jBdIu1Idd7ZEGas6Va+l3AZdHoGgJBAFvxMkC8fIRcrmUK1nrcXhBCqfNBPw8HcJDsh/S
v5lCvwiAU/S+CIBTMQZkjioDXKEIP/u9SFRIuFf79kY3oqOEogT4FYGUdx08WPK40UbS+FqP36Cl
55bE4ahUnsug/4hs/kMx4A5PBfboFdKpDbotFxnwZ91nUw/Xdo9rtp5z5SQ2KLTRkGIgU5cmXlQc
HtsRUwNhT2nONLlc0vDS2TWhsVcGLgXYY9lqN/mKr6di12iShSGBsTMLVB46HTn4NN57XnMDSO2Y
W9otQiRHQ6N+ZIUP3D8earYOUIvXDk2gCrQGuk3dCr19kv9Bv80TP9uEsDyQgBrp1PnvInsMVqY5
vs6UAc2V6QaaEKM0VSC1kBEFx/SkV+ZtJ4L3mRa+keL8XlRptrJ7z60MLhUF8RLzVmIsaxUvmEH1
HirFe5Th2Wed5BKHX369QBw+yaRHicN2rabBAwYW4O7lZK/r4rNUBX8OvYmCha3tzay4t83m0LJ9
JUoRkOwf4ijGOKf1HnPTWCsab8AvpVMa+++Exo2Qm2PWZrhNlK1LJDj6Ie7sYXT07OxeGFzqQMEe
Ay5rasYdOG+3fgkDpfb9h1LIcNO3WsxZJ+yTpDqPMd9JyeyN4omtPCanUtaOAMNvbe7TieS4076o
wQJqmb7vMbFimR0HLvv4U++Rpts3RrsVRXAssNWNK/9hCrOo2zwpHXIVolm3FeY6eiFtXgZ3oj3O
OPEqQT/AAmpnlMleqByK46Rfwx80sCFKWzyqhTEdwQjIaM4flin8TWMbByXAe0sEpbYHlWpjex9j
UvMXfJxiVQNBW+keWl5SjKpM/1qzh40hDJhC2ac4th/DqnmtJZNHXry3RH6aLt4RQXnkIlXI4nNQ
JTaaNbiox9I4HLEYe4PCxjMGtw+1aj+UBGfXaVICFo1jv/aepit2gMP8uofNLlWA94hoao9nmBlD
6vddM+GkzEFidfS0Cu7WueSCjzzI3JPR8/lohlzjybcTxaG1TsxEm8W7yRXtSMn/mFjmW7wXcFYY
+9exhWJkbmFbjyBKwtkefXCyFhGjKN00tEhuppO+yvwrufMPIgegInJmoPlkT/NavaC8lQ41ave2
05EdMZkcvOB5bmr4VDHViV9H5u+/btIeI+cHzQRYZg7Ll0Mz6DV0VvB1a26m/CTg1mxn2adppRd9
d+XrfnAQwKdFIXGCFUMNNGflswENfLgTnbXJCfoJF+wqROgzHmXEAMQ6VOKP8hA8dnZ8CoMUZlCz
7p2/pbn/A7qC/ycM6ulx/m8jR0+V8Z+3ChHK+BRWf160BqdPfGsN2q+QDQSljMobf6NN7/Zba5D+
39TiQw0Q+xeFmsA/rUH1Ff8lS/kf9sq/WoMYKWEoNq30CXLPh3+nNfidHj3AHW2CwYE54UL33dLK
BzUCDJ4qmwIg3rvATPJ1LzD6Q0O9wnYx7u0SBa1x7VRJ+QywWX6sdN071KFp3xhOWaxQN3jvdTqa
OmVsN2sZ40p4QLKC6UIw0jfvEiVddYYWbOtW6mAWjo07ZrIgdY7Np6bxi2TVoar0IU4y+xZfRvNP
KfSjZIVafXnoezUCwBjbnHaDaW4HLIsx2UmDLRMD4bLLO++DVSvj49k7vP+adJzjWebXv2laqAaB
nVfYcsCYLvOeKvFHxfBUZVO3pUdtU8s3SdYWrlFr5ab3s/xQI2vgppKR7l6++T9gn/0/zByzyCN/
vqUeP33+dLmf+M+/7Sft1YQjpReDtO/frsbf9hN/NBkd0xd+kak+b7XTTzdAkMATA3CGJwuFi7NW
O9YpsgxLeuIS/J625wsz8jKHhZWAHC0ILqpn7PnLhYPqvmmNnq2iLg+rd4itvVbi5G033V/qOKKK
8ZbmRo1GSvel9pWDg53DASQLyimpvcnH6sQyU28hRXPr1/RbQ3z4/eX1n4KPP8EUf7XEsn9zm1p8
Kpvwkos/fe7bWlMRi4XkPpG3EAcCYPhP7NYwNQEVDkgDrpgFTu+f2G29AswxndfmtK4I+udrDe1Z
lhrgIs4EzB1/J3Z/R+2ZDn2QI5SRUdpgZc+qcRRohjjKFGJ36VnrwUINrf/k977YZw6yWrWBfzLl
oCp8hznjlCWbj6rhb1QdHcGIbhWXbv09IlfR1hstJKZAeVVJfa908ko0ubSxrfxR9TR5p0Xdm7wb
1yKKhvV/rcdqePgTx7rsPIbBrLy2HlefEDZO8vTf/+d3H/xnQdKcoEZIQRy44YtE8bfgp6K3j3gH
p97LUp2W8TecEZrHEy1vUiSd4LZTXPwn+LEMoSNxG1KpPAJB/w2W7Avh/jL4gdpgfJr0QFRh3V0G
P0/4VW/HcArU0cDLPBowlBFSuGmjJ6LgTvbVXSmsPx00HcwwTVaUOyFvoQ5kNTjQCDV8653syna2
+uAguqZam8zRDtmAZWLUiGcBlW0dp/mtw93ekhCOCoWUrdvWazbROELoUqR2Z/VWifVaX7n4/34Y
5NLYVYgpm62RLli7/7+TvDlmORGvRNLJQ+Lf/9fFev/7c98WLuESyRDDgo5HeeciC9ZeKYiFQVGc
+B14l1GC+rZw7Ve04yDNwmeCRcPH/lm4/BH4aFXGNhSNFJb0b6xbhQ0wKzyBr3SgggAjBg0zZ02J
PA+g2OkaTrZ4tVSK2a4co3w2QoDhxTNmnfHKy7O3TTZ0mNn7+jpOQmy8ZarZodIeMHmjJN0E6eZs
In+QhL40GS73E8U3VCcAFmLs/B3AuUvodWRGq2GliEmLqNtsb1TyTZMMn3HBlVw58T4ikaCsgmS8
L4qKbqGFPWeSPw+jPBwsGv4JvKuqsJ8UpZJXHcAcCnm3uHUnePniwgAD1ViRetyP2DpurM5CeDFu
y3VVadF248d6snbsCeWKEuYa3cCdimSkaePvgGbbAK1WvqGekXz94b+VA/9nSFImWNrPc5T/UfkQ
NaBmnB8H00f+3lSG9spk+RO1v5qnnaUnlvYKp92JfMiBYIGV5Nb596aSUEYg89BJQjBugVo20VD/
Pg4kA7TqlAXD0KdeBZn5t/YVWfrZtuKLJrEuA+DU5TGglw38Vg9tYz9p3lHG/ew1z2cT8YOd8bOR
mYxzaGBioP4K0CJx2TWrKEQDE0TJsqFnZ1c4DkIvey12B8e6lzXpHmfJayy4nzz2/DZZwBTJvBjJ
XxkPmtvcgALgDYn5ddf8tID+s9Gnu+wZXhLVbQsjRDt2lXYrU8ZDzNVdNCf6VAc7GzmPZNAFNqKA
I3Y2R27tzSaJh2ug3p8999R7OBtd9aqxy6w8ceHCWmsMO4GjQSlY9uhTyD8b3BpwftcpodJ6is29
n4lPnRzbC+dl+kVng492HeqlJSeuVpcrzx9PYeXvlz33LKc3IB3ZQhaJi0K3U8PHXLZz5kAKXltR
cNlB39Gv1de1kTVftCiU+68p0W+vwdnG9OwWa+SwSdxm0A6iGt5ikrxw6NnGtMqu7MwEReDIbvob
upbKrWdLV2DOP1mDLz35szdpCEtvqoFpCdQvJdklHKll8eSl8HY2soehUm8hrIqAe4YOmZ2gyUXK
u2iVzNEJYVvHtZ6j4RwWQBDV1t8bRS9vlw0+25eyZudFrdDBRiA++TJWqX/Ams45LBt9tjFx+417
FBXJM96PBf7YC2dktiU9CBYDAtKJ2yGZTApXRshWKcv2+xwQlcG0Ka2MVeL3EfiITkXWpF/65Opl
MGljRRQ4waPMavlItPehhzJuUy6c7tnGDLLEwz2dw8F2EgIKCqsQT/5m1v7urp/f98Y0HTu/HhPX
orVH1xap/MESYtmjz+U9TLVp0jFn9CI61c3bvLgiD/yTPf/CmDvbmbqqZ9EoofoXqu1t6mHSVGXF
FXT9z8aenZimNuKxMOqRS83/gA1a+inIDe0KVOhng882ZmnaAIE7LQKyY8YfK1OuX+Rzs2X7fioT
XJxqqYw3LCYlQJTD7djlsFkU6RrS8mfPPv37s0lP8qFRfJmJUZMk33hGBtbGBBu8KKjMK2GRossi
i+AyVFUBqrRbq+0fy0ae7U6kncooCEXk1s2E6G70PzTv95S3/pUnz1HxmRgjCUeUkKarvEFo72Og
gJ9a9tyzU1NB9akctTJyAXfoqxDCL9YxxWbR4FPj6vxlitYSQ1Xx4DEwqFQzolUSxW+WjT3LZls8
FlLV4MEjhpW17KlO0/tlQ882Z9ZP0jMZQ1eWsA5Cs45y1VvLds/cmSpOhkCvagbHTQbw+6bSFz71
bFv2tV5XKeeZOyS4taoEb9OiILZsSmbbEkf0apDNgGVSwqRAF1V3ES99Wjb4LJdNPKnI4iaNAE8m
erLzFGcwPlh5lxfLsreXvvlZULGAYhWBSCI3ACtnS++wxVn4NmfH5mBJTe8hL+nm0nAUfqGs0np8
u2xaZluzMIKoaS1cB6K0+yxJzckzinJZIJzaEuc7E3eGBll1DYqD1psPkdw/6YZ/TaFgWhT/lKX+
Fa/m+lVeVoah5jSh6yvBbSYJ7j1yVy87lSdF8vMnd1QhyXqYgvns/qz8g50tu1DN/WFrLUjK1mdc
r5PXsiNt0Alatvzm+i2ZSLhSKsBVu8zFImQFUXvZtpzD7lRfV/A2giIihzbCZVn2gQttsHDw2bb0
ipjHFmDoQoGvoC3VmIGk1bIEaK7cnEkQkUNk99wi/IAioRsE8rJ0cO5gLcmA2tAHC1h9PW55BSh0
U1Ly3yKf/rO2Z5tSjmSj6GxG93x0qLTgjYrRyqIJR+fscmmLqvOlRmJT9v4nDmWKyWCcF449Oy4T
O1S6Jp1WSqLmLpTW59p37EV7ByXBywfv2jBVVRg5rgXrLTJ2ar4s9cHb9XJkqDXcHWAasm8EkowQ
kBoTI5MlARZ1pcvBAdboIsBry03tUsbgCAEU35G6ResQgv7l6DROpWiQ1MBVBzwu5c6HqdaH7W7Z
s882p9G2TdvbjA4p63USd3+Wo2QuXCvq7Mm9ysOQmlBYSeCbkSVw47H2Fk767MTUfbvDrM0MXLNE
DgWIhFgraRks2p7GhB85Px2EY/pCpIItVHjNzouHcqL9+gsnZrb51cpvfHlgYmwJ06zi3izeL3qb
c0GRKrVHgSl44GohKiFR57Rv2s62F44+2/sYuBVRHEB/8YaRFpCH7c+iJByowuV0A7DPurhk5KiM
4DXsE6Ary2ZktvGrwXO60mHkVMqDVaB97hvqY8vGnu17MHhDIk2nZtxVyibACGDd9OntssFnKxDa
npbkOZyjHG/YVTu2m5Y2+MInn+36oE7MNJAgvOTihD5H2i5Kqmj/X75HS80bgSwqhIZ8OBVJcjte
g8L+OBekTXk5slzZY287bEj8xxR/VS9KHyD9XQ6b6V1TBzWMCvKeg4nohuYFm0Uv0Jqdwk4pMjsI
WvbiaEIJvtWG8Ao97idz8WIKdXYNSQZN7nqdwwzFougBKvhT1mTxwsg324qoIPqAqnmFeaI/VvYt
WJ9l4WNuFdPjXoWoJMekPrz1GzcLli26CYlyHquVRJeqauI3o+HwZVBGTOe0ZYnxdxw52vNxLffT
ssulyh3VSQ6ikZYdYXNFDC21EP0tMwb3s+KTZRfKKTBGqV62yefy44ljVm2EAp3blCM8+KDfgSzQ
Fj77bOOg8SzbZU7+asRV+W708sbcalZj9MvW+Bzy7svITkR+Qe6QRAhV91jNDvtFG3MunJ23VpC0
NSs8TZV9kAwZinHxsuo6zNrLxZiXZmtV3bR90p2lD3dDXyw7ECbcyvkyHyLNCMFAEU8yG92WsdxB
lIoW1R/ooV8OHqdxVJsacXAQajFsLX8casyNG4DZiyZ93pKWCSplPxbmVjR988aQyn6fBFZ/v2z0
WWYSYqGAsUFmbrvGNrESFfb7VG+aZTM/b0tXGLf2cZOY2wz0+l6KA+2+LYVYlvvos/dqpakjsOE2
t3ms5qsMyuJtpxrSwn00SyMqOR24HfNiKyzCb+IE88VS1R8WTbs5SyPwFi80tZOJ6MpbA09hpV+G
MXjBk5wv9sZL1A67Qy49Ad5PmlevTSeVl63FOb3FKvMQfXYGT7p8H4S3oxQuu03NxXsSWxWUkDku
Yru+T2xJ2ZrBYC1LKCbzkfM5sYZRwR63sdzWEe2pkeXsVNLDcxe9y7lQuQnWMU7FaOKWUPmbqtWz
w9CVxsLRZ2ExzpSIQ1qYW78t0p1TiRGrUMRilj37fAtZhegVEXICeV271ix/cAMz6hc++zw2SvY4
dA7SnrFTN/sKpsa2p7yy7CA1ZhtURgfZqbLS3NpNkb52DESSkiESC599tkMzwwsHz/PNbRCj1G/g
BbaTAuXacp/m9/sCLRj0yxWZkWBkhkToSqM8+oJw1XgfYd++yssy2ipFaC4LwHOSgxkHvSiAzWPd
Uik3ZE0y7s2+t3BfzVKZfAjUvhtyfoVjZm9KvdQOceLEy4KNPls9UiZpJSro0xw1NurpmILcysKQ
Fp4e8+VTezpmQQyPZmy+LSVb2aS2vwykhuTx5Qu2lAHmdMip3ZXBm1JCcKpo7W7Z3es7iJBG5TDy
OVbjEOdfrTb6vScjqbwoJszl2yBKpE7ms68MvS/fGnmm/hXk2NUvG322ZsLWx0bFZ2J60aQbT7bw
LifrW3Zoz1FCjlxrVj7t2tQexLbvsBSpzNFcFi3nSKFUG+I06Dxj6zdNsOvtRHdbnIOXlSvnUCEd
vF5U6UR6EcUqHDxNuLWeLlyQ2izShx0F+SaQeHaj7DdCRmesMY1loLXvDP7MuCwxOE5ZM0ar7kkL
bFyIh3i7aM28KPKdXdv7sTRru5HZTDBm7wLD97EbVq65vkwb/gexeI4ZSmETAXTqzG3VZQ+lZOjH
JtPNZVcmbRbomzjOCrVrza0s8j/iunAOmojyhYPPSjt+irSZPNrGtkkMc+NrcbML8HZatlPnmCGt
wRslNnuonJkcfCz1RNtFVhEuaslBwroMkLEeVVqSauZWEba0Sz3dOkqDhgDioiUzhw5lgeQUkV5z
NyibYe3Z2rBKrP6aT9lPlszcaNIzxZAggmFs1QhzqDQbzLU9RtdMTX42+myrtl5RRJrKVtVjVH08
gKYbpbCddOHUzM5V22r0vtVYkhWt7ZsoC/u1jKTQsqxMnR2rauKItI/ZTWWomis5jcOtZAfXZFmn
Z/zBXp3Dh+xIDfMUD9BtE6Cu39dlfRMbfXuI89LeLFs5sx3bW0E6egWhDEGB4T2aatUbJ8Wr58rs
/+wXzPZsiEo9nXl+QeXk2WsEErM1RSwWf2mhPrTsJ8zO2KAwbRaNaWy1ojcPTiD57znGuy+LRp9j
irI2zBT+Z2AM2IT7QgmtXS2UhcXfuaFpakUh3li6sR1HO9r1lZ5undb0lp0kc1ky1efBOfaMre2H
FpcRz9qBC0iWVYDnyKLEiBsuOiwdXI9NV6/V0AXMrS7bWS/cqLNT0EDVqkRcydgOZtC5GRSntRaX
1/wBfxJ0XhT3z0eX7cCsR26CUu2n+zysvBX+yeOyZHsuRxdMPBYrTKztYBArQSvae0jZC1tVc3SR
IrwOIQKyPlmkxR99UaNe4mfD22XrfbZjhRF7rVKQ9Qmoma4qdQ7asqG1LGN9sc44m/dWLgl82GNv
I9Gi/YlwXvVn4efqMgSgMccZ9ZZZdcbA+PUwoAhlj5a181odY4lFszOHGvVSEWfo1hhb4BjinS3X
4WlM8vZKhjNVOX4Q7+dYI1C0bWhOq7JGYchfJ/TI1o6TO3epFmobL67HVUMz0V+2xeYQpJYOBVzW
2NpqNGxxUKyK13mnRMtqrXMUEpe20c48CkV+UpYrNcImDKcl3V32ImYHr9l3Zi8XJMkDgIQnTvUK
WcdRf1w2unaZrhksmAGxEV6E3LU39P3EdqzEMngg+g+Xo0O/r+LeN8zt/+buypbjxpHtF3GCC7jg
FWSxNpXKWmzLemF45QKSALiAy9ffQ/XEvRKtdoXr8U7HdMuWRBQBZCKRefIcDwgZK6wb0UJwMW+c
5LpK1xqSZKEsXqZwPbGq7PlTHyTkV0ODK5Poa00dAoiW1DaeDvg+BWeyfMrd8hLZ6/uOmawxSbx2
Bq1dHw/X4/iga2KdSZuWFwzs354evJ35yhY2940A62pb3QcQc1uhX5XiquOWrGFJ6GI3MqNu/Zh2
g0j2SWCJhw5WcIn59d8+/SpSNtA6Jk27orHb9JQl6K6LjQnB1DV7Hnoub+emUKQPiBQUrN6Fc1uV
lXlDW+4/Xff0lb0S7gZ1lqGFPmjRrWf0Pv2YNnK4KvFH1gIUrYl+S6t3aOwTVSzcjNC0lKO+ypNB
JvXtzNSJmPvA8CjoKNBgDEq66nuWOuLndTOzOnAnNDRQ3duYd8+YPgFtBqmoAsjQ++sev4qOPT/j
NPcnGhvcVhD9nEuPhzSh01XZObKGErlmjfbrQCTxhLoDKAYhcW+ajXOVmweryNupB1vh0Nl1ncSl
a4FrfhH8EG7RRVfNzRpOBHpRKgiakkHo1xnQmTSNnezKS1yV/2Ku6+79vAUTJ1qhk6XYWB5BiuiA
JD/orjPXYGWuFeQ0oYfeJHEmEXh7EFm+7eoeAvDXTc3KXvMsoVWQ6SRWwjQ3hmMUX6u66r5d9/TV
+do47ZT2dg19rgFYRQ8yaZBJRpHtuqev7NUfqUiQDTHijFbWR89ZpCmHrP1x3dNX9jpLDpm5DqyO
STWNmx7yGNuhM6wrl3VlrlVtNEVLyyRO27IEK+LEP/gOd75f9dnXWKNpFHxcKkkxyMvtU2YZ6hH3
/zK87ukrY53NrOq8fjJiDb7MJzA58kMCgtSrEsa/0ZATv5A272US1/Nsx4MsbvOkElflukFN8NbP
JFCCh8LokMS+a0hQQo8JqFShBnDdxKxsNdEgKTW4hjqBduUGDQXFdrBB63nd01emCiakPnVn14i7
GvRwewUq/wcn8eSVPnjN/51WHcqBKeQ+LJ87QJMMg7RCu8/N6wxqDW8qfEiwKoLPX5mdFyE/nXx2
SJ5fZ1BrdBN3waPdZnA1/dSoYzZNxR4aEZdubMsc/35jI2tqYJzTtj8FLrzw1Jd7G814n7g3VJeu
m8v2e+fxa3STlLgGTmIw4iDr3TRM+tHcooWuj7nKODhPBUjdrjPeNdoJSOagrMhoxFPrD0ykjo3u
JdFe+fTlxvvq3p8LzyzzdIZLdhZFH5ISBoLv8rrwbw15ygHUokaVQgFkcAdygK6V91Eg69JcF9iv
UU8ZFVM3BqbadpCYilEPGnaFbK/0Dt7KfjvDJqLyRbsVPIWI1aR5zWaRz7+ucg9r8A3pXYh5onN+
69OxibrMbaMq48V1rm0hdHm9sEU2GV5uV8aW9IguM1EOWyjPXNc2Bm7bt09PMmokhuMmW3cCWy+S
CIb3k+gmvSobBcngt4830dGQQTQ93XHbMGsoaaHm7vFmvHLXr5E4ulVCJFBK2PmSmEzbur/pJE+v
25VrJM4Mra4cDFXNru07aAnIMoU4mpdV1/VdgyTr7ezwvnYq3gdqN3AXeuQBVrUGGcp1G2etIq8g
sGImPHV3EtJDW4AT5B13uuGq3DRZa5MK3g/Yl6Oxy5X8PA1u/bP0h/bLVRa1huI0gS6GKq/kXjuk
fHbBrflDdvUlZKj3ghd8x+u7znriTXuCgJzcg2beSY8uUlGJtfU7x3FrKHllEDJB91BbgOMqgJ7w
CSRcRrCFKsqU/BzAfrdU/+qiyTNmtkL2EIYxZqM7GcQH7Xlo8MnxY98zsuKbgvBSxXzbHCcHuimV
Zx8y0XNZhc6cUHCd59rh34zRkWg6m4k3WF/85VdGBJC5mu+hYdCUhzqheXXyM4jtHNw0kOmXvu5B
cMmkaMfmwVSqL2XIp64jBcNLJOk3wx6sNGHctEXxA+oPHVgcR9qPKaQaskFpRgi0wkIppiY5C4sU
403VjbPXQCBNB11kEcje3ksNBoyTQFF4NqICgNTi3lc9tzQbxtQc/WiSk9t8KpsG6k1oOajlngbg
QWdppystIm2WZYX3z/pZ7eeGUPQMmEamnmxZOvVtICyq8nBoiNfdCKptVUG9YwyCHxWRlrr1M1eZ
T1VXatuMtFXluH0J8OT4TVjbWQpFHgeikRO46fFMpaJWBcT6Npemm4EhOFBFLsPJGROzYgBE275g
1Eao2CC1k4DTN02GRNwWU925d03qtnhC4BqG7bISBWZ32qQQR3DPRQsFrltqz5ADobibSLxQQsQU
d62Fe+ccBHl5B1ZNCf5DHPCQRsvcyW1Pbe+UkCHPQb6lIb7m2l0ZdqB2ThW0M+dU7jIw3BlfKqeb
2prlgM75GdNjVY8COZDRXZjfAjm0PcTzCqcZQvT7TY5znIpSI61mQqNgZslY+26xBWVVCXZZNbeG
i0pLHSReDmJ+SuRX7bTD8LHP7SD7qBJX6Qa0AyDTySGObY9gYjCg85jtPRDBe895a5fFr870jbmI
gVKfbSg7egZ+LfQgsDHuihFvZW2nKmlL6FaDesEymVX7GHdTU2DBYBOD6INfZptmTsHyQiVofFRB
XxtPxtz10O5rstmZv4MqdTJ+ENMvIUND3E6FWSFptXHkoMb6WE98MTBfgU1/g2Z1Qccoq4Wm45Hk
wrGauDBBu19vDJp1jhm6vQNdrcgP8mr4aSPf0N8HVTrlbdSJLvFC3qdfvLER/qZou0AxyFtgmzfK
z7vvVos5+qEg6Q79wbmurOlQm3Xl36BDvrXvA4ViqsVwbyzvKg/SZoPFzQ9Q7ijJDzFocPyDP2z+
bs9tETlk8sEpZKXzI+HWkP5IwThNtqlPM39mqTNmKjmNpej4zdDxiUCrZiQJhVxNn2FT8ROZMwqV
PFDljKAaHDhtss8tvAMRm6YAkX8W2Yk3CMi7p5NWEfB+aaEiUk7e8NkzzHb+aThJ2nxstS9pAS0C
ZKhN1jukm+8yK8FxHJU4Gaw6LAefF6D0V8CTKWjBoYYpYw2QQGPvfFODPmuLPkoINbIKlEbqF3rD
JGQjUtC9dBL4dLC+BJBnmQJbM78vCvUlrztAI+IRwVxJoaKoOcQ2WnDSppTNBlEmpn0Cf9aTC1dK
7xu7HrwvzmR0qc2orhqCzzbogfwqu8YRd3nWBuppFJUAkzgZiexvE7Owx69DqosSPHCTKfNtmbi6
Ab2VkqChgm5pVuVWPKSeDwwCnxqH2zdcW6a2ICFZK0dHTZA4ACmUttFaT2M/TObGJ9wjv3qIVxnl
vhUpFWXsc1QRYjA+t82t0kVfC8bzUc/Q1gH/3UMG2gfzG5a1h65HMAZuXkHH0hwodIU62weUSwDw
gt/x63H4VjiigaaCX4ym1TADKnN2v+VKdoYCXZH00rOXOYaK7M6dzb2Zkw7nhe/pAGpbakh+TLzU
2R33y6E/i0S59hZzk5LvJZR4LDQYQr8r/YiDvi8gXQGWxlSzrK3qYR8oMqsRoO1gMFPIDRYosIcd
0bU9hH5f9ulHQi3R7czGboenthxIbYTKzTOIiJbdqLohlMNo6rtewc+c2iIrF9YfM7dCywdYLUrL
mQYVa4Ww7vyMdD2ryym3CybJMJafjaT3ZnGH2L5ACaNBQ3Ahj5MvZ38zWK0cjygjGq7JbBvST1tg
ki0ysQS5MWhdVKaYqm9uOZIcXJU0G5CczFRDZAGKedANcVA/pNm58PsGLjtJRvIVzGZlXUWzLjpr
YGjsaSSET6AmN35uA5+254rzQtTbzCwyHmxrSzeBubFSy8iPtoCI7HQeAs3tOqTtZKfzyZlnrBVT
Vlc2QCd0k5mYkbCNCroWtYfFrUMll8s162bHkHeyC1q/YGjMnGy1mQck+WrWNW5aB+dSDemXxBAu
QoKx6ezxp4V3nxMGkt5C/yDDQIF4G1urhjiLAcEXiIgEgxOmhpkMioGocAjuzd5CY0JK21xThrIQ
rvS/8mTWk4olylL0IzygaedMkxwScabt9b23bTypecHqOrOnb5OaZXNMoPVkHgrlz8NjXc6tPhFz
Ep0ZdornroPYYoYT4EzCHufs4zi02CCh3Xa+1YSO63S5CKfRrsZP8OqF8dz7ExQeWWFDOHebFtTJ
fha0rJvHJugdAbFs4WSBFarSU/TGNVUAZZ6+F1y30LGQIt9N9ZhD4I1qq5aaKQPe6X4wfA2XTIgi
9QfHgxLPPqFj593NJodICQhRchdiBXbXpXUbNpgTKKRYqQMICULSfgh5lgr0LEEI2SkfaC1wlEM9
KnO7Z0gE6fSnhDJjK9HsUQ39xDRK/dAt4RI0NMwYysL5bGm6yAapRuACw5Kgnw3IEmQgqLI27VxL
DnubEBBCiqskU3F0Pd1496j8OvQhn6Ee02ElbEshCeupvEb6K/DwPG9OuTwEUK8tPpVz79bffTuH
xBwjtTNaipUUZLTfczfFMcDs3Cvzz+mUJg1EIwMDsQ8bpZuofdVmRQKyWgfQ6U8tdARNznJtZgYm
0Os6bK1kyn0ol+WIY+0wBydoAT+oXcNC8wIIZnpEUA2uxQyszDLZZ1nfYgb5NFo3iDmgD+uU8I2x
nK2Fo6yewT/3NAmH83hU9tBwRtrKSb5UMxXtHT6KCyeX9GXVHgdTtPYHKGoHBqOA/VnMr+pehAbl
nVWGBYj9knuRkLHZW2NZ2vFMsD4IuLWgHzs/Gxt0PLbp9AUU5Q3v2ZQZTtUxKzMFORkzbOLOnAog
25iEmBsXLE89t8zhYssOgmNqEmkBkd1R19BHMgeSE75xaJv6P1sO6jXJJGiG8fNVgertzq1wSn2G
6LvvH8YCympPqQV/8n0WmLA73nSuPmeicvTtCNRMdgDOykcvH67PQ3Do6rbpfllyrvXGNKnv9kz3
ViZ2iXaK/olLcHo8OEA8Zvd6MJxeMIE+5ekTz1uudqjHZoPFAtPzxafGRM30x1wFVm1tnEaP3sBs
FAmHR06VjYBep4N095MqhtzfVZDLQN9pnhl9xaxE9u5Pq+eFi/MVqsOfBjgRzA8ycrmLORiNBKsA
e1bqOM5VOX81gQy8m3DVcm/83lg0abve/DCKHp0VTt7k9GOe54WuQtyQGvdkcMr5FxvUVcWZIwlh
x00BO/yatgo2GXI3oS5ajyzqoEHTIj91Igx6NxVJM+LyNEBralebYAHaowgddI+itLvs2wQNN7w+
XD2fzj70rCtYWzl19Sk1pqJndpoN9ZMzIoxkEhoL5r6QqYSyoAkpnq3uc84fXVdmkLPVfLKrXSmJ
UPACrfOpB9RLnvtEa75ti84wFFR368B4zKRK7Z+87IZ+i5MPglw10HkWw7HoY1dahd1GZqcLEwKG
fUI/1bIuCXx24MrIyvtAfhxrgnwkZnmGEbSz36FlrIdMpr4z2qFD6rnnSV1stKsMHulAd/69kbaQ
cG50SvxdAanPEo1mIy2h+TTzOYXkN7zP4wglPzcUddMLnDZpAj0Wr4AoomkOmXcPksBK8zCp/bKD
8JAV9OQeaTi3jYtRc3jCgYAmLiaz70JTuK0Cf2PKVqdthA5liPmCBSKrbxB8+vrgB6nlbaq2h7R4
4cBCD9Vce8nGJXOBy66fWwrKhdxcmE57kfNjXhEQUzOsJO/25tT1QWTjvlveaiC72j1UX1Bj9TIQ
3aesxyf0dn6d5t7t6AaBc1OZKIlErmcUEh8WPU4+g/T5bB6TxuPie+pVQfvU+5ayzlaJKBoXOPTh
eOdUtrzZNC1UJ2+8wfbkniSqg8+3em3uc9JY4w3aU0FvwbyiI/SZi1yOcZDPun7ksGKwOhSzpbaN
g0vN2dMtkQitgsLPNDJGNq1OJa/t+VZ7mOi6DHtjNKH96U7Qj4R4oJfkUHBOjMmnoPS0PcO5rqqw
7tlxK2UZkHVKoXqu0OSCUosCxAZ14+frkiir1B5kl2FXuskgO2mqI8rr5i2HHtl1xSJ3ldmzq673
ESfNe1dkLRtaSz1OgUzurvrs6yZV350bVTti2Csvtw52Vhafl4j5wmd/ITZ8J/9DVnW0dLCadJpy
vi9FmcliQ7wZZJAWaZK9C6AT+rPAFJlCjd02sO2nCiBJE4TdP3PKcdcqROre5thIHRKmCL3mMSSS
NhMzSDM5OIgC9NhFpK8C/EArSZpsbSWoZAWXts/KEgBaiHL6dXtIdW5l2NYtamLmPJWXaGL/pazx
W6Osj1gxLcZhT31cH2Ld0G7ctYk1/BJmZ/GIg6HlUi34Xyo067bZUXHH0O3U7jVI9YxDmQtquJGT
W6aIqJiRhmFuMhM3QjbBgFBUBnTJxIC/swwINS589QwnxtBuLLczmngsk7bZ0Qo6OzeeTgweyhpt
Yf2GdNygPRICTVm3t7ldegjIuk72QQcq5raVUD2f/aG/BVNMhstDmwXqsIDXIGjiJxy36k1eGD13
N+UoCj+ym2yCfN8Av2NvuZdCW1ynjTU8VqJFbYOVnq6ykSVlArYv3GZxf5+2ynEtJGLUnLYZRNon
JSJ7AKXRpkqNsdUHEoxU31aBl4JsjA/tUOfRi0n8FUX+/3vtCRQ5/p0enzVf27x8zY2/tMH8lxvf
Dv6zEN8D9mGbkDAlS0Xvv0op4MaHBDs01MBnBZp46Nf+Lze++x/bg04rlPaAljetRQvqf6nxHec/
UHOyFtJ8KKMTG6izv5CcWCrR/+dyXKhnO1B69hclq0XCDUJAb8o5Dq7+hZ3CWSi3K51wzrqu2fbo
EBKHdAbw5kLp4vfhCOq5FoayoVgIpY23w0nDB+UYZN2YxdvJ/QFlS2suWZ3kBnlICW3m769W4sM/
L/JaPu2tE1heD8pHC6IHgh9A6a5ZF8y85s0E9Qrc38z6voPw4yMkmYvthVFeePBeTaNvY3l9B32Q
FpbZs9agKPyVZViZdXfcn+PzLopjxuLjKY6jKD6F+PMpwr+jKGQ7fBWdjvGe7fEzpxP+eIgifG8X
HfC9zQFf4qfj/f4c7fDdE355jx8Nwz2eFm8ZHonHLz8SC/z+/jE+7/d4GsPj2Gb5dryPw2f8CD4C
C5e/wdf4w4axcBfuMC5+Fk/8sD3j8ccowqOe8Tf7Ddts8MSn6MT2+0e234T4nc1mE27CMFx+bIPf
x/OWh4U3+OKEN8Enul+G3+7Cw6fNYfnRzWHPNuFtGOFrvPVuK/DyIT5dvNndhGG8P8XLB8Vn2+I3
78OveOoOP3q4fdjtHpZpwkQtvx2dThVbhn0I8dd/XrKXRp0/rBhdBQxV0bTExF3qFJ+f9/EjXmoT
fg13h/DhwkgvbRF/GmllYl3bLBcL6y6O7p6+nVN2Zpsvt6HJLozz0rD2p3FWlVk0C8nMX8bBEj3t
7++xziHmG0uyO56iYxheKKIuih+vfcd6069BmInVqWLGgKfo+RG7Bev05zWCn7swwmLer1AEyH+j
MJJjhLtjfFw2dHx6+Qf/PT/HsI0z9urp+RQ/n86KwXBOz89YS3azxcba32/32+12s93esFvssEN4
3GE7f7m5edmONyy83WG9YXkwiyi8O4YM9rk53IXHI3bfYXchIrm4ERbn+OptiAmBqALzFT1Fj7Ab
zNilXf1S5vzTHlgm9NUQMzx57WKIY/x8TjcwS5j7eTF4TNs9/rdnW3y1WHXK8IaHXzsZDuxXtNvt
fg3s7uHSFnmpGf/pA60cftUFUNxdNuV5/3iOw1+7fc7ibbxM+imGj4seToubxMJgITYMPjBc/hid
48focX9/ip4EfNuWPR2/xXgAXuW8ZdvHDxrTF8GL3O+32HebA/a5ZJvbrwU7PGCpo8hm0R02xDNl
Hze38CRxxHbR5g5+6HBaHMyft+pLifZP77kK4blAzdTCToXDPrEn+FzN8Lm/bGN2/49nxuvBiR7D
6BjjQ2zgd//8CaC6esFYlu+/Xnt/GqZhmeonuPcTZuG0+LXTQ3SOwuN+D2+9e4a1wFnD4+OU2G42
Cu41jjHnOHp2yykQPWFx4udofz7DYWPfnO9Txj5jF8VYE5wSmwOs8Ale+8BefNl+uz/v73/uU/bz
fnnot8fzc84eZ/YtZXs4O/ih8z3++PMndiN8/i68fYCPxX/vdg+bh92vEC5/98AecYqMjKVsC1P9
fHN7+/n2sNt83B92Px7ucFKEdzgOws3mIWJfb3AQ7e6O0QNMlG0Ohxv47MMOUx9hVl+mGW/+C9ON
wxUj4mzZnXAun47hbnMLU3/5wU8P+OvFKTxEx7unJ2zE8MeFFfmz97LXfRNBinwTGLLxweIj/o+9
uz1FOPJg+iyMDv8ccuGFfWC9dEz8+1a0180gXEM4XmBYjInpOJ1h/zC1ZdTl9FYMVsS+LWc93CXs
Ys/wg/AO8f1yKmOhsfD46h6/sGe3CAhifLX87n6/vcV/dw+YtOgQ3r0ENpjWeDk1YVG3sNz9S7iw
OxxgkMtWj5c9eI4Xd5qxHbYQph/eOo7gj4/LMka7pxMinWh3jvA7f16A5XT4v4mAYBvi2QDixZ5n
e4vu8fL9VwahUX1Izb5uWYCWy2jqpA591B0v4FnervJ/R4EonE8Q9tmQfH07ikhaiSJj1TLk1+gm
6XGLbOqxfE7R1x/lnP6dQswyHigqIN0ZmBb0gHFBeDteaSGZRkcwPPcNJXEeDGMM2rK/42H/ZxQH
Clw+knaeDanHt6NYfQC6HzNpGNq47M8QZKj2nRznC5v197lzTYe6oM+Dcjhx12Fzo0oz63zaQFiZ
ZH6YUeR6GW9cZKwFnQSIo9SQPf55V7y9gry8mWWCkiYwF1Vce92MRWtHyUpPDchoavuAplM3QhWh
OJlgCLvweu8MtWg2W4ve9hItrSbRlqgYVj3HUKWWTNN6jlEUlmFbVOUFtOs7MwlFdgLRTUzjIpz2
dr1cieK3UVcN03lb7Pu88HYerm83KHPR8wCYwe7Ps7jYzlvbcl+Pt8bBTp2YBRISDfa6Nctdhbym
sSm0l18Y570pdG2LAn2B10NZ+O17JSCunXLhKkZLlemwKOZiirq8n5+dVF/KGb03iWg1CyDo7Jgo
US/ff+UwqGq8oAXfOUsnm0e9buzbDPJJoUuCKfLGgFxwUO++HEQVPaiUQuR7jdTUyOUHXW4rZpU9
YS4tkBJCrZ6lOfLvf16v94ZaekJ8WLPl+muJD+S2XI5EsmJTY5ZRh2zVbVvMgDlUaXPBwJaQbr01
Xg+1uofo2ZdNa+Gt3FmcswzlPmCi1CffcsjNQLj6hArs05/f7r3d+HrIlU9EbRnlU446JcpxVYi8
qRvnbZdeMOd3R7GIF3i46KMat9qLLZVZMwOlxmRO+w9cyCI0gtr5q76qF/+EAwuNkIR4wGCumWcT
NyEqo75ioq1y5ozgn8q1uMTx895W9wKHICkFsVO6vv42gJI2ufJQmGqoA3oPWvIDuH+TXxVwzo8U
/qq7wpIxdXCHFE+EIOdb4yqMDIgFz1GA6PjettT9F5eQb7ay/c3fbwYIrJv2cnJBAHgxhVdWDN3r
LB1cuIwsMXzkU9sAcCSru2BQq9vvsk5I6lASONTzloNk5XEzIwC+xwV4TzmNA1SRM4TuDAETKWW6
rQeB8qDnbpOE863jdoPBlK57Nptoi/7b94WOPLDMtg0F7iXoefu+gGLiYqlxylgQgvDu6pZk7T5z
+qq9sIIvNAZvLRsjeYh1bIjhutY69BjbNMisUTQMJV5+ANG/jpWSzqPQzSn1jPHQABm2abiwgPrs
q3CceBZiDTqro3v0CakL5Dq/exqKwxUWSZFFRRvmyuyHCfGRoQEWkyZwKWxIaeUxuxtSCOhC41lC
bkh790BLX+zP+N0VYGQ7WGTPKTL/6/Bosp2x6i2cFKMjgrARBQ9np68vrOy77/dqlNUWm7Skc7qg
1HCt01GfljZS/QnohIA7negXUQzqr10c3gsLvEi2LmLyK98doODtIKJUzJmCBtiIkYSadJd40X93
PhjFQ9ccsCUWsuKrc7YWNqgN/E4xnlLvXgST2ji8LbZmXxbfuryZ4z9byHvziC3rIWp2YSdrj5Bw
MeeA0CpUZAciI60C42gnZhoGQdWebD3RLhpTRIEXfMSlcVfv6fXpqMCFDPhMVTfHYhBiLwE9PhUA
NxwBSyahyYtL2oDvTe4SbZrAfUOf4EUb/ZX7G2VQqRLEkUAHWu5TB/2gfmNTjQ60mpqSoTOq+/zn
6f09tqBLQcJxcAXCsbiOBXuoTtduCxixTto68pRqIqcqNDPq8e/DToTSiGA8xzVNz103WHAyzyBf
IpJNAzQ+TT73INpz/z6Ypi6xEJAgELSXos1bj1pPQA8Se5LM8OWwdTipGC/8O1Nx4Pqav5O3XDz2
29GWXfRqwYbU9trRg7cy8zKxQif3uQewagNZ6z+v0xKfvHXfi5yyby67g6CstIpfYMd5mWUQ0S61
2R6ywKi2oq7MAyingo0EuvNxHAxIjFdIIw1/bwrUXKpViK9xIV+z//l8DGbe4fRHYwJ9KIEYPQPK
2ocSEmt7ARJDADSz5BKr7Ds7E9LsuCgjwvawb1YHBO4kXudYwCq6VtIz6QDvD/BTxnLAmv7eV9OX
uzJU4HFNWTegBBIlZwIgEDMyoY8e2iH2QNK7hxz0Arsu8VF7LxXwbX+9pEhxIO+AQATKoms6siZT
9oyaM/x179kpK/M8iIZctAdXOKg8EwGQZUABxM/1JYav347A5dD1iAPkFDpN7HW3kJsAfq0UPEpa
BJLZZu3EyMXoCx1+v60gRsHxSpc7GcKttW9pkhGdBjP27Jx3FsDbPcSZccUtd47067/qHYIhLmMh
NMUN0EcuZ81VxIHJy13ZScZpDVVV1Rvzszbs8pI45LvvRBzAFQNkBry1E8vnQgL93EvsSj5FrZzI
0Sz7aq/Gvr1w8r03FDoviOl4y0G77v/uhqQWoqowlAJeEmkPtI3N05dMmH9Hmv/P5CEWgglYrkmB
tX7rxRTIA/LRlpI1xMxBKo5YNxvQKvHn/f7OpluOGRyNmDzTXzf3Ai6ZoUMnhwtz55GBFBbgPFEF
F2z5vVGwtbEHMEZgr4visCIrSMtEsAGkpSFK9cY33YM09oLxvrM4DjKULqhX4KAQv76dMt+GLJEB
3C2DUH0Sd7xrQ+7oBUpGL9Rh3n2hVyMt3391xNRiUskMdCqQr/pT4NfOprYTeWGv/RZ4UAQcuE3C
98Hnorz/dhAL6Hx0RgCObHnCvFHFqB4qB+hKmgLCB4jpeEnC9YX47M2BtoxoARPnEGJh1FV8PKuy
KAeFEUlKMYEKLH1jXQOPiNatkmVuku3qUaebCbwf29pU9i9QIh+gOS7Rljzw+7/fm1hIzwW6wQSA
e/X+Gbq8rGDEruF+9gz8qgEZFk9fyPO9t5I+aO8JgNnInK6Jlz01zHkrXWC+88bOQyCGvC5qTSq9
Czbw3mr6lCBlZFP4jjU7UEJ4DRg5Nmdd1GNYZA7YLgdQArh6V3fGdGG0914rAEqCBj7xfJj4270D
OQlvRIOeZBB4S44c3QN7CQ8a/f0KoauCEsQ/iCHXtza/9BtnSuENi7ZqbgRaczYjWgv+fokwbbhA
wRsuiZzF7F8ZG0CNACbn2RKj+tltOVASWrmb/W2aCNgfE9kHuA3ca4I14XEwawPNOtj7PHeqE5hJ
7EgmdXDB3/6e5ViGATbI9VFHwa1t5TkqNMu4JprVWdEn+Y0xoZ3KUuVBDC5lnqlvg8G9l+gHwV73
kyNy3QePSnkh8fDbPQofwkIPFkoEyLQE6yBgVmZPu7REEOBp29p0Y9bWH8jomvrG7Qd0pIwDoPP7
RlP7Uor2HTPATQA4LNvxgAteh3XQBnPNvqKCTVXh8DAzvSkaZH7jgNEg7NsE//7rPYqDB51ZgYN+
bmt9Yvc2aHxnE16EZFkOIKvTxH41X7KE348eC0uK7Bh2kOvR9VUA+eZ0bCBby7wsB+9g4Iv9VM8+
sMz0EsvB7zOIoQIHISLuHra5vkzBV3om+qzQZMDd3IgmUaqAmcCNfKSt4/7IhgptVH+ew8Xvvz0X
kKayyZJlhPv6jZct48odUwXoq6wrIF+pcj+pfpi/qd4vI8uq7W9IgYxHmTlih+7C9gLC+fftajlI
nti45SCKhFd76wCqWpmpHtBWYZZQzCg9/0fZ+M9ujeSUojV6f8mliPJ397mMiAsrKmnIsK4ZxNsh
B62spaASgz7rraP6fgdTqS84g9/ujxR0jcjdwhDs5exZhXh20QEBJzqBzlOjmcOgzvMnNU8ViRqZ
kA+K6/l/ODuv3biRrl1fUQHM4ZRkdyvakizLkk8KTsOcUxWv/n969j4YtQQ1/A1gYACHEsmqVSu8
IY/KIKNf5FfVeO6OeGfPuoZHKkv+R+foFDs4bJ1fNoy2I1HJfu+m8MvRNTOzx3Yc7HOWne8EPsYk
lMm+Z9JDoR54/RERqC6ddTI4+N54R1wsH01oscniDJWZOGPmfilt1PIjJddx2ltSSj8S49h/zQbn
rDTAO2+eWSz4zIDU+ggYff3DWBV0g61fCfZ9xnFd5unn6pHLN4YK4XvJ8nYMnsw+/TvntGNSz0tg
hE7XDKwmE7/X6xp1WLl9x06GcFO1MfwPezvAiMvPCWa8920pusCf2pSS5qkZRt00hQR12kbpOMuv
C55W/k6bobyecmf2Dx+Hh/cWC2lZ0X0MDX6dvM3JsaxMTFC0NrrqV53Zzp/WxhdwK9r18eOl3gl+
3nEJg2Giz6DvJMU3peNqOJktNDBf/i4mU38NJn85lE1VXTDMzL59vN47j0Z/HsSxSzcAb9OTIQuO
d3k965a43vpBIjKGlwOmolHL3zlzUb2zVMC4mSuRR6NTfLI3cq/u0hGx/yiEjAUnUs2zZOTX2Jcm
3Nkm+fjB3ompATmVc4xyxrHZ+HonFqrxqnQWTWTWdRFLSB4wInuGfojfj9bvSQ+Lcei5a85UTu+t
S6uRJe1/gSQne2WeVrOybJ91VwjBkZpz55OlGTIOTZ59RcqxvQmWTJxJ7t57t1CiGA2TfPE/x9//
Twq5+ItTTyIl1MHJT5DID6MOG9TY98dzHrzv7NCAOIdxJv1iA0D666U2e4U4s9ZtJMdti6t5sw4a
nvfFPMgiWZtUnGmyvPdolNTH0Qm9YorF1+v1q5/2GHY2jDcd79JC0SGpU7d92FCtOLNDjzvwJA2A
yWUzZ/CB0nNBvl7KwQAYKykJ1TDNq0/OQOuowB1z//HOfHcV7l3XgixOKnWyilF3Ze25RBMY5f2u
l0ZwnYnsnNDpu6/NoxsR0MB1Ld96/SxjxtjN0x2rVK7yY1Dolb5w8H/uE417aX8mRL63K+hOHesY
kgrnjauqgfLKnBO3xDR9WZBqgA22Rh75VOT3xTm1p/dWo793hE/RIqaue/1wXTMWnt1xuAfdp1cN
wsj7sUz9S0Op7npbt/nM073zyYjIdKFDw2fNU7JY6VtoCBz50+vSdcxkM8NaEojZ8lwW8c5XY4lj
U4z+rGOcWnSrzjGzKeccq2Xx66QGN5D4ZRvkUZ7L4cvHG/Gdt8hLZCzJlD0MGU2/fotSmVD0U+j9
Xpi5TcKP0/9qBgf9FXm0m6fr75zzIXonOnJj0yklJyHlPr22YSPXKlNoshRLLuNSpIljwf8eZ1fs
HGi2kVLmmnz8mO+9U5JqvNgt59hnOr6G/8TGDHJ/VwuHHHOsriwmiTt8VtKoREDpr/tz4I7+s9Lx
6f+zktcBCQMR1ETdPOXLJaF6qnbowCxdnJcdn/LjB3vvZfrHoegxN+FOOXmwehrwu0FsIUL3aDpg
Si/uNk+GSY8S0E5AxL3y+1x++x8W9Y5h5aj7Qsn0+hmHOlzNPLCbaFx5iTkwkK+19r5mqBLtDa+3
9+uYOWfWfKc8I/CTVYNNBbJwygYcA2QGC3toIiolM0qz5irskObQMit+wWmvv7u1MSSuMIZLa1X1
mVvhbS59nAgRQsmo4VydHn7DaX1lV3mDsr4y7xGlRTwrG9IfQvbzLdrdcjfKfrwV3Xjm5nsbdY7b
lZNCHk1D4fQ6aiAD5xP9yUhagIYYZ6S7wi6s+48/6NsoQNWJpymIV+4+0rPXH3TxmznPrYyGjZyz
7+mG0TSKQ2Pb7B2p2u8IHqU/Pl7x7Qs91rm01HyPO9A9jTsZ0riZMZBB1BNaRxGqEu5dOG+IOAyM
VFBPbNwI5rWxRLKT8FX/fvV/s3jTdfxjnn3yvKJF+8UhDTW6LqsSX3AwoxUW8BqHa5WbUY4nwZp0
mAeUFzSLzT8fr/82HNncIXD0GEnYFp3S1+sjopGTJhMkLFXal/z6UaI0c7CyINj/9Uq0SOkMMcb5
t8H+eiVqByvcKm5J5Nf8Jmm2YNVRWDLP33uLq8851Lw9pTb7KCCuk6cRGE5e7FiIslATSmCeVfW/
uUCSci3KxCwlHbipaQ9prfuXbvW7Q6Ft5+njh317WFidVjpgZ8M3aYidPOzseeU8sjqoseLa7DxI
0EVj/fWRPK4SMORn0gO89KRc4oQEILTXoyCHCK8K7XxaAiUu/4dHCazjqQfpGZ5iakZwfgJEGi9y
3bo7AOlSM4A2lnM4sHdOPs1ti1alHwIbPB0nMTt16xXD9yg1YDeHPTTH0KzTS7B+6ioIJvHXo1mg
C8Zx2OHDIn2DBhtTC5Py4ycSorB31RJUn1z6XlCPlXP38St8by+CujT+X8MSTPrr3VAjo0S9pbnz
EXW8NLAuiGkm1Iml1+qyGwfjqmfWfu8ORfcCB+6cucw7EY40jldK1wkw/Cku2K3KBdgHybdUqUB8
iY7inRNUPn1M5Q+PFqpJCxz9vH908lQPZx7+bV5AhgV9lWEPHXDvFC3Viq2zXNovkbm1xgsfIz9K
SHEY4zlLqxGYY1k+QPd2/4eAw8JgC/jIhJ3T3v+U52OfLhQB2uzHWPATXi7Blj2b/lyeyV1Pjjsn
LwTNY/oUAMRwMrvXH1guWVOHjs4TYx3dBBnD8WC2yzkT89Om3v9fJiCeIZZP0D7ZR2gm1EZu23lS
MKOYwmpOFjSKd61RIDLmjcYn5onNFQICd1JJte+Zdt5LxFbPfNGT7fzmxzgJbk5nYHLgWHmSDwPS
W64/HEgM10Pr13ZShtuu9ewp4jTTeAPIuPv4MJ3cWP+uDrgPtIpJJ5UOzut3PbR5m6NRlidBms5X
bu/pnZHOy75F+/PM5fzeZ/3vUscX8d8MerN97dZLnsxhmO8mu0KiRY3n7FdOAt+/DxQeG8MAqeiP
hsff/88qYslKJI+LLJH54K9XGFQ4Mh51Vw6Xti5C4ws20PIvs7njoqDomfLBLz9y8U/eoq2dfnDb
ME1WmaW3kxJT0rCDzySr7zwaYmtcHkBn+O80VZ4hikhBgykJlQ6wNEWKpryY0JHDhTSbRvg/fkfE
/3iDnAScfx+N0eURpcXaFCOv32eLGmmWaydPamUUkgFwN+db7G8jOiVRqXwVxhNWEeshnXum7R8v
/mbLMM9n74OLAGhPrD25kgeUiRwhGyd2e3SajUHq2AP0emaVk4jueHTRDYs0ig9oMws+WWWucsgr
rWXGaa7TJdZ21X4uehXuhKfEbtTc1jUiS3vb2tIzh//N8WPpgOEzWDiLcYpzEurCokUGuajtGEGS
zLyz3G7pn/JpsoQTgW8ZpzPTqPfW41xw55PLAVU/OYPZ5lSWFNj06dJZomrdggTJhwqB0m04c9zf
WYrefUgLH3AT5/Dk0TrYXEMJnAZxkiXbyb7ZEsW9TEjrhzMf8E0INUmoQN6QciNgxuX0eo8Wpdeb
aGXyVKPRXqO02h2E3OrYEn76gNhvF8l1LuKiVvbNin77mY/45lwel2c0QlIHcoed+np5S4QhOXBm
xWzS4IDioBU53kBj2kCPqXda4/5vT4VNhsVrZfOQL56aUnapKiXSgDK2qtK5KCuU3fo8m8681LdP
9WoV6+RUlKEdCuRzZMxE34/TwGvjSoG6M7Pwflls90yceW85urNHYDYkCp7v9Ut0UTnscqRpEoKY
0RT7Dr2iPIszF2WuOQoaR1sNuq5V7uz//m0CHKINQOpP4/v0SNBqBL9vidgOWu8FY4Xnvh3/Eg7E
R0LphKuBjg4TIE7866erWl1lXmA4seZxXkKjbRKmGN2Z+cTbcAn5wfDowFHJkIufvMMCSYF0LcIi
sSymPm6QtzsBfO3yb18Yqxx7RIxEaUydtqbG1l6zLhBF0jkWmRl0131ujOf2w9vw4RESKXGhZzJx
PXVdoFUvtd0HRSIW3UZZZnC9oRB7gWC2OvPa3lxxR0QTOZVN8QJR6PSKG9ojwzbPy6SHJvZrK+ca
0b6036MiqJIxaMVVShP1zH5/7/lAQtjMb+krQnt9vSMGrKwR2+YtFnnWMzIGxj5ajR8pgYbTxx/s
vaU4Udwv1Cv0RU62hVtlSw7tiwnOZk+fO6Qi43YJzBcHgOFfH6Yjcw8MEh31Y1vvZJ8bW5/rbg5K
LJe29hCO1T+D7Z2DHrz9XuwHxhFg/o/X5mm8HW0T1SBYrWxAX3+d221LEHDObuC8jrdG1lW3zSaG
c7Oxt4fr9aoncUJ6yHU5mcwT21y2i6XLp0M7YgD/8bd6m4sw1KSDxrUJ/Zz55utt4SqU33pBUYIa
WX6HA8MWaV81MZrz1rWJoGod5au0L5xskj8+Xvq9B+QSo7K1yIEAWb9eWm1jJ4RS1EOepxJvtsqb
cjLOdZLeXYWmNtN9ur1QyF6v4hYziCfp5olvLcve7lpkrHvzXF/37ZanpiEQ2kfVLGZxJ0VV6xt1
Y05ZkRjzJudDu3YjIq7FUNYXuGJO05mQeNzW/xku8hgsBxkF8SyqKKrJ1w+1pI3T95tTJHLr0VMv
++2+cfMqKYZjryqcl/DMNnnnCND1A4Jz7JuTHp98q2zCIWHx1yIJEPdEaM5kZuWLNrigUJn2C5jy
m8Ufx3r38RZ557USjwHdsKrHnXny8SZxTL7QG09SLp+92xTbpcxnWroI+FrnCPPvvFSSf4+RHAfP
eNMqCxsDWcu0x5sWBeUW6hmpXwz6IPDi3AvH7KJ0WnTN//oJaarQxuKCQyLs1HLQ8dd1HOcZ/WyG
oTG9JfnorZN9sdnt8uvjpd45CQyuOOY0iuGPniKoptlnCpAtdQKG3o8Xc3Fj5Mp//y+L0ImmzwEN
7LQcNswuBc831QkA6HWXNYaRNGu4nblB3+wL2idcY8z96Nkcga6v97+ieGO4WLQJvPL+vqLtnhjj
sB4ybXrfPn6gNwGS/e4eB2JkiVB5TtFtzdAMKTq8R6VL136UILPkZb5pCK5JKwc0urm51yCLnbXr
y+/FOofnNFEZob75dNRPQCVJkI9IEIj0r5+Xcq6E8Fn2O+0aJRxwseGoV90tSJWnZYyu9FhvkZdj
rhdGcCfHAu3/oDbw3jQZ3cl+F+aGWZtfthpx7B95CRbDuVyroBNPmd/QofgmdVk0xYWPeqX43dSF
kEEsckMKXCvKBc+PnbGmhrTjDG+k3kimhXFvcZjCYrAfF9WFosUUI1uPfz7bevul9/Hn+8ecjG79
tlmbZ38aEKCvf/elM82xNevc3BWizREXL8ypqK/mrsivDL/wELT3i0U/q6xB0DJq5nQo/L3l5M2M
u3m5rGHEhC0Ybo3qqJSAInkVPNHesZxrDx6l8Rs5eCf8WlIQ4rnRQonC34E3U/vJUgm8C/jhWyWv
uqGop5jJbbN+MTGWgirZToWUSc2QvIwLPYXDV+XYQ/F5aF1hX1RhKGkQ8iyt+4Is82xvid2vyncv
BkQwN3uHSjK9mLgyqhBd4yEbxXqYaqBWkVcFi+UnMFPy3I/rsA9rtKi7o35+Jm39cJSZbn5XXeNZ
+WFCJfBbP1LOLkk1tJ34BF62lZ+mPNwAO8/mmFOoLCM/qgey5NmcUwNCq701zfal8zowrWGKbMRO
jUY/xbPvVsX9eNSgqRPMNefwmyu1P37vZqxq5pgmUzN/GduCpiuqz0U1ZJSyMjQvMtua1APWRlNJ
FZFuc8+8sjAEzjqVNczbN0/5Vfo1d4Olx6KSI79Ul9W8zBn2B3O34IWRkbXdr6uPV1c0Vemqi/g4
lSXHzrWn2m+DD1ufuqvpwulp0/YqFart7ibug9FOq1+YBJdWGtdCBCg3b+tQWAETf8Odv7ReZrh/
rG1z0pKm9NhnRpyli19kcR4sgznGeu7bYUqwsFhTlucgh4+F1DWY9bnzgu2gU7dpXgK3NPCKAC+R
ae6WavbX78TKxTKiaXbK7a6fA2CQBzGGerQxBmvwMIjLdLLnAYXbzZJ/xgFjBbay9EZoC0Jr03gO
HL2N8NUdtQ1LnBai1y9dFm7m1Wp1zvbVQdg6/WKHcmoeYbYqFKFDKdYYWsTmo4E+YeGytLk2bmvk
nCD704zfntAxF8aUtLPH4sPa+zdomnvO01Sgx78PZEsEioHdjZmRjLI1U3HR64rJa9T0jtYvjVNz
ULE/1Eg0RH5pbEBEmkI0g3FtD1bdhfEm0eNcD00mXL+KjSygDRhtVsks4HoWsDjD2FzqefvtIrae
BQlGKqCAIrPV6NFj2uA3AWw5U2zajApja9YXEJaiSCMY5bK5saxUgFJF4wdYcqRbnGV/uP2gujzG
TGMzHrysQzgB1o6WuLZsExCZOSLAuvOvutBFlkXCSsNhjo94iHG88s2qd6ZPZWu41XA5TOgYz4dB
QQseY5T9K99LOtuT7k1jF149o1uUZ012ORGtUTauzHDqIhv9Gje2HCG6Ms7nNeisy82uCV9fZeXq
eX5o8KPEghwLF381vw6ypfYhu8MWqTjOJIV/q6ZNqesA0NBo7bp0c9ZoDfWMOQL+GYGRIJBfDHd1
0ev+okfLI0dnuZ5azCgwRFrD30FtMfPYT4X2/pm6fPWvTaMcje9+bo3tY+3Dxgf1B1gJ4CEk0va3
ZROTI2shW4hXlS/LteGhWvioKZDnJ2Nqh+pQValnXY94Do0x4QublglR3yifdXc5yK06rK5E4bdf
+9SMvHRNbz1pZZ9DmAd7qwrLz8zVOuY9NY4h7mOQu3W5o900YATC0LvNPnuo6EPc7RD1F8+WTe/7
F8+U288TGuK0BSAjhQd+LEYOZlbOOgaHUNkH4NZGdT3qRrqJt5Kmx2URWv2zPVuBMCJR1313I9wy
rB6sMq96PBhaV971Tq70DfGue94cU2dPaRP28pe/5UF9X5Qi8O+n3tjCZ7BAfbsfW5H7SWZ2iz6Q
q2ocKFQDaHTXi1r+acPRHO6Areb1XqW5Cn+yZVv2nDSBu9wPHm7Qv0PpFB6kwoH3sGu3ZbD/5M5C
dzoS7WCxq9kjhrp37ZrxlGj05H1p9NZvV5koHGj9+KlV5ZNMg8loLpx19PBsN9whVeaFolCQKkYX
uhj+WQK9Gn+W0sEnLcom05lFPE7CsX5ag8JpCvZ8o7wtgaGxjFWMClKaqigMs9yFq9FmR1TqkNk9
hoKebvrmjz/XhlFFbdCPMGWz1JrCH71TGN0TVn51zqXUstGzCGTY5llx2Wos36LZnOupIZAGajgE
wVLBP2fu0d/i3bVioCAz5IKCVhHPgR6M80sNLnSI4FDlGBQUZmnGOMEwF2jNVjBIUm0OrMgocww0
VMrg9Emuov6dNl0R0K2skPB35858MgUds9hmL9qx36dD/Wuct+ABgBc3dljjcHDvNau6QCd/lTdl
Zme4y83YpwUmg99otJfyBZef/qHSuLx5uTvVF12r7PtuXb17SKfp9O+18JIG5qDgOY7eVbP22fyF
TCGgJZ25YX3oN4QtDoiZyGln4GymYrsNB/diGw1gLcB966fW9PlYehOXw6ANM6E3mhlRhn3RHAPE
Q4oAp5Oq2BeeK2+objC46Y4GE7ng/r7sJqt3dl024upZTFO9G3qz3HuBNp29YzTpgeIDxZBOl50B
qE32WdLVTWvEC6DxZGB6MR9WrrcXGyxmFfeY64yxWy58lFxXqAItoFqnWA/rXF7iAeNjo4KHXbVD
KS5MUQ/C6iXJtRjVVYrkhca2rPEv8LmaFHI1a2AmhuAaiszjUvHcWviDNuYsnXgwW08ktrKUCcgu
zR4Id9a30W6bJbJ0OH51Cj/96qZK/pMx2bk3B6RPeCNCGPssb5kjGf6AJwu88HCNwmAkWUU0pvNu
Olmr8r5tt2Y8WM5YdJcYx2XmfrbxBfqKsP6EqVfvizwq3HFlDNSyNb0xrJ2d1IHRxgV/5/PxO9AJ
12W7xJOUlhWTo7R+ggFENoNL1DWXSOHXS+Q1s/UjXN36OrXbTSUgm3OewVCTfcjF1sMo3/Lie8un
yeMc5xAMQMYK2yVEDPa0D7sG2F9dWjHFTr0vnIr/pQ1LDp6WQZNFdmGmT0NZFPICwfvVwrwqA/Dp
FUHYxqFZdZ/LyguyvW8V6NmE4+xNe7sdDUb6uLeEUbuNrY6zBWRvJFwzczj6teHutrnuHlZ/rN0v
dZkWZrziIDFFtfK7MSqzXqlb1087aNapHaZxk66+mbR8z+5TvxnWBS4wtXvZ2hWG07USDtmlP5tb
ZMMMWqLJnwhm45Y71b6pF/HZAlrV/jTbEjX/gJiJjY6a0yRLe/5Zu/TDcreECxnf0XkoBSne+Ndh
VfjOIaiI4TPGPU35p9xstf7xEF15xlaH+6TI8txOmjEMh/20pQbPYo5NTLbkoMa9Ave4kmpwnyxX
jwF2j/AA4sxe0ofNTxsj6kDeX6sFH5NoWbHNipetC63EazFajhGdCpFczFR+p3vL+j46YXaT48Lh
RJNhpxPBMCzyuJGYMUbrZjpfB8vQ30VbyjASSHmZD9Y8IVfgAnGon8uhX+iNleM0N584lhqPwUZx
82GEYYg7TLj8x20WyLoYrZVft6Y7h3GL6vcWjSVOQkmaZoF9wadyl/02Z+vIVm3ChwW6SbGTKp9k
lDKjzi7yVfTeHoem9WjdEmT+Xk6SdvAmJB4wWavMZ2cVR0AUbM5iTxNy3IX2AhpUqkweNmsx0CBy
07Q+CPLp7ltW2GvUBX6Zx2M6E7uYbPhlHa1QJOuLAb7rHb03q0qYHy3mZe9PJgwxQc3C+fJysRwQ
N1fFReMEQ3dNrkLVVvJZiguaDPw7RjHj7TsqByo8BJbsG2P9+o9lbunvrGvX30i/ZHjTldVN44LN
29tU6XdbMZePjRSVSgw21PNs4zJ2MEq7eRxKjMr3RW1u9t5XXkVSYMhQJC4JhX3wTGWWlzZeSo/M
2d10i6n3qd62qbEfBjh2egcDqUsyWXjcBYJbKwZcizaWrJwgJxlsKFCXyvbumMojTLFBZgr3YPSN
YS/8wVdfiyYMysvJKUmHp8Xwd1u1cA9FY97Y0w4zxhQLbCGylyKFOR8BWjPqx2LW65gsNYY8B0Jx
ewuIQkLxtTcP2s0cehEGMugEAKQI/8FcR/1jTCL8Z3RcKtulkL2OZ2N2GVoG2IbHAOxwYXLM2tpJ
l/Ic3MtRLFLhUPFjXVeYLvhIYu4zhpv9i2EJNdAUmiUpshi+BtJvf9aNFvaVDTv9YBpecPS1DIYe
HQ66wHuYK2UXF64Ee5Jlvfm0tHLhuLRb+h3T+PWTtznyRzhpcT/b1nwfinAtDx0ZD/DJyYVV7NcM
nbCOKPr96tRjvgtNFcgom3N9u/aYq+wrZ1U/feRIy8gVevpV2GgkoPLS2F4isR09VMawGDRu0u3H
aDgLVPkuaNTFUo72z3V1Zh9Oj25/dASPbefPQXFrFZbxjzXX66dF0Aff2/3o/VjSqnjMXBQyoDRW
4xV+Q6RILsOUJdJgfJaLChCuTvo1r/9RvSF+NqMqLOKb1l9yXDBnbPq2Cse8vHcYm9ZL88esxkHH
q8bZaaeFU1UgN6v5WtSqGygQdP9P6jnyu7a79H7mCr/zqmx6ySYXz7+Ft/YLg87hWmFmQ67f8M0j
9FeUGVelIA/E6+RI23WwXaPE0xU+BFiMfQoHyvCoUOVEVaWzY5mAf+KdadWq2XcGnm5AoFAz2uMr
ssxR0eeuf2Byab54U+l6aJOM4rMzuBx3C9qlT6OKGj5R0NqHyPEVBnwFSIKAaZPQ4W61FRSOUqn2
amPm6+xXi8J+Z/UTY8/JmaaDX/Cuo3CqsbFqZ2vGwGj02WRycZzPsg+yJ5AX1eNqzfSBKPzmMbK7
sDeOrj3EkNoL1ENZpe4fzMuq23XMx/RKYVjm7EKsn8r9oDCDwYL0OFExpJlemj0OTnulwvCRO73N
k8XNm+sChvd0ObSV971dbHGrCoH1jBlk2beUhHW+8tMhfMhCqRXcxxKOwWgrV8Y663vcoJRfXvQm
1jVx6nTO76C3FSCgRlbXzjZsTw6GSlM8uKPXIHekxRppvsyhZhSJRcySbc8yVVrdEC3ceh9apbXD
vQ0DyB7IBOlsl1LcSR6et6ND/UzRbT+6pZ1+KQeIvlE+9a4VpYIcIDmaC/5T5UV9Dd3vGMLpXnn7
Yck7P4ZFM935k14Q7kXbgRewrV68Qcv6jKabreKs2zxsZ7Es6ncpabsbi8oxLt2jc9kuPFqyxaJe
fT/iPDu/mPDJr0bnjN9wPKy+MybQ1ylGmCqecK3/FmDQ+ptOYHU34Cf1s3A3+7LlMYeYKTnlr2JK
hFoGmH9wcGsoL+1mrALWnTU7Sshp3UnDXqzIxHeKN0vMoA9iueNDhbgHxb4FKoLo6fd3C1XqGiHi
W5jXnRbu90WP7q3vFcOPKi+dbxhQOTgCOdX0sxxRnYpURf8zHuvWqwl7RWVFA/57P5gwkyTPWZje
bG6vhkjzEm8x8jByqFVqvunmlCTFMGczwbGuaqF19cKLNHXHiwCa9RLkHm5f0uqghADcaA94Zsoy
0sugKIGglVL8b3nbH2Qt1lsZHE1BPEaxU9Rnlp/GY9YG846sSTexM27FMzB9eWfN3rpENfXRFtfp
MWvrnaW9aDz0CKMFb7Y2Tm0I+1fBoIcf1qKdR28LHWK32Jr7tpmCb25qm/oSu9vysZuK9tcExPoW
+QjclHMvD1WEB6f9bCgaqZHFDQz5P+/Nh2ppuAKw9UFQyhWef68aw/822x2lHChi5ylbFq6OtdWw
fryhVNXVZBT2dTVSJJP72u2c2I0pnvFBRJaOmkFSkAYOQk4jWcsNzmfTGHVO1S8RR9z7KXB/THdZ
vyJ8VFARx1Valp8bm3qCPhAz5UPVy+Jm2BBKOEgRmpcBLn1/0tpprsCvk8VUCymGOQXqkc6y3yfA
kOUaq0AEGS7THQB6jOoIUQ68+ducYdOvFeNCbz9NrbV3vYWMvpmKLY+tYRhfjB5jWQ9wH1j7BkmS
qHTraohDtB+vGWW2bsTgLf+S1uXUxXilWxWCrAu5V4BolB3hcl5/mUPhr3G9dvYWTw62aU6Q6pCr
cMofAlR4/ajuptzf28Fs7vnG3UbmBtW5tkbxArgIujukd5zx3ModbyrYcetFyZTo0RfrkF2hGsnl
mJFWZxGxSFyEmaGWg5F2vp8MbgBLHXfI7dmhWXYlzWr7PE5VH+42lZXXutF4uJqDi+1tKPT4OV89
brXGTxljVvPQXOQ+g6LdBvLw2ZXd9qMPldEnfMPyZlaTZSbhOrK5q1LW3yZRdj+xkHXS2CND+cWQ
Qd8W/jplCTVz82lSWlR3BlIMU/oQdjSBE9XaE648cs6HF9PWWNgRAZz5kyOt1EuCJuj1z3LDXzlq
yolTIIKJr2CQqlMZjnaJFSEAACjO+RD+8tx8aHb9MG7ryypn80vA4PBCY8zJwdmW+bmt1/BXPeM+
tsfpsXlCON35NreiGOLVFvWLgZmlExlU3F83UYSILnlhuzcHj10aevNa7cQ4h8FOzbLLLwZ63WNk
NY653aRVSM6ClVj3xXNG2oumslAGsGlgV0nelYGKkCpt1S4IirakzWHXX0qFcALS6Vsj8DjM1As2
8qShlo+v966u+GGSdulZWgW9jzHiptUtyXNPLasr3cc1Hb18Bzsfq/eemdAPoRcvSH9V27GloI2+
vw8KEQQ7KwBxEq9rr9d4w5OSzpQ/YzkrtMIpme7c0MUtM+1/LO0byP7yHXLrwg3X7nuPB6GJb/vc
2zE9Zsoa7dv4PbfCa7ur0cGVEolO26Y7hLAeXeIBS8i42Tb3bi7W8mYxxNokalophdIN2F6cqQER
+WyYunVvWeQYIGBSYMB1V2PpWEDueyiG2TL440v7ybQL8jZdbEa93+j6OrHX5N59XYEaiJSeOzpu
Ze1/QpLO9qOp8+bfEOLVHNEMMbrE4zN3ST2IjIZVF6Z3i0YYBzfsujQOC6jdNXEV6pyxW4fBwNax
nFscjccHhio1tb1uG/MYvqsfuXJmwjTaavz1nGw6EtJcHi3sUz93tZrUAbh+cTc2qWklLhoR91OI
eCN63hOK7423Ys2M6dxMJmCMlin2c0jL6KnOihSMR/F/nJ3Hbt1I166vqAAWWUxTcgdFK1iWLU8I
yZaZUzHz6s/D70xa24IE/+hGTww3N8li1VpvWjGj5eu6StfrXOW0ajbHYBl4/WDP+2YVBHeKgtmV
l6n25Jlumn4MGvj/h4RV1aOsKbwErELVMZtxygeVopWJgxm5F42oY8fHIba8dUcwcQOVGWV9HHiE
jkehM0Tzs6qK3jgmdKnnYKrWTe1Ozp+EMfYD+1bcL2HHAnIZe1ysxoGhmfm604wZf5hsUYpAynTp
yMZQzAZ3k9Qtw6ZsEHwzLXWePUQX1joB86KHzb8w9i2xQ3jaqaXan7xrSCL9LUIiZ0D4A4WQZTut
oH6yhwhImfgmwiXq0I/KlLOpkKp4EUm6AkoqP3+IYOibfekKfwkF/cGtP2dUTriLdBIYRreCMy9F
fh5ZJr7efoaWCWySGRhYT+WqwwGOr+RNrjUNwKxsHdpZo74yBZi+WmK6vIfykUAYrRwohIYhD/rc
g5Na3L65HVJKXob6tfl5mSfUGGMsmA0/Tsn4YkaLUVDvTc1VlpeFPDf7SDzoVVl3aH/XMrD7yAdh
NSqt9yVs3/Va2wBgSWz33/5HMjCa3W9ezUHPN6KK+kcR1W2x93WbvdpMVycNeJzXl2kR+sZaquS1
rYnwoDmwoptmqRy2oKg2HxmPTF7vCPp05pq1+Ssa2PK4VdYYvOg67Ia50j/dSgDMr+tI4tbgJQWW
ZKJcyGvL7D3nnLqBQevuaVXXJrRie/mBSFr8rGAmOMj8ZO6CYpAiuyatFD4p7tvxa7N4yYLef2Xs
AfMX9as2yGyhWndeBSGORkgz6n0xzWkblavn7puYGUIOGj0Y10W27TRzkkR3FcdnH069HC8hR3Df
ImR2RRClnXSuZ3tVDtRMWdzNcqHe5ZLVjTkLh1jDkfPOc0c2K+06xn3rVVl72UWuOUMwlSODEd0C
mJIIbc88G1pFVJZNwoq962W1/OEJbZsVpSaTEIFTH+WUAJbm5ONNga2APWKiSewzDkEJrl1GEOHm
WtZ3+ZY0cPArc7li27Mq2g/K+8DxRP0nEqVSYTUnLa3waNX32ewz3Ru+PO0OvqoIfTHnVN5pShAj
dFD53HaU/5rtwEsgn7CPDDjjZ0NTZMcz6e9R2YxBzl6HPWlM3eVc4Qh89ewsU0EpB1WGLJLlxzhk
4iGWmU6hgrV+rvIItHZkkFweDPPY3DpEk/7SnDw3IM3ylrze2rxlSHkXAdmVOaM3NoZ4ziqpv0cg
f8Yxs5bhtjRkV15GTr+uQcvn5RwwI8L/ZWILPN6yhvdl11HLW17qp6h5OpGGSGyTlyoHm8VEqWlo
hc5zaKImT25N3LDDXvej3jOEF4p/RsrH811MigpdGM5dLvOcabhrTK1QowZ9MXKI6X3VsRWHSzaz
Yr3acP/0lrHcq2UYu8vGczhyFjw3MnRHe34GB3dV2CFCPjrE3ibMs0Uevx1z5GE2TW1R/tUxuB0x
NGYUAuuuP5j0K5+WvPAYV2zm4hLTe/3quBPAMyHPhK1mUMDfh8IdmTVqlHD4duxuo8IF/+dSjy0l
rXILO2xzz/4D72HDdqAi2MjiEs9VpTraLELjjV9gJ8DiFZvayCR15NdXiy6Nb4VQrbkXzCtMwymF
5QdHjiDj3QT8d0eWXH2fT9byMqPkeuKGmNBCs1FUexd3iBOqltGpx4ns9AsAH2MKapbQV6qlqtjF
ViSMsPZWYR0X2VtPhl2lj6hUk58D2OwTUZ4yOcJTl48tU61f9Vozo5OihymiCm7upalbdT37Xjvp
vT368hfC8WYNzCgjBIBJFCo/N/Ji+l4xustmsmwV6V2PGoSFjLHzD9/j3IIetvDE6VgslHgob9q9
k4uk2Xc6VZcdaRPQTQyAfo2sEiRA1l60S/TkTAc3XVETpoNtCDqGWnTxdWxnJfcMMyDCmfW6HOph
sIqw5N1dVLI24JIxZL7mzdTfNdVKUSuiLrLDBbja2tuVPWdhw/Bk43KNCh0FBBPZT4KRqNFVFXtm
f8hoYO/dXMgm9G0hlvNUJ+YDcliSAQyZUBu4NRkudS9BZ+KtDgjiKGpuispqCjb3qfoqNPQYpzTT
PoJVNu6d0TljfJhEX/50G6qjMK0Aq4NCxDbnmVk0D30727/xXIDPVPlQu4Hu8eOoH4okQ3ltLYu5
XuWaQRGMeo1Am8bYdm/Q6jb5zuMcXndJ77VsSsIesNeNpEMcYoa3FMeoaN3s0mT7AHlO2l7umVOZ
PmR5vAD32JNI9zW6JAWcZwIrN72zhuYyoB6W+Zo/4utySqa/5nHMX9frzmG4cx9wRMJxDJw0rx0B
umoH4yMvnKmMcjIsfefCyT0xA+hP89eER/nYrCsm4znzU2bW5+x94ciQaeKGq7ptDkBC8W2XbPkc
xeTIR2Ekw3f8Hnx+1cB8at5eM3e7RHmdCmPRIMVQkWeedxnf3zM6ATZI5VYQXabFZptTZvFxVqZu
ApkCMRBugjiS3MSOJjZ12p65QKW0jkVP7hungRvt1UwTESgSUw/V2Ivsyl6myAm82ZjTIB5JJgqL
CkD1zFsc+7Wx2+R7xZaS8BDc4byWlEQ7Dw2Uul/zYrhalFGnV1RnztXUGG51tMdqTEPbLhHVUDmA
1kg5Sr0rR1MAwKwxiyex7fppXAZupLXS+K6k6fo+0xNg8RE1AQcrM6G/5V7cMOR3XV1kQBwd2R6q
V182DWXKoQRTz8OiWfSAfdbSX+Qw1b9EIez0cjYdRsZH/vDLGQt7b5jJ0H4Buofz6jFFLmxKrfPH
H8v09wK3+lqAvj6qxkE6ETUk+oRWHlO99S2l+S4dG3XTI/dAIQYHS47SuMxQDqPKw8UkgpzQzUk/
u1nNJsgwczb3tu9dHWZ52vEqJpel33tNpYIq6dSjj/ToOSnk/Gi0rjcEpVnNzxUB0XKXJaO4o55Y
Uai0/HjXK78pNejHfK4NP2CvlhkeKHQnKMeUpmhZ4iYl8sipVnq3teuDlAAYoAbS44G5Gld7gRxm
9WzLXn2zDHe4U4IGNei8sftlGnFFPUIT1OwiaM3zkhukpIsG6zKlJHXCIh27Gs0KmdWEfVoE044N
Igs+/bI5chYmL66a7J5o6WW1yHlqU2enUMKku4gHKENkuS7fasQ6CFPTSpEtkxkGf94g2Aq2PRnT
Ci9YBZqRUleVB9wJI5c3jwRMFb/zedQ1Kvy1uKkKKs/9MsYNtBb0brnzs1HNhzmD1m5np2zDxc0V
dxbhEt2vEQcM3Lg3/2xyI3+mIcDHnZZifTDlYuBaYb71g4qX7N5cRgloJCdYOI6PugnRa8BMF15f
34x91H4plWl90xWd/h2wk6XCFuXVzwVn3VNcL+XXzskpsVGAZ2jC0sh6TOylxoG/pNYXAc2dnNVV
3D4nY70pEOlB8mAixq0/DkaVi2AcfM4LsQwZdBJk4oPjIGrJEmIug6mt+tcRw8VPhxY0pt6w+D4t
igSqCTguf187U9qHbbfG32QvERM1MDrbRI0EusKuJ55zWhI9HQyDKe9ma5rvSgaTNUCXKntGUUcT
svTj7xllcRkk3baKu06l9dna5NWPGkKYBe0XcxoKgAEjgDtI/ADQCShqdfLkOumbyg21MjXn8MRf
OrSJGhJGeySA44UhluJMlRHCoS6e+7u4i5BYZJvQPlBqShb0aIP4QW9e3Fg2UDdPPhM3je7jW+w0
hOdGslLnpuzBgPUmUeKDs20CIvN68HYuoNojoGLzZMSTae9dowCXHXUqv6CZrJwQXwnAFf2aAyud
SXcJ2WcRb1B6VXfLwHiYnWgtXnjSQyXv+ARwecQo9n6IxGrmnZUsxtkkoN/Zw+P52Wvs6MGmiuE5
OWJ4kdYKy0+CZ8qIGWkvNOpiSh5llNrRBZGs003Vkhhz4FNgY0Oax1lZ28xBhoEd25jK3dLgTWXj
cFQstb4Sir0lcPu4z3d9odo1EM4S3eC3GO9H0+tfRtUrfSbJDLmsCqh4Krc6gpZU9jM43sT25+r4
rLZw2IPFpvXRmFqUPbMSzSW32iFtcM0kCRcsV68p64crkN9+6IzS+dOopHD2Qo/V87Y90KXBeZDj
TSVx7kZzSawhfOlT600Sv0NixRUnlPCAZ8AovhQacwHyGCf6sroF0/xWgDi0CMlajzs/quOGkkil
F6tdgWA3ETp1AAzUH4dWLEw+92sOz7ItJ5Plo62L3IZzIvPGqAt6KCe/N/o5+zXVq/szQQ+OIDOx
jO/d2tIU2QWpO2pOUNvEpoHHMB6MiLLcGa3vrMLsCin+rznqija0qoZqz02pz93VM0mErArjLDMb
9EzzCsnJhp21yT7zKNmDUdCJBhl0HWIjfzLPEeUk3p6kO+YyOZWwnivEcOxWFsdwVo3GWdK1fBIA
//5tZzbWbQMCXe2iyZqeWpNTk8WnphezYtRQkOWZczl2aL+Cyq/Tx2mBLgOTmuxrPNgTKxxxZbIf
EPZpsqEaRTfv5rAYjpbGBS9Oo9XIZ/GQ+3OMkG0TINY204aOYzumbLhR9aQxkf6YrK7+UhnpbJ1l
RWMcKjH36sjm2uah29d9olBNAAkyCgg8oRgv8gr+U25MIpo6L3BxlI5ns2+X8A1l6nTsQCZgL0NS
MDqQkw+9PVo53xMvIdLomHrbgfgYvet8Splm1lnA49eYykAPqjl3XObKaPS5wBKgFZwbSb8fG7ew
DkwJAtLOBkv/qDNzep0qziASuWCcd1m/tF9dX4riCqFvepmxW5ShO21dFRwzPwK5TBoHLrXXD3JI
xSWuRWhsd52yZ5Wo6RWOj6vqvMv9HbhV4d1oVQIIM91wpR8g/xbWtfJs/R0fXGNfJnadfkN00PcU
XGMzIJlJBZqRGStLHuoGBdZZDKTWXWGn7a5HhOZD6AF3rWdMR2zS5AaudTYfUFisLxReI3r42VVR
99jHOVaQvSaCyz0XUPnPpHxPP+bYmocjnLxX73y6YjQWgyAdkv4acDt2V/HkE4lGbJfn+F+SIfcT
1GCJR3Fd1187aHyEVUZqvAjkEdVuTXM72iMO8ZFG0ZqWO9WhEYLp3j4ANSyEFZqVN7ahx5niUGG7
KM1g+vyHvm69u3WwJgOycuU2cSi3R5S20/U6divw28rOsIMYGe5jRNMD/JDMWzBNL39MiUewdkNd
a1J/UAFSZOblAlbc2Ww5WuY0/R7CEIlkrO97dCkiyaEYBMsG/pYYx7xZ3eisBVtOCSmiwA1rw4Qy
hIKrnAOxYw3ZTESpeQeQ+5yzyTKh5hQycjLj9Eq7XOnRhLSyRPyV4nEa9wkJqheEyUgQFqMSgua4
Y/lOs0GqQpuVSxTkC9s7PCKAzzmp4DTTCE5ctF1rJp/t3MzxD1fEaJK2OubzrrRG9TtZK/ZAkTKJ
JhBWCUbrZ2iAg4HN+l4XbfENYaLV7Onq58cxTsrkXFB4w22kjXXnxiYJW7NsWJG9U/US1lDK64ni
5rnNRu8rccE+4iMmFUX7wl+xdK6W2X/RXmr+TGrTtXdZNhvnqx3XzY32a303LZVtoN3wULDXW2lf
RlauQ2UMqMKoyAXO68rpvldJQZ+bEQvKJo+IM9qBjKs7tgM4JDxmSHKtqhAC8ZsYbtmm1jG0shyN
Y5ORaDS1/zsHVO+PQW3U/TVbIzwxOqLoB06M4mwhWXXeIXiAHkTm0z4t+OO6XYvgrb1gZorxJ54r
zzoaAowvBCaQHCWGw/RINhfh7eVk0X4SPN7/LmOzmyio8/iRjN3xbkn0yAnTOPFz2y/Ln9hFZnfI
tZ+/+BzSeu/wYcFEtJnXEkGTuehCF0rOkBUP2a0SwXeDi4HCj9Y7/wVGXz3XjZtOgSQa/hEWF4xm
6vrluq4n/5nsF9Q8MMZ2CwuwZkiWLeH9LrJyfUnprbgrWaBpG0p3VGGWZna/0Xn2GBqpW/xMyXZl
aI9csdsrkDpYz3TzdHSjj1i0qtcS8Ylh8PJjaLuLblrMPjBcc7L5DpRIUBllsd57jY/smrOFcUpe
rNY4hJBtvzB1zFh2ruEYV3ZcMWwglVNRH6kf8+9tza5MEYf0aDAbtn4Ej+Uv5KbZLb7WHp1hapZi
jyI8uu3Zn5KQMl/SpqX18NVEK/6tgbt5sB14BMXpeFXWhXWfFZaq7tpsGoja8dNxOTO9cf7aJV1H
DOqqLWKAmqKPjkttZfdDY3UgT9OCaWUxVtBGahdCU1fTy709XZJw9qmqaRfnrnX0zuz5avZxn87s
j/6kq/NKzeaAHXdSng+2arM/2FbPHyfYeX416dqIkKy1mkSDTC7Zi1cjnDgSkTFG1yM9DoIuptTf
z+jmXhWtAa9abmEuVQzWHqkEOdmCAgZ5Q28UL5Oeo4eISv83oVAbzLrMk2IjoAbcY8WxnvCDoPQo
sQc9tenMQa576R/bYsphWXEIlWcz+s57epWGocaZ2SGftzEHTXJtZdgVOBGD3DSLAoUJIMkuirDJ
UEe67i3YNNWmjSvgMtPI73Yp4yU9yIOB4wlxjfVoLm36Mnsoe8OicKlycf/pNmwNL7qtMoXOiMqf
IhfaNckPtVU6X0VpIuQZCA257YTs17D1omEKsL+hZmpco37I3XT56Q2O/OpAaBl7Ga2G2CW+DznB
XKg4DXNdUpoWwqrupNd790xurJ8M0dkIluo6NkP2Q+BDJsNVV1jSRIWvWVvP5Mkj+ESOW55rjFfj
XpL73of8HuMhwvN8sa5TjUYEAPV3l6fxkwmahqK2ncsUJpYlFphWKRaUguOmu0TghjgACfz3qFoS
tUORtELDu15zRGHP37TQ1tWce7BvFMdI8oPBIidtH+ve/dJntpjZqgtpg/1l2Q/d5OmDH+X+LbQh
iMsURavYAK65DjxHYG2ZU0W5v7CzPVM00GqYqCyDvsbsEGCsil6cBKji0PltpnYLWggfnVe/XKjV
Kcm6MLYTJjPaIt2rMQGWLVB0WHtZeu7N1nfabCrDet7VXazDaBjB9shvMq+6cVXf4pxdLCDgMmX6
EG3JwdMN5QzhzfrPhOHvKm3L3tyN2oAvTz1cBTxpFmRo921cBOO6iB8YEHnH80Ikupeu8sGaXaJa
WnSXJtAYJRoTdGoT401e+Xd9Hq12QLOeUDREUvJBGKb4NqXW+i1Kx0EiCN9wZsLghmeVdVYbrhM4
TLgygSLacgUXCDcwo9tyaWKBfJa2OlgsV15jF9NfPD9GcOzKkso+Vm7PoCi/mWZ2euh5s1ugetc5
n6IDQlEVnxWy8+9ElZCi4fsw9pfWOMFmQId3u4htv8NiwVl/bmbKF0HXM0e5r7SgF+2h3fc0q1WG
DTGr6ztzkcgC0Ix1mGgiA74Lj9ywb+dkaXbamKUKvRULdDgbw/A8WpOY9tOgZXbwEz/nm0p8h0oL
AeqKfC6Os50EEkx/zzHAzH5YhRzDssYAT2G25Egu/NZML8gf88vraUy9WzvNi3ZnjWuBTatGY3eD
5QdSe8CnwMNorfK3zCvZHZZkjebdMgNZHeKEwngneYp6t7KJU1tksFQ82KIRElTIjO7T1qWWaBl9
IRB6jhQhC9/qa1HNDFNP8X3c1/1CwkvLGIBrBiL0P9DMKkjIunOuWxveObTWpUFa7DUZWYwqkihv
2bkCAZHyRUYSycsMkooSb0KWvSvwD/2uo2b5Vhcyu1Go0o1NMAh2DBrr0ojWzR8vGmn+wHXBCkEP
qbgyG8KmdwvjJxXf1Ie0KBUl6Ki9G9lYrTxGylt/xmIyrrGYjsYlZjLr92RLawNnCuSZzBKKzwGG
kxV+1KhuMBdYEg2/NSTQ7Aw4CBEB8UW5c2bcJQw9yMNaGbyw0TDsh6HT0Mrt4EDv5kbnny8i7qfj
xPv+unKCz2cKNOM8Az25660RDImMs+EKQQSnZI365AvVAcdFYXT1GKwdIMbRS1sNgGXiJvgKJllQ
gtSjiV6qyr07p6wRw3LcxDdtgZI4GHnK31Gojzdbo4cUxyjwgwlRd7f4JKNfeQOCHI7WTIehZq9A
JsJIlSc/WfiY4yZZXPRZBXBFmRGsuycNT/0qANtIhjWb5CFRVU/na/jtEzlDTgHIVhW/YtlqVBBR
DqSEm7to0KRXzYOsUQCwyaK/UDaZx0HaMZB8x1e8/PQXZx2p4y20IBNQrY0Kh7IRnbQq7lWKlyGE
hXJebE+7d5xBnXWooxiem6Wr90Yfa0p83VhNuO3Oy8HMAHf22dwDY9veijAy8cqbTYO67JK5na+p
XKrOOYthtJd9oqTXEi3Xiutu5NQ8y+vaOvfARMzAI2CeFr6eG3nTYQb8rSNjvXFSr+iDCWHFcNav
4G+3eM8isk2FW/NsEmXXe6Z49e7V2jtF80hfIB6FDzAKDdQY6POdjCq3nxr5VFSrMqgBaY9++XE2
ioD2C41iJDFNHZsW1fh3l4mhPpSLX9lsEhbQGDrbGBAeAVC6fENdOjJvw8e6dLAavDxBPSzMof3Y
cb1lCfw33IDhAUR/EtdgEHIGCnli7i7kYvstwh8IYWX+FEMdBUPeDkc3n+ZbIQrCXkUU8+r6YVfk
gzx+fPlTw/d2eea0Ysf3iLGFBXvrtcbDqntkK2WA9Yp2qEDKPJwZqAQt3J3NDRyFH6y2ii/1XCAL
/vjip1PFGC7H1U3DgHW0nC0/5e3VmRPm2FB3VZBHHLl7LSM+pJKRgPucriJF1gSKFuPMhj9P6ajw
iO7zCrUJRQyAd+v0Pz75Rafe89NfdBKxguA5anXJ64hrxT4MhbnLYt8MKZUeW0phNh64cI0bbV/0
k02+l7ccqwoEwJxipOELkAN6Ev+TJ3UaAfC/n8UAwy31Vlp/JYu1Mzv0oGiJqzIGbsU7FyPsKEAj
86526t3HT+E0G2K72pbw4W7ppmhiTmJSmklVjHhHCYIc2HtRqWshj8MuRVk42/MLQ37NT0J03luG
RO5Jx97WoLRPoi8QSHZ13sHDYwc0bx1kJpS5Ei1ub8znqOf8Y1Ph3a4t59/GP2zjDR2Uxs62Arm+
PFmBXo0DEf0LdB9BeFiugH/T5lupOAvOQYKgtj9+tH/f6NvrnayvxREYU5oG42FlTFuo6nK9cN1L
9BgWWvG237Ve2977dhEfPr7y3yubKxM+YxNq7DKPavtl/4lu7Ba7lqliZTMhybiI0bZy8Db1P2a1
/O95MiSQZYMjAxDn7VW4dGr5LV+0Ncn+wt6kb14pLyDlp68ueutP1s3f3wXp22wfsMcQgrzNt5fz
lB/5pWCl6p7TrAcaDkEcv2OukWcfP76/vwlFzobLJHLoHvJ9t8f7n8eHlUvrOeVsiFqzPaeCwYuF
fTgNEXjiStbAuZ+MXH/3ihZBTDjgsSacphdKOuy2HPjmm0RMv6IFoMvvsw1J1El+S1qj90nOyHsr
hNEJHkYIj/in03TxiYkQCuaW3VgP9Cv+2nTNrnG7sfo/LEVGEJEJL5XirZ08yxQxORUFz3Jt3Rat
c++jOZrbT67y3vMjrlwinmIKCpr4t29sctHp5glX6VEIOFgL/fUsS0y9n8FYYfDBwj5eIu8tRt/w
UQ9QlrGbnXxhTq3tePG2JSJH/26qCAYJ5zh2xX4oKGo+2UlOQ4q2L823XIOnqEiNOB1TUvtDQQ2M
81jLuHxOIfTQh+ZIV9bmyuuqbRyx6MfHj2/xne2Lg4EQMsleyeA38+0zXSNvtWxEogGZAjg6pRsd
uwW81SqzQ1tEHiiEpY7KQvD4ye2+8zYJgYVtJpOJzUWdFCqjmdaJ1/Kld9HgPZkYrzPOYjmeMaxs
OMT4o/cf3+o7X8NWkDGaxZIcSadbSzf5PRq7Ai4LeejOJtnyMAjrs4nk77xF1yTRzZGkFBH9fHJb
xNXEWbV9c5GZyxnVe95lR6vrpHGQ/dZLyA5LVCKHzP/k/t69MgcBFjaGBZKX/vZVRuj+555pYJAl
o/EDt1UOvpNH6c3CZIwXtna0rhNOzuiTjfSdr4TLGRQXZF0jb9t+1382Uo3j3cVgynPNm/miq4xx
TxCsuPMBUD7Z0N65RdL/LOaX8KVsk8LfXqotDHOd7JJbxPq3Expl2WxrfLcp/NFdg0r5Ry79z+KK
37lBf4uGZ3yQDYBinLxS/NJEMI98Iynvbmdo1Eg4W6JjbGBS+Oc16iP58BmywdQbMjDf3mCG5xw4
iRuMyAPa+T0ypqm1P4t7+/tL2AYuGMxYtQl8c04TAY3RY4hHyxgYQX7ATT7lyPmSbPykEnvnKls0
Hv+weZKgf7J7DthVysr24aJdJKKNrGzEOonzyap/5yqMMyRanghF0yD87O0Tm41knKne0VigGSlv
NNk69a7Wok8+WebvXYiCkjB7gzOOlfD2QhBKKq6AT4N1Ipg0LU0dolf8JHD4703xfxNFictiOjzV
z8ndmNQr01yBcXK7+QV7Z7rs0w75RzNj+t9jsG6Wp39dcmTxMqsRhbq9TVY52TZSVN3ABxTMltXQ
sSVec2iWed59fJV3bsz12BaVwdnm0Oa9fXoT8a2xzls6cb+FMSwS94pZMt3Bc4ckbOb4s9k871+P
DoA5ppR3p6H4o2kMrgusgwJBdNB/TBOFXI1ijDaZkdV3w6ytXx/f4jsLhFtkihmHDJH/f3XexONj
WuFBLkmVYtytIRfqfv339U4kD7iYbW27rn+SM+x3DhZ3PAfBUBjRrTfjd+qyfPlkDvPfZQFIlM1J
4nJU4og/+XYjJyFtakvPtJhsh1CbUBZMM9NXFPv+0Z88LLh5PMPgdX15/PgxvvPmqLaIC7QZVSiB
Ut6ulDE10rZlXklQOyr+gQPI/oEzT3WHoia1I3ByFEWHjy/597HCXAoe5UbkcHientnJZFb+xBDt
ILKq9WgjyvpZCAjJK2HSnd9GGHhlULcJcO7HF35nyXikenp8gB7f32nULGMvqV+JGwzGpBdfMluV
Qdc00z+XsdyeT+ylid+KxO+T86tuZqz8Hrovv/CqI7bGiIw3Ubl8CkVR2p8s0PeWDkczYOD2RNHM
vX1/g8VELGSqtKXenB6J9kJaV6SCUPrIza6JI1yubTC7o0Vt/fDvj9PlMTJsxGP52NvS+k8l4qZA
17FjI/5Hy3QriXza10QqftKivrdAXZOWmBLSplM9KZmJfGosAucRJju5G3ToFX5aM6GeyG/bM2wi
3dnHd/V3+cG+TCdNzi1dD1v127taSVOpcQji7ikTG2mkiqEkHdhZpF4EZX2yJN+9Ozr9rQLhv95J
v086FdJQUhpIcYnwETAdGNKkq/25OMtL2+juV9w/n6Fh71x0G5RC78MT5Rw/OR1WE6lys+K1WZja
Bk+FjWtBC1+TbROX5e6fnyfSBOJK6VU5GqyTDaaccpy2ROtgi+oxGIXpOrfFD/xfbjvjEl8m87PO
7n+zUd5iwtvYFLorj+dKCXHyCufST2IHeiLw+fbKfTr2xvU0kyLmp311FnnQRzJtu2OCOpI5gAKK
KogXF1KwJCfvk/X7zqbjE37Cvm45bPCnNWYyoc5kQlSNvkbHe4bpIuOLSYv/+Cm/f8//ucy2rP/z
MWZOX4xGxAScaF1nJ9DDFrDFuEhlh6Xl9zesZnFuTHBsXkFqbVNARxNe7jGZJzM+mVX13vrijf//
4QpsDyefbE2gXOQqbjlGPx4qFKuvlm5zZGFGfDF29Gkf3/x7jxgAnAOF43Mb7Pb23pWzMp+CaMbA
ta2W7DVcRO5STp/c1TsbA2UbdAgB+Rbvcrvr/zxh1MGqmAeaBWL02qcoi+ESWzN+Zvj2Z/XAuzdE
47WllKPvNU4eIAnJiAQkVYdmkPgu0qgCIWuST6qOd6+CsYSNB/yDTfztDeFtihqT0amMCo5T70BU
kRp2tFu4oD9+P+89OUb4cL4CvgNAnNTymgrfw9jKhURvHATq9J1bj+5dg2v46//lUoQ/+1t1zRzw
t/dUdnPX+4KX1Mx9c+NFfQLL6SHlRVE0Zd/+Dxdj4hUwHHW2PG3FibRJSIim6h0hYQ7D0DP8EpX4
buyL8vDxpd57V9RpnIJEMnPMn9wXOibldCXwjWXZ5R1xFt4Xxxu9T/aq7f9yunESlOxuEBEnxGke
c1WMzpKurLuqQzsZDOhFz9kcp8cElOrQDDh+Pr6t91YGgB8yRRRL8Fgnx5/VYxwvHegzMrWqMFux
yOmMQWEU98knL+vvewMyUSwKDj7gjNN7m5T0iw5d9eao1sckau9qT18gl3PODJ2On9zYO1fzyF5m
hAJzXzbJ2dt1OA2WYOI4FLs9CeciLn3xwHgn7DtyWG+J6Ys+KTr/Xh+g65LhOdQRJm7Xk285NRxE
+6LG2A7P/tTIdQF3M6f7j1/Xu1dh0iGfMXgGvOfbuxJidOaVhCZUbaSwqjHWX5BxfjZX6Z1nt9VC
kC10CADP25//Z6MFssch5aGtr8ZlvJUy2mQTOH8vVDk53802Kv78822xBEGaTBLrYXlObstyCp3G
CX0BKWNU7KX5O63cf5xTDbpAU6DYltjQOTxO60pTEDhRrSM9Xm2RpNuRHwPCrKoQOQYmNYN39snX
/PfbYl+3GcFJY0mJeUoKtmODC2f00fQV7XDlrll0bQyTNf3z7o6twnCZXu6yu5veye7ulWh+EIHk
pGP09b7My9d1k5tpJ/tsFNZfN+RYkjbcNeiTTSaYn3xUpP1qMRiYEWW7pE9lLZp93if/jNFzFfpT
yoltYAI39Hb5IQZF8e0SOazzyWqDvPKIw5mWKbeux6FBupd1PkI6vPJ8/KRdtp9yZe/d57Zt0Jaz
g8A6vv0FBe3OZvpFwaQL9DKptpIrldrlv57/HCfbnC0OZk5mtsa3lzGIiB/UhuVhDfN2vjW9VgiN
zz7+trZa+82RAuy5jQzZ+HB/+/ftRXRadbrvnJ8DPuGmFndOelYa7qGWZsDUGwocjF/MbPhkTf4F
MWxXxXAEtqv+H2dn1uM2lmzrv9Ko58s+nIeD0/0gUhIz0zl5KtsvhMtlc55n/vr77azue1KUIN5s
FFCAnU6F9hQ7dsSKtQRp0GoNwRPC2DuZ36b+1onsd/mwV8vAzczEW5Yv1we4NkUCWaYCgVAOaVe6
oFfOI4ZbYgEeSmewOYUPMJ4Ebj/mw50E5/rezgMAZdym3nWj6x3yYpQ6P3VNlRBjnd9LYB4yxnKK
dnB4pM/0CGT7xZ7tDSvr2/kvKzYxr6YJcb3VeaMQHUIJzNAiWp1GgCWSyMfCpOTSW74FmrhgTAiG
0ItG1RuZjJXXb8oSqTJDIBKjAFtjZb/nQuPGnLrgjRufcZ2YWm18wwwCa6kxRX/iSCNDHhwhWHlr
yCaskP5BH4PkGp5k5Rf7XolA38PQiJMxjiOVYwpui3V4606gQksnBH6KlBNJktPzRdfBkhgmDYpB
XFW8YtsIlsXsrZ6X8s+JldUp5kECL8DE4xFS0GAHd9ZXOVW+Xh/J+QYgHQE9qw21C0kla7UqUyZ1
arhAp4ZwkfmnMsHpkNGkK7glrC25pJet+9otEWBgjBQBJROKTGuVuhGeBH0eKGVRSYdJhphRomHb
at81Ul4/AMAtD53Z9z4EsKo7xYl6A1NutuEbz04xb2R0TxQQXLbo41yNOK9hWc8j64sT0wVQQ7Xo
Tma6FU1dNALKgzmlbGPKayNQv0AlHH5N5zp39lqtGbcFenXO8U2rJ1AxOg8h6igYQgNl5Sv6LJuc
yJzGHYJ4Eejlyv4EdwptpHoSbbzxViP6yxRRLnKt1LGRNDzd8lpgxWlBcLszcxrAWwbo9ZmkvM1J
vFih/vMyGGQw12iEpSyhkioium0ipDgauqLfafKyVbVbQ/j+MkOJQQjw8Vw1VvMGd85AEU0CSj8Y
jZ9M9fwOJrn+wehD4xjxYKa7azJoxqSHa0wRUqFZug9vDLhbXJZ066CvDuHL1zGpB4gjSEB8lo+0
CxUaPegiynnKdq2eZncTlAaHmP62DVHuF2zYqzP4YguonMrGoYBPbHy6jrqeQ/88s45R0nzsafCB
Pks7LkHqQ1vsG2XzrY/Hb72ChI4efCiM/stEGXom6qu79AZu+q08hfCVqy/ERW5zoTsqULo1Yog2
CzpzbWjyZaVxtJ85HLDpbdFS6nyCP7NID2m85Op7eOHiH0sMI/UGYunC5AspWxm4EqAJCPhOJyRo
FrWHAnTYAQ+Dx9csSw8MceXVUZJ514/rhTN0Ykp8lVdvrFqZ1WgW2y7qTOkmZUO8Ixjt335SseJw
RkGzibvw1EpDa2tQZJyhfgmjg+pM0qFS4Zv6D8bCs0qhDkglwlztIwelhQz6NfZRmSTf6IxuH6RB
Mt9ft3JpcwD34EiQH6GAu/I6oC7CasjprE5jJTki2xpZdIUo4T7Uw+6dXMHsoPZVdasNyfDp7aa5
o0CWAfg4Pyi0VxfKmNNeqJGcu58UY/yONoJ0Q7u38ZTDLAd9mmk+4fu38IHn2wTwPO8tIEsE07iE
0wWURuo7UpPA4WHr9X2SFqUfOe1WyeV8am3KgCydbMs88Nb5+kiuB1Ou8nlHa9572TS+D7r9MVjM
2wEWF3hbO9/Sm7dhW3A+ZCRVGANIs6rAdFfXIj1II8/uYqb7FMKCL04FObhfKVpsutDMVhG8jW1I
EQaazuTz9eUUO+XUzdgK9xagBsov4GpWpkHQ0FCWYto2AWVrU5Dsyyqq9+gd0fDQNVuZhwvTiz2d
Ugi4ZACsq507K0ughyqcOBAhp+5UlKbv5L3kTVVa+TR8foTwr/LhJN7SATz3Z6IuCFYJeCm7Z50x
j9AcpEEankWIjSQ3lUvJS/XWOVTwbG34s4umeLfTDAqnIbf26UaFTmi0cgmunCKjPu9GcBykj3E1
wJPWCcKP6yt4diyQ3gNUYersWlGzX13a0kQLtW3QiGFMUHhIDTRXVYp+2nUrZ/tEANYxgQMFrMjj
8nRMTgDubIGKCr683G738xglhZeZkfEnLWI2lGhVsiU3fDaNK5OradQy+gBthA1cOj4rT9HTn4ml
dF5eZ8PG4M6m8AWND9SBAIv6tbm6GqJljmSYkaAUnev+BsqS3KVFqNjYFudWSG1QjafWya0Khfvp
FEIuOiRWTbOyk7bGvo6GBeImc9mIfcWnvD7QhC8cLI4Wm1y1ISQ9tUKDloL0E4iXPgjk95MzoJ0U
9jezZg07dIim90O5VSE6M8mM8XYR6G0B3l4/+zLF0iatpZ8ibhvFm6AxN1yn7KQnBYKlR8fuBG3d
3O2v70ix/CcD5W1GpCbghxgFc3k60Gwa+0FO0YPqDvGud8d9edTuVS/aMLMuZuIzTu2srh0Cxt6s
M+xU3rfPhYcEx+7P26fv1wfz8iS5NhrtdDST2UY0AGJFPQIs2CHpsVceYHvxkEFxjT3Vt91ds7uF
RX83/37d9vr9eTZCsXFfxV+8oDO9Ecpakq+7owsWfvfDurdu33q1rmdSHPhXdqasgBaiwI7+HBxr
uus/g2u+DTYWbH3DrK2sbhi68pNMEqNZDkiEuPAHuoVbbZzls6fS2oo4E6/GosWNoidive7r/R+p
+/Gncfz++cOWgOaLxu+1bbFyu+CZs1mJMVPvgZ+60BDsPsO5+bi41idoPG82doLYy9fMrVyug3Al
7gNzo/sH3K+7H8Xu9pf74fOGmQsO4/XRXb/P87ZoLRhBxaggwnLJF7lIB7m2Z3rfj19b7xOUQVsL
tuEu1n1Qna1VTiRsDh5vOw5YvP992f349BDtnlrvO8+CHZybGxfL1vqtMfYaXB1qJtZvdv9YDvIR
Yax9e4ge4ptglx373cbEirv+yvqpKy+S6rRS0mUoBhm5Of/pO4g/XTjaNqZTHNVrhlYuQ5dQJIoo
Xu6UAobvIaAjomz62yG1tsa0tVdWTsO2ktYuxEGzjS994MdQJlcqmmdFCiPJVs35JdV2bVwr55HY
kmrAO/bXBGaPyDV41gEpOPdT7MXeL3rvccTy7tfWKF/Cz2uGV/5kDHMkBWoMax/U2/Zz+VDfan8E
T2QcYd+uvs8fi9v4UXsyPm7smK3pXTmYsJtisxQ7RmPPQMDA/hx8ojw32FlutS/2oWe7trsF3T7L
t6z8p7ryNLNapFkrDgY1yEPsK97H3F12P4NdxfSWB3W3eY9fcgDUBAHzi6Y5+mxOPXab2nkhiy2L
FvFe4XxonkPkoLvOXe6i5PfcPkFsfWyO+jvnZmOWL/nV17ZXswytzJxRIyFW8ca9+Tk7RIfxMHvp
ob1R/a202aUlpaRA3QJcHXXx1YMgga86mZuq3TWQwMsKTbiwVOnzz75ovGR5vj60tSMg7Cf1Sb5D
0wD7g1s4nVWzi9UgyvTFlbROO0CTBLmy0sRIrc3Lhs8RPuX1EcEUCE9q/bQi2Rb0WKemMls1J3VA
QCugWf2udIoCXLCWbfjQ9ewJKzpFLF4Doml2nVrREatGFhLWo47m3Ee4J63bZshaV57V/DGp8vwT
HU3K05tnkSQOzyqCduqgptg/r6KJEr6Epq2QbER3stpDz4pP1bv8Gdb6bGsvrl9yDJA3HLkbAPkG
XVirc4AoT7M4ljS7VjEUjgsFRvsJDjiolBqj1NKPmTJ08L7mFvS1JLdbaQdFYv6UJXPw2eiKroRH
YBiGmzo31WcAJTVSQ01c2btKRj7p+rycBd+UXSmPmQrZJqBhlK9OJ0ZHS6PoLAstS2UYkB6RsnDG
G0JdG3lTi9wrbNDGMCUHhE6H7w3Fxx9h64S2p1AgXA5JpZlbje7r+FJ8JY39QYULxlfkjE6/kgRX
U4xY/OSitJDCN6ypOzQp8q/k/uEkGKvBvp0rlWs3HqaN0Pb8sGksGgg1UsIk6bXV7QShqzTOdIm4
TWd/q8FvfOrgIHqEeHMLKHrBkuioManEk1UAznM6yLAVyneOusCql5igKeh58so5gTSUUtXP64t8
fq7JYpL2gj2Ang15XZUPLXnKSxitXAtGnH3XTOg81eFGBeXskcOy0VypgcqkhswVIEb86oiF1Ce0
ZOkHN5CiYDchLLpL8lDbsaHy27hfyr2VBdlelRP9noJ+9tPIZ2XDg50fPb4D0BvRtQTSbJ1sm5dh
DMua02VD6WzuwzKQPuipDCzQ6aDEuYHFGEaXN8+u8GM0+oD2UUjWn447N6JcK7OAfvu2hAhn1tND
nlua/3Yr4JtFvQDYAQ2zp1bCcaA8NScDbC/IekKIBNkwmtpvnj9d1hiIQmKNcuXLGr9aw3TWUqsD
G+LGY1XcZ3qreLEECc0IiaiX91NweOuoBGwDUCVFEHaOvtoz6iy3GZK00MQvcXiblNJyEyDNsvFI
OHcotmrQusmgqLqd4Q5p/qWqN9uti0xs4ckyNDgZXO2+bBsSoA1jhCB2aoebQGr/hcr6rx/Tf4c/
y6e/bs/2n//Dn3+UcD4J5Njqj/+8j380rP2v7n/Er/2/f3b6S/98HH42Xd/8/Nv996r926Ev/vze
xWWx/p2Tj8DSv76J9737fvKHfdHF3fzc/2zm9z/bPutezPGdxb/8//3h336+fMrHufr5j99+lH3R
iU8L+Vq//etHN3/+4zdRkv2v1x//r589fM/5NTeKM/zVX5/073/+83vb/eM3yTT/TjKLArIIbX77
2/jz5W+B8/4dD2zTRgk45K9Wk6JsuojfUKy/8xO2KAA3EyiMqB5wrF5+Zph/J+sMmIAaP435KnQK
//5WJwv1vwv3t6LPn8oYzbJ//LZyJaR0KVMATCEBht9k45weOA1a1gSFmuVOgXmvgJCsNLPnDmLj
4JNaoGb4KQqT8o9XM/Ov7/Da5vo2JpQUveKoj1LAB/O2LnZDGBLmQZjZt9buMdy9//3dw4fnrd5w
EcW9ivLObKwGhkYFzO9Gat+muy/fPoa7d8Fu6yoQr+BrJlbR+GxWeb04mGj3z1/uPz4l3tPifpV3
W0NZ3zlnY1lFrLXeZLMxY+jO2fHCiTwGk3vFhv94ya9eGc86IkHzXqGvkWVJg9GryqOVw027RAfg
4DuLXlX0LTzH9h3rA4rILpnunTQZLlUJt6NPXNNv09zZ9dVWGWRjJdcFV33+9zQvh8dHxz0+QEOx
cSFsmVhdbvUMcVeQMfJ89y1yP3a7B5V0x/VdL5z8q9kVfpkGPaqtwH9FdLK62qowWGjigR6+hFx/
L6VB5JkxqNk6lKyNZ8Dq7fFiCtgKSs/UcWiEWN03lRSoU+bU3VEygvJjaKAhvSBkPEphejs6Y4dY
FGKl14e3ciRAjRW6zm0ONBcr7kQclpM7VU+WFMCZX7cQ3S3yaO6MoUcfQlWL21y14uN1e9p6PoVB
yBHE4QAQrK95ogIpqdVGVTGYwxGnNrq514sGwVYjtby+GmsP6ujg2CWRg8BEbd0ZRlP5rTLabuqE
9SFMu/E7rKmIzHWK0rsgmW0vi+OJKkA8LZ5EDfO9ZOb2jiDWubeC0IQCFgL9sKlgC5uGjrbqwbqB
GT2/k6DO3fMW1Dytr+uDobY2wgXwexPXQ2Nn5dmeQvtW06nYMq+3FKUSmly49WUDui4etKdzTten
lee9E0JFFskHhzasA4y2w9uiF2bWEth4Ak6iMt1cN7vNkqEFqbzUBzoyVXc0guEAZLnZsHK2nIDi
dVCDBO+6gOGvyjCgoFFRhdcPxUun+YwgsnSb1cb4oSdtsBFkXjAFPA5yM25lrtn1yxVizxxtokA/
INlVeCmWP8151++Bz/Xvr+/SS6Z43xFlIrDDu3N1Ksp8tsuYx9iBzidqdYiHe/pSRAe0Y5wN/3K2
GXjXcn+TsWG5qIqvJhBZ0qUK4Cs+iH5nkLPViMyAFG0c87VrAf5NEw1nT/CzASATA351zIO2j9tu
dHrfChT1VwHAP0L/So9/ZYGDW1taq/rgQH28he1ZBbc63TSC9gi4okDHkSQ6tQszq1yj8wRjRggL
2w4BmOYLvLtjeoD6Pv69M6zmKyQEOgIfSqtu3Q9r54Z3IxTTgc+/vPzO8Ia5GlWD3mY+5ObosMBC
qxj+1IIxd60mld+rgxMqb5xpcMM8nDUSOXT2UFBejdjOEaREhMo8DnUZ+3jd8EuFQJEL1aV2t9g8
NIlgu42jsd5EpCPA94quecEeBBj7dJqNPFhyzbBLHxX1kOe6Ud7XZRRvoOTWp+LFCthrUwP5A+nG
6lQAuQxnDmDpoyKa3yk5MgzI3XeHtJ2kN54KTIFEZfNwILiB18FDOBjKPNkMyGyQNRwt5AStZRn2
bzvmwgqJJVwxIG86nldrlZT1ZC1RUfljoQoNm3bJ4kPo6JFKOyV+aIMW5Xz+uNOB8sGPCizEXGPq
ersMplTtJh8aEaDFhhbd2RqcygVSsBvwvfMNAdcGqB72Ibc6bEunG2LppY42VHP25SBoHgwkx45y
5UwbofQlK2TUwYvSuyuTBj61ItFHF1rU9n0FIYFDN8aNL9XFH9cX6YIRWnq4LgB+kyBatxvCTNuS
zEtGvyqVBWryckalI476X9fNnPkKZouedxi/CE94261mrLRhLdOVbPQl9uSj1dfBOxUS73uEJxe3
naf5x3V7q9iVXUBShtURxDXwJK7RrYqRVWE/l5NvFnr4bKYdFX8kAchK5bVXOyNqM1Wn7u0kMG86
ZGM2lu7CXiRvb9GQ4si8H2Xx81cXAmlLxYrUYfRRf5D26A9DmDgi9bzLanMLM3hhBWnHEqykuETy
l+t30CznWTEoox8WpJtpAYOE0wnleKtcfmlMZNhkGYgNu39NzxBUrZYkmjP7pLmK78yo1fo0vMTK
scTYFj3i+jmsE8UxeyKdyK2qnEFt2rgHHa1lkj+Eo2ZDlWLW9pMsheXnIpSkh2Up8vZrghLwxzGw
7fdFU2o2uB/AfrDPZs4mhvlsB9MtqNGpCEMW3YrkqE+XNJzMRE9GWfZD5gE1R1jHnaNkFVZ2UJdI
b7y6m412H6sEvR7uXVYOKYqklasjtWMdU3JblFQMS5p2KHMB8yWXJ31Wwnh+UqdCS7w3HgC+Ljgl
Xh0QMXIEVgduMq2kz7Vl9oF1WX8WKEaObqSiaBw1qnE3qiE832DN7ntrtMjLzuOGN16HRKK50gLo
yY5h9c4oEiEuq2BdqWcfXcoAxRVHdxVowY9anjdfAoBn7wrGfnN90GdbFKMCYCraY0ngOatBoyvZ
TWohzX4cJ8O31BmyHpr3FqbgQSn+nd87Se+9zthctAbpBAgp+BkdZ3XIqzGdmsE0Zh8NwOHGgqIa
com2tlw1UuWN4ODSdFKSwHXC3ik6CE53H8c+GHtEqv2sk1De48mFm57j3kdFCXCWpU77yUIFaCPc
WleSOYUC50Zaim4tB+e9ekxFCtzjVjvN/lJ2SH4tUdYfVVSLn7TYRiIikQs/m4dDBXvB72iSVY/6
ROq90FJXixry/9MQ3ys8WzKX4lKnbgRml84kYSBUa4ZM4mw9K1JsSdkoJzLCK53hRkU7f8x6CNV3
Utc1d5qcbb1cLi0DjX9QKBDciLzF6TJAtBPb8pjLvpGZaFnkhXOPxlj5qdLrcN83MDqWoym9DcD8
sgbCEZLcJF9OvHFqFDGyAbkodfHR28jQAU10Iduq1h9UhO/eowkWga1BB9faWPwL+5vkBbl5EeOT
pF3V4lCl4FHVxbIfj1AOoiPptNI+Cwb7T5PF/f360b0wsxoxKeVZ6m9ECqvoV5qcIIMZdvajVJbY
RV2GKEhs9g9j1MKiZ3ZCrrJv3xrIiXuMiJECgfHStno6tailIe6CmrIvkxelD1jR69qFPsIK99eH
d3ZJvxjCG4uJpFS0WkMb6XcNGczFzxO593hQpT7K0FtAl0tWTM4pg6KtxV6nkOU6sCalKxVI4Rs0
6OAsL2SPski+SbwjluN1kkUEAIATyNlB58C7aOWPkINzpAA5XfSqZHnaLw16yl7l6AAItFBMn0Ie
+CNs/rqNLArFjl3VoAoD2rixIrcbM9miEd5IYz+2Y2OrinxpHojQKXqKyhJH5nRZAycoqjivFLTf
UBDyyiQ12oOpR8tWeuHSEXltaLWsvFWzYNYwZBTw8O2WopaAg0F79F5pam2LxPLsuS86lbiuIZbk
2UZ663RYdd31KN0UeB9Jstww0qTfzaRDMHea8g+50VqPcaM2npNrWrzhC87iaUwbgFFoFyPIpKfy
1PQcjOmcWfiCGdL5j2gadLLb1M70nntBD3dZ58jvQimYoVY0KgTNaCLb+AYX1lRQHFCUAVVBO+dq
TS217GvHbGXfzIGGQhTatiOl5bZyNth/LhhiZ/P+5C0Ol8M6T1zMaJYWaWdB7m/oXpYhiwm+On/7
1cULhQiJu5XSrrkKHlqtHztnCiw/MCST3H0+To6H2AviTmYF0QbtFPqX6z7owmaFABV+UlFCpoC2
Mom2VVTVUWb5pTTS5xhaCMbMs3zLE3Cr7/rCxexwSwp+EmJmMpin24XIyFaQYdZJQ3fdtzwNiyfN
CZDIdOocFp2mtJp+I/Zb14PENUlxnA1Kd77AAaxs0kVYzYoS6n6uwpZ9aOdFnXdRnadPjRLVd8tY
VO/DOux/6Z025juqzspzOWSbmgB0wjK6lXMUbdTsU1qPmOmVcyQJb+Rwkpv+0PVOgpwU0cihU7r6
WZJD3XxQZPTCjrZRdckx7h3wSOmkGj+6UHPkg5p2JsLHCEsbexhE089JGNWl13KDlDe0J8/odWaw
ie6HROs+F0Xc9G4cg9VB3hHQtCsXS/ChVJXsdzQ98gc5QmLsi7akjeY7ECc/QsIzVq7dwknlDSS2
zCMNIEF1kDJYLhB5lvTxLkrrzkbTodFHFwVoK3ENuOn/BJrU/SIArct3kWpIrZuNavq5liIITpwc
JNE+ztryvdEPuoUstyQvu6ptrWFfqp3+Y3DscXYhDIN+pS4UpmREdfELBHwgkAx9ShsPxUnJPkyc
jNGVhmRq3DzVgkfqQ0P5PoF1F8CoNiAOKJGDMw5aUrfZTucRqKCjaqvBfkE37ZvSRVL3mMR9cz+M
BnQlNNI035KKAN3NyHV9F7LJ9s2cx+OMaokxf+6Gqv9YdQXyPPBywg4XJ9LPuVH1HxGPvuaoZNLy
bDpZhZrzBOxptwSqM6MjzcuOMHwytOdMMZvQG2Y1eG5iZIB33IXm+6AyEsRVijD4ERXdZO0GtEIe
OjkYLJ8xDZ8AFxnBI1KH3B6GiWzWPiub/KEvlKp10RlSgSNpo9TsR6PIv4001WmQXtvZp2mE7HGP
Zlv/py4PM9K6fIZQ3Gsj0CGBbPywQwVyFq2uiuIuyju5cC0I+WCvKFNKIqbeA+9CfysJDm0e2vUh
RvIxe5aXESRLXtSKSj55aoW4pyYHN1KezIPbqfIIelQbUvoY8kj1U/S55OOkOpBulGreal5YjzLq
okOq/SiN0HB2qaKM0JpazZDf2lKVfZ8Ak/wghFxuULG26VJQBGmgodYNwg72FPwR2nL5h651uXIA
95zJrhXIUgHlpC19kULZbL20zZrnijCCKAKxWD9ln4V7W+7Q7jQkbaTbQp6os43ZlOv7kEvy1/8Z
0mmc2qTWuD5b8dEz2U94FOIq20ivXrinaaEzQNLwEqWLVPz8VfYnAQxfS0Gr+/qooZ/UyKjO7tNp
ir40IY01u9BoCh+O7ZCYFtHtraf/JfdDs7VAl/EVCAZPzcPCHhSjXKl+h5t8aKhYeHmWRd7120S4
07WTw8cxPp6HlHFWg5zmHiEJLVd9tZXoekJINOPmt+UeukGZGzRDXyKz/ogsVON/XTd96XbheqYu
BkxP3KKnA9T7MhShgurPWQLNV0Ff57GlZf+9UdnWEeTi1+v2zocqmsVpFYcrjfTk+mYJqqCQlGg0
/CXIkcZCuF6OXaceq/5OShcDxQSo56dDtCCU/eatRAsUOTA6ZiHwPKvnUnSCv1KakptqDiG2LztL
+yOMUzlB/nBE+TYvraLf9zQzIxsYRc7W2/NCGo7ELaU68WjhbbZ+uHRzZOrIWOY3Zozunz+YdoQQ
RVygO6OFxNn7jiedgvIUKlmAqsxKOgx6A81p0srdJxRjiq1myfMwhlKeIPzkQQzjyno1UglByimL
4QVoWurQTts4d3OrGLfooNvfr6/8+U7DFmcZUlpBMLSmnq5Coy5KOUtvUG3t9xE6gXvAv/19pI/O
wbARD71u73yn8WYBMsCUk7mGQ/V0Zw9DrNtxtti+HScpFPyhDQJ3ye+1ZFaOcZsqNKJr7cZJvjCh
IkGIzABjBI6xMopIL9gMyJt9PHf2wEVOdxeCaHskxeWN8Z27JkDfOAz2BLxbZ4WTJoxMqzNaxy+N
Sj0gpJXedsDpD9dn8cKqgcnk1JCupZK9jr+gaeKxUPWAcuRE4goBCNpGyCHHozxySpVoI4vw0mh0
6guJ5KmnURvkqJCNP122ZFroPObVRm5YRbxdi2iqcclnaPXdNNbac1kXo3kzdmmbu6MSBMExiZTo
sR0b6wkG51Lb2eNEaTEJGuljMFvIpyqtlmf3iapDgBxo8dIf28ronhO5G4IHq5j1r10wO5+WkFBo
Y/ou7AeAALz2KN0BB11Xs+NZJbQ0usCfZHVSwIHAYrgHx2lBgxAa01uZIXmN2MB/yFtgUqTyTidP
QlewWkD++FXd27TKFwXyvGSNm4863VbSm5+RwHFEQVLoJwi/emqtnhVE8iIl8Lu8JbwMB/NrD7vM
Btbowj7HCl0UQI2oy6xrMk6DhQyFQ780JQTupVRL+k/yBBR/w9B5qMFwmD4YI6hR4xBPh5Na+lCb
ehX4ixVbi0e4rBL9AXdt2j43IA0zx31lT9G7eF7yraTApY0i0gE8X9n2cEecGs/IF0tDqwa+LHXx
RyKiTv2SJlrxSZUavfp4/VBfMkZqkEceb1gAY6vkR9ja4ehMg+RLTSfthjpxEqjja/lmUJx44wRc
cCBs/Jc2coG+OYPdTEuR0qsi+WHm5Mhao9cuh+p4ACL7x8zx2PCKF7w+xQqBoRfx1JlXNOSum5xc
oUEYBMyjKteNZy5m9g59TQhaq0G6aZTc3Ng55xkdcCqk9LneSedAgXi6eB3M+BN3t+SrVW6iJp/L
UeCmNUos+95sJ3B4cHA6SOMW43dJDeyj2raz/ubUNiRgYCoAzYjGoHUaMS0mMzfMXvJJXOaKH5UB
wLAhNMbxoGUDEPfFCcPWtYO5+XB9O106oRAt0P0isklgZ06Hz1GMhr7NJT+rF/MuTxbJDXnObozv
khWbsylUAsSVtIpUW6lajMYuWdl0hkVmpA6neajetNaGoUs7FgoOAjRK3xQoVsMxB0dPjSBiOBbZ
pMTpKheV8j/1kJxrE+Zb4NtLh5FjYYioiNrz2lznxElW0awAIqbVPV0rW8pPnYkM4vAfHA5q6KL2
CiyNrbJy2LYBDlXts8DvYQB13N5O+meaOnSQjHmfg0jVK4aX1I7zdieAP6WTRMi3gMFYGV5Ktn63
MMY+6OClUaxstyiL+QnqZPIhrbVF7H5hTplL7ltaPYRs12qvGBlJdfGYRATamHZqoCTeHNkaycd2
S4vgwrakyIIbhapFJDlXZ59SfqEpWe34VWLEDxndJbe9OSTH60fs0oAIwUjMAV1k768GFAINGGH/
JCpKs+nObpNuH9ZK+NMJjS32jzVjADYIXWH/gMmV/51pOaDy2yhjljh+4rTljU5+5TDNaiIe32bo
yrA/eBmaqC5yuqD02gFtX7hKfm+0JTwGmWRv4D8uXMsOb0Ucmjj9Z8+2jMRG3kzi/m+rlEKhXVbH
sm+G25A8mhtLYbaPG5OIjwut9t4+7YKGB/04zstZqTgGPmb1ObaptTTJu9GcgEPZhQ4q15SmadgI
qC6tMoArGiuBIwK7Wa1yrMVVX2gG0aLkVDcQA2q2x3KNT2M1G+GGsQtuDopXonr+D1PfOtwZIWAd
7YFlXiyg1Mo0STsiHg2pyW7etZm8RTh2IalMZEplEJAyisNkGE+vCVMaxqwwOsenV6lbdojPa7nb
q5G+7OdAbqSDiRB0ckeav02PedgOCC8XGmLvTk6/3caBenlsr94ZfJUX4jqods9S3Mmotzr8XIHf
JmNObzVJmPq2ocM8emzKhnRrlCU2QvaLNEyelKXp3ZAn009zNvsvUQWVLLykmRnuEJChh6wJlTw/
yl1v3c6k1SFpCMZ6izDk0oqJ6OIlNS8qk6cTWARxOMlLFPhO0jQ/K4S3IBRNy6/g5bIZUeDBUDf2
//nZEwxxoglIiKOd4aEszrkRKbkNKGAZ66PeDsrXwAhq2SMMyLo9+uZN6gHK0T8sbeuoG1v03Lfa
dJnJ4uqQxTt3dW30qKI7MBvaxFVa4yBraSbWIZ0A+G3cT5cNoWaGv+Mpswb/RiB/+y60Lb8OQ/so
IcB403f6Vofj+fFmONwSANZItrDnTtevzcIGSZMWK2mUHZQFoe+8AasNLnHa2N4XB8QTiOYn4IgA
H09NRXPZR+CULT8LANE49Af4lTq8sfkW18OACCNIHJLVISo7tQLIVl7a2bT8yGoKr3WU2m0GWbux
pObtURKmeEqTjKS5+gwAq2qhEU/VSKofVwE5tDzvoUmZXBTbFfetTl+YAgnDbc71t35wFjkBtlAd
85do+l0BLAQQe2yPdlqNG1fb+YEWCCuEDoiZqcauQ/bYAGW4mJMFsKvsbmKlsA9yno7u5BQqvU7a
luzVBXuAiAFzAgMETrbOrQSRphagi2wfNjv5tpSDdFdnS7svtHZwFXPccvmX7BFtcqjQVrCBj57u
jyKl1VZNOtyHlchPPaXuZ95tdfsugMTshxyUibrxErtwxOiBALwJYE90Ka2OWDh2TdpLle0jtAt1
XzmWKDpoljdX8xuZZcTmF8S9BAeEmujSrgZndWUHfkyz/aVY7NsINhaPEtDkFXqxpYtx4TSTNeQg
ixBIhICn85g6tWZ2XDq+NpCl7Zo29aZGGjf2/aXVemXl5f5+VWrRFLrmu7m1fY4G4EtHnan5zcNH
1IU7f8rNLWqVi/aA5wuVBRK1a3DASPg2U81lrcoFAc6idJ5nc5p34VQWB11P5LfnWFgxEqb0sxP1
nKUWJXuwyPGVtm8NQbi3Wqc/mADyqHJNW90kYkVOowuSwILOkLuaLLCz8r+9kbQEBAVz2ciq21UU
plKdHZnmkEkuoyb7lU31uaZTwTOSRv3zugu7EMMLIRWuTirnOsQIqx3TlYhQwyhh+6OV6JUfK2H6
06mXXvegKrQyN1fNtnya67QZj3ajIojtTFr7AaaM9rYiRUa1GeLELVWzC+EEvgCEJ30uYKrWz7Ki
mZO+mTSLvJMxVzvwAsp90gTW976v29Gl7OxAn6QN/S+lNigBX5+US6eIKheNLqTY6CRcxZ+5gEbX
DgGv2UitN2Vm7NJGLN1ct3LJA7G5NHBjtEbyAadnNQotfYolyg5WWs8PSGUn+2RAZMCeqh/XLV0I
qEVzNjfVS8cS74VTUx1HaiHBY/tAHoZHqD2gwVCoc5jQlWbmV71oE3QwnHC8kWUe244yUu3tpK0i
0oV5FUpEtqjp8aA4i9K0WKPBZnb8wonSByiph90wF2+G5sPtAQ2MRrVKKGKsPXtj6qk6NorjB0US
By/ZEVDYs929kVdH+HUBTKfFgiqDSDedzmqUhwJXEQY+TQYwZ2etpNVekzXp5ywLzPh2TLL6XlM6
eSt5f8EfQh4ObykMqVzS69t5hhQGBfWM/ZmlyruO2b6drCi818Omc4vZNo//wf4ReEOgfcwqdefT
kVqlSoyYKmRJdG34mtpBdQ+7o02NhNpBNAbT3oiJUWl3dY5tmuSHUem2Ns+lQVM+YP9ADwBH5mq2
J71DOzKmitU3Rvp1gvfOOSJtlTi7qkDXcs9fLOn++sAvHFFCcOgSKLgLxvKVIyDtMWq5w0Vnd1bv
NksUIy/kVIekmcv/wBS2SN0IN0yUfDrFmjH3RW9E3HEAGT5lsaPD3VAuxi7KjbDeeC5dcK9gVf/X
mDiory5wWUaW2Zh5xZg9EoauRBT+tV+y9mYCPlbsoiVUngB72NauBCE8+f+Xs/PasRtX1vATCVAO
t1p5dXAY2237RpjZ41GWSGXp6c8nn5tuLWEJbUyAMd7bbFJFslj1h/urunYM8NyYG/tw1ZAuezu6
Tu/R9EbFPSt6Xz7HZto/whTQN1LmtW/HG2o+aLBx4Ru+HUVNySdEO3K8jlZ1MI043A2jbR4iKYKN
5VybEJVSWsgARW9ZM2aEr4aakXUFbSIvaTDFe7cwyj8YBQjm/LqeG7k3oIAmgWNXpPY5yvLohLpV
uZ9iKTbicCnb9/tUm9uCpMXoylM+f7tuFLAHBLVy+1zKDP3qQKs/j4aCuGRnUtMzU3sngjE6CR0n
vloEqq9AdXsEPEbT0kT2WlV6DU8WWT3nSTj7ZSbWxped42ORMlF1JHrmNzjaI4ufMOjmVDGC9op5
CF45ZZ4hRXFQi0g9DJrlbiz76uX5erjFZoFLiTpWGNpn0XXa30FjGv+yVbv82JZVb+/yykzPiYjK
LxAFTHEFPNOZBy+Y5BYsZC2iYRdxmM1NYrKit1+mNHV0PuzOPit90nz3Ii3egd8KP6RWsSUtuBbR
LkkpbSq4KCAx3g7Fl49sfI8daJ2KsQNVMu3DCMzj/YNg7Uin0I8sHZ/SubnHgFH3scsxc46i0blE
tavvDcBalDnK4qM0u2ijX7MSOAYBgK8JDwntpkAM6U00wgts0vqpfQg65BiqKVeeWQG8YSyrAL9a
/8HBTusbbTMksmFGLh9LeuoFoaswqNFkAXZnQt/3vWKd9daKN0DUK+sJBwHgzNw7YfMuIzWaOuQ0
Ir5aLLwdtpp4ZYoyPEVune4g8TX7+99vJSDfjLc4YjO1nZIuSZxzaMfxrop1/dkp64EXgkw27ozV
oehmYHMBOYYU8m1AisHJWvC29jkXSe6HQF4/4Pzbfy3tYGNSa4vIZT+zc0GJk52/HQnT+1oC7Aov
fRl32D71WN7WbvMw9W6yS4BfbyRX80++OM3w9JlZl8g/zHTSt+N1ca4Yk9GEF6NynOzSBF3xNSk0
rdylpdH/dO3Byw5UhNzQp82vPzRpl1zuf8eV3U5pA3TG7EXB2bK4kJG9Vbl/3fDSilo7WILHH3eQ
3NjtK0kHRxdsZARCZizIIlosVIMzKY2QJKPB7EdE3ZPtTqhyV7b9GAZN6e1ZoSb0ncYLP9+f4VJQ
aL7V5mYJ+ToZASW5+au/ynga3vO5MhTRJXJKT5IJgLumG5S75mNb90CMNVlSHxwEr0nUYpAuv1pZ
R6ezU3JR7vWgNU/VgP37cdZ7mHzpJk576hXXTfeWKyqUGLQZqez0ptyiEKwtnAWnhrWb/1nWj1pQ
5IawPIARlHEj9I8U5xi0UfQxi6fm6qmAldy0Vg+YMruH++u2tu24BOg0zcCum25i4JRB5jaDgo+F
2u+9dtJPQW4N+7Qc+o0gXNsHwHdmJQayqNs3BpsOs4wpvhRtlHonCeJj2oF0zpqfdmDoP93O0H4M
igkCJY5M9zHVeAFt8GfXposKmT6/52ghLjtdRuY1lRm30cXVhvjguVVwGJ3wf/UYbSm/rlxFoAZ4
yuArNzMMF7s+SZNQNccYYI0nWtuP4hCaVNwq1bSLcsCRfmd7TX+IgZpvKXivHHDUe3hAUd2YIWCL
ofWeuqjR1crZoH7dPuWdm0i/6kre/CW/97k2o1Zu3EwrC4u44QxYoq8PWmJR6xiiWBdekipnMNJf
M4xhvuJI8TVv3C3Dr7V1ZTVJAGdNxZuAzRyrVTTMKM9ZVuHfqCo5rxm4nFfZOx0StEALClATZb71
Jl+bIWxGngF8TjoPi2tjVLWmbbKe5nPWRO4+FUqh+nD5Esxoh2raSIFXjgSwgnw91J9noavFejqt
knGV0G6uBqGHJ69xoKO6IxKg5zKxqhJlL9f+FTlZ+FehhPX4/qN8puKy0LyL6essQihVuojt6gYA
NHTlq+bl8HlCpx6xNCPNGB5bmLzl2XSTsrrIqe+Ub/ePpZWzYlbAoXpPz509tJg+MkelNlZJdEny
zun+hU/RRNeS+Ov2k95DfBCIrBfQH1L0uHB6q/C09WrxB4X9Ge4PDALvp1soHkA4OaYCOJMy1OFD
5raJ72YtVCEnzDc20Aon3DVdGsIzxYHIXj5ny8LN0klxlHMlbSV88oQRqkfkSyIc60bDvJROKSAg
tkqNNkJkq3n94uVhMuxUPcyco+zyKjk58CWv1qAo7UOvKOPz0NLf2QjNtY3Al+Fo48K9faVYWIuq
XhUqoKn71kKELw1/Kl1XmbsgrdBLuh8Ja4cZQUjrmcOUj7HYdnmKQWuQAlCMCpuHkSVLFN/daDIu
oSHCv2P2z3i8P+RKtsSNCFhcny2fboqp5DjoHSD1cTFHLT/WwimPU2/rh/uj/DY2WOSFJCq2p3oA
vuYy+NuMJXWneChdi4wFoc78XxmmWvxQW3iq+pU+pYMfG3roXcfGK4ZTqzqTcinb3oLdAngruYS6
kSUv0jQj7FXQ4u4fgqJrn6M+tptdY3TC2o0T/oAQOex2vOqJI6rPMa91+5dCFtb4fS4GshooEFs6
LSv0BhiebBpQunSDb7Zvb2pDCsA1viheZngXzZ6cgTICUBdfjqMXPrWJKqqdHqCosmunmhXOLbPW
j4ahZM/CS6G+3V/ttW9KrYi9jDQqz7Q5qF+lh7am1Gpv2PFFcwJxiaUtdlEGnO/+KCtbg7wGfDKY
dXpZy8KFlLrbVbYbX3LHSq4q6fDHtJnEyYkL7cf9oVYnBLyBvzG4vsmmpjyp4mpiifUwHE4DwIud
Bv1wY9lWbtv5z2abQ5chQ1zEaKbKVKVqGV+aFly34lQSx9cKMEEp4IsJU2+eQi0Spz+ZG4uIjhbv
z+VbMJs6o5ANG1APtfC3q7yS7DEVzzbWcOWSBds5cwtQnYDSMP/+q6AIercu7TBLLmkY8SRijhQp
YzSPhZ+nRTCcvMCNxTNV/+4rqivJ+wHRvHeYIE6sOHzf1ElDOYnBTNFrMceKZ5mnmzuZS/FcVGpw
LpomOt9f15WzlKmiNQRJhOLI8lZH8yEUVFKjS241yXECFnw2J2Hs4zEaX9Qh2RJOWBmPeiaSw4AM
aOwuTzhQXQ4kBBle8rQWhyxKLL9P4uKEctNwVmXxBzcTusLQeTHbBia0bOs5Ro/QbyDCy9hV4EGa
TBxHjvIj9NEtcsrKTmcobkAk/mftusW1xNGd9JFMw0ttxx5AOVt/kKrQLgI9scv9r7Y6FOVaQnUG
oixfEqipalmp8zrsetimU1JnD4EM3auSt/0G5WZlu6O5SU0QdMHsOT///qsNMZVa3ndtGl0wKR+L
h64OjMoXPAiNvZATDOMxwl/1O0L7U/Ryf5YrKDy6bODKaMqS890Ep2alUrfoTl/KCa2nEyASiJyD
65X/1lGjP6QDieexnWRg7GmajwgBg32zj44dR9nOTtp2xM9DmC9dPXOwZds6j63NfzjYVhI/h6pl
Rt/u/8hrHwaIPe51bCqAQosYSOEmgWrpvHMvrXAXQtw7UwXKrrx8tqQF12rUFDjQyZpb+LfsIcUE
DkFT15thzPpzXEmTRLjsD50elrtcRtGhz+vhIIM43ssqUneyibfEkVeOS9RP6JqT+nEjLNs6de32
VaJWc99VdP+V5dBd0cgw9wFiprvRjPvPrpX/ChLZbcTGyl3Ha292rEYwcpYcXYRlZJVo5dLwTbug
OSMNYn90hn5LdWQNKUHGgq8idvDglJb1q2EUrTEgrQ8Gy0wLSPaKiV1y3LRY7+ZG9QMYTPLS5Er3
YjUd/wOcuQvemlFZlkdlilL75DSTF21koyuHKEU7KOjYrRJmSwxapmV1ROcerGxVpU+xE07/2V44
IYk0Rr4YA/H9flSvfGVgaCw0C4Ce8w1esHdCpF/odfUVfRfP/s/R4g9RZT/J0H6pNOPvsgCucn/M
lXNnJp463MNggm9eu3UPKaBKBwDIoVH+qIN83KkuQoLh4FCmncS/amqbG2fdyu5l6/KwYOPOlLz5
CfrqrLONPGpIfSFbeMkPKk3NrkZ4CkGdqdrfn938Jy0SfVLBGcxNc5tWwSJ87cqyEYo2aWzHZoc1
aKMju1TbiRh8Kdltfmk3VrcvI03+g191jbNcXinvh8ORh7O6fFLaZ8vDqqwypYslBQVNKHruO6lq
P9eOFUAMshtZvj8RpvnMy4Yx4XotE2GrHoC0mhRL+rjNQKKU4bfKipJdbHTyTyb2aqj58Hj1HbtY
6cIh77BZq5PiJFvlhyESnKq0tP+DnUhBB7Ic4kdwHBe3Y442hJ4EGLq1+aBchB6pj1PF4eCOZbNz
h9o83Y+btQiFTMlZ5M0w12W6JnDigzosg7OhpojgIfCstge9bvJfhjbpWwjNtT04m+VSMKTHfdM7
iwtVqnVjw/WwrTr0MVnLk2c8ya10r4+joMCS6DhlIT4Rb7Wk1yZKGg44mUN+bke+/YSeMdh9hGrJ
eXKT7jD7SDwXZa7ujNKUh/evKRU82soOIK8bTJaCddzoRvCeZBlOx5Y+6642Q/Wste5WBXhtVuCD
qZCACwWttNj2TdSpAoC6c07LPvuYY3XO3hudXTcJucXgWDtiZttmEFG0W28y7d7xinRSaQwKs3U+
ShQTLm1gqp+A5iMaoDV9/cQzq75ALO1/9LRmtt7Xa7cGWEprFj6ek7hFLhRiUD31ucXDMMLD96LL
oGiPE2WTX2oWBv9JNK3rfdhnxgvZQraF51tbau+3bgWFfX6CZQDRw6Pt4DlnJx/zD01uD0fh1rgC
gCF/eX8AUX4ExgPHEQTu/KO8Om6cUkaxRcP3XLZdcKwSY9rLLk6vaq3/AUYbLiX1ewbimy6PbEMf
eVspDFV77vQobAOlGEBuu0gmg9+l1VbArgQRizeDacCB3TZHQisp2nhy3fOM/q3BflnTVwmKsaIS
VYY/Rivl9qoKNJV4RJTXUa/jX/cXdyXRA5TAlcwpOzOfFltmDJtqMkqAQ7qwnF1VN9m+Qz//cH+U
lWihV0ifEoQFdKdlu81wkUHUI+Da7eA6x16aESwCfTglVWpvJDa/U9PF3U/ajjYY9IEV6Ykod9vS
aj3v3LVq2p2tPk6Nwm/obfyDaFjvvWgiC/CCaNus+hUqjfU4DWb8rInAEN8mEzGeg9kJp3/u0Ssa
jn0jx+yb0ndOdUmb0dEQdCrD/CnXovyvUtB38SEETc92V7fKbuyrdHrshKb+RQO4qQ4K0uHtaRqD
8V8vEehsxEGtG0e9H+W+BRNa7PqxieJLmWEhMJedNaScoBhH17EP/MrLvO+a04/DJ4T5vHqnG7Gp
nYu4zv7SphrPihrSeLfXa6/8rzbbDJCzqEWzS/JCR+POjpu/lVLqASppLaHkyjr6bKfuOPjCTs3i
kjWd7OgzmCIG8+fhlqG2SQMASaVNdtByYU2+K1zzOfHGJH1BI89QN2JjJduG28djm11AAC6391h1
U9LOe46qlrLr+0RcFCNBCKuwpguGYfb7EyXGm4FOiBrdqoRgOBUGVg891epV51OJv8e1EQCvOtXb
2FtrUc8ZCIUKIw/UDebff3VwNR0KLyjNhpfIMtPy6LRFGO60NHTrox4nxRYCcSWd4Oab7RtmV096
Zm+HGyVgB97OyrkFGHTkegy/WONQ+wnyzfvENM09leN+Y7utzpE/dRaTBdu03NnSrnCEUWHfF11f
X/h4wTMaWvYHiM7vtHKf8Qa8FSncz6KJNOoWF17tDObY1xV9CQArHR0hPaRoYVWxjWpPlbh7XLBL
cxdnqnmFboUYWxI5hjy//ygDdzS3XKEc39z7UNNziBJUC0XUh19ByxY7c6rcb7mi1xuR+vsSXR5l
RCm1cxCzYJMXM87jyjEa1LXPFYng+FfrFeVP+qGO8EUWm9Exy6Z+PLZ6UGQPU6wkj2FDA81P2tT+
nqLH/5xnwmsuRmYpxR7RNJvurQWiCQqSYiaf4tD2ih1+XU7sK1FbfZVZkbq7vm5U1MeaVMl3Bb2R
v8FuJN9IVQvlCBlbu+JzlEV+j8DJQxUG8R+wzWaxeW+2qgCWuYzjgZqcotm6gupN/jVNDe8kRhsJ
ZnV4px/hHFGzBgfjILXNFTzvqDcbNNE9BBvYMWmToW6fc/aWIt74jGuVJErNtBppzHAaLJ9mpRCm
V+UmnzE2h0dZGshiWLOWt6exxElhmv8IuPiHwU6/910UI1ikbRxFK4csPwJVJEC7K2oxWkshs/AU
tilqAGfFTLPeL2MxHQAKaUctLcL3wz449ijwc9mbM/r67dLWk532WY3ySAq83S+CLtuZnhKfWoW7
9/6OXElhKD0jWkQRc66TLXaJnAYjsVpDOVsY/pxR9xrPvVdZG0DHtVF4WM+ArllVdVkUiguJS0wf
KOc6NEdsWgDG6w0Y3vtzWY2VGSSHkCol9Zs3YekqsTuMFPDVoHIuHpTYczEY5ofOpvJtecP0Hz1r
1fbNzrMfjdyaoj0IMPvT/R9j5SpBUMVFDI8TnRrG4ioZvD7HXSimrJ8O0XmEZbrr2io5kJqi/OwN
7Ym24Zbc39qgM1YJ+AHYctgYb0NG0pnKzbCnyx2FaK+rSnA1tBoHT1Q8MU8o5Ge9lc1GhWElA0c1
hgDlIJhNPRZHQFXL2B4GhE3CKBbfNMRJD2EjASlORrwflCp/GCCq76KBm1Mr/oSBMeNNMMXigXNb
tVHRqJq12diXNDmfikYUe80TvwKXSuNMun33VqGuAbgDHDpMvJv2V6I1mtD1OjhHk6N/cYwxmumu
48bev3mZziyIWcBlBjrz97yVXh2roy4b2dDVOHuidj9VXSU+tJ5e79usdZ5lbjiQ8ASgRPBL735o
MDSkklnLkWSBnP7t0NilBQl+Du156KJW9Sc7kj/rYJpG3ymsYIsif7tbZ+lwHt+0pGjX0pZ4O1w4
uuYEyRY3mI48GlGCUslQ4kym8EPnDNLea4JC6G4qRDrCNxSZ7md6X5BTW1aSbOBZVpadB7JHz5Ld
Mwv1vP1hkqSx1TApOuZeIC2bAtzPDyGr8ZLI1v3uqrI1j2FtOD1NJYvHxP0zY2V4KsrzBUN6xG26
OIbbKTK6ng7/mbTF2JUNhSW/mezaL9K4e6wLUJ0iy5yr3uYv7x8ZovP8suQuv2lWeDgmUWSpei6A
oEKjRGQPamHKwTfzoj9pU+g+VJVs90Crg8v9oX+7pbxJ0dB7AttIwk2LiHRlEQEolOEB4ln9OZmc
7ppWjZnuxyLQ93oXTadBq5VHkbTGD2/EVDqXcX1McMn2pV1Pcw+z8lHDi/7XBsWW6s/NaToLUXEd
8i+QQ/bSBbw0IEZHid6dW9zXv7kFEliFmJwTHITpS+VFxtfWzPqv95fjJs2g+IY1PQUFRqQCt4gB
qVDIBY3fnvukRS5ZCbzkMqpj8mUwi944VAjrFhs35s29PNf7TMRT6djMfP5l1KPnrieh6M5ewbvX
0uPxoFIGP9yf2OooYIcQw+CyuIGK1U6jxaVbs7d4kf9jeFHx3OhTuHEZrY3CG41bCLzA3CN5u4Ol
mblFFVO0qHrXOtXdUGLJ4211CtZGoWHvYBIP+Y9H99tR6lHge4kI8rkQpbITRWLvRrdyNo6DW0QS
HwZYziwZQXePsvXbYYSkUmGjNXA2e8c9tXoZVvsisLWPmeHwSyfpqTNQALGep7gsP+LzWbp7clID
ZnDWmP3+/he8CU3YG+BIUDEnoaGjMB9fry6l0oHD72hymsUJUt03CqouCJCrZeTbXqkrNL6H8d/7
Y96s9Dwm5bVZFxLMy009WpRRVwMAOyukpx9bs6mfcxH0G7G5OjPIsjBhuNe5kN7ODAtKy0JvdSKF
Qba3NLFvTNpYfqZ9q5+0OPK2qPw3Jz39cLYafTWSNLKmxS4PBzS4+erjecrM5OABZ3t0iir5azAi
4Q9a6Jx0rZTnsInD93YQ55HpJfAXdwy15LdTtWOaQaBA1LOiSHE0cyP+ZI70EmxPaba8MOc/683J
Po/FfcbXm0Gxy8eha8DVbIQynYE2m4cq8MbHprKjv/rKzLfYjreJBIOhegfPiOSXDGb+xq+ic6BD
iOwc1jh9psgXo9ejB/JRNz7mfdV5fmeiQeY3tdX8rw8989ntvOFDklAR3MghbiN2btDOXVPQtxot
m7c/hxs2osP2ZDrrUi8+QtZojqaSoBX93o2hIWvEC1/X+TfMlbfDdHlTWolDyBJgQeKHEuWLnaeF
w9bbe20+rwda3A6ppueKzIzprOWK+ZBUnTzkafZu1BXNrVej/Madvvp6+IuSHybjdIZsXPtR0U2f
hJn8L9Cnbo/+/LBxtN5c7fNw+GfNnJ+ZVTpP+tVw1YTUY4RMxBk9rOlQYphyiU1zOPXJJP1i1gDq
c4rCf/DJXg26WMmiGDVrMrvp7FqDdkJ5KL+Gstc34u9202kUSNh3c0GYIFwcLSnWOqY9sQ/wuB4/
RvooD42T4MoM1WFjqNvQIGFHogMqJjIyN2LoipJETW12xrlQ0mhvRiB4zLbeor7dTmgeZd7SVJzh
GC9OrLliCeYQrX6cquVOH7N+1xuD+Ctuqb7f/0K39wCAFQIDBgHQ0ZunbGLqWZDGqnEeoU77Lq7O
h3Gq3UOT5/G+B437cn+82zCcLTBJvGfOBIwm/W0Ykv9gOtJG+JR4WXfCTEz+LMsE7d5QhPEhybDh
9oGyqhuFmLUVnfsEKALy9agvvR22hCLsoBNhngFyRnuQet0u02iWl4qhbsT82opSi5nhFCwrpaW3
QxW85KSKTdlZZqm8RE2bfg2lPT1OuJf88kZKthvn4ryJ3t45YM1ImrgNuHlu5JYtxHNjEcH+7LFE
+xtteEdeIXtDSDBEXqKIjEeBdcqqHG8+Kv2XwtTL/93/qivLO/dzyZJIJ8h0FzdRoPd1JuICAa4A
N93WczB+TAPt4LrJu3XS6ImwOwhassPbxu44RnSpQmjxSJRGJ0hx9n5ibQ73J7TyEaHGsCkAqFJL
X5YHoYBaeccxSrYiHVpzFlIawmr3EEfFCV8NHE3vD7g4WOjEcrGhXUKOCfKHAsjbqHFAARR0mLIL
lRX30QqQq27MaOt9tzIKFGhuFhAkAIyXr/2sarEwrbMMvk5aPGNBWe2n0t0ieS72+DwXHes8yjg6
PM+b5pxjyjQVQD8vpla0ftam2gFRi3+cTpuEb45oz/ghSIiNFVxsg9+jAojhUUcNma7PIqNtm0aD
ZVFll96Kiy/40tTXLsC0Fd3hpPT8MpUzjbiNQY0juWN8TF36aX/yM8CKJjZnDsMSeqkY5jhwqWYX
1Jvdz5ZBwoXLlePLMEh2djxVT4riSd8ek/x7Zlbi6/0gWlt44Hm083hM896cf//VHS8yWr9dWZUX
2swoXI698SNwbOmTnzU7XdGLJ8hhnHrvHtWAUo98AH16VHgWoTv11VB7oywvE2SzT2Gj6idpD/W3
Wh3cp0Skv2IwGN/vj7kSyMQXHXuHJtdt9UYri6yZqq64eKU0PshSkX6kqNn5/igrIQX8gAtYp1YD
4n5Rp0GpCYCcVIoLyrvuT1cmSXroZZ+KM5kNale5HhYlrkZhYvtp6SFvIuqgij/d/ynm9Xt1vs+B
DY6N0j6ZPm2sZWurb1yvxdK5vBRBUH8PzO5/YzFavhK3+pf7I62t6m/QIRkiB/nylow0MeFWmJcX
GQTN0ctC6zgZQ3q6P8rqfDjjfl8VlJbnVX8VpVEdR5VZTcWlTnh60oKs/NIIHF4qyhbcabkhTABA
3BFsRR4MKIjNE341VGcKzmq7yq9RbofJ3tLbet9pMLV8N05z/oOZJmjATs5f96e4eOxy5ulsB0rm
UOJQ0LX1t+Piz2UIkU3ZFfA37TJdkNpgyPoBuq+K41NSHzvZqh+KLN9yHl4uLiMjIkrFDPq2Tk68
uImHPFc4+q3sWjT9sLfCKNrX3ZQdBmC0GznV8v05z5LgpHKL7TBd0WUZs7ZHGZVZVF6ph5jSd2iK
HISuDccEDmDoUwuQx9Yuqd4qYFn35SBb+0F6Rvvy7tWmmDoDM7h3gCMs5iwUKw4zXUmvXtBWT5GC
PRdwFXdvp8GvVI/rL6jUjPthwAH9/sDL/TIvAEVS3lScfOR7i/Aq08kYhe2mhJfuPVE+M58akcSH
+6OsfVJ0j+mpzWYMJK9vg6kIM5mogZpe9XSov2hq2x/1cAweTWsodveHWp3Qq6EWT2xLEXQgAgNf
mkHYe0+bsr2jtsHGKCu7A8gJQKuZnjA7Bb6dkPD6SNRNkV3Tvs//jiMRftVRPjzR6ZguZlJwLTea
VWAqbrfF1/szXCR2v2P29diLWNENOEcqMqpXE//ig1F4zs6WeD9wemh+zNpuhMiyovn/A/KS48Uz
p15LN9ZSJmjZKGV6dcc2jHwdFvCF2oj7YpVlWu77dsKnrm6iaq+OiGn7DVTMRysspycIEPnWg3wt
lohDULUkCHOR6u3SJ+bE11e85IplrdBhxLvxEy8KeNmm0bdf3r/WMwKFdxCOlNSH3g6WKfpABjSl
11ETP9EFD49REvT73q3iPXbA5fH+cKtzQ5QGQjxHPSXxt8N5kSMxshjTqxZ74hqZZo1MjKnsaQxb
GyXFtQgGWcOja9Y2oFPydig9kkFP5yq9GpUhsNHzguhTr5Q4KUetNuzhZkylD8YoGPakaun7Yxjq
By+F33LoN+cdCFRMF8UMZo0n+5hm8pdK8/9g6aL9lDjJlrziyrrCDJgZbTzakT1bTFbrERckWc2u
HQ6YHz2rNf+TYS9/YM0Cx/7d35BjlDsFKSpEFZdHuWuhgtraIrs2jjU8Uvm3LpQdrUtrjdXGKbQ2
LV4LNE1o0ZC2LqZV4BJp89Dk8MYN5nlSeiRlwrz7kihyS1po5VilozaX9GcmPuWPt+GS4n+FMKWZ
XrPBSj4OVowrxCj+4DthO8vK0b+jQbuckBaUsS1dNbnWrYx+jHUjd7QqjKeurY2NFE5f2QDAIGcb
DRseAqXFtzMCo5gn2BEk1x7lIPxPE+FUh7LnKDkOeQZo1KjypN1ZbRjj5lE49j9BYWoZqFdD/dlM
bZ/u4WON6YFOUPqlzgf+L1HT29kB3lbt+VUW8uvGGvEXzHvQlk6eu8lhxCMLsxUIXt3Ow+8v3oNG
IODDMjd+yajqk6NqBXXrx40bbLXAVgKGRBw0Ft5Z9KaW69tVUesNeZFcU5OKsBiy8eDRL/0Q1f3H
+7tgbXXRgYLlMbPG+dVidd00qPGXjq9Wrcc7uufqyQXndWpyq9xhrpHvjDYcfLU2t1qWc9C/fmuQ
0VAb4KPi3Au9ZDnH1mmqINfL5Gp2SX5IWA+fx3x/SpqwAVyrdhszXdkZMCGgOaF4hSDfcqZhhISh
UirRtbXN8FCWwfQdDQJvIx1f+3Lk4wB2gAmRIS6iNccbcgpIzK7BhJ1U0un9Z6WvwCOpYivzXxsK
Vh7IPSq3gI+Wnw5PKStElOLaV2ixyDisjkkMQS/tu/BwP0pWHjeId85UnNmsi7LRIkrGth9VPYiv
NNSU/mQ3hvyuK6GW7fCjpQk0JPmnzqpE+P6Dk7MZwMzcnyWXWpxmstcQ8Upcxp31pjGlHn7kwfDc
Bo78fH+Gq4s5t3pQaYCXfpM7ZQriCZYVXx0lRJRZDyHeB+ikjlq5lWSvBf4cguDnULa9OTybvnWl
m47xNRrHfGe7Mv87CzDftbxwfHQktq73p/a7vbPcaTPkiTahYxIuy+sHlEtYZF56dfrI+m6Mhf4i
nTT9pFJrfLFEHn0ZMM5FY8upos4P9UD/r1SS6S93igoVwL2jjDvynUzsnU4Wl8ErESt36yi79mGT
N8c2cbq/O6t2xb7x5ECBYrBkDk2gtB5MnKKbjahY1krmk4PKE0V2NjTgzUU0cld0phsMybVo3e7K
Nsj/Fbx7/ykdGmignU08WsNKH/YTtbuvBpoO08altHaWzMUg5Gdg4FL/ersfassdEL5wkus0WeWL
YYfarkzDYUNWZ23XgdkB+ceXcyk4vh1FD9KmszBuvirVWPh6EtcnKHhfPbQWz56Oabfnxfr5frCs
7QPoNtS54DyTHS3Or4mUqQ7wCL92jvJP4kntSaRJdNazpn26P9LaNphxOHMKRjttmdhOIQUKEq70
qkyq8tNVTO1vo85SzDmLqXwEeOFsTG0+D5fbgEYQ5QoOf7jFi+WMvK7gCsyTqxOB+GNLjFi3Kc1e
KK7pq6Jvvhm1Mh6yjNi9P9XbD2mAB6BYa0D44YWyGLk2arwmSk5qJHOzA5bjgJvhHB1cCR5saFsX
kQ8r2oie2+ky6O/WF5VLAmj5JSUZTEK98KoETXHGbv6fHkrNLptCfYeJjfUBd3Zrr3tduQGv/I2k
e7vQjMzORKcFRYyb28IdLaNCCIqbvRTpd6UzM1Q+4mnCNsk24gPogvAUQq2Kj03jKT3njuV9C+q6
fJbFiO15TQqr7+ouA2p+/0MsCf3cJfxo9DxYGHotN2WUUKKwxqOQ9wz9/W+ORBzLt+osDvaW1hW/
NLtATCoFO/yhHpvinzycSIhMZEt+pGbZTT6Cd/mWi/n89W+Wi4or0B9gkVTU3m5zrQTem7Uk02re
NmejS8wjFvf5xi1wu7EpKwCemMG8bIBlndApIDF19D+pXOVYOCupG+1gaSi635pYEW+MthZ8POEs
TFNpYLPcb+fUannstthpX9MoVh7yzFJ9T82GA49J9YTZAqyQsDQfkO16p/bu7y88Q13hK89aU84i
7OXo5m3d6jwXelOF9VPBLZNcY4pG/fx+NK1NkjogbQiQykC2Fh9OGjVadPmc64VRjmZXacW7IvAU
c+9mSjH44xi432RQi4dkMrwtZanb85NGAekKbWZqozf5c5hgeGXyBa/SGOvdSDP2kxM6kT+VfXIy
9TTauPN+A4qWcQoSgeo2nGIgY4vpxrY3xrLsomvdGclTrDd9uetKUaAbVlS08Gd+eMXHrYp6R6uP
5k8WOOHfToqa/sFx26G8JGk9Vp/VsGiNx8lwASMjTtY/d8bUuC9d3CvNgZpZkj8B/y45FdsgN9CH
zuFv4Y41BKdmgi7p18GoefvIrLXkOEivNg55p0bT1TCDovYpVbSGP8EcfOoxW2z8agoAsnLrBQ95
2pXRrnQn+8Xmxwp9NZKF7ptZaT4FAmX8XW5OnUBtuCk/Z06c2Pt+UIzyQPMnj5GOzibPd7KKmlnI
vdj5eP511qkxjUnfdYAmFSYNXHAnBBQMv2tHY9hZo939YymU7Pa9NTjjSam6jE0eo7a9K+pJKXe6
1VSdz/1T9PsJ0n3qx0MH9xRb007HZiKw3aPexpHmZ0LNB/ZvhO64kuRD+3+cndeynEjWtq+ICLw5
hTKb0paX2uiEkFrTQELi/dV/D/pPVGz+InZPT/SJZpQFZK5c5jWXnvFU/UQeZ3yVRaUi75mpUXWq
p0H9oDYj5Kk+sofktHSjZnx6fAR2NiFlAfPdtQ2wwgjvz/lUxYWNry3nvKo9X6qdDOZ6hI7J7/5p
x87w5fF6Ozcpo16G5EQVkB3GZqAjtXLplDoVt7zsdQXKzrO0nST3IzU2fg6F2n5C27Q6uEn3Qidw
Qgg8CHOhQbbZ+D1TMa7nGsqriI0Tvav4rJADX+sRv+LHz7e7lA31jaAJxG1bFMMCtiB85Mkt9hZ5
IUo3QYzf7Ju2VA/e5M6XQ/OLIsSFXMbNsN5Kv82rrGV2MKoe0pvqVZbh940tPlFp2dducrsfVq0e
CRatf+E2fNCLd1aDsZV5tQnMyDEPI+y/9DZLuA6+EsU1nDaFeHEQlveeDEAMjXAUMuhRrWH7tydT
bUSe5spMb4sqmmCMcLDttbrzaTsOVDDzEdxt75sxfwPwSZOb3GKzPabI1JPJxfzFUBH2G6emPpXZ
0H7qm8M6fHcp6BOUjgDnaQ3dP1rMbTpgeiButtoPb+KGIlKrjPYMA8r8DzuRNIEix4BECi7lfing
dIjoiom3WBTmWWkzE2hB0pwTMztKFvaeau10IeCFdw9TmvulOttekbnZujMm2w2UcRJPta5HEUWm
fKV+4ZofaHTtV+FQ6CDgtO4XA/Q951K1iViGmwXG4rm9L2ul90XnVtdu7vN39DGMV5eszAzpCRkr
3Qhzzk3cqvJS0k4gH5Jw+X8wlqrPGJ/Xrt9Y0yLPTC+AmXb2YAp/7cV/jZXeO0x+1/e4OYGAZGCS
ISi+Bmzj/tEdteHe4f68IVCNkjmKiso7xRtjhK2SOn9GqsqVn2LT0Bp/xnADgXSE0L9KFWHZYMYu
7whGs3NQdVA0lCZrg5ch9v3vmTSpD3Zapjd3Ku2Q7sfiN6LUfStpsrPdRcvlcXDdGZChubKKYLPJ
dtCbHjcTLFtSpkQXut/N3vRU94vrY+XhnDKrzp5spwS3HS/xOVsWQbO5j26Lu4iDG2UnFoJ5oPmJ
4y0p3BZGqg2WmkqXa1PkOTbJkZV+9KQZ/ZfnpY3M8IixOfCVzcFqGHe2lpdnN+F2w0V1pXcx68QM
Knex3rSDW4SoMfZBRx0UNBYEsbjV9JNJg/0gd9w54bhz0lZjAsJP2T5vHpll6YwIoE7zFJ9QrCGY
WNkS2Hp61O3a/cgruQd8OCC3F9FEQmhIZWakNzOqofaqZetap1HVm5/kiNX7oXTF1zLtLcDQ8/MY
YY7W0hEL26Rtw8f7bTdZ8X5p3lKMcDds9reOpY6zVDy1hfQ6KVg+vGG61X+w+7S/Uow3f9B1QC7v
1csiZAKNmusIAYBteyzuOjp0dFRDrZjsyC/hWWmBkejFpYFHUAQSS3UVXpfbHlHsdh7YJo6DK+Ta
4O/aXPGVE7c2diReaFodCg9VAWhqdKarYqblG4F05KVaiuQgtO6cJcB/v5yqV6T09nGNJUUJvWDR
VCvjCxgZrDMGehyPX+rODnbR1oFgjTTry040Otb4gVmlEwrNqU5KLeJTYxqXdlSj18cGcGC0oYlF
NMe26QS+Uokt0egOK1AX/mQ0+ocuFkdWWTuIGmTFeRpqEjp9Lyr0VuRW1+mxHdYIogL67mrlk0Av
mIxpjFPFX/rKNt+qFaLCF0Or6sp3kraMn2saO+L86pfLpyNCrSKtbNrNvlFmO3IitYtvEcXiBZtt
++uYOfigOct40HXceW6TTG21tFNpcOIrc38oyXrzokgUJbQLZ3kuMG2auec07Uery6UOhObV3bmq
lugzhtpGFhSiHd7jEWH8fPzM+z+EbJELaWUDbx/arYdk6InQtxJr81MJTSpoGqALPo2y6ATTQLu0
STUHeqrPJ5lOuq9Hpv2/x7/i5bbmbSBERLeXdPnF4QFKaVXVUClhr1b4PfF7/ImwEtSWJQ9O0O4D
s9GIENzAbLlNT6gqpZmAc1TCbFW2DIy4xighBY83+DnoiSdccvXuWiaqInwnGiy8r624udWNqx+p
+O9cEjDReF4ao4BX4f/d7wKW87LOsmJmZy3o9Qzx6s8iQWkccsDwj1AQoWD0ZH6a82YO+9KRyzlT
WtPwC/RyhoM383Kecf9jti9GUymelzm+6YVafEpgnmT+qM3Ocy2qMchnzT0jUYfypht/wAVyPgg4
ux+GbuhKukcNCDjx/cuo28rohzlJboIS7UT/MMNSshmNH1M0k/rlWeW9m4cyusSwVT45qErceBdK
cRAFXgZy+DRw8jG7o7h5wa0RJpsxtvv4llkOLG3LnpVgydO2P1jnZdrJ300Zv+IWGa1sv33ZOV6C
YV18a81JAR4uwGVaJdp0FvozyCwoH19/xtCF5kZezQ/hTdy/3sRYd5I3Ed1kpZzaqZquzTL0/ox0
zAFnaO84W7C8VwmF9ahtMo7CRYbCHYkpwoI2EDPUO8XuUn5rC9U8EhjcXQtMJkhBgwBibnaNI6xC
FkUW32AOtb6VA4q0wGGDLbOOxm27S0GBovFINkXtdv8GMUB0tCmxlXDI1eQjFifmV2mPw7tSSu+v
xx9rbxNyLTIoXdNz2vH3S7WRUi+FLeJbbQ4IrVWRcnGyXB5k5u7eMrTL6Cqhq81TbW48Q8YI7Ixz
FHppP6UXJzXV7i2a61r8obO0/s+0yXItkM7C9HlAxO17GjMYuA5xVGRBUnqlFXBB4AvReZ74ImEg
iEs80Cv2625Wf04NVycy3VPZBqUDZTuwnS7HzorMYjkNy0znsk3s+N/UFADyuIsiQDEGEuYBsrDO
cFoB0p2/OFaarEwe99+iGRANQDxx+gAVaYp8OkT59L6OSraz6k5FF4yeXlAzisbBHQ41BzMYEiwF
uVJz49KbVMBni95Mcxq6afLO1PzZ4LsTWKK3qr64X4WWTfJ5blGEYvDf1efZFJY8tZlmPuVOIcGH
OJCPnpbMNr7ZualFPpKScXTOpkEuVyeHQ3bWurKv3ldqlbvPpPvzE14IReYrOAu+M5QSTPQ8Kv0f
jZvLKEyMpvlJeYvMh6JW2dtVGGT0u1E26HGoouvPnar0zjmK0h6/JBnXpd+qbfyZgkkWoP1SHYEE
3RtTv0CJqgIm09A3SxWz/E7vPz2ycdo5B6CB1qEp5GI6oJvcJUoZB+tJCa7EHNGQwF1u8fMYyMdC
t/mIX7z+ZffdAmph4DIOVzVsPW/9Mb+10aKmKY0Yuv/Ns6HLMU+Y/CVNoc8taneGoH8qZJ6etNWF
6PERfFlFgJyhA7H20mDtbQMLTPweUpSb3Ew1y/4QQ6P8OWqjcAOKrC6cZMZd3FVoCz5educW1lGC
+0X5AmS+lWZxjSTq62wVNkzK9r3LS3kqjO79aLrLG+GZ/zDWVPCDG2jEl4dmWTszU9p5q+8DFwTB
ext3PGvRTNn16Q25DTSni3KornNCG8jvO21B6dscypvRRnrr1/oiv4Ez6j9AsaKYtActg9beGNc0
6cenx29lZ8vRqVgHTS731wsAtSNjuaSNCmqqtBO4rgiygbabThNDsYM0aO+7Y6dL0KUK4FrZbLh0
we10EU1yc2Vq34RY+iD35P9UA0tZgWDmmZnx0WR+7/EIwasSN/w7WIX3mzwRs8xHN+Ju9ir9QgDR
wqgxlGehaP1BzN9bColRikiqcyawmzQg64CfkWCxrTXGrRazn9PQaMNlyor5+vij7WQ41MNMklmP
Onz7JqPRcwGnmFxiYo4MHynz+Hnsy6Fj7C66a1rgbntwenaWZBy5ziMRNGemsLk34zL1it5241uS
VclZMPL/wvwpvnhJ3dBam5SDTGdns6xDXoYXOCC8bG2VwhjpYCjxLfV0ruh++lw0efkNXLYdLIRJ
3xrhbx485O6iSBlTwKy4o22inAMHd+zJo3ZMa7zBB91+r8wFxfPU5sEcux1mklVzwH3ZSRUoU+hV
w5NCxcne5Fl245HW2eR0k1UK149pSTpBxIFwDp5u7xOu2Qg5KjUpMLj7s6DFWN90Np5SRrtIn4FG
EhgCzRNlauZrmebK+fEu3X0wHB6JL6uLyZa9HGWRFA5Gk2GTNdU3xy36wM2so42yc+xI8+m8M02j
K7Y9dkqKfKuTuUqYY+VzHbFcD8qlcIO2bKzXHzsmhPBzbDYlJf3mhM/T7PW5x1ImFhxvRwXChzS8
v4So3XPpATV+/P72vtdvy20pgwIMs818mNp9lVBJEku7zsjGnKwk18+g047a9XtvEjDaSv6m+e9s
UUydkbSzE01eOJvL6OtaX96SeDKDflC6D48fbW8pQMmrCxM4Dqrj+604V9A4tMb0wnbO1mcpqyez
mniLfTIc7MJfg6xNnsNRXgFozHdf9mHahrOVOYkTsj+KJ3sa2x5QgRhDl+H9W5RUyevGrPGyc+5Z
4mdj9s2IuCgIG7/tZ06kaczu8tQVxiz9nOLZ/qym3tJ9cdrJ7M6miMF26ox/6pMsF9X6gOirfnWL
zPpTmF05BhbYnDdJXtifnXKx/uyES+5u21hYvqMp50QXrvnyZ4Vs+xBE2D2+jaiF4h8uiefsw/uo
CsACAMuCCTX+9OSAYUe4CB1LrCtMIPK+B67C/dEuQ6eeEzDD39K+6WY/tzCXD92mUMcgStXhrwyl
uP4Kldv6g34clxQVSi5ORpJQCSlanPkDho9gD2ZH/CtpnTM5evzdd3JO2hD8s9avXCTrvvgt51xs
W9hpVSthomf2m3zMcFvRJvW8DogoPiiaFUAi/8tVuzw4uzs7jqYrzCF8FnEb2oaJViOBUmskC5rI
Ki8j/4tTnmCeBv11+vT4Iff6LSuMgBQXYVfWW6+Z354S0Z4OnJmhhMri2E9Idk9QxBQU+JaUHajk
s+JzeY1Bk9jme7MwvvdaXr+6KYGgOvh0xhMoFsPTvP8NKBPJ3iqAJErs0QMbGG+AoOfyxejQB3/8
vC/jPKjxNTVgukupu321UpqFE9uMqkcGQ5g24luFXEX/7+tXcdGwRWiKyfiLLgvaLzlYJNL3qXK1
53IezdBUMv0I86W9jLqYQGKDCvgErVWA9/cvrpvqMuvBWYHWc/uPiEkN37NhWuwAAXSkPoBY00JX
Hbd7TzXbfc3RvLrOKbTYdNHs75BX03/E2HiAldXky9xOKpJKqv318cv4hd64D2q0WRk54QVIcvui
v0m7JtfdYkxuwxK3N/xhi9lX+0T+Oyhu/ERZUZi+DjXweS7igbpXLl/kko3nSijOyRoc9TI4vf1+
SOwlfPzTXh60dVqD4DioX2Yc1uaSTHqM0lxhxDdmDcM1N2XzZEWdFRS2lp9evxSsASC/OOzAcNlk
Tq7iMgbDmvfWKb16UlGHuKJqHp1zIzvU1NjZ5MDRYWJwjYDl3A74sVIHi92Rj8aQvr8PtFClX9Jm
zK6R0Y/fbSvBWrKneI392or698BfhsEH7dN9t2lrdM9drM7XyWwHE0gY3Z7TtHj6jwqIl/U+Qemr
wVxqXqZLEqsdrT1U8zO/Hoz2S5zL9E+3kWPiG4x5n2Z9EvlJxJG2tl7K6ZtnAcY9qVbff6hWLPbJ
sJeK/o+i1TKQcsqSAG3/yoI8pRrfO2YwtH/z0sI6mTvk32ksE9fvaju2GUigOBPow+RGdKPL9HOd
LN4Rfmdnh6yQSipsutGMhNY//y08Kky8sjYpk5t00yHQp6U468C2P05GeQTdWTfb5pisQ3hkgpg4
oAW42Yy9l1tG5FH+LYX4pvWovCyKhXMP3l4n3W3VDx5siJOE2eenRTcf7M+X5QR8QBoOjPtUxrXb
Mk0DceD2OY3hxsjUk2y87gQNuQ5iz4swZ6klsMb6SFZq75ENMvxVLwjtkO2hiEdHZoqZU06owj03
zF/Czm5XLF0/Rp/QfZgBpUQyuiZVSV+h7hsgwo/P5faWX1UmaHmivvgLGrzVDmktCpkiqWXoOJP+
x2jkmGf3CnOJt7bCqDxM9XKww1gkojoZw2gdQaG37531wSoSFM1V/JuNdr/ByHowHUu7Klz6jIY8
s48wd6v+PJamPPVSR0Fh6oxXlnEr0o6swVgRELhFbQ1pRlHGRSGGMhxj1bgYUV/63jQeoR+2Z2dd
Zc2auQVXjZ+toqMBUZZqKCrCRMtNP0ur6loZOq1gRTlKnF/M0P7fWnSxV3rK+jnvX2OWA7FSFYRR
WuiQ09Voorr109qQH/IRzt+lwqPvObabYT4NlT5lzzrmxsq5mZ16DITqFUfxfhuD1x9E/2xFvDDh
BVhz/4PQnYj7RZt5+GEq/qn1sYPTREV90KfaXWYlpa39UWwpNsv0U5vVSEOVYVa3zceYSXVIWq4c
BIedQ+Ly1xP+VsloYtP9w9RprjeTB93KGryMPJQ5pn0yZC+0Sxcn482cE6ZXYlDEtdRdqZ0fn9Gd
h+Q2QxaUu4zo9Ktf+VsQpmTAz7tdmhCVaOOLYpXjTfP6I1TF3h4CDUcsgi1C+2gr1Yko80g1IJsw
Vkz1q6c00fuqUR0Q0lobVJmJ/muXKMEwLN0l7zQvQJii/gLjKztIUncODqgj0lT4oaRMW2nbdOob
vUviJsQwo3g32FbxJ4qate8a8XBQauy9WqCp9O+hsPHfzZcVVbpMmrDrsEf++zwU+Ayzh16pVv/r
7qRnBJAYtCjs6U2Qwxk+UkiTs1B1irGkMPUsnmb0Bs4oSkPqhe5h+4HrbTwii754vl/SIfSwSYRA
xW5FlvMC/Iyo8VBG2jX+ZHS98C2z7Q+m1nurkEfSb0S3lv7RpoiKvKYrXC0T2O06vV/gEE2tVh+d
9ZcblIchXvMvoCKMxzc5pMzjFDGvKA3joeaMzxK/Rt9qpFe9GzJq4K960i0qZBO9NS6DOqRr9mAV
yhmx5CWjOeAJoYePz6b2Ijbwo1bMCEwy1IbYRvexIaqKVgeNI8Kigl/AvaVCtpjNWDK2mthwZ1VG
c1jBUnD8xBXePwZCYZGPla4q3kRMuNH87rLMVxuNMfFkG+3f2oyP62WJIIO2TZUVgRJn6WszuzWf
s/i9SIbR9yP7uP/dZj8UySCMLDRrc3oj7CINpzKPPja59A6u2xfneV0KVBPdWpdDto1f9N4KS3pL
FmLcmj0tbaL7U5k5T1RiXx9/jb2ViM+cMC41ZnOb6yCWJW4/cSc4aIwoO6PpwjyaQNTHhx1Tfe17
/Z6vri8QZ3BwGqtmJ1Hz/gUOTZvFniqyEFku/WdpIimOy6/hfVUwv6Wj0+XyW82L+SaEmoESx6Dc
9bW4V//GD7jJg7rpwbDUpD39W6sarI9d3lnKGUisU9I+cosfahSZmj+0k/FH6Q7R4uu5RDBhjI35
qP+7++JoJq7+U6RG26Ol15ge0nESoTOWeYDdmvBrtamDAQ3qg4xzL1iASoREy/vjLG+/0TQmBRZv
IjRThslLP6fPuNy8Uh79V8jlymbbMXkF2btZBe8yFHUcR4S28NyTSJo4KNPZPj3eb3vPwsnnbgbJ
TdGwiUitMyzoHvdpaMnZOtGJNi50RdrXvzEiOCTO1ReMZGqz01KsPZOS7l84Znr8AUpIe2J4L18f
xFmFtI1W39oO2DzLrNhjgb4Eq6hzQ7UTZRczGo/A9zsbDcloxELhUpNObZWyG8g6lK0ZsaCoZ+fs
xFlb+tHkuoVvV5BkL48/0E50ZjkaD2Rk5FDb+z2TCeD5bhEhThrzUw/MGr/NHANjb/CWPyctac+p
Kozvai6OROjWHbaJDzpdRXLTNezB3riPD23i2Kv2pAhLrzFODRA7BZNYbTGeJlct32rJNP5RgN/6
t1My52etWj8fP/re+qhxrvwCdASN7fp2ZGVFQas8HApZzheyPrfBaD3v3dD2six+K/S6+djiVNSf
iVhNcTIWNzvq5b6o75iUefwHIS1QUC9S5xyAmRHVXRYm6iCvBsM55bwOLT91mig+J5lIdeA97ZEa
7842Y4DAxcwu4yNst5lSumMJl0qG9mgZcxC5RW35KeIn2JTh+Pj6C44ikkCzqm8icbjN7wyndRIL
hHVZA273tcVsPtVuHf+cjNk+Sul23ujdYuu99Fs1kAGltyy6AqHTZ/KN4oJ+tjqwNK34qgj1r3Lt
mT/eSds2KzcdAGhG5eiOEFK3h6hPu7H2KjMLrbzJBj/LxfilLSSuMHJKVZfuVSynI2zwzvVKl5AQ
gYASzQF3E/RABynGUCVZKN16+ejVS+wn6TQ/WflgnGK7GC8DQhmnSdjaE9PSIRBx3ZzJH5sfcAiO
ACl7L52LEfYVU27cYzYYMXZPOrW6S2JhMWVq1aG/TZ5bPaPtJk4RddOl17Nyfn3gXwMlaTWzUgQu
NiGEVldW2IjIhVEnl49diVcOXED3x+s/L7AxINhwOS17m703+jJBniSRWRJXuRRK1F46T9SfG4wa
PmXMpw4uzb2zyRnhWHJeOOqbL2t3pOetp/AuDaR5h2Uqz1bcu1ecRl4LKVl37vreNCRjuXS297M6
2ZNSuTIL7Ua3gMlNPypTW4LZs7TXNiJ+rQTBA0VI5Gm3IUC0qaLANibO9aJ4Vh1lvEX01p4ef6qd
64x20ppF4/yAJcsmaffUpu2dkULLFHIZ3hdRix7U5KVLfU77QjSAIWKYzV401c6toG/77+P1f2k0
bi41BOGIBDBoyK22VcNito7TLqTyWeFCHAXJozLBmLARUJYmG/8ytNTJ/yzqEmik21UDghLKLOMV
G+mUX2c43OZJwGOAlW4JszgXC4DSi1d52vD6s8Mv9YDRcwes0es+TGLJVhjIAGRh21LVZHkq39Dc
ODg6O/kfLHw2MSItJDTbyDhEJkK5GNGFqWtNVwobsC7LXB30Q3bi71pbsomx+qNXuvnqBb7BA5Rd
PP3GxvmkRXP6vrWm9PtcufnXeh0xHLy7vQUJBYxrUK5EsXdznzmYPymJHOJQKcv61KWLDhM5nt+6
yvK3gU/A+fGu+pVabncVz7aqDCL79KJArCK30UfUDMJO1uVHRiIJE7ER47ET9gDFZ22MhvKtG6k2
tsowJ55QzxxgLZvjfLPnRbcuRo80z6mgVrO+CyENiYWCQPyVWepg+OqcxVHQiWIFSDCYRzhOM5L4
bHupkdHVdg36MNihKn4hhaYAu0VPgPskd6NLrsry4jlCgfwQuQYCBlMujBNomQaB/9ErnUuDpmX6
+hhJQ5yEgvuP+nJbMpd6Ybo4fsdhOZvzeXSzMWB6YZyirj2afOx9bAAS5OIc67VBdX9Qcv5opWJi
pTh5cxgBvPjSdWX+DZtnNUgzRf8vu4teJm0Ti54/LfL7BSMsKE0Z98rTqPXOKS6Nd7EG15YscEDD
STnil+ydUXDx62Cd4pa24v1yCwoMPT4nylOkqu0pNaz4VIE6OojMO5ca+mE6jEre5QqWvV9FrfMq
rj1bedL0TsUFt9betLJpP41Gmn1+fFz2Huj3pdYP+lsCiJcuoHmXyX1r5F3AYF1enTItrv9hFUBa
NAVwl2BIfr8KmJcpGVZz0ThvGj+jL35FwEgcrLJzoa0wplXvENwD6d79KnmaTLlmFnEYOQaTzkxT
zlmzpJe4H/SbtJvkGru5eopzYt7j59vb9t4vAyMTghEIgvuVe7XTsWjlhPXTnAYtR/5aDrnmexmP
Ow7SOkgQ1l29iXGr4CiEOqh+XEebXe/hVkYd6iShNGflI3Ip7iWj/XeZY60OWlvkT6Akj7yTdhdl
vLhOhdYp4+b1dujS58Jyk3DUdLD54zIEfZNYodvpIF5Lq3vy6Kke3B47RwEcKMo0QKgBcW+1vZzW
riNFaeOQnaq9qzK7o9h1+j+UwTMujz/i7lJYzsIh55rniN9/REbJ9uDm3L9FmrqX3o5yXyoyfgeJ
4ud/WIkaz6Fg1Rxr6/0qCmRHZFXFoWvV4E21NDcrBmyl/Fv20TieH6/2ApZEqFo5YKQVdGJAaGxu
YJjZSdVlSRK2Xd8/m66SXRwzR4DBdWP7czu6aXW25LLIwIxa85tZGvVzvUh5NJ79//yQdfjFYVlH
xfdvOK5qpy7zIoHRWxunRKuzawXg9TLqVXlOBk+hBqwR6YHw6wauJYlKqLEfvI6ds7pGB+4oZD0o
wvT7HwE4sUCsx4jDNut7fxLOT2kAvvfszKKxYh+Bb/d2FbUnPUp6FgwyN8VeXo6mHpWD8qSs/T0E
7PsUJ+cu+dFhJXekgbETzdlNzLnoIq/KC5s4NJVLXUHcUZ5SOY6BobXNbc5UNXy8oXYfiTSCdigA
HDq8929wloAZLMTyn6YqbQdQRZX1NGc44PpDlxp/P15s93NRB60SwQD5t+ljMgIJLHXMmZNhqEET
dSVfLtKYgohSO40LdcFByNlb8RdZQafRhQbXJoepTGfibmm4fevFNZ9dU/bAGMDdvMsVewaGm0vn
iCKx9+Eo+hjh817JZ9ZX/ts1XCNV6Ll5H4ciFRxDaXr4KdpHq+xFcNIy8go6Dy/72BE2rIz2SMWb
QukBYiDaV0Md06yLOxjdm44pBJQjIznCT+9smHXUDG0RQDgq1ps36o00l1AcZVtaQrslCdy3zBgd
PwI2cPDxXsD41rxsBS6soyjIpluWvRK3y+yJIQ2HJJbqVZdRBz63yKMl6Ee9Uf6IRqu2L4bUZfpU
2JZSB2iLYSKiLxEuIqpQ3c+qmzBHjTOjfMp6OXzNZSvsi7AiSz1IHPbezO+/dhMRG2UWedfKNIQt
3Z/MeUj8auwQ1aeGfX3OAIaC2RJ6NRrX3GapvBXMoJhR0/9Zhi/qtJRBWTA6NpS2fg+3zjy1Xddf
H5/e9ctuEpUVM0cGiQ0dtnqbq6cYejDeDTmDU3jiIzplAJsVLQn6zNAD186VE9ht828+j3oaek9+
fLz8zlEGlYO9z9prXK/B+2OFJJzdjSJOQlsvjOIUNzmDU9fqpH6NJz1P/Vl1+qMaaCcNpTwAikSi
S1WyreOlnFU8q/ok9BQ9fQOavr1Y45j5i5JrbCJarFpWDbgqJa90KV3nVJCssBviiNGl3z7uFFci
07GrCpUqst8DRK0Y+KERokPdPPiwe28WvQCMS6CUgBTafFhntrE1kussREAo9LPa0K7SzvSrXdG5
jNV6OTgpe28V20mqIuAH2LRsFhS9FAYiAyKEph//ObZZBeCqFufGglB/g0zulT4h07tQvSvyYPFf
f/tmHyNvRqJNzYe28LZVZfVaxFS75s32iehP+qAgPpZjeZnA3XOmBgpbOTDvHOLkZHSUvExBElX3
G8Mt3itJO36NGwUHsSzW2+L9xMVsBVWsRTfH6LvsIzzU7qPXuM1bPeL/FlSVWy2XxrXK4uBE7Fw0
wKiZoBMhV3OEzYmAP1ybAoWKsK7E9N6aKy32+6R1L48P3t4yKPWs9QkDoxddJhxis1RB5zUsIBU8
u/2QBIXpJAer7ERPh+tsnc3TXnoxmLFba+nt0ZZhZWEQejIw65S+p1Qg5Ezawt8eP9MLwwKOl7uC
SkGVwlV/MYQbnLKtsnVYEhkoTF7Q/5zgOUtN/5xKc+wDO6lQnWWbdvp11udK+Bn5BWb07TTn36Ru
ieXCc6T5aRZz/9OI3GUJzElv8icHFaU+mKTSdX7vuVF7LZd4+jjiYjm+N9UkHj93+CFlAZD7oQn6
OoqVW83H5MYa+vyNGffFR0xgl/r1rxjmGNrKQO9osmz3S12CTHN6Q5ItF3IJonoYr0ZsJlXYC/59
cEe9gLevr5jqn+i1kvFexE4kXLphwRgihBKtuUEvOtjyPVKC0i+sPO6DRO/kty41s+pZNTETuFax
IkYfRUoaTOBKW9dXYF/29OcNLfHHRVb16fE+2Nl15BYgPRk4MMva1sGFqsllGrAmLITL91er/qJM
86qUABH/9UshaAPsE8td3Ac2p7UzyyTJc/wILUTlLn3edP+A4C2CXl+Kf//DUi7SmxTbIIi3Ugzx
Ot2uoiEP1a50L0hY2KdOSV1csIovj1faieREUBJCRvdMiLZFyhhlfba0Mg/pxnwD4+6ePVRQfDXP
lo+mNw4BrIbsNGqVOCgldoLSqhFH6CMhocLfXCGQEWJVWrzNsuyqszHPztsZ8Nfr57dkO+uQ4JdB
1XbOlrdmXrRNy/aI0xxNA6U6J9PivFV6zT5AWawp2+ZWWgUjV+wQ4v8voHJpp0ZSUwUP5MYJBmJj
ETQ2FVnazxoXkJIEiMqWXx9/vp3t74GAYIcAR3iJd446hygx4DKazk0LGKqN3ght/OaWTnrweDsb
BT4uhJw1xwBHut39qe41ROMsRKl3WEJPR8LilhBMq6A2JowwF1FO07sBqKn9OY5d/chkbK+YWKcx
BOWVzvoC9tDNjVTjUsVtSzXTfyKFnv1TNiXii2ajJu+3ji2/WMlCpxaSkLA/KXOFL2BDxmv7vWWm
7/Uuh9E26K71BoyX65Ddx7GJlDBO5OfH32VnM1D0MJjkRlwFf9Y//62ETB1z6EXGNK0iJbtKfbL9
Us2Wp9IyliCX5PcR0sOvNLEiXrMoxeQK/mNTbFoBblWik+YMWdg7ufG35pX517lE6nhczOQqkDt+
lrxfrjfVCh8/7l4ziQyDU8x1TMW8XZru0Yz4jZ6FuoOwg59KXOt9TD0XEeRRQdTnpsnzU7/AHguG
AW0qSNyugZv9gCLa4x+zdyZ+KQGZ0NRwD1x38m/vHoootbNj5WHW2Wh/Ut/rf6WxWesXINLddPCl
d+IYzBK0wenFrunP5lxQZcukrLiAgP450BxazZd6VLz+miO2IGgA1gnYz7bHHJOv0DjsWSXXnI+A
aA0/UefiHHMvHjyQ/TKOrU5dNLSxFlhbovevb6qsrIY6idmvFWXXVkoH86cpcf6cMizSmBccWvi9
/GAavAaG+PR3GCtvr4JFJVg2npChnjcajVBzyJuTZ1Sdhazicsjae/mAZMJMP2kso1JLpL5/wAIK
I7xd4og7uHUZ9KVoY+aDVvZHhl16FZqydXHawku5+uiVYxL7UeQBH58bS5mvNhfxTH84HqIzNmAi
Odu1ORZnBM67yJeWUZuv/iCwppByXrOOXyoa979Xb1uIFiMITtiXzTn1JutmZVX1xJHK3ndetxys
t/M50HVe60lIEQBiNg0i8HQVfZdSoNEhjIC0owmEu6w6LcORWYj2siWxtr7WBinNKGgem7ViCG8I
q3R5SFCZ21PSD2P0ZCcDxfJEnPpSUrb/HeVtXV4XFJb6YIauMfko1whU5Yu6gjvVycR+Ayp9wo0t
9n4CYmp6v/EmFR5DjMwiWuKuPZ4GMXIbPw41L5wuwAcwEIFrSY7MU7yovJfIqJwaAFXqaM2HiHbb
DxjbxDVz1mGrQnM2/0fh6MGCkh4RKPs/ys5jOXIly7ZfBDNoMQUQEdRkUicnMCYFlDukAw7H178V
Peuytm57g6pB3bqZwSBwxD5bRH7zJNtWmpuww/g5rdDT1P/H0PM/POBnRt6ZTg/whubtvz8wfJ+L
k8znVu30w7NTW2HqaZxdVrk6L8Oyvf3vX8L/8NedkXscV5ixgAP+o2DUlq01CXGCkGH2kWrsy7uF
KIaMoymgjr83/5dq5vwH/vdJi1eXqRhCQPw/cGXQ83ee1QZwf2pVP+oKTvZm2+ZgyCQ6FdIsF7A2
/3/NhPlNAyGxP3NT5GX8z3MJaoAeDVu7Xg6tPR72GC+SqXOjy//9u+QVO5ef//jpOJmy1DLloJ/7
T/Q5lHVhr63AlaGcvOoYomIp7zoTBYfEMVZFeh62epmutuivQzjEfKiCbY5yPY+rSWVsrd+ShcQ9
y9LCd7UF5f1QiEreBeO8ldnkoHa8QVWi5kx3m+k5M09VCaXHLedTYYpI40CutvVh1p0IU1IecAzZ
2kKo632x5ZR5fZR8Traw3v0xkA+SLlsC47nFe1yWFZ4KgrEqh3Zo/WJ9P5m829f+zpGl+jRmE/Im
2bftiyCYtUEaEaxd5rXoOjJ+FCIGGkepNoMwNr+eX+Eq3YBFg+Oo8BHO9iQy7UPnj+LZ7mT7HjVu
/+5s2BmdKlfMr1UMrn1w/isER0xaow5eirb9ERa5xpcL2JCVxomodDoEg1BPuugUzg1oI1v/pHXI
6SSxFjN8lrUHRmjMGDxadh//q3UyBoeaOVyf3HoM2xwbNTXdtBan0huJXKrMl2AT7fUiLWNfQxr3
vH+rIPkICw9H719UNAS/wShc6OrO3hVZnRhxK93QouNN0+A8iK4YnwjhQLOMWmRL7O99GxOsCtxR
e7eN13ObTVcoWS6lObI6MV3Gcwsx9duNydjM4GERh4KfWPDNZaELr1ngzak1+zhnCyL26GIDcVov
RLyK76pwl3cOxkwqEjrDC86kjn2xiXM2GSxL3eWNQuOcdgq/4ayEcz9kwGF6zCAQlb9xN3g4XFt4
LaULFmUfvSFBNA1lqTlajHH82AwFUvOG3LM3pNjDiMRsEn/VVPsiQ/TLTG5odgkcN4h7hz5o5YhX
Y+nsqdwFVB0xdQmcK+PJ76KcEtTTDmQP6PilKXN4aonIgXu3V/IGnTvGGPUXEpHqDiQRt9NhFaWe
0smNMbMIq6IQWZyofsymYJ9/eceDfIVe8QcbvK5Oa6PCG4uYM6h2EYdHiSTXydhE2qwphnDJ1qSq
/1jzRMhHME+4hUX+uFy3TSz6lP9Mr3hAiusm8LqT1cnhn/FCmZzcFn+VfMbqhQA/XUR/SDsJm9Tq
UHZnPP5kwdEebI/klCD6cVaveN/dEqda8gC2A6oaMRw7W3giVzZ95qYaRxdxSTv4VxV4dZ/ag56v
l7oxMHejsvjj7Hb9ntBCsUnSdfnUt0XzbAfj/oEn1rxn2Aw6Jmvcovzya11Zae2uos5aVJZlamFQ
bPKijbr4YnDU9uq5o/eQYIhC+GZftq9buwcvSekvOttHE94tEmZpXtWx/up9y5BwtPbgl1Mc9xUK
rsWLUjxPmzJzIoywSAddzZIm/b5a/O9LcmjiZSqyde+b+3a3yXYb2xpjqXyZ+2DMSdupzReyvX1P
56QOqhyHbV9cWGr0byQns/u9qJKcTIFuSPt+0SaFdujvmVqR/+Y9xz2ZyhALIilm0iG9cJpzo7R7
75ee4L/OcdRywIs/23YdVJlMlu69bifx2w5E0aRJNzj8dk0ZYSNmuu5hJBw9ImWmXt6qUsxlNm64
tqWdtnlB1mlTXVYH3fivDdxepwXFDFfFEfjwqKowfA3tRv/OYSxevW5pt4PCwzvIkjmsHoLBIqsL
PjlCINONS5lXYgoWKFoAgQQrc39iyimLOdWl5Z78uZVYcPcckdK1nKfbrXXtlkon9UvhuoBfnc/c
nBLU533Vdl1WBzONZj62rYmBdri+/PWQ4ld5DFRGbo3r+S+zhTFfhiVc8Aa+N6lDY5VTn6LL3H8t
7rxnGdsW7+nuWOat38giypLSkheTz1Kd6bF1mpRbntXmIc9MkjrW0D2gcWveIVjAAVtntW4p7lvq
oyyL0WR219ufIfDsm4BrMabV7LYfIjDheCh9QXlItPIKMuj5u7Kmrs8aC9RmQdoU9fCrayhE+RSE
hJqu6xZF2Rjb4t5FDvDHQZWwZWqrKpUxn3uvZ/+jhcCiJR5eCmWHCkba2n3uZ4IJr6NjTYe97Jr6
6EaDl5+N4+y8HV01ZXFUba8DKh1GU9zVggM2l3rOW2Ioljyapt1J98kdN/qfs2E23+17dIgtHcHB
iSzoC/BUC4KP/MFc9nYRFKeZsDYUf5GPJ2jqbiD+WdC2GAN0g+sQ0Kot9xV4oB9TSEwQ9Ja+975n
mSS3qI+QG0bkaph0lP3S5YMvzB9vW4eboK3mKPVLMpwyWmR7b9zJvPjk2b/0YuRZLbc6/I0L5rhD
vzNOUzta92pr2sVOxVTG49HfRkzsCCrAs8g2Ns4lmGL44sYbV/+yxrP6s+wpC6luqqrNTLOOLzg1
V+2xWRG5rMD8/VU9VPvI+cefL7dhdj7HtsQkYx34ExbLnWvK/GKXh26K9O+w7h4BfQh7QJPlTBm0
5z65ReRQlLlZTHRy3G4eM68IcDfFr1H9BF1Bxt0+2FV1bIyKJG9Zmfwi4sZJtKOa4Kfe0y0zCQ2w
Sq2gHkXKDVr+LnW47swWVQ8W3QvfpA60AoUjx1SK1NFdcl+V1Xy1Yqu7kfKVSIxAvLF5X8VS/fSD
q9e8iGRsQLWt8E/p2T3vf2D5HRcnETBgzPhrk3QsvtuR33PqL918v8fuQqYHI/NjYSGHOxI85V4u
4VYk+SYLhuOBTuSCFRIiCJ26jmKug5quG4bF9Ob6vbtDwinb58nsCZGGPQTYdK2t+H7Ab4CYna3g
mexdtc0XLWq1H6+zuofW6jyZBtKXOivjeGgz3STrlpv2XLW4Ypg/G06C4UVD2OUtzoYKiUk9nfkc
wbQ+tG4XmpPpEfkfqRL2AxFz08ZQ4BicwSQu1azwzZ/EwMM9TP4YybwLDFQ3Y53pEvQbrLw4mIjh
YNe2UOlQ2rSd0gurKBWLsOsbyyqHPlVTL4YMF8WB/rhuA68o1f6n21XzsBMMGKSOX7n4uQCcuRe7
6rbvxFnK0xx2QcL7orbnPjT9dWU89Yy/LG3QnjvuD904jyQyuFTYbIQ7pVPp2zR/q21tcRFH8A7C
SYd/Rdzwhtn75F0VjcRX0ED8CNJioihnjtBYfvlWtfaEtfbhLbsc0ddREc9D7jfeYh/2tnfdbKtG
6uLkbUGQQ9KBRiRwZ3B5RZL4HhJQ4/AvVQXuuDgRdzx+lXUzY0oh02GcV/5hvSb3veBuR5+JpIUf
WKL1aVUsJNzPBINXM5XFz+AGS40ynyEWOqVsglTMLs9KYZb2e+GzFalwK+dJyqF8sYIleY9mmyZf
Cmr60myBfdJVVUzHaVdySWEHOxMI9UAu2jRvocUD31mcUDDNel8Tex1A7trlwjdT1V2Irfae5bQI
j/3Dqb10mFw4jckyOd3RHi0fQncARyMnfYhYNVt3xT2WrhELrs+lGC5SgOk9G5aY0sG4lT5WnGpU
2sO7Ok+7kY3pWBi0/xa326cLHKasRyntuklniOovZNjIOgumfWVDCKGPp7Aj3ItOWhv3O5yX65Se
tDwl2JrZWavi9WO2nfIGf+bFZO3kCaLbOCM1GZIKOonFstMyHkr/biLNjtsg6R1X2liOPklod3Mq
Yr08Y5MS8KntAG85z4T2Rzs0RB6GhSaxIBrIuFPjsL2NkPZUWjlzqNMEqfiWVaRSqRT+fTFkRavb
6uAsDOJZ0rHZ5DyquAZxSpq+KqLHnWxK6qhJ6TKWfetYEEGuWQ4iQRity7Drra58HOu6n9O+E+4X
svOAESTp5KGMxkEedNPxkPm1MjrF8GN8KKE09inOA8U/b3HU6z7ICTNZho+O7+m8CUxyk1hEm1YB
nMdbO6UFR0vYN0SHPc3NntxzuaH/76GZ9HFmTPLTZkzKLzV6xSdnT0dmQTzaaxYWPkGrtlubu547
Es59ARN2ZYeP0kKcm3bW1N6VWEU3zDbB9il04vM1OeigM5JLZ53j59j9wyl4esOseLCOmnnk3dqd
5Re/ZNmiIV2w5Xe0NCptmV4+yaPnx3Nns4IuowO4K7jH6KNrifqLFW37FQOuchwEBI+oL4epZZtY
8ZxuKp8iXGwBH1hrB9MW8ppTOQMxFZ66hdEQ+FnbDeLLi/vpyy8Tuobw9SzSsZp3whcby3/3F3az
zN8i/c5CSyGjYMGTjCnPN20p/Zo465okQMa84fz9SCxF1C7MR7CF45BO685uGbi794FQlMkH80y1
4d6aiAn90tq/E62jv4NFQuVoJKsTmSCldc/EHrC+LqMoTusoHZ0ui9r4NQvC7A4eIUSIF4AbMBTk
KvNX1m0BvB5NWGXT4Bu8d7ueajO15p9F9sh172Jn/qdzoAL1lgxfK4Ti7XHQJkGM0A+Jd427eD3k
8SzLU1xMqs2ZOwcILI7BNlmu2DOkmJZ6JXN20RPvMLoLm7P0XV5ruYnMLsIzYCxL2ng9RdNP0xLJ
nWqz1+yAYH/icG7aH7vlbyrFDr5qc2p0cbeNXv0bhspvcjJ9xOPq2nWXnx/q614mEYP7GNpjhq7A
vfEQbAC0zQr2nGZ6fIpNuEzZrPVmZ1BCLNqf1S7fbbGjSUusvQ9SltztojvnLqeMVtNLGZt4y6IG
B4rUmibrU9A0/hVb2H+0XkkWpRbJQu0PerJiupCpy/E3J6b8DVaSNWKY34zAxT2dcHGNjvR989TY
ff0JTWb8g/+S/JjC3YlO20pEXpZgJVemc2gGOobslj6rdhlR/iV04FSy4bAct5X/uSyTuvMI7uWi
0hXr9za05OIO1q4LfAQaj1ZDrw4ye9z0g+CfPRI1m1inUDrmb4Ft/2OxqibJCwviFW/CiAs99s9L
l/6XRCitoDVcrk2xVxnZuB50MCKriM/UXf3SMvueEhknH3oPfep40jUB9U7FTToMRfKD5w/maAyD
03RIpsIXR3wR4ibz4oqCagot35ganRvdxfuS+kPgzPkQOfN87O0x/tyKxnz42lVXgdNAxhkxL/ym
XPOsxCrgL0zk0lElYQyWqQME8K1MEN8v0T7umRc29T/mo8RPTWx1V4gyVARKscA4AA8YMZ0fdnCk
ebR3fWoS3QDZ2w3dI9ynKDnnochTw2a+XUzDWlmI4gPLOVSzmG/hrRiT1SquexrTCATVWSW//QaT
LpHObidoZ57R8bU1aPtlqablHsk3w9Duy+qGoZl1zVQC284umFdJypsLYFfvlsdcCNOPONahX+eD
DNzyjy2VuOhct3/U+zxbuZN0GJMXDl6cuS6qaEj3eCUTzhVxTHhAZXg7sCb2gMtW1xxivxL/9tVJ
PmxLTU1WjYnDQXbckyVdY+OW6RADkmfLMnjPnr32H41KyB+op1hrwOd5sC/ZGxfNxKqnOivVZDtZ
BbBMYnO8DU+lP7BvhOtY3dlWIsaMia6yjggTuXaggwwemyp0uly4yw59EYDLpL4TYnjSRFv/HYpV
zWm5Rju9Ponn17bZikdNEF+Rc2Rwf2Z+mrs2cdETRo6I/2y12viMsjmrkd3oA18/ULy2Obt5zwWg
dupPSfmpxLSUmezHgQ5TVvF4GNjaf1xPx1Wuhr6nrSgCb9Ng8JCF9hCL7wpP0lNHAJr5SIxALK7U
Pq73lmgkeb6WSh6GcFoo0Ja9A2xEk6dyC7S1OxA/b/EwcPF2Ulvu7lW/9KHPBy7Cd7xcULPFYpV/
CFevbreEPDAQva1/i8wy+5kd1tuzbtyS76s0ITHzvRVdQT+OHQ5LS7llNPkovCq8afsd8GZr8wH+
3O/gG2CZkjhNIl+hozCvKLF8D4FeSA5UrXvDZGaWkzxL/dKkBuPJtm7Y7ifG2I8uCRd8ajjGvyR7
s1Qs5HPTkyG8xB9Dl4jnVY4MLfjaooJDSMIu1u79+pAkfVOxafeuc/DlLkMkVZH9xEHQmi47xW6d
JoUb3omg8K4iXlw3JQ5l+djKQP5jgnN/PWm4BVS1v1qZHjyMfAbMDismtt2ZTkVX29doSIcJYnXR
b3msy+Gz9hYTc0JLyhkThyScD2ovp1dCCRaX4b1shwOzANBihLHlnFayGn+FPdrEEHeF/FqnkvIp
wGzjXMe9xZu3b/KBTIvqF4YOO7Y7Luvz7szbvfEr/Zfnw3sMsc/8V4Fy4us/ww5NnaAYPyR+Ebdl
2ZfuaW/X8tMwMcbZ1BATkCYRy1i643f6Vuq1+7u3jv2+kjT/RBqz+27JeQpPGv7gPXr96LOuy2I4
DLgrN/kIAtflu+VsJ3hpsAoZMt2fHRb43xkTo3fRbXLLsDpicWVSdb+lAefPcZIKeeYWXpIl9lqM
82ynfQ79Avu81i0glfj0f2K/K4XzNTb7yZQF9rZtp2QCYWFs6dUrh2v3TxMl/dMSVP21M9ZRe6FI
nKzyFm8QH2d1l1OUqohW5b7r7DPxHX75TEqLKbnDuc2bTiqLsrlp2zv0eHr/dFZkgFM5+bzv9SKp
GaIefKDt1h4O3Hz01RDqLYL1EKlXp3SrkaJWetGpm/01TnkuoTzz02E1YBb7hkJEeauLvuDyOjjr
L1RCqoptqsjJOC711pHv63zt4zF/NkO0sS8otpxLb9h0kJqeO2I6JO0Wp4we68eIaqBLkb3EYHEN
s2wqSPzq0nGo/SVfFBUmlRCwa04mCw+WV7riZwZgAM92bMiY0+x1Rx9uoZP5avFYn6sJOS4yEUrj
aAlW4n3AVSUNAApN3oOellBJhHhY2rHg+9Ay7Om5fZJkZTNOV9rF3o2P2KxNLqPSuxWjTMJMVK39
WmxT+DtzvnjCKJYZQ7U8nwtM3wmcMOh9ytNsYSkqRPfmKi2xk6qj+mVdvNV70ZP2H0eoZEN3jAeO
3m/crOefZXQtavwcL17P0kyvC05h3Qy3rZss7DOjnG6cGj7HBQZ8qzycs6c+FmrHJZPhJo/NAIci
E6Hqv/26aPZDX4h4SkMTAj23lkxYnft1eRlnXYGyUrOr0xqp5TZRCi14HZXrbzXq88bGgvgnMO3w
YGon6nA6mDzN8E8CuR4c96FdN7s+jAi06jTuZ/PbyNC77qvIPAeD075hpRkG+R6N+sFs3vTZN2P4
2nFoB0GrQ9bNzmuWFwHdur+J5i6e2IiEZq0cXYbnVTq4qcp1DdglKKT1eDeArk7Ohehjb20BYQIT
kAgX2KZXNmymyJUhYME0k0DdLV3ElNMYJncbYnB7qCanYOdyyL4cRgH6bHclLvBWvDl2PlFfXxqr
9R5ikFPGDag4Pxpz/relna33ic/ipJ2dFIa70OwgT2Rb/46U53NeYUX2MhgHzZUC0xryah7OOCBV
5k7ZruhRYblE2jYFH4erxhZeIY3o/KNdcbz8Fg5qZexrp0XhOlesTDIJAyWOXGz0FAdoaAoPtyKs
i7tg8+0tW41Mnjo9buOFuxUkpq+yadhsW2kPF65miTsErtxWrHy78q2z4MkCX0xAOmLXVZjZPVbt
eWWqXV3bYdkUh83boyTvujBWaT0Pkc77cyotY4nqHlFsmIbDvBmhYkeaL6JNJv0EEEF+UpMIO/6u
bBFwFYyryb6aF2cP0ojuWWXz4DGeqbgQLS8TY/qJw9B+4c4Li8MYDqPMRylHA36KdOPgOZ3NAliX
Nm5ciYHgcewF3uMPOJKvUDfpcW8u0UGA/11wdnUcfE/a57id7XWNFpXk2osUCuaQU1bqQ77Y7/n1
jW6GiWvb54r082uatnxfJ+1dJI0Yv1o6WHWxwsxtj7E2sjmG45jcy3WWbc7LAoTQuNFYsWaEbXLo
HdSiKQGpDIg1APtwPLdH57LUdR/dNiwKX4Xw918xrt7fXlWmzxvhdF264c7SZ4lAq4Lr3O78Bp3P
ZJMCh6nw5ESDqx5MUC/7O6DHNt/uQODhwWeMqdJC6PIHFV9pTg6nO3ktSS1lJViqSL72eJC6R2d0
Yy8HFPTHS6jFTYlF9VT1d74h5yot9R51lxo4fWIT9U1EDv15CAaNrs2V9PzZeadssdEkAyqEOq31
tISpqOnBd5st6uDBSjA+8VIrMZs6IB4Vz0xVRXjpAuOX9+G4sti1cWDcXNr9/t3XQIGfy1m8eVI8
aIpX3uZwV9W2c/Aoec2hLtH7ZauqREHV7aRzHONyYTfl+eGU6mhM3OrCXxX/z77wr3CjCtV1ch66
X7RbxdtXI6xl5g2m+KQt6yPf11zP2x3eqwulrT8nnLOzet5ttG1EkLPtyhb7cbcBSNe6wjm0oOOH
X30YDMkJKF+WmYhn7iNVUCbrgdtE8lqZxIILOO7ul2f8eXsURUjsXq/bNuGq2qn5VvsrvgVV4o/2
SVSu69xiMGs5J6upOepZE6X3SJ0bfzfPmuyjHgtsG4iCFUexO/p7KBtwkLYwm2Z4SZzflT98vQGC
G9ujB4ipXvAZ60Tazou13VRBs3rZgDiB4RYHHi/jhx7Xd+x5lhtibb3pm0YSE444N53zYBVj7GVV
PCTWg8/ANmDOsC/rXVLomJMk77v+4/TkNtyCTUf+u3NOlDvM2+xzWemNq68aE2t1yzPvkGO2h0TY
gAuuMvd7VPHpus6B/eVw155yPKltc+lpIYZLYFzcBODb0zQU+oOZOkVzuJgCNVT4pdV6PrkL9KEU
pYpxn8lBDudUttoGzLGBzrPR9Ft320UztV+wt865njoI6YTMNKRJDDuVGmKEfW07awPIVHsTiaCD
nyhWIQxRrxKAtu99MNyU4aLP6sCiSs5uORY4/5XUh5WM05HnhpP2vuWKUad/as5iCXpTjQ3OtmyL
lfekEbd8zKVokgMcgHDLil6tH267Y0ieIITeUx4wFV6UImrUcW53ooWLxBblwe1W0t8mv1nafHY5
BR0KHOXcvFL+aN7aWLo2x0l/CZ+DeXCiq4RbKkshPoaZZ3V88LLp1Ms0bgWKlh4ye7YiKt2yWQ3b
ntdiXcllVEap7WouptrgjO7XzQEVjcuPFe7oZypr0v1dorvgkT+chtjzw73OSs9Ovqslwc6CO/43
m9N8h+lRaS5I1eHyWbfs9xUJUDZhcZutjySzM0kEmvmSC53FWEfUhhyumlLRB9vK2sMcxsfOtVtF
HumswKajd5VYyn/yWWdh2zUKQ7sUcLLtWBOKZX/tjT3K1A2CuOCc0HHp7ZOlKI72avvDC4eHmV/M
2sjyGuCCq/9cKwWmzD0rPIitgngIz2zmdF0KZ30Fdq/K474VuIuijAjHfIgRCl9VQay2u26JrNsA
OkV8CXwQDqk12LVzHYB1vNCNCqL9wBWo72BITy7fAkic3/rmRkUQDQkb9RJwV1cOAHKOLKqjIrtB
pg3xTtsVaTNYAHdt7TwCxLJRuESow8oILSSR/Caaj8p3+j3v9V4XmQz3YU6LsffrvOmg6/wdpGTQ
9bhGkfDqiU5cTH092/dJi2TyKFcZ27c29nYU7BWEgBMmZxGGHJQAXnDAW7XBpZJjlyAQpENEtkwz
Sp6qIUDh0YHoa915BWzzP8HZgOOtVVVVcftdOc4SbFCw5voQrYOnIaztNV9W/IS/G1XEI7cByqZg
HAeuAYu1ec5Hm53r5E8glHe76zQ1OUhl5R1UoBN10ZU+MTEJdMDqaZm2iekBEVx33CyMwwexmv5C
61k9S+ynr6epifGTr9XOERFaR+5VTtDdRKQrDZc0NQmxcKtBRGo1cxecam/djph4yHfgrSLM6jEu
qjQuguUXPxnoPn5rr+P1UE54MJEqLr6HwZnvNbeud6Ts23/BJDa4v1LGO4IMW+5lDQJUPcdlEptU
z3405i5ZD8Q47kzAhBl23LggE3jHrsMp8BmrGhjqUe91P80yb/tVRw3UB0vXMaQPKt5lVwxcaTRv
m/sI3aLv7Uy2oN0/vdCiOSEwbWU2cbaOcreLwvU4+lzlUZFt1kKMYrQ3bR2mtr2uw22Ji/iKOzGI
zA0U13o9hk0/fvCkMtHhFVgDJCZ2h1tGuemCgliWZTa7O3p8se7TG8uDXO+nIKluEBFP5amazOod
ezBhQIG15Uw7J7vTwarpvCIf3LYN00mrGDJPOIEBzqPtR2mACE2mm+Xp25oTfXKqNbUkc2YuhFkg
N9dcuOPE8rZYc70cu3YcTgpuVZl5wturG5cbmcyLBYHwRYwfFqRb07UmD+JoGbLeNc6eK4I/l4yT
Ag2arl57nLH9xcpMEJW32zB6+KZ3OgbIS9rqTsHYhDhULQE/WO3sh7B2lHcySTf9bbqpvFsRKUN9
qfncDv6/8rizNr1W1RjeGT53lyVFvLBsl3X/pjfhfuJ50D76gRg+CIiQEC3W3d8fzkSb+NbxVjBW
qEoznjVg3EMGFtXvqcYw9sNr3ag9TqKFpmXDLzztm9X9ODVv9FFsheqOZEUGwYm3UMUHt4pWccQh
AjKU6o0ZTq4VttsphDkwZ+RbRMER4c9cPK8LSzFZ6v65EXTKfuMPc6YbxWDqfOpBJcGp7y3HzftK
79VxiMM5OZrG2YfHpVjrF7/xeWfrfir+tnEyg1RsvvfBWQe+VoM92BN5qEIdtlIHH1OJVCQdWeS4
CTOc8K5TkV5nsLUqK6pp/NXkEsu85gZ0B/LXQp8JVfRAMuIEiSEO1ubIFX3jFXKrwk5tr6/hFfWL
3WEKWIYg4NLuXqp+S14aEw6/sIN9cesbAqE4CaJwcNdeyCzqK7C0wK4HtGsjn+xJBWNfXUDR6un9
Kwj18xKdjxNM1MufUI/mnwPnRmIqGbObxqR/fHOIa+obAr9o9EUYzv61Z9Q8v2t4kdGxIECcvNeK
wnJlun6sTwjz6i0fZ2+FG+NqidSUICnWGybHy6WO1BMWvDyblhUOHxLN2j8Nw/qPleDYnHUlZjK8
ilUZXTQbtgB5GOlBv5AQusKj8pbaXFTGWvuTtY7b47ppLj+A+pi/KC7xSe6e4zOJLREKWK6qyQQY
BtZYSBvazBcQlhad86/aD0iJQMV6JIv4h7LXkgLO2vfTr/HGEcpEHJ2nkkfvq+22qUw98kFc0Mp1
Gy8h9/ElMEAM6dx1Rh69SjlVHm7K/8seATUAsMzI16VXms69rDSjJe65XqdoQHp8kAd3rg4E30/N
bds39WulW9HmY5849qGNlql/j8aiC/mleVxLiJFZ1YXtKF/jICTtf6rQEHQg3Qc71Cm9/puVteOa
MNaLuoARRDRCFARFDLS4Ugsitw3u7aia9LcYF7CUxft/lJ3Zbty4toZfaAuQREqUbqtKNXl2nMTO
jeCkE2qeRz79+ao3cNBxGzE2GuiLDtJSSRS51r/+gTHcdrZ7lMJFZSU1TK7OT/eJzPCQDfHWw4VP
NM2X2cXRet/NXTcf2YxyEfHvgvkIrVrFeeywnvu2HGZ0p6l5dpIsrg44+eJxBj2PVLKYhQq8C6P+
c1ZoW920fqzhJOjB0dGSDGDldmj559UaG0ChRLUFs5ruUplifultySiHGKIRmAOiajuGecSgpTpV
RYh721QFetnBcUsS6CQNcNXU6MFs4iYABXRqZX1Zq5KOicf1YltBD7TVIBdjgs+Yd7dMCeMgOJU2
ZAe2ZmuzaN7yzoyF6o4pQ/RX06fAZAqMeKJ+0zkVRpq0T9OUhtNpSRbnp0++cRx14NwPmekhE3FG
JigoGuVfxpAl2b6QHpGOLIncMTf0nlpoM36EdCH+iecgHJyLWc698d0yO4Rxaasz++aU7yizhcvZ
0LR0vp6x4QrRtyd7TbkYHDxe/C+b59VS1w4qPRQQkovXvsMRf0Otwex5k6rKPQL/kxYEADWe0LSF
+YXvYpqtTyBPvXOBGtvH2gc1J5YnAMzrs8BZrtg3MxLjwiaIgotGbDMwOXCOHgat5YGGKEHVp/Ok
OMNQzhfIl16PAF2BqO1Z4VV+40AkJdwxAc2IEObH56pbu5tk4PXvjT/anxiSTY9EmYTfOpgW4Pk4
AtU2OLTN4oGQaP9Ku9DKNwMDzGTHwMcR+zxcGGKAthcwvxYA77FNu0c1S3vexTxspJtj1QSbAYLc
DEG5n90IdJ3gIctJXXjiYPHpVU52SYcszhk0A3vwq2dVidq6TgUVwC5sGfduL5HA89ZNXMs8wM0A
YRvaOPR3c2F7NwVcr+RxrbnjbDOYsh+3sE/Sm2JYnOpOmLljmNevSXgQVppeHPN759FGb4kJn5W6
y0Mb1hqRsN0MP5d6yOarBay3vqMWWS/eBUFMIVzZtX1gxEodIv2hde9BoOohsuiYG3bXIPta93Mu
NyJ2ve7JgPNSR+UaDDimhLC+Om1rTddr4TCFM4hIvFtgrmLakxrgyc9WXRixg761ABH7qQgu3cmM
RgNyUrLrqWjTTT5ng8VjasL7jMYMmJoBqH2EuBy+CFje2X4YSUuE0lgsUBaFWH+MU7hyBuYtI2YN
Y4ZFFQ/6l9V04fSohcVMDoFRKe5lEqywRQGF5nsjxukbxNm8g7oKQ2/TTsYvD5KEODfSQ2j1uDev
PQnji5ruzZi5ExVsXL8MVEAanUltvayNRZVYeC7qpZAAw/kpQO8x/PABf6GMy3lABFObZvlkCAix
7weAIagR7ihle0zniQNKw3x7cNUqJXiHF36tnMJ+bcNOfREw8sdLf9e+lLrIwk9unEESJx45C69n
u9HF/WLEBZkK0qA9uNBr4fIKOMPbxmWo+2BSEKTrrmvb8NppFHMEOUz5Jw89qX9rDaObHSh9Yjdy
cwYmJBKFkwWeZcUdHS2p2Mt15oE7RfPoTz9Cjtpp2ydNw1bd13a1Lzm30cI7Tg/Gj8/bXQb3sNyQ
cDhCs6jogO9XgKJ6h6dXFW+oNMphLxtTTBvorx0umB7jfRiSF9cCGq6JqqUxLu9+CKDoDdLEw1Z1
aw3kVbuj2GqeOxZVYzvXVBd+0GxtNtxL7Yo+cFeTNNgD4MOVPMd8guF2TcEqt3lbBjX1S9NWW+yO
ucMgbOzul1ky4SYXHvS4Rl3oeoS7A3+/pPlczBu0nsKNRoIz5U3f1bxH2WPSfIN/BVTpJnSb/qkA
izX7lSySy2oMAd9QYGTF1vh9VewllJQVyuWlrcGxA+4T5zWH4OR7z04DoLSlxHXKQ271hOrOU54+
OV1T9tupz1ZrNy6wcZm8CrjJEpz6zpC0Ye0DT5Qiqhqtm/PstFlyJYNmolIVE1xMHg31Z5XO6y1J
cBorr7aocVFdsjqj2+yrnpo7XM/oPrLiGWWzOuIMOj62IoEmtLRN8zp7qvjFzDF4IoUG6Ht0Y2j2
xjU3ru3ldwUK5/u5qocuWphIwOQcV/exoBBmts1Y+1FOHELMLrE6ojaaO4IXCxeasz32036uehFe
A0c6ajcGSf+Nr6HlKKX1ZwTuzKQ31FShL2UwTYgi1g7a26q94JdeQldHWdrnyxYCXN8cSV4Wv0oL
GmvkF5An6CADN8Uit80an7lzvnwfofp/XXrOiMvs2u/30rS5fees7PNbxhVudxLpGJtDDjX9BTYU
Ygd3LYMnRw1+d9dAxhuAqpQzg68EcX03BiubdB9M2NVNS+C9JmmeqQMQB1OxWvfpWag1RLyAU31x
5FAfoJgqbUfKU10ZwV2FJNejtbwyjWESkeEVmZxL8pgf6qGvj3FVQ1xy25gftaZzTCFT2/IcqJJd
VnR1/zKVlmvvVZKxv9Ows8lyk3RHeVr47avDgfKZ9FQiGhNscERke4kIjmVKgR+hepINVU7l4QEV
61qhb2lgkGX+XP5YimD8uq5WO54tZc+nfNCTfGwcr1nlJi5H9y+tFFM0WblA/jOeYS+TcUH7Wjya
rb1h+9pBJ88qNLhNG+7N6NF+gdQuSbl3rMVJESzM431iWdVf+HvQDq+23X0jdzmr9xCzYCdn0wSQ
X1dN7VGlV/ZXgtL65AnVzfyZPgUF3RKs4W41nJ5wJISNlqbjNF4p2L8XspuXnVWPbGddcCFj2SKA
7FzSYd5mMCw/I/NluCbbpP2hYKYNmyAPmysl6lpGQTyC5fQmT69APlhF+Nsu/TZIXO/b4ujsy5oG
qdr0jEeSTbdC6kBpnZppI4skhXV1GRVeByTNLJET91SXanDghSOxhrgxC8sFQOlXvL4GfDOepCk1
UwpYET/UiLb5pKbZoJq2jd/tlQstfBvbi2gPgmItvkzxw3Q7MbaIWiuhBsOvvv6R8jkS/VghUgNK
dN1iZ82CbXa0aglaxQ/KrsuSAQa8/RYmCfxB6PKVS1sQFX1g9VET6uUWn6TZ/254kriqUDfaV42S
JZqobHSnfZKGo4j8Waz5sVCLbHleHjtFYYoBfc+ULOmO5ga3+s1COclysJl8AMk39TectpB48SpE
umMSeqEXNXb43W7gWW3giRfprbH7oo0sP4DJRV0iJQ9XVuzQVTvF475DGtMfAwuIncGtgSPbDQ5r
rofp2u/ID6lD+DUrhN6UIhyZniY0LMK/24XIkgy3OT3cjVJDr3cqGbS69sXqfBcLTsXMUadZHsCV
lvXQp+HcvOa96t1tOsGIP1+4Yc2OEAwgEBC+YNr5lkbTRYERBMfembPsxrRO/YMWeX1kV8vTA7qZ
9Mbq/bE5zItOvSso4eETZlTpj2oYCWtv4DRLSMBVR9hXXaUJbT2G3ZtSTRzQcKiqlN4EkukWaQHi
I4a1Goypplnc449GeF+bCg5oaHeeOczZNMh7ZFROuo/dIbvGdNkMUU/Bm9/29Bn7ahS4bIVW27Fn
plb3i8gemZ2hGU7PoYzTW0m/Qcus8+Gn9m313AhEVrdBOHf10XT28KCKReQvNjiE+Wz0NJfHYFj1
wBpFM7KrVDuFFAq56k+ZVpwwbIHO58XB43ZbyIK9jpKfzZdzcMRFlN6px3vWqeTBmkdp7VAmVI/A
1+mv2pqsHw2kPbq7kdkhRMGxfLXKijqRJMDWHJkQ+WlE9ndOEZUtSeSm2WXAFYgUOhI17XUHrlDt
WhtSLkp2kcsod5Tlgdkb9b1aEkZ1zoQuiBqmzc1uqdCURoVKYQ9OmK6Jo2/BFzlko3Ff1Ah/audA
wy4Otq/i7/7MrXZjPOJvxPTtDo0IxKpxgQRz8b6BuTOU1TqcPJDvfe6vSwu/gbVUIn+ruq9JNlnu
EdIifoOd8Obl0AJ9tmwKZfCKYlg8QKZwv7O3T/6FOZXrPVhjm3xyEntsYPJzUg8PST7XzG/glMZR
Vi5EKE+Ll+ZHx9Uu1ba/0mJCaq/qnQU4/ly3iRwPYqXhYoKl6/ImcYlMQckX1+O9nXhNv5vadbrO
p7yCXQoVkgZKMPe7QWZR25BgU8OovxQNOZJySMflaDmg2xsAVufoNoVvw+pa0PIg0eizHfY/1ZVH
Bq28I2Ei6fa+dQFj+ilM77mh6husYp7PxjAVo2pbHYK388rVzScRL4w8RjMNkHoxsEcDM9drf85U
HZZRaMNHy1HXwbzHmjw4sMfZ09FKoKtChQh7dkew8ifo6CtVtNe6+kZ3YzXczqExI6pHZeAq2Igf
GFwMKFz6EWH9oeziWD1yUxXwLUKdeDvHtvgc14xxt42T0vSqJAljqHcVm3FItjOn1ojIfIIscB27
lqf2FRKHqzxn0T8oG5+kI906dHw6LShzfutY8XORLyNwaFXPvzxoB+ZE89UtB4uhrjhDjqfc9Ktc
7CG2FyykLM1vxtqZ4aLCiH9CKwXXi3VaF4+UoOEPCI45KmGlx3aLgMulb8UONHny20S/wipS677B
uNOjnyCJD32WVO6+JfOV5hNfPMF3B+T+w50bkt5hz2Y3IEVdeibXgQh2Mnz7X4ubAHIDCcHyb7EI
ZAG1FW87pXw3e9sbG3Ou+ZT1rpBpep/qMkOPofiUv3A6VzD/4QHomwRudHCGRp6K3ZgjPoUaydB2
F69De1UWIou34HjB1xaLqfyAUpB6ZizzrDmpzsmTs+OmBMgD8BfIcRgw4ZWpQQU3OmbKve0K2Tdf
5zrnK3PdDAtLzNEIPSD3exgiwO6guIOWi7e+v6xoUVa30XcExdWculOxRMwAZByV2QzC3Vgi+Fxp
2Ez80nWOb/jIIFRcWrpPtpbOeCxMQOUSq4AtwveQJflIe4Nd7/Qc/aFoav96XBQiAwUYwObrzOpm
zn3znHYe7LgeTD7cliJm5hbmNp2Nm03rfcl1eCroElI+4IZ+BBy6Src2ZAEvEuRszFEpUAFGlSMt
mx0WdG8zdvCqtr52JZHPuZsHezcNSnlYLEalOHBV3cEOUsi0bb+K9Cj9OJX7KU3EhS3mZXfDMMc1
jLbcb+5M2aXVA99v7Z9ix5qXE7IJQONCjneJQje7rZtkgh7KQ6Qix6zKtRtnvMEPaAnOYdNVt3pF
vn4KVzxGILvkhk4iXQO4LnH2y6Br7U4MN2miAKbC1L4vLS9oNhiq5ZLVlpliVw6JV+86hqjf+5LB
faR6q+62rQJJosQy+qFHBbC8toMg5iKlYsujGCqIf2gmhl3HZuoUlSNhCL8ERySKDkUa08723aw6
TKOc5vvBqXMfKV+xflEzrv1cwi8D5AmiuwrqRdsHe4DluhmNZjqBwQMbe6VRJ4JGtZw8ZQ7xZbPk
vsONxhljDyC6AnKybfl/hYnS3Va7S5Jug25tnajEwPq0hGyfW7iVmJp6VMsd59fS9Z/7SRufMRVZ
SjVFk0SQpcf1c5/HwYNmwuNQOkDg39lyiLOtAw0JdnOdIHKuMGtGw1F4/bzxYtW+MglhaB9WoaCT
lQnEQh5OCnJBXZgfoY47eeQKZQBs/FGmDMGQEEeY5Wi1dzpGAKcV4gzQVQXZlBIst3sgQch0u1bN
qbXN8p6zLcbnUZ4WA3386C1l8BeTB6RXgEKZjsTSLiIydbl+5itmmoj0ct0Ezlo7B1HhPIt9wiSf
WtiG9XUdzutw1q03feEDv+TxTaOOyrCu/xKDWH9Bzk3Ri7XWCgMsoHj2R/idHBoBaqcmK9PIDuuB
eTcSuvBgLb3ptouOYxN1QtBFsdzvaxhRvxihhzsYfxflEfh092zWyWTcnE8tPNNuICSZdHvHjKql
PFxguJyo3OeAurzrgk0dG3Y9EWLosEVoU9UE3OMSs6Wkt4rdkmACv6GoXb9OoTd8Eq3TvyylWo8F
pkTpuQWtvlJ2IC+S1RmpTUFsCqxdhds/yFacXbcw3p7dpAsqSsvaaSBds3Gz5FW7RDhYxeCahKuo
YzBbQb5bRYIQKJzx2UgCqA6HBlofBg5WG8BHCHR1TyxY+4K5bfKYrrn14owV451ScZpc44RViAi4
cvK20NyDa5UtyEbI15HQnmwi/ESuoEeUsTsfLzNQJntQ7EHX4dPd9HJpvtuEHc/RuEhsB7BPQCGu
glr7h4W0jhBcEILR47D6IQ0eZ8+GZin80sO8S1HJxKOPqVDsPXlwl7MDWMLypErTfvVlTsiUcOrk
dWDXW6ICFPp7a8Hv2kAp1ssBD3r7lSWBTyhtik1fpOblDjsJefHHM54kNaTL86gPx76/J9Wlg0It
jPPDb01FN8I0rtrVCu/snTaq+ZTi9SOithn1fYph1F8c5srfWWOxurTTjoBHWxXF94p53QLhvFX0
NWaWcOpEzmCrm2rIQ0ZQzBMxX1yYsEHuHZVLc7ZNYNkDIbk4Lm/8DjeKreskzDXkokMcKVLMiwbG
NOMh1/UUc8zP/nNgOzNqFlF6d1ppeiEnC8XzFCuX6X+tlocsLXRx5UNb+eWrKX3urYZvueTb+hso
NeMOf7tSbTFCSr6ous6mY5sa1BlKq/BohcKdb1GDkeo1hcsIe9JNxXoOfDimFI8TmEidk1i6yYfF
f1nnBZbAMoZDfMiZSl85SPTSfUNWik1p1F/AY+SP8mAss16P7TCPJxfBXbjzc5pW9IVzqK6YlfYl
H2HLXVhjDRyNKjPLmYTiILHznCFrbisdY2jB6rU/5+wW1QGCFslOlsjX/jH3x+w+71fzw0HbcFoc
NJSXMfmK+HCqW72Hg+cZpEgBsHUY+6G7lQ1VwKnyW2lDRLFwmJNpkuuDhxMDM3lP1nq3SOrLA7h8
4nxb+mV+quVk9XskjP6NGXTZHXwMIF7Skc4CkLUpH6FvVvNm9nhwLAN8CbacmHhrzLFvHuti9NYN
QMIKV7ezcF3Tjg+XZbRWWh66/VUfNUhl5NoLA/4sLR1J4TK1fw1uQJMwwCwYNsPsL5Jux8QP5VgK
ay+QC/ywi0L4Jzm74udoGq8EWvHt+9jkJQT7OhifL4HRPeywrqFUkFXonQ20SoLd8Qi5q3Cqksj6
NUvrYoFy14YQ9qO1mTyzR2VeQZFFRrPxsB59nVHOg6IHXv8a+mVinUbwtk8twoRsgxY6vR2gD2cM
hRp574CNs+BWwXDAXes0vkF4mCLwzLvwrneKYjkgyCR9172MaODStJ8sZwCpsis3TCJvKFq+JKsb
xrtw1ouO1rkgQ6zH8r0+slNRfIWlQ5IvK7MgM2gJ8oKlpTARSStYJIlmXMamNATi0LjSg8nzN1hU
XiShwBycWNsVYfeVVy8Ti6+EzkQNlTCawbxlhBPoMMT6nndJeJdx0mELw5nyzUfX1Z3TJNZuZC0K
KAJsYhaRwlwk3aG5VY9ubBy47qJJSnIqOnU/JC0bfj9S71lliywWL5yGrRyDxJAxQVhosTN53AC4
uY3a2wyqIDtVifC2I8MYAEnbrh+p16jp5tp20Lj17FgH44n1rnDYTjfTylxt9rL0Uk13ANBm8jNA
sjpNtukCAXgzxaQoXYnGLvqLDoWq8jvtjVJYgXjuHc+ZY8XzbKLCENKvDxIjrq9x3fa4LiQCAr5J
2Uz22HUN3dmmmXnUs8rR33tNClkIJdW0qTN46DcgEGBiuu7llzjI4/tBm/jGZnQTX8naN2qL2YY1
R2E4O+XGrI6/wt6RGKctg13+InawebGSMf6ywho1p4sV1y+mISlJZhWciE0wmAk78DYBJnPisLzG
F5r9V8gp+Y6RUaIOuMmRkriuxerTCeGHcLJU097FSesAyfv0YJHXMfvjNSQVAibPj8VRWbDnEeKj
PNsFXdsxlKgDZyerEqIrKYPekTkZswt4Mlm8k0YFsNigOBO6kRdj9YjYYbxfs3F6EGXds2PDZO+h
4SfL105eWhWEI9MZEwYIZEFeqvmK7S62P7EaUVD4q6gmuGue50Q6BjdBAQqRbUOPenHct4f5Kg4W
SJOe5WGTyTSv3PqBdmy9yclW+tkycr+Q15AYb0Dxp5fRCaB+07J0j8nQwNXHBueqHvzUi+KVmRyG
TRohWix0+pduR2fZwRXH8+ViluFuDByQeO8BwQw4BYjwqxe7yRc82utP+ZLy4aSyGo6rX9s2c5lE
XqHM0e4mY9Hg+U/pk0VeLrCTWFM7PNRhJq4Z0w4VMdzg3nfVWMDOAbn2noYwmPpNM4qODwEiUAyy
oDk8JZVkf2vitA03Gpcqb9s71UW+rSlxIks72bPfZ63Zt0xexntudXnsOKdw5LfaEDDV98QQGXQG
ECs5xnwel8fIs5Sm/4LXE+OgogiaH304qW7jaD/g1ChGJBuwOiCRyG6who2+pCJsMxGX6aGzl4ax
wdiR2QEwJPpb14TpE9i/792yEAvMQl1/jCOn9TjemAYwS9cjNGvwS6/VkZ3PWMHwV6c2wvcYw4JM
GTzwEDLi7s+zRWwFkgQGi6eDynbdNA/ZvsfLNqHXSqZb153si3tAkNwYI6zgk47l+lRePkaQioyG
t6lD/8mGEoKvgdfkV7oLCoG1Ttg/T0xBl0OJuP625GwgR60iD1Yzh6o5Jcb524An9E+sEuS1tEqJ
p5EK4mCrJezpMxI2G+vmpl5O2BJ5564ja3GDogWahKHIYr3S8nvfHLDRrw5UTSooSEhgm/Ar1Sff
LUQTTd3kY3HD2bztURedcKCY2gN/luSbfl6YFxSu39g7gaSo3AdyXL8VagbkNlMS6p1LM1x+A58N
IrS9F3RHdJTQdHqWOEItHM+TmICUrKD1KFGUF74yTnML1PdOcjkfsIVGKFHM4gkLNvvT0rvFD4t1
8tKXS32TSL1e9CIxO6gXr9UPFPr2RZrsgJyFuNf9TEqLFDsGMv6yWTm/rkJW+npVyLK4t/Is97YG
gnC28RTcg2csMTQyNwKIkaXhywyEb2gaOWeYPu+GpZkflywzw2PN/A7BVNgNX0rgSUiiONA/Q7mY
gwN8MtFCC6rYKUmDVN6mbelBj7NdW/03JuV2tXXntG2ugTjqc02pZQ4dPBk3SmxtoWWA04U7T7kk
D5Qk7jdHxxSilYFHAnl7gA1n7Kwd8NEh8mHTMmiqQZhFkx2MCVekZFVBHd34dsiaSypJxcwGuOxL
ujl2gbp3mruwkvktKpouu56bwoMbZJewsHItKmjDmdSRB6zcUE1Ol8Foi/3iA/ZnaNY9Jw2qE7QZ
X2whasWvWG/p7L4ZvS7bk4HhVlHnhjP0zMBtb0lubtuNk9rcNQob1z27ATxw6NpBcSicskjOYKU1
JRy5RDDmq361n4egsf6iMa94unOtHla/lJAw16zzN/hFjumnVpt+L/SyjlHhLjT/xp16qLAirvfQ
7LJ7B4sjPKLqujG3adsK8mbR2JD8Bg9Xl7f/gSPoW0M6zCc/mJIzvpyNupncNA43Rq2Ls/uPG4tO
Qo8tTyaeiMhyyqqp8NqRVRHN2AEve+jods3/ysBSqLNmPTbdWqmoGDmx1pEXh2Iin49/djF8x0HU
p8DBVxNbV9qVy5//w4GXaejKzKcZTzhF28Qb1gKiCExel5bzI5P69+wSFflngY8HJf+8MbvMLjah
SHnG04g/wi7G7ShKfTe4XXGF2QIWqW9WbGgtQupAhtyQ0WoKcxSAmfjAdvPfTsCYbgoy45kQKfKY
3vjKWixpkDN7PPXKDPsRI0z8sdPp8Odn+475pa9whQtccYlzEG/cNi0NorvSkZzGuPvEC9RfRULb
yF+wTkAJ9FNtgRL7zxd13n3KON87MJtJDXobZlKhfZxj8MfTPE3OPbyG4CBdx9pKZjN7qi4siyDc
RGXvm10z5+2GVNNw28z1R2m87y0t/Lr+/0YuZqT/WFrYLHWq83nIU1liuwfvKgic9Aqd6PRBNuu7
rxP+BklQF0f3f1m7+otfKNmNJ59R8kEEwrv18Yv7wKz63asoqXhaQsB0e/M6Jwgro9MLOlhiWQGq
pHes586L/vz+3l00/7jKG0tsMWgfWtYynhrU0CeiKXQUMCj6igVXdc46mJXUfNMH38M7r4qsH5v0
UsdWBAq/+Wkkx4dgjnI8KYwQI0b4w+2YzzGubej9/vz73nmKkEOh2fjwl7Cpf+N8PuKyBEEkG08k
1LkIZwc/2MOdZI7+v17HZTXYgtgbBw/at5tNUrGdw2ph9WW9uK2NC3fULPqDNfFvQ12uQhkppEIc
+S+rWVwaYYh7rLwYn8V9ULfu5zhcrOVs0sw9AQnG7geZ7P829yeIypZECNgK5/i3a90l40RhRNSf
KBHGL4lHm2FlRR4tla/xUr6Y/Od+je1b7LofON7+HRzwu98t3s/Of1OhCFpVl3f7zy+aAQyKsNSc
hsnynVMO8xfPJWmFNMBN5danSUFEPHUj9diRAYHf0qY43nkc0Snsczts6atixMSM6zFs8Qq1llvE
EbF3rNDRwicoMQBl6BqE+lwqj4F8A997U6DFLyNyoKDMlpidQB0sjHxSnRHNB9vnv5cnP5GDQUKh
kYTWvIkddMKiTtPUXU9JkPtPOERBaTCJ/fDnxfnv7+1ylct6YYcmFenN99blVi4Zb6xMrfAXSKx5
2FpT4p7mxvSHP1/q3R8U+mEQSrwT8WP6/Z3ZaFRNoBWXIig7yiUg7YVL+MFX/d4PIt2C6DjhSx/M
/fer4BwVdl0oSReEXbRdew/PA0NTh4jho5jBdz4AQE4bmJWuRzGg+/1SkJ0rBIzBctI0SPWmKGeM
ocb54mWEc6GbXOOvmrzO4QgP1y2sNflgY7n8/998BAGXd6RCq8qI4M0GBrCalaNslxNwiQWaWDK6
rWd4eyAOV21rZztf1B+lj7/zfAPAQI+IMrYZIpt//9FN3KSZGrr1lFkpWR7+XESqG+dI4Hfzv79K
LnUJSJBEd5Ag+fultJ/hHp+zNjO5PEt3GdF5Mfb1hSw/uNK7T/IfV3qzaIbWwjtmLNfTQBH6CI3L
v63CekUr406nFnsTxrOBv//z9/DuRUMGi4IEHZuK4/efhzKOBjpA4dHD4/jOF6N/lA3NS1Ah4S2d
0X1dGcJ+//NF33t9kjNP8lBlYL81CkfAppnv5PNJI3o5tyVqK0sigQCt7j54qO9dKvBdCTkvdFys
CH//fZhO06LOzXKaJW7gs2xRI6XTz3GZww9Oon+lvOBPgSTp4nvu8e3zKfx+qa4b5hWHmfhUkcXm
bdywKE+C5ib8tUJ3cH6EJgVgm1YnOA02AMyRPW7F+NPrLSvqKunezyBSX7BA937JuZ7LHbxppK1m
trrDn1/ApbX450d7uVUOy4C3biNOCt/catjKjoK7i09oMEmMaGCry13QpCzsBmWevxnY9LEMxvC8
Oza+TuzPDuaowf94uvx9G4FPQaJ4Ocp+821hqJN7uFVwRIpw3eKsUtwDojUfvJi3Rcl/rxIC1LJH
UiZclsg/jukhh1+V+ql1WkmPn3eeFSaPzKvBv2qo0e5eM1B5+vPzfeeSPlEnnucrV7Inv2ntdBGT
m90P8UnkPtLOzmLS3qNZZWpepOEnYAb1+c9XfLvO+ZGAHeRpc0ijUPbevNHewRuh7iGhd+N4z7xo
igYB5oOxe3n885XCtycOl1KIrNgRSVrBjfrN5kvISpxjPG6d5sW3bmQSFurCF6BfTsHTmHS6Bnc6
HCCxD24q9jM8sNLvc6uyaofndfcqYgGEMyD++xn7zEHwKvWdGy+fvftKiAXnF3jZztbgZgNJt7Ts
ft9N0G7PFwIK0tBeZt5Pp7drdYnJQG2HWaUOj423dI/jnI4pw5UFpA2nqeazl/ba3xAPyuQha8GU
o2lqMXRe4nGAlTYxp3AXSz4huML6q2vC6t7KLHEKnZLyiswUGT76rmNfVYF0AL8n6dc37mKW4QFi
G2kFwZiVZodlvFUgWGjNg+wQ7WwDTODDTVdSCyBJAtzgv7SozSy3Y8amK7Ldw6H0iod0xrVg49Yr
PI4uICNla4tGDVvmaPa4reZmvGvt4ZJcVyt13SYFzm29b38a8fPtNlZiTTdp0TZ6Y0rifrZEFKRn
vAaDT0KgTb9kRClIqk3yJYBpw1zeLCreUQa1cp8oVyCyMhk6esZYS7spu8ledmFeQ8cYeC7TxugV
sVVbxQmytMQP2I8wAB53YphIsMSMwS42lWNwn82XGoM5rOEYyai8qV4srOVwPcvm7Mufl+DbQ4v+
xbUhisIPAkzwvDdF3NRhplDZ0jvhsqSjATrWc9HZ+d4umQvni7fs1xT+558v+net+/umyVUVq97l
+6LeerPuk8HKV8/r/NMaEJwF0baVDmI+yG4b3U4d7A/R6Z8QYsgO3tQg6XoDP2EtrgK8afoPHsG/
v/ffb+bNI6CI5uVYyjs5uFTuqhhNLRNjN1rsIP7gh7/ztMUFTPApEagz5WWz+8f+yXSGD2t25clh
59ymwWqfR7yA4dHmBqI6H8rNIOb/NeyZdywERwNdMYcVZ87vV4UePeDONYnTxLZ5iH27ZR6I5mOa
9fOfX+w7jxI6gKCavBzcKAZ+v1I6+IjAssk5jRoVYzt42SPiNfuqxXPsg0tdbvq3JQSD8RJxhl6P
Uo3z4fdL/R9pZ7Ict65t2y9iBEiCVTdLUYUtyZZkq8OQi826rvH1d9CvY1EZmeHzGqe14xgiEwQW
FuYcM8MxWw1G6PmVoT0qXuu1PrZf0V96LaLO8NKmcGq4P51FhFsE/ay3eYTCJUe6xENdHNjcWXZy
SzGhb70kMDlcKusfiy3J45n0GHRT1xGCeKttbyRJ1AqE8nwdPesTBM+g2jiIc75VhdIuVXYfaphl
MMOxqJjZjeR6W5c90NuMfhuhlnEcQKLE9LHN0Evta3wV/VaRq4RNnvAiIiK46Pjc9qq4cPg59YKp
9wQ9Stdi4139nsqgla/HjuO7rT7fhTNNxePQ6ka9NxAR3lQsoV/PT1b9w2zlsS1Oy3SNDGatuXrH
2CeDPAVy62NksHFG621GZK0JG3inYGMMuzyOuA7SUeoQAdsX5k7vhuBXC1bEh6JVWjcc5cOnKo5G
skaJHAEcNGZd8a+lHX8mjaAl05l6QZqrz1dzFdsPx2C/dqLiq1FO2W9n4Prx/Ns49TKoRhxC7OhQ
UHW//548gj7a3kg9kujr6bXKl9vtAMAAuKeoejo/1rKirr9dZ8lFRFmg45VcVVilSRKKEphNOlwb
e2ri/iauYuPCYnvqiWgRE8nFOsGZZfXzUt1xO0XYhY+PN+WWXeVHVMgVKB2EvOcf6NQH5NpMJq55
Mfu5q/0MRb5yM89zfa6RuTR3rMH8VrFvP/R9HrxkThUBPUCXSekaTBCxYG4ABzn/N5z6gHDdgzci
cJxW6+qlotyWWQdcyZ9hHIZbldi1A9ao5c4wwwEpfAMd+IXnPvFDSsPjq+VIIFmKV2POWaFTmhu2
z5HGBfmW11dmRrj7+Sf70+NZzRdOWNQpLE4siMbq9cpGRxYhQtdHcR3iFChVOzZ76ovkS955NTkl
dJ7dHYqcttu5BanPe0hYWXNPpwU1sEKvXm8RNWhwKaJW3pMHRQyBiY0v5GZcdfMnjxS/6NMSqPOt
K61OI+YqAR08e074a5BAkzedVqhDqCJYlcKCCyoDDSplD+kt2RS4JjKfi47guSuc5Jfbp+kXgXHG
3QWgXtwrQ/aZtR2bengVztzi8aZb9nOEn6AuzIITkx6tlGl4LpWVRXP9/WcsxsF1sGZ4vkOe1BEF
R3soBrRcZZcWh/M/y4dihhsgw+AgyDndpEpaDVVkwDBtzfD8mVobb5DpYcaI0GdpuTrCDOTIxKXc
/vyg+okpZxmSDirVKs2W9ZQjOjStEO6xaHcjPFBwQhwHpGl8KbHJXseUkiGm00HdTUNtfVbE5Nxh
HtU+d3aaQBHzZoWQxbBfuRFX0dX5P+7k34aIhmA6btEJs3z/8tm4LKRX9AIgsJSE01rqYQ6nSwHg
J987xwnD5ksA0bQaJTFbB8656/ka0SB+Aqa5xNcayebWCWoukRKtLX/WSYoD+fzjnVjlKEWWDYID
gUHR9f7xGtyAVQN40R8iiJmDByJRTVhSZhp7qKBLcd1NmbeHa4EytYiGC4vNqeHptVBcMsHlh/mm
2pBosETzKC5BvoKribfcT+RXUKArUh/17LYBF46gfDQOKAWMC1eBp4Z3+aa4paAkE39uR/+q3VGS
wV6sYypA122eBYXMZ8sExRRk+D5jHXFvrWfwJrN6xH4iLrU0P/bE+Nw8vjNhCUm877rg5XlnNyiy
wAdJtRSDU1vcEz6W6LuuVwb2ewPksUya+neC2IqJlzrf60U9lSQdMQeaqczpqkud6DUICE8kHyoO
76ep5orl/DQ5tQTRjzR0dgaPL2G1LswN6SSwojy/IE/mFarwQsFIZs7hoxmOFzb5E58ct4u6QM3o
LWfY1cfghNOEn4xjABYiUpSczvrPRl/5/fwjndhbOT9xgUmkMM2a9bsvAAAKTSvZgIDxXXlTrj9F
UPIOIsAIAw//X3Mmqf5tk4oFN5lBQ3m9iqdm11Qj0lAfsh1xUXq7QPjyvsmP559LNz5WYssdo0nr
39DpAKw2cBRGlsm9g+sXOjiJTabPtksPojdfNbfTyi8wakHrGNyebdgIujcjiyVphrAp8z3eIGh9
TkWiwvm/6sQEevdHLX/0X19aHMYOeKTa9bMeMpGK6+DBQHu+J1RJXVhTPnYieNOcewx2MgLoKS7e
j1WbhdOUlXD9SQb9cYQoihMWfSdmv+oqZ7VZXGFQAQMSPbpooknVF3CK/ocHXgCCYumKsLG9/yMq
lIaE0rdU+Gy3d9LGKYrvNbjG2uxe2LRPvVukI7QaydmlLl6t4UTpNbOVM7NKCZWk7YZ+DzWme8aX
8PX8Q534Mpm4Yvku9WXFXi0DukUnLcbE4gM9kJiQwvIRkpLz+fwoJ75MxuBITh7rifawcq1ithqq
XvRj6llEXXI1euF4H/Oqw23q9ZcuXE5sA5wmWNawzBjchqwWnC7JwTSKAkB2O3RIpdHgvWYTLpZv
kU4syUaWXvSmmqx/nDI8iMRGZvQkzz/0qVnLFZNneRYSIKGvSwA9wR9eF6PjE8Y9voZWFRxJD0UR
7A4mGt2AIwD2dc8sFBcSTXMjC1NdE5IB5v38X7I0dFaVube0ltiPScWiz/R+5s6oEBzZC8v3Itqf
6FFNAPpjuidlbd7lMAUf5l5pW7QE5YXt+IMaiTWSK0u+WZe9RtIBej+0A7zFGcPa9l2nctRegpg9
kEtEX9YYDHO4hfILUwlfR3xVYvn5GnVO8BUEm/qEzSy49AmfKMo8juYcn1lEuHZfzXYy6QrokIHl
G3lDNkHA7wNyi3hFO7a9g141FWKbRr2df/0nvjFPcmcrDcOyOV+uvmYW9MmM6tz2895+rVVd3Dhp
dula+sSSwV2tzqSnE4WOb/VoHCszkbc8Whc3/TUws1psirmffyiQzfX+/BOdHMzlDpWFg5z79Xoc
JCGBtclMPzrJS7/wWvO6Kmq189pR/nu1Tgeaa1OLoor7ntVzNYLEosyerD+CDMA9VXeYwcpc+EJO
zlOKVsGJhdcIgPL9PJ1EjkdlTixfyalOoUAXOQpfEiYeg1pPAMEpPbntwS+kW8cyo089lhV7U0xg
j7eFyMns+fc3TPSvs7QKUDusf04CgluoICkz1Sijm4HGEokg0RCmOzEgi76wtZ2aoQ5gbvgUjv2x
tUivkrQbt7UxSRiSPE6y0AZBTND/8EwuN70mwo1FvfH+HctJd0ENMApCFTKoTGvcphCRD3oI7P7f
hyLbkP3MRsWDUuP9UD0Fj1UVDOWSe7nJPEzKXjIRrxQ2+oWhTr07piYrKAo6yeXM+6GiuMFDbdi2
LxwtR38epXvU19WFd3diM0E1R4vR5n7AYbtevTxorSP4kuUKKM69X0RYyGAbAFkfcYHP8wIR9Npf
1Ej23iuJZd6AiyrSnSkJErzwrXzczPlLDGmwfNIZ/HCJ3YbcmLuxbvkOOuW7IU2HikXUDgn1KJz8
1pg749L54dSQNJX05UtY+kurh7fbGQ8PJaJv4FG9EtjEIe1ClziE5ZRfTyYxWf86f2gP6GjdUGws
TZrVjkkTfchxkTq+pvfDLsmbEIZBaAHnAt/7PwyFSNCUiLQM5MLv5485CTMb8R/5GYGDhzIX2Q1Q
CXbJNhHX54daXtP7OoCn4s6HappAQ9AG74eiAuOiGZS9b1aNsxcB4jail970eEIZlmBddSKI3LlE
Di3mxCgvvNRTc5hbLrSYSNG4vV/XISIxIXAQSu9PEOXQQITNFzEA4xZD0B51nFlHZQKP3SAsJOPH
LKLxkyqKS1qFj5sXKxyyAXTA3E19OCYOCVHHlgwdX7T64kBK5q005wwoCvf151/4iT6YDgWXX5e9
hQn153Ljr0OSKkfXiSdar1E7y27bcv3/M0uimUOLq33NUDAcNWB0X5pmsv1pKmJ4AqYrb8EbjjeN
C9Gpj4fk0SGG+r/zfxrIjo+zgent8DktN1icm9/PBpkAPpsxoPrYNLzhjfKrkg+jtSS6m5rpkDOs
lsQWJ+By+lZxEjE27azNM9RSwuIOE8mZTkVwWi3ax5g0n8R+INmraJeMY2mlRFs05AjXOf/8ZiBk
C2qOQx6Cjkuz/D0Xdhdi3MLuctuJIjFua4/b3a8WlKrFfzuN7rVRDiFyoRke4vcI/xJWEgIKSGe1
IP3u6YCFyRuin3rcDebcm0fNMXP9qnP1jmyWKrBxWDdjH/znZHj4URyAeRwAZjphctcOI/6sJCDB
ZzcENgjrVJb9W2ZHSXrAYut1O+zzrb4NNSsCjev2ebejvuVOogWROH+OgDvSuNc8yGIt7OprbG6Y
XGNVYCKL7QAvuT2Zxj3RdNygNG2tkmtCvcniNMy4pfasao30dnsafiCyHmCaG1Ef7URNGjHA8yC6
d4wStloa13pwRQy3MDAmEbBxTY7ySDhbT3CtvQPdHzpvaoQAfihk6wR7YrxAIQB4nIHuV66ushfk
GW51OyWxXtyMiTWXUKs5EvwYy5zgxXaS9rAtJjL69jFBmHJTNvHYPIis0jAqKzW/NjXJJQTOBxnw
6CrTfuj4Gz+FZWqKHabzwhr9VmEDgjNih0LeZXNNbFEtzel2aHS2h3rorB9Ob1jBPTguut2YX+oX
y66hxxoEEZAf3EWosPIKoBFmzMCYdgSGiOE4QZt8LoEf/tbN3qPiIvDoFoSNNx7tiunzaJVB/sYV
h4NDdiS+dQOBXv+G+llrP6cd1hvAoEVn3nLPY36yBhuQnwlk41cPr7J6Jh4+I0zHm8dbXEJlfo/r
Tkakj1g4S4nLJqmis+zpOgdiFBxGYteeHXZ7mHIkNj3qpOrdCJFqz/ikZm8r1TyzB8dOvgXfFXwv
OdZZG9EE6bAbu1nBGfH0glBD6NIREbN9Vr7l3OWGWykr8x67RDnc2Lno4IkQveNtzLw3521l1iok
ndfWn5yx6N46WKEGGZsJNxcCvU5/kwZNbmKZic3+Kh764jfSccCyRVekPwAoYfJIPashCpjj6EHh
AH2Lra57JckS2yBJvy5eXW30nuI2Ejr3Xikh7CEg8gcNtiehxqRvgdG0uJzb9LBN9IMEvewdCKsA
1KBxDN9NQcAdazQ4ZNFNcV74XUIn+Co18yrgj5TxXdLMwS8MbXq90/VqeiLaxo52OA/cezsA3AUf
p5lM52Eis0luzRiczYHbdVLcGllFHaezXhcvZlvHbJWZHZY3jTdqAZGpcEJnonfBX22ryEJpVVSL
HrGRDufrsYXHhAdzxO7L2mpqj46scueGflv3lHfc8725xG0TUNH2QXSH/VS3n6cEfB3Fao4qqYwI
LN3U2TR2NxOGtuCzY8Rxc5dYlVNuw7jzbrgp75J9SFDOXeWJ6ceQKHpgUJSSYZvotXyoorQT9wpW
t8dSGCrFSprJn7hZh3Qb9LU3XZsufsgjF5Ht7UQjAFCZgNkJKNC00008OKK7j5MJJSVAgHrnkcAA
ZcXUSaVm+SleMADG5WGEWEAedUhv7r6v2uyTVgZIBQZsk8O+p6MUMuny2dpHMi4fq7LQv4YkXNSb
GsrLl7ZOy/FZx3eNYZLl5bPCeuXs8lITWN7d+jOgHHikZtsK3QdUANCvpy0FPwi2i4MpGzI8oI1Y
+mx2Drk0lYrCBwt+yzcFmc/bmqHbYL5mbh8i9gPEolBhSF2c6mQLXX6JGDGzySaknA/pxRRZOh9C
EznbTan0mIg9LB3lS6S1nX6UetJ8iXoccgd+W9f7xGY/w1qL7OFzFeA32KIJHMe7anaQohHg4XQ7
M27AeoV8HC5BRzPYQEloaAZ+PhvqQ5YadkjYAOU0W5zeZ3vTSHJsir1eHqzcwCodhwPqryE1rJ89
Qbjkg/UGcmz0UYQ6ezqTd86RoDlzhlUf5csPXevj347TmPcEruqCIJUi+YWFfPwlcIGDhR1CqI/j
HCuxG/tZfqFTnqBM1dWSss38e2FDbvMdFt35u0da6pfBntobMnLm/ybXnrg1zub+aeDczTpRTB12
cbhWL/DQs+wa0KZqDlmuF0+O2Vbfq0CPv9BLhpMVp4S+12MHZtPEnvpqpfSMN/y7MZi+Mi//s2Go
1NeBIFTdBw1TRrtxiMTnEsJL7RfzCIuxd0cbWK4dLk53jyB2F5vyU0ZH0eFQwqzeJsLJK79D/pns
uPe2SVWBfPkSIQmCGEM0i9hANp/+AwLh+STu9MEWilZ31whUCRurIQg9JxM9vJXQr9MN+UlR+QLV
v9kRmsZ6ZqWOohXcdS0/GfLAh5z7Fm45O0iqW60ApKiqQGH1F1YMIK+T7esAC6B6mSY3f+ZucQSy
G5cT2T9wT2fEQonm4FivIt8NI4hXYQ/3exzm6qe0sE3sWYpy8X0Grm8dgoZchgPFnJD7rq6KT8Rd
NN9NArjZ5EeD9CStMb7RT+jU1jLJP9uYA+cX0u75945VOcdE57RE0RmbLlOVC+1HwSzmyQbg2g38
F/YeLOUbYZfFw0gAsEXrO8/6bdCKwKeUdL7ZHPaIzHbG4KtbwHreunPdNveUkAb7CzmPzS71Eq/c
zZqmfhIGLizg7FYf7hokCpwdHagD1xOAkWTnuBHmr0nLJnE0BquBWtk5FoTUZIhuCXhVj9Bsank0
sA+EG2RP03OToafc9rB4etKmPFgwiGU5cINoIcpgyC3wiNQLFTHRvZqvLKyGnPnDQD11YcRTeuhq
H3NAQSQ32mMABmwmDCfaQmZU9q+ia+vm5XzZ+7EVitZk6Y/h33Noy66KXkx8UFWiVPdzJ5d+qiXE
LHQibcQGYmnibED3hzet2Sa3Se/o9YUD2Imjh4vsQ+fgvCjU1od4Cylhxo6m+15GBNPkhvG9tdih
KjvJLzQMTgyFeJFer2PSNAM5/L66Z0HOMxzJEkYVlUBIHbV1QM9fzV1V7M+/048dEI5R+ME8R+p0
l9cn2NIUISbp2vJhNYOW0DnGhmMePpwf5UQPgN61R+MWB7Hz4Wa37PIe1/do+WiINbURIAWfJ9Yk
UJAj4MhAhD/PD3jqDSJsXXgbnu5+OK0OsilzcOMIMqkr9/rQGQRkQ9wystS80FI5MSs9VyLS0fGv
2h/kEjjO59nAb8DSU+r1XtmxSyLFHBRXXaC1R3uAb74nvaJgbyS1obsw/MdXu1xPLDOSzoBJE+v9
XIHfCFalhJHSd6E8OCIObowMba30BrGzJYSF82+W4++Js6fNF4iTa7l0WvfnFia1Gggx9KUVaW/V
ZGP7ExV/xZL6bWbbpoE1uO0IWRoIgHCXsNu2bW/rwCR41C7GkRDUUHYlxDwvSvm7E/eNpLUWAil3
HASoh2Kod41gT2WrMCEg5rXw3mazUfEW9UlpEQKREhfRSKN7kSG2mZexqI10W8nC+jYIjHJb6ukU
YbOq7JsWKydzDnJIcgCNAahTNR2JpVCHg5jDQBVrhPyCwcL6T9LfTSWXlZ7KXm92UcXNTLpxcWJ/
DtCdzI9t7bjxHtRp5R6nOovum0rM8rXRzcncsKZa2hUFJakvFQ0/cAsRGxzgTNL88o3wYiM42mEz
cjgK9PbRg61PIkFYSD37lOBgmq6QWhjFNo8LInahb2vkf4Kd6HcyNolCdSEQ6kfayETuDFpo2Qfw
T/BnKIKK/jkZ7Lq8qif4x4cQSGb1abD12L7GzVAnT47FEX/jWnCObgziQau9U0mQUpGGWmtPTZ3a
T5Ij/GdY+WzBid2Z/bbqE6W2oZki+rVb9A30fGZxDxZwyO6Qc1tflOWRZBZ5JCnsoaHp+V73QnjK
kz2ApEBxaUmQjaV6myalP5MG1LAV51UV3mo6eJcN91vsPST45iDc4GwTXg2L6b73FulWDGnQo04y
QANzsDSbveFo87B1aHZHEFM1nOJkVlXavhuamAAB6I/0KnorAYxfee0DpM+cnYF9rDtoXc072OKP
M79iWMsIIiEaeITLBfm3BqsS181/iWqKF1vEwO5jS87uTay74a2d21GwnKXSfotyJ7gGMFTFe6/Q
XPPQiqwk62s0Wutq1kDs4xHR82evAOSFjcOw+A4QAbwMY29fV9VkeMd21pObjIV2vibEDVhmFVvB
cBxzsqB2HUCMbz0p0NA9SCyMNtmUml96q/K+c8xJvkxebdyEXERq2z6y8uy2clHJEt1ECsNVxlHv
LpPwF3eQPZ0ElKnXgj1JuSg4dFlC4ZAjRi53ulUANudTJfOlq0E5pFHCh5MVBZmubR0CQLNJgHyT
Umn8f+rM+0koVzTy3ahK7im2BPeRYYg9pSMDTgHAAyS2Ix14eCRDSqaQ/w3b2aJiC14k0VQ5EGA3
/kaN6GRb4rTVV/IJvf8GYCZqX5Pk8TVVU9UfMQwLWPjakihvJFOcHlLIM4+h6hbHhnA6GkGFVXyC
yVeXXHxa5i+OAEq7mzGOfiF6fTGuFZ4m9pkbw8LTitlxjrAr4Fy1ed5DwUOr8VvL7GrG4YJQcDOY
OcBoJ7PmRxssPtER9BiNDXTkPve9CsJq3BI7sSWBiTxtMXsAJSnh8+KGqDuLZG8Pry7UpQ4Wv/Lg
nxPiaAb7OK2AiMAMJReUE53J6c5F/qCUZh3MMSI4g0zW6aY3hj7ZcvEwgaTqKq60HUKdvg5x43LF
6Rnt16QpHWOHrMC2F85H7HPzBAdGTVn9LWxDaRwBFE07Iv8quam5xYm2XdgKP20wQe9zcD/9Np1R
N/mTAR4Jl3aQ3HPmtl9zo4+aC1vEx5rCEFhdl8sbpFzsEu+3pEwfhSDO0vTV0kLhKrjdGUPoXerP
Lv/M+444wyDYYtOj987N1PthdKfgUFIn0kcZ2xONaLUtLBtiNviex+I3t+rFZxjV1pGkS10HKpNU
NkCczrjWWjP5fn5b/FgFIJ7VJd6TpTkNtuD9H+NC60vgq2PF4prs1gs4n2Jo7kntUM4DLb5kqzKP
YBqZp8fzI58qAJDM/VGcnLiZA7PXGk7bmn7bGO4DCag6ZwzywmTvFp/gIWkXbgJOPqlBfAQyLU//
IEggVIestKo2/aXU25ReV+5ccmgOoJZfwbnZ3zgi5fQqm+Gfq2KDayKLcs6j1vpQgGvJgCnRtA3f
zkII0YnV7yZoyHS1xHxhqI8lDkPRvnJsBGkLIOL9r0lrI00SKzR95A5ql+VteNexmH0OW53QPJMr
z8F27AuV3InPBiXpUq3S10eyv7z4v+4bBqJ1y14lAkt1XftQcH9aM0EZ/zxbsKHw+oDa6DAMVrdx
gNnLGD6/ALTZ2YQ0YL7/gVO/u+sC5dX71o2tC47Wj6U4wq+FxsD/0BCtNa0xTF/LC03lzykrKDEW
sMctQKO95uYXFCsf78gME78SgkjqYJq9q58N6iaRhFYPL9Ar1V41tvEDeVRwxNMmrxvipTCl66TR
mdD3jJZMgn9+tzBsbOAaLpJtc30pA4M0czKua3zg2/2+IY9mk9oQ8Soqz20/yv/hg0CXspThC8+D
n/X9hAFSzYbcCeUPBhlOlUrLI5e7gNmsIbsgAvtDRlgttnKBsXAe5QWzrL8fq7HssbB6W/jECfBl
C81p39oBl+hGH6PmJ+lcPG1IpEO1SRLynrcc+QiNN8pG/9R3dYrV0REg85rJK/75cMmFNqdKQIbL
Ffv6Nci6a+2e2ssHu2s9QoYmX3KYknQ3upX8SUjzIC58qSeWB1Z6dFEWi/6iFH7/MuAzzp7tpJgy
UFv4gyDyeIYTTG1d9ddSSYIwsa2en1zrMfFKIFQQ3EeCHXE4TK/GnGVZDLo9+gmquPswycwDwq/y
CS57fesGIQlEsfj5P4yJJQqhENQawpXejxnPMED1hW0+mEaV77iCzm4yO+528cRvua+kyAjk4Sx2
STi03tNMZEkojhdrkbDpG6wGJsimYAUmBZMs5Yjkc+qZTA7ZrzLvy9/4g0kBOf+k67X3z4ASqZKL
SBRS/GrABlTGGBlt7RN+0UJ506l407i9sBSeHmXZqdlcoK2sigQU7KWmTV3t51jMog0nN/fBS2zj
wsMsf+zf3+qfh/EMABkmG8mHn00HdiqHoOOWfozwKVlzq44293LjLjLD4b/zb+7EYHgJl8oHhTMa
pNWbK/V4duo46tAnYurpoqTnfiDIP820BC504NbLO89lo3lfpiJ9ShIk309Hb7QsEMBB61dVW3e/
6JnCPTP6OftUVEvwGQWzNVyT0xncYyTPYNPpwHnOP+6Jn9DmyMrvhyBT8Fe8/xvsplRBCgTVt4Ko
vxUYA7Y5fcfn86OceqnsIuh6WV0wfa2e1OXY28VG2ftRbkSHQOVvpG6jB5cEhp0f6cSXtnzbdHHQ
kCEnWD3PJEBj6pPT+HaixLGnrcl1jpTDAowf+mPn0Ue+UECeeDgXOTyFMjuXjdPi/SusypCbu8bq
fNFo0z38luIgbeXdGIRqH84/3QfVClOGHiCkGD7pJXxq9Xiy9rjgyTCzSOKb82tZRlED7p6EzQ0y
Fnndcvb+Taz1+FalHU0zdpmvRkgi0vm/48QjM2FwNfMn0D1eM2SIJZuM2lhCBwjk+toQEYFhI261
qzknIe/8WCd+UR4aPSACr0VCvdooHHrHdg+8hWNRMd9oY2U9BTUSiCurRQyybWlyVRf2po9DIo81
WTrlIg/88HjEbBRFFietnzUg0CfL3gNOb3eiIvCxGEmbP/+EH79BhsP4Qrta4E9zVoWyGrFQRZ3b
+BH3nT54BYKaedYLo3z8zRiFA9ViRxGL/Pr9NM0IBZPBGDQ+t8TqUwWv95iFHsloet/84xfBLwXu
BbomO8/Sw119EVotg8jrNej3zVBft6WJzFw45SG04ktG9PVT/RmKj51bJH3RMy///a9DBqAHImCa
pf4XUXEFZuhbzHFuCVYNL7y/9a+0HmmZNH+NpM+ml6ZdKeAgVuMBLY+9k5q85MZc7wnLKKRgCnSF
OgL5NVFsSGadnYKSX6caQQlk2c/Y0B0fypazHzo92ZeD4d1NhdXuJ32+xPY68ZDItuk9GBT+AGZW
C3Wqp1WephXWXxITrukGouFYkgLPT/j198VDUg4hKabbvtgRVlOxMBNbxqwsfpFaxMvnREnHQqER
UTGRbKi4Lmy0p57q/9UonKUoI4z3Px1+AqqhAEMzKG8xbHOVJt+ahr73hc3nxGTkzVEHodJkW1/v
BAOWmFkrONGnHZIoLECJqn0omqN+neuNVVwY7sRjGdbi5wBgSQdhvRlgUba1Oa5MvxosckTrJLnl
x3X88z+Wubydv8svfi0WeloVfwAsEB/evz2jsxNEzUTo8MW33nNcFhFIQlm2X+tKI8DFFRGY8gAX
9yL7mp9N7i6Q58Vqsgkh1wdjq4WxHh06t3fiQ+gJqFYgTdstJmC8oLWK5mzTs6ySLA+B+6Fsik6D
6RPa94qgDWCLmWbKgz2msfd98sTcvkaVMRCeRhigAcZ6jLTrKRC0sjtLFdEW7pIg+I24pkt9lFM/
MKp01BEY2CEfrF7FFBpBr9LM8CPhJj7oHk6HWlaC/yMv9vxrP/GN0BLitdOVovP4pxL4a7lJEoR8
2jgrX0zR8OLAfPKnuRl3veyr39M8vJ4f7kMXDD03II2l3cABnKX7/Y/sIk4slGC4xksMsVVh/l/g
DO5TWMlyq0eT8dlI09yvcmnuzo/88Si+DA0NgNIQXw6thvdD51mYtDV38rxPfLo3FTbTbyQYeI+D
5lp+6YZuv6E4DZEAafU3I+/rQ4vE42sdlMbL2A3556FX0/78X3Xil/5DbEUYtThL1nVkPul6GKdS
cQzgFiRsuvZ6BuH0RPxNcuEFnB4KGDV0NNqP6y3Mk6oaYZjyS0Omu8vKBvWgFRd3pUbj/394Kp4L
pz/HNW99YMsHFMY2CHU/imqCR6Nh6nYZfJZHQuO7+/NjnZjAdOQgs3DzL01MyO9/1nqmBElaV/kQ
/VX6HFLbPU3g/+/6zC3yn4Yxa/9YKbJQ0SWDrYfTH7LG+pQdaXkc6mmhfH2snEfMv9aOyBqxIy4D
cmoW1hd+uHULYxnP0E0LrABV24fzWztolVOj6/TTKDTo3XJZMnDvtSFQISfmKfyJJ8T+x8r7z5jM
ycU6B9NgDd/0IkKY8tBiAS6c8hH7HKJZ8ruO5ZjF/59DLdvPXytQV2KNCwd39hWKnHhfdPP4kKek
eWy0TBiXYCQnX6aFgws8gf6xJpA50u6I4AYf35Z+M2ZVduzxkSHRTu2rUFXVs6A4uTBHT316xiKB
gTpPQ3e9tS0xOtWInM23SAz9NHVRduyqJj4uR7oLNcipBRbQrstgEhDC+itP2oao9sLD+2MaYIXD
sr4iY1gn6zg1OFRQ/fRtGW6KwPlXSvOfKfPXyKvCFcLWnGhzwUOSJbStc4e8Em+WBzEV3hVGqP7X
ELWkADRIuy40iP70+Fe1AwBe+l5w9gGkrreV2qoG9BApv+rQNCU7OZJRMojmeNgVkATd7aiTu74r
OBaNKOq1yp8JpYaPYgfedZVorr4RspbI+QoZRhudgHOasAAG3U1jIViDn2eMRJuPQ5ntz69fp+YG
XSCKH+5N8Casjtp5lAf6nKfCrzM3O4w4AnYYSDOqR3EJxXlqqaSgwO7Hbs+pc3VeEmANMzkqGt8N
FjQETO2VN0zlToSzuo2icj6ef7RT35qlYxGwKPIt7p/ef9mozswwNIlQGbzAM7hZM/s70iiC8B55
iuHSE9d0XFxANB/PD2wua8Z6PnBlQnYgWz2V8mpkO2SfEygr/FKbjGqnEIW9NVw2J+Cxarc5SpIL
3ANiyTTej00aqcNcpySVgXy0vo1eJYrPdtOkxi4RMSLMoJSju6vmuA+3XFm26QEbTSSuynpInnKV
pPVuKLCIHEQVNeE1WC71lNSDIFVktmxCn8ibka9dSJb6FuVA91N1SpW7mFvtfkf0Zf11HhNHbuC0
TkTq9YNToLGPzOqSx+vEDKBbi+8KfzZmxDWJfkrwBxK4PVHK92W/tSqIljdJGo2vZiWS7ND2fXyJ
CnNqTN2hRYYDGVv6uu6qRE1l2Wl04EuBLA/V6My0Y2XYI0sNdJKmB5oe5yfA6TG5zlouumnprmZ6
E9IdnhrGRJQNPQJESr7rWBsOljZNXwbhXZhwJ+Yb1zxslZSYdFnXCzx2EBNVFDFBYa4kJ7JOGPHW
GnNo8Ocf7MQnhbUc0y5Eepu6YHVwRvhlkhqbT4jI2jpCKiJ0jRS7XGj7eSINchNGSt0m7Zy8nR/4
xDIlpfBQZfCQ9D9WyxQqYXikuOlIguDUs43sGNCtHUhz2A8wLP6VuccmyRzFQLZQ2OjHvV85ZD5V
c00Kql93qr8m2K2FyhojOtk5nTKNPZr5S+vwiY2TKwwca3jDlibPasq4ZRSix6mVPw6NV9x16ZLt
bUcpVoQ6f7M17c4pHHPCF4Xi7fy7XVaj1WolAZwv5b9ugYtYDT3PTiFajqc+a0p9xeK/CB+J1Glc
mfhZKuWVnRv5rmgSRKDVUDcX3vap39aGQ+YsED96d6vVkhYwAmTa2aCLigd3GnO/TfUf6IYuUl1O
jQSo5k/vh7uqdXWS6lY1FmHN77r4bXGUWTRViQrUil1vQOKpN57KqzuUAiNxb5FevNbgJK6IVXGf
RV6Y5AYRS/yDr6C2r2MMXZ2fSZc+0vkf5MTnzHYFRkOis3Npj72ffqRKdI6XT8qXEcBeo+/6vQlr
5sK3/Edjuvrd8Roi96GvSJd7XbVo8LHYj2OacOz62TEY8r66ISgtvAbhiG8PjWxjEoqJ5s1B1Tdt
jLBQ3+njlgrDekoYJVeqxVE4MTF9OC70X4jkDRtZOhL1TasMyEYyqLXimFUj2AeOmEW+D/J5wSR7
XuL8sLUW92tMX9+44XyYzVduW4/hIoD9P87Oq9dtI0zDv4gAe7mlKB3xFPu02LFvCJeYHPbefv0+
9MWuRREivMlFggTwaIZTvvKWZICTl1kBvBAIcJ4AlJW6cctl/dhPU/x91KPyBaWm8JdamjAFg0EJ
sd4OLASNK8cG3p71fX2vhZAPPfCYU35GOki91+Qmy7/c/l7XnFP6nVTvUclB842e9rLv/sghAMVl
YsnqfXNMiuAz1lI1KpEJOuwe90w5/NdpUfkZo/SoeZb1RteeKqRmxvOMesW56sYZczC+VHSgsjb9
sgB+ZTsv0saWosTP2aJgt+hBrc6YrZS2mVaK7qPMpUpuaCDUBHZvT9Rh4+EjQaT5ZZOcsg7LLffH
QshOnQ9FaQDukrhovC5oKx30qwV4LWxxgH6l5xD9fXZDTYWCJGp7DLm+OcNZqMIYdc03gDGZZ2II
R5wGtQvHfycdGMFOxWrjCbTRlzOQRlrS/nU8AauYTuMMhzfTcGPXMB28q82JWF5Vs8+Q1YZTJpcv
tzfYxuPA5qKSDFCd62vt9UEeafVtHum0uOHzupGVqs1hsLPhua4cQumqp2YVzskDZubhcL49+MbW
sY1FaQE6F/fzb632P77pkM1NoYepiakUWlM4lWZ3iRinv7/zeNXRc6VtuiBjll/x5yhCNecEirKf
dMbghqqVenGk7OmHbTwANmUMQPckO7Ta1ctR4tZwAp3ozB8LXENgd8WPWtZKR+Dq6vH2sl01MUlI
SQih/qMaq7B6qxlho4cHt4RHcN1b+MQjcf2o2604CuQPz9ZkTZSNs/Zfves1L5JgA80aUtS3f8TG
eVzgJ3y5hfpi/b64/lhVs8SPu9djyzdwDf2cxkb7asFuBko7GJ+nxgn3usRbs4YEA9nGoHfLE7v8
oj9GtBvwuTWGz0vom7/LuYHb5QzeqHaM0qOxBHl0Qio0GcbolIViOATVvKfvsDlr0JzceGDKrqxx
kkmeRjTsLV/PHB3gn8oosTl6uGf2XqFZ8V7+v3FEUNNdhC0JGXkHVhZGWNinIMY6C3olKgPu2DrJ
sar13GvtoVrw+t1BJLZ4BQWRepItNwfHovg/GXHt9tR/Ifqp9p0A2vvp9vff+mEUQRf8l7pIFa0i
CQUxhHqQJUBWma2/WsS7roGo9c78N65EVvr/Rlnd+oa5vH9g7305UcKjE3VfbadVP4+D/q2HPX7f
DK22E7P+7vqsghceGtrXtHlNoKWr09VZEvG7zZNb1lknuaUldfWpyMfyWbNSmHBt4Rhgu4H4Tx/z
JmqwGi2DpHtSY/SqHxO57b+0bTGdQysP+i8ilXTpGQaJDis51eIGKHqv1FgdRVJ4qGEjvQbmYP5q
EhXhAIqli+89tL1PNHQk624MQ4BsEUJjlieAr9xBPl5onjL07QMdq3bwCljOgTfb8Ktf7WAEpFRo
S5ExxEkv9JrBhHXRYP6y18/dPJAadT9Qb/gTgvC+PJDWGIoxDtHlMaiwOKc4JpK7qytLjs5KEmBJ
3NS6I7nKJKyzYnaTeggAm8MwtqLAvLu9HTeu36XPw27UFicRa3VOHAGvt40m059pOxxjM7SPVazW
mMBksnd7qI0nk6EokwMvJLtZP5kJCgdhZiMD0oci+plgUeraWdkcs7CenjJTGc9dl0739PeNvbia
BV3vzAXiQC2NS4FO7OWCJ1lVOfE0mwg09PMxN1SID6PYa5xtLSUNUVJGoiwkkFb730znKRFAkv0B
OsH3GQIPN1usfU6i6J/bK7k1EjcbjoQIyi3R4+V82qlNAVujpZY4AdDYREAuoef9JFqwFbeH2rpI
KByjU7MEqnQFL4eS8qC2ypL9kY2Wdh8aUvVuZpn6KMjAH9VxML5aZr0TW21Oj1SLjJ/DwRV4OWYY
j1oSCxbS0sLOOkoEYRkcor48anKyxzfYHowkAcFUglZ1dRj12qkyI+wNX+TacjMUhOKSEp9hVuo7
B+B6KHJYmYARP13CY221DSch0ITpuZQdNZ0fqnqS3TIw5jcUAvYKu8sSXe74JV3W0EWgukuosRrK
0IuES1U1fGNYdH81HvksbfYUOs3rI40aFWhFFUEjJraOvJ0+CiK1izV/CI3KuRtpYagvBgTV6CEb
szx1C9npHpZ99TOXJPWMH3SvPiTUS98bJBDeHR2Q4aHO4krpXSVW6aFr02hJXqfEVeYFaBzUXozN
yafRMrGOVyI1/4WhlvrWl9jrnYLC1ClXorvxw0yxIkYVJwr/URWpyB7tmgfehcCson6CS7hysBG5
+ZF2iaHdiXpKfljGaENJjCTjvzrqtR/1POcf40y3v7dOByOKfLafsJVXS9l1Kqu5i5yys97hb1Pv
Sua56l+bMY3zhyQU0wsGXkNyCvpy/mlruNCfg0I4kzcN4INgOlXq+wDNHEBSBeQXMpfIkQ8akiZC
FCAfNDcs8/hHmgRRfyymuJ087lL9KSklU0bFoWrlexWFkG+SImey21k2djOpqUGEu33gN14nuvA8
4dBSSeAoeFyePtHK8oR7luYTBc8NXzB1wu9yFfEaUnYTWAG1SawmbmQ6qX1nUONExbOwe0GxunTq
nXBpI5HnUC45pMJOVhDmu/w5fdsPBZZhtCiy6M2u9OYY064/p6DEx/rJnqz22NWBjv8nTawC3yYv
WpTdMeTR6DZJiQc/M3/fWaNlDVbHawGyIRxNIkErdnUBz1lR1WNawNxFeAJVfdOW8keRx4HFVnPC
z9YMmuWMjoQuu02Pz8whc+RZusdXs03vszIbYdCKrN879tfK2wuHAagd5BdQfdRKL1eLRhiI06nQ
/TEqit53pqCMj+k0VM7T5Mjdt1lyksntm8RGiL3rZDQdaWmpeFQ2UvZJRQpGPktiVjUPgkdaHuyk
bb/RqJ8+lkLpf95exo1LSgXhA08Hgj6VzuX//5GYGBYyDRhjabTNM/ktyUN5PEyaOe2V1ZZKyupr
UYoHYwwImNHM1RvWd5bR2pGs+fKQO1/SPpQ9EC7lR404NXNHa46RKlKHtDqOTYoAXBXjOrwDEbh+
R3lawP/jR0chEdTg5VwlW63MJEUewOBf3vj1NvRCWDYu8lMSetEow5xTAJI7ecDWEvMK0N8BJr9Q
zS+HFWXGvdXOiN7OvXqKjSy+J2tQdw7pxsMGbxBggINIIB3t1QIHqYw6TmDrPv2AStDFaZwfnVOG
LzpY6fj017uGLIM4ktL0Ig26up8I6fsxr1PNL8rMwJXL1l/mNg53KuAbC7fQuqj20oUF9rCaUjWg
JJJYAzREywpRgHHQ2Xas6sPtuSx/ympnguEAtwclBVngtaZ5PiP0qw3VgP58gGOkM6hm4sEw0E2U
mDiATznd650xN3YiIpJkaotT+HVnPJ/N0baKavSVSmu+DvKCU2mkyrX6Qnglln6PUwHN9vZEf4vh
rmYKLQxHL25xTuIawNZouhKJUev9Phnq+ilTK1BziMjRRQHYVD+zPJLq21HVnhJzCul2m1ZvHEOj
iZDeWr73aSgjRJ9EBrUbKY+mDj+OOIP/M4iZjtcC2Xiy0ipXj2GC2MA7tdSGvJ90AJZuwoX7TUOu
K/lSklp9k9pIKc4JF0YDpEsV1mlIk6Q4ZITW4Wtq95npRsWs7fkNbK09e2rh2aI3zpe/PI5W5OC0
VrWtH8fa9IaqReoKookKYEurnkYq2ZU3KtXwenv1N7bZ0qQDt0+nDjPM5fz+cdFGeaUlqQ6SXRkH
5zkNDbR4CttCK0m1X7isWvf2eMutsv7YFCjpSpLdUkNcluGP8ah/dUTPQMrFGBkvA847P/LCjg5D
ZIzHCMWhH0BuqsOcN3tGLxvHlsSSO8ggb2ClV0V1o1SbEhm40e/QAUTYSm3vjNAY727Pb+uZZQRO
0XI74Ly5Cq+r2Y6HqjTxlxVdUty3+J81ZxN/E98sBzNkwxaIZlS2LUle2pXR/ICwvK2+dchQY0fS
aUH7sw6R2jtx0fXyc6DiWHJHKW74R8XdUN/5vRvbjtsSdPXCYrqmFqXDoMVdHdPOQ2+fRrFZPk8o
gBMItFrSuaIOUr8Y23SPWb41Llc0yALAz7hDrGK3Ml5UteZgwv7FKs9p14oX9GTGA4RO5SPPZHOI
0lp8uv1xNjb778I4Zb/F2njd6e/70eTr4P2r2XPpZbGceJXd28exKz4FRW/v1HM3dpyJbAxvxeKq
y46/3Ot1nsg6ihmT3zQdAidW76CnoZfpHlDjN/F9dajoxi7RJnQDh4vicqDZqGgMls6AR5hlz8jA
IdqXU14a3Im6dnAco3oxa6ymHtBGIt5kKULOAG9S43GkVTl9u73MG98WXzS6LjavCNS41c8Zg1zS
7VRufDEQ4PlFKqyXkn1813Zq8YBqTKMelRT95Z1mz0aswXAcC8z30OtZp5xzksiCfgTcwj4OjkEQ
oOqRhM25Jyw43p7iRtxocYHxblHUod2y2r6oWZKoirLxizlSDkZoKm5Vy1CvY9GeRg0nAyWQ25Pg
LJ0iu5jfbw+/lYmxqWglcZdSoFhDO+IZlLtQy9aftWEOPNXqMhxPmjF7FhIKbByjyohPlcWrcdRE
qlNiRS/nsxyZ6Hbe/i1bq04MSQQLcxBcwupeRccmSKYUDs+YICZkgtYx0WYZu9pr+qLe67ZvHGFu
cLgMnCtAaetnkmQXEFfbwPIaCrB7bdSdSbM61ynywGvQRNnJebdmZ3FBUsngaxMpXx6tqOqKUnPi
1m/HBsP1qtbs6g51wfBLb0eNukMB33gd6ciSnvFQsbXWo9HaL5vOrFt4ZR26cZLiHBpDKfwuVqST
NU7t/QjY+KVKKSDufMUlNr68Q6i1LGEz01watKvPCNAlDooUKhFcv4Sjig5gg35NlyEtBeuZ/hck
kg9YuQxvThw5tVvo9vQ5nbHj8EDzBZTYbRtTUcQ7bdurg1LWeOWCQfbaoW0it5yrUbiTM9SKZ6NB
Ux+bAY+EQxMCm7mzk2JEqFDH5A4hpED5lTnaIjEThJOFwnJpvSllg5/y3GTjh6BTjF8J2qzRyRhp
GfgaBZP3IkQX1e3rvAPy0XRvzmDV8smBshEfgtaQND7ehCtubw1Oj0aCmQDrVRr8v+En+qYaBcOv
IjK7wIe+11oHc8iM3KvRSgwOiomAc+QaCNuoh7CKTGNnm11/eI4yqE5qZfigXDF8zXiC8icrky+y
tNTfMDOKnV8zkqvRXZKY4EqirIZ1EnPfBi4hm7oHgtv+AcRFi2smcnWrfV6FERa3yD75kqm38evc
gLJB9qypnkKiuTsaRvEHYB7Nxwlu6b+39971mSZeWvodxB9car8vuz9iQoEuWTonqFeE1HMOspUI
T8bWFLWZ1DpNA2HR7fGuzzQBB0EgS026gwX85ZlOcQ+r0F6BcaA3+VGg8XA0avm/tu/2nCWvX8LL
kZZD98fMRlXNhVFCKmsLJPLa0ekOdoWUas6beFKjKGMDT9Xd7eldhx0MyileDIto7jqrCBT3TJjp
EdNTAyqog9Ds+35M6p3ghv7w9Y1BFP27YE3z9urix8h9aKmfLC3zOB8+af1gi69Oher1N5R/wTfI
eqQOd/DOkHnCdSVDg9QI4sKr0Xg0jnqjOpVPqJJQkgLGhhq3ObWzJ02ZmtwVmDQYrqYsInIpPsXa
Ye7KMn6InZSKeGgmJeK6GShbj4umq/ym1NP+mdhiVg90qvqfpR7AkY1E1apwhYJZclFux1ajSkY8
cauo4W5VGqU1Dkoa5Mkd6ilTD59m0rpnKbKIQoF3R+M7gCDpH1Pgl47CWdiFDwaKHLnrBEP4K0Cg
wvL00mpmr+oEbUfdRNhrHkSL3XCci/iOon/5gXa2SI9LdWk+4T1mftRplESuqbX5j4Ig8aQbgfJi
A4N/rvnxD+rgYAwfRqFsukE91I03z5QiPKmL4+oRarNB1TnOxCelVZCmjtSgHpleq35AsHaO/21m
MxQuZfGWMnswIaiNDGpdfrXjzq6/tymmQnSyUyd6MMI8nz7MshR/aickub2qagbUfCPduUOMVWt/
OFov3tIuQ1PJNJtxONtoxxbPcsGR+ZFTE6iZr4RrnRqZWIIW7ay+jXWjD9zvXZweS+TGiue4gqR2
kEfDFugQUh69b+yap0ViYbSDktVqiH523jvnQpcD4XN4Z2S+RjWCT1629slMamW67yvC+kMeQcb7
mLa9OYCQzhN86K2wC76YZWzet62qlx6VcWr7GuXefyWjbnrq4UoyviMjiza5DQ9G+xiIWC+P8B8Q
iLWmQtifhhAo4eNcgSf8ZGK5VHwLk0RSXNWq27NWq2xFp5KtEX9CNUBarw3CwR3Hjuhqpl+tPyCe
qMfnMCtq8qkGTLmbDsDWPYJwU7gGbYHmhOI6r15q1zQA5NjQys99I6zhc2NIjeqiKql+CystQsNY
5DLbson06jBy/8rnqZK68TBaSzjntFrx0TBMrklomJZ8iqxCLk6F2fUvYwbc1+ND5LXXUotHm7w0
FT0+togrogDZzum9XKAWd5hLQ/3aJwJl2XqOKZ4gQjy9JHqgp64dys53Z04CjX81xyeEdCekwyEz
onMGuuJ7ENQmtSFEucqH3HbGn05jCd6ooeSzU6gatYcysgzJt1pIC24ai0icZpMY55hGVmi6ZBBp
Az9SUtMDOjetctBSW0PvHxDEkbYP7X0UWR35kEUtGs+hWsvCy0dJZGcl65QMrFpQ5K4onfhTMRbd
g4lIMR1xO0hfZKM1jaONCLlyD8Onn+5LB3vfkzVbgc8dnAwfySRQXe+xT7hLB7OtD9mUc7CsaKKz
OEZTFj7KSjtoZ5yjhrc0DKIf0OAxlNHTsVYPs2FiSDAMfVi6UykhyxeYdYdceYNt550jR/MTlrLV
A6vGotO+po9V0X/K3An3JOU4x05deSBRzO7TKLe19RPiR2ce7aZDjpB3IajJKVTe3snIk0PcgAeB
0MWT9TMv0Zz8Mapy/2kUbf6spKryjwFhJrwTUSr8YWwyxZuKttIwra+w0OWPQKfVJvPCvcCgX9MD
/twJXjf6MYt8DsHjkl+j17p67eykNEScCtsPWhFWRHORfdIzVf+GiZH5luiT9rU0jPSpLrX6SYjQ
PjWhag6uVRvR17DPx+A4tCGCZ3mtKzs56UaMgagSUgPQ/9XrPr9kCtUeO8SrUVJFBt9QyxPSqOND
LtfTg9zne873Gy+/w/sLgxKeIaXU5ff88fK3YZvLbclaxOSFL7U1Rkg46lp6DtjLkZsL03mfiqD7
9NdvP8BRhYQUe+HrnvxcNLMEMs9C2kygu5o0/WNA0+50e5Tr7JclpHgHAp46l7JuHXTAlFsnUHD/
STUndUkKgxEZyUH7kGt68qmuovxBN8r+sYLS+TrXc/Xj9g/YiOAcBqHg8du8cF2CxwMqVtua1Z1V
s/VQVR7cEmX4t1Ea9mRFtjaOBgCR0HjJb9eIAxlyqjx2KnOlOIaqtxWRkvEoyGnjfFAgQ+0lYtdR
1VKANykeIkVwFb2pcYNCu6FZvqJG3/TQrO4RNTRfU6zmz7cXcSNOdDiq9HGBplCdWlKCP7Yo/XE1
4ToBeBdGJEfpoOD/MUyvt0e5PggIR9C/QK0NghUaMZejBJOpVr2CMYPRSDIuviF213NksYhteaYj
UBwGld1ze9Dr/QFxfEHLLxSJhaRxOaiJxrxIegp6ahYZLs571ZEGsgE8vVeO/5+h6NmyQ+jhrc9C
G5dVIA81Za5JRCd8FTScSIzpLouDaOfYXX8wSk7glOiJcravULd6U4qIwM72qwio/YJEfyLqrXau
8esNzyi0AhCqAalHleVy7eYUZE086JbPTR7IRxCbYepqoWE92IWETVBbCSVz/34RHbD4VEupRvOK
XI4pxw2nIY0dv4/VJabiFCgHHmLpYLbVsJNr/y5lrEodv4EpvFTsEBpdl6NlloU+I309f6jsUMLx
IzA+0CFFY5augPPeCTX+BS3PyFwFwDbuPBAn6kNTIy/uNjkIQZdCvlWe+riRijsz6AfF68sQZ6Te
7ubaw0Wmtr3QMcv6echatSOUn8L8LZSgUTzhaopEChw/sz6C49Da84QyzXAAGGD7/VxPNF/iRPsB
hqRTd+7N6x1EhWFxsgWJCYtkjXarin6e0KKy/LbK43OEw9jDLOedd/trbjwPWJgt1CgZ4uDV+jqO
6JHi5goryqF47bDS/lL1TlG6mtoqmtt0VnSfZxHiumpdFXfCzqrPf/sLgKWbizolWAyK78se/+Nq
a5omajVM4/xuzEbCLj0Io/NQpTHQ5gG4ujeOGjquJsG7OyHlFng0dcd6Zx1+CzJcbjQNfAqXOR1w
CgpryIWM4XUdoO/na4OVqx64EzN/G5Ky7h7snBLpAVy1kx1SUqT3voBvcoeUSEb2Ulqi/RLJDtZd
rTQW+RlqWxYc5UKI6qGKB0s7TtJgNicls6s9gvT1JmFn0HimDrn0gdeLl86WVLJ1dYoWynwUMZ5c
Y6iMO4uzcUUvZwr5J+peHPvlV/zxiQapM51aOJgi4GZzaLFXsRDo5pzNVaruKRgtJ3r1ITT8Org1
KRsvnILLweISLfxQhhUhkRMfOmec/u3nwYrx5ImmZ50gtULm25IfhdbuClxsrKfGDBcfdKolLOnl
4JrcI+1uArKvLMp2uDoh3D8Ze4/DBo0ZYCfiaTBnkX4A2n45DOoojVVXne071CyfYOYxvanMmpdG
lVCnWwSLJQprcqtWZOkcTagvCVlBkkvaAOVfDhUXRNn8DToXqDYqryFntYiVAt970WZubc+5oPdd
y+nRTuL6vmzBdR8QKxVPFb30xeeoq7+YPREHFnWRjTOkxesvH6HlOT+wnUN3Cx8y7YOTkeWT/qlS
cUDJp9SO2pw7iTuWg/PXNx6yG3RjDShHMKnWRzDrs4D/GNu+3TXpcUpG7Yzwyx64amszs5WXFipV
Wljkl2tfOHJghiPZhYChfxhbK3FbZvQxrqa912trN0FnQl5M/q30sSpe9mrKK6oSBChqI3vUwA0v
Iljfqe5tTuiPUVYToqAXV7qesGyqmEHtlFiWjEH/Hkd5vzPURoBIFIrAxoLBJvJYvcbBINIyCSPb
72Rl+ABqLshcXpAa+JlIH52KZj2keWsnQtyIcqAvcRwXfDs2N6vTgjOsKo8KxUsds/WTkc7DSR60
6EBDYTzWUaU8336Rtj4bbR1koUlcwAesZpnJ9djrA17nCWv5YcYV7AD4zN4JbbbWcmnBcbMSurGP
L/chJu0YufdIs1GBdL4UuGIgja9QVxln9b5sBskXwFn3oCsbmwV+nb7w7AhKrx4MmxJfWhPP+HjA
jSdRSqE/Le6KqhPZx9vLuPHZuL1pxJHkwj1bZxPc7uD0ctlBdyrKyTkTQ/0hadL4gS5P+gSXck/u
eqPTCkgOMWBA+7wcNH0vl3QMKxZRywKf6m/4hNKW9ROgpPaZ+pTzPoJ/9PKk5UKcEwdfhsx8qeIi
GE+3p30dUQH+sQmlqLcDmli/X0Q6BdpwRXhfmJTWvcyKh4c5nkYUS1Ar+BQR1jkH6i1JhE9cjtNw
q+Sl2AnSN9Z+0cExbYMYEt3L1UpYUQapGgS23yryPLmOLGUTKFBp+pXPAVdqhKXyzu298W5TslkE
xwEUIAC22s+Y30R1NDqSbzuz8EfwG88FJneHXkz1WUTV6OZONLs9GcXd7RXfOK8w3BdUJtwXPKJW
kx3CDCuQmeKlYeHaN5h57zq5k+6c19+X2yowQbIN6SSy1SVKXF1DMSzSEE14yQ+MUVbOpoQ2Va9k
suUmAxgDFyy3/B9C4MlzDEO6dakai4+yHs/fVGXG3SOLkjjAEygD6zCqxjx+KAQuLy74ckRmS6Uy
lYMj9a3qyqGEL2XbKlZwwCpB1g55FzoUOrHJxFQGJutjA7ES5ZIOcwnYTbhj8Uknezj0WLcmj31K
n8HtAa0b5zIMlXdoDM5wVkBX09sIe+21GZrgM4o94rWt81T1EmEUzZFWStTeTZBgX2aUsMCIDwP+
QC25OzD1qdInd8C+QnF7oY9vZgKT/5Agxjd649QpH51RMm3Ex7L0tc+jzPSCzszfe6I1cZDtkkgD
CyiT9ocAVnqox6wGjlm1VuNlvVNmh1bqCtNtQyVsiU8kgW+K0gPtR3ylc6NurOjlYOv3YhSRKD1l
RMoNYZ90VJ/zGPEhIOMajrNxYk/3WPJWvzKjVX91IQDvEouS+DiEXfYVecrEcUfK2c1BpnH9HaKx
9l5nIvtOSzP40tVh/cNOhTrdx5j9/AOxCkMhm6nWiHB09iM8WlhcsSWlpzRKyDwD6kO6i3QYRPoU
mqL+TyZZZrTz9m7c3Ev0DQCLxvPCAb+83KbObjSl6ySI5uLzNKom3YFasY+6novn2wdqaygUpZHL
IA4nSlpFFFWBEQ0RlO3LeT6+IMRSPOeZFNyL0NrzX9g4uwukUaX4Azng6q2lwRcHqk1E0dIxOSdd
O32Y4n7Pk2zjOrQXKgQGHQviaB3Wm0WJ6+Ng2b7eK9K/fMDqIRKOLKCpaDYpU2EXvXd7DbcmBg4F
5A+oKpngZfW5sIyNafBRJpgQ4JCsvn9KVYirt0fZ+lJEmKwb5cGlqnU5ih0NSiXAi/tDg1FS0mej
p3fDD+Bkyc7225wPNyyE9YWQqy3P3h85oG7iD2RGzMeKoVVpkkg9swz2+uHb8/nfUfTVfCRYoHma
A0Sj2JkeEnQwMKsIxAFbQ+V8e+m2JsR7Rdl/kb1B4+ByQl1e2UkfOdSxlM44NpS7fjaSFX//61F4
f3mXjIWZdlXFwVHaTqU6cvyw6bOj1hXTSSmKv3YtlBFIBI9M+gT5nqj1ci4x2g+LNbmDP4CwFTK0
IXDOWVwP7c6ibXwfMiZKXYt46aJFcTkQ5hpBljU1PYuy696TIQYooGroqNFFr8KdIGZrMJ2dBr4K
TNcVH0ENesovLYkNZIzAg2IPCrfBXivQsQ+6/Zk2ghcHKLDm0IohglzHqqGZE7mo9GJSyh/SoVFy
+uNBYseaOxV4pQEI6O3veVROPKLm/HJ79I3rCa1kPh0pDqHT+q6INLSsspm6+zRgeSVNkl0Csi51
KLbl9I6qSbjzGbemCxoRDi4tIf5e7f05pRAXA87wUYNIfoD7jQnYGqx9aPdhtJyCwYSRIX9o+hql
vNuT3fqq0CRokCI5RcV/PTY6ZaJbsivgvfN9a/YGoY5RW0/AP3R1537cOOTQuzT9d0UPda3VYA0X
SDBbBT64cWgea83JPtiZmu6Mcj0lJCnomtDAWCq16+XstW62pqYJfAe4wxlkQ+N2TVR8HK1dJxBl
OWGXUSjaxiiRYQNt4cK8HguAqUKXOgr8vKLQ45GlT5G3lI1w2J01+x9Sino4RKFlDl7TZs14KPDh
Dl0dM8hQdXWd+PBojY25B7O93lPLD1vsx4C/QXFYXQ0yWkNmk4slPpnD8ETdE7/2DA/OogmUEsG9
ptUP6hTWwk2LykiOt7fV5vALkIrOBJft+gyNNp6fQlYCX3SdkR0i2n09QkegP10pbIqHfpC1z+Ai
U3FsBzTOdi6Q6yOsy4R5FEZQ7+a6Ws2+qKMhx3UjQCIc1o8uOY6Xy2V/zANHe83CZK9Vt5Hr8qCQ
V9tIx5DvrtOtuq4qOqtF4MsanpW93kInRerAvJs6LT90SisfDSXGD6S0h+cY3/dTpw/l6+1F39r4
JFwgSCiYWlf9JzwX+qZxasmPxkE7TM4IczZt86OaY7Z8e6jrk7w8oJRMuTMWHvtqga2kMcNiKCRf
HTGr0GPyaUvNtP/HLgJYi2IaD88iWn75vllz25V5ji+grMXTSVbS6g7gV3wcEzSkOkxUvDQZNE9Y
yDnent/WBqK/S2kNLDGx6jL/P+KrqIOYh7134KMAbB4qU9Ofwg7nRVuW8o8SHYi913VDN1uH9r2c
Vca87vYmeqMrhtE62BJynMjbskT9ilZYWL0a/YzxcZ51+WerbbV/mj7XsZY3Ewv/ysDG2zFCZ/pX
D3XvRSsaqju3F2PrlgMPCah6EbUAyb2c9j9Ww0jsOZXrEkhGaiTZqR+S5E02YxXZVnT6Pg+TrJRY
SBr5V1lyQh039TB/0YSl1t7Q4T1+qKRSSXa24HVlBwgq4QinzljqTKsf1SSLFEptWX4s5Nepyx4L
BMnvhNMY91OopEfCg5+drc5emFbpv7dX5LpayDrwFzkMahFXcu5mrkaamVEtDBXzqcsTL4nqA0Ck
9ENaRMDe0N083x5x42yDDjLJA2H90A3RLj8BRqaJpFWV4ztBBADckftjlCryz1KZ/h7dQGWXoJLn
DH1jXpDLobpygu9F/9YXVqYeNKnuPChf7c7n25wQTJOl34no1jrwSIRGkEoJxgemFx6B9WdkGFAN
3+ZBI9n4+9UzoLnzx9ApJCy/nBICVKoejKTQoQmoEOxp7qGHY7imGuzlgMu2W0UEgLG5sHj3aGCu
y9VyAWvdljoHM3GjE+e2h0LmBiMmGS72UyP+rKYAia72dvgm14m0d1g3bi7GJ8wiJ+Afa4APtQ+b
EIt7RLal2bMhBhxnra28wurTA6S1PaXvZenW8+UrIlVIw9a6Stzgn6rKtCTzGCkOTyRDOvr6Yq/n
uTUrii2QtAjIeeBW783US/QBSEz8EG87cW+ESvGWCY1rWC6toDuiNPT3WHduYZtmLpIEG8iKIWnt
Rg3J4qxB+0+Vm/qxzObgiUpcukft3DoLKM0iB0PhBWuT1Ts3SVnnDOxRfyzlAaFXlI9rapIHGZnj
nersxlB0B9HvBmSwKISuhpJnEDDaZGp+hEV1dJwHOh+UzAzpVxk1SXa8fe62Xg5Ks9CslosLaY3V
cEmlzMOMbJEPsrP6NWQaSmDgjuXEjVNy5LtpLorxVauHGd39sEYdpndgT3tJotZUYRvYrMdRLuV0
533f2LU2wBhKUOwlqjWrOw71kyrJQij8qS7Vn2c5/Izrp/R6e/YbgzhLWkf6hjLVVadMjgJNKQO0
/pRSDQ8KlUJfmkD33x7l+mgsBS2gGuDYeZ/XoWcTVEqnL8DFzi7KF8nsHKwehTCB4MzxN4GZ/c5l
en3DMeCipkohxUD7YnUWE2QuLZxmLeRrRfDSmnp2GoVTvhXgRtx5ivp/4RrlByc2mp2i/+ZUlwef
Gh7Q7PU13ihBq8VybwFyH6c7UGMlzSTNPKgQbulEan+vioCOu0GTk3eDRvjVrZM4Jh3+Clhu0I93
xRgo57ofrL9+2tH6WYpRKtLExICrvdipqGxSI7J8yMvwvGQtfMzr+buDW+zfrx+SpRSKll1Px331
DOpW1yfqACIT/Wz1g9o5wKLbBgXaWlJOsyyMnSrldZhEpxEiDaJ5dIzR3r18dmurjyMT5hUQAmTQ
Y1P8D2fn1SMn0rbhX4REDqfQYbpnPM67tk+Q00sqMhTh138Xc/J5aNTIe7Baa71SNVD11BPu0BxH
lCYCqYTjVUnNKUC1R+6ch9sIRxlG3W9zG3ENryd+ADM8fW4rZqqNZx+SEqMQNlR1XLTgP98/ercH
HNQiLpbLhM2jTll1YQH79Kw/hg+jncTvZTs0F7fShj2DrY0nYhmuWOTWeIlrVvBkdAhcwu17KF1T
qQLswssDlMSxP6h6tjcC2FyMvhcQ2uWEr9WSEUs2CY15+DCptji3fYUzk12HD7FW7yG9X+aer3IH
NCsZ65OT0CzHqna18zVsz9zcbuKrMrngMmPkOZyj2mcIITWT2f2c8moYDyUa7LavNgItot7qiu/F
7KXFMXKsAi3/caz/Lawy/z0UjKFP/dxP+PgmovwRsy5csXqow8C0ekcE6VyDdx4NV3HeGhHfTPej
COdaX8ypiVs4Fj0iKIsSed1cRxrtMPdZFB64TKd/jTqsfw9TloJqBNjVIx8FoIPIPiFqvDBaAwM1
Lv5yLobiWPROJ4NqCOu3ljLT4srnKMa1cjbyf/kfUMiam0L+b06j5gFckaUd4sLTejB2vYDwoc7Z
h3F2ocH85YZdXvhip8Nklk7jumaCgZgXIV5I13BsowOjnuJS6AAc7q9ys4UA2XICOYNUXCAJV2FG
jRUkCrpRubRgwj6bamUcxKz1z3HInX5/qZsT+LLUi1oEK93Ald0YGQjLAp3hNG1yNGSjP85Fvgci
2FyFe4B+Em39GzTiLPreRt+DZtogvDMSksqxgL+28yw3txtyLciXLCKfEC1uut7V7DWpdK3wwnBR
P4ZOJwJN0ZMvodenV7MZkz2Xg43vRJcb0dwF+MaFvjp+jMJae8at+CqzRa+2VZ1zCBbPj2O5VxXd
Ajp5OBNCxyKuSBq/3nmlNuk1sEzlMsdh/ZnK0ugOSzPtSevSWfo0N6Q8JKIXA1THeeCoxHZ3xTww
+pDq6fhBL0b142gZXYw33aj0flnqqXvk4BY/GD03e6OvjU9OVEJnZYm3fI7Vu9FmOx07qGwXJy/S
92rTJ98gV6o7skHG1idgCaYdjEGB56xuSC3KFFHbHsQqV0kYwsfR4HEnG5QYUwNX7iGTozv7bZig
zzrhf6U8RAztuwdd69zveeIZ8XujiBSJ9ru0vuAJBGMqRirKeMiKrJl85o+dcxxUguejRLEnC6zY
auL3WjhmFmIxuZ2iIat31llJEqUNYB1k34vRlFPQSgu8IrKYBREOeUHjaDl9XZ9iA306Wt0qWAtw
RvP/6ALXcN/CUN/zit76CqSaOv9QFyEz/TqBUKxUs/AxoI+bmjHBtp6uRlhDKL0fRba+wgLuRj0I
pfObKCJbfbCKvggvtakUP3vLiN9UmhhN306k/deYL04CALPlakWI01uXRJpE5IP2fHgRqcygHc66
b+kifwJJJ4/3n+smU1+WggpDp4qe4c3UGxX1PjRCphNTMprBYKP7kGfCPU7qLJ9aGltnpcBUpx5t
+/f9lW+ac6y8CNARXGjg3vSHZYxSpeIO3qX2gCj61ZRZD0lOWwDhxjpQXPQYdVsAr8ut+QgXoNzJ
PLc2DmgJCndEoQg5q40zaLPKddp6F6sI4+sQ23OAGkB+uv+UW+8XBINK0xbpARhyr7cnYpmztELF
u5hOg8Qdqo3yLKxYfF24fA+KMnxvBqcNAOX9dceA98vEabmOmHKQG75eWSkBb+G5HV6sYTbOVWOo
5xGUE+jiqvjbjgH5O2eZk8Esjd7L8qr/aP62pkThb9mvodtkT4WuFo9F3TunppJ7leXGV2OrgghZ
lIxv23TT0qJDcyW6Iife/lMb0cL4zOWOfN/GV4NWtdQljJepFVbvzi7hlIwmAnSGdLP/RboczoWE
YXusmsH7Nmu5QVyzivicZ1W4s2O2nnAh6rzAdZdJ0euX6WSK63ZMwa5V2Vtn+PfGgGIDjKvD/Z25
PMPrzBoIMr0ACnRmUvSqX6/jdXNWMDaIrjPsviM484c5l0cv6cYH3E32HLY33uhCVYMmSquD3bx6
o5MxJaYeR8k1Nqr6KITjnap+srHXsdPPRq3XF93Nmy8dBJKdzXlTYS4kFXgyHD/CHEO/18+JDYmH
CGWTXIUNxm/UpHXuhMg+wZg1HsXc/A9+fLhTYL5E6NXLBcyJABcOFQym1hF8ym1gho4QV6gJVXik
t6wgIeSWUes7g9uPx64t8/TUJWlpPISj1sprDqIN2JqMo38Fzr6jP6ES9xMmv2750kyK6kjbH9sQ
3estX7Rl2/mGZJv6ralEZ00ZbcNvvMZyCWOW+naMDU1cG2l31bWNm7DzS6fDPj1B/fKXm09wCRQv
uciqb3S/Kr3kGWxt9MXGgfdLGKnD/5JIxbArqsF6+XHn6T/BW4ivBU4F0dFGDCh+tiycebvMMj8w
oJ2fHTYsZP1ZtacAoeX60/39uvkdOffUtyBWb/q7tVdo/SDQLKBHztwrn7VO83PdGyy/zaPKPg8T
Nm7BCCfY2DmSG1cVRTUL46BKj+KFHfJHfEOvJUHHPI+vqdOL7ixkFoFjbCPT+lBmbfOGDT/8UMBL
vyUt7vUntF2Za91//Ns+Kfv4ZU8t+TjBaXVfJZoh+sFIkuuUZl32Xlhc2+AZmdhDJCEs+T2KqnOg
4KP8A4b6+G7EuUg9wPFt40CrHflxlkaq7FQkt2NtfhbqhouhL2O/m0rOHocwajtCZVm0rTyyUFsF
sq5gtowMITXfy7XEOmuarLqgnWpL+FZrm4XvClPbqSq3vhOQYgSlDCY5N0gVswcwQTsguupwAQ/L
mPOYVlP4LAQYqzC3cWpViuKQjLDRMobGP+9/oiUyrw89gEXmfug93hYw4STLofHy6FqYTe27ymQ9
hSTVO+dgIxNFXRwXE1BqbMr1XH1yqQAhWrFKRKUJ7AlNFFY5DfW8Fzq3l1qGp4x2QWuvkhfK0NYJ
vYwrItO9Y9eP5nsj1YYDGhb1Th66vRTNdh4LDu56JlZFPVlMGkXXNB86PK5U85AX8+z3st+bCm9u
WcpZvLcww1zARq9vhGYQcVFihHgRRWY/ojtTHJXQsD4ZStE+j0mJQphaiEBFIfTUjRpMLyMU/9zf
K5vHGcT/QuRcGIHrarfGYyyJNRKZXpucr4w5E3LguqnetqpIUTLBPDY/j5kZL7rfhLc3mGmU86GM
jOFraWqK5+t2YexZU28FWXbw4kqBzdINPFXN8tkhikRX7jb5Ax32ESi7iNTPTti1j0hqwuvVByzh
7r+Nl/7k6uggGkUlQj6OK7lpvP4kuE9KJohKcmXqggB9jWvKjxJc+vdynNSvhd7XH+TkiOKDnsoS
5ZJa7VUftl+Kvo5oKEq9rnM+oICTfp6R0RV+7szKd1wCZREUc699Mipviv2kqGvpq8agmAEqNlp/
cO14oqugVM1JlqYO59vjYq2HqoWN16fORwwRhHU14P7hMxU3ONjGc9x+Y3xRiMcc+8NfmP9KKn/h
VEe84V6g6sjcBCgAxcDWJ5F+SKe6/qWkSTkEJTwAAPLonaCNlMepccyKMmyJjFP5vXW1UvNRr6/R
ZUuN/B2loVJ+aV2rfAQg2hofo3nMjrnZzu1j3Y7pzzoW1u8kiodfOx/kNpS9+h6rI1JFkztlBrtz
sLLvukyc49Q4dVCY2fzw1ytBugeyDouTAec6xvQThdNAHnSdTEBvlsS0qxikcyiS0Xp3f6nlR682
2TLXWFwzGQ856zKlaGsEmJUuucrSKx+7GWUEu2zKw/1VNiIZ6p/UQsy9ELBetzYdQLD4DYzplZZ4
/68ZZslz4YXJqcA6ZyfNvNUmBShJkgmyBTABf1oFaLqz6PlaUXodFK/+3g7q/G2CWfiPivbLx77q
hrdDU+XftVom1UOixgMmS4PRV8fBdMNv9597I3Rw7/JmKeuR1lhPjmILhLGsyU/AvjXPbjejQYQv
y4mJr3O0ylT/4lnC3vmkG0WM69KOIWqAUL0R9Gg8oRR1qcXXGq2tI2QEyB0IID9HfdMFGJhEn//D
Qy6DONqUG1wxhLn6OeIpr2mS0GNa1Mo/Rlrh8EeRhF+Z/o+zb9KFMnYi5NbedZGvZAYCaOQGcUMs
RNqJme01ptxNfKNwZ4ypY/fD/ee7xZixo6hXFly6hfPM+h6ecCjvHH2Kr00cQlEGICg/qaZAtLsL
TWTPqki8U+Bg/qyLcLy0shJIrbX4tB6HfKiDrlNT7VTPst750FunauEmQmRgs9/MCSMdqkTTx2T/
upY9D4oznIfQ9Z6yOdubpW286kVwj2KRPGTpTr2+i0Qs7aKs6viqx1L95jS6cepmWJD33/TGcfEQ
mIXHQLDAMGx1dLGzrr3ZM6NrrXPhjMZ8SPowmNR0CsIMylWPjsbfRybgHFyztPxosa9D7TAWqG52
mJoWlhAH047Us60xkLcRctmJ6hvnEmwtwvN4LrDiurmAmFiqqGJIrtXUKo8ydfvnOUmVKRBk/d2p
UEq93zkhGx0GisJFoHhB/zBUfv3ZKhC9WqRxQlRDNG9qMu+PreNOj8iKqtc4iftHy25dhQlfqvTH
+x9zY3cuh4Z51nJ0bubzUp9tJ1dt2oiVkZ9NJ/kqa6V8p9f17/sLbe1NXCXgpoBeBwqw2ptTBspI
LsezRGv4LXCh7ypwg50yamsRkn7QykiM0EVcvUlMZQZjphFx1VpMdkYURONjbJjNHg106whwGSwA
GFBoN5tEsbQiiTsepu/kx5o29JnZtXMyO5E0EBnVKkgauNU7+2TrW1GrghRj7niLw7YL9GCw6SOS
KGb4rqmGPHA1fGHsctqzc36JlquMY+G/08qDhkVgXdXsMDaMNrIrcYXEO4YnvW/r9C0y+f3/GtNC
+RH6CAptYxeZB4N+o+Mzw+jeVahNAJ6d469pKlGTdJKw+t4CFfqpRlH/sRAdmot5YVW1P3iVs5eM
335+i7nMkk0gVwwsQ399kDhCZjvlk7hWhosPUR9qR7SGq53GwdYqy9xMXTpkt3Mb1+tJdp2IDtlQ
JIcUXZTjVGfVXx9MtrFB14ZPDZH7Jij08Rh3XY0k42yLExtenJtGqy5ZA9vib48mwxroJMsQmKHN
TUHXuKneDkN6dRSw9JVoq2NT5nsCUrdnBu4UHSCOi0azfT0NzKeuz6MuTa9qh/6rr3f13AXoYzhv
w47JrK9Xo9YcJZCTPSjGSw32ejMzkSItWOZEkCTXs2CbYgplySS/gg8ylkSk1d1A6n0zHipsQWI/
1WbTGyiyorI904+1bV9RR/V7JfT+c4E8qDwMaQ+lktvUZtgk2/xnnXcaJlJ1hKZhDCYgevLKJAb8
Ckz8N23I8a2FfqodQIow35penHyoNRu9lFr3mtx3y9wYD3OnCTz/us61j2iVGkDK40ifznyvYgoS
MaPcboXSFTCYW7OBoa3lXeA2izSLaHMzCcpKNf+ZjRK6tPQsQk5aThSApmhcxIQs/vP9vXIbg3iV
Fnk7vTOUDNfzBWDx4CkNneux6NKzwPD7qJdVFpRO5u0E860Ns3Dt4f+C1bkRyKnCKR4UY0yuIwKn
PohV+4eZNeB8Hdl8hJOCPdvY/jUWl0uQeSwxli4cStCrECL7TjPqjDQZ5Ij20E4QXtTSww9u1JUD
cM565+zdNv6Aq1DQ2RR3YJpvOjpt06F0VKRXzS0tcUiy2PyZNnaoLWTADKVYbqCTM3nFcATx4vzU
oxqZ8vvf9Db/WMw2SHcwTNuS/0rjTGlDSf5RpUUYyHCKPtGLFo/tNORPdqfWF1NvemRl+P07a2/t
J8pNxhy89ltEeQMQa9IH1i6E8IIF/7hoKJuo4oq9hu9W3F6czmzqEDrx61edKTUlTs5+ChERPo5u
UT2UXt7txO3b/BF5bZIpVE/oCKHs9PoOEpMxc27t7KoreVCKPD+H9N99tUbaBdjFTi6ubbw/PIeW
opVHupXCiFKRKVYJhibSex1lgCmyH1LQb5/cuGjD4xINxoMVtfCOXUk3x2/qTHmSOaiiJklEUCj4
Fj7YA7JhQQhR/TFVoz2xlBdY3Sr+0lleJlhAQLk4V+9kjIh46Jpxl0U4A5xn4C8gYZgIYMvUIQ/+
pKEuqB7rvurfRuFodgE4L1kek74Sn1T8F/+HD3A+P9pqUl4sXe0WWevGxKE4SZ2jDcUuPagycSEg
CrUqL4L+l3LFJ0fIwHUXP6gQIZbxmId2m4HNTGW7s4039hZAIxRBnKX0RJ/y9Ve36WQkU89n0FAD
+WTmpucb6EjvaDA6i4rT+kUyXsWpE6YDiMnVi5yNpOIeB2jkuc04XRP04jW/tJmP+SiuFM0jgE40
t/uktrT3VlWaSmBkjC/81lqobDqwvBw1r2kIg9RRi49hNJuIesBIH/2xVztauq3Zo3on3dLXsT3I
T14PODFIo0I0QTRO7hvqESCMk12pc9CrWfIz68yeUeRs/8j72fhgldNg+BoQucRX2zhJj5k+uvYh
6hWrPbQCStdR62tbPwyS8S5dFmf8p2yM3AzkMEUPZWkNnZ8nmvqtrpLwd16F9rNmT7g4OIBiPyWD
MH5AoUeosSu8ynsMC8Sb/YrGZ3iasll+beY4V3yCOEoLIlLS4Zj3EGqfnIjuoF8Og9IcPHyUP5Nh
KdlpxmjsMmVC/eWGhTP4itl0P/JaTpxfsJsRWiioovt0NhLtTWrW4z9ag+36yYUAb5EXTMZeubvR
HaOKAaLFU9Bkv7llJzvGiQgt8EvTjkgz0ys9pGYTBZGaj2+XPuGz16YlE7OueJMrXX/omKEEjtPr
O9HspbJe7zjQTktBBY7rFoAf6UaeDZN7QbTEMI9eJOPqUKdt3TzP3lhzsvQ4iR4zzxvSc96RHaBw
r2TJQ5uOjeV3nTd4Z2Ba4XQyjAEN+txBWiVDB9nyLVrz7hNjk6n/rWpN0gUIJdH2ztkun9XeagX2
r3OMZHzUwO8ZFamWH6reldWp7LLhRy4c7AHQPdfKN647e2/sebLNQxPbzbvUUtIvboW7K2QMM8v5
38aWX97l0xQorTOkvoKawNeknNXslDtqB1x8SihM5tjMhw+QyjkwE8LoxVVOfXkd2qTHU5gAMx6E
N2lvVWPGLs7x2Gc7wWQj8aG4WKA9HHMSg+WK+WNoK2vEc+ax9C66ikVuree1h0i04xwGjT2gZG19
iMl0d1bd2nQsi0AF3HIGTOvxXFgugN1GcS8x8gR+aoPeGLK8PCRVzzSrL0Xg5m0YdC3pqKpXwyOq
W83ZaKc9iO1GPsL1TDnCb4Hpe4MjQWM9ZfTBD4FadhjqbH5W9LE7MouynrteHVG1z52TZe01gjcu
U33RtkAMUl20UFdR3AE34BnVstlVrziFbaoGae2Zp0Wq8Xw/59poV3JRMTOkE8KnvmlVjAWjVhMf
gIubjd17hHXw/E1dMNh+a8zMgO08m9+niURy36lVJpkQwvrkUz8o8zdDRzyhRpwRtpMfJaFa/DXC
DNw/WczCkKSSvmnWjFiuDIuUiKs04pgl+Xw1xiHfWWVrny+TM+IbJJEbnBd/kecTJHu8DVOF4RbA
2U9T5jXL7dF717HPHOyYrTjZywS1jax7YTYwa7dAv94g6EDmD05Xx8olCkU7Ho0mWkQTc88Cu8Jf
mSD0uwpdaEtOP0YrGX8Ti7oP7BuGq0U2aZj2xkbnHW0ttOoHss1MP4ROJf+dAJoxzHNS5eSODfP7
lJr0w87W2fz1SzVLug2kej2noZ08aHoEP72aiVTgSJlpW6loAQloufk0GdhYQP6MTlWpqY9jGOmN
T11sBfDBzOcBr5SgVaTy1jNG5TS7vfoxmtrhASyK8sUw2/EcC2VP02cjLUYwjxuN2hkY6rr6773Z
ab0YyDFxRFzSOY/PQ2Xmv9NxzD4luaLtvKSNowxBZlFionty226MsxpOScd60KfETwHDpA5K2Tfv
Ii79PebB5mI0xB1MsFFkWLenO8T7Ma6zlcs09umBFhQuLahFPyDFZp3uf/yNRBOuOqFxQWjdSjmW
6L8hEsNzMUgeA21GRbqcLGOnKt36WgvGmR3N4/DdXt9APCHpVFxQIwigJ1U9i6NJi+gckQgd4lLf
w9htvUBuO7rgUNI2+qlQURrsQcLLmNv9wSKzOiqYqPuoafx9E5XIvoiAMY3RsOJeNTbNMHRGES2P
lkzdE8xUFellF9MvIZOd+Lb5VAB1ad8tPLEbaEA3MGbtM+ViVjJ50yveeKFr2X7Ltdjx72+LvaVW
HwyzGS0eo5TjhSjLyVFdWmtwiT9HYfLXyvZ01rkWbP5hWgq24fXecMAADtB8w0uKJU/s95PRBJi9
DA+jQxC5/1gbNwRtEZQQloKa+dkSCf/IhJSm01MwJfDNsz46tuacPse5TA+ONX+r+/i32WrDzsW8
8Sb/XNJd5QBDMVvZaM3eRbMT6GG4240fS7RTJclpuwch2Ho+2gVgVl7QzuuUq14gNip+H5fKtYtn
BYeax6xuzcfCblGfHaKBS3B2dvpqW09osxuXrgt9tTWglf84d20funisqtnVjnt6r+WsnyJrKHe2
5UYcwQtzEdZiuIXO7WpbTvi3am1HSllKpTvMyDIeBqPDOM9MkoBS3T7e3y9b6y2irAuGDeOA9QwY
dnDYywJ1h6yX6SnphvnX0Fpfza7Tr4ktvZ16fONNUp3R6WEMSrq65psnWlIoolmwJnGMJrGFa0WO
8c4Zack9v5HNpfhWL/fnLY92LBN4i7ANrgTf4ckorOmZro/9rnfhGt1/iRsALwsdNAS7UOJgpL6e
B1i2wPXMDhf1UU87jVOuBNVYmIcRXMZZ0ZyJQmSGWAtB7bkxqu6ffMiKQNcq5TGK6Hjf/zlbT87Y
1wa3wF66mUQZNeuXng65CtXT4wQB7oGcTjlGdGp3UCkbxxH9GXbOcu1x/emvw41sZDg4Em4fXmjT
U9WW0YOWKOqpmSNxbFrr3aiU6Q74ZDkCqwIbVAD3EON6+qcvLZ8/Qpza5gJh+0m5pG0RHb2pyN4z
i2ie/sNL/GOV1ZNVal7auFAoF2mnCfU4tpZ+6tWJjy404KX7i21VkuDz4b7ytRY379UV0YdiNjvs
3y7QPJzvmKJblwEpioMMYQiQinrGuxrHtscuHL1/tDoznSCZDaBkdfjXLHeqCwgXy7SCMuOmljYa
ivfUIDWrJlVcO9sRVy/y9qwtNvcoEneLfA3U/XXFqqipE6V5FV1bwxqvrgBE41px9+x5+X8Y1vFO
oQSQJi186dW7HUAUpnUNiNYdYyCYulc8CJl/vP8FNw/CovpG+4HG/PqKQIjAa9wQaHSIF4g/OROe
JHaG02CKDK4USRv0WbxjxbX1Dl8CN/Adrqe1TgjgJG10EMi9mlPU0hvUS8xheZtZCGn4/uNtLrWI
ShDf+Ne6GCkJnwL9MvSjYeAF05RhttGq+SVEvm0nX18+x/p4A+pApBsCyS2wmwlaU6o1tRoCreLc
966K5EqfnRBRTQ95P6RfKcCsz100/oeWNOBEm+QTJMvC5ngdzIYRAR3EooniceWdSyS3Dk7STzsD
iK3wRYFFu4R0epmdvV4FhX5tsFyOOsBjtEAaRb1kup7t3AHa1oakcFyUCHDbgvX3ehmn1xi3ekiW
KY01Rz4SVTUo2k5Omm9jUdU8hM5s/GZAxiC1mbWxOjTtJJtzLmZr6VuNsvKZBHTewfEc4LTL3oj9
Usz5L7WYm/ZIe1PfGwVtbbNFRJm6hk4KKezrH63rczxiyKZcCqlO19ltxE+v0I2j7YzafziwDtB9
pniIEt6gCdHJaga1EjQ0ytw9LDAqP7HV/lx1hTxl2VT4eVmmO1yzrY/y4uyHdhtdene1w0A2enGj
AjdTwkGi/ahhgYkRxDGzlPe2O0FXgJL1H47uQoa3KU9p0q07U54Oj0bHs/zqaJH5MSubJECJu/k5
OfPX+0Fi4+R6L01vVqEqXe/sPJ21qk2BuSkFSkmME8zm0Ugi7RnvOw97SSvKP9qdWc1noKV7hc/G
saI2JcDTiaTTs45QToq/FQ6w0dUaAd/6WqOC2UQBV915nZvr0AOjE7bgTNadC7MM7bhuLVjyTVYN
vrQG5zRg2/7j79/l4gAJdk8lv1q/yzhHSWI2JU1MlJKuDJsRtZoAgzLvDa/IzneBF0ETxPJjr9zf
ekBai+SzHji3m9aMzrDLbkParE2fyw8MtGroJs3epbyV8VAPo1+OAI3DGVyFwRBfFGeqoazG8SLJ
Oid16x4gKywau9U008Yciso55qmXhz7UlGGkexsPDEtmo3cCoymMaieZ3XryhUgLhgG05k0zu3TH
yEpL2Pe5qU7PLd0HGAHjXna++eQUeBQLCxiU538d5CyBQGIFWeUCO0J7GOlMX/HMKg+RDcXDEIoO
HjSPnkHfjL4X9/Kidl596Ae33um2bP6SZfaObQIQwxua3WD1iuTQuhehoGRyyGMgDPDCraQ+FPbk
2A9IEPWIOKo1jtM6hcqxQqSlORlADVw/U+wh3flJGxeAB5oe6MpSi94oklhAK5vJysJLNiXi1IDS
eTLSUTst4MH/8LXBpC1qFwD4b3SB87kMERdL2OeOGh+trk6PyljvEZA26mukE9FTJp1A2HB9o41T
ERptjS+FnYGgiusqepCqlgEBasJDNac/74eNrfcH8o1Xp9Otv2HoeRTTpSgXZ14bir/aIA1RFRIH
GZmJv7/LFqvGBWa0kIvXnQP6EzXaVJGCiFkSnlujTRXftJvqSbazZZCJxprhZ1Y8/3P/ETfuUNJs
oiKpCUpLa5xliZh6h0EupRI+DOemV5qr60zRY5i6WF8gQXAdW2MvMTE2cAQehBICAyGfcmt1c8cV
9HaMRMnvK6Uwj0mF+FKQxGixMP8oKMcgcvbXHk9vw0+NuPnZNy5WXU4NSA4qZshFr2amcoCE4kwP
HVSNzO9hQZdB3TRTf3RjMbyfZk8Be9JkIEW1pB9THyuO9DvtxZHJej7nyalD/ugL7ptZFMD3bb6q
HcyTd60nJS5zgKAe0qpxnUASwqKdlHLreidkoTuLmCUIpFXccpS4SuqqouWsxCWi8qOTPdVT5Z1q
J6XznMdteYm9zGP+UyXn+x99KzQDoXfh5xOebxRWhQWJvNBqRLx1PTn2tdGd8yTcQxFsHVbPoBcC
tmpZatl6f3QWypz5ujpw9Sl1Kh4stVHBqWL6HFYWFielke30FV/Q1atah0v2/xdc7aqmwrsR4gGq
p05p019v82AR6H4bjQAE+ZPnmxPGSALAm6+H6Hw5CZOS+69286FpARKl6DdSvL5+aJzF0VGBl0bI
qOq3o+I1p2SO9ECpDcuPvHJvUnobouDvMEwgH3WRDHyZNP7xkpW6TWWMZgz+JRIDaWmi/AMr4WiH
Yq8Iug0Vr5bSV49WpgCMvHSRbXad4secz0PgoaYUMLsznlvm1LzjfE8qaOmwv/6mPNQi3czIbrGw
WH3Tmgyb6SbfdEx13mfogYcEhHJ0k1BIX9ht+T6L6P55SosBlbD/2vd4YQyDKNU4opDH14Vf1lru
POp9fDWMPH4bj3Px5PZ1NV9SwK3hzg7e+picE+QP0Je9lcJqZTvoCk721yyKxLMRth1uKuH4TpRd
unNfby1FVYhi7wv5Yt1qHM1oMtNGAG61verQpS4mQ0gVHNsM9ev7R2JrKfpfWJW5MM5u6G1qU1Rq
1MGMTaZEeZw0RfxqDdkdnMkYP91f6vb00QOj10AKtgjfrftGos+ViWsHiDW1p9JyW1jGEJ2ycMgO
NEnm4/3lNlI+1lvs1xYTNHK/5ff8cfqaNp2SaEAzF6lE95NsitAf5xA0spJrR9n3Ewg02zjhyDAd
MLrKnipsrIIx04ydNsjtbUKrBeYBnRAA5rijvP4hthhiWUl+SDh06TuvtLzAsKlNkS1wAnOcLD+p
FbDfhbR2DD02uvWvl14umz/eASJHwpL9lF3rWVVbkDpt1VlH1cqyN7OLRp9fNXMifVrPEIhzrTGu
PaYC1bUXoXpquZg73l5t7AWOjdsAKxo0LxA/5AjfSBqMPUMsSX1+1QtsI4qitc+dMienVI6Ue7mo
Hg3ZpodOSpeP1sTntBzU/7D1F/VFHPKocW9q+NbUsKtgj1yzznKCsGjUr1rfd4GNu9nOd9ja+vR6
Fnds2rI3kBKpRjUtJIhUWTX/i5RCoQYuajQHpa2cjwWdhJ0Asvl+SWBIVpGdxuN1dR0YsYlWhaXE
1zDtxUmPNTpcyZQbfq+F9qE0QvNoNcStUtfit1ZNzxYLomanf7D11GQyC6aX/JUa+/XmQ6feLdoI
tpxWp+43tenst3LKihOyGu2jSQa3JzC2uSDvF4NO8EE3VA5HS9NQeMRNzWVrWbkqPkxKmj86gxK/
F2hD76RqW5cuhQ5yCyg8EEFXEaaM+8yoMLq95j1KFc4w4DJYjBjVFX06UdrK8NCkpvHhfmDbfErQ
HQv+86XN//q1xhGZfyrRHGo8OX4dq7jzCyVOnwcrZFgbJXtd6q1bnlHNCzcGatP6ltXrJle7wo2v
Tm3jvjcgFaPl8utkhxaa/PmMcWCcBRPVsl+I6df9h93ayag4ISkPs4R4vu7pWbKkTe9hYxkyp8Jd
MNIQudQ01IbOSmfPpxzbrKve6M4Jo4DhDe0y40Mh59jZKdeXSLnKdTT6sbDrEAVD/Hn1re3aGmMx
9tFVMM/2BQILH6tBUXeSjM1VqDKBcRscmjV6y+UNu8JlVjQltfGLztznGknCf3fe6caFRJ2OcxZj
fvqI631r0Peo+8UiRy2U2fJpE9FGTOake9OrFT7OEx2Cq+rGzhdOrsjAviKa6hcSdKkvejC/vhKH
c+NPHpvRxza0j4LZxnMcN4ja6g59IRdvyTLLlL1Lfbkr159hadURRLeMvwR5tpfkGqW4bdZeoAzx
/JSOceuekz4x1YeUHKck9dS7L1GuSuvguKP6qIVZ9T3q+vDJLoWbH8gFyr+2H1jsz8miEHwHWHbT
xhzgYYjCUgCVKdFwGuvOOMVg6X/polTfj8W8J4S3tVXIXGgoopOw8LpfhwG2iqNIRJ6vOrz0q6WH
iA/1cGjf3d8sG/w4tPlJoEApUS3ezMPQ+1FiumDRNRepcH1IcvH3OLTNz+2s1+yEPETNEGpS9F3v
HW18o0xG/oBmUSODGfZr+2xMZeYc9XypSaB3jl9jxwYhULm64j44lnAbRIXk9AWUv/OjkWmnnrWR
E3+w3bRG+GDO84+lG2Io6jPTcbuHAUUx71j2JX5vFjRU158xnxhOw4hEw8PUudPsT2ZZPoLu8yJ/
kFr2sfg/zs6jSU6kW8O/iAi82QJlmjbyZmZDjDSfEu/9r78Puhs1RRTRs9FGCmUBmSePec1cqeaz
HCV9RRu2F81FBSvxt8V/kv7qIvjpQGsbYZ3aihTpBF+mFp8O3uTO1iX/VfFiBDZ3E8ksdUnLZe5g
6MqzFoDeNl/Gti2u91fZuZOYGxIwiVY0x7ZxanDiEgEA5i5VUsqPTTXWj2YRt0G2pPkL7MMvThkq
3++vuVNEUBYRSsCFME7cTri7oWrVvGTro7NQeVOu5w81M2AfBkl8EAB2Lj+gA5COmaUjGbwNXVz6
SVYvgIbmuvxZOfbAN03nT5h9OO9C4RT9QZK4sx68HXoG6wXI0HsNpX8k0HNoC0AlORCBUJshUK6Q
gXOdSTSshKQ1kwfdUk6+3H+fe4sylFhTJgrOm9kgLr1ZPfdD+NDFknJaRvWHFS2ta84V0ozVcmQJ
sfP54G/wLmGOEli3XfrailsISswn+qYcybfFGr3514bulbGWHHzBnbgFmJPOLffk79zw9RsVulYJ
uV7xH2WNQoSMKR6YQe3gIt15hUh2goNFXWQFc28TYB0SdmUyXm1khijnWqU78ckcnQgItNMs5alq
SmH697/bzov8jRCi1qRdCzbi9aNhGGu0qAlKD/Wo12geLtI5rRLGgxS7B29xZynmKkAhVi4EA5bN
82XtnESIlgFYqYfybFG+Pg+VFuVenR0GLnXnk61pLsXLKi520/+GAmpK6qJlgYXucnEaQgU6prnI
xuAaxtCYbkwZ+bPprfjvOM/73NWVYUqhaWX6/9I0qZ+JuNXiaw3M5VOVqmg8TyKyz/psK1/h8tim
FzmV6kC86uEISWPX/lAGVf5Xs4WJYUqZjJ9s3LSO3Mn3noskS6WzT0vnptWqTz0dgklKgyp2GsTu
58oPsRI5iMh7q/zurdD1wHp1e7x0biJjEtTghr5k12pE4sbR5qNe2N4qoBphhZGgkn6s98KfgUoo
Ira1IQtAAnZPMbwsry27I3PFo1U24bCvWWZU2yyIDaAE2mRGZ9Ws5f+wuddwtPIOSHG29wnwfJjs
kEuCKpclb9ToFzF/K8864NSDOLH+4Nf5JFgBggRiuP8vbvX6tYEamdp2SdJACUXceFQTzSk0c/vj
oJi58LXRsM4o/141K40OivTbI0yWT9v0d+cSu5XNEXbIC0150tNgKfQCY6dYdjV9mINI6ueD4mXv
KUEtMsCyVqDtFhcWIT5XUHVngRZBcrtEbdL258aabOFlBQT6n6o1oFeg51oYdNMMAfd+YNxdnzkz
pGcySchrr99y3KQjk2jeclcZxaO+jOKF/qns2q0RXfNoSl6gsclnGGXtwcq7LxlRKzD9FA03vO5O
tboYnDgrL7KyeHjE2z8MGJ/CtdXqaN/eng5UgTh+GMyw5E0eVIxV1rco+QcxZGw85ufoCWZef7n/
Mm8zPBgDQJCIW/D7b7xDEq0YmfMWEKaR1CtQ75uM3EeHoC3dIayJrXXUhc8mjZejodFOS3UlK6AH
gnodyeV2HzWyKPpWS/OgRILiS1g203OWJaZ8ylEL+xl1xvChawvLR2G/f0w1SaReWmRl5po2rmL/
4dPStoNVDYbmlkwvQFQnaGpk9Darz3WUWw+REak+rOPo89vfOGCJFSW65oFb2SdQxmrXm1EegEzP
0BZ25A8zlHXXyar2c+P0xdkCBXkwdN7pfCCwg/LTOghARnAbH9qhpnebizwohrI6z6ZAY0Ixpvcj
nWa/t9R/57p3LmnTIcqYtcWJnsfRLHhvQ/Ol2Wn0Tda6ZXNupTFEr8BKg4YG+aWvbc1LwPUehPvd
JwWVAJQUJMrtxFnSbaHIoZEGk9NkHzA6HRxXVicncTOlilaU+Tg/lZ2ITrYZ56VbVOb4ZcHB8Aic
fJs1roDW1cYewLV9Ey1CdYSujs1dgKdKuriVZo0/qhTaJ9KZkzgVSvpfDjPTM4KyAhT6hgbU9GgJ
9+QFK4UYqyaby/VxbBn6e+kYmrXbp/GQeo06NMbB8dn7tn+uvP79HwkD7W98jdokC+xSWl70sTYD
zIubg8737ipUu7QomNOBfn69ykSDVOR1yKdtHaMIIAGG6JzGonf8+2d099MBOkHkCfDfjahvJI9U
Gw5XXKir9dnQ/kWJ6gdGX6pXOEg3319sJwQTDYiD9GDX0lB9/VR9J0/CSrUkSEdVTT4zJ0m/qThm
qO9S0wovGCGUD7LcT9f7y+48I9Q+RlrEBXjB25ZPp886U2oDzfe2BwE9LFQHXpjQAovVtH1Ui344
6P7c9n4RL0UYEgVbtANvBN+BdQ5V3NBrNouR7ro71qNaP9lSJ4GKtcvh4yKrg3auiziLfrUoUnXn
fBSd/vntDw5YdhUupL1/83FRVFJTlo4DG0D0M5TW0q/UZgAmV4qnyOqPRKF25mY8N0B69Kjhu99w
hQYCIqMRlGdsrcckKworf4hn/amxl+7SWCbWIVGK5NKsth5eOY2HFe5jKgnlL9K64eCz7+229d4F
XbWCt7a3LiLtva7T2AnKKKWjmfW6lJ+N1pm/1o0d+0Ovtw9OpYi3Sw+Cd4YvBX5hBVptex8CFbcw
zZlaCRHmvr4Umd/YZyUH7h8PT0PnvNcSqzi49nYCBkkqhjRrb+B2IA1QCATD4DAqk0PkW6rOenGW
8ogLtpMWsgoqgKuEwqqa9/oAR46aOxRKCJ4aUuxBzmjOizKH/pzjWXt/7+4tBVFv3UUrNnnb0i8A
tJTWgoiTs4zwn+quwfUp7ZwQNecBB8n7q+2FCChKEGxo8K+I9tcPVkuwjNtISoJcnnBqi0G3dAAI
rs4S/1jAVb096lKf0R4DjER3YJujiGQp9bhRk0Bt8/qBMbftF6PWPlAipqckNNqD3HfvZdKEW9vR
VOw3iLgCEZFelVhvGNsoiMZwOXWo6vgl8kKn+29yd6kVmcnEfodykinTLMXIpAdSTlJSLYV6SqdW
+dbhw3TwFm/3PIQyde2to/JJlNvsxrYVjpNUUxqgSk9+SeV5UjvokPcfaCfNYhkdexlukJ2eERB8
k42vsgwCwx42s+llLWdOlSNsaP2a/R75sPpiIWnqSsqk+6beNAc35+2Fsv4GC8cvKntU9zYZ5ZR0
SAnNZJSG0bNhiOLXaZDmp4Tv7Y2VMxku8bx0cf1CW2dOjrjQ6///ut5nfbQGUadlx960x+VOmCgM
2uQjatskrmk2j6ndNifBfM/rQf64Q7XMHzorjQ9O5u5H5mDSQsO7nf34+mR2Stsjs57z9vOoOy3I
pl/aQtfevGt/N8aZlq5AE9ger1cBTlrEdYqQ1RRJoVfyr7yxUSxftI10ENj2XqWCxCXzUDLXG3D3
yqOXnK5iqbArr6NldefOmCrXkhcH3tQkn0FRjmeja40jjtaOQAqPSZ2tUpXB+NlWZG2td4pEGyOo
h8L6MJV68jMfDNC/6yRiuNCaxJwji6T4mclbVV+dzopPXAS9b05t/LldIrAmiDu+uaXDz2LsAuCI
1PoG5yG0YSgkzSAvFGY9g9xKwo8LspCtLzUNoOH7B3pvR8EqAD6ODgMEw82OmkSVWdhFJ0GIeLbm
oo9lf67trn27BCBPxWEFELuSrLZ7KrYYvC9xmVD1981wTpB0/GIjDjyg12FPj2WXU9tDTs4EioRa
eFBBqMrOkUV5CL1ZIJu3UvqWPmRV5+RJsCxLnX5U825Cs0wTi/CVVXnwWz5VA1JOhRKjLTYmozr7
Gkg2zVUVxN/c2NarCF+EpChdKQYZ6E9Ga7fXbFna792kVlAy+mpAz3EOzXOVz1N8leVBC91l1iPt
IADeXisos62cC8oh9u62t2mgepuXRZoEjazmQZ5Ok9/ZRnbtFu1of+wGfLDjHBOUdGiBbYKtGjpK
3Q5DEkSAqd6Vg66hVIZK1WlGn+0U1/H0bBsjck4Q3P5ndxGIPAXbpLfvUjSMkKSDo8ecaRORki7u
hWEgIAvOsHuZlkHyrDy3DuLe3lkgR8WLjik8eeOmmYokcVR0NrCFPK2HB8NqpCuaYfZRg2Dv67EG
Qph8PPQ4Nm90GeyhRG6O6WqjmH4kx6bXdjA2nUxYB6zs20yOBgTIOHS+gKHfKG4RtEeIKSNZzlJ1
zwoC8Vi207KcBmXwF82e/fvfaXe3gJVkakafiy7O5hX26YT24urElC2a/AM1oHk4dVYx6I+ZYhWK
39AMr90MdcHMdYq0tN7HfWG/k9MOCtP937L3mtHkXducJEQ3lQc9WyHZM5LuESQh39abMIgSxzon
ONQdPPbuUtTwzHg5JzeqiTooEsigwHpLsIKDr2RyqzyP6Hx5mLcw973/YHsflbqS1ikf9BYkEmGN
IltSSknVGYU3AWl6FAnYAycO9Z+AMI/gvbsfFXwITCPqHSSpN3eEWqGoTssN55twVDMXjcPsUet0
vbqic7yk3ljSPUCdSnyeiyipT1XYiGs6VdpRf2bnPSOuvDb/0TPTyb9eJyYtb2XU0OuiZbJMXq4s
OMoAt0quQzHWB1fG7loEV+oDRrEwHF6vpWY9nxovmgB4s3o1naQ5ORZ8ulSBhHL/g+7EHUa99JtY
hRH69v2KsdEjaMRsH7QCL3neVudQDo/4KHt3ILkOxqJ0Y7gKf3/mP5p12jxB24VAEZioteougpTT
T3yllL8BNtkvmlKUWHWMoVo89uVQcRniPTj9g9Z64pxQa6++dM4s9ycd+f5r2XRC9scqGVPF1ZQZ
W1RFR7XaS6i8Gxdzk3QF8NjWSZ+rzHn70QYCQzFM7Y0uyjZzw3OcCTPqxYFkaljy1rbiZrlIr6mZ
GQdHe+ewsRShk2sHDOq21siHWBvUMc6CEn3xZ0XqO9troCP9FffSdNb0cFYOjvfexoPiAmmIlBjM
97pb/vhMUbeg1pGTfeNSMT/3rW5fakl0iCb2zkE5sZN94+IB6JT8F0zm9uGquVwGaH1MgWwRv5cK
J3lYmtQsL7x8/RnKnBUw16yxo4RnePAN9zY9RQx5DCgjcv/1xf/xmGhJAd3IWTtGx+M0A8Y8dUbc
HTzh3stclbG40gmX3LevVym1QQm7dZrm1HltusCaDDTapeSXuejJQV9hb6uAIwXbTs10S7pCUzNB
5r7L8Gkzk1OsRtXjJImPlTqUfmHZ44E20N5ywCjW1B1SADvm9aONiA9VI3C6oChz3W+5bb6KHnqz
pA/pJdeMowHW3qukZUwOhmYUg/VN2mLEqdXoep4FC7r0fqqOoc+WLPxCk94+MsIngHYQrUM4/jcY
GOoVtFRAaQVyOISPSjXUp0TkRwPl3QdC7IGhCSCpG5VD4NV9r9u0ubpZWN5Eb/alrBzdXdDn/XI/
wt92X3kgqDgQuOm537QK06EEHVVlaWA33XKWiIvMwCL7HdDZ/NK2bfqQ1aH85i4oiyJnQb5MnLxB
6BYg+OpapASSmlTZEMrAXVb9e//J9nYhpBT6kmRajL3WJ//zGOdYpqtQZgMNFC8U9MYtnXo+i3mo
fUkpDt7j0WqbPajXRcu1gAr2UMbGU5Xl/yR1mr7vOHpe1c7p6f7D7e0QwGzk6rR50FrfLOeoM7yK
QqTBPMAz6IEceFIE+1SUnID7S+0+GaBkoHooxN6kkPjwLggasxl1SXLOsaZmV7UVnRcnsXxqomk4
319vL/yy72GzgzK+pd1p6uJYhU3jxUmV7EwqXwXhqqp8f5W9F0juhLgF1/TtjKvSsfJ1+hIROHtw
TgY03NNMp/IqerX5D9+KCQMVKuMWksTNt7JpGWejSTgUiRqfyzCONF+alumE+POQHyy297UsJHUZ
7NAlu2m2lmKxGqERC6VIhqSoRKMXWwg5ywvzOqtsjxAoe/ED1A3IVEiDAOjW3/PHKQN1AvOk4Bqb
nbz40uRd6yKgG5/jqpW/oC+znNRYOoKt7ixKksgNQyXM19tmWezDvEnXPjkvoA3KDNVkN+vMzpvN
TnimlGNm3Dft9/tbZndVYuSqDMXFvVVpkiwVjqm1JEFbYHUYU0FfMkZE56yJrEdkeorzspTK2/fp
KtjJbNJQ1l79psKpBmcZqqRh0blNX/piiT4mSpz6uTrpB2CxnSNB3U8zDH4RtcX2U6pWpDtDiC/h
ZEWKfQ7NrH4nUpCTD6VJaXNQWuxsVOLJiv2AFbmqaLzeOBNuHpkWhdTjaWb9XUd1eBn6ur0Y8Si1
LrPW8eDS2ft8DCEo0VZ57RvYMS9xKYYBi0docZIXx3iJqHokrlqkDucCeLyny1hh398z69neNOTX
cmAd6/5OiDafT63tfjCxaQ/qQqneW8r0QhlrnmMLX04rquPLLIrpMmHW9fn+wnsfkzUpD5C+u+1L
KUXTpwBPaMQh7JV4+PUg/ZuPsJgG0wz/w7dcQeu0/YnbN+2pWSVlQB0+DjSzjDoPjfyq9SqtimiG
lVCq3tsFF/3BvbRzT3ABcq+j2A5aYZv14TmbrxkvdLh11mI6RfZs48F18AH3VkFHjAKLjI8YvvmA
iVlDi+roede5UfnpvLYbq6E4iNo70DPOGyM/C+IPhdX2YRKRjRXS2QD5FJIIb6Du++7UlfS+4Rgm
XopqReG2RV1UrgITyBdCNyJ/iQGayJbWHXQY9n/OCk5dSdOrFdrrwwk5ocxBMJJeaGA9xFDmXoF/
xpOyFOY3XMKr7wU65XhHSfk1Y+7m92ndPYsJ1cj723j/l9BZXdXcdihjkTNlnFyFgjpLjcabJz1+
MhIpZkubmRO0oeheGqXRz3NpzO9QbpafowZPeVx0urfzXAFpyA7bgfkzmkebt4I1sLkUJb3eJo1+
ZmjOULUlrYvoqnoZE6n+D1uPrIvIT9i/xQmLrAWCYpiklEqyfDSsOn0XAVU4OLs7gUIj81dwdVjF
8rYNbMQ3zFmgmx4APhtPrWb/nNuoO5MqVwf3y04shPFPkOAYrbzt9aj9mSoMoT1ZhQwZvymrf/So
TKaH3G6zFxn2QuW2UV6AeakxvejtyZQu93fS3uo0fpF3RasJwPomURGLXbUZ7YpAovfKABi4TVK3
5Vlppuia1rp5afAdOKkEsoPvuPeGaUMy0ycQc7euv+yP5+6FUOY5y2l1y+l8SizJ9iMrTC90qsqD
OLIzfwY8ADwCKj4hcbtDUXIhCrejCNKl7QJZ7hpsRPLcy1sxfbbQ8HcL7NIuVoRXpMuQ9e0sQQrw
9RLgxiEwb0f92EaMmHfziechPcFQWc5Lt8Cz6drY58sevNidG52Iyc+EekCbd4sGwfO8RIOxCR+K
xEGNSTKGJ9uKZq+Rm9lPmdueolEWn+/vox3G4MqARNMZ9ABl5bZZ2ZJ5lyLjRpBxDZlOi7CYCpuL
meenpS5xeBlAi6FeraWlAm94ND8mRhdBwTfMcPAmq1K+KYrAtsC2x1/yGGW1r6ZYMXhNnUtPaRWK
DJ61ikBtg/uVdRmWSXyIlanTcRPqqsewTBfZRZZDJOeuacvvelMq84VaKs1chvDdP4yL6ujMsKv5
ikVtrPPRUUz158yJ7WthmHPs54oo3xfQA3u/Rxoy+0l7nOIOLYfltHS9Lq5TXQrlm6p282f8Z9sj
pMTOcUQxFmoK411e5nbqmiKZCMExjgIjC+tLjlPDeejRwcukKvlfUjGQmcMigowTy9f7H3Bn10BH
oIGDYh2Z53ZsGIVK3RQjQy61isoAX0nYm1PUf6DrgT7GIBoEUdMj7PzOwSR/h0ePrQho521uXWdY
5vQO7Mi8F9XJWTLZT5HL/larWoZKT1ZdJlEMXmuBPxumsv/r/jPvZDF0C1bTQmBMK3jidQgqrSFJ
oYWSoCFE/tDGVnyWs6U5UALZW4VOCyA+8hicGjYBvsrxyHLmdB2xDaVw8fEd/DIrpoP24v4yjCPW
dgSM021K1i5cDxHoRWNcitzNZ5H/U0TlkbPFToGCthEBm4D2O8N8/c7EqlPDzsfuMXKM58rGjyhu
NdVtEUzwy3E5mmfvPhbJLPoxkHbYJK/X00acopyCJLropCpI7C77NGXD0axlfxWHOajDXcwfr1dB
2N/oBVc9/T5U/n0xy4Yn0ixW355W4HcMrJP7jix8i96wEmjsIJEQLxr1TriDUlJvlVYLbXmUALm/
fX+zEt0iaFUy4JTXTxWViprkNZi5rMD+rKlAZEfNodDgXsyCZQMLmLQMVMpmFbPr+6oGgRToQpNe
OE6WnyDu9rTYaYuy5WT5RJTCU5Tp7SLbv62p4N2oKHHctJAWyYErlgIbVRYGmHMpY0u3SP0HWIPf
77/JnWSFCfmKCoaTwShzswvHyNamJs/jQJjV8FdpFDVPFrefJ4DSBx9t74CtSvtQgRkq3TibJ86g
2XGHpzP+n8whGifo1CzzzGL52kXdt/vPtbsY34x+8Lrtt7kChHtb0lIds+9edM+OEUdu3sv2ucKd
+zTxLg5mZTvnbH0sxAVo4dPk3uyVeNHVbNRKJGryZD6TSMwPC1xS//5T7XwtViGfJXeDbrdNLeMu
G6dZmTDjVuPl3dTihmMyDXzq2/EIxbmz+U0wNmSWnLDbZMuU8Q7CACUKGLQ4epDIaZb45tI319KW
HANvQTO5NGzSr069mAchf+85gY5C2mCmRF26ub8KrcQ3Bp+hYBqzJvXDMVc+hcmYVL4cqfP5/kvd
qznBE4BMYcpJU3N7BqRMhIVZm0WQoWF4UmYt9FN5ytzE6qTzYKnhNVaczxSKeCAbhQMpWYl8u08P
juLOll3d2PB/4PphVLj+/R91A1rzddgkQx5kaikeCpRwvAms+tnIHZK0ITnKUXa+8EoiXAPcijHa
PrYql5Jex1YRjNokN0iLxNF3eZLU1reUcCZzic13bRrF/gwh8d/773znuADyAzoCVoXx2va6qO2R
yzzU86DNgfjxgUPjvZCt7khDaSf5A5xG3gfwH+OSLYddzZfOkGBpBtk4CJSJB6ix3MenogXkVyPp
7bVNm1//w8PRcQTzg9DpTeErkgo9tEYpAj2U28dcb/KHZkzqg/J679GoSWDB0oYD77N+3j+2CzhU
vUqluQiYDBk/22FRr6FipX85VanBphFIOaE9nB5h1ve+3DpSpjFiAD7e6uICUwG+GEYFXfG0P6WN
FSO6qY4HcLGdAMCkB5oBEyEkHLb9sZDGN9SjrAxkrSplFxiP9leTtOWALaU4NDXbOQk0pDl59KYV
jFc2wbvuyNAGKeQkhKbTX21rbJ+ZtgzfW0eJCt/SgE56+Oz2CvjLeSqNy/0NswcA5gdAhGJ0ScGw
rVH0UEnZNTZTnGWCnLL0eiq74MSaf9rISTDiq41quQ6Ejci1UpH/q+Fa/3WJ2ulH3al2Qm+5E4or
wbUOD27tnS/Bjc0RUgB57UCu8I9HQ9Dkpwm0VGVhz2dLy/QrlY988Bp2AiApCBPw31HphhAmAeE3
6YFl5HJ15RtLOTxhjthjjbZar0O5PghCu6+dSEsQAvpx60guGZmAXQzyo3fC7qVNTOM9uX9tn3Fb
ne1zPMnSgn/glMp+i+SzGWiZ2XxCbRUVd6uXEvlhyVPtCgYfOcv7W2LvtVPtrO1AaGkYbL8+3VIV
jaUysSPKxMh/SvEMt11C4iMcDf3tMG/e+HoBrDaCN81fSbWziXwDfQIt/mWEuvNkN/1w1mg+fHn7
QzHbgoZCC3K1rnr9UBOMoTBWjSxI57T0ZzmOqa4QmMvV2TqoR36XuJtJDJPyFWxKEX6bQuOyacxR
XOdBl4XJ32PRLB+6MVtCd0yd9EEZHf1i0oExXT3J0d6xS+M0drRv3nx8HAILIzabAvkWq5IoheQk
pZYHtaaMugezsE99sG4rqG1WmyOZ0Ntt49CsJ4NYy72V7Pf6DZdpP9hyBLrcWsNmmc7Z19k0/0Ho
VXvzJcdKTCjJRyHC3jTHB271IkR8PlBx0HINOVwe6jI7wt/cXnKsgg4TqpY45N4ERtrkozbYMYMJ
9He/sE/kK0lc+lMDb2e5cmT2p0FGY/7gq91GIuBguDoR+MD13fSMUu7spE4mRAkXM/uEErAKo7ls
X8xZr8Vl0GJFPd8/GrfXKitSzNKThxdwA1e2yoYCzdDjYIwFTttjl/tSZSkHEXbvdbIrYFmsOIib
tEsrCXYt4/qgrTNxbcpSOc15b7/EeKudKQW6T6uc59uPImN7hHJ/F378sclUophCRVmoZuOkUN00
5OgtTh95NArnTw3Ktr9GpqUPSt9kZ0QIhVvBGS8OPuneCybKAURapzkkha9PRmXrI++EYQ6d9PwS
Rk74SPJy1Aa57fsxNIQXSafKBKG8DdvgO2YF64ckqCRp7i9zrDtXicv7s1DR8jur3SDL8N+j7CMA
3Lj3mKQ279++k0AY0mlV2UnEndcPimyf6HI1gjsQDuJB0yTFHxHLPej97Z0QjiaYTfpXBvnR61V6
XnLfYVATqLZYvDmf+vdpo6KHLsSPJAPscv+h9uIawdykhwVw+AYhV6DigjMP9AFZIbhJjabhShPZ
Dx2yYwcbZe+M4OKorAi5tRzbbJQhVzW2nwW0O8oqv3cMIOZokcIwscxoVVnuxHUp5v7r/SfcIWnT
FYG8u3KUufa3NW8/S9UolxTcwqin0LMB2njTFMpPAsjrLyNvm86DM69cDJHOjkutqIenelnsd3hu
SYx3CmH/vP+b9s7M+nFXBi5Z8bYizVFAtJt5iIJ2jLUfqbCL9/rwHwxd12uaLhQQSyDU21pQsiWY
Gg2jAdvowsAakWFx1GF+Nhv5SDL/90DsdVbAh0UCjwDIuOoGz0ktjOSUQ2BP0jjDzBU1h6c6H/PZ
XbS6BaORCmzShIWs1znhCv2Mm2AufjSijGCPqO23waz6d3LX5Y3fmfWgXWyLLU+LrltMd4lKXXGR
cNSYwUygYs925xgnHHOq9iL1cnWqWlvPaCfU8fdOc8bZ09qBOYAyLaC3HCUuLW8Br6u5kyK1w0H0
3/mcq2QX/VKUqG6FUhGdJteTQFBMpfNZ6TPzOUOY/aAs3TmpLMIexueDWLiNgELL1C7ttDiAXNT5
+IUzE1CX+tEYRvngztyJQYBzwYSsn/K2alKjtJrrFfOij7KCpvwyvhs7NXq2lkX9p5Cn4SAy7K63
zjrZpztCXoNVIJlvcUdLGSKJcWx+R4czuw50L9+h4Gsf3Jt7nwtdDupCaqlbloRUOQPqGBE6dY3c
M59TphMM9e5glb3vxfOgRUyn7bbJXYtFaUuYl8E0Z8mj0puVX0qq4kENqw6K+jVybg7fKhlOArBK
h3NDvb4zSvQYcSEB4BA1xvwzRWvS65nfX6c+671KspMnC6eo911yaFq185CoJlJPrVN52vnq65WV
TmG4qCFO5tAGMs7oeqYvcZ40f2WJ1P19P2ju7BJASvQRYHzxSrcqQ2ajzUgrr3QCeY7P2DiUndfr
zIyLtJUatyl09aCA29koGPNSVTF3gWC3DaCppi3FFFd5sERS6ZlDoV1Wz5nT/efae4fQCWhPrJ3n
G4ciUzLgJC5xHjStTodbRHGAUa/pAUo7kurYW4ocChg3+QW98s1GQfeqdzAazQN0uJZ/cBQUocdA
zvwew9H79/5j7Vz3CMIAujGYlnLhb9YaCM56YmCYWqpj9qxM49x4Yd6qn+JQjQt3UpUStdQyO4jF
+8vSRMMqTmHGs37TP7p3/cpOrmZwtI09Fb3bE1Yqd4gy4xRNumR4DaplwSyPzpHd3t67ZQoD6hMc
OVnq5nlnTsn/04jGqTf9GH/Bz4WG82k+yerH+692b6m16UpffWUjbjMpKTXUKc0troKuMFCcQWDe
tSo9O+WjBtzh/mJ7wYX7BhQu2Jtb1YkRi+Q5N/HjkEfD/NZmk4K+rdZaD2bWGA/JUmlXBfbQc1Ik
+hEpeO9BaTFDz+Kl6paqvf6YOsjZWe/IKgwb2ktZ68tJruP6HMe2ODjre9Hlz6U2+ybrx0xUk8LU
2M6Tc5HY7Xnk9vi1aDGeQ3UUvn3UCgIaV8Hfzb+VXPH62TSprau4wIWgV8ZfsT6ET1kbH4G1uGf4
bzZ3w3rRsV1oDdGL20RohFBixgyApsIqMvTPOeXNUrqw5SV4ub0qn7Mlbi03DNW08xDTMXovQsGf
chliCdYrRZF7ltJL88WsbbPyZmHIH3C50b5ZbS4sF2ZN0uAnkE+GL+tZa76fl7T5lUJRSlzbbpzP
IjWK4uqYyE1cNLtWxKmNirJ1JQS6g0xRcHV38jSUvaiYxl+mXNg4sJS2/F0xC0f1BSjJD8Mwhh/T
wVza05irReWb6oSAu5OI4UmanLY7106ifbcLaRp8Pe1F7RWZtuR+xpjG8VujHnoXE11Jwmh0WV4m
VavMh2rswbqPEpB7z4Hm+tNoKSw/hnTaiBmhmSoXtWpa6I/zQp92QHLOm+MyzbwulKzJnY2OkfwC
bBFPxDkv2hcIRzgN15mdVWQX5fQjR3AQhWt6SyBTCjF9ncSUfiFKWcu71rGYS7lg/TPjX8QmJ6Qg
WiX6q03qeHzIK9255AOckQdJHVtxIptXEk9LZTs7hXKWmic5FzouErpQNeJarEleqSXxywJeIPPx
emr/R/SYzEc1m2L1JCSpARc1JsXwJZkpcvzF1vPi/VLW7acqqc1n5PVE7i7mODXvZ7OKKjdrzOW7
baTOz9Fc5rMz4WHl9jFCP1dJMRvrUsh1jsLhOAwvfVqo6fPYjsPowj8Vtk9dOZLe50Yq/CUf4I6m
zqgvVxlvPOEKmVvvhEy/lfnK3OuNV40mzoYVvan2msqDkrsiq2rdbzonfizmse0x/k6d72iQjbbX
TYXxpXaMtnAtwDr2syqNY2BUypihLAzn15O5aKbrEJVzjeyDnesx9iZtrridA3MKok81dn4GPqp+
UNLIxHuLy6J27UF0/9Y6Mn9umElmjV0dE2evxUVefqy6xfjaS2EEAMxICi/rC0QVzZQZtTuDchPv
B4rJ1s1ts5a+FlOjmp6AXh1IVbt80hJE7t8X2OwuLjlbMrApnXl4mOK6+TLMrdG5etVp36paXZQz
Qqtm+QtLSjX3VMw0jhpIO3cldSH9PyZ55B3byrhKJwHjDyKG0efae4C44WenduyfObX5p7pV/m2m
aj64Tm5C+krAQAKKC5Jk50YpvU3t0aphEGCnM8deu2LtqlhKTrNk/Lh/cd20jOjwo9ZMSYo2Jmtt
LuSJtr5sjFYemK2a/WVPTv5BaJ0J5shJuu8V+pyXPm1LTt48fQWvm1Sn+z/g5lEZOVFH0X4kXWWU
uInwUzK1SzbW6EbXTvlhiqYZh8ZwpGxr0vN/WQrtDKDdXClblEQyFIVwZIiA4QhfMy/EAj2hMs6q
FB7ZVK2/enuhkM0xOkTB5pajEEcLYEe7YN5bj/W/q1vXT6VnUvb2B1q1cbkhV82gbVdRxGi7Aean
etIGjm2zTInj2XZi/LPKxy4Hm3LvkqTgxfgUyN0KLn59F+tdpc1OQQGVwtR/cmJtvAwMiKeLqU2k
rbUTTw/6/3F2Xj2WGt0a/kVI5HAL7NhpcugbNDMek3MRf/33MEc6moatRm370nLXBqpWrfCGvlAO
payMe6fw1jbB+Zq2GNNmQCirjl9RA76jRcQpbLGOzIXeyK7KupdCEuLtariAaMAFoMsLdG0DpynM
WBbRTB9VVeD8pyohyhbjqcWMZOed/kGevtgoC3SRq5I3im/tpq5RTckskWRloJ1kyeAvDdO7qXHa
n7Ne2L/NSOe+knM7Vd28aYqH1Gwi+2HSK03yRSTZ2TEYs/i7HBQyI9uBwvb1Hbb55svPw24NJgKz
0c0Ow7Jz0rErza9R0BQenurcI+08aH5WOT/60NIOtj1mXhAUewSqTarJylQKoMsXCCkynS93W6nE
0RDWXU4ZEowHSSvyQ1ZV/clIrflejY1pr7+y2WHLglR8C32XqmEdCZEeroM6YsECV+NrOckjx6r6
ACUl22lS/Qk0648Oi5bChEEkLcHlrf9VfuF6M4HQtZhEqnPQu+oQgtge1cEIfV0TDfdiUNulS8ay
sCrrokbSdkqaZzVNyvcyJk6fVCPWJ3+eYMSf+w6xbLeIjTY6a05tfc7b1hwwgqjSZ+AC2fdMDcAu
TSOPd+jVUpkPQ63Nv4pRQuyz6gPADQiuKhnWeU2jfmHPd8JN2nns3zcRnbqD1UIqZcoGw94l7TFp
qoHS+16HoTG6lANW7OEwmjguV2Ev3LDE/eWRsJV+bJCBClxlsoevr2/MTYDla8EbpGeNAh78SPXl
KyyKyByjAln7mGc9mHMgPhuxlL4VV7esQheMcSYMnE0gkK0E9ys5y69yJlTiXCw9NHm9p2q5hYCx
DPMp4hdFyHY6FCdJZmZgSq+zFcSnLAuGA/mO7I9x0vH9lcCLMlV/imIR4zJnzM9RY2lPA3Nr//W3
usl1lh/CGJDMDxIhLKiXb9UcAplOFnP/ONWnA2ZEBHupZTYta6Of2hJ7kuC4cxxuxRiW4yjo+I9u
qHWcNGdegCf0QMLid2jk/SWRQttyqS+tY6CX+jP8sOQhQJR7j3B369Cj57Mgu8EfkAG/fGC2VsUh
q4qr2U3DXSNnPXizAGu03tmT/725FCLHtFRZbaNuk0gV5d4CXUKM2qbBKYUwVRALGNPZ3kl0bnxG
W2bAiiorTTn6/S+fiioi1Cb0eq5T65SnSU+ra5Va5kFh1OBVdVTeyVZQ7Cx64/loKKEOA26SCdI6
GWm02iQzn/MrUtviWcOR8hQ3nejcWJ2tPWSdcuN6oF+GVBDt8BumlzTOqCB6Nk1D2eg2vaFczKbJ
3bLNECeMJ9kFrp8cmrSz/x0YFfpVDOYuNeX2nECiOUnFbFzogolFrXJ2g1reUzO6kVkz7qUbhFCT
DNZwdYEtykHKOHKfxIYFfAqBx5xgiUjdEWuH8hNmQO23GfzwcUzRiEJtI5vOr5/mm+9oGZNyZJeJ
0ypG1jZwl4ZS+zqrqXknd8Y7DCpQ5hxymFI4nOzkMreWY65DM5ix5VbasDLrYmbilF8rW5E+22WL
8ICRozxa9dlhtiYx7iy4RdnQhoTegtkkGKXt0LLtq8LJcgFmNTCrR3BE4SEXVYTukpEm3/EmGo5Z
LSrL0wpn+hSIpL/AdSp3cqRbG5+WOxR9qqitP6g6SlmT64BscrON73LYT+j29rUrpDzeic83XzHO
WdRp5GKAx14e7DyT59pOh/xqZ6Y4WGHsnNBLyc5OFVp3Ym6s76/voFuPRm9fBxgHIoVnfLmeGo3V
MJgdfNgwap9ZyZg9lJf1z0bfN/rO57z1cGwfDh0TJ/RWVwemw2w6xMIqRWsJd+1USeeTUqv1qUSY
xOusMfoPD0eVjSMmLU127fLwf2VhmVKkVjDjlFBxUk5zUHzonXE8xFiifnn7a/x7peXJ/1oJVIkS
zqRDV8GQ2QcWltL3ou+Gf+xew/TWF6OewBppIUQa6zOvtrjAOAol4dRWpVuC43vIWoGrFOy3z//h
qRbMKN1Q+G3rZGGC94oZL+ioRC7ENbY47H5pE98GbNiknVJ32WmrlHmBbGtMDf7ona1eYUqrTKZL
lFy7KOy8wdamu6iy551U5NbbW4Q1Sc2NG4Xf0JqxLoDDolM9a5+TOUoPozDmYzW3ey2eWw9EgUO5
QWW1zAZf7ok+c+gn1Qzq2jBDlYh28hXwzh6C7UZuxUYgeeUaYNq9HoJgwG0mY43bGIRNdFHlNnJ1
e2ovRm9Gh8imPRvXfXsiIdwLVbdeJRk6FA5wgFs+eW5moAq41JDlSmL4GvJ0pguVetmYlsfXN+LN
V8kNB0qEge2GutCaIyZTkZldSa9hO08CTc3e2gM33rxtyKZgfFETMx9cXafoa0djay0lR+B0h6RN
ZhqlcvRx0ubkSHKZJS76SOKgpTOduqFrMSy2yh1uyhY1zJ23sFKgL3DxbTLWoEPPk+Inw0tcqOEh
UQNzpJee6Mc+QYoAUImdwwqWINq7ZeE03akscxSN0xTHVqrtPHeBEnQXcu69ptetzUbM4ZfRM9mC
tZs+TIpAZQhQAJe+G8yaIYZpSe/yuPw5BKP8w0Gs7bln5LBzc9zaAIQGigfqtC29Vw1sU9KcKruO
cm8+WGKIvyJVsidNdSur5pYHvANfDSOP1ffHjEIt0irPr1Zshb/ybgy/OZKYXGWE5A6EaHSdMd1z
d791jHikRZNnAYSug6zQsdCxBXJORm7ID7ky5ZUbOJbQXSBZ6s/XD9KtD7gowOEMYtPvXiOkzaa1
ZzlnMX4MlFotHqoTehEB+XET6Sc0gaLHsZYHn+50u1NqLwF8FeAXrDL1JSR3Oj6LcvVfd2RUZSGi
nMRDBkr6h1qR/knHzPkXK66IGrjrm51R5o0982K91ddsokDtnWUELjKlz9xCFdNPZ1YT//VXenMZ
uNDwSEhpNjk44R96Y6Sl8PdL6UGq4SszxN3JZG6FJgQYFiYl0A99o5XO15SZW2Jj1kdq358RGqKV
hF276ZtxZiq+ZJqx4hpFZ6pu1IimcHHZiTM/x2/szeNoBKuQbwXgS/nJQVnd1LKVNgQ/csa6zJ81
I8VF2O5MD9Rp+fbbGmsTLBCIybiCrEcHcqA3WiIQmuy6vPwiSpuuVVHCDswm8z9kBstHRNByGVRs
ALw9w32ty2jE2ehMfKys1HiKkirwrbG3dsq2W+2gpSlIqKEpwclfpQbYgBSS2aKqZrR6B/dkUrt/
87QqfzZyXd2PiRIclaytIfHjoXaAQtlfVK3oFBcvO21n/96IP+wo3HpBnqFC4Tgvj+XUNpUtKSTJ
qhmFX7tmUjxjKJtrloXT4fWj8vpSAKVeLlVic9zPDjCpaApir+y62ke0Kn+UNArn15e6EcrhDaBk
SB/GWfA3L5dqNcyA2yUhj1IFzJIFP2GMkvjijCI91Sijn6doDzuxjQQgl4ALsl8p4LjBX645qnEt
kqKhlT4GOLAFofGJulHe0wTexlGWYTPSAFry8nXJpkWhZcwOvcS+t6dDHMbaQztIhR9IhXkft+2e
kMCt9VSkDaEEs2npyL58LDWtS21WaPvEUaW4baUED+oQpY+q1pvglzDOef3T3XqNMD4BajCUXXrA
L9crzNERbQ1PtQ1662MnKemjkJV6Z5XtXsQkCuMJRpIaGc26jIp1ankTUYTrQOr/C83c4Jh20fig
yemOUNz2zmUlCtCFvU11s64DUp151hQBn4NSUv2aHVyTPEvIxskORoYC6JZeDIPZa2xjGLlzDG69
S9ZcqB9UPPhSvHyX4DhgG2uA6kpslS7tOCr38VjtIUlv7ZC/VlFXX0wPoiif1IIdaQj5XahO6bGK
puloKt13CeDz6fUNcms5/BUX8wIywg0CMulIzGHJI3U8VcIrBslKXAwswrvY7NpTy/+zo1926wsy
FyXjVYCbbSbYZqspwQAr8doo9eiakQXEBg0FpP7G4KMEdpumZJ98x9jd2Ytjfyz/XmZN9JzARbF/
lqJ/U9+B5+8oqPLrkEwCbIhFBuUK3MAVr2c+8qmqU4UoKoNE0YLumo6ddA9qHyMrzCC/ks+ZP5BY
TRvXHvMkR6gq6Hf295ZZACmXYSonlpRysSB4uclsNTUGhg0Q/MCCfAjTMj0OTR98QsOov8czej4D
8cLEOsNSpM5t2UWzWfPCvrUfstKKdg72nz29fmMAevhFFMVE49XPMWTQULHoYdtC6C/czsyDxktS
Tb8O+WA3bhcZRexjfphPR2koq9K3RxRA3VjRMtsD1qTnrh00pu0B5sV5OlREFL9Lkqa1PNEn+JFZ
+Qz2Ko5sOvyjaFR55xGWU7l+Au5kchBCArDR5QD8nSnXdlTGjplfHWq/g04T6dihMAQn1G4e1AB1
HydDKG6qhgIN1mZPy/bG+TIw2ESffwHIbioSTHgd/NLV4mr3jfQ0yL04KkZmnJpycjx6QntyjzeS
Ww6zhvoihQmd9HWE5HBJRRhi8FInjnyZ8OnzakP7qo9OWXvGNM/YJFUlCATI2v1jXRv5F3hQ41vf
OghdTtki0oMCxuZeLQsTn3immRecZL/VjZ6/g/5uLmNX49xUTf6kzQ0oMHnOFjyWcXk9qG0SFuZT
C0UYSu6iEb8ervBgJlYho3lxJLggJbixJ2ZH/QOjh/GYq1ic0jzdI1//iR4vdhqC2QuAlgvKgopo
rGqy0XZmO5ET5+LoyA7ea6oJSaUdUj29043R+YLctI3IU9bFrtnY9bu+q2TTxbU+ifwUWa8nenmy
dA6cicnhHKThx4LN+yib6KLOejvfkT2oe/XHZn/yoxElQGyZzi6iW0u4/ut40Kgex6yU7EtfR18T
DOZOuhWmxxaqvydavd7JWm8sR15sQjgF/L7l9GAK2AaLYeoFtcbxQ2C1rceEGP/vKZR+2nXz6a0b
ATIq4ASaaotw53oj2FYo9zr+r5dSKzQGWmnQ3Wu9+k3KAv1djmjlGSSo2LlSN9kQjhz4zuL5SudW
p2f58pWOeVX31EbOBbDRdLH12vb0CXXBYUDc8PXn26QkLEWbDpYdw0SARqvg1nflGAbtyJYz0fHz
bdTlwrMOBuSf19fZfjaoCtCEFjIIL3StCNcbnCZ6VdalHjLbT/RMulgd8J5gjuOjqGplZ5tsgjb6
VHw2BJWYKdNOXe1KoQ52nautfTG6sHnvpKU41wAqzqFRlVdldHpXssry0R7ROp+0fK99vo0fyHRQ
7KBFR197A26p9cyRZ6FYl1yTgyekHbLvjC07VjUK4xlhQy5lx6pD//W3vN04LIscF5cFCdImWe8a
gWo8HItLZEnzKQVf7CEv6hzREk92Ns6NDwpBkySM5hGjj/XGCfMQ1UGtlzj28mcA2upliGXriB13
4ffVmH15/cluLLeYfyDXA1yck79KI1ArzMtFF/2SmM2Qu9C92u+DncaPY5kjxD9Mb8ZDgY6AOcdH
ZKy/THRfnsGphUBHJ8C52ENhf5TqSnYTNB+/ATtnuqM0/77+fDc2zCI4uZT+hDX2zcvlOvz+qFUV
5xIsFd0A1/ZxSjvlSZOs2m0cpbvMstYdX190k0kvz4hQAZOeha29ThWhoQBPmRvnInLdCU8hTmeV
6+QL7GMGZZReEHGUno2sUH6UeSP2nIq3sYflgWcsqm5LGFp9U7RYu8E0CeUND32cbC09BzzkTtfq
1ir8deRZucc5jMvO+ut+shNN6wJhO5e6qfWvNRqi1zIO39x3NNgsDHwMQC1w+9ft1Dxsx9CRIM9a
cUEbXmrVQ1ele9n0jfP9YpXVG7MbXQ/p8yOqNjntoXYqcMOBJrt0Hfau9RuvDZwwe5I7ga+zDthh
ybbXQxR1LTHXvtJN6kXr7GAnYN1chU8D1Ful/73mfo1R5QwSGT3z2Xy+KGMKVj6c3+xbyMdhWmUx
x4FYwYXwcgsooaLkdYPYo5YUX2YRZKe8UWKvtsxhJ2ul+cvfepnDkacvmAy074iLa8iAmteDOsZY
JreDbT1ZZR1+69GveFJmOUrcTkuRGIqLWB/docwRWQMXomZfit6AUh/0nQkSMorA9epDfEbQA8cF
nabkUyRlyb+pGsIB4UgD912YZOlDbKIe5kdJJ/+Sy8jsXKga6gdLWIBEC9p6OEsmvf4Q2Xk2ublO
/9lNSWkxcZbw97BA3caeI+JePWaKqNVPJOW57Bpo8PQH5MctEs0slxO/rHEJ9DB+ZdY1WaX5zpzT
QqbmkazsIA06N5vTKfY/up3KFeyFkPsmbUb9nT111EZtODuzGw31PD2S5Bp3RtugGNmPtvyjHJ3k
3yjSrPdQfMPAHyT05l0T55PfepMVH7IMyblTQfR/QiMpKP3BtMBfyp2Ual6P68vXRCrK57bvcscb
DCO3/ayvggEHTCv6lNowa3wB/e6gBfbQnYNuNB9whC/69+Zsax8rwxkpxNtA+5YIiBj067UFuBOl
0mHotDF0TcQYpWOqxPV9Pg5t7A2plD7HqFbF5wLtr9G1WqVxjphjR4VnO1INiDRG8QESzIjmWKca
9RMmZ0rtB6NQK0/P8lq/zC3KTog6JV9LxOFrbBgjeC5SPHe1a7TCNl0zjXrJh1ZmdV5S8o9rS0b1
hHKxlPp1AGPYN8ndZL6UKdGGENzCj1MDEIqB0aTdWbk1Ng+Smk/t+zbU5N9FOSual9ZIL7h9Xc/1
OzVI01NillhshDSuJBfAS/Or4mP33jCnQeLVbQFxRLfH8v1sjYPlGolTN2dJVet/kSPIokvDknwP
FUaNa8R24rwzk0qVn/repD9DddLeE3DRUQAOVwHJsjLrBw4pUQpTqs+TDwHk0nJHsGJ7CpdR/8JE
JCxvZTECG2CUjpLyhdvd+N6HgfjC1dL7r9+fm1UgH4K8wmCJ/HkL16miWWISjmUa9kDpY4KK1LMV
G85OKntzFQIY6RxzHhD+L6NX3qdSYElmeu2Jv8Blmu4KpCc7v/FZiJH0Fxi4gwZi9LnKd8y4VmQ4
efF1EuFwp2htcDDMotmpq29dYDa3MaUi+emG3DNxeY2YuyAO0w2xDylqZnzfJX4TDHtOQ7eWom1A
v2ZRemNK/vK14WyI/GicIQk/S5goUbCBLYnTE8Vju0N1v7EUmSkccBpcN8YbstqWg5HU0iVIhOYl
dZMfq9oM7zXRO3uAo+Vrr+4XyEpYBnAlY3i6vl+EYWImBxIcYwy9O5iTnB6M0sh+SHmY3Q+YITY7
if5m+5Ey0bLmW7Eig6lVZprBF1bLvggus9WOfo5NhV8TmPbaljeXWUZDi4z/VsFLALHO8IwlTSMB
9bO6czynwcLdRiHENQdV/2X0TXo2p1zzczMs7/p6+snhzPxwNovzUKmdJ5qy3zkWN/JymtfI1FFy
gERYZ48MlvCxmUP70poV/gWhEwHvr+WDsOzyWZ9M40QauwewubGfWBRg+OKdu6XHBoTwOQONfelo
NfsBAiLHfg7BBnSStRMot9uJTvYyDaGXviiYL5/lr+x4mm20BY1KvShhmHVuFI5B/KWR4U8PRdTG
P8oh2BOG2D4d24nRPAMDZq40+F4uGRYQcse2Vy7xONh+g3jmIVABvSdFvRegQbWvjwuLUFHx7/KQ
GxBJhabzZNcMlhK9t+sDttHmUZXDwPREhHKDO42V9W9a4Mh+TDOR2K6s55Z91MqgSjwk/a3PKjO9
0KcDGAf+OIQQSwEMjdyzpVW6qaa2tR91eJljR1uqTzEc+xFz5ZI0D41gPT1K7WC8cxpch09ZMYnn
DNz2byVJ8y+GM4XqyaFF71zkEEuBe42QpXs5E2kuVGdU/zFFY7RHbDSGbxYKgdO5QhrIOgS0A78X
OADFkJezdj4KLcuOszL0jASb0rAuC3W8OipOMtm+2aMIcid1LalKiOKO7ht6FjueLA0dahVYwQSH
qBzBCyukiM85zOESq4y8TlwVBoHhx7YkVLfRneZj28J6JtWwwTSg8GcpXhl0dBjQhtcsJMD7JnKl
UZSBKznmpLp6FqbK9zEvzRIkfJvBVkm15KcRN3HgkQWkv0JGYvqxiB3nm1TZEFmcsMjuWsUJmlND
plN6mW620bGDdP8zzZUgO3bGKD4oadUlmB/E5egWMNMyt9Q67X6Y52G+0yonCh+cVLJ7LwDU9c0Y
YpNkNrLQoM6ddL6L5GnIfBtNF+H1coOBud4F5T8CU1o8/Up0An0lDlIJsrZW3dtOlvYeKjOT7iZj
qP2eszx/ToXQ7jBYKYeDmoVj61pWEtbnJG3lM86bsnA7JwcIMhTSP6qJ/qGtNMbzNDjSOe3V7GfX
tPW3psCiAQLEBwR0yi6I9XMWaM7HKdWm5NCGZRcflmgIfdnMk8KN5qT/zUevHxKtm5V3KP2b5sFW
+y57jwUWTqY9FMjGr1Vp+tTHI5SjPOv7k5RMsXbQg1wgzlDFzhNaT1INCX2IGaSYszjktppEl6LT
gtIj5ameswxmtKvHjSGOrTPL6dkyA/13OVZO7VM6SkDbIjIfP+tmaKxjagTHWg6rwlOF3sV+0XYh
W0CWxmZyB2VsPwRw+RcD8FKr7+WQ6sEVRWtY/iAHWuriOQjzfJwlcTb7bHbOzCdQbxxxgX2qpUjn
NJjDh7kMnIe21OWPU8SA81yFIovdvDezzwzisomvqYfNoRa2HZ5aS2uf4bbA7qrgNPY/QnUeFD93
aoXyI52M+hTFsAPyuG1SdxZ1GXmRYleDb1d9fh5jpWp8grD6QSiRMT860th+b0rT+WlhSiDdYQkv
i7soCqkxpDAu74bIjOxDKJIBzM+oZYoLI0I8NamWQWiESy6dJglZLUjGgfMZ57Vx+IimFK9STdjh
nE+C/FNJCiE+oggat+9ntWhDr8socK98FRVc/Sy+BsiVGSe9mKtPVdnUs/96Nri59shsF0gR8zow
OJts0M6R64ZmxtS/jr0RziOKrJ1+yOIGgv7cmoe+fDOJZlmSaALceNHqWjPMrJIBIUAGsPb5MBxF
jFdG1TaRT5OiuVizFfu9nkw79fom61gWBWK4qHYy3VsniUVV/lGmhhk4tsGXTk319xR3e0Jkmxvv
zyqLRy94DXp8qxuvV7QYf+MQ3sRY5x4TUcWDh19/6PRyT/VryWpfpId/lqLLugh/IfO0us8pd2iG
o6V85VrpY3foKhxPmhT8IkoLgSswBwLgVGbHVIvDb/9h0/yZWzEcpwWyWruM6eW1HTgqHLQsr62E
RZNdHw+ZJVBWGONU8rgI5OfXV73xcgEwMqZkZkLTZY3eyvMI0Y1hkcKoYvs+wynbrS0peUYFda+r
f2spBiV8QDyJ+Jir9hv8X1GMy8udZz31+gm5bUXLC7/Dl+KtXUt6wUihIoJAzrmdO2l20OpjhtOF
WihPMZnvXYP6wk7SvUn+SI7A9CyHzkHvc1vzAUwuFvU2RNdga4Vy0h9sg4FMXBe661DK79QS2xdI
l1le9A8Yp9OSXdUSgxxhNy+g6YcJO0JIsnaH+urshdCdd17gjWdbamVeHqntVlLZ6gMJWiwmd3lY
5+c6LdJDkwlxqku58lAo2R3eapuTx7MRuKigKTbBLL9Ma4FYGKaIh/Sqizib/BqBRwm7ai17n0vJ
3PxWlZTcKNLUgdlsGk3vihHrpz6aFMWdpgT9G4PNde6sxar59SOyjXKEcBhbnM1FHXkdFAI9yvtI
x09YyuwWNysleN8GXffhv6wCTJ4PzPRtLerjaA3tkNSm89mplS8htv1IxtL/8/oq2y3EwVjAW4te
GPOnVZAxBGw3bg+UHtoowDoxCF2EvaNPohubHez/raUwSSSQ0tdHu2u1VJBiWpDCn7gGQk0epjEz
3gf5PIyuSMch3jka22+0eKXS42HMDAp1jTKBCqs54YDcqWqmsjdoUXzUlGaPn3Ljkbh/FukzbiLE
h1dNkclM55JWfoKtrvSctkXuj1KuXhAiHXZ2w3Yl7EkXWCQzWOQW1p39vquNriqQjdONcr4P6umf
zJpwbY+1N7tlLzsOmu9yfzPDWo/o9WSYW3RKU/TaYRL3BR1aCG2Sq0bVHjZmM1VeluJhaMYBS96A
UgTALhlNaG7XEpHGsGus7w6002OG1ObXsjTNzzxyf6niEAauBBZtp1rfslGWHwBqkV4dU218fF8G
mb63jLKsuIEmYdXjKS9i03G1Wnaqg1UFReBqDOus9w2Wi79tUSmpLxxGDvh7BugUZKmNsI2ITMsN
Fcl4M7mbH8eABdAOAWDrhIHilaO1Bo1KPUyUazWb+omuvHQqcfnciWi38lPaIyqTWZTY2NAv3wPy
ThNpHR8C+10IvrmSPZqFmbrDAA7EjQJGAWU77+Eybn1+UKPAT5ah6YZiLLAMQHMd7XzM0o0DWgtE
8qE2Txr1+EkwmvuM8PXspUN0UqI976bthUZKh80ILTKwxpsgbmkDxn8VeU4tGeVnjNMkN0TP0g1y
LU1dLHTkna7mrXcMpBmCFxgU+n/L2/irNYR5oRxIApLDaBjBlz4KJQ/bnMBNxZA/dFUyL32Paich
34YNnvL/FyWhe7koDH1CZBKTYqFXfjIQCb8b6oVOXu/Ko9+IuOAewEgugRci8WoPAQSuOxt677Uf
VZoh9Haf5CDdu0SWv7JOyBdDjUWxcxHTXD7rX29RizrI0gEPxJRM/YDbbX5se6PwENDSFbccc/OU
RMM3SWn35gY3ditiRYBtuCXByW4Kqho4ZT1N4bVO1f5niPzVzHqNwnBfBbTrIhzm1O+rwrJ+aVMh
N3fomCZ76OAbL1mFnkJvfHGg3ShcKL1Ww58uQozAzQnwZhQedancIz/eWAU+yoIuIgApm7xSzOVI
pkuvP0Gm4M4ZxsjwrKSy93bnzXVoIyIe5CyGAastAyxjFCYCd1CmYwVP3Sx8yqAF7pyBG1sG1CPO
RPT4zWUm83LLKHZqqkMuSRe1ywuPQa2Dt7cy0zOq1Ue7SlQvQlj+XQh87O0ZD9Wh+Yd2Ax5jfWmr
RiT3MQrH1zgM0KszpOCAPLvtd+Ec7USXG6+SliyHHQUS7F3X2JNQ6weV4I1vLuoF75rBUn7AkEt2
VrkRw+hi8BNZ6g9D++WrnOM67qQuCK+ljankQalD9beRmg6SP2PW2EdYK9V4KUNqnZ3a6kYg+z9K
FnMucFJrAFpW9E1pq0A1xEC3zInSxo+nufLHQooub06JyYNtggvisoCIViFmUNo4A8yGlnwV43lK
/VAAVAzjIyZH6n94LC6EZagG9mvTT0/7FL3zwAqRNAw77FWyyDxPEFEZK8fFsOfSeeslMnShnAKI
DPN92UR/Bc+hMZxGitv4mtZc7hYiTf5QB4Zvx9LeoOfWflyKUgB7Fhnrukdjq4qwM3WmFi6C8IH2
4nSStOHf17/UFluNDTxoZjIWkDUMj1YPVDqNMZhkbVeqo+qQaGnzHtko/NebQTuMiah9Zr1YkSaS
eQjiwUCec3ozGobfsKgjIOqGBg/R+eVLjWKrS+SAzHyQ8/qSabVy0gYk1euwnXZ2y62XyuleBPkU
LoDNzpRiR04KFFXTLBJne0ym05ja8Q619OZbhYwMhIxZFhIuqyeiocgEFBrBVa4U1Y9K1TqWcz67
Flx4r5O7zB9QFfNKlGjcZury93Wgv5nBtLxVKCEg7tFu2+Ah42nqs1CuYvi0ZXmMaYCAuiwHF+RL
tvNWb50K6nhiJ6R40Ner8x5hhV11bYOp+xjiGdZNltuMY/M8tbsIh5tLQfUGN0dttcleakuLdAOi
+RXmfXJQkUbztTGGDB1rb8auIrEC0pLDQfMAgsqqf7IojGlOpuQQ7bvmI8AZ6wvqJCgmOGZk7hSn
yxtaJWULnILlmKEjprG6YSVOt6UX6LpImeiPsix37rzwsNUmkU5yUdk/Xz/3N14j67HcHyDa5tjL
UpeEqoxwTlfNeYQCsSruNcqxd2C2grfujoWyQDMPWXqQlYx0Xx7v0ilGxUBs4GIEpTgoQ6GCG1cd
1ynNN/e1QdbQhmFIzd5g4y8tsb/C8zLNj4Os1S5KYQTcOUOXATruzOmQdkzmd9KiTTBZVuPSWWD/
S0K5erAwofRMJFvFapUcFr1M82EG2PXWjIFVlsQEwU1LoZO1ZBR/PVNCU73O6lC+RKocPzRG1CKo
lZv3cAJnn7QLsWmmOj9e3x+3Hg0kLOMPsgWSldWiILYCJOFl+QKuML+DNAH01uks9/VVNskQj0aA
WpTXHLoH689lJyJV9dlSLjS77Ce1aLT7vBbtO3IF/VNdO3LgThF56X9YFro4UGJ2CKdtxWoRYS7i
Oe7ki6JV8nspTuRjnxnxsTdzWfeUlI6Ji/ptX++su70WeNgFBr8wS5dkZTmVf31KNpKq97TDLmQP
Vupie6rkDEPs+Svin2Jwa/KLwG9l0I9VPM5noYg899MCS+TD629+c/6XX4KuE2rx0Jk0ffV9JSEZ
MxBU/UIKmB4DJDUvqgzkQanbvc7IjaUAacKZYqVFYHi1VGEJEaMprV/0unoMYls8poqQUd+V9kwL
t5sWqgFDCoYulJlsrZevV2kFJmmA7y4IO5hL4mIEs2eUubJzIm+tQxcWnSoei2CzijLqGGVxPtvz
xRiT8n4SovCnXpX91z/Rpugi62PouKgj07qCe/PyaWi9FoArdfmC2rfFjHrEnPc4TkmiHm0cfXrP
EF3yk1l/OZ163FD3Dqe2QarwA1DC56OBIUN+ZPUDRjXRu9CclIvQlV64bQE9xhvToildUxFZhR7o
NCA6a0rqB+h7jumq8J5+SUbofHPMSvsl05X+FiyVotsEUv7YYRYKozliHO7ikqA8p9qg9j9UpWs/
OE2G/Ljc0W66aCVlrOYUyY80so3vlRpHtZ+FptR6Vmt1z42RAKjAQldioj2Okl9NZv9mOglPD/eN
C2uhv7FrXr5+I0G/LqWBcNHCLkITchx9WaLj1GTG5CED051f/9zrYwKQcqH3sXexYcX1avnvf8WG
NtfUwjYB3nR91HwmzZk9XcoqT8qjaq88W6+F6iyhnWY7YwtUPtVlg/+1VgxWxJ60ZiQOJWQabaC0
jxlS/erjnCJiAs5tFHd6OYG5BUMQfefKhb9n9I7+BC7Kvh9nS8vdRFqgvkLrTdVLkIQovyV6MFmP
dSbnXgMQ8geCs078T2Nkzr08iFYeXbuOTBPFlcGo/RzNxtQ3VMwon9poxJJyaKqu9EDO5LIXZmYQ
ngtyiu/z5OBuVZVxJo5jJtvCU6u6GX2phZLpSRMSV6BQsrQFLNzU4bkb5fGrIYHe9qzc5AFFDvQC
UPpQFe+GYWiPwHX66RHsCZYgkDoj56wP6Fm/q1XmgG4c9qnlQVvWqwtzyDg8lZ1ozXOGARsGA6jx
2J9f//j/Y+9MluNGsnT9Kmm5hxrz0NZVCwAxcaZIUZQ2MEqiMI/ujunp74fIrCpJWTfV2au2a3eR
MinJCERgcD/nP/+wPUrfln9cEPYFaKEsXMSGej9UElSVlcZzoU653/knQ9NVBoabqOpyLGZ/PA51
Zz4HbTany1/dkzg0VkbshZQXdAk/6kTchJ1C09zxZEF1KiM/6/KNGN+mH3Hi88Yoy81Fu3ClYdcn
Q2rGE08r7Jm6Wr2fhfr9m7NA4cajhvwPWoL3QxtBFzjJQjbjSWDtEMOvL8LCKNzPgV2MkdvVENVh
pvxkMf+D2QonAHdDmDtMZUHSfnQBpPUuTVTe6jSJhNPgVm5wa8BQ6mMdW/o6Kuy5AMEHW8d+aU4Z
UvRpL91YKzqR7XIjLX7GqP3j44mNBvsL7F2KIv78/vHMGnhHU5ksJxszm9tUaQWscSy31178DM/4
cSvD6Ymzvd0A+N39EVKvWCiYbE7rSSGLONoSrkTnYoHy57f3vzsKehdYLShr8Lv7obupy2BNNHMk
r7hSdZyRfHIwhsr+STn+h/Jq+zIsTxwH8jvt/Q9PkeNVOQo8luwcp4aoRoNyARdT7LxeGbFZ1tnj
bFHZ5f0lkgj3xmian6Ub/fEO3kjQAL4bZhmQwf79lWtJaYV/tugnyI7JMRciP/aehL7gJd6ptIYl
al2YWX9+dv8wg9u+95YtSodBt08X+f1RrVFA+SV55AQJwMhCM/EgjRHx0sNRbGb9NHZlb19h4kNx
a2LoE4623l9iDJDJEI5QfpF5qebhCjdpP8PBz9Dw9ysbn41JA/Nq9po/bGtVGhRkdcn1VBmVedkW
gE0hN3//yWMwtYRjOdbzIesILoD5Zy9+2DvB2pz0cbCzSJ8T4mA1C8XX2c2AvGbidMzjIKk2Iiig
GUxsrXNR/kv6lCjJJve9ZQkM8QZsnY1Ymb24c4Wr5kgvs/ZDXg+ii2bUzCRO2XX9MvH03851RjhP
spUz4SB7FEV6qk9fxyTP0b9ID/tCR6Y4NVejld3ZdVp/0JXsit2fX8cfC77tMm5CUlSBhLdhEf39
ZbTdLsmxtllPg2MkN7rTeFd1kc5FZK9l8KWxavW1V4ka9ng6uI9/fux/swpCkGKyBl6Fa9cfamdY
TKbg+VlPaCTyductpvOVMMrRCm0ytObQQbd02xeKNHiMqUYkYxQR7yuJawiEODk4P9mXtmf1h/sG
0zJY0sFWENGrfX8yHCfVyqGX+okFe9J2fbqQAtPjwbAjaMuDN5aVIomMxfbqeLGhjoWTrlkvf35W
/s1CjJ8gBTiLF9rbH7cGktCaNFmG6QSjsTglQl92ulYmDxSC3U+WyH+zcmBaQD22efxtXLXvv68t
koRif51R1S7BbS/LmmjkvoumtNMvGlb+uC6L6reT/B+f5/9MX9u7386n+Pt/8e/PbbcMOU/aD//8
++34Okg1vP5y/dKJX1gQvrzIvG3+a3uTf77o+7f4+3X+eWhF+1X++FvfvYgj/f5J4hf58t0/do3M
5XKvXofl7atQlTwfgM+8/eZ/94e/vJ7f5XHpXv/26+cWYtj2bnBam19//9Hpy99+3aqI//j27X//
2c1LzcsO6mV5aV5+2Q8vzedXwf3x25v+45WvL0L+7VfNMd7wSLKyguEAmwGK/PrL9Prbj+w38O4g
iELp4uJZG7zVtIPM/var8wYJPepblxZ7o+1sHZSgVORH5pvNmgKaIBoHLOzojH/9x2f87rL96zL+
0qj6rs0bKXi18z1+yHoBdA/+CmnuPJuwzO9vn14aOGk0k0NtkozlSWmriY2AzWwuCkQ52uFiDrqI
zMpBh0lo2fTBwtBRHSZZ4m+TjDTKWwpJHqOtbXXo5jqWa6mVpgfHXwx7D6BR7nO89uoddrjTsZVm
b+8oBP0gzEtXm6KOXvEF7hgqOjlk6e0gmKruAc/SPkw7qakoMbtMDy1jXVmYl1U7tdMgvga+qJ/G
DovQsEg66RyJQLDnaBzqtt+h1Uv0A0FRWncYCrWWEV4byfygZoPsNTGKOeLkDx+42zIZGYXv3vft
bN27cE3rY720xRdMWvq3pR6UHwIjRSmQjln/nJrSo+9hvKzdeM00Hyfd6oewyPrltTZb3Ywbv/U+
q9bMnqVa/beOhR1QXLfeal7ZCW5SUb42awKnw7Hf9VUwlpFdaqg1UA/XX8gvcusnPZWu/ySqddNZ
ajZ+uz7T58exIQSOjF8PqoS+OqqBMDFWBpT3OSeJcdFczJjY7vM75rppiTy2rCdm45biKmbjbIV+
obT+uhQZVq5yKNfhoJqB/D0UBv0Fjiv9F4BJPY/0xSr6/eAtuBrhIGoBiCaDuey6YG1vajXRyBuF
EOqCmm1GGkDcFi5u2O0gMUX0iaqiJnbzkAROedt0o+Bymm7dxeyQRRahLZVfMjQhw5UqUy05mbU1
PC+65r805gQ3PmtEHWLVsDzZxDm8r/Sp4Nv4Td3vzM52VTjLvsRktAZYTEk1E2zNHQOGa9vr7de0
6Zv6tuyFbeyzXKNhCCkVindSWMKOt1Szit7YWufQVJzbkFiK8trIXBQJOZ2OtRdVp9y3ntcNSFc0
Vz/Re6VGDKWRWgMEvyP2DsOL7HFoC5/NJTcWmHR9x3MWjVDF0EHoNSzlIZ0/mW1G3N4yzrlA/bQM
z3U/G/GMhJtKo3b9+xbFqLa3RjbFe0N2KTZSAXnHJ7uyp6+DTAIy/ESRZS+sYdLnIUgs77IW+kAd
shgyiSlrYUAgsnKTfVPXGh4LuNuXSG/mxqX8qAgCMZhZBZRpTSJRwfaAA2WRpsVhTdv8WW/c7LWH
O1FGjevhxEfWiNOGg2VNNdfKao+zkzb3eMTb896q+o67qeR+j3PPXmWMwMT2d93c+BapnNOYxRrt
/letTJHSGoXU3DgofFNcuWPWvHiG6GnXbWt4KCfL1mCRDpuOGDrnGjUqsPtrlbVy3pl1l+A+muoZ
0ozWVBeI59oODa6b7g2z0/PjrDX1YS4cZA1ZpY/3a9snz12WDhvUIv2bWhfJELPyyc0tMatjqu7y
MU0DOEajOXvvU1gjbzsSHu70RRsQoaDWByxSbczHyVRMQdP28VDXkxsR79MqHtre/cgKiUmwFPNL
4iy+f/IDlVYRK3Vfh0yUKNWTMmkIVsZDYYfcj2czbYrpbqk6wwprQyXoopaypFgcmB1Fq+YECbfo
hO0wlmdUnHnReEe0gOVC9whWQkiBIncRzTcUUWvEXHA35KP3e0f/lzb1/+sG/d2m/t/c+v8XbuqG
TnH8Z7v6tql/u5efX/CPzdx9Q1cNFE2zBNMch4x/buau8YYAAro3nDNIwfl2M/ffgPduPuYWSxDe
cS77/O+bufGGFwBE6SgjCZJHf/1XNnOIe9/VvmzmsE8YmVlILbeVyua7fgvPobX13bJBkpPNIzGM
OUK2JhIlGrxomN0kCBuCuD+Oq2G/W7uM2KbGD4o8ctaehm4C2nqYwEX7cDFK66PIfHYSc0jALbJG
e1zK1foyrR2ZoSJtLno96d4S6srSLLV5oj3W+hm1moGZApSY9G2b2IC2pKWU90pJ58qwEw/6yDw4
T3OJ+ibs1oapMlGeExQne7GrsCoNwQdeU/1hSmGC0pEW6bOgZ7rJszy3YjElhtzrMuUbeUkpnsEo
SPyz6XHYG2bdexmAnu/7LhnHMMOi4jUV2ZqFQ5tiHT7N5YD9+iSdUBuEeBn0jKJmGWo6NMcVvk22
S+Nd9maCB3JtajKNu6p2ZTjYHGxnmC2PqDsZ6QdUIOp6lATohYkfIHYa03q5zwzcMA5uNomLWvc1
Fdf1qN0Oa25Xe+FJwCCzDxocKzwFsl2rwBnjBjVVsl2X2jl1q24e05RF+IZcL3sNCcnyPhiOTFIA
rLTT4kSUQXbSpsapQ+WNhcO5n5oU15Qxd0jQHER2kGDEx44xkXOyJuehbMfkrUYvTc0m8D0Ju0oa
bwGH0yrusR24tvl8aTxJTJ2i1PLWd+nACC909cw/6XgcamEBXQWgVEuWJdTszCxAbSUOiFWtBZ/c
YbayqHMd+cmYgUdDqzS68WjqtfPgyHxBKqhV4+NUVt4YGrZY9tBteiJos8KPTOVc5E1JrNiUJ7jO
q6C7ZiV0nJipFvfxrHnGV1+zEJUBEM+YLvaGEJxt9CQh1mnatvOZMCDIXoeU542j1UXtoum3hbKX
L5Zo29dxdfWvc7vqt+6wrP0BJpHVhShFx5raASbqriwr/DVBMyWXrF/yT5k7MVQbzHVZQ3QG48dx
TrqPcDCyNFqUQ2HaLOSsVugY7XB1putVnzX8lEXD5jP5hS9Dcx2Gj8UE9xbJN/Vza4753rCRL+0w
7nEvHNyng9hbEm8N1zQz7V3d1yhRcUHphk+LllQ3CXwLtduiq04KGjYncqxqe7c4puMcPBNdYai7
ylxjoPVLo7DqZMee2z3aem35UQNIk4WFSbZONOdjoxMtXNbrgYaUcDbMYouTBy17iVySfI3I11b/
U9eshhsRdWuY5CAYrXsza6Yih6lYp1vD6FsKz1RVX6Thi+FyCLzsqnMraw5tfZ71g+F2Sw6uvzIM
7VauBYVP233V6yZ7Lc0qec5Fu75oLZc+MjEW/9BUSufa6Xb3AdcoNJRtWuATok8Ug6FeOHUR9muQ
19GSZPMjylCnwLLEHG/GLstyCCmG+sgozXrBWHDRwOmzQkIwbKg611V78ZTjWPHGp/yyCRO9EMGl
eMzX2pMni+WPHAshe5wFa+Oee8xCUGJ2GCKusi2LXSIY5Eb+EmgAP5abP/mJnjeRBPPxw6HXzXSv
vIyUoqY1O3Up7S4wLpTeTfMNkZoz0c2T5+dRMo9KXjCf2RARjJsQ7TpGlkXK1Ko60qoVSKbts9LK
QonVgu7EdlGwyCU4k88x2L+6nHQQ9RunE7m3GzKhox+UpbdcIzJMbSDnVP+kFcjoiNPNEp8UuJXB
yprrRhEj5Jnn297x2+LYW51eXrXO0DJ2dDvnTlXaIu/bVeiMjESDKjxZYFS+tQ0tMy+GbGn1Cw2d
eXIxqNohjW/NXUOhhMawAKTMg/2lhQH+Q2InFqW/89bJHeJlXTQtamxvInKas85QIMNj/Mb002V4
AoSV1WtZlXMW0jP7054wmrGLoC/7y6FMFd4ExlLZ7/2s9u8E96IIKdwanszZND6lTqt9qnnuyXVO
uFbI1vNJjw2/lo8T52aNK7tvgn3RC2/ea3buzrHAhujG0TFkEk2yPudFnajIxen6ejUoDw+JP470
kIuv9dGEb+tnHF7Wz46AQN32ZfGx62cPYaxrvE94oD8b3cSIbZIBDRWLjjfEU7l6X7xpUu8sJ211
9IFjLUmOQk4eKoLbirDTC3+IB5EgWkKZ6b+3RjxIL91B80RE8hkFb096444WbEU/27PkqInaOyTm
h9WG5DRrjYtlbTHnDfR5Zb90iytkrerBdBt7OU6ic57QnVZTVMxqeWd2FfceFMc0DUWf2hg+TNgg
hLmEbbMvazyq4lb3OYGEBdP8GTmiZ5q3pMz2xmgCX5bZ7E2RSnr1hOumbUUIIO0kdAyVF2FF/BhO
JJNVvMu9SfgRdhc9uVUYiuGkj3Q8DYsgKa/WoOb7sB67O6a7K7dZ3pof6bs6gl1YUEa2/7Ia9wWR
yB/d1Km/emmQNFFbud2w15RVfGjadn5yzMJRYZfo7ifpd/IRHMxkB0VXWIeVKSDoLLMUn71WC06j
DMQXP1/Ku6BXsOYmmBNNjPlAgAw3c6r7hTFJOx/YbYNGv2xoNJ5UgawnEqnsoU9JLfiKUHr5SkZR
8NWwO53VqbZvcmsldKkuB3HrNFp97JKlvRb1LJ8bv6+y2DIk4WxkoSO/Xgq9D5VtmKcc4bV3pBmw
nKhJ/OGqklZK4m6OCefO0xtTxcZayWOCuF/tjJVmOMr8RWtAKi39izvN6xLPXWa3x8Uh0Dy2sNI8
4RoYlKFVmOajT3//CD0wDfbmUrQFeGZB2jtIIzXXXPiPUiSNG+VBOVjY3TZaG9HZ6VvfNz4HBDBZ
u9QdyjxshGXlIZDmegMtw1CxUEqcMBvw7TDvquJG2Wk13tR1ge7cKer0HTuKXp6KoDSePK83p8hC
e7zPhCuqcNZ0acdL5hM1Y3lqsfbm3FTarmkG9520Gl0csCy3nwcvq+bYsrLycS307q5wpzxF+a7p
IsTDvLpiUaf7DeyRJOky/UI1u3yqVNF+9NeSJt6T26VDlmzyKT0udcQz7w2h0XWCx9xN5B1DlOyd
mCsMhhE6rWiJvUXXo0Qry8epUEkZI5J1PzDIWi+bNHf6vWNNQXDReRJ7qWFKpHESeUIq1iZ4furr
sb1Lg6Wtj21XzYA2RiZi+KndpZGoKYsHu0GTPzD+bxHw9N4JvsVoYq6NlghTh6KKLVG4F2uT1muk
covZksgEUAb3cMmmycDLClXaJQffGlkbVwZwu5UUj3SfdrNsiEmdjWdqBAh4qqVIjP0+EO8z6Woj
OJcayxAgAV4HdgygcVZOAPgxSEReRBqx617cDGvwdmlWBEaMhaZHu8DwtiUHZ2MNNMlA/I+ZvSfN
dnr1vaJK44ZkjpWMdwcvm7LV8svSrrN71QvghnSavMe6K4w2ZI9Pb/LBRx1q6N0ChIgy1Ay1aubV
fpcFN3C28G4oeMwaS2nPVqN51rHQyAGIWkWWsTaVfQaKsjgb1cl+V4wF/f00LLxB64jkdrRMPsPU
JAHTqMVIzXCyJquMApXp6f8A5f5/viH2/7QhflAsRC/1dx3x9op/dMTWG+Dpja4MbxK/Lf8beNt/
wzSehYIbH8Ltue39Hd523+jAzcZm7cqET4eQ+01HTFA3v8/sBKMrk1HWX0C3fwv++9cwiIaYiRS8
cJxBLRBuupnvG+LUNAe3wKQhXLvcoPXBtlfuMQdph7CqXD/b+0bV3bqtjlEIsUzT+9pt5ksnTSYz
FGVRJEe7MNKnDPAxC0UumjUs7ao0I2M26n1d19tftxJ7V9Dr7Isxqx04EJW2b4YeX8YaH9KPhbb2
IFeVp6yD74l8DJk96XOcTE59ucChfLFnRVuIiQ6WPKQ7E1tUmpjyxMx2TDOyFnq4KCiSzMQ0HAfF
YPHJHF26tLV37GTDoVHaxEObixTig7nCvZcuvRDQUu15UYXZ5idqnFnGU7ui8VSuW3anVHhKC0d9
qSjBm61Nt5N8DUKZOku9Y/xdocdsC3xTABxWdHlV5n2mocmeGm2a1r0+yHqOjGwO7m28lr7aSqXY
507i3WC1fJ3AT633g0qztyZhHkbYS1XvlGVSGo1nbIyBWHNbND6ImRiA7UOf2rqK8JxM/BOxlPPL
EBR4CuL1/DHPmw4H4CKbGd/CEetheRS5ikEjxjYuN+jO2EC8YJ1M5iRp8hbvSu99S7dShllRVo+U
PGCAusjVI3vPto+iDbnpz3ihhanqc76BiIQ14zgTpGN96DrdwBZxAxyZpQJmAuqri2GEwheaQaMZ
cQJDeGZhNtz+2vY1EMz8jGaKIAXZpGYaHvwz3tlrY/OSnFFQ84yIptWGjqYTQGlxxkz7M37an7HU
4oyrbmsrHS0DDDtUZ+x12WBYAOD2OHIx6whbB3DaYpx6YmzP+K1vdfmrvoG61RnfXZYc7svqphrM
pzMG7J7x4ITEBDcUZ5x4BYXtQ/2MH/McgSUnAxglljcbxrzK1aH4HVqAgzk12IkbQ2mIPvAq+lr7
9qydMM5MmYD4a4NzDkHrGnTYKrjHbR+MmzqNmY2tDc9zJVG1GXalFyc3GZIHiWN3ImIbzpX5jmmP
038ic9gtLhdzHR+oskf/fWM7xEd7ueumkeFo3XzsBy15UHWJ2bXSAE9C3UYxFOYELHVvNZfejgJI
oyCLdDdn3pRBE7sZk55+Hn1hKkNbVF52aOiXi6vJnKZrA5GFwrdHZwBFBViL2FStUe5IRl3lXaJD
E4g7x5QUtroYNWpY6osldNsM54xcFEWzl30BsNAshaEuxtQBMte1FtyorPHNZD7gpFQ0ZTpeCcTq
HYVHr/oI152i2Dm/dZwuwwk+oKvfG23WPxBXUGa7vrQdedKcWTy65/5V1pJ5/rRlNVF0aS/V1uoG
6Blk2FIMa5xMmmGb7PGP028d8pxON0AF9M3z1kJ3525aJ1+rCHWgB41CYeu4M7B1/m723YeBOVsf
mb5wPyBIplPvCZF5qbb2XTet9LU37PYreQLKCrvCwePLPHf9rWwn/dCf0QCxAQNO1Q3DJQqr8guG
Jw1n7wwi4A3E/CZ1a/emP+MM7RlzwOTb/+SckQgr9XyIkqKqilNKcXvfB2j9D0FhQO6zHAw9InLR
wDZaEjL8SGuBPLp5xRSRKN1LJL0G7PbRK9dwPiMlCBwre0f2IQjKsoEpwRlX6duuvnHOaEt1Rl6W
MwoTpL5HiLfnJfWut0vvYirRxu+yrB21HYtbBFMITMfY4B0qD37Xt4dei5YzArSABZVnVAhXEP2I
ZdWGFfkJuJHaIKRyA5NUC7eGXmuYIYZscFMyBkrF4B2gUO0ZkZr9GnQqOCNVS9Ev/cEfhqUExyz6
93g0gmq5zfql2ZAuCwJoF4kzALacwTB9FgBjTCUAydQImSgMzuAZwBxBQFUujK/O5CgwiDPURihg
di+DxfmYV8lCD2pdVF7jR0FfgtJmBXEm0zK7FKnjMj7iCQKmp4RrP5hnpE8/o35Sb9Un3FvNLCo3
WDA/I4T4dYAWBvkKY0dDsgZcd0YUl7z3T+aYGCCnzDmexjP6aJ2RyG4DJSltwSenoabB1WCehMkZ
wbStpH52E77fiTie4Fgai8wOWnZGP89IqDyjogbDpkdtGfX3o6ttmFBDGcDkFUerext6V6jVS/c2
bWrd2SXAMUzrRhfTVwIvuyWCYFT+Lh34/8OVb3gPuC7+2XDl7mV4SaFNfF9M8pJ/FJP2G3RTlH5E
n6MW5r9/jVfMNxCc8FkkTI4/zv7uvxeTDHDfbJHhVJS48Zx/+M9qUjM9OBabEmsrKDEIsv/agOW7
8YrLXmNvPCdrC7GB9rgNcr4dr1CG+eYEQ2BnpdVDY5j4J/LwRRi3eD9h5v3AH/r9SK6H2BAaJfXr
90eyx9I1NLsod8B8y02ndOcOD2N7187iL3JGz4faJlMm0yP+4f6gOETkqaQp+VJ6ZtxlFZYj8P3e
9kPyE0H290ST304eAnBMwxAxEktKp/DtyWM+1ou2DIpdOZsCLhiTW6IzM+Oy85nHOEVavv/m5vqd
6/Itt2U7R/+q/X8/IO4zNCeoLX4bln3DVR+LFO1IkWMq2wzVbdD6wPEFJtKQ6fdlFmghgijxMyap
f3Zg/+6w5AJuMlHolFuW/Y83SVKLXguEle1wM/DutHGpXptuwe0YdRDBXpn/MBKNTiTC4u0sKboj
jQnGFN3o3SQA1rEzWFXsoKR9HwCs7ot0mC5G9HF3a5YSnlIPzlW2qOEUUJgcDYZFD8W40hwbMyRH
IaoEy5gAp8aaMJfLbqz8C3duS6xenXrnmRlQGXyfVkRD2ckYtmQCPlcBJyTrKKPBKr0Po57Uh8zS
pB2KSWi3/mj7nxMyMz/aXLo89FaIEfVQYigulVyu2Crli9dWX7JyLCKaxZtReMVlbuKL3ndlYGCT
KAvOh+cBjTpG1NfWfMmGVh1pv7BxJ1LxvWFn/g3m4dPOqMmFcl212fUB4j41FKUHqBP5bTn5Zlh1
bn6yh0AeIW6+6G1vHpN+m4GRRp0CVbbGy6BK46GjjwGwmUupYEosnyFVtVSLk4+7qDOpA0iInzLC
GkcyThUagiDvOMEVBcqtA3onQ7efq08SQXCUSLe/yioHNFEovYzZ4YbnsRLlW+rZ6dEjv/DkL4UT
m9rqCopx85O7EmRe5HqD/IVMg3hNcu1qxvU+xgXBAVTy1Wc0MloILcl41KyOXsxvEyePFlkXV26L
Q/BYV8lpyH19Z64ErCRDIC6yFN5pUQ3pnaz65GTAcAUw538eVa1rRlTUVRUTqOXsy7ywXcaTcxLl
lTlewMORD0vt9FvOUjNhr5rV3oUsnOxDikWcEa4+XfA6Vi6sD7LYGeNYF0jAmhczRaJLuVWYn9my
qd/KWqjjlPgyDzM5uECwg380MIxlXgO1a0cnaMR2jSWg3ua3ufBWEfWr+iJZAi7qOcAXXneBrEPL
Goy3UpfDq9J1cVkkqXvCu314XpGf7nPBYBr+7YSsrumpvToT7AzBW//cu2N6QrtjIWmEZqECLfNi
S43g/2NDiHWdr7G1jNMxmA3niVlie2d2br/L0qaMEnyH3vtyLejdC/dZs2sdq8asfHL0cYVI3Fcf
F833dn3rdYdi9V8ljO+9bHLvmZkY2Kcrl8c8qNO3hB24EFvs4F0CFABHzPUPFH7pRSCz5lrn6ZuZ
XRn6O2vN9FtldcmNYWAsH2JsMD9kMIex5JySLzkEzNvZaYoIq//yMsjn8h5XI/FMR+fJe5vJEOEE
fAzxGffQLsP4MKiLo2wWvd1PzYgsbqNFy5EKd0jat0MpSEdMR7Pv0aq7c30/6liixj38L/1LE1RT
BedoVMkBhqjfHBLHhwiLoqxtrzO642NpiaB4V5b4xYfpUulfBDWqt1/0ifDWNAfdi7AwKNNrthTO
98r0wI+SRdof115zZTyDtHj7pqyVRE5X2tOFm3eEsbipf4d6+OgVuuEcqFbpyIags6cYMBiUsnH4
sC++t6jHfGwxZIXUXRJyb5v2te+v8MKqxa6ni8yZkvaiCZbxPUWcPTJ7tOaXeoScEfY2GHzUm2L+
rHTAF0huwnqCPBN4F6WXya91J5YH8rAz67EoE8JgaPKhGXq1uZIBoGmlHdceBv+XWQGmH1MRVG+H
NPWJNEje4aQ7HPTOZlpi21qUCHnl6EMQb3o6qFdeEis5JPtxZGjPhBTSWztdpEBNPeOgyCDK4ska
80EhMyi+2tmyRgwzcW8mAqUC+HRnfrHzvRBvGUmOjXUx0D9EpQo232OX9YLzcdJG7bVwvPGqt7Xu
TgJuRXql6PJaxzy22rSE3PwPJbdXK7FgS43ySDp3cTBmSnCZBY9CidvBdY9JU5PDYWu+vq97cehS
98L05h43YeiFTWIbt6a9PEHfiJo1O7AD7QgmuyQn/dLNtFPdeVjtVE/T1D87bZ8fyKf97PTGi4UE
tpA2Yo3xiqnwO0Kmx3fsQwcGh0fdZYDhDjC/KzxNmCJJpvsm3ME0Vae2aQ+r6QBMuetTufDYhEkK
D8NbX7BsvWrL8ppdEpLD8FW0xqG17Fvb7uK66h7avrpvrKAJ4YUfJtc65CBpHxVrQ1hnG9LguSdv
BP5HF2vf4AP/NbOnx3yQt57BTRI09ziv33SeOezaLHg/aLRVATOecJFJvU+FuPc77qNxPXqoILIK
KsHSA7IV2edZD+CxLiRPvKpuUZsWAbVK9URvKsPKGVkyK9oQgrPDJAGq6psrB9/r3PWOSPuijY5q
tay7pbGrCNO0pXwZRj7xalxl5XJb2wPjWNGHSNaoN7uV3+j3Yph2XuHdSjHVSCrdm7Q12fctde0g
NXmwvWGHZuzQj/NjnU5l5DL5ve795AgUxn1k1kdHEVbUBYyFquVDAr4SFW51MU1yZ+f4q5kG93DS
amY04f4PeKjZBzX3bZzOmhsuABGRMQ2HovV7/KKdBVhsiFq/wrDOMw8MteEfLMOdltG0Gv7oR51l
D7cq9+6skSSYMJmt9qpaFcoTYsb2o8JiLx+DmGmEDD0wu9yhNNTL5ppBaXooq2av1vykrz6pK9lL
1ZaIG/T+LYaQu8XLltA2zYsCqGjsLCgxbv4Q1P7l0qfWbaEVBJpMZKtyAL580ey8ZIm7wdL3ntSY
Nc7++yVZXu2OGWvvuCpispKxnKoqWgX0JoRs3r2JFdMNeAsM0Aqzbl0fbrquJoI00NS9LjvC51rn
me6bUyaWy8Arkr1b6SemuvoBMrN8Ow4q2bdtP+1rLTkSGz+9mCj4rnt8gS/UMt0leXMktE5FNvyT
61L7P+ydyXLjyJZtf+jiGvpmChJsRFK9FJImsFCEAn3nDsDh+LQ3fT/2Fm/VM8uMqrppOa9xZooJ
0uHu55y91/aOQ2h0hwKrlciILVgC48PhrD9YaALjJrQuVNAP7aKqg7AzGBPIB94rM9wgqLit80i+
5VRIGyVqk6rd3utUPbaNBKc3FW9j5MudWPI37fOJig/YLOHyIOfitbPUIw0+EFTwTSN0rCzudN8r
2761AuOiGPhucp+2WjfmT4s2by0HK2DTP0SOvpkKeZ4tUB6oa/FbRnmrwJWGFyadaxKaDej47OS7
4tAtiiG71+70hD7ao0OlrV9VoQ6BMzwOefpKm/7R8ZzbrBLnoM7vq2iaiRBgUqpXM67x/W4Kvfzw
EUVobSRuFR6jURykQt169S7xujLj0js8uRfkO7d1WZW7MCxuu9n6dJZmu07Ffr7i8gvNFmQZ4Yfl
Do+ZxmDP4OKO1nGC4m5HrwNlel1tTHwjIPGMs2+2z+Nqfrb4yuO2nre5sRRbIhSQrnBluZEOUTSC
B89CRrV6WegZ1q1gPDBVG833wrm0npEDn+Ggy60Ugr2wo3FTFJ7zGAzjrcU/pL00WYexooO7CDTz
fc+0cOwhKkS9/WJI69h2YZ+YYg3ixpz1MVJoSg1h/zRDfsSKQXtkIIu3KuNHX7vmzstIZirB5LAp
ype6c5/afDI2QYER2lZtE0vMWCjmHFE8eOC4NxB1o5hJCjTADkPTFM4/5qxLN+3cXyZfGTcFNpuV
V5ulEr3Juv1YRLsNyFJ+Wpm5xr0jTCRvHE4Sj8CuV5G1G+f6m4eTlj+p3nVjXZqa84ZQbb7bvvE2
hi2tg7vKDr22LH/ac/Bpj/UeOf+JtILvaUtA+WKnd2xTCYjjKq4zLL69T9tm8K11V+Z07cW/5A3Z
/MQohcOl9488P4/it7dl0X/VizyF0IM4aRa9MQenoJuLRtLOqvy0kFt6Ib+UkKCG4PPRruUpnaW7
Q5tsXN2I1z651bUHv6zafbf6pbltzb7kzpqRMTY4DHI6LAHr1G8ROKAyd4g61W3fwtcfhv2YTh6x
ClOJRhp78+ta6+WGHq/3IwN3/VxF4lZKGOEj6sSndWocJlhEsas8tc9NNVKImKOPMqMltgB/4hyb
jVSfLQ3RbGM3uZU0Thc+FbbJDSCj5ru+i6y6jEY0PZbuy1ry9Qxm2nulXx2husjn/agcA1tcU/Zb
XVRIcvJqjJIQXj6ZynX+yCjf/16Z9XIQrnNZnTTfKTOsbmttF194LIJx60QSgbQfGRt6/h7HA9fq
zZilIJnlEB3bMF/sGAWTPhYTcjICCOxwv7YtRROxiPYZi0Z5Qyh7sXHVMIBYHdf7NPTnna+85VaQ
ffk0jtK7w1TSXEQVvXerw8AfBdlXWltWGqfFSHnjZ/6GLApcFtHYnQW74N5F03XuReU/Cd2WielM
3u3YGrT87HrZpQiztj0Dl01qevMdMk7/Vc8Sn4abTxRRupcXX83BSRaWnBh2yPShjzIQG1ZnbBz4
VpgMhulboXP7xGjIeqA50JcYK5zqYq9N8WxkFdff1DTVsCFdoNqxYoMfKK26pOcA/bawCn8FwSSS
uVT25xI59dms1n4z+bo/5Y0o6P56JXeLqMxljl1HNVHs8e7fVEplezubg8PgpuPFS9GH14X5Nckh
2CGjHbcEqYfP5bI4d0NkDU9qtY2tlorrWWMdCQOAhDmHP2dhoSBkI4EJGPFDLzbKepN8ZAai6/Qo
vOba1QjKZdjLEoDSdrn+UjeoRw2F4CfLuTXZ97XJutVns7EhFv1qpXbCLgk9lsN9kNtaTxe4s4Wl
tgNDxXIbNKNpkqWhkYI5yaCrEsq7wgWTLHVQd3S8DOsioZu49xCZrW+j2yC3vYr+aB27XfbYuPps
eS6ba6Pk0cyzGdlw0VV7JnkMkLTnUGyhKHFThesl8LvE5/+ei2ju7JA62DvLqodzH9qI9YuQ3Nhl
NpNOD1PihbVOrKFJ91PjeySQ+OowTybXEyLlhKOHDX9j28EGQFDVBrRgSncDOIbwi9AOz1fD7zWJ
435Q3JYsmLIxVduy7zj41w00DoEOhZ+r6uc9j7rcoAvr95T8T3peQLpkKjymuiDfbBySclTZpZTL
uxuuX36xwLw0vDqendFIZiN3biAE712xPoaMLCq82RD0GrWJOoZOeP/HLWYibwdaK08gbk03Iwrs
Sz+Gaj/Va33KUV/fFCWDREM7zlsa+T9ANVB/QDzcusgedyiypoSkOJ10rftM/u0h0OS5IAaLqChs
xnH9EpEkPqb+abSZHnieMV9EE/S7tCd8a+w8vDZNanNWrotxyyzYx/GwI2DF2AY9sw3PWz8jkbPy
GAluGobOO20NvFgaeOSmyf0Hz3VPwtNkhDjrmf8fjwxv1OiCdTTA3em6bR9iFS+64MyrvHBgBsjW
0JSjucvdO9H3t0sBKCP3zXGXuUt0M0TK0jFNrPKb7BoUmrLP1BFU62ffSX/r12OVILafExlW3X7R
WNdcmWHCMp1mWyj5HQpOu8vDttt0RMvs8jQrjvkaDndDNz0yg/W3gcheZxNtSqAV4PZBf+BeclEE
zgys7C468L7j9lhATaEO57SezV0HJAb8s+W86aYddilgj81CnyBWoXNLq1Mzt67llqqy2VJiTCev
QhMI2MTgSsS4bodgCEAqx1pjsTAzE0a8GFJad9itThRq3027+iX89pSHbM1qberbctHhpYjSu9BD
VOcJe3530FkeI41IPu5mByWcnQ7xYE3tizezC9ZN9tCPZnEOjZZNbXWi3WyW+QHZh/lusTEf+8oU
27EdggtbfLnxhlAeKGPqhINgYiAU1JulLOxEi8A7mtKbktq2lreV9moi/VCf6YM3d+WiNIVO2X4a
aaoeEI16yBwir3z3APAnfWilx5SHTyRjwGSwR1fFtPDT48TE/8YGkLYzxWg+kjGKCVkLZJ5ZY5gv
4TBxWBqOn5AFOT21reGcqMX7pBPB8I3AULWxjIF0GtVGRyONrDJ215LGZtlPFEdl1Odx34TprQFo
B/H98Kqnaj3q9JrmiC1r4zmi39q2TSKhqr/bhcU53Bmst2Z4XV3n1sp68y7rpMm+FHErC4a2vJon
VV1sKx0Fr3Zp1Pil7Wy/QI+8wTBaxyuyYZoQ3UuFxh9VqNWBHg02adm5XBZR3ip8F1u9OGEMPO2N
5VAepFiZgKrSRpbZRTi8Zq6gOa9H7M2sFJeLsrQ+GrfrDs5o0XR2kATwPt37hBPHRG6Gu6miX19i
0txEYe/fz0Pd3LrCuRV9W4PhRVC3ZRDtH/Fuvoy19WKFCHclwRW4tzzuf3rw4rQV7BIsiVBgynOw
Pjqj/zpchdftNSaqWXcrVaKq2mM0tYm79O9BGR7K1Ll3CCRslvmTq5THFbec94MijCZ3l59uv7q7
0pUNWVIBZYeUn3mmtmPV6+NQGBR5gzkeLUF2Fe+cuKxdNZ4FR/yhKS257Yk4OORDtiSQh6pdVgSG
eQ/Yo7rB1XrxCv3NGfR3A8kaFZvST+1qykdX0eAYsPZrKFyNn9ijfddPDddMd1HhlXF7TRtSp8me
1K712uhbKjVoGaenjnJC49JNXJ7rwkWQiWUiC/2CbKjlyZ/D1yDyT+gP6l3dkEdUeZxwIkOGuAzv
ra+HrZ2qfT8vN0GQH7g0bGnonjWElo+BjFVku+aWeuowB9OTEqjxlxAD+Pro97j+6MDvvJJWSGF2
l3BFk8gYeet45Qi2sygesNVuaYBvBf9R57EWy2k4qrY4Bot3GxTQmYR5KrHr9K6NebCE/ekewrV5
Xlwz3CGM2ZjFdJg69suoeJDG9Dzn/Ytopw0E2QM91V2+oAGiHRI1800miy3Q1R2enq+RAYG0AnTp
8r41Vu/Dtp2tQGdaWxy2a48oYzCSjjQk2en1Wxk0h3VuGeF4m3q+GlMDBF3GSQy8vW10cgJr16Sz
2tB12C3GcuW/3JPrtYu85rVH+5wX4l1nCoIRpfG1tFmzm6zNEWz15KOakJ31+D43/k5U9pM/yLgX
NtYWDF434NpfUsRIcJmS2p1YRes2qoadrhCIlnkaB3T+fZvzDe2Vov0ek47aOP1wuzSRPCi7u+Jz
b9Ce9G/KcW4aT+zzWR3dnFO9SJdjljmQP10MKRVXhHY+j127pzBlrabOuR3VkYYBNCy5mfk/rbLu
HRb3NiuRakQFeLT+nmnoW2CwDYYZh7bpnxuvfWwlDST02bRWWjbvdAQHAduenLWoIZU18M9LIPe5
D7lnqu/JZ3I2GW5dpM9JMIY7I6raM1/lJfLS53EU3DJ+OMo+S0JWCMS5d5V7AvNQbWWNXCWt73WI
zGZd+CN0nyl2InveTVl2zqKOQVPRPKXmcKk13S9OdGe0t+vQzNvFN/u4Vc5DlqORWaMPTaI9qWG7
jMOD/qhxWOwycZzVRtu7nBFjX2TYs1+EF2PqTzUZdljVE7BTxzal7J94xyLi3UTcq0nEnPIPfZ2d
nbn8UHK611lbMEIYb+xyJS7LCx9prGuuATVx1NOY+J5/mSZEPIZxbWAK1BzdvDxA/qGtjWAAB2x5
z4H/UPvjRXClJFuMBoJNa42nr+aFy340nuY2fxyKfopFMJ/6Wibw5lHRo5gp8mjXu9ZpaSacbypC
+57l9/i7zi5YzY2fqUfUsE95nW6D0j4BHyS8zZEqmRxBUG7EbpoaeLFyIuOImjIPRZ5Se7KuqG0T
v3Q/COAhC7Ca3jt3ehUQkfbocddtJYOTa+tgm9Xip6nwckfTryVfjkKVR7eLwDsX73MePDAxerG9
NqTzPn3UznxaKyLImUU8w8xkJwh/MOO8jFH+qWd9k8/RLi39ex2VhyxM2S4Z9lhFhCo6jXaBJR4h
eK0bG2rWxiqW0+ACcayaq1f8JVyNO0hXEisheFuZuU9T0cpNKsYNyvOLmpuvsnPiZbD3/WLcQVP9
HqHIglhTHFOXwu9aynU8ujK6O2qTrWNWJ6/OT2m0PFb+8DiBDNnknrxpe3nL+ffRFZG7IVrohdwV
MijskftTQOgZU0EM1O1dIKqzsKdqnxrrNybYsWqWE7bzuzpHCjquqXkOV7N4sjLqcNCoy+26MpVT
YYclGLTf9LQWzXNVqmWTp7RJKgAgGleUoOyCBnAMojxCKl1p8k5N1EDRetuLAr6w5L3g/aiPUg/B
Plvc8LZmDzmMQ2C96Otc0MxyOvRWOOo4sMfoWC/Y4OyppeETijbfK66zb0TllTD0gmg9FRAlLrbn
jZtqlPWw68ihSywhrleg0N8xSGaIPNTVoRrr/KlZ0/KTSMjyHroeXZ8qArLnqNTcTkVhP8668O6d
gOTBWBdRdmiIw/ua54hOjGGpiY0oRWyepWtPjF7+WedLKg4EArpOjFFhejfUADLHVZ26t4aphw4Y
haQDjnZlH/jbnyQN2Ju0acXDwPTw0FV28OQU0foNrEB41zdzeGsQfIdot6ZijgrQSBI2UZKLermn
dei8p0Zufig6yQcUVeiqvDrtdz6m1U3JGK5OigyWOUawZpcGhXoc+GWSK4MiSXtMRFg954SwuuJ7
BDiYjsU6bf1lXDZM1R3u45rdpxxRCk+Ls2OcgAqYLL9HL61rZsySurHmclHgzrSdnUWXhI19Vhec
KMUl1B75jSGog9e6TZdNSuV+M3sq/J43EeezTRc0qyYXtu40b5VbLy8YYFE1Ir7LEJBtO418Kh4V
BwBwg/4g7Xa6CSdqIlXIn7ACPoLRG+8KugeJhZ7+eWpcc4rdTs7naKm6o16n6kl4NFZ7VdCUoa+6
XYVlbYKOOIeKUYqJ0JBvApri4tFA9YL1s2U2qOI8itRxMWS97+XI/mOuwS4Ih/40dKLlBWJrgzi7
dTvrtqPnvltouz1G5lqditHbI0x4YDTkPObNyj14EPzrJqqe7RK2bTJz2/62yAXkk1PRJ5MkKm65
w86Jl9U01As9JyMt1K3t0GqaQT3fD0iFL2kXGLe6y5G0BvMVEuAVC52Lbq7vbGKaDS6X2ckVi+Ls
UOn1NEFxEStsqLcFlpfN5FnlKc3d8gGc3scg7GFH/0fussqv99ydIqxPXlPEZsfBPmXjeGvOQVew
AiTDpgrIxc3kVdFTNFYRIrmpkz/JpTLF1WzS7IZATXdhbzaUa36bb6fVnvazivBFBVzfKPEDd7+6
UoxcCxDxxTBQ2GhQJ7uXVCzujQyz8cateqIhu2H1aXTkfTXvmmUpDxMD0KtcuUy5+9vCfUbhR2KV
tzgYSyKTDgBWtugOGgoO2l4bmhvjqG+XamKqhRr2zZJWQxpDkW8jD+fKMo7eBf9Mx980/Ns+lcHW
w2zHd6qhkIdlZ8f/WFsUO/1k0UqIbI0PM8xMO2W/Tiklujq1gHiWfv5GyJFBWB4ECapgfzGd4z9G
ouOtgVFkks0IrBhvhBm5kkz0zVt/COS4/0cFrkj6QGboi0XMs/KCz9po1viyKXudv2apQ038L63Q
/6rz/qTOQyH1P6MP7r/E//0/f5bm8e//pzTPD/+Jk4IcZ7wSLskCV+Trf2KMQsgHSEIjopxC0i8s
Gy3b/5fmmf9ElAeSMSINLHJIejL5h/I/QEaGFf4TBrRpI84jlJqfMvo7Xo+rfOwPsqsrADVg4I6X
FwcpXKTfOEa5l1KwizJLBhO/P2GY6963qr8ikv8ZsABj/fopqA8Z+YcAvn5PcRCMv7CEZowbRf8I
tWffR8V3jJIXl97ntqjme8Ppfv3hZ/hrHdu/PhMaFER5hMVX5uSfhXNt2GOZy6WxVan2EtNIjccs
nNKzJ9fvCybry9JiEvn3n/mb/vBfnxmi7YBkAe/ivwARgTtlmuMCQK5RfLOifARCk60xjIv6P968
P4HE/qjS++++UVp5BJeSw8oiusoG/6DSszqvCLJwpB+9SPXataaxdTKzBoBAYaLb1Do4php39MHq
4998Rj4PlrUNwhJqpmn+LkhcS8erXHug4R7OjEnc0XpqOmCU2yq18+kvvtH/sj55d4iqMC0klsS4
mL89pwebIZOWKxIoYdTPhWQHt6jg//0z/befwicFqNnQPf6eOTXqQCOb90UyQZW4hC0HO1buPvl7
n0KovQ2OmzftCrcLrN8ko07bQ1IqUpHUCJDuo9k2drblt3/xjf2+Bq+fgqsMZAkQezae3z6lR5Ut
2zqTyTSuXBsbSz11Turf9IOV7v/2AwV8jOWaHj0ztJt/XoSVg84A46NMNMX9Jsqcjov+/Fdc7N9/
HB6I8B7yBfjeCDPwfnsgQeziFBa9THpFpwNUL51XvWZ//8dBdmoioeaKADzz+rX+4YWqBSpbKMcy
UVzrY9kgkWsmRjB/7xtjY2CvZwsEUOdwy/xtU9Je6WKaKLGtDxR68NcWfPSjMbh/sT1cX4s/bus+
+t1rConN2YIV1f+NaMOPIOYpGkyc0nJJcM3Jg22Y1XvmhrSzw8pt7//9g/3Os7wGCuA8dHE1smYB
iv5+kDRdO80zmkusPV1cDw4lj2VUOxIDyxvX779nbhPtV24yCand8mQTQH8OkMX9xZNf2T2/PTzZ
EKwXTkcsklyDw9++ZOkG6xzMzZyozHaJpJfdLGJjXgM662XT96jjeqK9ti5KT3unKhE1r9dLe/jA
eDkj9adW2Zc2cTzdMHRe5GVYMO69YXpxx3vaxWFzE0kjp23lNILtfcLJW8B2scWjsVRlscU9qTJq
HncVh7pU/b20KjXvWtWLs9nNDQ5tJ19g19l99QyOyG0OuS/R/hQZ6pLNoosw39JFs0cGWJMfbE1c
SVQIc4EoWCqlf2LEK9dkHtPVfcvIEFj6OPeb4mTSWaxoFRioaGSVLaep9FQUmxRs84ZGneKCr/tV
31rEgFbGCbTXGJ4DV1feNsuM6dwVHe6mOro6waRndi8E2xW4d0zZJxEZH3CAEIefylaLcltlVyd4
ESDMVGmmz+nomP3PNmyaIKYu5ZX1qyIoaTWmwtysk9VBAq9zoMpdPTY4uxdQ9omjpuCbDARyNNse
RZgwFzCZw1g5vXgPUeI93lG/2wTCcE8uJx04Nyqxcmt6I8ICQ+ISajPHzreEumPUcQob6IFECOht
cRusQNHkEjyaTYCbSi7XvwIoPxQJZAb9y1gFTRbTLRj4zDKVP8pxUDgSm3zKEs9cso/cktEjglLn
w8hV0AJn0/OMTbGqmWi7ylR7s7LBOhSlpdAA9b16l1m//FrJl3ntMP+/TYMrvhfQSNJtUyhapykG
S4nlfPHfSDRHTz2kEfjd3pXB2RfXdgDNBeOO2IX+R4UqKz+URNKtuxEUDylGTDDANpWlvMmoeqhp
A5/FmHYsa/Rfudw5uoNrhKqzi40sMG/F4ItX2QLn2juznyELFkVvMkRKoz2jG9+JTbtPoSZyUnhx
v8xFtSUErtkbVRl8jFnRv+H88b8ppwcdcR/OPrT+B+JC5HqZIqubpmQM7HZfMNHHL5Tb0SM/me3S
IwdxDCgoo23RRkv06le0LZLGkJTHhaIneQoNVC17EfhMBCtRIRsoxhCzGjj4Aa/oJBmKqswL7khs
pg9SgzYxYlfjdjxnOTGjF7pC1Zi+V+Eq7rJsUfjk3Mz/udp1/9yPV8w9OaA4x8JILdeidpg/DDV5
IBV6pGkgK9erdzOg4UmvoX0CxT7U8AfS/q7rbPxy/WgxhrSRQKNDtfL5GW46nQhBOPZzhWnZOy7O
VN3monFnmi+uM+zquh2qi6NC991YZ6hN1rhYJhRsetWIjAj5TAjWLP3NBEyDrnWbexe7aayvoOhX
wvbgZt0o37brTZTjZNl55AAzoYqYJjOYFb7MLkNpWcYmLNZpja3UCtQOzFaKSt4GTOm37UyXITfo
dZjIok5BxX7FNBb1WRLlBq7s0qChgvSpZR4/tcb4S7kL6BOUmQUyj9aLZsTCKGXnmdnrDZy2jkWp
DIHVzhbZTw1SWgkaYaZ78fo+/+w4ynTcjkhVYu0t3tfkzs2rI5j77sVku+86dPMPpLXF62qNznu9
LnTo0qzH2KCzxi+3MAiXJ8iezIAGBnjoFa9KVfwB3C3MoqvbxNOZ4cU6CNz3Wjn6U+mhe0RuU5a0
LNNxwAW4BDOKihU/ADAY/ItOZ6fPphMV9hnIiZ43fV6BDeQbNn90LsPHZMoaXp6at0IhmfUghPmF
9H9RoNWodwUTu0PqwgGNGy8LhiOiVOcwA+Viu2jy4VuNZyNHxkmHE2u5230J8gbp9dahhZg4st49
uP1vV9tHtCm5YfRxZdjo4aasIAa8JKx2ZvJRufkx7Gd3z1oOXGA1w/J9NZW0MFbQzqGNMM3yNDmm
fgzbKvwVtfAk2Yq5BTBpKFZji9So/yTwyftplJVBOpJr+A/2MHoZJJcrJSmLGEvHM2dQgrtYMuDo
5vw+smzoWemCOSXuEKpFsYK5/TmN0kBMFBZM1lMxTSoxyshC4Jta1VPKms/QgtrGvC8Elux4crqp
OfVwuu4qenXojB2/g26T11OdpLkYfll5QTSZ52YdutGgQDmzFAMESYL/HhwPY08N/PPHuMyQTAwR
EvXX61DHqxbiu2pNAXxkKo3nK9XlbcmnESBnarP0G7t3fmacQfpYmxrbSJk2/UzPpsHKod3eErT9
TQY3Fr1AeVNlqyviYMzL+7luidkGWm89mFD9+hiPnDEA0LVHdZXs9Y/YeJlg2WYOxz1tl/pXBFVL
x7Xs3BbWjKHPcnLmYGdT9D3YI9QgwHsRQHio6No7+G7efwsLBAgxmasARQZjLF5rGCEMg4OOKVeu
Hf2LFpbjbad26sTZbVF6HAx84BmYP8+Jtr4wAR/4XVANJ0nl8hjWOa+2Fn5wYyEn7mMEvO2dNVbw
TRo63OhIJxRkzVg7/mWoneAqfYdsAyTFmk/A81BEAnZKHxaOuJG9djIvIghwlA5VKl/Yc0CpcLBH
tyWMXhPd5ux/Daat9nUv5JfvrBBEal0T5IeacXqaEcIEcV7DB7/Qll+YQuCkiGJ0UsaHcJv1bTID
9FjaJXQmdQp058NSeQnxOpwsYV7TVp05p1rfIs8Yxpf40L42r31jd0z5Qkf3G3A3+8cKbOIwMTls
N31l268dWlByvkVh3KG1QgkXFE6ODnmQd1wDzE+XYdMQk3lyHR3bLAfGgK75aUnXuu+Lcfjibucy
Q8688cVIhxpIXmrKi531UiRjGKbrdphH2o0DmgMYs6nxbDQWwq+ICeR5EsFab6DWzJ9rE6phO9kk
tseIV6sjrvmwRHA8cvGrQhedz0iPkzuxNR1bzCUpp21aPVJgYkDzy959YrIEUz9N1w6knzBB0IS+
AbrFhZrZbvseR1MMSB5CsK+i8ihFboKplPQ34nBB4wTUMQzv64AdbsMty++T1Y2q55IuML41zFaf
jW1d9dapxKyohtW46k6Yb+VCrXTMyxI4lX3NAN6uYIFfxqEJL8JlhrEfjCGtE7eRFg3xNbXlpmyQ
WR8M7g1Fwk8l0Y8zM/bBOkgb8tYMBJaLbN8uiTtH9H/HPMSNkFWyaLZehywywQAykZ49+ShBvCsd
MI5G4Q5cPMh6uU5ol1eIiv1oI6tMB6SQFWES14gwXKQxAhnvfQxH847QX4ZeoSq5iGHt4wXg2zc+
TbNHKARbs3mhkRzBprCshukXLqCt6dvzfdBkKPY82k4zaqGq25EIuYpEkNFc7tp8ybsdEsKMceBQ
AY+kbrLMWEUzs38YBvbWCS3xY2BqyZ5hDw0CXU8bnKgKWDWne1RQYfVR83MI5ulqU3Hdnx2jFmi4
A5PSuEOxx1nsK3x9fmDAUMMfWFk7d3RQyelVjhQWGT3bXTUMwSP3uQkr3dAWLzPVwZB0IXl7btek
YCKyRTPNWqv2h5CzOBueieEAhwszTg/SwhcYrPZu7oR8M4kfeuFba74YqA4242WmTBBV8v5zlbl4
RKWe+gQ65NyDi7qNPhhb2F0stZAYTrUT3VL9mOMGFSzdeFWU9gzkb4HoYLsL8IfUGZkcgnpoX+ZZ
N89mQN+NufkQvKZNWP9cME74CLWz4RjNeP8h0I1efczQpbFt1ornKNibLvYk8Pm5eRU89TghrBh5
KdJtzyhqpFpF2n5YwlX41XBUAEBmHBPG0qqjz9pEnLqJ6qsypyun5YX3y6y457TLr5wgCW9fRav8
7ju1CjcO1RtbbAWVZDcMqjw7IriaO6pFY15g/Pe9n1Q4I/Eqp3esXuItyAUA5HW19c9sMftxk7d4
CFqrwl/k2PrZK3vlxqaHBOY0jnAFk3bOwp9hNTQ3jruuktPInj4mT7ceu1qWng1Z1XeZ9pxnN+rV
HTlNE8rfoBzuc4YlgPDQWHGvpg495C6IN0YLC+lLs+zAyYlu+ZZ3UYqRr11RLAgHOXrcz9L5MbES
qEYKstviANzi9yKrjDujq+efyARxcYxTy4V2bvCSgaQtvYR4Pob3rRLqWbdT8DyX1zezKY38V0i5
+rRYU53fSA2Zi6u4cildIkyMWz12DZopi4FjDPWqfShdE5pmEHYLUK5MqXLTKISD7ZC2n1WokZgS
m4pasvQ6lIuVqQk2snCOwHZt01ZvciNof3gVPlTwGCLkxuSPJtPDKeMe4mGR/E7UCm5Jxh/Rm2MU
6G4wA2g3QWQbMKkh3ZAfsehRm6iAS0RZFOvJD9u5iEl3Cn8QEmOKeKgtQb1u1SYZxijctlhaujev
Vrk+ERnuYvjAl2In1RyhlREzHpzY78cWHmEYWi/9WvsPAON0zXNIUW074RjvPTy/rwgBO5fBrpru
OFGWfsdG3dzlg9DvKxy9lwBxOxScZil+pWIQfTIv7fjDGcfsa5oX8rSqdm3HbZgZRRWjmx1+ab5S
pPazH6DSTH2OTGG7TwpkbL4RbZcd4N5Z+SYM9PxBCz7/NgF2Ka8Qdbrsso1yHG7h/2PvzJpjRdJs
+4soA5zxlSAGSaEhNEsvmHQkMc8zv/4uTnbVldBphZ16bqu2rMzOyvQAHMf9+/ZeuzFUVh16yxuj
hZfmepEt9g2oSZpxbLdpwY8lpAmaenZ/2hRKMSBi900+D6HOHsHODEoWVQMPeW3wcSfc08AE6CQ5
eive3RaWo1rDeXerse5uqHPCTi8Vic9zP9C4ckVZ4L/vvFrnRWYyYLmxsFZtzAFY/30s+X7tAriQ
kxV+K9AgOUne7yYnnINshsO7JBVRvUKe0ocz6ngiMCzzkbuoSL8mpwtT4KBlZ2goJaspevZKeMZa
VJeAQ41WQbyiWpHhwqmxkebQBE/WuQhwyLacYPhZZpOk0AFJPCn2oV2Lc5D73p0WeX0mbhul9Az1
zvRp2bp929kVfoR2sBCGT40eVgdqEKiZ7ShDiWXydx/MciI6NA5w30lyVb7CHwBdDwaMJC2gInwQ
rTQpdczFCBZkZNB4kwJ8Beh5LEqbRZVrw6kWYddeG0YjNUCOA5W3EYr+LwMjb8IHGI0nVI4oIwsi
yPij3c2QX+yv8rmEBvtekkuyvNRizO+hXmo3UZ1a+qohd7rC2u2FD0McVDZ1wRytaFQNH6otqW9N
lPGhU8eEM5BmDTXan5qjPiiTKInZz8zRCYmCiHClIuuzV6kR91cNCT2NpEDKLNKgQvYgyOn2cQ8G
W0xW2uPQSjqQhMFMcI3nVItXoKVnD2M1BoAZRoxJVGzaJDvxzcQoH5WoteQ9kUR6uM4RrbMC1nSv
MKopPClHrSAukddApAJrh0ZCK6Kz2uxZWhKQJYIzoWdF5PhkHh3eCR6MddLhosQkpFupp22tNpgF
vrXeJyoGBR+tfcJXb5XnAkxvGQXWaV/0dnU7hLDrLyL695ar49akqokKpW5OvcnS29sq6Af0Q4MY
cLVNMRVAp7AbrcVSRvjWWTHgmIU4kHZVSK4Z3ssLO5mYlE5edIbnYUPSCum+avB4HwRU6P4ZdJCR
XPhF33TeplcJLNhqATZ6V2m5fevW6ytKmry0+D6HLPYt0hizwB6r2R81hQeUBRYw4aQx7U1rCoXj
ZTPaNt2oBoYRn0lJK+Qy3SswhmGHIRaGsesinkYa6BjgP6lvqDVlLYDixki8AltOTm1vQ1vZPgao
kF2F6shgusXG0qYi4RgthtnqE0sVPt1pPoLIGM/eA1WuzkXX6yxrJYi0tdL2WHQCAi6n7diS3bAe
kN8SttAL6pJ6qJkcvrmKjGJNWIYj5tsu55Rwx3IYAXiUJm0kJK2J26ATq6pgLVW49bGevll9F5rU
PUeUVrQj8vQ97aZ5QaGMlsF3zkw7OZPVMuKu1X5O6yiquRG/QrPGE5rJHdBm5nY4lPvB8sv+Vkd4
a7RU02gBXLUZEWvUzNRExxWjAAxAMIBCgxjDXtKy8IbvVh3fE4cCOjgOjCkAqq6X0d0o4f3beqK0
yrO40vXwekAprjiKMQj4cPgbrLMBSSbutqRt6xSTEXgrzc0yOVdHh0U+N4SL8CrPPKcsMVHu0ANI
4iSmy6Ku9NRO1ccUHtg13Z5cqOuhFnYSbn29iuLhZFTqQZnWDUoJ39piGmokErjq0BeUjclFaz3K
yRyYUJILuW6ArqL4YLF1hqJIqn1vgrNicywhko3xrQdtPa0NM6Uh/U+36v8UBJ8UBKpGe+Z/VxDc
AfNb4H1+/xP/xvsIgJD0wEiMRPOOcJJ2x/9oCHTrX2RG01BEQMs/Itu0zv6tIRCICCwqBDYYSZT9
+idYpCS0f/HP0B/697/U+BsJwaLhiK6BOEeZMCZFnrs/xqILCLCt07SeQv6UZvJTncz2FtjIt+zc
8F98ujN/aOov2t7/jKXImuCK2c4skxpHWQ5FWMZibWZmTcOZ0J5ONa0NBbR229LAuImjHI1xFUzO
zyMvupD/jMyYCs1VFAXqoqNmDQKZrQqENfYx4OU6DNkCe+HPg/zxVhIQSZI62Vfqsqufam0j4pxB
Qt26qS1swF53Hh/NL5x/66fu4D/X8mmYxRNTurweUWAIag1deNFmIBr6spJuC02CZ4x6qd3mA80R
yjoInvQkfggnYhqG1j8CN1L/+DzBQ1n8R6OJPLfyPnVde7YTgdXzPPsVkDq3XuXn0irc8k3YKvyR
6l2/4SzgYG5bsS8+oExfpa+cuE8x359YR2bXH5/xp18z//1Pv4a1NzTIsBHrrvdz7AD6XhoG7S+f
MUcurLWmTvQpVXOas18H0bSx7702E2tDLfQNteDkAlkDYkkx5Lufp9PyekwDGQp9UDqziBtIS1kM
JWofbS4rPj0AQKIxH5agaY5Bt8SMK/synxjHNBE0MGfRavBafh1HJv2sQO3Gl6WipeRgAgimnZq3
Y81BPvCyrda1QbAtQqG9CiTME1lJnihoLNH2p9TLCaUDzCRT0dD7nvMO+2uv2MJTGuJD3JWA2CnD
ytqlnpCPBC20wOlK2w5aKqdjRUfmppr1WZWEuJ7Rqie0Z7LCyA+A0EFw0CySsWJFFGhXppSo1nk6
cmdOopjQgjjMxwtr1mvb+h4IrI++vJQp4UhxaXLO9QcFUozZaS7oofHO7BuAE3QFNMsdNKlJduH8
x20Rh7W9C6qhiG4Ili7oHPQlJCirLNGEozS370HCex4wGw6zUDMUHUfvqHdAH6RQin6lHOM5ePaF
8gTX3iPhKaF8sfbB7DVg99grWgpx1S5kgsGt/KyOto2mhZS3U8uvN9OkB+pKTittW0tmzsY0ClAR
FhQsN2KoLZyvgSconStkzgkrbE6GNElb4pIk6ZwKLpsxXMLWm5YPhXJpJ2SNrOzGb1Rn6DwAUEGi
hFg7W1k6D+mAl9seJOO47o3EerPlCNvU1rQH68yXRq7XNkeA5pKwUCDEQ5O8CERD7bpiazZusnCA
EBJjOZg47cAAxoCaSTMOTrlSK5XegGGM1lWZ1dkV3mrzQE/EeNV5R/JVAg312u4CNid9YEO5CGPY
rRB0jKlzhTTWH8HA7sZlw8W5ohpADTuFFvS3sQ4lAbdsP9H0CkyLs61SVorTFWryi+8nRahe6cqn
UMuadFVz4gL+IVkZamKZiHX8iRcIGCTP4YWl4xoUARyywvR92myNnzxpdpYo835Yot8iWcVHTKv2
HO+g98unonyFcndCBh8OfrVSzba77Mcie4AQxALrF75/GQpBDdGkuXOooflNjshqGOZmKHU3A1bW
t74uwgKXXD9QlSulSpsPPMHDVA5e5KYyIgfHCslycDSifi9g21ByHkqr2dOjCEHkGHV3UFuR0OcR
Y38hfEK3VlpHFEKlghJzfU6od8QK2CcUZqEKq4lJtRW+q853QZZo144p5FYp7OTDGKSt7kxRVQDJ
8jNqHuSGkIYSM9EvVakKJ4ospgTONcH6ocFqpyEfK+KNPkMnn+V2ykEVS+4z3ZtS2TLNrMu+7Kiw
UPjqQdSaifxs2JlJWg3ckwKweqFd217He+nRZPvA3my8NNOImMWu8mgGSSjRZeYV4x1TCqSaT06J
i7qkH3jLogKsDgvlBRh6bhOp6cp1zRqi4EPhMSC7H3mpJ6yr556eauyJDdE8jp2V4vUdG90NmTHX
aQZtDtZMlb5nIrAKp4pEzLylsUnUyygXfLeyUjV2WhmlZ7qC+mNF9T/Rd7HKy43pvChjJPKELsHb
MLEWjlVfpyvMbvgiQ7hkAZEGY9yuVKqTz4QQ0bvBW9NdDWi6BjexrPJdliVAYkjl4E6NkjLsOZQn
+j6My6Z2kgCx98YMzSnekF5ha+tex124Lg1P1xygWxR04SLrw6GIiix2wjYfKS6mRem5al7r1qlX
F1VFNE9ZdWRoIMPYahNJF3uFxI17tNctASmEJt0ENWWpLXwoOVh5YSfgRilCT9aweavpfIbjXk0o
6FQySZREOGpWXwLQiIq1rtTmgO8BB/lsT9PxXnhtGe3kcSzJQcCHIHYa/DAemNyQXuIbWlGviM2g
modR2r7pKAvBDwglbBuZnMnG1sB5wzJYGRJBOKkydFvV9ulJUU/3+hW9OcDTKIGCZj1YbQyCjy7e
5NRmIeORxswrUxAl63yDBdzs13EotyVmDgu8f6yb9LGCpL82qiLEAuPpqjhDWBD0eJxRXvIhCBJr
l2kYWF2iEfWrQe0rUhXNQejrQCZIcjVlIUgGJefHb1I9V6UzpVX1ivJqDnatNFlRI6Uq7thg+tra
CrruAgy8ZKx98metNZJIhDE5SmIZ3eAsfotnW9CKErFSrgw5MtS9DmGT3qyvJ9ig5EAk6yKP1ObW
oHHRu3w4xYM+lIO5w2U52OCePW4YmV3lsJmP6oR/YoPvHd4vPV/x5tC1QHDkdeQnhUJaQ1cRsqO3
NFAcxW6ic5ZVGsVWVRgn2qhCbQb5fKOYRQgNsPP0G2AxdNYqT83YNAK0dkl3tA3kPoFOmruiJlW0
t6yu/yjq2AS7l0aU8lO+5xyupww1uxmiGzhNUNBqqPvT2eTKtXFIzUz1AZ1/cjnGqvHYNCAi91Ig
1TkrmYT6Bdyt2JeiBqGkhWYTbyogas+/d1X/d2T9cmRlD/e/H1nv37P3qX1PXj4L31WNf+bfh1b7
X5ZsGHOiHk1ilQDf/xxaTfEvoZmk7KGB/C3o5G/9z6FV0f/FEYB/DydK5jWgi//I3mVAtkhNkcST
14FMnQy8vzmzzur6T1tWXTdmUamhopPViVvgVL3YshKhlVIq9dz7S0QEzttz6FyFzqXvXATOxdX7
9u704/Ht9ObTTfrD6VWbpar//+D1fdTF3n9i3dPTrvfc59K5P+TOLcov55G/eH3fY/mY//p9u356
eLk4u7/Yv9x93NydvR1659jvOPIzFuc/GCODNMVcfJ7fK/JrFRx+vk77q/z0+3UuDgQqrXtVn68z
dx7vD6mTO8/3j/dnr+94cZxH/u85dSbn9vXy+uTy+fbEd06unauT6+uT/cX19X51sd5vr0+219en
85+tT0/XZ883F/vV6c3p6unmYnVzc3Z5WJ1+nN1cnB7cs7OPI79fnw9GPzynpYbaMnA0SS2///z5
/PFwujt/vnw+e3zcbm/Pzh99Z72/3q+3p/v19fXl9eXmcv6Jp4ebw9nN+uL0yBnu9+Hpp98yH+Y/
HUoRZMZFjYWQe/k6Txvu5evr7fuV79xSh+A2Xr/fhtxL/Lj8KUh/53r7fvvO7b0d5tn8wP/yoXCu
ngLn4+Xp4uPt6eUQOKcvB2bX09UHs+tw83H/8cY+lP/cHz7uUU04j4f9/unl7ezjJnAOb0fur5jn
+U/XtDyYxg2FLlCUrrs5d3fn7vzfG8dZn2w225WzctYr/sLZuTv354k5+21+HFh8vZlEfwwJXnF0
mL+n4eHt4+z1MuV6Xwk6d64vuFeZs386vX+5erk48iTnt+qni55P658eZNNr2BBHLloydqXxEMrP
fnxF/2bGkjm5fP/zpWID+j4cNUPD1IWmCOu3SvrTcHostwlbCM+divI87PdtLXYoVZxO+yjNdE34
z/M0vISSoFF9rXUPmkZisHYqTS9jfNfjpWxvfRFe/Pyr/rju/lOOpI4mExP39SbEyZShDAjm2Xz7
mrP6XYfO6+vVy/7q5enq4u1Gdu7fjr3Ov40Vyzv/edDFdJsQoAHDYtBapvutP5ioFmK84+ONhdCK
tGjSx8+U5khx69snhqoIh0NbwdzFJ20pQx8ldS5IlgTGlbQjCHBCYmelvU/bvJt+/Xxfl2OZ6OS0
mQ/ON1IlbHcxt6qub6q8gZIcTGZ3XvejeOm0Xr2uojA9ovT/41CGovF9ltW5wPz1CVKdDGUb74+b
lM10o09+E61GSiD0b6b07ufLmn/25wc3X5ZOSZkaNyVXilhfxzJzZHEa6jQXDJl+ade6tyYwOjky
Kf80isF7QkajYGMhLxaFroLkSLXUxMvZTlsPXc42Myfb/flavs3C+WIMi60PlXq8CWJxMYUeQgkf
iRFDjm5sAmrcD/2U+DShyKc7DdNK5ZzrNZFbxhZIbHwNv6IMF6nz8+/449WSIWXh44JZZyyu1mwD
LAI5AAMQvwblpI4oMATSq78cxaLmqOJ8pLFN5Ly92OnUelARm97SwqqrcIs2GwUC2Srbvx1F02Qb
qxM1SayFywKnTy+6DwyTDnopy1QEM2pqge0feXLfZjy1aQVz9OyjmW07i+2SUUM+0+mkudC/7dOg
VOwVdXoO6zTGjjwcdV6Kvsz4xViLt8u2E1qbFmPhr3AI97tOLRMpc7NrW+8kMut1IqUPuUWnujNX
/lTsmGdrqTQ2ytDuFEhrENHW+jC9CENzKUXDJOqIshPK3RD95UIADhjNIUuARoGZPf5iVQ0Uu59d
3a3b0hYHe0jgJAKgUXAeJKCoW//8qP/4EIRMJgF7d/i7ixsjK57AYcONEVmUbxpLPAoroAMeAc38
eaRvL8j8CDQmFheG+n4ZIsHRP01ETn6SJ1Ks1romo6sT5pEXZLlFNhmFV4PjB9dCI2v+FZ8+z7kH
SW4oKeuEVmcCHAn7TdJ36oWBHBadEbimn6/q28yibcWJSqZzxolHV7XFex82EtY3pRpdZV9d6Zft
fXZePdpvGmw3p3mozqL78Wq6CF6mj/DKPvXWxAce2QD97pF9ntzLn7C45n4oE7xV/IT8XtzI11g6
LvIPY+ufikOPhejKAm52J19FIA5O6p24RBl3ZKlf3vXlL1iswV0gAFPOAWF+GZGblu0qX9uoen+a
w3z8+YYvpxGvhxBEkdj4v9nnLK1+UqQXclM3vat0KAsV3Ck3lO3lxyOj/GEY3NUsCYKZyndlcU/9
QnhKYZJ1qgXpCUSJ3h075dHCWUORejb6oO6KwRzeIQjZDnQkWvvOTGEQFx4Jk9bkmFCh7fJx6jet
ToxpcJZU/S7VajeVzlXKoooMwADVoIhe7ABuSf3a9E+K8jSgEvKKE2Uct5P8pvIAZenBJFksNgho
hdwSh295U1DGTTY6OKgjK+UfrpuGs4HDgY4s9frFopxHGnoaj8tN88l+HWJfe87T5Mii84dB2MFp
grKeqZqavhgkUgxCXoBhuNqYypuu6g6wNYfTI49wseQzURiE3QEJKsZc2/i6EkAwrFCk1L0Llg/F
LJmJToKA/L+4FO7XDBVgtvAnX0cx7F73TDXqwerWYo+Tc6Qv1lpHVpnlwW6+FoVyCr4NVQhVzO/f
p1UNPLKhBGXXu0Mct04DQubGpgd3PhBjsc39UKzicVDPf76B81P4vKz8HpTOAfeP+8ji9nVQz0/z
BJB973a1lZ+aOEZKEsDwBiQSYMe6xE6nEM3hJl6r/P0stBSTPT4yDHbgvxfdT9eri1TK0jjjruoC
NDghey5CGnX38wX+aRqylqCy4CLnY9PXCxTWGMpTJXUEqPjmJtKT9lThG3/28yjKcnGc76M2F98w
kIO6X4orpASfbF6nvYstVtBRoTtajqp/1fWjdRp7Iz2zeEg3tZGp/E+Esq77vH6yh2Sndb1gOvWm
EyXpbdGba5qE+yM/b34Plo/ZMAxOA5wHVMVczC1fbeGv8LV0FfraYI6aKnvVB6W4rELkGGi3vWvD
6LLdxGmYY7zi14d6gBKH0i3BciNNavbr5580T6zFL7JVDOl4jNkKGWKxJwEKZkDRJIMOVg1YxFGg
hYPutEna/tjrO/+rvg7FymAqlmLzhNi3L15fvbB87FVd63ahBYjSwxrRkNW96wz6V5Biw/0k5F0w
qNe0NYYje5Vv16nIsjVHQRn81zzRv84/cjkqi0iQ0rXpUvuEqCdzD9zsEnXbB0mlrH++rd/m4SxV
kIHtAj5RGHTxSZMJNxIJ/TSXCL/LRGoeC0EbzzPHZ3rG8pE3+NvioSgmvXa0U/yRjLLFQUVCkQog
3owRRZvNWh6h72bt1J4YTd1d1+Dd+cD0ydaLfGvz82V+Wyt/jzzvSLi9vHqLkRPJbruqtmPXGOlw
qlKxr9rCX+FFeybaZZflmX/kOX5bRxiRLbSpqDZrFo79r88xFPVAXd1goSrxYxfj3Lye8sT9+boW
j8+Yz+uzTIqXAnaNtlRKpTSK0KBONK2USBf71AqT+tpIET7iCWBnv82DIS6OfAMWU5RBiSFlxsxj
0pJf7rYynYhGq6lS1yyK+lcIgHhLn4/mOhFV4uXnC1zcxnksHW0d5Qi+NeQxL177jmOBJ2K6kE0T
KgcvKrzbcCIw9u9HIeoMixeQF6ghi72HN9F4LogocQXpYttJCaKXirj3v71vzAcwFHzvke6wii1e
bWSvvpFP3DdoUeBqU1FnD6B/i2TTVmV9ZPe9PABQ9Jg5QHzImGUyl7SYgCMMr6TsEEzDDBDWiVlo
VELw7gM1tCo90Q4ygDyEG1k5TsZl0VfZ01QQeuyUejtG60TJYGCqIQjX57RKqlfo8Fn0bmUkGBOz
nPXrAPR9P/f+VA0HHgj8+qyb1NoC8xnbh798QGy7yeMz2XVTo1Lkxb5Nqtu2qgLPWslNEGwsrEFE
G8T9kbdpsUrAsGAUCkc2SdzUp5ZbUN/PS4zL2HzJK86uVbAKz6VkdU8KVMDZ1Itvim6ZcfuX18aD
suiLMf/okinLLVUJZhJNFw9KTJG9yhOMtfSrvSP7mm8rBQAhPpysOTIOU5IUv65HxmiXHenTiWvb
6CacVGsGsho4LlkrJMnSs0JhQf+73TZTUCFc3Z4zIrmj366s4d6RzZylLuXGct1HGHrh3uVHXl5F
fP1e/x7GULg0mFfUEn5X5z9tDGNojsTTknRQDjDJ4Xb7F70VEYPSldOp0lvFTZngFvSD0N/U7RDg
OK0HRyG6ZGuWtb/DaKw8/O0znXfmHDE0mCvzIvn1bqdWo4VpBPrcxs2wCwGDbLBaiyNX/m1x5P5S
mmSnylzlMDPfmE8XjrciTNOSUaJKD2+sIAiu+ggs9t9fC0vjXDrR0FPOnefPo0g17HTYAgkYahVG
Zyu1Wzjh2X8xV9jtqBBteAvYG38dJQ5yXUoKO2FP35F+M/SqiyZn/G+uhSuhrMVA6DS/jjKRdVmy
Z01Yr5TkI4fbtSYMhVTtn2/Zt4WEB0OMqMaTodrEYfbrMOwJapLwGAb/unQAEgAvOJxQpjRBs6Xm
GJ+YIRjRnwf99lmeB9XYGlM1Vbi0xR2cwoZUdfYDLn7q1lXiQd5pMbB1pGPpXy9ZLCDsj9nLzQrb
ZUEtRlqiq/YQuFSKOYYpGWFh0ZTEhfu3l8RcMHil2cprALYW32XyqTTEdhSZM0CXj0XPkaN06jpU
jbWtN6p4/3m4749NpTUBkUFQ+oR+v7iDWBWNmq0Iw+XwTitWCbgG/WhnTkHO3DYmHWEn82i3fzvs
/B5rytznmQGF89L96TWOCHtBTplA5JaJkFwbSi2VW72cAcFtBThEYc2KXD9NqyNV5cVBh4VznjLM
RjCBfPp+t+Y/DQwpoQPWEkislL13FuRmehKbPqlUwzhCMMKRLiWxdIHcDAAQeZxHrvv7J4l6kjyT
uSjIyGxUvl43ipVqgIjurUw0wJ2j2lOQbiCzREREpoLyc6FanXJkSs3P8NPh7vc1U0hH1qkjCLeV
eQ58umYwesTQYwpbkScprTEXoRSNouHIKN/fRS6NsVQFjLXKlPo6ih0BwKAuCAmi6qZ+X4UZ1UAg
P1Lukh5jHcv0/TYcO0oVKhH9mXldMxfLmt8Omt6Cpl7h1pa3bRrdJ0LWdiBJwiMr27eRmCd8BX4f
TZk1y5HoSNpofsm0j70hO82QJDt1p8SHHkrz5ufXYn65vzwpdnq8DDwjTm3o9xdvoxHy/5rQJ64C
1ayIHFCH7mC0iRSOThQL2T/nRAuXtokan5gh0RFX+rcbdg4dc32GUi//JlNd3Nak1ip6VaBpRM/n
SCpERnYd3OH7vLS0vz3ozGMBTqbFw3/UpUhqhMyd5ha5YkHUFqdtLOXnqhYeOy/+4fGZzHmKoAof
Wxbvr/MSmlaWSlT2AKbJcbmWNMlO1z51VhlRqW8eK9l9H25+CxB9qazd8+7663ADyIDJ5wsC0Nro
zkDyQErPBuXSTLV0/fNs+eNQc7GG7j8FNXPxxvkxpvyEcNdVSnzs6HZ6CQaplMhKKFtVOvKp/baI
QL3jbPWfwRZTUwkL+FjNqOGh7vpNoWa9Q4RMemR9/NMlUQrnm05jntdu/vuflioWqlEd1U5bkdqB
eTBqKvPaRx0NQMHSm//i/mFUVU0+6pzsf8vMPg02hdCg1Jb7F4Al22hNIuNk0aS9itz/yHV9W/d/
Q0ZpJ8BAo/K0LMJP3ki6VcRQitnWh2ASFubhWCaRMRnJhc7SI6/xH54W1Qpwk7BUCVpf4iZbu6tE
mNca+UcNwIVU9ne2mebuzxPwj6MYGKssm9rdt5JprdhF3iPGXYVEul9mUaKepG0U/fVBmMoL9Xda
8VSpOd5/nRND0Ki5bSZMc5Nwz7iGoq/003hkMvzhCWmC3HjM3vQp+VZ+HYV/9VRD/yOZqvHNN55g
sW4NUgHisqaDicK8O3Lz/jDV6azhaaT+wvZcXwyIH6WSKO+jz5CwoqzAkZkaUolSfp/hEu2Rj9j8
jf/6ZVE0hBIyfmJi16hgfb28EKSYDr1QrICQ2zDSA9D1Wdfb535fkCxj2JddL/tHCjIcfeer+DKu
pZscvvmmqGy27GUVsumiSZ3iGeaSl81toXhlv2tE2OyR8wjiYwodu2Om1tKTyPLkXCYujtr7WFhA
/KbI3MR2Rh6SmTfhtR8BPHNqDVcCOY8aKPVKt/pVK/z0JgYvKIAd5YjmG6OCh8w2rilWGKmCG7BQ
uY57u8nPrALLyMoHjY4R0TB0CnjSoN6ppV4/pVjZSL/w4SGt2iZXN745eShpGk37pfEPn8eFBj0v
FuZMIIV1hxnbL6Byxa3ZdISM5eMtCRXKSRXMCotc9/NTGbDiuy3Z5IGmwmu2celFe9KLfOqHwrP9
VVDr0SVSlhlcUPbJrpL62F83pWy85hrFLKdtKRU7TR3ne8wTJd6gsJSI/K5MFRNDFPlPpScXWJL8
mmuq5UicjYY8khfstRaVMKCpGAbGKH+IA8KvuUdee8uBMH5q4XsmEKzoMDk+4YjXbV5EIxFXfO4d
KlIhSFKrximkGvm4UaahfvMVKY8w0dXxrW0lYjzJIPI9VNKUHVA0Eb6dYpy47UQOAqJOmvCsLSCL
rKLOBJFa4rDaJf5EGig8y5S0EQ8gmwNOSbqCmh1BGqXctGqC3GrxlADYX5mRPmBPswioxaQm9edT
baTl1iS7EjhSIvrJ6QcfUym8gH5HMjT8QCvQRL/2jSB8GhUjeCI0i6C/qh5U/USKLd7jFv3De432
a89emJs21iQwy3o5VCRBTv6eiLEmXYvItF4icCcqvDLfTFdwGjWxSuoQ21CjJc2rWfQABdIw1h4g
HgCSG2v9nAQf47mks22e5V0R9E7bmeVVrLa96qQ2PBQHO2J97XukM65UzStnKsJYDOvJMIkLwMQz
Eb84dqm17upCnOjhFIBYYAdNLx3KEil3MYOtRGyJkxpnyWusDsmV3Xf5Wxsk9gOm2mhYTRR4z/yi
Sp+VQqsf6KRJd2GpaL/8bAZDgQKzIugsPYRC0+wgioQaGzEj7LRxDQMNqpgsWjGssqCDhGVPhErX
ulBurWbsdPxSdnNFHHFhrtjgkVNC6EfNkTEwkjPBBPoI8Gt67uBLtewYZMLztGLh33Ss8LfdaI+P
RJu3cLnqluhMrC49fA3NgjQWmKW6VsdITzecHv1ok9MdhQDYBYSmUWruN+Mk1VtbHaVZaxqbGTvV
Fl5Sr2nTfZp05ZnPaTJcS6LQ3kazI5PVVAYz3hl2V5IPOUBaqNi7aRQ3vRECmF9hWQnsqT2VKSc9
UE2a9E3WCem8xOn5LBH+1pygXcjOZNA/UIkwbx1Cy0q0Te01/kk8lQAiaQXObDEMd/FGQt3TnfQq
O4rNVE/JeW12+ntiWMO1UWaTARCtqzAdcwtwsKZNJbvk+Ca3UmkF9xJu90u1rzGu+uA9fGQkaWOs
miS0nidlKC/SiPfRGYn5s9f0LHN9k4L/O+3EMJiropZGex0KlYVKmL9j5Q0PyxUwxixyFYoJiB3Z
h3Dv9E5/BWXRVwBYpuGej5Bhbtt6JAZsUKBabRRJ1bHSghPKNoMVR1ekSlgylBpdv20VYljdQowB
sOGmai/qKQVB2EGLiFeFavraKgYTSRITL72y6sGOYvZLS0V2rbIhqp5E0LewgZlCyHnQPLV1XV9N
ovAPOYF/zyoH8Q/Se0tWDfDcVOCUNHGZODGslwRQ0yrUvOw9DEuQrVU+JcFlKaOGpd80jjdRmqIH
aYrI/0WSSvpBwLI1ugOb8m6njLOtdwB8wnU33b3atGBudWyXTlQP0a1W1sYLG/gy3Ig27S/o/isf
3pBmlxAqSbCyxjF/6UteaqeNa/FqEz0z7FpOnZA3+zh5JoC+lxG32HM+EMduNxRlnp42Ydj+Ep4W
xZAXpeEVrdIgb2zu97lO+J/HrUuZtQZq6o2R0qpfewMQXUfxJfBklmT38VZNw+4QRJ50oCsrvYzy
1F/MzYHnPicE2WlANd1nuApbGqlhSycDXoggBWygPhroA10Q3Hb0GhNiN09Flra/2Ew1t/3QMtlm
jNWNDLL6VxAIvggwqSte0EQpX3yjG1kaI48viU4eMJ/mjNgTos+CbNXJLYhVzsfePWQiO5PPcKTx
Hd42TZwehNx4KRieWsAZHJIiWsWRHV9VWt28dSLzToahqX/BPvOgHWY8OOYbkxfjLv4yPmzGK1m9
4JarWgHa14noqUiMotoIvkTZyvThlklDZTzbCXHORMMUGAtFqxXgvITUPStxSOTKIMnGmvcK2CIK
hGQfm0SAOoHZY30e877i7kDXsjhzxPFdjBmwABgogSz0ENtCUyxZ+TBNktNFYpLZYyXmlzrk88YB
vGkSnPm5EClOAXyVOgCkIpvckc2supkMHzykhRmzc6ZYYVQ77NRgoxkF1j3Wd/3esyZ93BnYLm9A
qNukXElBDpAPhd2ElB+gneNBvxbQAuvuGcszV1FZQZ5vyzE1a4xpg52z6GrWQ117FtPAD+wKbhmg
XUdDI0smbdilZHWxH8HIWtrt3RBP5ltNX7hyJZ/IAm5LbQ8rO+qtX0mfqQ8lbr4zrRujZypT1aVE
ysSvoc+LX1Kg4DCmyQFWEMW7p2z57kfnZSZ57QrXZyw5gJeCC08L2QKpaoth1CPIxt6ooUEY9wQe
/TamQyu7XSUVoOqIQgK4puXSa9sk6is05Lx167iKam78YLHoJNqDjKqYDJ8m8catEQOZXenk2iBp
TOIBc/D/Y+/MduNWtjT9KoW65wHnAehqoDKTOWhMa7LsG0KWJc5TMDi+Vj9Cv1h/lHedo0z5KMsF
FFAXvbf3hbeGSJLBiBVr/ev7A+JKF58PXnmutu9k/Kx7qelgMVenyjrtyrL85nH+ilcK+0u5wgzZ
ugVcHHo0o4YRP0QjLL6XMfd+IyHrvfSuiglxMrnKtFbaPH8k7KSjiQNCNm0aCTES0Q+lrQsnKONg
O3STzWtXz+thW7YRPugGACZmsyuek85S2zU1RhCDbEt040Z5MtJKE+dKctaRgTVX+FN6NNTbLKMO
iQkwJ2ckEhsuOkvU5LzF9Aq0F13/CR4YMZ56MMMh2ym+2cvCeRzqPLxz0kH0S9KnIg0xoBV2uKPG
oUwPriJq+1pSc5t2VVFP2ZlTZOhA07gluljG4PazcwUIOs2YbSmjDWbLY/olMiLsIBM8F1ehoSrq
GWziUD+zciuVP82IILNb0LkL9iCnhJnRyJm347KAhDtuejwVUABSJPMCXwGjFa6irupiLJPoUvkW
TlMVDFsKLTXIYtMIRu8M+U3eXAgNYPmS5cRsbzPim/Z86PBBBmLFPqkuYsQ2wud3G8l6LMPeu8cl
F7FZb3Wut8WexDBvDEKeYNlTo0tuyyoU+b3b6+kIXttR0/Cr07rguqEEu+pjUoB0UHlPcP1k87Q4
MvCdlrtrzBov0QKGrcqRAMXQIq1yaN0G+6i2tHWgSxjG5TkeqmwG1jp22C438ED79E6reXAX7YQ5
8pkTN6LbJKXEo22sY6e712DjT3vQW7ZW7UIofgjyejT5MY7AhRN1L24QABRO4qov1rWh5FjY97C2
Hxy9ibPreub5+9gXt9a0sisrUM84DM8mvy3Ond9lRf07Jybi2IJzGMSXaAnXWjyUPbQzP2wRH9y5
oaG0rBw92Ik6C3A4jTuAYfViCDuF1SAsy8em1Xi1OivS0rURTIJIz7bmAxn8UG5DNYQMzOOLd1XV
AmhbeE5QA6AiumiuKrXoWFxp8MDSrsPCeTqXATmEV0/1xswHamboT1DEhXtZ2rnsbio3s4yNFDGG
ikPY1N0DvRTOvP33eTZ+HTXZQdd3nDYQ1zgAkrIHd5yU9GVnkeDI58Wl/KmmbkqoJin1k5GwIrzO
UO4t4Vdlu7KLu2mnJ4qls2dpTT6uIqUusnUcAfi+8JooxrKyT5xur6lDKRbSNttvTkcrw7UhSJwv
DCHU9ieNHFbhu1bXfR0SnSXadXqzXpmugGEYZpN3Q5FIK3wDi/ByJjCbkQ8sry82bR1pOP2a0uFE
4ZmWUNfTIAagcxguupGfiKCuCOmwMXdeMU/TgquhwWRg3Y2TcQ9LLe6XBVH9uG6xCcdhXc8dYyUx
IFDOUQfQYqHmBp7FnmJiEdvUSaffSR5isYZTkIO6D5ICPrGXmfbWwcbcoIVaSqfcTPVQZl/GBuws
aPVG5pdpgo3HJZaJqIdGPKkxeFP6qboll4/dbavg0HNudVUi73uzLBIbe1vOb/ABQF5sPDT68S5s
05k6YPSGspa9qF4Da2geNWeacBJQROvsYFiH+UINdZyQu7APbzwvavBkxsxZLGvV6DNoH3VaLuNq
9lRsyXmfUZI1YMTmLccoMmmKtocLOQL51AfOrBU0bJacAp/6VWsTHfF/uMRdJsuZCDiG+PNFXmIT
ZFh6AtukHMbuxzCmhbeHHtEEP+JJK6KzhJOlew5/xE0hGZLUwFtaHYuLyGh066rjg09Xiqn3/WUO
1YDTp5cJjJGJaWE7mBGqzW2lDsz/pq9MGzaH5WB0CqDNcIjtpjB/wIZUqb5PST28xENvYQxcBIxz
AwdyDJbI7bTcBwatnjmumFi4iIHc8b7Fsw1kZ6gaabiNpQds2Vaz/EEDoeL4Q6sGe7MqOKvHbRH4
bZXQt8ENS15DXinPhynqGusIzASI8gjW74pLd88zNXHlORbCHN8zwzPPgiGh/T4drPbCtgQoAYlH
QuHXFtSLBVIN/VX2GrIuEgzsDE1a1c8WLFoOYo0z7BMHJR1vT4YlQ2mn+D2kDd6pa34fKjtdCa1H
jrjltJnaIbvHLSea/BzGRb6EZdNA97GkeTEmYWn4ZVfqzaaZ+51A9uCHsYE9kwFInhw98kWXOq+T
SDbYPpbVBtpzd1G2s4dg5UXtd/bmvF9MWg+KbiSToiyGNEnPnSKGmNjGXtr7sV7VvlZ36g+jiQt9
Wybzey7UeuZeJ44Xr6lQjquYlq076hRkEQgbghuJyTuAdqvXxTKpx+7Z7jX75+CERQY+d5huKpmP
5NhUrb50BKaIS2/Sra9SJK3FcRnxXz3k2rSUeCk8gXDBtaSOu8HdcKYsqiuhqBVklFgdVCj4WTz+
dJwGvetMJ8atXbGt9MmacutC9wKcRLwBR0HfUpPulgxJrfkmuIfbzDUmc5XrUzwse61qH+CnAMoo
esS9qx4B3Tfwt5AP7d4U+nKM06ZeaEalvtZDAe920KhZLMdeldM2UTTSropIqhceXAayYlTKbkmr
WfgdU3qFxIApelwGPDN51GKI+UucT9k8Q68qvpd40xjrqlNGYOt2p3zriwnwLzSgVNO20mp1DHuM
kCgk4ZDYLpum0MDmDJ3GLR4akwx2UVY/HCMpcyx1g8j32iF/afS44Qxbto8QvlpnCSMEO+nRUAjM
I44M9/Tx9enChd5krhqcJkFHDHZ8p8YiiBZSmvBK9bF7jQoSPBgrYMq58ZLQ/CmM2W86Y+5cG8GA
gtEmMiZ76UrwzCQj2/PRtLSfipW0A9Bup73TeoRlQzoaxBc16b5t1qretLTavNIw+OkjPJbhff0s
ZOqUHFZF/FhIckizLQbaXiVRp4K92BxLfFK97lvgphpmdhA8cxQ16I7djq6KTHfOJ0MYFZD1EOdX
SJHkzlhYJAfg3Cu/DbomwFTgOkzxJM5CzmeGBFua5rk9rUSvsNhqA1Et7tyhq7PO9hbJTDH2YklL
UmxDfB0DaJw163kXmF7Oqp4oHIUs19gTDBHNZm4AEZfgsIHyPTCyWeZhvoxd9m1EcXA80SxqYbpL
Afa5CxyDEtsH4hO/KqBdrKXlJtbjkOL4swryFt8SM4XcuWpLjQRxXXciuuq6IMbtlSWtv4zdDJyQ
BO+NY4KodOKutKouiBWh60agV7UlQPDpq2ng4rZ2RtF2y5hFj0OmbGvgLjR1zf7Ig/MSgjfFRpw1
Vd96FrXUc1Pgi4DfbNk8wUQHKO10M/ZLmhKqYCGNBhIKxbWeBhVcIZYRmRYyMpaZ3VZqNuZXihK5
qa9HXvydyZiNS5ctV1vZHIo24L+TdtfV8HV9l0R/wcJBDIE+VQv1lVNWebjBbaWafKjRgVi3+LZx
3FGdApskOVTNIjFqTFRIq3csRYVHyqIdRBkRwWLh6olcVxd1CNR+Qat7NgDy1MzCVyAjyZXjSQx3
Siw/xFYJCtPbAVjBLyXG9dbPIxJVK88Nw5se/v2tl+c4Urd1teLXo2nEubWhTdQT0KbM1hr1ldpp
ufAr3evGlY6JBCif2uyClZtOtup31hi/5l2NtcswTEa0y2iwC+0Vp5VuuIWO0rSzT9CcNmoM5ypw
OcEskQWqL9ByM875hIvn1WwgtjEm7LHwziByXElD725k6xj3vB74TAuqxJiKlxp0LSVrr2hrJY+h
5GlHgUtR/RI8eriCPcbrQ9brPsHRQWcuuOq3gH6l2PcgAdO8aSBLAroG5XgTawM/PSSFQ01kSsiE
a6UDw0tEMWaHbhaQ2iVbotyKJI9DNvdSfdaCeObckpmJdlMvs2ETU/1wF3pXVNdDQRbgkqKv2nJi
aEdwB3rnnSc4bU/neU9AvuTwqxbbSlp5uByLkrUqdBv3HtqwwvZHPBWvJhR7MryhsBHle8Fp4yqG
CRetHKh3lxYg8ecKXyncv2Q9G4bU051FlQqTMGBJGrm1OAPW1GnorgZzbrW3IkBTLY3NaSuKLT4O
VsyGxk0mpzQ210PbTlh3Y7c1Jy6i9FzAiYLc7NqEvdbgnLFyTo+1RS/bYgorWqWJ8fpuQ0pV2cph
xpGXgydIXCmwwX7p4/4/CecdCWeW4/1zEM7tU14+/cu/57j6PD8VT+9xOPMP/kXDQRD5N/SQAPdV
iDMzPvTvNByaD+C0UnYzZ5mXg/Dp7zQcKjr4wKJC8pAr4BuIIvfvOBzOa3+jSjhLwtC6mbOg9U9w
OEe1VeCNfDqUsdYsjEBqdiRAEhIhrml1zq0+QUMOKctQQxqln+LKsws4MO7e3aT9r/Lie/dSY1Y+
vKs6gqVARU+rER0X9tyJcKSMwNnAq/Op7O4cbzQCimCkzxdCA749UXJYub0J1YpNdq2SQN6Wnhlu
GlozipXGfD9Lgg4vkza2aJFm890ZsTG+FFX7Dcp52C8cVG03whyz7+Rm000YaNgfcHBUfAP8+m5M
uuQJ+7aQxAHGqavIZhOxTLM4wypmrQUPc/7BIbk16X5F3ubb59d+VFZ+u3TKypbJEZLm3zcjxXei
Bk0P8oC6gbxLaWlga8a3rh2Nx0lo1okC9lFJeWZ/zNJxKvMWMix6CA5Lyp5UM2EAfb8rYIZfEXJo
O4cz7ipwpEPqMazK8xYw2gmJ1DzPj57tXMFGmYRsiIYM50iba0RROeCikt+J2tBIK7bOKpNkPE2K
EQvL0jFMAPO/tGV0UTjDM9Y9w93nt/i41/ntym2EhHNnFiw870hSpIIDFyaGanfs0vpVWIMgGFzp
LbCJuCodLjk0OF5U2EisI3X6omKxsvN6JqKaUsBIEZL6MlX6jZ2J9Ftqkm0Y4a7vutIUZ3r3agpw
ceMkxCUU+z+UzKIZQ12DDFA10DogUj+SHYRTaxgZ8vvbRMX4KFyWyhlWeCemxvELPw+CsS4DWAz2
4YXvyOAosy3IrY3Jnx2/yLzasApshuTh7VH8d2wR1UtxK8XLi7x8qv7XPMBzWY0iDiP5vw//2vz6
e/hSrp7k08FffCJzOX5pX8R4Q4U440d/WSrP3/mf/eJfq//dWL38278+wxiR828L47J4v77Pyrt/
vjHsmuyp+ZfFi8jbn0/N8c/9tS/YJlQzB8kM4iaSc/ZMy/kL7c2XYEDTTIt0x6RuO3/pL0qaof+N
zgXauKxZxa+/bRlNSZ7w3/6VLyEnYs/geASwxOTF+I8b8NeqzL37px7T9tECYqHqmUVDyKpp6LLR
wR8uIDWINLuiergetHQXWemmQvbSo1M1iX11mnytGxp9Vl06XoVuumVR2/ChqPF1Sy/SLhMn3ZQK
xmLjQzelS62B2IgLHj4cREfNNqAtx1WUsyqkAcT4acrviIgWQ91u6Zb4WqXivm2LdUCOhALAVqNj
regRHJTroZpWEnMRLL0XYSI3kYy+hjSsDzaODyUpJOI2vJwWim1syOlcpLvE8LbC7vOFa/dLD3XH
gghvFg0ld+ASHgOvu5kAFPex4qeePLexycQFTeYpiQjiTlxT382F3+x/R6/fhxt7tP0hOersPGjE
WtblWYUVTm/vzTbxu9o6sRqbh4vxh5Hmr7/bbaq6SqOh4hF6+l7Rv3XaiabhGWX/frVngLkj2cbt
3CHPQwPx4QC1Q12atnKxdsPLWMXwx72FPppqAacIHH7uQr1celUPCDm9qqJzo8zXoBtXSXJNx8tS
zDqOKl2I2V9IsVZ297VFdaRqDwMTJ8LpqMEEDk+MRSJBU/K7ZD1ecIJZ2DJcOMYXZQSajIQgIf4l
+PbHqvQbSlPYrqIlICZWUjopU2i6mM5aZ/RSLT9/lG9opXehzK8bgF6ddwTtsa7PN+jdHUan64Ah
6MSacg6fmJ3mOSG08NqvbdltU9IkOE+YDgcXDDMKbkqmB+uAj/f55/jtc3j3MY42+xxckz2GPIeE
WjWI7gUlB86npCCsUzv8UQTz4YpnkfS7Ky4rs/Pw6mRZIL1OY9wiIBDr1FNX9CZl/nhnbTapNzrT
sSTOi0RFHyd3ttHvosraJWqwyOBMQMPeQD4W3gWcZBICZ+T9byblqiw7n2yDTh19oixcVCo8JU7w
P+bi++d3+6hL4a9b8I+PdrRJm7RsdU3SijUdoqTBnBUJdmRmc/k29NlcN52NkL8Lbz4f9vcP+R/D
Hi3InkKJs+p4yLWd4aUH/0+HhV916yw4Jd//uHDwXs8dIH/d/KMlCvsd0votQ40D2RE8QsP8++cX
c2qEo5UjajE69AQj9ON34dw17Yml6fc3CwSVxVUYYIMOpymdEJzYHRbZVruW43PrMDtCC8rt8+fX
8dvXgc5xID7wXsw3j4N3rwOYWQ8DPMaps5l/uyGZq063n4/xq6Ptw8vgEs1bc3uMoR29340V0kSe
M+OwkmWFQ+E9stPF7k6f1JVMqUG6AfRcEg15v47t88ZSSQiQiHSMh4HUIrmBV92Kr+O+ncm9yayr
vO8Q12B3K4Dyxnwr/HB6KLqtAlE6H+6TlG6trFhTYURmFl0rGVCYNvUBQ2zw+Q5lv1apIbXedCWd
Z7X+qZj8vFOdKZV6ppEqJNXvUou0OF+Z8NUnNF8/G/NeK7Ht3EmLLJqZrqAx7zqOYYXD213z1ig0
nMbFOpxwQcLHaTFVu2AYlhGAtoD0mZgeakU7M7pki5hrK/tNVZFgarIrvXhRz2Kt/BEL59Uyuwfb
mm7JiN5IZyP1K+DrX9rMeU1aj9Ii6g78bINEvUV1STUhOpfcuCYii1tyVgEgHLce4i+VBKGzsvs9
RrcLpf8uUgs1hLGxemtDghATEMj54RU2Sj5TZJ/L9Cpt9Iu0/tkSQkxb54usn1OwcuyN8yX0hbUO
wLuPCnLOp8J+DqfvrflVpB6b05MFri8YSGqP7cocvFWK0+FUiRUqbl96uGDRL903yeUEar8dZvzC
fV/Xa6pwZ7aH/shdkCtEqpxcJiOO0LK8mKeLEv+s43w9qMnGMaMbHs8KE6Nly04x+6KGpXUxRvpP
tx3WphvcotikPqs61Eu19AIE2GUJ0w4ncajxXY8tY79tnWYz1LdBhC/peJ7rzaqqY7/V+6Wu2uc4
EmACQXbf3qq5tejn7YH8aYJ+0ynpXNEtvFYFgi+FufFDyZPVGLGO4/xR/xz4pjjHdq8YV+4P6Sm+
HVIJQqBbS3PnhOc0epNWj3ZJ8mQYCcGZuuaeF+Q0O3lpqr8iAnyyE6Xd0ji2FGQUZ1p6Xhl+To1C
dh4q4GsMwFbEId7YrBrCPtn+mEtWlAE9/aps1726V+mvnmplmTTRDRXyNQCm1VDlK/Rej1Qi2P0w
mkSoMKX5qkQrCd1prdMnFrQe67F+6UUdxXt9bZXZlXDMp1RNvsfmdF3Y5VU59TdN717khLL4C2hB
eEbrGVW/aCPb59b0Fli1PRhKxmH9vquJXaJqGZY/5PjSYxSvooA2h2QLY49AaMR0tCF1U0Acn5YZ
R+1o38b43iU/tcBcGJL9UNNAsuBzJTl3hxuzt7kP1Uaj8kBp/mqgJVNLS7zfljYoqQTZShZNF1WG
U58uz/OaSrleXQ5h8b3it7W67rvlNSxzPgFkfVBaobwu04b70Psu6mtALGu0OhA8HjKLs0Odb1sl
Z0Ja67T6jnx8DxvQj2xzXfb0V4TVUsrk0nVv8Rz1A9VaKthudUNAvVv3GwWLM4JJOnXsMPsicmvX
94hsxtkNa/BjUayxQlhaavBgmGJrJ/YKzup6orW7iKhdxj6Wwxfe6AATCQjRYJlXeYXMj2mZNzvP
mRbKmG+nGWqCAmi+wtSVt+QlNp3+HS8YPyluLWTkPBycqpuy2KP12UVF/t0VypdYirOhCehKodwR
AtlSLhTcwLCSw3j+e0K+A1khDt71Qo6ChDweNsGtrMq1xkBaVa3NvN+ZQbYWjbk1gnY3xB6vcLc2
Ww+JcbhIS8931T2B5srAM6O38WJQKArmyTZUVihEL1Cd+bQvb4LUOY9E+NVjgVJSeZHrr+qAJF/d
Rx6FsS6iOglFPUThHn5x9O7KqL9bengj2mHXdZeV26yQ8PsohhajXqwFVnBqsStmMGWWbgyWuz4Z
rpAOP4igwEEzOhd2d605+eWUptvWojMA2z4d8/a4gXbWnWhxeuutPdgEOdTOrACoCIDFgZ4dbulY
IiMDocaxtuLyLEGsYUNgtCho4m6JmCVb5wVHQh30w4gDcAtaRfV8043O0069BIlGnaLbK9FD2jsn
PtqHgPDokx1tzw7UroyATKAfQNgrgmsV91s9mRZW84CSa+01+VrKP2ydIy9weD+OInEDzYUY6TpY
KwOe4uaDbJONiVL28+DjLRv74bbTnsLCjFacDrPD2x45zdxZnnJxgGrs1t5aCtF2K/etiu2A4qwo
Mfha31/PAUASUc/XkRtN7Tl1p8eQR4GlUqXXy25Ml057riPisqjezGf0qMfsl3lltua9WRscGlG9
WCNeLs6qVn9akcVbY+96+0HeyPiOBnZsIMJl2mgLAFTd1uBI2NFkEoilRcu8Wqa+Zj5WgW+YRCdh
g8rCRGWCKj2yNigqr8iI7k1nWrvGS5yGe7wD9vM7Z2vdA3KXRyTRK/oD9xl6DFCcl0FXrL2wf4hs
zXe9/ktT6d/7fFw60a0dovREILTOx+m2UUgkd+22GIOHsbcfM2pEE0cTVRcbhVIXwo1F5SSvyIrp
GIFHAoJPlumqwUcsZiMxEl7o6BSM4RhD8WuC/OPJHXeLsgQGAvOjeVpeqayJkbg1lfWcxnEn96Lj
Hk8P7VnblGgbbgPvRGT8IX9ER+KvZBRYA7rQ5sj5XWTc1O5goQgSa8SwTdyuq110FVMoxNjj1xT9
b0gz3pU5fw4Tim85sX9kGy/jZzhn5as8/q6DpOT/jCyk8Z/IQt4+ZWX+f//PQfZy/rlfWUg0lX/T
oPTS0Uy7/bscpGZZf6On1IB/yFmJbDGr7X+4C1oUrRwVEt2cQ9Zw/3pXmSI9SbKBL7Fe0PABaPQo
5/hZDnKuf73LL0EpIQlKPtMizIR9BmztcA7pmTRF5uTxHi1YvaUxEMBbkHk7w/SUs1KtKz9HA79U
OxxQrLKTPiqVcl8MRfJI0fjl85Xw7ZT1j5Xw16fBa4aTMcgkSgtHnwbn+EGa0K/3SJmdx8AsNXOR
W0N2Z5RZ8NKPGRhH9J2Xljng5oSrY/hFrW0EcKIycrhGrF+bCmnIHe7RBf66Zlzj44NXV4lQsuhP
vH9vLf3HHxdCCq8hIJaPrG4D6auN61u8z1SJkWyJMPtOdGXd4D7sKHt3jCqX9GyFRTd6gJthtMpw
aYS4baWdfoVETr/vKne4oydxshY8N/GSkZTbKIMdfBmRcL/qeDI9W2Y03Y8IzW5pdbrBbVd5+Py+
H6YKft322S6E2YlxJe3Ah5NAi5AWI5eI97beJzs3xOqZcFlbfz7K4UH+bRSmK/0LyF4d/hwlJGjX
deNaDvE+RzO96kyNToKhrs+BqJ/iPM+BytGD8ajpmvA4qbx6zvz1dytjl8Ze5dpckBK3r1kHeFVy
YmgUNInCs+7//Looec6lQGrIumscDobpkWW4woz3HQig8xBfPsqdZbkfDHaFz4f6zYPywEVRksZZ
xaP+dzgUJd8YozOR7JMiitf93Og3Yey0+i+MQvc+pW8YS5ACD0cZc0uNB6yP9lmYJ2u+Q/iDiy76
T0ehdEq6hUocXgU2hjMHz0jX6IsbJi3ZsyihZkawtMZaWj9xLUfl0nnWoa5xSLPxayAeHmO05WDG
2DinTAX0OqtCz6OtQsV9gZn3wglzbmCt6wtndOlAxDF4YUBGONGMPoeJh7MRxIs2A45m/B8prMMr
TSxMlu2OBrI+0l+RpYoN8h7qKlEI+XaKUQjNLtYSyfOJN+7jdEGbxl2GMKFTyjLmr797DZCPBUAk
3WQvijZc0R3ZctipqxMP8uPLBqqP+gT1VMIQxA5Ho0hX55842as1DvBWZz3pY/FVyYpVHQ4nXoDf
3Uq2SrLelOwMyu+HY+GLEI2NWSV7iULLF520fBwvlEXtVtEKt+z6YjLpNcpyrBw/n66/2ZusuSwI
bIJl8s0g6eBmdlHroqxusr07fE+b7hKZt9+T+HATdUcl7y7BHUwPwb8UwcpzVD+fbrHGe6I3cTGM
dHCmZLHbn59/qI8PGA0C3fOEETSZU2g+vB12V0e6VU7R3oOR8uDRoneDQldsPh/lTTNxOIFth10B
WAmM5o+YqcDAQJCmnmTe0VIa+rx02fe23PYeikHMwJytMyjJN1u0pQ8dzdui9mvWGAmeIqV+fPxY
rswUUabb3Mh/dFLqNVO4QZck+4ik6baqDDQ0Uh38LJ+N8tTC5OQ6xVRNRbT8/B58nOSMDK+Fq5+x
aMeLPK2FlEUGJt6AJTwNfWR7aHDofA9f02sa/tQT9/zwwDsvW0griC3AUnHbYVcfPlldA01phVwp
2p34bqKPgOb2QankAlN3S1mYOqB+aM91vlOyGFV7EE4nLvl3j50oFPCPzmaP78nRLlqN6H5MmSd7
p9K8c0NyZrOJWRZV2+isWWmxI80obxPs3Umg2fbS7WL2PtSfJ0oNb2Y6hxNwZryzlRuYGJt0Jx/e
jbbSMHUZc7mPY8lmEZUVbSN48JWtTysEDVGJkmftEk1peI4K1Lcxl6wXKPVKchf0/TTLOle6PVkg
GgPKIE+bRdHS274oQ0AXW6hfNgCqxojR/cvAvRCy0L+VJOURa4Weu6AFWD46nTnc5EnrtkvOXcVF
TZvwjTNo4ibP7EAueppZ6W2m6fy1oq3b/uNllsiYaTH/yyt/jAyLsYs18yht9qXS6csmI+BsNMQC
kTVRjaxj4/bzGf8xXCMAQDsHC3p2vdGP7rnhdC4NyAPnd1FXWzCvFqEsCoKkVP+sij5PdoZi+QJR
BLaUp3z4eLW2qkepas0+ZkM+U1KUQk6i2n+8G84RjTpvVZ5BnHu0G9YjdOvhLSGhGsyYofqqmGn3
XxmEDBq1PdD5RNSHl0KbZmTDfyB3Q1fGOptCfTF6U3xiM/q47lMOB+1pzcAWVqWjUUalrmgbkqRa
Qj3zEYv/SCOk8Z9PgN8NQtyiEalDNPtA53dHyIWY4rb7TG8bH1TFSze24sQgc5R39GYbRH+cQgmf
OYEcRbSSPd6TztjuEzTXu9AaEW17arZL7DD0p8nIl6AXTm0jv7uy+XCNjodnBEDt8CHZTg18cDQY
VEX2kFpdi+I3O+UE9JsXyGKtQnYK+oVGnqNZnReasLxBiH0ad+PSqxNlpXADFgP9Tifmw1Ei6u0N
Qu04J4OI2A2m3+EVGXnjdhikin1SjtR51MzxoWBo66p1gstAl96FbkbDEteMmuqfDpk1rI3brC4T
3+6c4V7vpXGC7vmby7cJlzgdo7QjtXAUqo1ZbJPOLyShGtwAQ5tw260ygEKghE5MIu03Y3GWmM0w
2ax04w29/y7QlZUZZqqw5D4tk/BBGUVKeSY0ETSlot9EJc08kE0AGJsdXUmIb/sxX9JHYtEHQgEi
QRjTyGY9usVXYKfUz2qvzAv/j98ndnIDXfH8mD5YauQ0rlV0GbT73LGCBUYU1c4a4vbEbf/dVDgY
5mgqOE6l52QR2r0Gh2dt0Vx0bUYKKUqrj+gg0uUu7B1tX1mecu2oEHHMsFc2SYPXcqKFw9KZIufE
lR8JRt+mp0fNXXd5Hd5W+8PpWcgxCkbN6vdVCYc9yem2MkTl0IoVdP2zrcUWxXasaWnvgr5srz2z
EHsSQZW6bDopwRSQPG5WoxtBcI+ciPpPhAYVay2vlc6SbjtqOLXdNusIlEW/sPCrTpckSqq9XYIt
OREZHemrf10PoaBtuhzo5o3r8HrcYhogR3vtPq6Nxk8jkdClikF30dMf4WBDvMjt5CVxyEEFTdOd
BfIMfoWcGThJZgt/LLJwPVHlXYkKsylj1MkeZZlOalXvfvZ4zs9QNKQvDVcaW9Yr7Yrm3jW7cF3G
iX5RQGLc9UnvbVxILKs+apqdotMHB/EEEB6yjxPb2scXjPXS5KyBcQCb2vEZr1KdllO02u9VpVGW
EXrjr7YtShRoxp/hzuZ7C92YewpDn5MWEcHhva2HtjPtyen3ihiNTdRkLzUNHds/fRcZxCFF9Paf
c2xvoxi1FFEhhz2ptn5VKpGzJMV3ykRnDpAPNzcSXgg8WZWQgZHKPbyUUaaY52j2sO+S5iWW7lni
UDUBbrXoJMWYzy/pd49olvxzRoP8ToL4cLCgN600L4MBYoTIFnRRj+s8pd2tUupTvj1HVia/nhHb
DYnPeTS8sQ/HQuKZBKOVjnsRWtXSC914V0M3XusU5FddodRn3pg2T1ps63LJ47PP3d5F6GQ1ZUPt
vc89SXeSMDzyH2Gub6ST9q+JQXfeiZvycafnzG4BOeTUyI8fH2H6BgWuyi68N0agGWqLs7ctaNn7
/Nb/5qTEMByRsQKdEzzHqc061xUn17gfbHDqndekXUbB30TW1dsCIKtwVLGlpxe2kNk02hPd4WG4
ppOxuQ1a+kFOhAO/mXdk5bCpJOHE5nucJrTCkE7JuJr2/RRrT5OCqQjvdLIvHNGssgGg8onrn5/3
0UQ/GPBooiNMVeq8ZkBJu9/1OHnZhgaBeJlldng2olTgcFQFj4U6qrcyy4x1Nwx/Vqx9m5MEWWS6
zLkJiHTU4ZyMQgcfwXyY9rWj15uJHkXafRW5KozQPHG9v3nViLLmuJUTksXKeDhUO9GjGef9tA9s
hNe9V7tLo4UKavbNKSXkbwo08Bh5w7D6JgtANuBwLLBXlIF6ayLt5BqbjvQz1D0zPE9T4W6VqDNJ
QeBrFcVj608esp/OEPEysZTqLhBacmKmf0xL8GlwLsAqh3oRqdvDT6NUwi3GtJ32I4vDotE66x7o
SUKfTdGcQTZp8M6Ro88VPQvRKSdim9/dd/AetGVhgMJLPc/7d2GeRqZdJohw9tDCHmWIYGPIy4fG
SE4JyN9i8+MJ/X6ko7sOLpDOlh6+Qm6P2SXiMk9ba3oDKtLTpLyeTBtoThZkLShpo9H2XSh0chFV
bm8m6aIJMUjD3YUS8tZiVC29Q7ko5Ir0vVeulUIXz27cIa9zMpBgF7yh+DNoqptcFHUJn7KuorA+
sSh8XLTfGpbgU4NDZV04LvUh6hoKzVKMvXDTeg3LTdnMxIl9ZAKToiesGr2Vp9IysjAGvfziNZX6
dUxLFb/E2g1S9DLWtHFiDzpHSpM+G1mv3KZKpz18vpocr9loILACNWC32jhR0iBw+JTjmObLKSmb
PY1lFjGpMdEs3JyiWn8cxSEVgMGBzngWE/r/cXYey20j7Rq+IlQhNoAtwSTJsklnzQbliJxj4+rP
A52NCLKI8r+aqbJnmo1OX3jD5SiDyBIDSZ2O8kb8sa8GB6a1xAFl5apYXsVUz0gxaQ5h1MPzsDSW
ykDgO1VdDyfoUva7gIR2U8IA/6JEuf2ggEP8tPLxdH73250LdJWgadbppx1lcGtczqtMNbxTm1Q9
IQhq/2qTNPE3lWYHCsjVvg+8NLbpABSzyYnH/0NvUW0xQBBGBP+/GyNBKLpughpBtj6MvtlV12go
5uUuahZao6XoRc2cjYzgKfPsNhQftCyCpV5WAiI4/zVqpoaCuKrIu+ZnXWvBc9OVwKYGBavdIrTU
DpEn0OyeyH3qa5FWNygPIVBiIkCHIt6m1JNZdLO2+lPWIWi5DQcTbzQsXACetyBWii0SI+VzpDh1
ggLoWP66/wlfvU4vPyENcRyIoAZhCEdSefkJu05TkzxvupMbaSGlTTwwji6CWO/NCgEwQ/liJZN8
mbAne3ByNFVUJMqLLV2LuPAyM3Yf1WIqf+dIqUSbZAKYt83iCOfGOimUb7K3tQaRLlt9DGdw0Ts8
paaHyNdCoI6t2f4MQ6dE4hPY85HlZWWywQ1Pai3qz2GKQoYXpI7wuqlO1E3ctaXx3MVQlTc+OomP
WdfCyjCEVKlESjxQN0A8g2rXGb35tesCqHZBEyuHLLECB6GQNK8wR9WH53CqDFCIKNV9BbgH7r+o
qZJ4M1os8Zq868rN4HTWmT4gIj0WNoSP0mqRTNJ9f9pBBs9BzbkSFR6ztevpSRlQQ4bMZ7Zf9CQH
8Np3Ted4QQ1u78mBnfOsBFN/LgpnsjdpoP7HDuuQwwk7VHjy1MdvWMKmBMFkhwPS80ZSdAdLRwmO
rRYUgOb64nOUJBXE+wFxFC9zy2TcZUFuIZZilocsz2R47CJaAYBd/fqrbpLCQGYJsVfIJuO7LzTE
HLica+dwfwMtrxaiTcBcLtW/2YJWXbbTG5lFelfq3UlFu3an4aSywzXO2P/zKFTMaM/CsIestnRP
KdPM0hGLJAY3HQg4RgKoNMF05v4oV/1TJsMwggnNsED3NT558+b6RZt1vtJJIFsNdsiinXYJ5Ucv
NqbhIO3xh1VoyC1JA5B4R6aN41qzkqzN2fTiPM54xLmBOQtFLzWUgcb6qJ36Hf1TTdvm4Djqvgk3
VIhzL0UC8VihywXT+c/K1OdH/mpc1EyIsAxo28vQq2h721Ccir5BgxMzPBSl+ZbxGSj1K677N0dr
7K9LFJJ4sT2J96XQIF9Nk3sSimJ6CHd91fIhR7yE4HAnNVm3G2cIsL1oEa1YaZHc/Eb0pbi3yAGB
WVzeWU3eg0rvzP409r2KuEkZHTJtcL2Eao6H8iICF6XbkoDZ/2akRkzKBnEo2s+vNozgJXoRObDR
6VLRnzp0dbxBjUntKOF69xdjGXgyCrVEWJkCMr9OOHw5v1wrWrtSleE0OEp0VPsJmLYTTT34IIKq
lxalOnygZBX+bRH1qzy/8uVa2efGfuCg0XwEmISO+LIIEvddWqdSIZ0fnOmoISh6CKQena28f3DT
2v+ctbb++f68r8p588QJdyn007HAmGJRzsNcU/h9oMlTpLrQRdoNUdx70sfPOt18WakeD+CPPjW3
YKpPJVd7qs1wyHi78jtuXGr8jlfEI5klB+JyAdqqbrl4A3KesR0fnFA3nxCzMx8xirM3hSFxH9RD
NI5KrURvSkNDxpI2HSMFaeIODaos1zUPyI6xW/lhc0CzOKVkumy8+YIi6118oBQfLK1I+GFO340Q
IMK/jkLJpYqj4tjoXI2V1QKZ7YPkRxoLZz8VKNG0OQHs/R9yY3dwCkB6zAvFdb74QG7hw36ck+5g
6FBhG/PuA8qN6la1xsoLjAJvG0WWD/cHfQU8LGY/h5UEzNT/5yNyuSzCSuPSKCUpEciggy96fy/K
pDkMk+I/ABXLN0g6fKq0tNuZuIBs6jjlY9AtgIPTOmeyLESP81yjjZ9U78zYkhuY6+0TICNlX3eT
/dBjOP1LutHwYIQoWo7QjrZ6r5mPvWp+RZov3HErkzmw8gjBFAr4Yx/2zzRAK8nzjFpnjVCSatNi
aZMdDcUU8yhpPJtRn6942M6XwNXHmDvEkO4dnCYWeXlj2n7cp9p0amTd7Jwe0QsXCfBtmKHuGuvS
XHmYlvkoZxN/NFocQoPn/4rgfJuPVi0t+qTz2Xp6N5wSgZ4s2sLtLg7r4nB/oW8cP6JRSs5IW7DR
X6+JN8+wEqBs1U2JilCfJo7DFJqH3lXWcsRbo1DUprmsAzJD+ORyN2FZpMWF1aunxiKi1fPePvYq
5+j+XK5qGvN3EzwcMyQWm47XctqbyeSTQdjehNrJT3lkQczMQZ9BUH3uRZ68BOPYf7PcMGwfUXiD
HRSMWuZVqWVXeyUx1cpLixrSyv1fdWvu1INncj8oA2fJtMavPTK00FVPrusAJkEZzIu4a1dGuYIR
AaGl80gcQ3UO+YllmapAA8yI7Fw/JaguIfHnBnIbqFmEQCMizl+NIg6/UcGFoOYHQXWKe6MjRUsi
qAHDhMApLUQzOqKulv8UTti8N8YUJpmNBp/rmSZyxivX2vVn4ffiaAewkXuN3tXlloh7l6KatChx
qJJnFYXArSb7duV5vz651ONB5wFjf/XoWmw8En0HAeFCP9mCy6ND5IRky2jfTU0aHuNhQlvg/mrf
HJDC8PySgydZnieeumCSzaSfhO+EW/R0mw1gJm03kFp6I8442/vjvYZBl3cTM3wz4Pyd3+x5SgRY
5nWGfsoNuQnsKN4iUfgYmfa7uIyivTYUzrFXWn8Xu4O/RwvdPFCwQSGhK6qP1EPyLc4F8rFoqh9j
gn19RbviIReTsh+tlcW4vtb4qZBgwe1Rs8DJ6fKn5qYVg3LhpzYKIpk8r0iLApz00M1KVoa6uQxv
hjIuh3KJeKaRLsHJNbN2S7+AClNqahsxyHAPc3EtjLy1mzndyG2AN1Apj1+OF5gSNTM9009GZAYP
QaQyKyTQV2Z1HQq8nmxWACsxVSyJGX4pi3FIdDaXVQnk0iv7lIsk9kxikj2aq/YONJn77f4Ou84A
XNXi9ODwR5QKWO1yarmq9W7mJMapnQzhoc72Vy0t5zM9bvGuUXGIoJ86/fAjzFPuD3xrDfG3QZ9h
hiACbbwc2BA4VllabJxGq4yO3NpyS/95em9mKDK4Uu/+h/EcLiTO7lyMXtYHu9KyOj0YjZOCVhvs
VyV6tt269LLQlFClsmIltbpxHNgu5ByI+uDQvgRCUfOO5Nhl04kkhyAulvrB6Yw/KO4lKyPd2J00
JUEqA1NivGWx0EcFdYisejohf6ge8tB+Bge7Bqa7MR3AwA4rxSB0qxbLlRuj6cyOMqcOs+gjMVm4
nXQ6NH5RByvzubEz6MWAuSZtoDX5Cut7c+e5boY8eqlMrJSjf2jHwnhOEpHt005qB0qB6cq5uzne
LBVg6wQw9tXUZguiWSb9FMeTubdJ2L5VafefYtjJ+wml/JV2xI3aiEsQwxa0URqDr7M4chJx19KK
hHoSpYoq/uDWZyPMkK/3fbwtVCvcB06lbcrU6fdWW+ePzZAoKxnAjeXkN9jYIcxxC4Siy9OXa20n
M57wE5LV5T5CEpaeY2wcDKqsK5/3xvYkcsODgaRgFqVZPGEIVrRCgLw99ZHuP8kR9neAKPjKPXbV
pyBCmpt45IIuWADCscsZYcjtZP0ccUjbKX+h1M6DbKDdaaER/dioafiktsHwqOMq4RkmJF8xtMre
KIV+KESRPaRG9AfjRu04yDLf5wmwl/sX3q23nHrHzMKaAQpXYbJTx45s1Ew9SbeDJGwP4TtriPtj
1EQvI1pSB+Bg0WOaZt/0IM/f2RJFh3KkDpyXsfVNkSDH29oBR9GDE68GCwmBvK63bZ5QWloJdG7t
D1YN/UNcSekfLtJjJ6/Q89ct9WS3DlxJbOg/9rY5p+f+Go3oxgs0dyqp1YHnBBWwGEpHFUakVqCd
0pZVseg9PI91mr9vRdwAC3a1mbul8kLo7e/7K3JrkrwIaPBYyCzjh3y5ZYZIb8K4nzRIHugZhdH0
X2MN1jGNtX53f6SrVv+8O3lm5/6ADgxdXZw3x28nDBwa/TQ55fuCTsBBC7L2J09D/ik1UrGhRtTA
gE+1/7Sx0L9YTSqPhh2t3D03QgzuOVJdFb9ZLtfFjMcwioqp7vVToNeoN03m+3xwkH2nUrKdYppZ
fqB9uj/11+tzEcLSW+fJQDrN4imcf9Ob67xE4jEZfcs4IRRcz5yLMH1njtCsNrQv0wS59+QRIWU4
b06R9Dp6J7Vlo0CQ5tjRCJmc8sr6S3+xDrc6TZWdK1X3m3AV8VMh0FT2oR0gJeVEJWiozk7yv3E8
jAOSV02ZeIgM4cpTKyhh7xxbwQ3MqVz9u9Zl8r20xuEwyVYRz6bVhI92NWujsM0rlAay7MlPBkFL
Fr35liaFVTbbqPAx0CuVoX+CntTTrpoaCR9NDdNsK7VgKjeWplTSG0NNoIRN6+xZs6UGkIFEqQAE
jbihJ6yuGb1U+rMYLFvlYNkCmywlz39BGBPopRNufWh0AVINKiVWA9QMC69qneKboQyqvsXQwMHI
Lyz7b+UUZShLGfFv36qL8qHtAmuu9tVuucmCcpZicgsURnw/WIOW39rUIIYQGZsrJ5BKF1fuRCMK
e5jGOAHP+WBPpfYOl7fpC/a63V9TqsNjC4lxa9Pze8lVXxkBxJfNe20q0uP9PXbjiSERAmbG863B
8lmcrmF2L9f9waDEmgcP9BFhItpOcPjnUeYjrEN7JRfX9cVDltuN7seKb5zSKnL2vi6SHfTqH/84
yKzQqYEIUlGPFdRuL0/LKHTUS9pWnKJ2qHaVKdzthOf1ypt8dfMxio0rwUyl02GmLNq9nRaao+pr
9mnEtWGDsRN6nCQ5x8o2166+q+udZhYnf2YmE3YTQV5OaBgSE62TRDkVdmygyF5+TFTZbtIkVx6x
Lmq3qhuOW8cs1uBVNwaeUYEkGFy9UFQXEasVT5NWYKRxErSkz3ZdDl5aZd0umrLfjoqEQZxM7Rbl
pbXd+P9lgIsrD/z7DHSBO4gxNfft5Zwr0Kc4B0TJ2WlsklSqOuG+wW/tuWuUaNrSBFNoEGt1/0wv
MD5ajVXuymgCd5xBODUDlcKFwAztg4m80K+siO2vEYLYH3qUUE3P9Zui+ExhJULoKJG5v9eCQTR7
wp9ih1NehheGH1YNUns60g5NMxaPldD1amOXwG62XK/2h0Sz227jdqKoPCSkMGqscbo81lMZlIh1
TOPJtdwgQkYyjc5CcftzmnEAPYkl3kmrMvc9yjrpj7jQMPZ2GhdFlBT7tFOiiORbHEqtR5tsGP6I
euom5HAa/Y9m+yOKK0OVbdrBxUXeNJtnbtFYOzRaJb+11hAYuD4YWbBvGmuWE4ybEW19y/id1YH6
t4ACTFYaN0ifzIhSFz3YCN5zaIX6g7QiBFlhnDZ/kix9ULiZuP4DH0aP0bIZjkqSDFhkuOan1ppQ
6A+iVByrAbOxEGUne9p1Lh6idgZIYdOElgy3dWt0v/sQ2o4XDT0Scr1u9Hv00fJmR808OmpKqgeo
W3YUU5yKvr2dU0n3C1Ra8NX7rzPS5Fs2S96yNoWrvM4qfqS6Z54oFMbfTKdqUH/xQwvdpz5svrdm
g7WkS7x1crop3ptuGTxU+Pe94JViAAAtO+N9aMF7wYYvxQpgBBcfrFwOV0HCvHupQtA1Yo2pC1zu
3gEXLZvQIDqrTRgg7KEqOy1qim1nlu2uKdGmKjFlXAk4r6u7dECQ2Z2jJCyLkcK9HFVVKjMXnZOc
lZhGnDVU5VfYg9KrFKU86nKIDw7GQwechazZelE/GnR0J+zhnuxGRP+agsKJJmWhEEMbFzb4fH++
iVliwfK6iZ+d+R3hDr9RYxuPg7lpsIuC3OW7K0/LdU5ILG3Rp6QJwZgwIC4H7NIUHxAsX85anHQb
w1amQ5zAOU+KrPkw9Y58UhOMA5oy0w4R3k4fNZT5X/716aFeYZLasw486Vf6zA7eDE4e62c78PH8
xafsSeiZXFnoq7ca+QnSH6KFmcRNd+JypkHY15VoQpPOpG4R+lhiC6ZqrUJ4/cAxCu8atVOkBvEp
vxyFm0u3gaaZJ8usg2fbxCM2zdFl8hESuP/Vrp8ZQb2RqADQ1OvqXY5khZjYqXVinqYGQkhI20Pm
Mj7gkALRt8dhqNI7gwtZuP/ID591PIgvKP3MPHFSi8uBcxkCJo0a81Trbu0JxW5+BGNl7t3BlY+J
GIYtsjfFDu8oZW23zkHI5ftGpXtGtlPxhaRtL45Ho0ssSKvMOvmZ/CqTVny2OxGDIbXCR20W5Coq
+cDlEm6FWbjvRy1+cEV6aJXw5/2P/3orXP4SHlnqNnTX4ZxSYbj8CI6GR1dtlPE5lLayzaMwwM4y
07/jbaoc1FwJtmXraMdSqwP8q/3yITEqG6iaoXzizXF2fhIbR+EkzjHSOnsnOwjCml92Z7vJo8fW
kHIH0emEZhH+y1FsNI924zRHATTiEScxbRvnaCZhfLKmk3lrW1GfITflBravmpKiFCJ1O8s6NX7f
fbAmSgKbsq/1o5oqL2wr+LSQYzKCmGT6cv+jzhHZ5TelJgshCl4lFSqgQpfflGc/LrPIsE4QKibP
6aLsXWSPwUMm0+FDUTtPcZlCno55HAISrfuD37gJGR3GD+1EgAOAIC9HN8IcA8KRALiPCtRO8qjE
5wzPDQyYnf9sDFo2odlgtMzPqs4Aj9IdZr71h/u/4qokyNl6+yMWG9z17a6f8lDQ5+lVb8TpYI+7
tY8wItoZqAZEu/vj3djHmAEIGJMQ5oknl3CYEUbEgE2kONVqpgCdi9PkuyHi7IfFW/fRKsHeeq3q
pIHXlq3xnZBIww2oTXB5iXQ5m6SEPs7YAcLP6b4bGrQaBcDb78REwP4w2hHtpgKKW+KQ2CRHInAL
HAhJHZwPHC6/47SjK5Dfku6YatrQ4AU0KL/GmrDt/kyvkSk6iQCNb2ibDA3g9HJ9q2IkmqwdcZIj
HX4MtpUHt6nd93Hmd3tqlupGpacVGsIH09l/wKsdXQR+bInD0L7B3XOtt3q91vwg8pO52qwiD7DY
cI1eDP1QVOIE5q8+57n7h9trONph5jwNOORt7n+A6/eP4djc9CEIMMjCLucfAXesImsUJ02LjHdW
gd1aGPXhw/1RFqJ84Kv4zCR5s4AIvWlo+JfDWDPWnJvZPpmVYv0E2E99QoZnLdLdD3qBamqgtMp3
QyrN5x6vp2fMJZ/a2FV+w3wjMdCzwNoFOq5aW1XP/JPr41KlpkYSebnWyxUExnycLm+c+cfCF6e9
xr2zjP3sVI3KzpHiNNjBBK4zQF4S3CVsx2ZNJvv6XqWvQMkPTZUZcbM8aIkoBxGVhn1KBtz0AtfV
DspUozqqjOkRL8JZwXlwt3XvqCtn/MbIFkH1HFnC874q++d4ME6xHQZnTU7jkbrTuA+CTCBop3RI
rcLGqGtYuH44rOEzbtyp1MMJZWmTc6mD97ncDI3Ac9keRXgemvCso/66w3yqeiSDLbdRpZubcRqm
TUJce0bB98VArWJl8teHbP4FCBUSqFB8RH7sIqAuzNbS1cIKzwBtyAwRI/BokHW4AYN+7MBA/3MA
z3jkEiBtuGdo7lyOl6iZHcjUCc9xV2GS5TTZMagy0+trB4klFnxlfnOccbmDZ/AQ7B7BU22Bo78c
LwQMncqaOoNqx4hHZAqiLvFDObo5nvMB0jIh8vcrR/zGmBZ1XOhLM/AGiuXlmB1wbVrtWnTWUWL+
JDFEbzZViK/vcyAV/I79PC0/QwoFr5zoLbaFQV9gohqCcYTkFASxszH1fhg2hokIczsJ408WDoG6
FbLJPsRGna9pVt7YBbSagAVzBoHxLC8l4SJEWjhJfM7YBG1N6amPIpPEG8c+gYbj/Q80f/PFmtAx
AQGMSh3h8Sum5k0SV1vhZLVOEJ+tFNFZwFbxVrcaTACoKq9ExLeHAvSLBN2cMS+WIqWojjelE52B
rTmYrhbxu0INMy9ImmZlZ1+/HyROfD2XVhq35bLo2ieVEtTYL5+NqQoOkDmUbWsiinz/291cqTej
LKp2Cu51kxUzSmjgYdyp2Hf7LubZaqXtodVM2/9hOHoDc9SHt8pyK6vj0NtOr8ZnW1rmp6orJ6+X
EvPkUHEfuyFcK9HdOjowbG3DQX+NftziOgpr1THTHhKyDuZvD6e0xflb4DWiE0pZs2W5jCrxP0xy
bi8DimeSFBYuz6stswCDbj8+z6SZI6rqeEyDp9uFYfSrMOK1SPo6jAdhTRGHMg4aOGyEy+HCwFJC
sx2Sc6wp+cY28qd2VD5llflX742zO8bvzMx6P1b5vyqA8MjR5SGz12d/K6CHi4Epklhayl3od1zu
UWCjM5vJfuVr3ohweMhmlUvSbp5VfbFF29xv/FClTIWmCXwOCFXttxwejboZEhKyzZQq1gP+g9iw
t4LiZwetE2vYHp2hCAc0JOoGU/2DLeopnKah8Gx/aqydM8TTHjXyqdug/JCslblunCs4Hpxa6PCz
gOe8Md/cSSPOvpOvUBm2h2xu8bfVIRJJdEimWHgSxubKOb5xMRFVzQR8Gpz4Bc1ByZvxoAum0vFj
qmp1/xJRDn+Im/4PtJg12acb1xJgc2jpM4yIIeeJvxmoGn03K3s7OwdBBGW6iE2v1e1xZdFvnFtn
7hPPAiwUdazFMysyqZlFZ2ZnJH/osqmK2A5Q17xCuMkuR8dpW+ums7t/OV2DL2fkC6kHIfUsVLf8
iNlYy17pgvw8aLXjgamcQ5YR44F+VA8OAINDHRbDORtNsPYFim1x6lo/SrTft6TQSCn7iFy7bqx5
kQEZqu6c6r05rRYRb6y1Q2g5d8Go3MIdvFyCoXOyIBAyP8dplzw56kSNXcU9uhyddmUdbqw2S02R
kGYVxcolpqNtkXSyoeafdbSevDpXEHlOEdO+/+Gv+LTcJBAtQSDwKrwGDpczUu1BQ3spKc4QmkwA
44b16OMW932q+tdTTSuFnuu7KQ76A4WdYl8mevWMKik1A8uq9uXUQvFRyj91WUR7wFP5rvbTcY/x
VfQg+vRFjy2o3no5/Qqg2XmpAgft/hxufSkwCnRHkaAjGlmE3sowK0P2TkEgqmrcwo1AByNc45i8
oskWsc4slkPGN/N4QINdfqkACiAgP7c8562ZsB3jPjogp4/km9JlRrrtjDL6GSZwhbeV3hpfJxmU
9mYwTf8HrQnt3I/6+MXXg/JTPgnx089l0+xdu47PhaX7v6DU6Tk1xhlxXcethkGy42cr5+zWp5qr
4HP5+VUu8XIOk1sZVVQk5dkwi1kIocVzemoy9+X+ityoQMB4QsEYxAcsSeL2y3ECV5TjiMHC2fB9
5BWGr8VAOyUZ6IY1VPibndlpu7hCjnuyGq8bh4dmUJ+L6d/U6ecUnd9BeErJhzoV7KvL32GgNcCC
5vFZYN7kITo3PsSW0XtG7DYHdxr+ytzed35bfzHGPF1Bgtz4CgSqpMIO2ESBFPEiPNCSSo2h5OXn
2uhtOKTa+NUIMV+AUyQOMd53yaY0sEex1CJ8HlAj3ZWidw6QVmNPhLW1y02jWNHpvPGmc33NvEH4
UkCC3MXzCF8uCEODwp5tjMGPuknw6DVAcb1ITNCzjVLpBWYq0gnQrjOjp7iqjaNpwKbbdIGm+ruI
v/UztTXKvmMUQy9pq/EvzikQWOPcV2n04dez1tF4DdwuDx/OkNQTaHDTdEC65XIhYz8bU9il5FCN
WX80qlB8SYO5BBfQoEA3CsHJYkv+4fo45dnVAytSHlCljhRviJDB9yrL75J9lXfmz8JXteeWye31
fKw5Z6PSA9ARXQwZ0FdwSmu4C6Exik4Hui/15NQrJuwcu1SaF4zk+TN4gs6AZmuPfzGGJB8cGUln
WxrVUO40eNHJtnVj+Wx1xIhbqpwj3J7AgTrQuHnu9X6piL1RAc/dDU4TBV5XG2m5ndTKplYFWulB
CbpQfVSmsDlQWNAz3MKd/Cy02gQvXE81pjUBGoogCpQtWaDXxvZ7VI2mUzkA0pisSfzCvFxUG99U
6s9dq3eJp6vh8EOtbTPxQH/iIVM2Sf7L9/vipU0ngYOJ5uTH1kGNBaMBH1eLkXZx6pkK3uebaRwV
bIaGRHRUMYuy9jTud0R7fRvcSZXl1rlNrEqnQhrI3wn8o8qTbkMHNUZGSWBajhLlpmsa5680S5qy
9+8c9+pum4/ajG+j4iko/iw2tqGYVgRHZjqLKgFCxH2AaGRVlCpGhhi2w0CebALAbnLzg+Kmg/ol
Bui67/UcFUCQIlryRE9wLDdNURt/9HH0P1s9zt/0XOLAq3FJ4XSghogBC9q9/5X95LceLLrhCd69
CuGVJfgYdSR1uy4w9ZfIacNsg1sqTHHTqLH+k9r4pI/tBCs3rCuGTnVjtqtTf0S5Pn0t1JSDMxva
G1s/VdOThsIWzaZWJukOBm/qewUGUeUuwY3nJ4ZFvb4tdKfVtwMnnhjIlQMUjdQhtcMz3ngZo7x5
aBN0MDYIcmbyYMW97De1adKHGdNWr7GQQO/KbiQ4rsLoXWvvdGWvbRQYEy3E9dkDzQ5zdZcXMtvG
euymnlGhxVAFVvjbL4MiAjAZhKmXpZoIH+H2KSQAsRH+Vac2+IbCZ/xJw6LeeapqgYJgOTMVTGN2
L6S74e6GbAKfNqQJUvGKkU1PCaTpfMcDab6ga+tzWXZB8MOvAkj4g97DkxvscHaRAl7uKUrlP4dJ
lhTvgzbRBwySLbU/OBLc2X6qi+LT/T12VV+kITgDTrg9ZnSPuog0wsiP06hrm/MQO6lnlSU25Hp9
btSg3vQWSqVWOvxsRsNdKd7Ot9vF7UepGXIZfWvaFrNg9OXtJ2NisHiS9blMUsMrOiSVi0BHhtE3
q0Pbr7LNbsxzpq7PZVwVStsSu9TEuTY6ps94qf/UpbTfOt9wAPtmT5i1H9hbmE3qxj9ntTzXzJFI
k1Yj3c/F59VFoDmT3jfncGZEz0Lxu1QgzH9/Ea9ieNoC9gxFBa9EGWQZxzVTxvFUs/6sVfZ57MIf
qWq67waz1ld2y42BCH0EtUMg0+yb+c/f5Gt+iyxOoHfduUAYe0vSAkeTlsA+qeq1MP56g1ATBYPF
FqHET/3vcqhBA7VA/Diec4SHPe6EaQe10nmyZWp744yBv/8Nr8vd1HvfDrhIemOjALTUjeN5Mkdt
58IZ9FwJFd9IdMQveA0PWHbaXy2LZ7kMcRejcF6sBLM3vq+FBggJGXgKF92jy0mbmJw1teOOZ9fI
/xaulTznctKIAlRnJcW/hmEyXbLaOWZmz1BeuBxK1HFSWbUynkddKw5KJvqnGuusXW0O8gmQhONV
wRB/zAu/Pgb8aA9wWrdVKmvtl9ya86vINgUn0pDlDxlljERu1Q5k52a9GYfK2ok2LLYJvsPblTW+
NdYMKcTolu64vsRJIgUDeietx3NjGYckDf4bHCd6qapq4/j+wejCbWIEBzlWD6AgngBWf27ZhpvS
NpRnu5YqbGJxvP+bbvwkFgCwI41EiiDLvCLqjMiZunnJxZgeEJAcPsQDKMdap7D07/fELGZFXoxX
PUW+xfZyq7SXJjWQc221oNOS2PkUDzYCkgYCUvendd2bpnAk6CFijAExDZzLYn+Bg1LCwNTOAyhe
8j/VztW9SeyVb3rXhesXDXGpePhtEvJms7LhF1XRlHdRM6KTG/PJ9M1kW8Wp4uEcNrLz8bsgno5n
LVXoDa2fGTtQgOLnBFH0Qxrx+Hr1OPwdpyL5xavTYWY4KNMD/F+eZnsEm/Y8+Xg2rpykWwvIr5uz
w1fZ0fnP39yJ5lj0RiCFPFtGYUAXwQErpKz1keZCtZJ+3RzKmeUgOCtUMRdnVum7XpGJIs+u7OU2
n5X/wgz3qUCGcu2ozPXWyweamhyEqrnxSO3MXqwfWnCFPgnGstrI9ooWdx5TEeie58iaG0r4DENG
2SYw64+sx7tBd4uVDzuPsPgFGKpzQ7GFUIRZPjZ0OK2R4FuemxTYP9pfKjFagN6pMvGvKMa/pGqR
b4gzs7UH9cbjM7/WdMJh/UEmWzw+dLkmK+zS6WyR1+AcSg+wFkNFdoQDmRy1fz+XNFphPENQB/u7
1JrDAbjubVuqZxd2jx3p1RcjM9qHcYCKfv9Y3rj26XDOXCeiL9JPYxGQdLjbTmWaWucJNMUX36Wn
H7tYpnpVBbVr0yPk+1Ao4BDwt06Rc3End9S3QZmA6aka++v9n3Od4MyoeErArC91wSXd0ayCHgFR
uz8nRZ5ALq5dzx30f8ZqoF0OdHD2nJpLN8utnOtuVFV6RQ3VDJP90NfMWTfjB63FazHpW22lIHFj
Vg7FEWuOxxAQXKIFqMcjwRHU5llF1Gcz5BTB6sJt9/e/3fUenat2YL1cnvG5ZX1573RlU1Mwb8Q5
r638MYEMc+wCIzyQR4xH2avqv6KbuA/mOjag+HmllhrbflOlkzSlONNZ0byMuHbXqUPs9UHqHtsK
P8D787s+/pB/gDfRrEH9kn9ezi/LAzQhtNA+a+4IYxRWOnyYVnkIKgpu2lQ33pQ79mFSwt/3B35d
n8uLh+f4FaiI5KzJJXg5sghbZERqvixOWcNf0ySoDpQUT7JO+cInbj6WdMq3UeOAuldTSDklNqW0
ec0dIgnyvRZaqefGxs+GCBGhvzA/O+gZ7/3WNjeRbeXHld97vd94fUiiuLFeabaLF6hJsPoaO8M+
V6mS7wR0Ic/umvjFL5BtUwfUI11/iLakW/Jd0eQl2XEQ7bS2VLaNLcpNCAvfSwZQOvd/2PXvAkUB
qmGuXNDhWcIp/J7PYQVj8NHXAcMTS+tejGDl2jNx/VJBQedGQoSFMfB8uVwu8Fm4EtPM/qhQmTy7
VaWQiY8dIAqtbIcfxeibZ7uifOBN9FWcfRwgK+RFkaYVSP/VA468iV18SHnuYGLhw/0TS6pOf3Qw
TTrmceAewjgGS+b4kLM3YxlhYiyDppq20nLbs6ws3MVETqK9Ua24xh/WsrKvyIxPT0LkdYYuX+jC
hgCIvpl7j9PODuPkGLtun73YODYgddFVGAOntkh3FG2Kb24Hl7+vw+Qjz3P22w4isz2iSJV/qWrT
jXd5Gekf/cm292Q02Q+1KsIayQ5/zLaCyfwBb6BOG26h6eX/2Puu7ciRa8tf0eqnmYfUhUsAOetq
HiICLi0zk/4Fixbee3z93ZHVUrNQNcRI6pa6l6rZJIvpEAhz7D77SHKE9l1VPYBrQu5K9LfNm9I1
OrEQHcA+wtcgF0MBmi2OPKonSlmAwk7NN1VThu8FbFIwnEveeFdkknoIiyaJWDZG8j6RQDxoaRp6
4IATvG890rQNKtRKN/djK+7SlsZ+rGJfFQi0AjfV14aEduPbhef6QGrlCvr+VqEaiTP7gRtBX59e
Ts7PKXkAmkIATf56O4BYsym0uA5OYQ06+pXaSUxOtPq+UhagdJHbel1qC9nICqS7RvDJzdho34ot
XP4St0OGC4nNiekQjOhQo7hoDJRG8n3S+yhe8SOVal2gIgirNVdInKD3bgt+089PG//gr+4bRKsw
koAqhw8DJubJfasBetY0ABGckNYpd32mtaz0VXEdIixmLt3Q28HoX8wc8W8mewnLHNobJw8IBXis
X0/2IsaxxHGSTknpe9eqjtkN0HXM8MpYQLfsyDVzNCMjaZRnr6jULWZ00sVcmdw0sBGg+AU4EnwJ
08hHXUpihxEop9FXAUbrG325MEJp2R16fRD3Yugj2OtmQi4TVfEaQLLb5YNcKSAP1rOiBYs+2odu
WvhEndmmqbIvVx2YnNJkFDqWwzwC0yQaKSCquHJTswu9CoBaUPUQsO01ngFEphIyJVNWTgR/Bsbo
CMp9JoppDnoyhMTRWRndzxFsCgrwFXpaDbX1+bJ/YwZg6iH/8AOtwsCZM/EJ1DosuxLGzWmFMC3A
WqsE0ZFqNPOySw00AgnY59f7Zn/zANoljIbsKjAbfDwf3B0P5NtoFBnKp0otox16HCEUu3T1+KYQ
suuoFKSHIuuWD2iGWM2ULnyjTviVwTjI09RQy9PcUykvqkpaDPKpK3veh3gRUwBv5pTWtxYyLgMY
IFh6MZkIvE8mNFklfSflhXwKBi9bB6sYPTOX6M+dRAg8hfXogfpPCvciFvdxOUT3eq0EDqiq5zje
vnH2+DjgJMKDhgWE/OzXEx3nShMGXiOfUFExXAtdmtmrHDk+v154t5+v6fdm9uOlJqYWDLpEUSAu
T4mO2GSfLxIKs2gO7fitrIB7DgMcwTwQ6AJa8vUNBZoogGypUU/+IItmJASJA+S4jBadQ2o3eS6u
PUlGqy2hGXdDJIoz8vHbAB9ATQh1A34AzDzmc2InBEoHXa+6yilXet0I9cQK/DAmSl1sAGR9aFNh
X42tkynlodWCuavzOfxaUgG9A3sdrvRSRVZ9Msdtpy2EOvWXp3Hsx10TifIRrLr+ro3qkYGGottE
cZ7uI1lIHtGs/SbNAk5kW4Zz1iLXA5OBwLjl9WJYBsT8J3qiWjXaqJXJ4iSU8B6IqHVIZIOfpT6U
eO5KTdAllhRpn8tUB8vde+c1dg0hi4rSrhroWOeBiF7Tq/D58034zcFTeDwSRV5QJhKwZ9P1qSIP
CGzAw45SM3hWLyy3ujfItqZkcobWOcmwBpVvdbWMAJ0pwmSBKESUPlWeHMwdh+nR4/2teYwMakWB
aTkFiYlaGfgqgs3HNJcKn1XDIo8MyYflvoqKKKUoNkGqYgkqlHG7yhc+ivmTAhxunrKq73W812U9
+NkHINgaUWajrMc8/9UpgVGOIGciglKpEJtABoNZNB3TravFnUbKLFrYZawsXwog8bdILHQlakKD
6kGHGm0I6kjyjoC0vH1WmlG5Wwl5sC0yAakFGd7SimYpKv9oUvKIWehF/a0uDzUgvWGyQQPBJfi1
wlQiMNlyiZXwXxZgMcnHHrHdOA0RXUG2l4h9Esy1p/qGZ4V7UTAUUK0JmOu3RECCV6dilxfR2VOi
UnL6EZAbUvseSB6DVq8kAnkfvbWRFF+jbVCFeN0Y1WepbmQbRnf8HIihAkAyQsQIFoYrz6cg5EXs
QkT3nfeZfcjlwMcDgrGi0QiABKh1B1xp6k/E4zKrkhBjRYEuOC0jPa5p2xailchCYymSnzm+mCWW
FJbReeDclcBetEzsoogi6jlHqiJODyx6uSDpAuQJL8uA/pvYWGDaDYayWEjnBZqJgDTdRkjaENVH
X0cco1JNTueSqU+JGO6XI2Yua22lj/5OqxqDQB0CWq6CKAcFFxe+jg9qH0wry2bpSsI5zhqVohQT
KzAOqtXC3F4nlVCQPPe7xw4c0SDxnLE5vgEqwapF1PNSXwatDAn6teqom3rpamqinUfpKoh3lXjI
kJTV5YaBqpLxxmoK2HnD8KTWK3Ryux9Q8CUrOfWWu0RzilI3lFQkK+kuTENLSEpjZstMXdDL+ACY
hHzn45u2ROv1rl9EYqydAY+1EkN3WkMnveGT4+cXmqpQfh0QVSB9gd2JKN5kHpQu79E/CPMQEYmC
FYW2BEUoZM7G+0YUT68zMfIC2c3bTsX9CFQkFfUZCCGZERJAQ77sq/966f+P95ZdfTlXX7rEv2Q5
CFc8NPK7NJH/25//dxe8wMrO3uv/5m/75fH//uqvQ/6Wnuvy7a3ePeXTV371Rnz+z9dnT/XTV38Y
aR3Uw7F5K4fTWwWl9td+9vyV/79P/unt8inXQ/72l59esiat+ad5QZb+9PNTzutffuJcUv/18eN/
fm7/lOBtThU/VX+i2UtW/el/bd7e4iD1/vf07W9PVf2Xn1bqnwEQQgxsBdgkXEueu+7efn5GB0gQ
8QTkQFDOge2QZmXt/+WnhSj+GRl9vAcAF+B4ecE0yKC+PCX9GTsIbwC7FhJvCOr99NdhfrVev6zf
n9ImuQIOo67+8tNlb38Ql8DDS+j9wwnogd8F1HUintCaIIx7OOKW2iZk2W5Czw7KDTjYksSpS6ai
IwHYilJE7BX0fxPsvrZVeQPGMDKkMkpP1insnxiEjwTkWXkANl9b6KisrksdbUAMFVE1hVY5K6pz
G1rywlq4dgncrkaXxTaROPaM+SoY2NZl6sjd1lWdzjfchi5jptZW0m9y9DzITBecWcN1UgLqs/M3
2m11nbyCUf69fwJ4RtkPgAeHD4PiJO4cmJOfls9maOJRSDCqS9dXQOW3MKrH4U27yx6LR0mlyzvh
rfWJ9izmTHvOHrPH5i31SRSR8bkHuvCMWhDXbIa3IQAsBvKOZA0qzewu3DThixoBrl5Y4birZDqE
5pABGQOGKBC2PsSLd5jQaOfgkz686oYZgXxh0/vklvSJc6LFeSW7Hha90+7z8qjHtqBvloubXEL9
L9mP74ujft9sk+vxNnqQjUVMoge4akVL0bthVVBwYaKIND91LhlAolWiuJrIeOOHI/XzXv24N2eH
OTG6/03DVGY2yDTt/wfYIHNSYVq28p8nFb6z5mAZginDk/9weng474NBlYigFVITVbaCtNAJChxj
tLlAGN5VWTTUc9UIc1ebCOl/8mpTe43rBBCLgiIKwSlwEUztoVIZM09pQSvcUNUaKHqh0pCFDIee
rgyIeDria0kDhgp55rHljHiClf6tyP04gKm5msTRmLsgabUUqzPAe4heQg1ApqSKQSZFlvcDrbdA
Udao7bzWn/pXF81lbuCSgNUfPxc14IIkWudn1AUVKIEcLRToyc/BOukpGkbzTPRN8uYdayTCVOqh
r+/NYi9rpN4ENwJKIzWkXQj8GTsWfv5DyUmvEXRk6kJAplDsRzQjyggi8VFlhDWpXapee9v63U/Y
4maxC08dmrAjQbH2rryH8SnvwaRD033H2pOnUDemW5c02/JWjWkek61WEvVevK1eUdNwGO66jceS
U0FQLBmcwAKARJSwJNey2cOVLugY0wyNZ0Pa+eb4gEyoz8DKGrz7ePY9f0lf8pcyJJ3H/5dzou5f
hb0Mtctbi2DAVM5vENoHhjSOLICLS1AoofUImmI8SpuAVTqSnoRHPc+15aJYGDCFDWDUcxSs88s8
ke8/lvmPuMxz0mTagfzXliaTxMoXYcY5OEFEKSH2zGXrB0ldtL2o+0OsWLnkvXWSAg6KIiC1VqFT
F8jS6EJW5rztuUtOlMOvccmpz/flNlEbieAk0J1AFHx9m9FSigrADhULuH7as4pe3wFyuafNTCRh
9kITc/gfvpD0PaWHFj5wShDQQ9eWySwGUuZLelWge4XrulTWs46kGvqmAfthS0Hfm1Xee7a2QnWV
DHJMc4G4GCnVaMk5FXSDk3KiL8WQOIPs52sfLU2oAsg6+Dv9wlQHSN5yX+TIK6s6RHLoRilzo+te
UmLQvdVzZfBTRN1lgT7ezmSB0ipSgzIIFWsl04T6Hfq+0BFe00gKMDnpNG6pl7I4YFBmLajuiHDf
o2NZcQXF4bYEkTOt36VPcUI0QHfpnNL97jH9OL7JunpJLKB/A8Y3wLJ3wFWYO24MAi0ansuDfq/a
ui3d5/AN9EP33O56q9wFM/nAuSWf0lv9wZd8OdFv/+ol5ztu4gXCtvvbAZviSTM/SQVpATOveCrA
DYPar6eqIYAGzuQ457bWNGfxW2ytuXudZK/+4Xu9MAdNJ5U3N5CABeT/TaRW1fpxOIL/1Lq/F+jh
4JGaPDzcnM8zUYnL4nx2nYk48fQUbIX8OsPaO9UOEIBEWLuWZ9fOc+6UDooLDZXCQHYq0hNrYckU
5EoEtt0236fk6WnNjIVlrFU8iDz6Pid3ClFJSvbowkVWs0a9NInLX+Tfx4mZypey14MCJeJWhkzA
CfLPRZHZcWX6V6JvRLTIqOCUI01BNnTM18WhFCgajGqoF7vRnM8DC3NjueQaP9gE4NL4zcYyt2Eu
+vbDWP7RDfNdvf1h/qfs/0vfQygywYZpTZCaqevq0YGSySxlBUoCY5bTbXaOJ4nKLiwqATlKxapZ
/5L0bHWIr0HZsASex2d+wKDvAOuoNRLackBX8nXUInhIC4b6vBju0hzSYu7EXBbiw0T/20/M7IpN
0gX/7IpN2VinJ3SKY67UZtVGAXZImtDMEuAWU9dWFCa+y9SP0AmVLeb4SmZ3yURc/ua7ZHYSJnL1
15iE7wUQgQUGLR6v4lt9U8wjh5E4doDUWYw9ZuQxNztr9wjCZHZvhoy8eQapWMX0wwM9VoZM7PN5
j+w+GZi9Gei9zeybkNifi0jgqr9jHXwYlDKJEcdNrYO+GoMSLKS2GRQNVY9L0pv+tWo1A2mZ3+Kv
ap1tqjUO8r26Q7b7iDzRC16Z04U94OjXpkxuF+ZrYcsPS9bQle3SwkanRUO/ceGcHF3jeIvC/yvV
QMcqItsOiiipzlQHgTTa2zoLrJpoFN9GTawr5EzNfuObbyALMkZasdx4KzcK2gZeXyE0tTBgO79l
O5cpVzV5W1DLiSzNaDGBKqHGQ00ifHxE9VedvcXQdgYtyRqsiqb/DFX97FmVica0eDEod+nL1XJH
ku2VzjRjaTgraCiN5hiHymJiVGZNBKelGh5W8ApwJ9DAcrfpXYBLqmx50vY8XCZagnMXvtfrxrxD
B7s17ucloi8q2z507G6vkzuEt+jd1SmhFnqUblOSOeBxhTK27vAU+PXJcr1GRhIvl9cxj70JJtoa
k/X+fDwCn0oAECSqsakM/nUPRnGyee0PaIFgNrRklVGzTUNfbyWI/oSAAJyF9HWJ94Fw3ChZuk1I
a95vGrKLHSCeGRQE6+j9bhM6JSsMRIcO/naTbvmH5aw0fadbt/cF+jOQPCMdHdbhNnQaQFgpMj+k
WYcUrcauJIQPw+2wlg/8snyELnXxfYsWxPiKyOv+YWm5B5082e8Nub0VjkA590QgpNiCohJznBsV
E+6Nh8ipDZW0RuY8VKxhHRvXnantMM0L2hPHI9ZABmKn1O5wfzMngZuG31hav5zOKXlx3gCciHJG
xVqSyohxp7iBnelkVkAOu56NZrrtDHalWSjrXj9UjiGuMURzMA3KZqy+OUkxrYD7l0iKufmZKPqy
LooarAV8fvimcnfaoTN2IBZFgvtRZCNbkYSun4YtNWQLZyAlguldbdfr83FmeuaF1sTM/yG0fgit
/0yhNbEdf8tDOScfJgHY31J+ggPyO8IcaS00t+LEpN/g+xdK7Y4+qHegm0pWMsHi+rEyWrM1G6Mx
RnPE7+S2N3sTuSfKnxvWBbRkfXkdz0jx5wCkNLOn1BFN0dTXI5OoyJamZPg0MSIjMEK2MFpbO7V2
ay+oymDQsBV+B7ColyAxIFJDtdJMbxvWU5VsG2a0xnLdGk8eWzHd4JoUjDxOZyzOA7Qo8Glmh0fR
upAhTwOfHRZDDKsG0nQfEp/cPMn0Kcfj3MWH0WC9JVS/yqAdT5F1dVJYDcOoJaeMbqWGRNvVvniR
rZFuoWlTsr3a3j2oCAr4xI5hPtxmZEXGi9aGmn7d3C5hKyCeoRFYgANdkmNDXvncvPMBnd+hvvF8
h+e5UfH6+ops6JqGRmR6ZmwlMF4VMpiNmRt8WgDJvCnYYKpmwnKLGwWoeGKx9bnexnrOrPXElA9A
I5Z6ZYbIP1avwew1VMc3X3kZqpyv5KZlPMPJl1FZd0bupI5u5U7PBkM2BaQeJQRRcljhgYEeYaZn
+GaIv1LE1xMD5eZYcJlppo/l548VFlqRIpgRmoFR0RjP49VmRgNjtBMrwrO9He3g86JFknBIMpg0
gjnCBAUR0Ha4R6Ni/K8cRKs0OrNyRmNgsPRdQyKS2RuoD4A1ncMGw83gS8SoAsPFbaj4HgxYb0yD
xV0YDU02hSEfVEs0BQSCYqc1c4YWMbDAl9j2OlYmM2sq2TmlKfA0hm+T4lpwxr18zLaFI21ri/qG
x4CWpSEZMRxxndoBITDPjcJKzcQwO6fe13vBFFi6xiftjgxVVtRfo3kdRS8JbGFueqLZD41hSMIw
pMFti79jI2M9PrFFNhldtihabLDaqDEVG8SdYICiO5+hGyq+NdwQjHZ+eBAYsLXtahuY9grAOfV6
ODQmCRzPoWBGsvy57TMrKiYBqx+i4g8rKlBf9rmomDq7bqMsIpTM8+BYBUFRGYDGQuD3pnvsf1YM
Ls6SBBnBn1neg24C8kFkgjHgBLqWQAegJFIWmom1oC8tHFZsWsMJwI5zX8EdaNhoJCzAftZwCGMa
W2uW7upd56j3PfazQlzEYcf1cADsgOFUeEZqAnzO/Quc3oEi+Y+PVA4C2Uv3/qmm8Xrl1FZt4fCZ
sgX0lePvMwdJfapfTg6knfG5SAWhxcw8TTIaZRuiFrYrFUtGSICf6IbCk991lKvHxli+jGbLcqjF
0Vzex84IqYTOm0xmXE7yLxWIVJU2VswAgobEVIyYVVZo+pg3D/8GhZDtGS4DBB+/PSOzvHVgxGZl
FZb4zGVvBMmaQr6GLLP8M39fAnQKf21wDKB8AaljxQ7vg+wVn/kniHZoFni/z7A2RkJdtsCEt5vE
4q/68srqjb8iw5dv8p/eOjaDtWgXFn7jioFR0MpKMO4A6xKbaCyPnxFGFhmJkZsYE+4xhRZAKwaM
gEt9l/m4j8TC9y6x+P3wyIW3DtloZ3w8Jv+NceJOMryKX/nyfeB6gr8Pwnbf2glELhe7GgwIDQGF
gF5FTgKbYYt+gLAfYrI6LteVE5/Ck3KfORDf0K31vroW1x3rTRD4Wc3FyOnh2XNjBqUETGSNlWIV
FOrTCFquMaAxIL9BcWRlFxmdsXo/GpDulGsXCevl2Xw/9lgDAafENXJa05IKDIxqpyUVkVCImG8s
rgIzMn3DNxi4pGGcLNgC6p2rrgIKoTRdY7Bjy4NKG8yBJXiuNhFJ4AaFgrG2JlfVvsXjFOCxgRJA
yexpYCLd6mb+voRh4VJ/B2I9NpDlFXK7a4+dM6B+LDTVpKmln0IrYFDzLvSaS2GUDDhbBjhT6BIz
iZTMClGgjIIVxlrSlVU41bbaatZ5V0BVllBjuw46VMLASxqxe9Fc4qYrTFBl5Nj2/HyBdxDgp8iU
qQcg1MberJyO3PI71DExGDKGz+zGRj4XKrfBAcFoWWk0LENoKze0I+o9cO2VQaD6WkI0RA1GemO7
0POwy2yEwp3KkdfVVrSke+VFfanY8OJhZ1Ys2urb1nbgV2d05I428OQwvxKyQSiH7Ubz3myNxQ5L
C8vTs4BSu1qseys26Dto4ej7e0yPr0in0/PN/ikkNzcdeYXV52LBaGOHN+qebbi1J5KRnHiIpSLX
/CoF/pHhWiuYh2ASxQVfX29XdskQBmF8mxVGZ6+uPKywjpkqYE8P2Fp8SZdMx8tLE/Emq7OzTYaF
4bKQz5aLpSmwDwZA4ZEXgtWzBfAK4b3OlNe+vcZKcnMcFF/YdXwzIVuOLeRSMOzi3yHeADY9CNgC
dibVrMzRLBETJ6/V+wVCQ6mF26J7iS3pgInZUt/m4T1irCxDNpKDd3jPAI0PLRd7P8UXcG24BS6o
ZTy6whJqDJzd+JjFTMhieYG/TMNLHzySaUhHydHFtO0r5Eku0brCkC4+CT+w3ELlhwIZlIt/0t9z
34Mf6GwP5WN6NlodmyMrr5emyBQqbkUI2GbvbTT8XTuCIQfEsxXKz65Kd9xMXW5z81kkzQ2kGEsP
F0sVUo3LMVisZmpG68YqIO9gvR6Hm8Yqz2CS3VWWSCDt8DpIQkvcoEGpzSVzCAmcQVdxWQfLF7HN
iKME8QU3YwU6yEN/lM7SOdg2D+J+uYu2nrPct3eZ1ZMF3rUyeIgUkdWrFXwDLgu5HEbjLnaRstAM
kRXh3KqQhV8+e4G/vK1CSnhMCmxYbBvbM3UcMr5KPMAI23ojGj31bzsTr0I4t8V7uquWqk6/gWS2
4rNn8DHWNgK2DIG72oAFm954LIaNjbj0XXdXWg0rYHcGkG8RPh+7wEA/OoiXEId4gNIesZueSkph
VpfYnlgnrKBvVc8xnJqcSUf4cTj/3AUKLdFBNBS7EOFSbt3id2vylS4RauWqk4tmHl3n/0KYESq/
AJCnRDAW3ik2ImwGKzgMiHEu8ImphbpofMrlywA5K2QTD6tCdmEyfOxqEfHxBma1AAm7sjq4W/n7
HlhIU9vyIK12EWMebHc8hRqUDD/hbpjcEm8QYu0xa/ztvTHCV1jB55AJP8L8uK4gsFdwUz3MSIw5
BwPjVXIHMee4NIE7g7XCTkgg2rjDC8cTiFGewKjx+dzdaRyBUEhwHCftooouM2Mv8JHaQ7dZOD4O
8+XLjNetVdOVk+4FgCXT23a93GG5eNCd+E+LIxS54Z5VJAewlfYu0x18X7aiDrjqF4UKMuy7CEPg
TsRyrzMZ31y5RjeuszhBMW+Sm9buN1wxw3gw+SeA2QqfyI0KGCVmygKbO4MjDtEzPO/KqVD+EBDo
IXzx1QghtCVzK5ma8cI3cgCjoLN8uIAwOjAFyRZFo4fcsgMzpTR+axCo1rG6DRIhBdZvxQJs5dpC
W7GC0FfsY0wQn23l5Ft8V3MPubjjsw2tCGcHe/2aq6HFNX8tf1Snlc3/vXRCSzpxzcm9Qd+CGwVv
EK+m2HYzBuGsjz2lLfjhY//wsX8pPhLn3IlJuB6Vpihd7RCNC2H8csVRwch74mJS2s2BMuedFz6a
DwCAH87LD+flh/Pyw3n54bx8LP79WKDHI6CfuS6TzI64SBJvxcU3oAaISTuWBpt4pghw7hoTgNA/
dI15J2ySKvjhhP1wwn44YbC7fjhh/34nbNaKniSq/ikrWpuRx9MSDUEoomTVI1PSUeWS98gdnjhP
t/KBJ1Y5cgz5R4JgBbK7y0sOMYdvqiFuPDLFkJDHWCLWNCIOw+PbX6JGwOnp7OWNx2Uj+patiPB6
N64R3ka9pLG0OoQN0PWC9gA9ZswD/I0HZHjM40ucdcP94znc1+ydTnIdf9w7nU1/XTLpHzyj/9D0
F2g2v2fwgC6R81iBq3EKIe/KFiQ/bc03P6J1iNfxmNvt7evtQJ8RVAUVO7nFAzlDNH0DmGCHnzIP
rfN4H+JQzsieTyM5FHhpRRFUv16QA6AE6/SQHipLv6rvpCt5L+/6o3KdGzkC2gWQIxrSVRVCS+Tq
6uoFlGfkClHNmFwhFDWux7XgAJO6Hq2CLRHqb8wM0VHfFGnmDACzFmB/AZsNnGvfJHh3S8b1Q0y0
4/v72SdnpAEw1gV7DdjxHTkAGfcQIbGHRjH0lsM2F+bmdoPA97YhLn19DSmwH8j8Ifp/W7JbpDYQ
F1zyGwaEE6iQhv/mz/C7P95iLi5zhE9Gn4nLKzio4Pj6eWby+1H0Dysz8e3jIFpFetQowCrzrw1S
PvSxM3qWkXuNmNcoxLlDD2Jy6sn1pZbdAniZGFsC/MsWCJob1MgYaBTD0FaI8LRdi+SKmSJ5FRoB
EhO4lxAx19tXQG2Gy6y9A/sSGu9zjaUucNJvjOoPdzIxqnu05172EvIB6mN+774BZm11a+0cPKlH
cKsd+yu0fUpJ76N7NUHpo7AiIDRfjETb6WcUByro6RHyapr+OXtRkeRjC2CxQ1q5qPCiKByUjqrR
dqR9+HwF5AnP1aV6AICqv52NiaGOPmrg6HVxNkChHCBP+8ZToAl9AQMRYR4JdmgqdZOYiRkbIJ4/
R2d/h77EyNwFyAjxmDbHB38+pkuB3WdzOTHr0QhIkaOc51aQoVIoMlFIhchmvdWB4+L5PABiSGVf
sCa0Rhm/aGRAAol3nbkGdgkVU8hsIgtYXZIyIAOnIYYKTAxyRB1SmPEOOSNYTam1fECJ6gzyGFxA
M/KGP/9BLofgndaCBcbPswU6xsuTtMgb7DjkZ0DKlmcHeH4oBXCpM7wThy+1yMS5t8j9AI9WHzga
rbqJ8Zunt3mS2UX6mafTOZyJp785yJ7v94AmyL5bZW54CpOP3nW52hQKK8Alj8DzYIeAX1fIYFYs
2PaI0j2ph9GwOeRHpznUPRK/WEUdidMKeb/WvKTTEITmI46d/gJLWrEI+DXlwPEKrSGvBZgIKRLF
77nVbV5fXeP9/Wb7llinqzQiaUpw/iCjAoYfPs7g+X3FKiDUeHScx7y53uc/O0S+kbdGoqCx+d88
C8Rj5UgvIrheXvLJSNn+k9tLmpRINEoauIOMLZ8Q4YJBQL2uzae3u5HtgvDsWUB8GkCUQPCu15AY
55wOJKc3ArlJ2M3NOWOJeblDyMTj62uK2jsuRT8/B9+3EH85m5cCzQ/7SOjToJUbDLQ4xQcF3SgZ
kGZWa2UcBWaVWKRxK93NXHROW15qfz5c9Ye2/Fdpy9n9MIHs/yr7YU4YS5Ng/7/vtMyJ3Qsy8MPG
/SF2f19id2Ih/c60+pyhdCGK+LC7/hWG0pzRKU0Mpd+L0Tln9k+pfn+/Zr/GownfmKpgZueMYkvY
0RPpuMwKD6QjMPX042ML5M4h623nkJ6rnWgD5M3egKQwYvIW7TxYcsAesOYGMHoarGFe2Mka2B4C
sA/cu5eeLq0KWDJwVlmqOe4yRGJCAqBeu4suuIqU8ioD/2YFyzuIqH/MLXRiCo9lQY4xPD0Ua86Y
srO3N/HP/mC3p343kQ1+e1EE8TQapvFShA9nWk+qJADNLYplB5peN4DIKHcau+emOcfC9gzGOC2v
4X7AAYnsaKNesKIFbXYcBxqavEwEjVBVNJwh6IUac9weLx5g4QEgKzPZreDyc8hRgww5B1wCykNl
rCkI3y00gyWZSDrVWormqjE+N+Rmb25iLfyhbk7+LvL7w8pNzt0gRF4qgX7YQphgSTbHW8Q1bu/h
RwN7JyAKYllXCiIuLb1EJ6+sq2OOchmRwh+ZcSe42vpGAnwYyeSIFC6YjOIlRnIwnfX58zWcvc2J
zvwNb3PJZ/Sz+5wECtBnL1CbEqGawuBY0mg/IkhjBpBezzz48uzsJfL0sLU81I8Ga2ePkA3YafDM
4RlgR7wso4ih8bDCYDzKVuUoZnIlbVVb3eh2cvbQg8D+fPb4iD4b8UQ7ju5Ky/QeIwa3rblBQO/z
j780ifzs8ydufo2+dJmkQXqU6A+NYqCBRrfPvJhM3CpUwO8UCMylzRGaHIkeM9E2xQ2HjXMP3jd9
dqrALf5eoiofEYtuK1MRwsElMo1Po1ESgNNI2xnu6fOBz8zLaur/9qqw8EfMS3J8QOnYcc7B/r7W
+OVITLsu5EXv13KBC2xqVBGPQIWCLYtmiO0hhLog13xnjPC9nxFXNR1ioZItxQNL8xnNZMgb/n+7
AtfNTUke0CeLlASjREEbjxD68MLXJTlBF6LA6Yw43ju6bQGW9z6zujKfhU9Wd9qPbJGPi1DwcROQ
KgMGf78i9wUCwDxa/Ljjj7QMXZsg33kR1PaBL97CKgn7fLHmzt1qIsZ//+du2nLk7z13c9t3InCb
X337ToTuH3P7TsT1b7V9Z7TjtH/h36Ud5wTwJZL1wXz73Qhg6fuzgkSUhkZDvD0OZM+HgafRQqyW
aqdYzz7KkyorA3EPgo13kHX0DBPlBvKOoZaCJ6lmKhdEgQuMbwXbLxefJEjjsZayhdyjvjahxT5E
RdGIWtjB2F2YvQ6JIdspwPYczr9CMVUPsingPM9LFEI9b8qzhx7cBUF7wwrOTIGaLi7hwakh2y1z
HwBJN/d7AfchsfcQd9Fa+kZA+jckCapyMibTs4B/Dk5v8VKjEAH7wBRsdGchHqpIkKThgdbQkOwI
/k9ihkYCiDWeRPWHBANaYgKT2BO3ows88bmwBe/mzORMPIKhCMBC6WJlmIZK6gHFNFzibzKongFm
Jf9TgOjfPQqXahpeW4NqYzyikfu/ZrF4FXaP2nLZ5DoiI7w24HGFdxZ4mFtNvBKH1yPyT3ssCJ77
8uVf8deAPxhO4TVKwADi5zD/HMkMpAwNCclBnaDakPYo7+JZdlBu8b8B90dFEsrCNVQMtJcCC/RR
wzNGSlbWF/S+uBahoHrw0Xw+Zf8P/fTLdprop8QTkyaLsJ0EeEkFefaIU9DTNbrEcNOwIikz+QN8
jyRG6jw+3g3sTqZgrsth9Dw9vYLBBjo8JK/H93WAXZ9TH5shYXNrO7vxuYX74dT9J23879JG6fov
qzhRqkXppm2eYBUv5jyPVPAvvmjcfAvNa+caNUSoJUIB+cXoD7C+18/P6M5Mju+3t6AeeHvTwf0U
wR92HW7hoZ52u35/f0ct4dmm7wukY/niriXCzzM9o0QvQIlOjjq81EKBG8/XhuuzbwxkRubN3t1E
o/+x7m5eaE10/Q+hNSu0Jq7hv01ozVoKEx/zV7UUvmtor0RBREMbUZIvwYkP8tJ11SAeeuhCaCk0
f8aRziDgQXU3kvWTaqLf73pGRn+Xclb/cMnJ7QbSolZDCZf0NfG1F3SwUuglGrDUz4qP8tNWbK0k
FEsWRUlipiM4UhURVKNKRNBA677rQLRfJGlFF0J+lbTSc+6jW1M6lNZSiyqy6lphbsTfNRh+GbEy
MeWSMIqWbgXBCSaSFnW4gOT4NHdkMuwQH6xR2GvnoAG5eeKghPXeAz//jAa+RPm/Meg+DGFi0CWl
hgbhCoYAx5qL6JNn8EI5TmcXE04Lw+sGPeCEjrCuzu8xsBCf2wASt4o+G8HEakr6por8AiPYce/4
9bjjhIgHE5x+NWe1uVmH5Dhzybl5n5odv/68X5jMP7vriT1R/Q97X7YjN5Jl+SuJeqeGttIITDfQ
pG/hsXtIoZBeCK00bsZ9/fo5dGVVuTOE8EmgBjUNNJC7UmFGs2t3Pfeeom16y8JXk00JTw64sNJH
7gupjhKwgnI74b3MgxEwyWdmDLtDH9/sGmbeowGaIFoBIDHucCWz9yuQ9keWAyCln89vn9Tvdd2J
eCxM+6A6y6IG23yGtf46e5jwyuB2IqUxu7Qvq23nYx5R4T3MQxa/cQwWmsc2bu+qOQ6ZG7t3u/ez
JzBvvZ/zMT4a0Z+ffz79fHunFwV5vvMThfOvF+SLV7qwpP+mK72kJmfSs9OD+veryUuvdaHXszBh
fVJABjPv9uHmQp73wg9fYpv/2g8/Ek288cqP+IgToYwHJuygh0nCa6nxgAnGlGAwiZ/cxh8b72bu
go/89C4HpKrFyDHM18C4r8K7w3CGGfH0fa44fFq//VIuvekl8vff96bJBSdiOUT+X+FEXLBGx8M7
ubF/gTW6KCQLHZtNkXTA/Q0hsX2MEgsB5IW3BAtQ+/Po29kmWN7nYYWYfysAohuRAEk2wR2wiFtg
GZ/Qm+9f8Ewu7mmpTf9/2NNCv/4rH9OfZJQPv97ygv1y8a//l2SY/9XWTfUljb6YP7y2+vGl/SP/
+cdT86WJ6ib6Vv83oMcEufKJppnpN8/4Ma9BZfIVn3NKiXn8Lb84MS0i7HcEhLC2ItRV6oQUEyDY
dwLs1oKCjFU6R/KxP1kx+TuJ+AFJTiU4dylRsFb/YMUk7zgHhyV4ikGxK4iQf4UVczEFHEvImdPN
thn4N8HvthzKIjAF3WZh0z2MvKfrMJeJl3Tj9y6N+u9lmThXpGwEaHvBi5mADXoVExTg+lbya1q2
5IKSXljpeTcSFMLAb9ocDKL4x3MrTYYozXQwJQ99WkxeZbE9sbP0eRAaI4osU+0yYlAijEi2Kdyp
WReaRKuIuDtrMp9Z3ANVUKtsVWaqfj+wtNp2FS+vZM/s22YIhhvTueCasaoL3vxCZf/atws+cHAv
KQJYy0KZDXHQtE5nxQ92gelUxt4a08R+Smp7BX755DGvuvBKTarZN7RzH4wiGL5Ck3TbF6K/buuw
+tZmXf1cpMGdGPYZIT9OhPLPB3vawLqY8XfcobCFUOBlFSDtOOZ7TjR8l6ccZMvYISj27APPiu5n
FBjMTaqkWLuOLa5tNWHYJrqefNLWFpjTnWQjifaEcjHco67Le57x/tGEeX3nmCnfJm4EoLgF6rXK
zsxmiLp0l6vQvi+bNrxxBxsTkXqF8eCDe4mqdDHxUtiMgBCWudJGG4qQv/pXTj4namOnSqyiuk+Y
7BEx2hXD4M1W8I1SGeaZRBo8D0JPh1pYAbnuGvtriUD5PqpJ0fhRNxZgxgrTLZg3MVLNqps70SQN
ZjrnLSY0TYX1LYsthSkv0oW4p9bWGoR5mBwN4tOxphhE2hrnfSGeWOd6Y16rm7KMmu008Qyce01F
wGY+MUQHRZpfDyOzS08VLP04xizIPCsKNyRq2ccpHvj7tKwl5kgyK3a9utDmc5AH04rQ5gfuq8SE
oMZmwmu1cu8cHIdZuU1UvPBmQJ077IJ2n0akuiAv80P7pwsnHDQ5KCZBgW7j+TOw4p4/RDsRZR3W
Uf40kZF4ZiIYs6YKfqHleal9Xi2zCEk5yxqhcp0/NaC02lrxpLfpVLkajIJh4HGibguiP0MCtZ/H
YfZsAtu8d1n7Phutl7dfyJHI8uyTHRCXgxsYulhS2zkiB09Eijv9ELNRFocpm8i6ZXK4yycBuL3K
1U1LSOZDiVfbftCWL7qe/Bzd3LrJoLKuk2qaQNml+J6XLuhynfnM4r5bRaPT3KdxM+dXSvZ9oK7c
Ut7vsrDHW6lkfU2yhOwkb7gfgvhLeKaadki7Jx+13Q234TAW95VSg+foON+Josb4qLQnB/yZgQEy
Lp9B96wuRAfkHKKH2wdtt2K2cImiDhHHks/JUQyjZEGjh+BQMFSnxuk2xjnUcepPNlz3Xu5lAQ6v
Bl5anz+BHvSCH7ZgipnXxz0w5M9sBa5mx174PAWNGtnwhB+CiZd7EVgOTrffy1RmXhmM6a63g+gp
sky37iOJNgsUUzzBmniF/175PUnSmyQZ+wusXa8exbwtxyZUCmkr54h/ODmWqBG0ZfXADjkZP8qG
YsxXpPnV23I4m4ozMZwXgSFm+BtlcBjOX96okyCI2MQOYaTQPEJ7b5B5BdKB5sLjO48B50OeSU9d
8NWDf5sQsliI2rGq0TSUH6Y4C30rzzUG31UJZhabcXjOcjpcsJLzDzz/Mihqm9Ij8TxSlvPxnhxf
pcuuTQlrDiGv13Y33g818ZtMfu+iZFVF2QoMXtmFNX8jylIodXSV6JGL/nzRuLAT5YquOAzgce6n
6kmPyp+qFnzb9VcnRiXXddZtyVZ2rH9Smm3fvs3X36zYDHUVXMIB5K+mRsmM15r3w6G3dLjqjBwf
k6g1vtM1/X3d0K/YEt1z1Xa7txdeviFlg5fLsSmOGUBb0PcuNDg3LVIzCavueW+mOxuE5ZlF8n3v
UAEq8m7MvLSOpnUR5PlmSrLgI9chhheOSbkrW9V+gTnKH+KgpBdOhMyJixMxgGoBahSyBy+EYJds
kXtNQLebQBPLe9lM42OrOrHPyp76WVYHT2CH8eQA7sImSNgmLdxrpx5QMRv67yrpAJRzTLRr4bRs
dC4wEtJ2+lVmQ45KIWEeimLaXDjHc1CTACYLnPbwjl3KbC7Y7IqfSq1F05hYyWTdmxzD3ZjxrK69
IeLWZZgmZ/JN2NANcppekE4XrnAhO8pWLqfccTDE3SaOOGbeTt5LEBoTV30z3o+m8VQzyh2tofXT
3kKDbUrEJi+neOeWwwX1u9BAx3UZCDY5cxicgCUAhaQxVVzr6Z71EUhy67xeW06d+I6rmgunOyvy
U1kACRAcDFe5lDNGIAznh9uOPWmcSCYPY2pbd05v3ZjJstYQbMwMDUDRN/Lh04ULPf88hRADmV0h
CCyMrZRrL+QvQ8gVjUE1HWzHncB0nGNQXlJP8MpYRXZOOmXrsAuzK8DxnKuxlt8Cuwo3uWPI3p4q
4g291W2CLFZby86i2Ht7e8uM7rw9eOjouiaUCIfzhZYUg44N7Nd4yEzzISfJtA7bKtoqNbo3bQfm
bRpiIJ/d2voljsb+Jgij+i5qW1R4orS/dtIoX08DxyD3vsBEPDmmvqyJqjxtav2Jd3VyRSfjqzhy
/CCSxV1G4+m2SnjpNQN/adVENglrhz2ru/iSNp43/8/7Pp49lQhsZ/uGvyzR41HtgEww7KZDGoOX
2WVRe836PlkX0zBhQqDm1ibNSL2P1dc2Q/+3LtDO7bbZI4ToAx2DGvxc2dR+e/vMzx8adjXHv64t
IYaUQSwW7gYTZZe0wUgOcZOw70K1ZqdN6fhlVqNlM7KGTyrLqw0J7EuezqvzwMpSSbhZrsO4s9SF
tjPwXJicHKLASTeVtgByH11ywdK/knjoEDDISMi6gCu//L6gCWVPSlUdoOK6bcXEx7IuMReTSOuC
9J6/5/kkHTEfJugm4O06dCG8TFbAS7C8OogmDl9ETjAp27jXlESg6B5qL9Juay6subB086IKEsWR
LWEUvrs9G5wTPanKYuhgDdpDjFhiIy1NH2Rpag+YreYphvJZ63Hsn1vqYrRl3TW+0hMiDMmzFeMg
1o1Mj2HbsVNf0jTnlu7vG5vfMBgyHbLMZkz9YFhdBO2B2hwOSETJ54jy9joI2HSVj0VwHSQpqkuO
AU2GXZg9TEuM1EFCVwbJCo0obJNyEW7FFNN9Wjdf81D94MZK/MaM3QVdfKy7nj1OnCPFGbpc2RAT
d/EMqHHBJMyK6lDRHvjzsh8yL5d2uHVK9GRXRbnHI8223Kn4xlXtcOg6lYB9nU76s9SW8vEz6ytC
Jn0TsDq8Q5TVfBVlk22FGwXXWVjkP6iJsn1YdcxPyjC6dgskCTreABxfCPcGNMhmzduouKty+7Od
JOUzFEPFPYsQ546lGuZu6qs73QfuoWsKtdExKtotEfW+KHm50sxIP2ozffW2hjg6w4uzgXpQ1J51
M0RsYTSUHNpMdro8sECGnjvmwS4YS74XVjfuZZSLm9rWatf17YPIp+ljkCn3UzB2L4mqUHavdbNO
pAg9KqrRH91kvBstrveSEfP17a2eu/VHoYMFAfoAwbsDOzIrg5PXELcmA4+XVRzSkTc7d0wLn0W0
8PIhFatmEtP67fVeP3klkfpycTjw7Nkxp366XpMKGYqgOCDMsF/aEchFF4mPKnKRhhkbeeWKil54
8q8VGsIw6GmOFjIkQZcA78xRSNZUYXnIByK9ikZ0pRsO5gA+2BdM1m+O0yG2DQfFnQXgVWbP6jrJ
ayylMpV7VhyHd3mc9H6kE7NP2yD5y+u5kjMXqhq5RIks7/n1OZnUGj5IflC1a73vi971w0CD9M0u
ujWx4uL27et7Zfvgjzuuy12OMEkhsj1fr66bpoq6CFmPvpK7iVSYoRLpbiOjGoS5MsBYiCLLryq7
ay+4mccc0tmbmrMMnBN5DAkRrZwvPchWFrHEp0au1X8CV/3wtSDF9NwYcUdLwbZI22IAUmTTO6uM
MEtJFOIq1RXYa4jVepah+Up1pn1JKAYoDLIGN6LVD54bbSV+7GoYPlsERidQdbUznFl+ydvqY5t2
4cfWGcH47WIe8ZhHG1Y2BuC9bsSoi75pr/Mpv3n7mF9J7PytDpL9s6ch2PJbiyoYs76DGIU6rYEG
DjA0CuoTDm46XggbXj3IxVLzjZ88yKAdzRQQKABV2INvpfVLYaYIYYP7sdHlCx0bckFml40fcGFs
RCmI7ZFG4A500PmSvCNxLkeVHiCq9n7gysIQ79TNX2ReklXfghuEOdqsq54+lNUEhK/LMNg9y7Vf
VZlet5mCHbTUBH7JdFxbWQHEjdVUGzeeok3RM3nI66i6LtlgvFEEABpbzY85rFjLzsptb6gm0CpM
+RRfl2palYPK901mLn3okS75XGRRb4H2h7ZDDv11CsMaizxXbXKwpm7dQBvekHEYweZrg+Iqs8D9
O/An3bEGEObUjT0+PL8tR6/UkcIGOKpD2AYs0TKfkPYdcvNJlRwGKwCgXFuS/8h6Dg6lLm4+jH2W
bN9ecJFAwV1iRcUR8SEiZA5C4fO7tQ0KQLHW6YFFpdyrLtgwRLoih1U2Pal2oZXzO9NV4argk/Si
kqMtSQ+X0mKvvTzswz1W0SQytGCpPN9HW7kOUiVheqjiMdq2rqu3CXfy2FNBMHlt/YMGAfDu4YDx
J10NLBeSqXXR4ZqCRDx2QaW+6PjSdbx+1qjiIYRFsQoZFqUWh9PW1NTKEuZAIqE+Og4qJVMvQaGF
doXHty9iURs7XgSy8QgMES8jf7JMRLjKRi4L8cKhqGni5UonoTeiyuKFog7ZuouycN8ybjZE4YWV
uUU3tuu0+7HXam9IEfuCWwyZBBMnW0LC2mNpHuDkKLJwTTVdObOz57eJELsgcHN9wWjPvv/i7SgG
WwN7LSlDVu78AjmxgoJr5Bu5ykC/jkktG+Q51QVdROYjf7XMHNdTh0IlyQW6ENpAKNp3+aGzwh9R
5+z6SH3MSwYyt0iEu1ZYaJvUUfDIrAitdUFLtlKQ8UOCJI+f2rS68Nm/e0AKOt9xuITDgvjn/LuD
CSWxyDX5wTIIubMkddfJSON9VMj38P+mWzPe13FtXTvl9J5mfbu7NLFqqbaQxIGYSqRy5twrAsCF
UxFapAVMNO8fCfIG67aZ2hVP7J+ZcNAr4tTVNrQdtWGmAyMgUllZ1l3InC8iIWxAMc4kxJehtsuW
Pf8sDhNU8+zqUDQdaOamHsxodfxsYvtLWBeWX8ear2JZIjXLSHfB0VgI3q/FXT4n7yAVyKWdX4Cd
NiKWsqgP4RB9p9bIb5AMz96//TyPkKkTuVNIlaFghjPGRzoCr/F8FSmqbip62R6QWlVbxvtwM6Eq
7eE68sobGSXwpGR+TWiIUUSR1h6PerAeah28l8WUHJJcTV9knCd3RsXDlpEkeBndIvwU1na05YTp
DdVDuzFsbDeqacRGt3TaROjI9+aEza7pFQrkJrwPgh5507arrwftgBWa6JdOptmWDY67tkdd3clk
rBFj9tZ6jEf3epqG/FYPJYblhU78vhsc5tk1TTea1q4XlB3G7On8c1lu8vG6G6N62zm8vAk3b5/h
cSDI+RlyGyKvcFXIisDanJ9h1pGkZgObDqUbfWOj6n3qWvY+zdxIeHk20TmmVxjgENF+G4Rj8TnU
9aekRb64SpPoa5FnzW1XVMWj0g34KrSuN1ah0VMUK3ldmFatRJb390KPIEXphFkJGjhgUs5Hesu6
gK7qKkx3UznZFz7tlQyiUQR5XCQCwCyBss5COlhmOVmvtH1A7NB4dTxYjybSwcNfP0CUWMD5SVC7
RdCyOEAZ2b07BBU5tCkGAg7ROhzBHI1EudTVRpHmSSu5m/G3EdRe0huvM+aBZFsTPof1vTFZ5LHx
VvWgzXHNOmx2adW8TyJQePSRPzoYgcYQFbD+WcDiX1CUv7l9ZGUxV4K56NdwbWcRD/RjH07SbdSh
dfJs5eQJpj2oHK49pwMY1lgT4ZbHGm1SXS60R1Em9Kowzm95WXNPcmR2ulEBSh73oJTq+v2k1bfO
dYqtaIW7L1HOfuxsFBiUZaffE7fSG1ghjIOjXbgSoUCZk1JA5mM3vWC7l+kDKIfZX0MMKZBcoUjm
nws2iXmfak2sw5CwcROwvEFpOHxIp254mKauuK0s7T7XcmxWrG9BOOWM4q4vu8nPR1SGIx5tStse
0ek20ZB5UCkxqkcDmONVlK7eFqKFT4O9StuBoZ6rNEjnHes3J/GDk+RO3bstPeSWRZBozt2rqpgi
P7GodSFU+e1SyBei3om0MN7G+bGEYz+lITAeB5rFAeKvEnQ7AEOsE4jX4e2vWvqPvz4L30URXMN9
Pra6nXzWIBrST03BDiye2l3CQ7LKxhBDJ5l9jfjX01UeXaUqCbcjcZ8bd6Q71w7KVROFYL0leB12
nP81b/64JyXhzLkMGDHohfPv57mL4t1UsUOk+5/wpQsD5noZPKasdy7c6iJw+LUUjDAuFIkhlLTO
l0qErR0BDMJhINkHy7VHLzGRXEnLDj0nD7v9heOevblzVQ4NxJFwntM0DJX88/VCnkPiJ+Me3Jbl
X6Xluj4JVbIyEe9STwH18DL01MGIRW12U6Cs70p0Cph5M0yJJxFyPBRjuOaAcn20bCe4mqIIdItI
fqLslsfjhRe6CJpxPMh9oKqEDOhcpF7mPvtuyJBPnOKniWmzsibaf2OkYDtghMDml9L2qjKRuOAV
LV3DeVUJ1xBFRhdePerE54fUFd3kki4rn+qWyqs4R+kpM7LYjJk13lcNUCCmHdgXqGUMl83d6n7K
tF5zIN9+Xdf/A0DnffHDPDXVjx/N7ZfivwF8c657/6///N/fjkwPr9CbV3X6pf7j9ksFgCr+4fuP
9I+7vGp+nKI555/wC8xJuHxnIyeHsdK4OCT0IfT9j7r5j78BN/QO/wkhsgvQogN8yN/++BPLSe13
QqCSioIexEuyueD3J5aT8HeE4NW7eCMI6jkKBH/f6cOvt/QLdBv+yP/891OI30KE8fMBJbVnKAec
J0ANFrYfRWqTD4EYHhKrApzBIp+dpOR+bGzHK42ZAPUDdPPktH6z5sKtwZoIslBPVUiLo6K/BBkU
tXIMM6R/mLq220S2mVa6zLKrt1dZxi/zMnNdDlUeRjh05byNE92N2DXtM0q6h4poc6PjbDchll+l
E6er2Bo6T9c0vE365Gow6kmmRbi9sINXh0sBnXSRKiWMAOe5VGe56tpxmsbqQeVNt+NF4m4A3RSI
sDvwl9ci2WeZjWZ7HQJnUXb0ykqS3GO5m+4SUglPyGq8bjVLbklDwuuwK8KvDAWFCyf1qnqMqBeZ
XJT4gF8DHPVVrDNpHktoyYeYGb2RJkaflAmtbW8ysZvo1KGlb6o5Sq/lHQqbemVPxSeidexnfPoO
W6e/Gdqwu9iuyn0WpMOtDmJ3l1Kn3TQ9Y9siVDEwlm6x43b70MuxfyGsVh5s3IhrQPCWNLb5LOPh
6cIVzBbjxKLYs2jj+BHCIgcCoNzCohhA/saO8fRBuAnfl4YMvjOJ6Mbuw9p3q9T2W171dzzI+rU2
o70xLpzgtzexsGrzHuZA+pizpnMG8FwQ81r2QokY+GTT0Os0FR/jkJo1Q9y3GZ17dwoxjkhWlyi6
Xz8AQBxnmAQqqwTh5TE3dPIAGtutO2my8AGOofYnRT6mugXvYyysVRDX7i5q9JMTANmD1p56ZVXd
pcrusmERU+ARWODDYa3w4pG3P/90Q9zcxNK4906c11sntDAwGRjhQ2iifq1Qvt6S8YmH8EvpiKEU
Bo0cURVskHnA/IaozK8TVuqN6lIgoCq101G2pcYCi3BDXpqU+g2ILp3JvVD6fqWgBMo2mBlCkaKT
VCyRhEnDi36wqHuPepTzNIoe+cCxDNZvi8XSkKOIT5DhwPkgdCXIhS8Ohw55HuaOmu6jOLsawtba
DgRCioFyHvJp8YY01fCFFfxr1IJFcpKjl7XKuaCMX2UIsQssjUI/7gfO9DJDiLywNl0+0XvDAvsu
aINbh6XBS9e4mLeP5FvllSwhN3C2ufRiu/sqRCn1qi0cBcEpk/yTELe6dnsAq6o+tFY06Jw70Wef
bWo03emmnE0Jrz5PbcVgRP9heH9jShYYejWfoXK4M6PCYMdsZ/ZgT2Q8zDlyKIlr3+tM3FSASH+q
GUQrRn0d9KBkBPqra934Ni7r/NaJuBN4w9AFV04HZ3+DzCL1+KjJZ9HL+hYFiwB8nGwMb4EZni6Z
g4U3jb1SJghQ8ZgC76B2tghcqDskwIZ0zT2Ls/JAhWi2fRk4aF1KyMayQqtCZO1cm7EYPmR5gRpU
RnI0sHYKmraMu9pPuClir8ji5t5yWLnRxriddzzS//Hq/gbg4Il0vXLr7r5grN6pD3f8//904qR8
h7mjs5NP0HQDZOQ/nLj5V5A0QdWcA4rG5+79P504C04ckEnI9eN3AA0IcBY8hL+35Bw9PCRboBVR
BROI8v9ST87yHQMMdNyEQMMQWn1QbTp/CQgYUw2NGTw40DcrqmOQYtRfx7Iad4WiO5aAEKERSFdX
KgS764/KKt9bNpL+jTOuDBC1Xm0NzjMBha2OhqsobxPfDhzk9rtvCG2+/o+UNePV9//421yi+IcK
eyVkv2IHP8+TU0mbf88/Wr+cd0jrCuQ2gBsAABi/9CtcsGBG3ymOcAAZFlTAkfX8p6ipdy61UWEE
NJsiW42uhH9KGiWQXfwystmUIFGDMcF/IWKY5eifHhValeaQAQ6tYJB6gM3xEk41riMG0coqYIfa
opiDkISVz3XubBvhBZi3ChXqjaink2m64MudW+XjwsCmAN2IzhK41EvoeYbZC6hZVfzATJCvckdj
IJYzXXKGcbznn4dgDOEVRdQAuCE09fnnIYcUt1nb2I+TxW4tp/yBqjg4Cqxhn/TfQx6bPZAf6xMR
+I0VOzcMc/fX+ZoLRyCv06oYYtt+rHXgZToEPXudgZHaDh9UUV1Y7Dwo+bUYJ+gtBMoHmWU5H8CJ
xcytLIBtx2La9PbKTVq+LtNkXEVgvnnK7F5v3v64hZtzXBAdiyjEQjuizr+Mw1B7ZlXQOPSxCpMD
DXh9UwXllUmSq9Dq31d8tK4iipZuvgtaNFQBZXdhA7NEnkks0mRzkhhINYBWUCNYfDErxsptcvqI
pdhNy+ld5ObFtrR61PnyFgOyZA2K9S6nK6lN85RsOgrAYVGY+GMUmSvrqgEA8AKE5tWdUyqAnkGq
C4BWDjf5fFMhHDFSpJHzMPEW9C/1OHqYb+16TuFMOzWUl2RsQWqAa8CCc1MD/FmkrRDmnS9YdbKW
qpzkgxFu6I8qeqqIhU6iotwU8dj7VkOn96kZBk+X6FXqwT7eI39vFWNxRY2oVkBePIWtc8kBfaVP
sC9wsM3FTmDPnGWF16ZD0mfu5DzkNqhQUnHFm+BzFrflGrEN2Wpp37QVIOtjSqoL86p+eyYul3MD
KbSiWgIjqjR06rbD2k5Y32RO/NNFsPiBhMMGux0+Om57rxvPbCdR8TWab8IrZN62ucMQpXfjiHZF
VH/eltbfyQVgvVD9UHUoCC70j0WhX8OS4pqKKnkA2r/0m7BFUx//BNQAvSCFy8MHdhnSgCrkjBGY
j/9cKPooCDgCdHFQbvvFLSmS9tamg2cwDPSznpoP6M9cNYAGXVBCi8Q6vgzmDe2YSDgh7TA7QcuF
dQE2pIkcuPsUObmXqHDFM+aF+1DcdZix3qy7tvFEtkoDjtJdtGIXC9xLVX/cA9AwACDBrEL0zveQ
hxXjU0/JoUOJClGPr9lXTjetvBOVD1n46Uj0p+6k5YfGL3JfXwEzEvO/qp6W21iop7SKxjS0sI3w
p+Sb6htpdwQMNJ1vOXu0eKKhIS799IusVg7Z80szhRYR1J83cXIKCxFo8jAL7BHL9+C/JruQ7rpo
BeiXce57axd+4ARVDr+aPqRmFb2Y9KEG6dCPt4V+kap4vYmFOLRxZuDV2ihByswX5acOYJUW7Qfd
8M3YjwUEpHIxFgRlrbcXXpQP/1yYzRlYJIkkdxamFy3AETojUorm5nWifW77E9AtoS+HLRoOUC1G
h+AOpsFL+tu4Hryq/zzld4YDILPp0/dOmHgcEznZk25XWbGP+FWW+KG8pXT39k6PftWpFTuKCd7L
3J81Yy+XYiKstsoTRg5JtRkwhLLz7uWwUoOftytwczmALharIFmbJwSK5bfuZ30lzBo5Bfhl6aYw
27K9Q18wdT0DvraVvRHPdb5qtY/KISe+2+7odEG0FzHJr9Pl6NCBq4HODUAYz19YoVWQWayjhwSE
YMlu/FLRm7ADCPOTw9dp5gPg7+wijs2vy3gNOrYpfJz6D4O17swKWcQL2m4BVn+9n8VtDyTXJrdQ
pcQM8Tjzx9B37lR3G4JwM9pIZz1giEhyW4dXrF7pYZOVH2K2IyMICtv78HMGRZQ+Zva1sHd25FkA
l9ofUeau8jUt946zxtyA6xLzXgElRYoKKO7HNNjJyrMP2XTBTPxOd52e7EJ3uXbTtFaDk42mz427
cx20wGwD9aUdnxl7eFv0XnlwLnqmOfrJEMmivQNVgvNr5JYGkttwcnAbXz6yTbYDVdrOvXU/O/vy
QnnrmPU6k/PFYosv6/OCOxpNL4cWs1UZ/vCaah1JDMVy1k6+F5nnmn2itzy57jqfBb4F/2mYDhGK
8OOexfddeweiOrvwkptSr7PcE4/2zZSsh96rQTSZAmTpkafoKenAA+jVL3wDcohE3sY68orc8lj/
vma7qbvV8TrmqPfesHCF3xx9k/lKWwdqLpU95096/ckoL8MNRMi3tPnwNrnFDVqJxq2Lubeln4kN
+cZeeunXdBNEW5RgOgdFzxvMWajKC690AULCq5hPHEYYf4NdhoN8fr1Wn3I3LnDibriNmRc3vjut
Zg0sDBgfHQK4z50R2xxptc0gdjr1h+/IBfZq1aBjPb/tkYgKNn0UezR+nukUUw8I8CB7NN2K462l
N1P9DBw8f6I78KmwZF39KIsVzV7c/BBaPsk3GsMF1fuJXNsFOJZVvjL9JU0/A7ZeHTI8KkTAgPgB
VX3+lXVRAwsa4pBTva0nP8Hk4C+AOufPaM3Qhd+S2zLc0GFvMFfqru28RnoME4DrTSxXdr1Fpvnt
V+XMHv5bG1oY3qDpSFYPAzmo0Y8wt4g+x/ymT1b6HnyUXXpbNvdddN/JfRtfE7lHlay1PPok0JQH
fgfpoYuGQ3+GK+BWMd8EOdkBl2K88B5wFp377df62flWrMaDfhRfZOA5T5CuYLrayP/D3nksx42u
afpeZo8OeLOFSUNPUcqUtEHIwnuPq+8HPKf7MJEcIipmOxEVqk2V/sRvP/Ma1I5TwKB2/cnc+V91
2VZOUmIHuq3+5WkxNXs4ZQ/EANaj9RTjKZDtht6RBUfh/5Ld8kb4/fFcrPTg/r0FaRGQoYF4pE5x
uTjyIjgjCoP0SXixHrVf8W9LcbSfmXzbqkdRgp6167iu7+ob7U8920FsoysS2NkPAnHrK5Dm4ocA
MuOh/aR45Sn7XB21v/UDW07M7Bx2otPy6PyKPuV3/i09BuG5uWuOxVY2sQ7dX88RHAygOpTYaM+v
PsJIi3a0+Agmt+6pIzt+bWcPQunW9b7UbCk5sGzGHxRDqpysIt86ya9IrfWWWpI8lQoGOffrlnuT
2w+wPxYqiPwp/J0jHP4F0Ylon3SuhRf1YFOVSYddau24NLXYEb/KtnnbfM4/saDdMSvdXLVTlczm
vv0yhDaQeEPYf7zQV9odyxxp+mtHlISLLOpyjqzMqEsdqNinegeaREzt8TPvv/bsxZHTPLV4Lv0/
Dri63Oo06wR92Vl5TSph63/y0i1Fe6pd7EDmezUEVGzX+cZts/mdq72QJ7lvZste8L/Mv1rZHh66
P+Zn6Tn+0f+wTulG/HyVxl3O6rrLKejZv0cLTj6WxIpj/pB/ayEUA3htG/fW+5vsP0uor5Cxwdzq
YaORuk2zI45HpXOC6bEoUCAHajYWX0MjQy42tYmnCrSsxZ0qOJDuIl5g/3NnHAr5yZoPpf8gQm3T
6pOa36tst57MS3v0q5diTDZ+8rsBzJtdp6+ulzAWhE6JuGoXAmvoTl/yAiEVd1iAi7zrdEDzTdby
e4/62zFXsW8+tKkehIzpsw6SPcFQseD0vRBjCr6nfBEMN/8Uw3BFLOnJL7cO2nvPHXUV2DVL3ZfW
9+VBE4IhV7s5kz/5f4FLTzf+N0vy8p/lrQQxsn2Mso3Y+jqjX/bgfwZcgx3koM8bq6jkT7rlyaY7
Jo5m7bLpc863axViS8x0u8/lW4M4KxH1HUSsj8/6cndc3X5vfsFqY/a11aBOwCf3n+vcJi0Kc5s4
fUo+fzzOVey9hA+8WcDbl4rmazz15pYNg3oYJ98XX4aRnLG2U+gS1a7PfLtEcSyyvn083AoHykCr
8dbflaAaVUeMl0xeah66zGv7fVq5k46UhZNmbpu5cvWcGm5C8vylf25yW/eiZGOFtz57dYgG+lj+
0PMzTOnGpEs0OFlzIwXfotzJzH9+y6w+enV8NHBtph8ymgBMBJt2kMnNLuxtUbOD1LZUr9cfM0DH
jm96wXgUv0GHVoJ7XaEb4Sa+zT+BuJsiVyicWncqiZImZXynlHcfL89rkfBi261+qXp50rTE782y
4Jem8NdaJyjvQsWb+31MpfAhbI5BcQu0aKqcBuGIGqY2ahC9bGvTr0p9UEtibD8iA4ZXXlJMqO8H
82auHhIcjzp3EmRnhPaQ3mEkBUxjj4KDo/Fw6c4ooNFQdU43ualwKKTCEUlUK+Ml639//IUrdsy/
NyBQW5qbS1vEWoXOmhDGXSTzhX3++L20BkfFyVk/1oarKd+U5GiR2s9P6ei0W1IH14WhZXLfDL2O
F8zIEkORoUPVM6x9PDAJTofdFYYuHAX8Ardcta4fi9WQq4ghB5ry7/VM7wrxKDpjf9NbO1H/bYCi
Ee8VyzOajev69dFcbyKEFCAyAOwVwZ5cbqJQECNdjCfphSpcWx1VcV+BjFIozuxArVto3qb2dBK4
OS1Xjm7iZGeEe3T2wmEnY7/X8moes3Tvd0sVKA7tWHB8w5NjVx1s7dPwzboXzaOv/hK+T98C9mLA
X926YWqTH6u4n32qQUP4ezFzrHszghLrNhIB6xKoRrkdmndW2dmtejarfRvcmMhlQfM3N46Svhzq
61lYmOHQjQwampezAPmxk4NWEF+i2Wa8GmjEXf8XM8h5Z/iPFm5vucsuUJ0+/Nkh+xq5HJ/6PN6M
DgUC87MAH8ZOTSbgngBPDT3RPCjNrjMP0bfgc3KfcS7tUfMi0037fQi4rtmNpq2XdtA54fjFErxO
/dsJN+DClALFyt0c25Fpy3tKRTOTeQ51yvF/fIzkydGoCm8puVxFcmw+eG7/OwOrS7a1GqvpYvZ7
Iz+3JWnEPhIO+vEHiGZbEo4fH+y1vuPry/J2tNUli/zCJOSguV8oshzrXwZLbWbeUBE/Fjj/lIhe
2MKfNLUrzETyvUzQfEOOSV71q/4eJzYPjf8z2aoAvbcJlqsGrOxC61hNAXBKMUrmWHoBkKo0dh84
5CUff/h1sLJMs4YICH89A60rLnmVpFJWj9KLgcw6KqH4AhV2+zv9Gch27Dvt4M54hpZ2HhyC88dj
rzBx/7pN3469ei+gKlmhmjF21NjqyTiLf8xy2YLauT8PQKrixeTUIB3/RrUHkarg7FNTOSTMdWCL
G1C39x71tz9mVW0LLLEYonGQXtrMmTOneM40R2zcOnC2Wk3XKdFqzlevSG7Nk5DVs/TSTPnBTCjm
cRpdsXNM6c7gVRdIXHaCeA9R7eMZ3xx59Ygk2RSKmE2xoyqXAleFa87gDYPTkKGA/yrdyrS11jU2
s8BlKa/uszfbbPWUZEmsKsAHpRf9e3eqv7HH9B+zacfogZ2EP6HoVJWbjjaRycYXv3uRvhl4Ff1r
DUpTRsJca1BXJFft3aDaiw8EkMrj9EP90437ElUocd7YTiso8f9s7qXdDqCRpu7qBrdSo1X6QZTo
hzhx7SqKI0y72t9rVutO33WzR5L0c118zY3ZVuNfUfAyfZnLm1r5VkmSnUlPQ0IHhl4srUBfsTPZ
0eXJVtBnVOSGDov38US9v/3/83NXd03ol1LfMvKLTxFAhWO6M5qjL51oP3bVVpl3+far3bAUt4BZ
ggZe+7y0qZAOpVpKL3nrVTqGxOhUSSq9AqAGd2GJGhyyBeHNZunzVSfio4FXu6ESCrPs0FV68Qnb
U5s3kLZRlbipjNSXI6p217tZ785nGiGJvGsFR++wfnERIEXsTFS8TnKbDny0GybHabyVaYa3ezXe
Kfqdbjz36ksQ7eL+CHtO6+7nce83Gxf2u8/if6butbHzJuUy80gSmqxiW6lOS2W6Zn9QDZ3ib+0I
rJ94Z0tS5bokuVxXi0oUrjxoUq0BGqk0w0ZqichC46jMml3Hd43UkX/krpoe5c5tgp3R7SvRqdXD
1GS7kRxQUhw926X1Ls1PWnafpvcU3eTW1aLHcb43ZacXXNRR6/JYDfcGWZNRnGvxW9TdN703p19T
FcrQUTYPKd5/yXxXomdWppWXx9TLZWoq0qfQv4ual4+PwauRxcUOoQGgAEVBtwEZLrgol4HXFKFJ
qo8EAlZ5XxDaoS3pwvi2JXOfnWrraLTPcfnIac2yW1TujHg3p7Rln7XGLnXbT5y8dIbItf60Fka7
0uSFmYsgVUesRhBG8PCAQF9NoT0nb7tt92WKqyCiHWO9a4zj8FXGu5Cnlwlp8fbOnz/+vNcu7kef
t3oABG2e2r7h81Qc/DoyRKfBJ/eH6Qg31rFPdgH+irgk1s9UkQ2ZifcC41bVKEjt1HpHSa3k21TH
1BBYRj7ZsYa/seDWstcxTcq+0J1YchphX5bg2b0sc8aDmr/Uoq2mztAcWsO2TEcMXe0hMxwpdpia
GlZx4GTzTk9+ZJ3XyveU2JvI7WSXjm2d2R3WRpUdjTYQ5fY7cpbld9LXWkbfcrZ131HNXa2dS2tD
c+Y6NFq2AnylRRqNutGanVNLkQTSJiA0Ur0JNYgwsef2KQ9KG3FyA5Mq1Wm6p6C6mZfYe7zRF2LU
/wIin/61LP93ShJPyOoHrILSupeHVq+I/8z4YFZfyvbB0B1Dvh189+OBrvPa1UjrSKzUFDBRBNui
77WkltP0VdKfZeNYlbC7byz/kNS3RuQWhdtsmWavFU2vPnMVeYmZUo3+sicr/KwnR09di80w3ogL
7+au6Y9auNNGz/dvonovxQ9Bvddrx0KziGdxq3R2nWevpmJ1ASCXlkt+HEovWX7bGgeT7kTnqS/F
b3B7FfCBZismu4pQVgOujiSIHrWeZT4fgGM+/a76Y2YGtq6cxexTPrlV89xlX5l1Qhd/bP5x4gOa
AqlbFMgQOEQvdb3HkCkY81lNXjKt7Am+kQdQ2yzyWmv+5hsFgizQxEguu+9BZYW3yZJ+NZoyuI1B
NpRrmrafav9hqLPcUafprykD1Jck4U/d6t+J+aa9kk2/wmDXz4Nxz4v1eW7qeiPYuoou+QiEIGBA
mIv0wVr1a2nVG0okJS91voAq9Gr0Rp6t/cYpuQpbSEYlRAgM8Bu0517rJW/e3tYYUfUNjPClMvVv
I4IKnhK1AHyLlhZT4kseUOU7i1sNeBqd046mutJvfev1tfT6K4CPYuMLjWuthTBC6g8Cfwpf9JFW
ZtIErlnpsYNgsX5Ua7cwgU1ZqgKLS3ey4iAId00svxiV9KUboi193+U0vHlPoJ0AsoZRBsweeUJs
MC6fy2ocqzb0/eBlZBC3itKXcGwMW2yDv0Ndb7KoVmdlGQ5+AFWwhTwCWHQ1XGLmmjijrfOi98qd
LkfSTlLa0Kla+YufBnZaqtGhlZXaK/PsR5WQSSliIdw24vy16HnFy94QbFUvKy9Is180QIOu0w5V
r5BtjqriRFwskgYRMtS1dCPqXWOAlh+/dCEWFR/CXvSnLudqmgpYhyAfPskjrY+5onxYSzlikH5y
9Nv0XhMM6ZgHY2tXQha6ZpAJu6Cmh1RWSWUbenGaiiqxEXQ7yqUZ7BXzVg8nwY2NEXGirvN6Tdla
X/l6gV9hVjK4FtjohraKmIcJHpRsBOLLqEsPIe4MQ4U47mBGze0c+5+FKBGe5WwO6LqPxiENy9zL
G1ncx+bwoMVlezuOFAuBl95NUTYdO0VySl+7j8B1I8onhk8+3+l0HUpG9JD6h1DsBqiVYuwUWTw7
H5/gdZmHJUBHAt8LMMVYNPDP5RK0ehejhSI2L31sVfs4ZPZxr0C7bswNT0NE3Ynir4YudTu5ITby
A4A0RoaSBhry+HRAJ78RhIFqFJ3lPGn8hziiBIfuxi6iyQ01unpuZaMgCJowke5L0y6E2nchuG1p
OK57IUClAYvCKeT8oQkFmvnyU8RhtHorK61PcVkXt0I0fJEJNTMdxhkbySn0snHSqDtoM7VSZdSG
hywE0IJ8THKTSonXDUJ8o6SxTaJauMCdYldWeO5fZ/z/c6j+j8Hd87/B3BW7ZRdN0Vtey/Jf/w+v
xTD/i+MPoeUNd8pQ/wvlHoVbHdFwmLqs5v9wpyT5v2Bfwl4lBoWsAG7/gtBCiMojAGJqycyQwPgH
hJar8hBhLjwPHrgFNrEQdC/3VGWmi0lDo54mpZpuICU0X3tEpX/mTa09Ig47PyZ6Nrk++dqDwI4/
JmM4OkMlp09TO9DNfDNl78S/Vw0Ifg+CErokAvZE/Wot+8hjGwbiIBgnVY6VY6sWaP+kcXGrzoZl
9+ip42pU5JSmZdNLozQAiljKjt8m2UYldh1g8EMWqoCxKLqjNPH6Jr95+f1ZVvzc6qSTn9epFyKb
5CbT3Bw+/t4rDC5wFT4Ygj5LSfK57qdOqS74OBz5J4HXzEHmKXHNTMSJPTRAOfmtuR/19paLYXbk
Zh7+jGUdur6vGUc9TmLwZHW6y6Sq249ZAA4qn3FNGnz/gG+TvG8btG78rB9v9VQYdwmKvztJDJsv
WVtmuU2hzPLUvOZpVOQtAYD1xYuaNaoPEF8WMhei/OvQSZtaOetpIZ+EPL8tO4E6QP1QSNFdlZPj
GfkB0r2tT5qLQKRThZGjTEDmOjrlY3UIAyJw0d9xP9lybqAVUOzi2DiMRf/SauSkgr8XZDIHYaPR
e73sy69GdcJEkgLc7urFlrn/laFtzVMo69VBMBPMispqq+X17ihAgCDoGpBT1pLD2egXuhnl5mnS
Os0xYtDHU2OMW3nGkka9CdWWJQB+jJYMMhvw8NVVmhUoVRHKqRye4ZBHz50EKGMP2wroaBKkzXPd
qJW4UxC2P0112fEkyEN9H5pibTg6dNvKaxG2nqFIVUFnl7OeFV5mTXO88TvfmQ34o6+KulD1EVO6
vIOStE4bsAv+KS5LwbMEEN3y1GgbV8t7R419iD0EWvoEFusTPZS1GISt4J8ghUiHvojK20oWS/pq
WsvzrRGmoCroxXHZ7Od8NJ2preQXq0ryb5ocTa5AJOoMdRjtpiL/HUH7PqBXPj/FLRZweoiY1tTp
Cs3CBsTe3M8u6nXSbuqy3C0SSHXZNI83cixvKeVepQfLMiNTCOgNhNkScV7OH2I3sgzcxT+Jfjrc
1BNfgnjGT5B6yd7U89zpirTfdSNw4rhK6vvcKCq7wN/skxADruxEcKjY2m3d5cvTcbH7AIrAtcIr
RyMCRsb38mdpY0AlLW6DcyCrwe0YSQSFgqjcmj7aBlNNj5Frrb5vsqZzP75VVxGsgW4wj8hr6ZKS
Hky/y5FbZe70KIyDc2Zmd+gw6C+GEP+pcx82W6w3GyHmEkGuv5MMlE49toS8zatTpg0wE8D5h2cr
TShSFAZg1UEJHL/IGresSoqgUaVsPBzrovAijQxkeZEtWWKHtYh4APfftArLPPkwVh/CqDScHClT
R1bz4iv0UMOb1PysdPO81/phS/n+6mJhdO4TSCNk2bhvrILqWJoT3CpL7q+g19DvSL+HYpE76YTO
98dLeVWKXj4UppYOOW6x5lnH7xXiQlqqRdZJ6Otuhp/X6PsAAZ2ffdWFh0oZ7ozBNA7SUP006bI9
I096mOtRc63A+NuLWeXCfyueUHT/3o3+fBAq9RtxlYHWpNzZk5z04IFzXDTU5G+iWtGDokI7k/JE
c2Lkg1Di8OtbbXGeEyfRK624pVRGE0DqBOM2aorIm1D6v50l6mjyrHuq0T1VqVUfCySpaBdH2Y+p
0CynFbX2WCASsRvR73StOm5ogMwKGHMU4D+etHd2JP4VlDARSVv8yFb7vzG0UelLCO1QF62d3FNE
zzI/oaaazTcz9mx2n2VbQMN3diSwMITpRIU358qpJNYCsVRK3YKDUeh3Y68rrmTkwiHjLsW7YdKc
YAb5vgDpQDoi2vrxN7+zJU2uGkIoMiMqE6tT2GripLRpwj4JFdHuMrl9KpXgWcqKYiMyvKoX8veb
KFLqyKOK/LkmY9dREuvWhPygHs35k9mJnatEiug2elPYcqgNu8SoB2cwJ0wbesChejtMG6WF60CZ
H4EsLFYoCH/Qb1wFKmPWDAM6lcIpLTLVrVujuMtKqdondTbavqHUN/KcKnfyFE0HCgzWrguL8NCI
VbhRiXvnsmXRQV7zgCM3tK7ERUmvjlpRGifMydK9SmhqW3FRPMST9qmdxS3H03f2NhhvFCWILGmx
rmthsHVVJDgV81RHQP5L+PC72CzEOwEnwn0aT/LDYOm/P95bVwEKn6WShfGYAZuAunz5ngzpUM+q
NJgnLCt0b4ryH/WY/EMdZkjKgH54RkCvs6aLzMDlKK1Bcp+0Q3QuBOqyxVyhvIP45XEYdP2Tb9TN
QVKs8SbIKt6zuon2oSQLN2VktQ9ZBZO9p0yxtdXX9U9+E1xcXsiFvL5IZF3+plTEllUuGkKLLs8h
qU39XdwPeG0mfnpotUnch4oyeX5URZQCzeGmGaRhT4Fw8j5egnf2O4ppPAKLCASx2zpkLgopzYKi
iM7op4FiTkOsOoqyfyRt9b8jNd570Wjk+4Ji4kELs+Qm70EeV3nY7j/+JddhDZVnVmsx8GBTrBWt
4pEO9+hX0VnDa7RwpzaRPldSQCrcpOFY4KmKDxVNrCA8t2ZXKBsP4hUEHckfEtLF8hDfrSV3vFwS
dSyqoLf6/uwnFWqnpax4A2JKjqnS1yM6HQ6D4PdnCrM0vJMZ7qNvVeBWc/Mc++p414198x1VlvIR
U7ngpZtEWuJtWt80M28hQObsKWpMxI5xqLE7HeuAfhrrQ5XKEIcyTdrHiyNRnoiWG6d176LbpG+8
X9dXCkABbhRidRpx1JkvP1Eq0nAq8DE+I+kyumWdynszlnW3qKx+34zyln/b9fle9JPRFUSkZtEq
W+1yrU7npgSafdayHoXcfG72ihCqGy/UNeMeeg8lBcRuUG5dpNkuP0uv0jyd8XE4T/pk2kGl3ciZ
BT2imEdPiScFB+Gxo2OcC4+ZNgT7Kmp+D5Es/oqTNDqabZbucrOJTrKm+Bu/7fr1JEOHBsclTvZz
FWUVWSq0mZwnZzkKFBfH4sQt6kJ5Fks4bf/0/NBjJU4mTmA0SHeXs1ArXTnKhZyf5wkp5aEuyp/d
FOP2m5XDPmzM6Bkj324XIYuwkRa8c4eAWCcrBrkOpQrhhcuhB/AOzSw36TlCEeEl0LggFAPCrdjq
k4xNXfEz9kExEDkWv1vf113DFJB1aUDnfDwH1xt8SdZgHYKyQMVdXDbkm+JSNWih2qtafhYQoXSk
HodjHYKlkVul3eBrtTHl17UYLkBcMIjMwBYC+ltliJqcpXEuZ/kZ/4Dx3OKOBa1SbG9bpUHu0DT6
50oaOOhZLXqhHFNbGbPKFuNKvjNGzCtEH1UAKyQ7zsNMQIh/JLKJB8XW0ii4p/fV0UfRtb2WmZMb
w6nH8KkbbxW9rJ/LCiWNj6fvOgbgFmfq8IZZCuHrTD4oUtGHPxiem3FIPzc4W+9ENTDdvqqtfS83
tTtrsbkVcS2TdJnnUTVAklxhHvlzDYrB9hCfHz+NzzyWyZOfSsZN4ff0PbTvpv6zFvMaL4B4uo3n
rH+Ic2OL4XZ9S0Edo0i4mCpx779mSm82TdPKaJXHWXrmfWxddUIkbQixFf54bq9vAkYBiMDmXKw8
17nzlInGrFdGclbFBqBKOPa3SVwae/QCt9R43h2KyHXxTmM112LWdagb49Cl6TktisxuDLSjlVj5
Emuwpz7+qCu0AxJ/5OY4GkjcvwuQ//LAWRE8OJxas/MQBMZOojawE7qqORiDglR7Iuj7rum+CgZc
ramd2qcuGelpd0Po1boaeVZuDbuPf9L1aqKIR8FgIeUSXK2Jx1EyCrUaZ/wiv7H2GTU8Z7bwyfx4
lOuTAmUd42Jy6MUa8xWP+2bPGJIvTaU0ZGdoGtFdbyxeEuaY75oizA6W2mku2vbDxu12ta6o89K3
sBC2gRdjrPtUNZsqRUl+OqPT96fTUI3HQ1NGYKBpP338edepGEOhckvQTI+Vnv8SrL35PlEMzFZM
ivmM+WXkjbrVe1RTKX8HVX4TIC5qCzOQvlAZu7u8o2fZDeqW2O7VSqIhw03OoVycSK9+g7zEpaav
ymecgmM3N3pgSwh/bpzLq5VcAEnLd2KXgUndWqyYMlCVi5gNnnu5jo5CI2l34jgNiyflvAti0z+0
VRlvnJvLd4oIk0YT84qzwFI/RiDzcnoTSR3qzrSaL4Gm30ld/NwMCwsllE5Rnv39eC1frS7/c7/+
azAE1iTTWhzD+d2Xg03q1GZSGXRfMiSHMNZotRJgR53sYQwYTltY0z41Wx3AMveDVUvqY7DYjSaG
oB15ZPrbWQcZIca+bnd5OzlS2Df7JGtrKFoQMOtu6j9JRmo55E7x3swnc19pjeZUTTNuvBUrsQ2+
xUSMjqVCppx144K7/JaIIyfM/tydplLIbjIhEbyAPXLvp1WGmVkke9YE5k0RqswrAqokYF0axGdo
iahaapxaQ448UVVLD2uTHqQqb2iS5clJNNJ831VYOrKlzZt01EyvbYbkRSCA9cwKkuesQr2OjUi4
pYfxd4ytcV/lvnKWYwNygwjy2ASED9J+rAoKXUZyoyI7dWsG9LvnUJO8KBVLEJ0o6usSdcWPl/ny
tPxrZoCxLFtriYLXbPe0HaSpMo3uNGBh48V6i1r8sCnev4q1l2GI8ti05NMijZwrRqYfZlar+uJp
6k2Z759QFxtz1e36ov86T0lvZzMOeVUt4N0UmQjst5hkCWMa2TL5x12T4UJZdzrIbcUo3X86B1j7
0HVlX3BuqZld7g7TF+op0wd+nJVDe5NGyaHhZW0c3tcDc3GgmINFLxGkDs8efabLYfIYdemo08ST
OQTQ6bjDAMN3NXQqNX2kVc23Sn5oeorSlg7zUqFaC+NwFibIfJqIPRxqh45fmhK6IVryQJth2JiJ
y6LhskyUz5YSA2rolLFfSVFv7m81jHoxMgXplMSa5pKZAUuNBngJktYDcMnHg19p4b4Tgt9mwzH5
eB0uH6p/jU4wRWOMxrdGLftygnByD4VCD+RTao7xTWeAw4kCapQZ6l8bi3F1k1KvImZFR4baKJZ/
y0S8+VAfq4S6THPlRDKR7dROwuuzSHNHKdFhzwjLNyZ21dh//TZSaII45NQQRNVXAyp0fUdeeoUS
va9+mzJVOYq1Uj5aCwxHo4rgxhPKPDT2laMgzKoj15m/m7skeUqSetwICd77fGoK4GjQhjB4KC8/
H2NeIWJylBMe25NLAVyzRxIgW0la1c07Y8vi+J2VZccvHiEYiJEsLLfQm+mWc8xOk8pQTlzw/i1x
IXsI69MH1RCzrZleTuvlMcPIbnmTX3kNlJ4vx9L8zsz6jj3cNYXxOFMYdvtBeNaHQPdmdTAAOJXi
WTRiAyPAVDpUVi07ZKkThZr6swyo0I1/KvsGyXych6QMMp609SC9+xs5Y1gdAPcAdnL5G/GyCsvZ
V6XT0MvqJ1XJx/uhKVJvKrtgZ9Lr3WVxYbhFP8dPH5+xZaavZgf8HiZ2FkZO+molBDKmQM0tibtO
lndDIg+72pzr4z8ehQIGjqiAmfiXueyHN+utGeBZ50hQT2YbYhtmUkBtwnSTF3H9LWzfBaxBHxnB
ltWZMnCat8IgRTyMWqWnFvnnWu236sDvbF2VeB3DDGB4S1398lMkoS4kc5i0k6SH+jEQheCgdkV+
q+NL8fzPZw1pObw0JC4mHCMuh5oSIEHKzFBtHvoAKGlV5kq2ZVv7zt6jZruIoOJ1ujSDL0ch9Qr1
rh7VU0Sgs58Dw9hnRaw9Y1+V3E5FOcI0plOt1NaWFTEeXtcrhocYokdg54hj13kfJqtt3IP4P0nd
aMHG8IXJ9+KsDX6kKbse/4UcxRABv4zbKOrjL3UrmJ+oXFU3ehaZvwiJq/sy1a2zhPJB7sy95P8Q
8kZ4DhStfGzL1GxQdDN2rSrSU48rI/KdPI3nn9DuYjhmmpj8mNsplzwdMKTpyIlOXYBubXlnYUy1
U6o+5hEYpKTE7M6sfyA9TAlSwBzzNu9NzUO1Cl6qqZGOTp1fhhhSl2NtW3Wr/fIj3/hpVX2t2A0u
PDG+lu2k3IVhJDtKTinTTbWuLDzJaPTqtk4poTuRWYs/VKU3fgtqW2reOI/DAQ1+oXUSqahSNwiT
5mVS2+hFUbtSpYeHrDbu5PdhkRSp0ypTLh7rVjV+LWqzkEPKZvAIGIdoH88BJeNYahLMd/wivrW0
ZMANz4rQYtFzqb1LKh/iREWxvHZGMTe+TQPb0u5qGWNyeE6AfyaFWNlP+2b2mnREi64qlPShIhLb
l/VACIN12dzanaHV5zYxqUFVdMDD3VANPKfa6Oc/5gx0UEt7LDjmg8z8+cqk/O7HlmIXYR2Xb5Pr
DxUtvAhCSZfXTpcNCK8UVhwvgOACBoo2h2J0kMXOf+mZfthHSd6fgl7Q/1odmgOREhePS4oCsZwX
/dgHef1bwcQ8sJWsLBIkCnpZtBvd777IaTzmLnlJ+6Ws5iHZt1LbfTVHUzvE8qhJyCzWxu8kTOc7
ZWxQvy1LA+s2qYj72J7bPCFsj6YQBUOQOFC/tCp1ShUxKxUDRdrRyKc91Vm7N6ZRlQ9TTLJtq52v
ZCCc6+lrXwmy4YhZIN2kgVKM6NRoYNjlOMAHJpX96pvMfiRHllpUpTNJqxxDqOsINm7Z/B2KkXqa
hExka4virJxNtFnRdZlnC1pYpN61gSgmbj/FRuKq+mg+ym3pOxjUhF+lLFNaezR7fRe0edw5lK8b
7Yjde/H345vsMjt+jXZ46YEC0D0Tl8bB5R2DubDQU8YERsfb8mUsJuBtVoXlrz2y+aER+YHX5ZjC
fTzsOyE2AGmFWj4dsqVXtnoRUqMpx9DX/BO6Ttp9FfnV2coFSHq9Vv+tas0HBdLF+AImqPkNXeX2
qeofgkxWn00tyhGLgeo/VeR+HEnzJimUaONlXM8MvURuccpfwE95fde5Rlf7slLkSXtKtD56SIIm
9cw+Nhx1buByJYuwYS1vFZzfG1TjQaZ8QB2R6t7lciDWDgiry3qiXSN2YtkQnSKQZ08MvcnaGX3+
++N1WF/zy0dSFaRHuSyCtoYa9aXcTaNQ9Sd/rva1SWY/xqgWdAUWcUCBNlJY+bISDJB8iTR4yuj/
UfaksHj5eZWa65PSa/1pmPthp+pz66agWR/DIuoPMS+D08BC9hQrqtGnif1DSI6HIJoiO3EZLw55
I6yuEF9bfjgER1qNjgD43QujuLm3fEwJ5m6a3I8n6Z1FAbSwRC+vTbU1bEFNm8YKtWg4JfKkI9mj
mk9SKEsc9lw6yFXne+GgbGH73lkZPNsUWAQ8/BYY6MupovIypG2VDyerqqvDZArCoQfhZ4M6Hdy4
7bN/mGiwNP/N3nksR45safpVxnqPa9BizHqDkAyqIJOMZOYGloIJrYUDePr5wL5tnYGIIaxmPasS
VpVAONyPH/GLCUOIYzLFL5SRWfbUxUlTa0Hdn3zffA4jtWQG6huruHAOvj4sOXBOb/93csvT0HGz
aUBNVTwl3uzXIdgu6FD1p7qS4AgHAbQBp1qqMK6sIb+HZhLZO82/OQG404Blx33Zn7KmFKvOGNJD
I8xnroPmlhJ96fBefRy+5fSu+GTKfEpGuiZbfqj2pzGqUnSOUHoyAEHfDFLxm8ZTvnCarqwhTTLw
NGRpNP7m6MW874Twxmw4CVsPtkCU821u+crr55v/yo/idsBLm4VUpgH6+ZdC6MP2cPQaTnJj/DCS
9uio3bs/9O9W32Wbz581A2R+xAegvRrhiKky5hOzasQPbKsvwIycUmto12ocpS4spHHTRbW+G6wi
2AsyLleyu/Cm60L0QjOtX1tB5q/qJNRWhWwE2JK0b5+/17yyoOEGD4YClfY8e/UjrP1VJDlhIlUo
rbYnye+6bWFH2hq9GXsv51z5nz/qov0wPQtpkQmKCQMHLP35ejOSM8LQs9tTSwruAtWWXkqM0e5E
YRYbrc6BKmg9CFAHiRN8Z4ZDr9fFzhuL5KYhE9/9v7wOcYFOPWMgZqDnr5MgfiznetDRD5DKm1Hl
6gWgMRFk9N4dRnpPdZdrQO9B6qlej/JtO5brVsnqfdhmYgEyddHq/lgdTA6nHT8lD7PVKbo89a1G
oj0MvvpW7mBYGD2prAMMYW2qqI/qQZrt5CGxcTwKu4c+9JxdaSOe4Q0C1j3EUWts0p3DBHdlS7H6
WI+JvTEKQ3po6yw5jIkKFx9q2grgX4/UNVTmJsHJ+fOFnV70PADixUhfQeNrG4x6Zn2F1km7TgIE
elKTEf5W7mgPsU6JFQSN7NqB460SRgi3eqSfPn/wTBJ8OmPY0oJZIE5xt9APPP+icqdV3NB5dyJ0
oP0tDeMLoFTS495C0gey17quYLELoxx2NT4LuyF1voWRpz61Y1F8zY0In2dSwpWO2TxqSobkOrFi
bCrBqNvWJAkugsPONfR63VaBvjXLzoNjhQbz6AT5q520NpodGnMtM6xcJajaW/xPSf+tYNwUpi5W
TTUkR0lV612JxcVCXncZNnUAWSoDfeZfmjYHk8RBA1xWhMPJsAcUCbRcUHguGq5ehozJNocG6URU
IMea1e5DlcsiDc3x5Bt5u8Ilz3IBH2U3ZSOkhZBx5QdBuAcRwRhvSuFnGAX4plTMjSyfWnCcqBR3
iCTY6RLv/doPQqlRncDahOfJdvTvRpHPUJZKPFZOAF4QvoH15I6Fc7RTpd18vkMvbxzw0aBvMSol
DyE3PX9SrFkV84+S7nun7OVYKVemkj4Vg3FAeGNJy//yHDLaVgCEAcOkwXcR2unsKpVXa6fYjC1X
8gd5hWdQdS8r9Pe8JpL3Qy7nXxN5XOqxXPmZwPHAUAOPZLA+X9BRqlpq+EA7OcK3Xmpf/6EEsvxb
Ch2kdy1LLETyK9+PpASgMZNWGvf2LPWu9cxuCn/QTnIqK2scDKxdaCMRrkpm+/r5B2RHXEQ3zMRI
g2geoQzCGP38Eypm71dD5FmnwPZv67LI7E1YNf5dk9Osgg+iWy991NTxSo8l+0vegBpZC6WL7dUo
zOzgqB6Y8nwgCW0bnaSXGsjQ6A/YSKw5fZ4F1PVy9I12rf9aWRA09rWuVMpa06lfV5FTIEvcpohi
lZXdoUGR9aji+WGONnpoZiLa6BJpBZcorHvXrlr9YInYegb+yN2lFo5bM2k8NU0ITHHwc7q9pKpA
0qV9UVv5s+WlTQs5ITCgqpTdcyES1Dx8wcK7Kn2pem2Ogfpm5orW31j9oLwFevksjD6uXENtogTA
kJR8i/Q4anc2VIPG9blKE9QqBzD0Rci7+X0t3Uw0cpS7kyZcY/FDOdzKzZMRAcWn5zJ06l7nCntp
SdR/M46WjqJPR6SxrMJ7HYbYcajf5Q7ON4Ctg1zmpFNB0KHBCbzfQkW3ApNfAe53VgE9LYUrJ2l0
t8wddKf70GhppcS0XFexKfqnoZRpzBljWEw9HD++bfHTBM6Yx9+UdpB+Eh1owEEDK4iniblX4pG4
rxamqF0jj4PeddQo/Q4+iF7M1Pc0cJwfpW8ZENCXqtSRKjPNUM3chJsTRFA11q+0bwXId6BTX2S5
928byU921eA3X2rZHr8rliSqXR1kCqbqiV7RdNPFaO5soJ4RsppD02/MGlrmazaGpfdoCAejDto3
wYMUdeaSDN+VWAJ3BjwFPtvcsvN5hkLvuYBBM56ysF41llns8auyt02gSduBc+YyuEIqRo4Wjvbl
BWDQvZ9QtbCYZCr589NWhkae9IHknJAYqPaDHJvkiIvciMt4NdFdabxOE1GgbbMzXeijJ3V5I51I
z5oDygP1ThW5hL7NZJhg6EuZ8GXA4nnkv9A8pwJubl0ici+wQruTToUNbtnLEbXpau2hhmS4XYpX
F+GKRzHugvCEpyJ39vkCKh7k0L6ypFNYW8Ft4CjjRqGjuZathtFOqUlrP3L856gJm8dGb7I/fuGn
a8cQ2joyC2lJTGfKDc5zw+l1sGsBLsd8dT75YdLXkiao0qnCvnXdBGV4rCtvOMAJwBRV88otRz9w
R903DhUCDSub3b1qxnCpJ3BtYwH85BamymRuM0tilEyKQ1/1/a9CkuJ1q480KtE4WOg8XPnQ3MEU
PSCAYELMaWB0qatQWI15UoMAfo+WBJt6UNWdWSDT9fmXvvKDEDLAAxH1E5CA85LZM8xByr3WOUVJ
q9+ofhavC8zbFn7QDFw1pdiANCYMAYg5ppsTd/3vXAkJ99juYhg9uoo3n9wiANGnab0lBA8b1WFw
YWJyuxl9obh1PhoIQgzSwvhwhtn9eAmwNJj0AgYnYzNnlVtUVnGs+VXw1Qs6sPy1lXl3VDmILaSh
nvuAF6ZrUsVrh6lIW7yOEGnR1LMk+1V1JCginy/9FIRmmxqwF7QTCPo4QM7TbmQ5ZN8LckiNFhI+
K/hVfrlVx8KY7FG8EAuGpG3kQ136jv+PH82QjrvcppVI5TOnxvuq3fcZcfOEWWaLXVURrYCqO6s6
Tr/Ftfbe57q0+fzXTl2R81+L0IAzyQMAIOYqmJV3kdTK5jix08t+0N4ToMATs6EuT4GeSCAYPHRU
GCFgMLgyjVCNV3kGSuwfFwbQl8EugnwFwAhg8nwbmnnrhGGjQg+WkbfWm6jGCQz2wec/9UrT5vwx
sw7RaAI8iVIeUzoFkyrTKlyL0HFrlapytKQ0eYx7u3pNE3CwKsoyayoWy03iMHgoKhPiXzuUj0MZ
2Qsl9gy7Op0ADiJXI0Nnlftq/hHa2lPGNpRRzVTNfMt/ltzrSOIAwwuKu8QcnU0MJWkdhmm1yvw2
oaE79t8ltezhIkfRWvGFv1B8Xlss2t5TnAPliSDRbGNUpeONftdPFBdN7GIoKRtvynOlZEALaegY
uWS4BTa2eAdB7DwWujDX5InE/B7RHd2uE7dxbPGPAyP128cUiDvXIXidb5Xc81WTCRNjoE4TLu3S
dF1AxVs4FR/9/dmxoHKckhUKA0AmswslSGE39mEBj0BKoxepHKU/aqgWwyYslUQGI48gVMAoee23
2pghqpu1O02O8GoqAi1yXFWvnaPDuPdJAi1iresixCEl6mVEuLzeWug2XXtdhAZYGPgtdKuNWRxX
As8ys9iOvmpDbD+MI+M5aYj9B6I7SgojABnNkupnDFjDgzGQMARDlx50GR3e2NTrbV7KxU424TAb
bRUhixliGtgDVFg46Nd2FT1nVD+YpiHHOJfAHixaXYHa26diQIJYSlI8oBK1RCi+ln76vdf9DvpK
/5b7SYNEd0PubtTYENCWqiatDMi6Rk4fh37RP4OqT2eQgAuQirEV7S7rgnQ1Rq2kR71zamKolEYm
srWvS7gl5U6wsIdnZI3/ehZJ3EenFtnPeSIRSloZOO3onQrZTm9iFT3iQq/FCh6FuSlbxIqjHL+F
KhjGXe0b6a5NPP8R3ICAsWzaO81CRbVXkOKSO1iCdRYEh5RuxHPZIiebkMG8dqXdIEsrZBARMn+y
b0cbx2oxe/TT5PR5YL1MVhiVaQDwZYDuTGdncbXoglxGPiX+GgOe2AsrsA9Knv/4/CHTFj4/kRPQ
i1zTAndO1jLb4rruKb0k5Phr0GPyF/ipsabv2a4rxR6W0uzLSxHwD2MRtgFBABDueZBRozAbJN+L
vxZKYLplK6trKcqquyrNm43M2dhL5FR3eVFVa0nr5YPl9R0txRYzScLXxh9T8xGqpbKxU7NeW37k
b2rNQSeY8dgXXx4XOfRT4j9bHfr9wNOwWUMzYC5qQus28YtsjL6SNpoAnr0weUvRcVNdR3QinuAm
5SPYiuKr0XIVu7ITJzddVfcAZPShhdyjF9uiz4M74Q3eiyEsD+sgI0qfiSM9HVBjjE9d4DlPIi3i
e6knDrnjQNNik6lF8AyvQoa6H5foUqmt5t1FjlemeJ81aN74dR3+oL+ZBoAvQ7ZJQ9NdYY3NtZOG
/crijzjYcZY2lNtd+qXS7RITO9Rpq5XZ9HgDOLUKb4rDq0ggHrrmMVOS9ptc+phMhQmaXAtx6tpy
koIR/wGNTon4+QaoUdtKuBajr0amBLjlptW6oCv1U8R5sOHZ/xSFP4HnAMWjBkXnZYKVnz9PmtTY
FF2KIP6Y5lorEWS1UUZa6XrlbNSh7xcK8SuJPyPNaQAIs4IINEev571kjYUSNSh31CqNm8F2vgat
Nbx0ogvKjcXA/x5CP8TfNEkkID9yiHZPlyXekvzfTCl0CoYOzW1ETRjrM2FwZgebPxH17FLqvtJY
qW4yXdZfcls420IUBxPy0IH8wzhCG5Dd3PZ/lQHYbWwziq3cVtXNqBj+Rh44ak6vCHLmvN7RFsXb
UIzfqXqWjIAuwhAAR64H0AjUZooxNwuxAZb3SdSggZCSPWLulcejK9J/Z8T/X2LtP6bB3P9dYu2Y
J2H2Tjj4X9vqR/brveaWeM9oVww3v//z4//9b8E1Tf8XFSOkJ1gAaC9qZGjivW7+8z8kmuT/YszM
5gYRoyBwyOn+b901619w69jvHDaUAies7F+6a9a/pgk8MFZOPn8Fl/kPdNfmYkS0BSdZS3D5JmhC
GOOzM91EvdKEkRjuRdh627KI69tGRO2j3SHHGleiu2/7RmwUhSkF+c14aLMcuJAcJ2tRoY8dGUW/
1pKaulwP5K0ES81txyQ9lKaME1kQti9haqIUmY2nqm9fyyH8IaK+feFW1HeygVCpJNGA/utzsPo0
ibO/5YtnkQMIP/IINEHoy0+dQ27981AlKHuRggBdjFCzfQNdW/5edKXLLFzafbyobAkifhgcdTMc
DkWZL3G5P9qT/3PZ8Qq8AfBckrwpE7ggMJqh6URMQ+T7Mei2b3Y5ZMes7KN83wEszOyq3yq9hx61
D/v9bdL9hftge81XeVTyp0hkOF/k5gApDsbRuE9jUOsuY26sFJkZ/oJukT5GWtwehFZbNI5lI7rp
NSgLUjBGN6ZR63dVVeZYseTcS27TRn3tlmjYuYqaOKT5jQT6KraX/IZnyfPH74b4pKEjN5XrF+4D
VRm0g1JW/T0zbO058ZtypIB1pNbN9br8o4SBarpdggsiTHis/3rh6QfQh4+BWjquIsa65s5Oo290
drVuoXcxK2Knt+M8cRzBgNORIRc83xhRHEZOIhT1PkKs80eWBEgJWyjo7pjP6vgoCWPYxJXmP0Z+
0R8SMEIl8lBS75og7PKVZNtJ7pYi9v6Z3hvvNdEi2SX4Dk1ybLOpYx3WjhlXtbivwuh7w6yBzYB9
2+fHYkYHm379xPyg+JpExWk7E+X+7qR1nuFXBnXivZxhu1pVovkoH1xwHl/ismwO4LbGd9BY0iYY
ZRNyElCNbVo06Uua5H6IGCmOeqzFBAjFzqNbw2aJsZnVpJ3WjN1Lo2Ulo2fHih7MOsIwXhmaDYAS
+ymlTstQuHV+DEZOT6oPBhntYiXUv+i9nX630up7aHSjD/gM+RHXq6ceC4aRgmky0rMMD9V1bWHO
MsZm+ZuNF6+BYIG1/XyNruzfKbUB6ARDF8mHOWWjGoWaR0GPx1SbN29qPOjTfBYFI15Wk8DHhfXW
M7utXqOrtrLG1vpiBiWO4zVlo7MWL+Coqyj5vfBa08Y8DycwZ9kdjHJN5sZzIlld100sCme4zwq8
xSV0Ie/jwUzXwCrxDRVINSIPK27GvBMncK00OCLD2g9JnL4tvAmXz/xNuDYYXdNTn2bKs1QITwY/
ygpMYiTmQuvGSwx/jYAUHwlYEcPWWjO3kZ9jJqrk8vCdjjzuPnnNAsaTQM8mNjlLLkBJc/35m53n
w+hysbXRVQBYgzW7AQfjfHc3WtJQkXvdkxVnPwqVZbKNIAb8jiEd5cHN50+bUfs+Hkcrg+dxmPgz
5Ol1/oIxSa1d+czBu6dULd+4BeRdhWphVMH4zLp4HZVOiFdH+1tu9WKvyW+l89POtAaU9Ri7fVXT
OZNsf2H7Tjn/39uENUCRgI4QwY3CcJ6nSr1BZ0KY8lPda+U3vU8CGDVVttAbuLhfVchTDraWk0oH
mIJ57SlJqhG3pa88DXKtMUhKpE1dpsHt6Mn2egBfhuuv9r2wEPuqHSf8HqUiW6oOzpPcaf350Ciu
0wWHXAaY6nz9R4c0oc7a4QlKRb8DS19shS7XG0vlbASW/dA51r1dm9He8lS8/pzOw+4jfkBZgITY
c6zSlTUYAZ7u/Vt7+Ff/v/33/Fr+MT+twDDxH57GenwORonzd4tqo1UTL3lykIhbxQ2mL6ENzD3W
kXxGrlZbNZ4Vb4qgMZ5jsBErICnGXU0etVnYpecY4WmVeBP2gk0iySD1o8vz1y7V/azvU1lLnpQU
WSzE0bBoRCFrba8fOiPCG9mAc2Kker9CzUVe+kZX1+Gvp8/OiK5mraZGcvLUi7RytaKWN72sASRI
s/IV9TWIFlmhuGEeKRtPEuUq1LKtzXRwacNexAZaP2xUhlXkzOpFY6aHQt5nvRQ8WQjXuh7J+rro
s2bvtVr+lEVZDuEEAEUmeRl69t9gJnyrM2PbV5AlRD1aR9wXtXtz7MetCJJqIXJdnideT5l2M4U8
9/LH9Omvr9RKjsaGiMInzW/xEEdl60lo497oTf9WiQR3TyW3DxEl3a3Z4YiiMDJdeIdpS55FDl4B
TREN+DrFBQXB+XFCBjYKQG+FT7LuPZSDIT/r/pBvmMd5N3WjKJi5esGDXVrFwmjt2qeZQKrTZA+U
/sfa/PXbVf61n44eD4YGv9Vatge6WeHKkaxgayZ+srAXPpqkF78UoiRpCOqcgMLPf+mQQLzSqyh6
MpykXnVeJG5KE4MZv0zNm7DB9LGo8ZVJW3T9hdk3q2q0w52QEe1vpVI69LL4XkZRux2qMtsga4n/
hOKXUP5zfS0Kb/heB6kJkrI5mVWhbH1T8xd66VfXjCyWGdw0irpI5MJQGauwDZ/Utg03UgxvN0yi
t4hBkauk+hKsa1qRixWDws31Ck0ait75itm97LXSmERPZWC9eHXc7YrUDrbyGPzMI+cOuOUSUffy
dkWKV0Yxfxr3wZ79aMj8tSuMOByTQHbCp8iABZx46ptc1d6NCANanTV+OKHVbKs4f3bsB8fIH0IR
Nnd50+4qeiMb1a0lVv7zWHq56HS+KFUmNwX+bt5VyXyrg6dNDFFqVHn13Dqpavc0wvRcj16+hOmf
cXqI3KyA/SF5RxY6tXLOF33sirhphyZ8yqTRSFaViJhYSYYPnavqx+o3bjFHGnYIiIakXomK33KI
m2SNd2Aw7jqcDNAvNvadPxivtmckP1huY1jIN2YclI+3RK2M4ZNh0vZz5hMJ6oG0DMUYPTH61h67
Xhlfm04EN4GTtDg6geDBySrJE9h1wM0iyj00MADWMxJTzEj7IoyufVCcJPll+yWCbuDWMFitzVZf
q3Wm3WeNUd75pjQ8ZYmhvn3+RT9UHs43NgGPCQ/tzIkVP4eqWLaXU4Jk/lOSDaPrlXa5SYAQ7zFK
VLFtV7Q1FYa6SrHeXftxvAP1rN0OoGjfTE9x9oNQMW7L431VYg6ltlGwlhVcQQq5B4RgWa5qx+Kg
ThdbD7OxrhXM4ImnTu95a73CLzXvDH1FRf7uZ0I6GNUzQsnxF89wirWuA5guE1rxiB/ipYqorxaD
zRMY4WzLzEwQhnYw5KDRB+qNwmhhbS7OPPMvmvQopqP3IhtTpvnXAaSjLvtWP0rHAS0UV01rQIDA
1RYUSi5cPibkMHUW4zYAOiTus4LcQdUsVxCNf6qtcljrRmHdqBnmPzF30bpqFWaVMU6AtaSMXyJa
WLiGhe1jXoiXwMvGe9C1+SFxEmzS9OKHaqWvbcwkk3v2xRz6b55IA4Ah6UauS/Qg1cbbeSo9J73j
k5QV+MR/vGiEramEpydvIVlzvmiQzYAq14p01OpYcscKewJnDKJfnz/lSrpAHMJ3iCHqpI41D46e
VND8kk0UEkMOltdZZLU+AnIYJTzqdfMYAfbaCi8rJhH/e6My0oX7ZzbLnY79NHhi+mySsKikuOc/
VG5Q0+gHIz2WnfUSFjvLeJA8LFN/RpjNlY21qa34FuCXI7CeHPo7rXR2om/vi+CPr+JcHTkLDZRZ
h/7fbwQeBnQGmRQiSOdvNJb06H25T4+j32h7zaMppgyhikXDZADH3ObWzkP5pSvLlKBTY67VmONK
9rp8LSO6stF6ZCfRQIx+S3XtHYZUSl3fN9pNofgRCdei0Op0gM5jz3SZUL2gMYQYxzxygknWSwCh
6bFTNWMzCEaroQOk9fO9clEl8aHoMH84dMB9n0snJTh3N4xI0qP9IUPUCn+VKNCZvQHewOePurwf
mdZM6TXcJsBa8z0RdNhn50jDHYHO+Wt1aIBoemnqhuhRrWJNXvriV37a/zwPjYLZBanqUVR1Zhgf
o8S+AdtIDNCa2zp2Jp7jptCC+8wuDomGc29quqCNyy7biQmi3JUHf8nlYNrx55+T/v50i9DlR415
riLnp01T9UOVHIuYqWRh0OzSo2An8i7Yq7C2MWzHNYQ0H0FvqV+s8649Hg0fkLJTE5Fy+Hz7GxVj
r9Loo2Oo6+POtKrqizeU1r2liUMgMRmD/KTdC11qJ1Wb1tlrA7SjTPLvMlTRRmav2XAY4krZ+zKt
icxT+71UDP6900ThXaN4L59vlstyAzICXDtU93QgvvN+Vl6YnqbR2zvW44AfABSLldlFxjrTTXnl
J7iN15b0mNtQ2D9/8JXgSe+Czg2iR1PzYK42gXCVYH94wZG+4rCFVvLc2fr42nXqb9n2x6+NwhRX
q2QN5PvEiUuMdOEVLjcubzDtlAnNgWz9LFSBiAJk1o3B0anr56yo1GNVq4UrsixbWOWLfjeUay5W
khx+LSXmXH5niCJRYqnBo/p8H1mFoIUda/etlNe3Vlo/FJljPgRduy6YibcFWLrKSRCCUB9aTMMW
fveVbw5RdTJiIfDBGZq1n1VhmWOrDeFRQ2LQxSynfrDN2HhS7fEtRFe6MrP0i4xG6PfPP/llpCWJ
of8xJXqQNeaqPyCoytJS6+ioeJgGSsgqr6BdLiH3LsMfX3NqL9AWQ8Z3zgTLa6QQYi0LjlHVdzdO
5IsV7cdiM5r6l1oZFmDNV/YQkR1wNV7shNq50oxemrFosjw6SqXzkmRVvMUVCKE6RxMLjc7L4o8y
2UbhHWVBBVWDWZit1FL0dZxEx04ov3OUPTaKp1Yn305+JUMj/wZCtKSTee3H8dD/gt8zRpulUXkZ
pqqIpPCoRJp0Z2r1yXdMaZ+Y8vvnO+PKN5ss2YBk0O6f5CnPo2YA63esuZsfIahARU0ac2+G/Xur
iuJ2kNHE/fxxV6qlqWfO3iBFYUXn8ltKkXj0mlTlcQwy6x6sa7W1g3B8YOhFw8NAvByZvX0QW+Md
wzv7UDLCegNOvK7C0rqpAk/dV74xMmKpLP9X2zT9ri36P1rQx89Rie9aOsbhAvDzyvcnVE2bjBwF
utPsY6hBaXumnmuPFYqa66IroicpR2/DItnMKqle906+5GVydaEQjGN2Ts+S/unswwxeWEA8LtVH
I852g+wfmvolbv9okvpOQrVvAiRDBs/V8fmVO/iREQ5cVn7QPXBmqYvGxKs9Smi+NOYKTNY+Eu1C
TLlcFYIJHRFIpxxDEOHnOyf1AMhGXJ9HNZePbes810LWHkrVvtPlKn0WWRkspFeXUWyqUyfwCcUF
PdVZyl0U9SiVpecfaaRFEJZggSHj1e4+36IzoPuUR589Zt52yMj4RW5a/tEEUF4169hJDp3h4PNo
K29mMr6NYPZSX7qr9P4nWPmlKc7iC8xW1hiQ/g47xz+yO7aS0EwX2xXZpSjctoW67RyQXYnzlnoH
z/QxgoKi9fkSXAYF0hJ2O/rUxC56MOefVnhlrHdaTvTB1sUVEc8a2j+Kr+frtP76+bPmvvDTclMC
TyYa6HhBiZ9F16TRsOFVZf+oldGzrJCEJYXhu0OWqt0KyZStPkTVHyoXrItoRn9T5NK+bXQz2+s1
oThWMF4nzXHu6sGX/0RNYeKNm0iwsQq7fC9qjx47HPIT/QWYY3Ckd5IVI6av6316KznwsddegrKk
Rft5Az0F59Y+Ge4jSNNbFaniB9VOiq3XpeZPVEIRXioG7w3Qm3dn85EWQs21b8+JsqdgzKrQnT1f
ek8rWycuwvDYYkGJ9tX4bjOvPniqtNU6tT0YVkcDfgzpbFkQCZlnK6+4vSx0iC/zFIaslNWU2M40
UZyup79aH42s0/CtlOBosA1XIor/OGMZ7rpKxHdUOeUa3aTfadLIfz7fDFeeSwIBJAg2OSjJOWpF
NfrRz+rOP/qFOSCdqmtPeWv7z0DajzJJ3E0PUHOfRY11+/mDr3RbmePRbqRuI6VgtHv+i3MJy+CS
mcJRVpnd4X7xp/HSaJ1qalIAyw1D7kbhHZxCOsmYuDwN6qDuFILRY9QEwcaoQ+BBhf4Y2dbTwqtp
PPq8rqKvSHylFQrzAKnq81cLpayaekTOY+SoPwp6Iaviqwo64M2kU89cN/5iNvEdulymK9QU9cz4
vYblfA+yfIl0cyUCTx0XWp2QDhx4IOevkle1X5lG5DyGaK38cHLmuKiUxwu74DL5YXDI1UIqSe9b
mc+CwJ7R9B09+zHN28cOLw9clJ1qJ7rKXLJGu3KJTVhysIIoM4Eon9b+r42uZqMWmqrwHlPabZvY
6aKtD1zVLS2zW5da3q2SQl0yHbjSO+KAs3qAacmU4dKcPzUr1RDsY+A8ymkMygmiqbGqc8zrcj38
Fg+V5aadGeySdiD84hfgrcXoPWmjHSAVXuJD3FQWdKOmkA5IRkPQLWz5T90uSTtcC0Yg9+jNcBIh
V8wR46NAyWmUU/sRKnK6z9XSxCQeeYmmUtuvBJAfmaIVd30zyAfeyr6xS7laRW3wa+EEXJb2SMVw
Oif7YJql8yTViSVJaVCsO7ZjVnzFHjq5oYCMSMUqsR4Y8K5NirW9anqvkj4IzJihpGOWsiok9N5S
+CBqHxl3QhoQWx6TcNsXQe5mKFXdJkmwpJ9wcXtOpFYqa7I2bKHQQjv/ugrQbS0nmBzlsm9Xcl/R
+W+iVwehtlU/Ov94C/M4ROmJ0yRjJNbT6/y1hWNKBU94mk8J3UagGMd020t2ubarLNmaAeRxLt1k
IV5eBILpoRP7DXmnSXJ99hsrtjBsJB4q6MSs6E0nbtWkw8I1NGNgkIppyPSyhJMckSNbc3M96lYz
l+XCeYzraEebhLZ2BpQ3ctv2xgktfLq1dervRPuedLe5dNPH8mPXvap5zpyluJX6eO275a8+FDsY
3FujePUcdJ7Djr8uuspcWRPONFkvwQsw+pwMWmWWPJZpLj02DA42Vto9W2MV7aY66AUYXbzHElpa
D5XzbGGqeejSeEpUPGZXMhKMtPplax86trlQvV5GG9Qt+Fx8LepljAJnCRYVeSx6ZAeOLdN0XM29
cO9TJN1UXeVioxXv9YJpMCWD/2DLUbRzFE6VLoJ21wCj8t3Gtlt0Llk0lLnffaaRT6DBxoW0++LU
QPznO9NBZLxIw2Za3b+2se4XVaMEivo8MJrfptlPv3mqJ9JWEoolHa/LphA1FYkGB5Thl06DaPaw
GIWawaeOKyTbfKxy/dEKe+GWHyR+v7AOgVmrt1O+q+d2hNW7gohOKv/UWjjREvPG7ecR7rLaQ16W
i06lLgZfT6g9fyF7bB1SENU5tjDSdn1bj1hryT5NSsBDz+0owvuqc75haqTuhA2rCudQFSdfQ+Mb
ln26Kw0ETz2jrF+Q525/FSD1R1f2GjyFtdb33MGx/wBaVpa4yRefjRenhTgpjjCHvyhT9bgYRxwX
9SMCbJuxD62VpOZPDOi4LhgAfb5M1x4GcpNeFknI9MDzVQKP5etJZejHNI6HO9PAUdXLmDY2+PLt
0dRbMnq/ONH8OJovOoJKnFL2yvnz4L8wvBUtPw73MrdQnWRtdfJSlLv6FHYh0i3sRGB7509JUyj3
Nu4mR3QO+1VXlABwHG1R/mDaQmdpJBGADiDXKGpykxjY+WOAS0dwRHrrmCpqdydLTfuax75Yt7Uw
nm0tk+l6plQYkTVKbkCbHc2CFi65peZ24KbgZn/oHkigVR0o8XNOhjK5FAzeH6sZrDd7qL0voq3Q
+PAzeVIaI2tdJQE9HEo5WWRu11f2RrVy/8GK0/gV0DdAn7CvazwSvKLeZmivJSt5yLEEICtJb6LK
7l1f4p9XIDmLH07Q7QuZNu7K8Sq1Wo2+GhRuaXaKtIq6RF0zIPG4AIFgxoXJCVGkZoPQirL19ATs
e+GHve92VuKtYagZ/sIZvtic3FQqEWzCznIjznNjqpYxaAtHPuphFsIjg/PUFLXOWyF/rTFoWDgM
2kVWBK4ejaYJfkmyjPvS+QdtUiPumqQfH5VOPtjWN6XTvjetfRcGCTDlyvWjQ2l/z4PhWSSxq4Dz
LqNkr/WIqjgrGqYbVWv2qkBNynqv2z+J/s5Q+P9wdh47jiPZGn4iAvRmS3mlMqk0ZTdEuab3Qfv0
8zHvpkQlJNQFeqYHqOkOkYyI437DrFhlLhy5ZZVuBVPlyJfWqfqMcK+bxOFDySApp2mXSZ/sbhQr
9slzi7dpoeQbOZXWor8zH78qBuanZP6H6wkUKKDbl0/Zkrz3cl9OHq4hVPpq3ZyGoEp/R1P3dvt2
+XAlqBL/NxhhtHu5Uh9oYWeH+uShyjp+Ycj9wKbOD5MQ6eb2StfVJg9FQ5kiF/IJgPzFRQYiUPFN
p5q8whheokb/1aTps20CBCw6hO5QwHMxYfkvqv1daDRuGqfnnqCchP26tGngy/csra6xNvMvIiiS
RyJJSEl0+fAIkEfY6oaTFzYWCtStqh8KtQtdS+h+4AKXKze1Opi7LFVsnCczZjXmscGF0NMGKV9b
Ct2SziztJ0srof/2aX1n4H51S6KwoSDxS2rNb+RevvyBhUzxZxWW4kmTEx8MuyIDTJrznQ9z1YBg
FfLa+cswJ0Gv/HKVrncEJAxV9hLqvq2i9pAyRyc1Dj25qCtC3/7WFs5ZKxx1b6aQIv1JBiMHQWU3
G12HHPnWeoSB+bsPZ0RUFIV8ykRBh1jSszvb6B2BcnGlk23yrQi+3Ofk24uzkcR6qeih1HqWSRTs
nDjaWTpmKpkyIQEgD016dFDoeIwwmXehLss7KvjwPOR1+NkPtPqcQnXE8qo2uaXA0ilDngRuXTvI
6NXtuArLxoG612arjgG7W0RWsOtaS7JcDakTtyt02mZyisuvXiCBqE1bJ8+aX4na6OwZJLsPleEH
CGiOYpc7KZY6Sg8daLSiLW0E9cA+7zehiOv1MKrRkeHjn2yM2l1XauI1Gnt7K0Xhsz0qDhuxVKLv
/SA7iL0XxZaB/rDxO+OJqH1q4PLvWim755+1kIek/kBZGKo0w+y5+CRDu9wOZVJHcqKJwTMLlcjm
GCJ4RkLa7QN/AvhfyeuhGdFWjv0npu+WF+n6+AB8MDrXU2V7WknV2WZWtMO+DS97zSkeRBtC6WiC
4akEX/Iw+on1R1cybU3DX3YrqWz2iEF3dzb2daxgkEDyz18gf2h3XD4IKgmJMYZh79VGryAvTCHC
9u12da7If9hdvyoR4X0oxk5sk6FW7iEV5nOz2KmzoCCaGLOCBjX85fpZxYyjkbPOU+PY+qxIDbhn
a7CPQ09GSgIy7pQ4qj61RtB8bySqlHao143i927Q2tH69il/bykvfg3ELCBX6AfMwNvFZTcGmtq1
pbA8WHzxAUEFcK72ZFgncxhfJnykO34dGmlJ3Gm02uPmR9YW7S+lTccXBg7Nm9bhbZWRHD7Gtew8
I0ZTPIxabj1JTZZ5oe4kWxhiGEyVuJwwm463YsI9Chk7ShtnzAivTchUPdNr46BGwvw+WlX4mpcl
WnG3H/YqLZnRmmDgyc7ppV2NfgstoOVZ262nKWW9jbMm9sDcxDsQwMqqrtAEvb3eFX0IDTlmzLQh
QVODu1mqpPQA7EtFzW1P8aVma0F3/04BETxGTtl4bVLL67hW2i27v9vpw4T+bKp3v9vQKn6Awqs3
3KjqSh0hzd3+YVcBhAYCA3Dm0sCNriuVsdNiPUd3yysrhpxdUpiHUu3vaQPNYehiazE1mYttZsWU
KegtXG50TcljWY0mx3NU8dgViG4JtT/CZVR+3n6cjxeiUqSBCJJiOUiNs9BIu9B0PCxv8kfTwkIM
MYBmVzbqPT246+qUhwLMN0/b35vk86v9qzZHyFkbbTW1Pakbs995HmvP1KDyNxMJIs+Jp/CUjtFX
TUqrNVZmc4KYOegnjIbrTFnzXZKkGGRuae7HbMwILVKMlqHU7XuK8M7VaCnCBDKcP7ff0FUsfycI
M9pWUQhgYrj41WOb2nHRCduTc7wuBlnB/z3SEDob0Fo4JfboPEpGPn6aqiS8E5mv2sosPUO22Qj0
MzgKly+sK4yQQi9xPMQY443cv1iI4a57G7EQYYZuMvr3uk8fPSxinPQ06LteuwvURhBpCeKXHqcz
WePCYK67Mg+e+Kyo3cDOC082syXhmuFwr8P0DoBYbHr6Uhx6xrMMb5al5VDjxpMUje2JaFRe8V/t
XS1sxXqq7eIx6VplGzW+sx3tWpRuYNvT2kAIepVrTbCNhoq0Iai6U2/UjOqqUf4+xTNNBrXbCkno
NqOCRLLarScYkW0i5NNkoDFmxGG3VlKiVuiPUr02qFk3E0TOvRCh9c5ICDZsAgHdaExxvqxHTxLD
KqCZ06yaWBJ4u5d1vkE7U8c+xXFQCEjyaF/LUXTEVqNEnBL2sG77Bz+vykMcdOIxdhLEh6te11wa
HBGOhsO4MltZe7u9ed9NAC7fKZz4GSlEDgIfxVh0BeI6xOqjTTSvkDTD7aMOLmOVNY9RNmHUYgg0
vgSv9oGc/lMlUmUVCzNalwbIG3LFV3S6cDGAhwePtQUn4Gd982j5WKhi+XgPrHB9F/FbwSiAfaSx
hqna5XZXOrOVmihl+pU2yg/fzjfaBKc7mKKX22/lOpgxhEA+UJ7HQ/zPReAeEAsF9yM0T5nOJKuA
VHvL2gu1fBtN5U7KdB0vWGAGjhIzAastL1irQGZFSw3NAy3XPSmNMFZYuUnrf34igjMfiVY6EJwl
0MccVGTmdEnzqlEl/+paeYNF2M9QR2bW8kEe3F7ug4cCy85on6scBM7S87tSsraydeaUk9Qz57Ra
n5Ga37d3vtM1xJAmLc+FYp1NcEK6+nJHjEXdtyb1gScHwXejxVTRHX0lchtZxK5slg/ROCCWPaT1
Jm4y/VkNk9fbT/qeZywOECMRYCJk8OCa5MWmTAcx9Uo1aZ6YkmSjZWm/n/LIPgvDfwZOMX6DkUdI
MOoi/ayUJqrQdO0HB+Z3G4/aY62GXyJj7B9hMLQP1dgPW0nIiDrZSbF1Sr85B0oRuOGkdwc/7Wnc
dc3DmOquCGp42o1aruwue4gTqDkpgO1iY4GjcWsYzOs6iMJjnCvFvdxr7uEtnhnPeIYmxGmq5WWR
jBIVxttOq3tR1pruZFnDKS1IsbQkVb3AsqsvteSc6Uhx4zEpANagWN232y/+qtQgG4C/R6pFEQ07
dfHejTCgKY2NsmdDTjq0htHSl870hyKz23WWix/CEPkWtLJnVqO2u734BzeRZmBBTLgHRsDM/HLf
FQqiUL1Val4aGie1E2rqooT42Oo1kOTbS31wlKi80baD2YyuwLIZrVjROEpxYXtFP0Y/Ayf/XnWh
fGcXf3SQ+IzkkQRYGhPWfCP+lXpJZilLksYq2mhCsEl73Cocoh8T0XmE1MQnCxVdTPZyC9N3/0+V
wNu5/aDXqYVCUwg+BaphpJrGonZLYkmzWy1zPHTFT6o+Pqljlj2bs1DsWBXZyYkJiVnZ3cmhPni/
kBjmfg/59CwQc/nkk2gQu8pIcIssUbalEyiboJTu5esfroJhNXc9mxWM8OUqmZJ1GAb4jidBPD2n
kXzSlCF9vv0GP6iJoIdxvmd6/jwvWbxCow2cph1M2ytT7cyUMHAVCDxHLSzLEw4F1YtW6OOjbnWf
EZOWn9ENN7Z+YzXbVM/7Q2IF4tga4k6Auz6oKi1VmMBIYWAqsITrVsrIzAhcltfp43epa8RDXEEf
9J2iwypKFslKM3vo4TFX0FHydftOLLreV0RXh+WxcOL7LtmEtS0HSqJQVei+GI993hfrRlQRVqTP
VbOupTxf07S8B22aP+jlFQlHgMRqnrcgkrCMTGkYyfZYKZZnTcXXNOmAm6FnUfTxC6PbH5rU/aPl
CU0kuvTUwgxe0SKbjU8ut1jSJUqALdHkkZu1u7E2ol2JdOMM36wfFTPYWnat4MyBODxchWxjt4ay
7sExrBjct/c6MR88P/QU6gTuLShny6pIlsqeApXruS1zYyPHBCnXjhBST5isPDR4eHgit5XfshNI
6Be0qxGVZgeNunEFgVz7rMtI7Kj+lG0qXQ7PpYaaNfhkqJa3z8z1wcSxAX4v0zd8LxBXvnxrMSKq
cqWSUyp6ZJ5NJ39M2za8cwSuES7oYbPFZ743qpKErMtVAB23scK0zAtwf01Rs2/CVRyJYZuN4iHE
6HttiGnc5K2sbh2tfW0mbOKw/HP+u/2010N6hypVk4HbMTsiHVxUjNimtKSxkuL1o5IcgngqDqVu
UADRQoo715FK/buPHOjazNtklzbWeI606tBCH/zWBKX96JToYFLz1ZQ1Y15lh0DNsqPT3quqr28N
UgsZjtlsd0Irb3Fhmgx8GylWTG9SpelP0KCfVHTKOvd1d9SsfTjEn1Klmb4XSF/d2RLvzZPLs8va
9A85UvPAeYmskdpJi3tnMD3HiV16IidRaaWbOChqScdp+lVnv6tu+FXEtgtA7ZCb7dGmIeHmE3ke
dBbHPgzxoyUat7MfYhNRARG6jdH9kRzjcPuDXici7F3EFoDQosFF3+RyY4VhATYwCPWn0Nb/y7uo
fMqQflw7ehfeWem6JpqrBxjwc7oD73JxUOQgbqSs7LWnUhn1baVl2rZPrWLTALjY0Kew76QD18Mr
1kLZCuwNWeZs/XP5aIYsGIiIVHuqe9+mzZ/pOymN4PRGqflLzR18Vao8dPs53zcSm//yww0tEf0t
NUPpOxKn1rbuqmhVxOa9pOFKdIxTNGv+0bKfQdzyErkqcbsXoyZML/CfAAWUdbkpxvBXqH+VMmUd
obuEkPpDl+enwkiHFXo8eFr8FMb0bAbNQyPtTRvJozcJ0rGEC68jP9XqY2Q/mx2I2zClENfWtYOl
ECpQAyjcodmLYtdJ1r3N/kHmx5OQRVsaatOINcwX5F+ZH8X9lJv8RYMt/BzWRrKWprp2RdyWz4Fv
J2scc/2vrak0WDpCQG3uGgdchwoqCWSyGBi814qLnYUImOoEsal6Zh8ppzKVnjPN2bS9/qigW3vA
UfDT7UPzXhssDzi7CuAz8xb0BRbZbqAIsw6HgGrYQPfYqDfYea9DJN2Tptkk7YsN2l+XgKTL0XYa
81UbAo00i0NWFZ8D2VxV08tglyvZOIb+qdDx5pBKbxw2IsHhRaj7VFsNiUCeSLzc/uUfBBLeFbwp
rhG06CmwL79WJRdWHiaa6lFWD09hViQvyHLHnlU2yopYRoC3umBjIJi+axrd2PiRGq2bCSD67V/y
7nS6eIc0eDgGHFBq32VIG7BUs7sw05GTm8Ad6A+xLa3KTD0nUb9xkhclfs7aeG1L4b4axYFDBFJg
xPC82tAzOjvhVg2lc1d+HqQjyEmj/hxLuxonms7+FclPBrJ65VlLijczqLBQz1ESVj9H+cGUJf4v
gWfFzab3n/wOaTURBW4QAoQQyS9fNXaVOj3DqX9N84oGnmAOMknW57x1HmflAEqXexz+WV9yke5h
PknTH00XOiyQjS+/y2yZYyhlJ3s14ky6xLWPY4uZfJGGftWS+kTWeYzfaPg1DBtz2dUir1NO4fAf
BruDpqyCzqObNvQYIgaw5mFSF9gut7b2HYk+07Xy9Bk9B2/Kt0J8KtAWko397Q/6QfGAuATMCEpM
rjY0WC8fAd0YROXqdvL00JhOoaQieUC1eM5KP9tGk5ru4qboH9vCj3eyVPuA0ZMMl+q+adeSIacP
Vpe2hzDo7griX+doABjIJLlpkQAzl05hfZdoOBmNkzeI6Bg3WCVHZm/sFRu3vAkpc5q7mfhOIjpu
SeK6XwLbnK0xxbLrOMVb4WfDV8SN71wiH12cDH3h1oJiYHCxtALuB9XX4xRKG7mQcmx0Fbe5LDzE
TOmfuyyMdqZZSxutVsGo0Wk+WqF2T2XxOvrT+kBrcGYi82rMRfTvJCc2Cg18R6AlewWZADACMLYe
pjC8l2hc0/7nNgtNPWoaG3LAkjFi+EbhdMIfvcYeuyNyW6dJr9KjAW3tMUgQyKt6aDJ1LoffAsC0
AhRQxobtwumBKJyt8zglKpZa1D46nar8cKTA2qN1bj7L42Q9apEv32FuXo/VaSWwpcEucc2jKLx4
Pa2SRHZVOYPXytkRWsXgRYLBtxvKKv3AyHBTbmjXHCz9uZHH8EGOGJzjXj4cRZcER/QRka+2w/Gp
qbPBU7LYfuoNa9OWljjVCcLIVFC7IGjQL8ir5NwKROtNhFnuXLUfZV44CiHaBD4AJMYiWuFMqYNf
a7Un7FnXiCT4a2A8Xjdp7cop9TuLXZ81si7qZOZYQJ6wAbm8BYDu2aFRVdrTILXKqpK02YC9/nP7
rrnet7B+GBdzp1D1ENAuF0niMS6Boqaer4e5V9nNyxg5xuOUlP9c+88LMSKdXSsJmos+Hcx3v9PV
JvWsQMr3TtX9rlPnGPdRvOqV5JST+7t1kv2zjBNw9dnAY3b6JLFZXlhd4SdOLGeFF1lO8FmbjG/q
GL7pZQKYxbHbfRIW/vb2K73+bvOS8AA0WDPUA4sA5MPKtrJJFJ4U2OYJ2R/1JIx74KjrTG1GAFK/
Um3AF7XUy+8m91qXofJBrgP0YxOL0abnWsQby8xUd1DVAQ+HLrlzjK8rQZMuKwo50NUoBpeAR8vO
Az+arNLLR6PfEYKll6bU26c6tn84tX5iPK7Qg9bGU+HT4rhzHq65AXzLv5eff95f+XFkxdIUJ03p
TXKN/92znz5KoLL6ztlofbumqfjmZ91eB+5etD8Lu6OZhnZQnb9WsWBQ9qkid0/EbqpOeAK7tNW/
22V9drD1W7XKS+jc02v8aCdQb6HmxtAeAtX853/9YEfO89Ieo4qGMQrSwnfUje0UyZ338tFWYOJC
/UMI5HJdnCxZhiJthHKJDE4SHNIo5OUk+efRznJ3jNv6bE36PdLiB2siXQR7nOscf7VlxFWr0Wwm
DFm9ebxvgn7VjebFkLJ1hDJ9XPmrGm3ntvuJuMRTXL5mjv1SdNKK4H1U++ysa+Eu7++dievbGVzC
jDZiawLkW3Z2h6kY2zJRci8u+i/CtAo6IrJ5mPQMVY2qvFsWX78EEHjczqRDzGC42C4/b6nWGOdJ
WeulnZ5/SdI02NaVPX2ORhXIlRrBTU/1uH9KGtU/CN15yTnQn/KoIhuy0BmsfTBmrmMG2ksm8ugQ
l9b0I3OM8O32hfRBqTID6Ll4yY8QT1oaeRWRARCsLpE4J3nZN5bqn0Svmc1KN5OvgyPOft5s64IW
n6tIZv6pmnClLqg37sSA6w9EYTubzMyod51e5OULi238kNIG9KJco06qSb20bRun2hWlwbRQKe4p
tV33m1mPpGO+KplRLwdTIA6ruICS5UVdkKDnVZUbQ9jxY1brW2EPyqno0RVooyFe33njcz5zWZKB
QWEgCgZvnqDoizOpWpOGxbjVekkkG5sob9RdNxrS0W9geGQ4+D6HwQBlqBRIpEHp/Rbxp2AkcBGe
gMav+8y5J5fzwW6lPgQIBSiKTfBeN/11GSVaPcgZQxsvE6q5J5P1j4ZR5WumdMU3wLbOpkuHb7ff
w/UFSKwAEzM3ng0ksxaFjBiDvsJ2saMRTklqK4m1mhQ0z26vcp3DgFR6J4kgd8r8cZEoxZUhxXVa
Vx5iGQ34wazZ2UopP0+hE92Zt370QDN/CHYuAAG+8eUOLkVajbbtl94QkTf4YFroCdXTnTj7PpK4
3D4z9Rd4BZcr722pYAUflHIml/2nuGEKbY5pfiCBOuWZYa7UJqo2ZWH8LEd9eOjQkfvjCCjtmkWF
ndZJvmmZImywcGpwhpt+DGRG2171IxcKvYaWQIpKdWlmm1Hq9F//+iXYV5QlEIbBftIzvHw9tSms
EQCF/9SFLX2aBN5eYebNrq9p395e6oOijyRkTihlvj1X/uJTNBmSvsBhKg+qxw9BlfcS1Z2/6ZMg
wJ/QdtyUm3uvyRLDe3uatRhFc2fjzUv8/Zkw9ZpTL5OuHarYyvJxccCx6twQ4ol+p7Tt7SjYRM5o
f+7sNNpjSRPtO6NpvC7UTkWXBvfEx65GCLgTz1Yb9MYRxJlpPpevOxojKyrt3npq0Xx+6G21OkRV
sB38WepNjjd5zKkONX2iNk++Ra3pH6QO+p+g3ngppU5dJWkVbsdQ/Tr4eb8vortW3MtbBzFT0HCM
3eZuBkF5PlB/3TpOEMAZGfXo3DnV77DvDXoudn2QjaTwtBrArBbl7dc7W2NOfi++C4vSSCVHJeHk
b4tFgxwtdjjl8TnT9OC1Dxz4RUaMgkzKyNMe4F4jpxruJU0VK0yS8xMS6hkexXhJwoMq7xUEy7A3
vwM6OfRM5uyEauvyHbRACYDk2dG5l5yfsSq+ZpqxS21OZF4V3Z09OT/b1bP/tdjiCFIzR7Trreis
t5H94KPDDVIArdzbr/j6kSAuzqNckluS8qvIqnQB7kdddFaFk73ZqU8Nwlde1cOAbzMV5Z3Tvrzi
aXMoABdJYzhpKPMsrniVfk7k5zxVHxg/J0NPDkYiyhWmp/fC5IcrzfMbSlQi1/KGx8iT+q0dojPm
Ibbh5mh3uenQaZNL8XjPX/Pqon9/LrJeUL1zSJEXz9UnMDm54mEPKGJVavFWs+fpVYSEYD8M02ry
25cyAXVEOxwmjrUxgnEvZ9O2zJLHcRrhV9AUTylgSGxcZFW2gRacUJM5RkFyJ+lfZlPzb50J5/oM
yCOeL34rMnqWH5tOdA7LUYUAktsvk1DzTdmhQ1HIUb8uRsPf6OVwr+786Jsw6DKQcqSaZQ54eYAw
UKzrvGflCJdoF5tT7SFKfd8NZD3/R9LR/JBMhufnBIlCiL9cSsIv2agjZLjCyMpWPY4NK8np79rC
XR3S+UoAksc2I0tcjjX9MJFE3AXxuYTXyLAgIQ2DSbj990NKaKA8Y2shYDIf4r/uXhORQyiKfXT2
Hf8pDfzOq+nJHiupH54idNQO/5/lZp4uShcYuywCMsAdTE9Kzig0D4RIzf9IMauNI9k/1VQdNrcX
u44rvEH648zJsBwgE7t8NuRW1TLGtfOsDzhpDnH4p5IrpLrauN+lmX2O1eYfcxuSJqQWeJHvHWZQ
r5crdhN2eq3eMwbXTXDF6VBvkf5s3U6r+ju361WnY14L4g7NDi7YGWZ9uVbSGRCqctUAsqFt1cbf
DnRB1wPWrWurF0epx+DUDu2fRvGqBup+iB5T/VwMn8Ls3NRADvWjAoZZDWmHptM2kgZ1VVv5J1wX
fOyGxNZONZSkijs/+6rO5GfT36NXOcv0AfCZY9NfG64vI3NwKC+9BKMcN860fo1OOblrGNvrpDLK
LzGKga4phPmkyF137BRUXmLLuefHfn1h8EMYhGHRzRskE738IUYtajNOEOfGwEx5mEfz+0GK4LQC
3r7z0PMzXcZba3YQAKbA5UQZsuj2IeNvVE4mDV4eBig2oRq4HeQ6/3J7u1/H28tVFg9UBGVp1n4w
0sa0waZrKgYOtrJLNIZaflDubq/2PjFcPtRswwY13UIs4T33/utDKhLCO3bdjF6QK1up8d9KW/VX
SQOpMMQT4Fj136Q4OLXKKY/PZn+Mq5co/jzGnuGf1OFXYHtGfFaT3M3GVVt1q9I8A5Pz0vJHk/xs
6mPW/w5EsJpkBHi2qvrbnn5OLVL2eAw4G1oubut/65EXH52jY6PnIhD//irKczDgMPizdzRMCmoY
1/tYwhRXedWMZ2l6k+UNla3UPwsHvbB4Z1T/Od2hVz4jm9/RjsR8w7XC/yRnVRiZ28V7c9YZ+pkH
uNMnbh7/Yp6ehFBYmh9W9CfP/8tgyNu+TppxHJujon4pnSe7BQGlrnOkhCXw21Z6wPfEvf3+r2ob
kmVQY7OKMX152geL848YQjSE1FKgB1tGlK2jfEaG3/glnCF4qNQwQB4+Uw7QJfRTAazPRXcX0+zb
v+I9TV7sAsqKGS1I5o7C9yLgZ8lgQ+bye0/UJeYD8jEu96MhfmAhQaMoTP8wBEzXU2r8Uux4JSs/
4pFOX+62AHEqrPS0YxdNp7T5ag+/J+WPo+xTGz6H9NTqPySQFcVUPibFwyC2cWF90Qv12ch+WAPT
Y5QxVrTt7sTD6wQGiDC1KcMOQu4V1deQw9DqzVTz1Aj+tRa+SXROVxEkna2eG/kDmv2u5lTGnWWv
xrna+5gOPOhsDgfIYZGSK1WOxJkxjF6LzysaZ021GybEL1PDFzs9BpGH9nCnfI00fyeyPH1NWs14
jIq0PCdFpz+KtvVXJtDYfw7YtGWwC7RnnCoQn8XVVSSJEaZxIHsNgrQF4tVbvcvtFT0zt5qBaLe3
0/VFOds3z3Kq0O1nBOjlnYyhciCPUcFqSN5ux7LNIcAO98AQV8NRXjZRmqt/ltBE8HhxdCzouapS
qtDaM+ngcyOLA1BmN01fuyxjD3YhozRjFShSsIoD0JmT8hOX8F9mUWpuXjevaI3u6iRddQOce22y
7vlZX2cuM7OOqE7fgsJpWQ1GMX8sRuQNGkP0zzBhozO5r7nqbOvFx9TolTGL9t/td38dD/mX8vqR
MwWNDLT78t2ju1GZtMdlT5VgZwsnbLZdUAwbzbyXP39wxmDqE6wMhokzxeVypSnTp1AKgC5YSJ6t
gwhoI9Tf1vXD6RSEOxpr/q/eaD/dfr7rTghfnbwDJBGAa0Bgc/z8K2BpWQG+KEwnr4ch/jkDqPjA
+KtAdF8Z8SSWTC/Mqx7jG+p8XZJ+FUJCvyoay5XQAuAU1Hq7DlbqwYQF78pp3eEb1Sffb//MDz49
MZXbgH7IjO1fHLgIh494bEz0OzS/gNzVKM951ZhPpT5Fqz4y4o3WtfcmoB98exohoJDBXlPRLNEC
OXJutd8rfBGq5mlQbDreeEIAB+ju7LIrnCBnD7Y5KEjoN5RQSzHHURqBatkOuBU1NtdKJ5vntJ4+
pWUygbp0hP5nbNDpcsr0mSmAa2KZ+a10jGGno634rR6SNy3o6m0nNO2fszS4KSb1HD+PjsWSRqam
WR02Q1l7jDcC9JGwqi+HMrtzxX20Dedp33t8mb/zYhumVQl4xqhqL2omkEVpOD7YiPi5SgWETmiS
vo2HaiOrItqSjJjryOqRA89rD70IbQMwK98WrfwN6tm0SmcXFkyNh3s/cg43l2EdFSzqdyaGvAl6
c5dnxRYtOGyzLTzRfo0Q/Tqqfl0f9dTov+Y5sJk8cCBC+qNxmjDkOQscWDZyVoZfW7k/9tk/u09q
s2we+AY6C0zRqPAvf48lVOTCjbr0Qqhpn3SjL58mO8YlPXK+Sk1svXYj2H0psk9SHaaebYbmDxXN
UEwI+y9xVDM3qeT038PVLOoDLJGZCTX6Mly1AgOctmGqmgZh+RY1Rbjt8mTa3L4RroMioxFCMJh0
tB/AfF4+ewuOW1RA7T3LzsJTO0Uo/5qjfWf3z9tu+cXxgAUsQBcA+ZDFvZOmIB3kqqgg41MTQais
NpVtTGtTCgHaD/E/DknmD8pa9KNJHrEQXzxUb9jlNJRq4eEwJh7kViYJ7K07s8Tra417hkEvucts
x7I8aqqQA6pvs0SoIwgglzfPxaCkvxxUGG9/oivpOB6H1tM8xiJsz9Jnl99IVabQSiWn8QhkCHm0
ir9XrXhnxs24K9CF+F3W6j4SYvzeDWO0AurarlpVS1CL1t5iK7+nUXaFmZ1/0NygmlMcxKDsRYpT
CnAYMd6yXhP2+1Y3XDsuFQfGQOvPlueJvCqyXnsNOcjrwpE3suid9SS37RfMF2f2p+4UDOyL3nVC
tGscFHhP/LO2m2Siw58dUVxio9F9t7O4dZGXxH1eOPKhKaJ6JaeintxQi4DQpZn28/bLntODi53K
RIf0ZIZ0Mzfl416+67IdJhQ/R9mTGyAsejhFyAEWzrFV0ArJMjs6dCAy3wqljA6RLE2r28tff2tG
pEimMSzXZ/LbsjFnp2HtTHGqeOmQJW++7ezLeBr2fqptQVuCeO8af4fk1/e8jJOVUXTm2sLSQZ2w
zBunPr8zCLza5PycmbXEqB07gisnm0AxBQOmTPEY4KfHVA3C0wgF8EeV+fdqzqubaF6KmSPEO/YX
EjiXb95vQzEaTqHQYSims2RYzWpQmZPffsFX6SGr2Fi10peBLQGb5HIV6AVpiMS97M0E4VWqimyv
FUqP5tg4eByt+rUyjG5TIbp+J+xd8QQYBtHYpYqd+3gsvXhAAONVZzui8XB1xlouS5qvEk4h6yHr
1YdKKOPeCo0vuQwYMS4C8JPY/XljG9qvo4WvLAPlDvuQwH9NERzflx2Wv0VdfQe3fqZSl10lccRx
dIbMk8KGOE5r5j89nTkniCSq+xLprK02YM3al9K2BCWxTnND+sboRN2O+Lbe2cpXuSaPSycWwir/
YWCySMTTInI6jK+ZPlY10qj0sNbWhOdnPCqYBWhOi7aVldxrHM1X++X5ZdV5TAOcEGegK0dNa7KT
rNMbD5G/HcgOq/ls0AWUyg6Y9KYlt670ZKUWu6x+QxvH7fujgJAh5V+DGHx49hw0zXq+Zktdp9/5
7PeIRqjlrIG2l2L8rJwfZa9uExGv0+JJhBIuCFsknMOWCYiS7Utfw84SsZ1IrGw92QQqrz9E+/AR
3nmQGCtJFOuw67exFW9h4+2ttN/AxV2jiJcBUQhrZD/zcD/o+aaJ0/WcKKZJv0r5x3xjkwx7oQeA
PoGsgDG2N5pRb3MbT2z+HvQyTtD2Vk+jtS8dQHDvUktZJcFPmV8z6LtWVXeNP+4y+iSISNVdGBMY
ocffPmPXJTBNDmZkFrXl3DtejqVzs5GZV9Wy57eTW0oTHrwYDaLf5pwkbQy8kbe1G8jF1qqZ1vBf
kHjEebE6jqb1n6RVxSE1cmvtM6ZY4VkdbCRYB+umtrVHyrd7wsJXuhcgypH+ot3FnuHqX5ptOInt
K1Kq0mYyRLHPy6g6odSq0DjspQd9CpSnUE4jNwTWrfS2vpFr4W+aVFMesL/+BszByy3G5LOgTLWa
krjf+pqTn7Vsuhd5r+9IcAaM+Wn1MnlgFnl5e5mTLrRm/B9n55Vct5Kt6amcOO+oC286blXEhdmG
bpMiRZkXBCWx4L3HbHosPbH+wKruq43NIPp0KOpBxSMmkMhcuXKt34CXKqkYuFM2BrtJNqqHj7/f
e6MsxAUaNiSetK/PR7FKUeshB3bQ/UzsxArEcHURlbaPR3nnqCObAbWGPNJSFlsnhXWXh76oNN09
VkjGFd2wbzJ+CHadya+jCKdPUTO8H/s9tTknqRtEbIx4xsA7SKJr5lfayFEvmwdcTkEJ0Fbm+gQ/
e5XVFFmt1YGQlPe1lSuOUiTDycxR7s6jQNtFVfiCT3HvDYD8nLwg9RKQX3aipH38eF4uZ3+BcjAf
1FygoK+nRYuCMcb7Jb+fLePFUjFpLgOx2DgGLwZRgcPjgIGUE33mi0ZJbjUBhh+xcJoR3ryBk0gF
sBmLjWh8kUwtoyBtyOKHpMQF4HwhxRHLVJEm4SSoxey1aV96nV70B6sEC2GaYbzrokE/CpNp7MEI
ChsZ+psewtlhgG8Z4NBFopzyDLXP8/EVec6VWBu0O22IEGTHotWWRhxrqiIMXG6eKiwtaoW2FVHF
NycU1KLs12T1ih0lKXaSyJU1cjI5iOJ8ifseMFEg9Fgs1oZ8P1qxcTBpPV8nTT/YE67v3scL4eIA
5fYHrwtxL3xnFi3g86cvxixr21ZLTklWSS7VpxxOVUzBaGj3tRQd9agTt/bkxfGJ6Axn9aInyyfj
y52PWatjzTTS5slwUnJaLE3uhxj5EGMs1J9GpETHsaA+Lc2zdosnBl6Xvl4emzky9xMSj87HM3CR
fVKfZBPwMGSF9JBX1QwLnX2/jOYSvgV6wFg1KV8qRIX/KUyCurH7LzcEzTNo87ChOUsubqjhqKl+
IgBZqIQ82Rn9AllCSnFjlIvsk1kDqQsTZfmqtFbOp7eD4zBRK4hPvtHluzjECzVBwmyH1HnwXGVD
9CUp/HBX0/raGPkyuiEKhnkozltwHZdb5PnQyTj4aqe35akbWs0dQ7G7xYUhxoMw3hXqmOwCuJ12
nYbF0cDnoEew0Ylztf/x8Se9DAmLwBEHLiAaCvFrxJhvDCr9miY7aRpYEWRF2n2rGY4UT8NDGU+T
jUR6eSjUAZllv5E3ZuFyS3GpQiYfAOWb0McqJx1knCJmcchO0GtCO4c0tVc7rXfZgZ/iPjG9XIq3
fNUua3IAIIg/psithhrLuiKNJOqM0Jcp33FwqR4JaumR6ZWZ2yZq8C0QxOwQijMk/wLZU5uyT2gX
Y4cke6Ant3mZyE7RziUNSEX8rpUdmz4pE+VaSUXrr+63hV2NLAYMa5quQMvP10g8571ZjqN4pwry
ZzrlPRUnFf0ev984fi6+AxgNLkFAXCjTwuteduNv1XIhAzNRFgw0Cycjy74ZWE/mBfITdZ08+5m/
1U9eft/ZQbCMR+dhKUAtCvyrxT/Xal7T7hfvoJ+2dmiMkaMHabrxVhfhahkF2WjuOpSfqb6ev1We
pD6CcYN4JwgZWtj4wx1lIrZNmX3eqHBdJk+MpUJneeOzEUhWobEcIynL5ka8C3X5UVnAtRi8JI4K
KupV7cZ+3zfirV/Kj5He2DJY+8pO6sDaBxkd03w0f328rd+UqtczjIvAgoaluUDqeP7uSmfW0WhV
4p0ZlJOb66HvIQcSX0mF0tmp6Fv7WAyTw+yL8T9LHXdMG15y+N2SZwXh9jazPEy1mn0dGK2N/Xi+
82lV7HUzrQ6oTf4a9TQ8AKEU9mKivfpJUrpVLU+EKUG51oYku4vmInypdH/6WqPffkgLWbvuIlU/
VXkrOcRzLFjVvrrhILOepLzbdNhZYvf5DNDIBKBDvgGLDQ/58xkwjCKOO7mEYSh1uqsP0MeHXnpI
YtmxikFzGVN3m6FGu08xA6eqhWojYbjsl1NWwK+JrAt00FJuPX8EXzdiOcjhg8i5cKVowk2nBI1X
1cZ4naHXd9WE6csw9/F1LqIjiMlkCfcgVvDbSLLoJk2ZUCWYpT3utP0/9TZVXb+pMWlOoeDHZXCo
SXL2MUe2V5H9eIM0ijeNmZVXVaS0jiigvO/ME6zKeVL029yPVNssMuFGUqQKz8WcWG+g2xTl9x+v
vndCLOIg1MkXTR+E29fxpBqFMu6qBJbNpAg7FTV6X1caxDYiqSJcRm13kwlW7dbJfEiH+bGtUjdV
sL8V+0Y7ZjF9WJLA1n+k/2m5FDVOnTkoG9H1MujxkPBAuFaRY3AQnH8dMwBLVZuNAF5cra6aKUQ2
MYW9FJvgVKI6Hu2mV8SNE+8y8lGppelEycvi4Fur78WlMJYLJ+NUBcH8iG5YfSuG8VaLb1nbZ2t/
ISAp4DIXTRBE0FbnKhrOFS+BiILI+pcndfCKcUi8dogrQKWbPgSX0Y+iAiJdpFHU94E1LG/92/lh
6kRaLZ2kU5yUaHyXjU5NpBubr8WgCl7l17gTKNHd1EjyMVZCzUkKtONlYWxcOU7HR6BvW6ndxddd
HglBL3ILAhsNlfNHyht0QIwJNR0k6L7yv8xJszL7mRVAVQJVjD5P/pYY+8W3fRsSVDsCPtxz3jR0
f5sFTKJHfSp86TRFWuC0SJ+68VgMf7UEjBISPctF6JUmEUXx8xcTRaSrExqiJ7WWgp05p+bXDvn2
QyYUyuPH+/giOSQzYxg6UUwgbLHVDonLIUZ6GCk9sU66uyi57qwaM0DLElIHgSFFdGixezKK71cQ
hTcGv0TJYPT1JiBJNYh2yxoXMSdmaUZ6m50GJPD2yC/6h0QzagoSkgR5E4sr0Rsq8Uk0w9Lrm1TC
qaDovYyiuF0Omu8EgT5thPTLtH15qAV+AXWZ3GLNWzeTXuBgD7NTpKjNkaK26BZFYe0TzFHshKbR
sRflT6E2OokYo9wUJQdfTrfKqpd4MB6D6sgiccM1govE+SJQgFVi8jOkp7ySbicxCm7R21Q8smzA
TFJVuCm8DtfqxMQdcwy+0yTfSK4u9xdZBVcHLg9UEy6sMrI5SDhaenjinfqoqkJwbGOUs4SwbF30
vLxUqba29DtvDVYLkDQ8HRGjHHVJ+H7bYCmSnW2TFelpKvMaKdbS+l6HAo50bULpcjBF4B1UDmIq
ZizSpvKa0aJI8PGmuNzl5w+xyisyakRJXXfpSUgiYVfpQuylRRx8/sujQPCnx0ODFiL+GiKWtZYk
JFkcnuQhBGcnSoI75BCZPh7ljZF6flBQhqFlCHUbIUBqruczGk2iWrVTHp4Ca3A5zO0seU6VyIWv
tBu1r5Z8H2tXrfKsDrljxKoNkNa20s6dBOyGuzvDn9BkjvAqFO02epHn5E7JrzT1tQtUTOMf5fCz
P+IskQC/7AbHbICaVOmBzHxn5sNnyFA3ZtA/l/X3Ap80ry5/oHj8178XJEDOQLANHARrZjLEny7o
Ijk44atybWaCjF9Es5nxLDeW9USaAAmRE1yIAut8G53ZkQylCk8J4vWHUpsMx4eld5isYhcKRuBh
01E7gxlbjgGe7pCnsmSDu2g2vug7q3NhfoFxBj/LZW51OjQIe1gdGiOnoY8VmhsYDopLhfTjdXO5
+eGXsW6WCIBk7ToKlp3VB5GRB6d8rp8GcbYeq8ZonwQCFU4okcEVhwX86S8PSjoNSoW8HvDWOqEP
G0BUoYm80Cw26XHGLOIacDkeLP64SxOhd8lEt9xOL1+UKzETyVUVS20I7uf7o1HHkK5wm6OsAkZQ
02PtWTTn1jXzUXJZRsF1VGXp/uMXfbPiOF9MjAo4CaAJiDmUKs5HtTL6aNVU56fWOs2F70ghHoda
iupYZhewDOZh18HTzp9GcLji8JQK3OZUzx+OpX8oqVXpyV3bHRFvsQ3zoY++q5Xl6NN0SKaDpOBQ
AwUMflZW7JQhtGPlUcpulfDOsCgDB1rzoM/SbhLBrTcpOo+NHXGsWlG289ts3yCX2Uut2yKZaTTJ
Swb42ZtScLNmLURO2OIYNNTD4eMpWW5Kv88IJQkqdDjOGgvyBpDk+YwYM3tbHKLhU87hcKhEvNEq
DCEPQiEq9ObQUWiN3vCyTt0KkW9Z29nQ6N0CRiJpXzwdKCWcD21aWThzKKWfEMuU7RYR2scu1e5r
uQ2OeLjQQguYa9/MfE+J2d56N6iHuAVNnukTkll9JuPMq0dXBaABJ08ya1cRMg0MXB/nDOut0X/+
eLIu+n3IS3DzNxfpQVbRhd3jOAZJqNa68MDV+4CQSnlVAJc6lWHaeEKp1Qeha9xUE0tXGEhgplE0
PV8VpPvYjKzD2OJy3FFS1ycZy/FeUh4ns6/dtgiS+0yO5Y3lfpHoLYgdSPkYlBBBaX6sNlkhWFVn
9LXy4EsBFwVZbXaQCYqvoMy/C36HEhlCBo4o+8VtMJuaXelW56BA7O8qrKoczivKEOOobrQr1qEU
2B6dveUau7A4qBSff/ikmIXCKkb5wS+C0It1oXG7IPQ3KkfvjgJNBoszePh0ac9HGcs0zId5sdOY
onKHBR/brqra48dL4k2J5fdVTJEN4BXwbuXt5rA+F/pMSqU2FbSHWLKqnV6rk1Oi9gonWnxBHeBq
SJTES8z0SV90Oqam8/I+Lr1pRPjXMtvaK7IxOVi5JV0huPKlxsnH7sLHMIxC5JLNz7Emjm6v5MUV
dXad6MANCHWVypEDKfRy1ahuLD/TDmFY5o40C8mO4qzmqGJmoN7ZovyGV7WTV6r6ZCZ66qiJUXmx
aKYbJ9fFdmYimAU6CgRX8tC3xfhbDhmVw2y1WAU+kOt42g7Nd2dy+mPkUea/Hp3iNnSh+Z3K7+1r
9OhvHGHLkll9hQVhD3BnKUdySzz/2Igtt3JYt/IDgM8DTE61Nlxd3UtcFz7+3heEsbfXBHWBKBVk
dJDe5yPhvGhm7H75obwx9/o+uRt35VHawba2A0+yxV3mKPvyufeMB21vXIluvg/c0BZ2Hz/H+vxc
P4Z8/hij3nVRL1byA0rBtoYcXKp9V8p9LeugSjfW+HonkSuDa1lyLzIT5ERWr6wqSzUlRHFtlHLt
1jCD5ya3rI3b9/uDgJ2mrMfBvNa+JaGqaj/NAE9HOCoWURx5oFijjVdZDvizdYI2CRAIev2LfB3H
z/m0aUOInOtc5ie9C3Bwhm+NJHQRLOx830Uw4zutgey+AjPnCMm8tXgu33HBEv6rmkNZe83aozg8
wUVl9EpMdBiUU7HcsLbMK1ejAPZaUAZ48C7tdUp4yvk7ZimVnwzxiRMV3KyzZ2C+h5QL9cPHK/BN
GuO3ufzXONTA0QGhFsaePx/HqJHHANuXIdAI/ihtzW4/FOWDnGu/xFmTUKbUo8kOJwSj4NP57jTo
/a1WRqWHoZJ+QK+wcSspHGyxlyJCZOsiIwigc1DCnSqmey5/uyyOXBGPZccKjCfJSG5jMbFcq2p3
k0KpvbAEbeNWs0qI/vVW9IboYy3g7LWMwgR73G9z3qqygodJpeRb8600CKE2aj6RrQZoVZaSaP61
Df02rkqXiChOVkWL9nw2J8CQBlrmFGUaSfucZml0VXZc61o1C+y0Mr405ZYt9DsLBVQKKGWKarzu
GrWQqBwmQxWlp9ZQw4M/zSZHPhSpt3XyHz/H/xG8Fvf/WhHNP/6Tv/8syokGbtiu/vqPU/maP7b1
62t7+1L+5/JP/+9/+o/zv/Iv//2b3Zf25ewvXg6HdHroXuvp02uDudDbmDzD8l/+v/7wj9e33/I0
la9///Nn0eXt8tvQHcv//PePjr/+/udi7vEfv//6f//s7iXjnz1Fr3X90vzxX13T1i/pa/PH9Md/
5e3/+p91G/3k/9/VL/nP1+alWf/K15em/fufhvE3+kckvWSSzD/wpj//GF6XnyjW35Zq4BJnF1r3
W7swL+o2/Puf3PD+RtWCDc2/IwS/2cs0Rff2M9X6G+gBmGX09GnK/fl/nvzs4/z3x/oj77L7Isrb
hodhmf33pl5Uxjg+F44alC4i1RobFOMd0xZzEDqKFjZPiWIkeLxI+ksvqv4uVXpAfliwe79N378f
4vdB33ByZ6PSwqHgxeHN8MSTVUZIudpPuWzETpp0btXdSdpNavyorZs5/qTGudPXD438qWpjL1vM
d63UleKnKn9Uo8Tth2+dNtiFIR6z+ge9nh2mxXbSH5ACS43xmNF+0LsHaAy73kcCUQ2cKL6RradK
og3eJDYpsW3BN1Cb0Zm6fN+Hkl2KJEnlXsbNt6Uy+vHrrnB4TPLqdVenkFIT/9DDiB3j0byN7iq7
szN7doVd4dSn0lMe0uc6tSVHtq2N8+88ul2OvLpzDeMsiD6IHtpGXWcDnD359ddAir0qj/7ZjdpR
bf658bLLt/vo2y5H8m95YaHp4HsUhgQ+4+0qb9e6tGjtdKft/UNxxOtx9/jxkBdr+Hx618TEqSgG
GgqMGJJ9pqfZUXfDxuXi3SFI3xfmBaWE9c1K6vpZamVKoqPxczZJVbT7oELJrXjO4m8fv80K3PXv
b/bbWKvVkmq1UfVL+TW4y2kB/TL31ef6MF4Xe2hEd8FrcCWfVA6m6/wh3AetrTyNsT18+fgpVvX5
t6dYLMjgM1EjWbK088+opk1Xx3GaOA36vpKL9FKIAKXdT16p22FgR5ItbyEn31k6Z2OuVmsm1bqI
GRtjcofqMa/NW9wGgpGeU5HMu403vByNtJPql0a5lhxt7VFNIUrIBNRxHaMQVCeQ0/EhsGAsJ1Oo
u3mhKAeub+0un8vsVsVw0wWIYb7gCtUdmkqpsO9uuhMXcvkEgyp5nRJd/WurjvBIQkITkGCJsi96
teffQNIEifgXIaiphUtbW6QTYUX+tSJMwPp8ATQ03ZKNkHGeJSDuuHgeAheGXcQfwCzng4pSZqWS
nOkIwmuNnZlBvSP7iQ4fz/4SBX6LEiDYeSeKq9QrlpNxXRNIJ8qqkdlMYKQx6QC3rncUwvVce6pF
qGFjMRnX9KdA/ye1bkTUXvWtO+Sq2cq5t6TLdKzJwMAeY+Ny/qZSCSBSjiHPyzTIPE1KLYqCJM8q
Qk+2rmYFBu7l91CvcyeqrPo6DiksJJE0OZbQ+ld9R3Xw41lZhRmKCrThAWqDZAPPRrX0/Inmwmrz
AAuSXavoMwi2ubqOy6o6qrX5qkBpPIBnjTcO4zcm3G+fYhmUc3i5IEF+4s9qGgqliFshDxl0GrPH
MuvEXdRZyWdDjpNDqCh1hlvDNLsqTglkxhi6jXYECGFyTFiMqo0E9RbXedWgWqorIJVZi1wOgbRJ
a8HRXhbDYqjmahcimISMz5Rc+0avUKus/Z3om7+SgXJKgTqTFGDk0lqVvnHduZwWoG10/E0ordgb
U688/xba7FcwwSpEAlkioUPjRmJVpL1YgLMqwk+5HsvDbtagFx7KcgZiEdbVi4Eiso519zATJcfK
//HxAlkRgZmYN14eVBAku/izvtCqwdAIfSX3uHkrCBhSzp0/xYC5DznYw0+G1kaVLap9SVE9mMaf
2AJoppsayoR8cF3H92aWZZI9yIaAiV41z58jWQkid+MpV6F1OSbRcjQXRSuqCAgTnM8dunWtMRi5
fiAG+Dc4E2ZfpSHxbSQVUX3qJ2mXKPgFmkZAMQPC3ZGmNC4rZms5SLx2jopDljO3GlpRZQJesO02
SpLrvf/2hFTxIHKQRIOhXl2ak0lpjI7ewSH3JyPFxQBplDYK8amvS9n227L0/DotgS76Cup9sNZx
6c28ODAlJ1Rh9IGJGDZOpFXkfXsmvjDUQyrlqFitVlxZKW0LJF4/tPHcOmiB6E45SluA4CWG/L7d
+TYLQpXgzkWQQumquiO2WhdlLbr0sBNfxZoezKDUVPwpM2zlvcskng8F85bqI2xK5FYuxDalpqrG
Skv8w1THPycrihHhkELaSxjeR2muPlHMrV46pSlsvU1qPMLr2kFZ1nSGEZcRA4nTjV29qlouElq0
PmBALlgMTHvWlOhBIYjBRvMPftvGv8ZUUR+sTjuKQSo4MU4ce4J8cZ2GrbXLhVr+LFHOsAe+x24c
IpTpfaG7bvR+4Wz0ZuvVQ5tfJXOT7VtQcp8qjmNP6uf6+PGGuvxmPDV4IC573JvEdZsw5fgyUSf1
D11vzDdRhBTM2FXiIfXFaWPvLots9c0ohKDxuHg/Ag1YFulv6buWBJY+Rpp1KEq1ezLrOIh3FZjD
r1PptzFiV0a2l2MpORQTdbVdncfalvzzytPg7SNxKabCvjSbF73W82eY9C5JmkL2D3kzVF+KwU8e
1JF2WhmOSuKmgM0xlddw+XJaCD2/crYSxDS1VL3ZFDFKxyC+/WxgnRx4ahEXoa0YiML0g4A+TFyF
I/KGSoqvfN/2yk3X1/FLpsVacTAyWjn7wtCg6UooGW3cUy5ONRYfp+yClKPSuDCQzt+rRSkDuWTe
y4chuMu6pbc9+O0BiF/naVma77LSiL2GLp0HFzh1A9no9n95KXHhBrAHJQi0wnoD6ND+Z7NhA1ij
0e+iMp33fp/q15mcbOECl/R0tZQWMSBKXEugRZnm/HVjsddRKReFQ5j6mtspfehSamjQsxxNd0RV
BO1F3Dzawiidj1/ynUW8AAOXAgrwSeDE5yOnYCKmOKmEQyPWtSt3YNILbHscbEQkT0rK3BWyXPSy
CtoAvtXFRuB7Z7su6RuCFVRKsSxZrd+oLtPEnOPgWBaBduN3k3ifs/hsAUbIxpuuM0aW1NlQy6P8
tl3HNsxEE2HeI5vWpJ+LJ0on6uluIq1ze83v3EJKk40Y8e77wbhYiHpvllbng2ZKz/nRIYnfBmbv
tY3wxSAM4BE2lBsjvft64DwXwQiLe5B8PlIfynJrFhKvx7XEhcpic7pF34y596+UzFcfNXH+/vHa
ucxdCH5gj/A3AoCorFVdEnUyB7/i5ZBVgcdlCN+N1IKLGidchMhEN97wnaCwjMdOxGMAHvWaHg5r
Qk/COAqOw9BcRY38PM5J9wLgTPZGpSeLlOvoKfHzfDdpRbmLOME2HuFyklF8XOx3F3i1xiOcT/I4
p7EFEys4KqGZHwUT5FAq9+NdbSxpZFT6rjjO2VYGtuzB8+jA5kC3asnx2azryuMwNmWq4/RyDEZ9
+N5KAbAIvc/RPpBlwFFzjSmUXc1DdpREQQvtqpCE8YhannSVTpZQbUzCisW+HDpUYLFJI+kHigfi
53wWiNdjPieWdahM9BsHtYG9UpOL6mGFnD/hxGnyWnNler9Hq4mnqyTkoqYHAjavhliBT0j9hyxB
I6INpQIuetNdVfEwfc2MGEW9XGy8bFT068iPy/tUNbujkSfJMc2nEcZ13B7RdM/updFXbttJSa9E
JQJaMvTV1TjRvY3M1tjIKi6/O7ERQtByv6IroKnnbzyoUVGDyACo0IVuLd/NNbAM7Wte3UX9FsH3
nbGWzIXklksBXcXVWTDCda2zmlZlFBnhbdVZX+l+iNfIpaOVUaZPzbxJM3xnZwHbAkeNe5RO4rQu
n0SIIMwBOBMsQJESkZTgoLfhiKk4ftmIdjQHZHcRM7esxDVbxbjxi8nfmOLLYMIjcApwa4MVREZ1
PsVFhD/KLIPpTEyMpSXdehG6KnD1aZY9fUi2VI8vAzOKFkwurXFw00B8zofLc3ihJVaZRzOfuitJ
iKrbeZT7m3Sa2g3N4ssjdmkd6HQCSaQt1OfOh5raqZuGMA+Po6lfBYVfI7+XGa6qQuFvmE2Sed9/
BGuku5U6xBtXpXV5kt261KgIW+ByuMBpq4mFD6UI/SxEHLFwM/IpMo9VoIReYSm1w3qfD82UCT+a
PpU8E/+NU14IX9DoNayNs/5yYQNpIX5zb4NjjeLf+TyYaaxlI3YIxxxBBD2tRlfKhPlblw7KbR0q
Yu/E05Yl2rIxz0PnMiYyHzroRGoTy7f57dD363jAI8aAKaukkedLcXhL/jpsrN3LxYQCsERbGbgW
DcM1Cr9D2kjIK4RhhhyFiVSu5INSI/cP0bDdKHS+s5iWGVwIJDiUEyHOX8iqlUEdjDQ+pkWDdq2v
PaWinlyjCyMeJO5UjtoX6U1cishh57h7/9UTnxclUZS5F1L8fCvI/zadpVR0iW+W8RGmeOqNflXs
Kl+r7LFQjnNvNBs75y3NX38+UtOFTKUy5jouqW07IP6ASnQsKqE76MbosW4Et877PLD9LmquxKCO
d5xUiSOZbXgI27a3q67GGVHs0P/touiH2NUT/KbCOEyt5ruktlg0RFZ5LASMMOewMvetGAd7yP3j
rT8L2FhRiH3R+vZB0Zv288dz+E6wXfSiJVjpRARwaKt9ECRS2HR5Ex/pf8ZYQmCDYWJmZId+HiBE
XF8DMROvhrHtXHPkhyOQ6Y0j/K1Asp5YLCM407g9IsG2iknkTNmEV0RybDsUR0bK3G4pj4ppF430
DDI1PgkVNGUKc4V6AETT3gBeML9KUj/txd4MD3JRfeuGbPaaEDWnRtcH6JSadjAFBXiiiumwQZ59
lUtcQI066h783kSwXRDU3Fb74TUev41NVHPfDFBVUa0tDOV7wQZtOZJ+Qg759yq+V1kZxSG20Ejv
qvGuLaXcm6spxJIkUFzUrPEpKfPp5eNP+14cADpDaIP/CHd++flv20OVYqHHiiM+Vnqn2WIxFhR+
B8W1aq3YuM1cHpcq9fiFrEvd1wDKeD5UFDSdFLc1i0goJKSLxOC6C8DPyso47tEf2QKxvRNIkcVg
B3LyIpG3pq1bRb0o7bBopUbSXUWtEUNBZHBjXV7eg3krJEcI2gtabR1fhBkzIiGY46MPIuZAvSR0
AP0OTpNyA2/F3LoT5KFw2UD+RpL97vstBDmWjE6XfzWfbRD3ZSyb8bGRTGjxklA849xZb7AU3/tq
dKfeNGiXgLbK7SZEUCl3CMSz0ZK8IhD922nqhYNgCMmD7jdb8snvjwdwgCvLcstfhRoUTrJ66JjP
Poo9kDrFTgbe5dAqg5bZbjUl3/t6ZBq0QMmrFoO+8zWZAAcNLIPRjEbKrlEPSFxovPNhTGanlqZb
vRq/BkJQeB/vundfkr4Yu5xO1YVghUUHqPZzLT6GpQw3NTaqXSClnR34k3BrRKL28P8xHvywZTiM
rNYNubbKVSvrQ+w/Sgmw+pzmN37Mpxssipt9MWxR8t858oGsLYjg5eQlST6fViVPCzOquABR+RSc
AeuJw9iQO7ZQT46CqBaehW8ZVVcrPAyiEG5kHO8ENZLyhaW/FIGldWKOypDOGawnx5J348zVxrsx
rr+PKEkcPp7Y90di6SwKJGTmq90R0su2kipMj1If+14QWfWhjuieU0hNNrb7e4fwm0HAovOBZO/6
fABtOEoNlehjKLbhj0SZq+M0VQY4+RgDI70ruWzn5u1QzL5DRtR81fpmS93lonG2AHvIAJCEW8q3
MJfPv2wJFyP3pSk+cm33HVFHUYhkHVB/Zs270OihtBmZdGDtoxOdh4UT6ErIMvDLA3L//f7j6Ufn
hPHOswLYl3R6UUeAXwfw8fx5VAGWsFzNwiGKK0myWyMs/pm1qnQyCiOc9wCdJvXQlon6K61Tv9rr
qj/cjNWgfWvacqTyrEuPej7Wt+1YQwSRulH+EgtGf6UNvfIMJzgR7Qn/svvZHPHoFpNwCm25D/qj
mXzr2/wT9YwOv4m5M3e0PLNXP8qH0YNRr33Dn70xCSOxy+0R5fdy/iR3UnqXtzAMQOwLnzJVLe8F
JYxjOx+ydrITTZxSxN7ITt3Kp3ZkRwE+rwhq563b4xgZ36hhgBvDIMCr2dU0bFPbx2Bg38VVSfKj
QYezk7gxGVRr058FOrrPWRZx4mZjN/wwyym9NZET/KJi2hKizRPShtYHxbe7zqBZj8hZJrvYAes3
Yi2Vt2MloxqnxGP2VW6IhnVNSWdP+5FnQ+SsS+xJDRsP4wzrpZqK5jmbUUF0JS3DYCRqWuGx5bHR
MU6CTHLnKJO+ZWIePHZjEeEF0OqJYVdiGz0KFMBgKBiTOdpzBy4zlWLtZjDLV8xunwNDMDRvTHPp
a9VG+XiQJ7qwd5Tchx8VAHgvESHP25SLY8kNYkM5LPNtnJDDbSZ7QDbx2qS4kztZRw7mRKNqNJ6C
lPUXyKrJDyOU+9bTOWm+qYUxBHgn6NM3S2p144oWuIqkXR8Zd+U8hS9aEvnWsRYM6SjUtZLj2NF3
dzjXNmgyZUOe2Rhc1v4+1wqM4BdGAJLGBZAfQe/8W2vU60c/GSTNrgFCSN4o+LNpR11ucNQJ6Ay6
QmTNj5ka0UTt/MKEcQBtB2XjsM8/Z0qJ4BU40PaghkXxaQDQepxh0rpoJoq3eAiXn/CQpertdxUt
CKPv+4cynyu6O42VtHY6d9KT6BNNDnXaxTezWIv3yBpnqp34I5x+XRCS0Z70QQz3ZSQGh06vlMnx
s6kzXanRb4tJH3/mFeJPTqsafm8HQ9VWbiGLKRKJWib+Cmc/AcM0z6JJfT4ov8pD2f8ImiS2AOPB
7LObWiy/KVpUvFpq2j4q2ty9zGIkjSzmUXFVlN55kmCIT3EbTJrTTJr2Q2uHWnT8sRJL7PxMYWAZ
hoABR61+REfBjGzTJ3w5eafpL00TThn867B4SeJkiD0BoPpXOUGCNqLuqNiKGZWZE0TL70njFOcE
4ELqURwK6YdGxTTZ+8No3tN5CmQ7Two1dhLuNi40DPU5Qo3tKq+mGI3DSMJnQAjyHld3Wc2/WwMF
ViQkIgwuymgKIk+RMY4JOT4K8BTVpLBAEkXzVE7lr8aUhaEdWiU7SY1oWjmdGNbBrsu7afLSMOpw
7ZjmlKZYrKdYs+XNPUTaKbeV0QhcwkD9s2jG7IugxOoxKyw5tsUQlOdijtAcrWFUnuck73+hiAX4
OIqCPnCkKPEbp0kkM8IrSxCAmIVp960eRCtx0KhtvgcxQoy2PMxmtUPQAPX5uGufhynVJwfiWaXa
gZJibsJzh5kbAj9VqSarU3W0uriFUxBmd+lQ+ZltVvUIzDNrtU//m73zWI5bSdv0rcwNQAFvtgDK
0FNlREkbhCiJ8N7j6ucBdbqHhWKzQj2r+WMW3RHdOkdZmUjzmddE4qSQeRdQS+wyq4bHAMUkRKKL
ng/asnXX7ayjF1QTqHOP5Ac1K398rCL4yyALoiZDTrHT2OphET5ygfudM2kKSo3qNPo/empuk8PW
62iMdE1820Xx8Nx5WfBsjFIvg00HdWKjs2AhnhRP1m6sMUVx65yW0s0sBndIWlR27LH3KZP3ei1K
K07eAFdvbGMnUo3kcyqWzU+tiG6aKXwCGq+26wIRCeh/HnTeq9ioCtEtBBRSU3CoveuBe+vtpBuK
ymUv5MFjEagQS6TSyLa5PHX+dS0EhuHSwhI+t5OiR6swmqpdHbbBzjI7jFtYzAP2nLepZj2ROkaR
q7c8Nojwc3PEXdbeIm8x4SDMBv5WtF0RIqvK3hITH61f3Ufbwkmz1JtWZtzK4aqNw/AQJYr/LZbK
4At/Pe5HlKT4TlM8eteTj7CqHQocFpu6Tv6Sq57c2lIjpMcUhOSxrZOyZlLJoNvSiI6JawnCXN7I
iEXsoNZGXAMnRduZI5qZCarWt0kZq+ztQcBDJmsboVqZvVX5WGZ4HpspiNGqRPQGw0srx8UNa854
BbmzaCDEEF9Nad0Z9lAGTeDQ8UOJJ7Z6JAxEc7CumjqXvnWdj2Om33emrUtFKjm5L/Q3bGaonIZS
GB3mM31RuHreYJ+RKHkD+9MCMjxmev4tLcv6oSBAhDOnWAPOhwFVZ0eGXi7afYEN4UouO+mrEGjm
HULd1j8uUP+jkfUWcf1/RtZv2h/pW9D8/E//Ac2jVfeJ4i64ef57VtQnf/gDmp//hLSPlIja82u7
7B/IvKR8Isem/I3EH/xSbVb3/gcxzx8R7WPnCZJyVltQ5b/BzC/h67Pf5Fxemn8cvDf+5tOI0n/V
Zux9uBta0RzMtG23XqVEz1JXVSa3XpdRajYCawsSJ7nqp75cGfmg+CvOpdawc8dqG8p34RjgFFI2
sb9LkQLZKbi4PESpJT9xXsKDpNXed0RKlVVe9HbB83Uv5eLYrQc/c7QxVo++MLQ3jdAJO0EuFTcc
vOEogdKYbBOgxG0AkPinJw5r4pfmczjEcWkjPA29V6aeGji9NpnXKXFovca1g4u/78tb0LLyf0MJ
uQt/VnmdvzSn/I9THsn/c8QReKYf7e/79nf34385cEZ+5VlI3e0PG2WmnLz+m//sdUP+RKpE0xG4
L7tqVnH7Z69r5ida0IDoIErQ2Z6pI/8miJif6FQiSoaWOi0uejH/3u6CLH+alaKRFqCaTlEbaOtf
cEQWGSwiIfR3OFIowIHURSnndLvnptH41D69XVo89zws4lOQX2ADcjTf5mh/hmCe/GKS8TONMQEZ
kDFQB2+nhCJEjK+NhfG99UPyD02nXujYLHtHr4NRkJshMNhQnnXcvdDqZ8ynsOspTzvjvVWuhnJj
kpKHTqpus41sXBjyvenNTcBZQ4l+5LLXLUaNVKgYoO7al/x7flT3AOgvDrKoGL1Oa8ZIkOsidAKg
+fQzEXD0ppJp3q6ITLszfASFK0fVovXkh38/H4IHsC2UoOdbejGUB5zBB1bs7aheOoJ6LJKvelHY
slXbOqWNN0fm8U+mfsIWOt8bEC6A4VIkAiCx9Cg1yIGKnIxuHwA20SvMjS+VnZcbnKI2uxsloLnU
xlmaV/ZNhbtv4iAbgtHfF554i56l6Guu0Parj+exKCSC7DwdZd4kb0ZRS9nsRn/y91638gRbV568
B33dmZVtXHJ+WdR9X4cCVQGGmpOLdtliQlLtYzph+cG+LrrKieN1qcnxhVr966q8qav8GQR9DXjg
OMPDkzydz9ArShZRHNhXv8wY7QNnLIADXg3P+ZX8jNUclZ1gsOUnlDGAevV/58FKQZnlRI6GaRrK
/NgvbiUZ+bWskfNg3yXHUS33QZ9vcyn+2ZfFhQ+3LKudDTXvnzdfrm5CuJp9Geyxu8ZvydgRnD+U
a/l2uEsv1CXf/XJvZrX4cnPuYqRocu8lvbuqgsnxm7+EYsyzAQDMO44YHLyeJUhA1NFxtJKK2YiI
VY/ajRaiyoBmYCNJ2yC7dPedH675+4B75KKdFVHnQvDbxas1pRgV2d8PgYwpJZdr45JRfXy23htk
LuQC5gZyCHr6dBDEbym+Qtfc50H8IshbDKWPhDMXtvz5xwGEO1vEsHA0OpceJpGZIREQyMG+bLTo
oEqo+AeGJwR/eeGByIFmPavqslpzn+90MuIwVgq2DMHeTEk0p9J0JMLHC3N5b8VmVurMwGeUJQy8
thKEv3WfW7WvVm1yHyQ4yQfR5uPv8s6Kgb4EQ6SA1yAOWTwUaTnpk4ZI+V5KHKmLJadShUsaSst+
OhuaKvObQRYfv6Etioobg7h3DwdlK6u29dQ9UCJy/O3z7nFyRhdxObe4Vm+qwcbY92a0P/8X85xh
5fDJwNUvAadwlPIgEOpwr9AKmrvy937WrP7vxljct0GdhJYnlnwxNdma4wD4/EL/4N2v9WYWi7xm
jFAjC5oi3PeNWa0CrXUbOCMXjur7g0AsxK6TjuvSULCvabiQMoX7LK62EcWlILvQcbk0wuKhbQCb
pcPYMQIXXC36TpBdWKiFKsj8+MyWYv9nEoumoGG0VtSHQ7iv1vIGitBmckP7kDqmG/72Cl6I8Pj4
09j07v1oj8+9aHs701EvsMXenSccQeorpLUIGJ7eE1rQd00lTuG+jdsrf4pdX7iEZL4wxLKX44dl
LgThGO6tB9MMN3V2SddkoSrxz0oiDwSHV+T6XlLe1BLEu9crHN5nKugbjGbW9Sa/i++0e+9grH5+
u94aLt9R3yV38Vre5utqE6xG+9d/cbje/IzFnRukUe2HsRTuTX2ftXMYe0l08dX09TReYs+8GWKx
LRNJwsYqNsI9lfKNdz3+rmPsmKA5ISRjOLqNuvQqWRUbVAFnf2dQKw/++hJC8N0Pig4KYOPXyG0x
z6mJhHDAGXXv6+Wmb8v0B6UD7/fHizn/JWczhbBCCxKrsbOOW0PBlzheD/dhfu8psPyFm7FVnHy4
1Jt/dzZvBpofuTexhZQJVp93LCmaT45iFjSwLg3x7gYF1AAThv+gL7W4FIcgSyaoC9H+7jm9TtbS
jfTkD3a3NValOzmKk7qZg5n1qr3x3cRp4fZ/7rfBtXiz/S/eGAJ6PE4BxvBrFpNts5CYYEqjvZrX
90qU3g/SJdDBq1XX6ZebxeFmhVqCNkpbi3tNz9sQXZIYr96sM37Xk9DtpWhoKhs6NIgVTe2Hbx0W
xi/F0CdfxwnP6jpWkmOhdtGdrgzyLsQM4LrCDAmnu1Gg9ZVHnffTRIqL23Gae0hp1JR3rReJL4Mv
jT87PRVDW0e+664XISwQ8UgK0AqTe8EOqk7AYliu1UNSyjkyAomQfYYmLN7Jusf/1kAkWk6d4t5h
x0lhxnQKR3WYVUuHGulrKbv3UPfGfkCZ1N1UpsEdStU6bMiBGtlqwIYkt82kQp1d7jt6EWEl96Gr
xkGZ2BYKCR6KLN4EBVaT8q+jKSL1JXO+RFp6sLAptNXmy8en5zzd4MgQ/3GlUxGhW7740BjhJcUw
RNYh1nGOhkSH1HkrJootlJZw11aG+sCZFW7SIJruaoVfhAWa9fTxr5hvo5OdIDG2BGsP6isYqKXi
QZqpRRaGUbeHwXk/Frtc1V6sZO6T3vMi/e1LBo+ElAQyiTxHBEsQ7RSGcdAPvshgom1ICOdXF64k
KryL+cCy4Oywu8kPVFb39KoQC1X201wNDyb66FT0m6T4pqM0+gvQd1M7ppqJO0GphM7WBqWSgPJq
xnUVBdFLGsb+Y2uVBHZyE4PyzYQxqY6t39XRa5f4i9d45LtIDOW/PFNOH4VhKF6aVhd/yfXUfh+x
U7Vsz+uUEHz9gOxI2poFbrVTmxU2zJl4p5cWuEQ8BaQRRUms6H1NTj+bsTUczcBU4EJGJYaNWgBu
ZgWiU87sChrTnV+BFLCTVIq1zUCzMrDpu8Be/3gvLCEdJgpaIsBYtiJeR3Nd8XTxDKGsg6bswoMA
OOBONGF9i1JbOYhq5Tl146T5rhu1cG16OfQHz1d2fub/pOnbrwJLv+S+tMR5vv4cdKjm9Gj2ZTj7
OUVutWWZx4dYjPEPSSXfHTzP3AqjWKxyqCQ3wIyBzkI+2VdFYdjtqORHRQT/YQ9qW6/q0uzuK80b
rkGnic6UJ8LeKvxgbaH2TjGwN/ael6yFfszvFPpaa3EopXUyauM192KO20E73XWJYblBr9JajBpl
9fGSv1KkT84f6TlQQRJn4FiI7C32a48La2U1kniwjGS+inK1eelM6IN2kUvyTYhmxbe06KYrRaoE
5HCSRv3cK689exGZVZ+U+5CZY/Wj1afxkfZu8IXXTTrUY4Fp+4gB5uiMeV88NmnK2zwSmCidAxpK
OtCyLj9rYUw0aaRtfKeD8gjtqQSN7bSWb/4GXz98Daq6MmyKMOFvmgl+4ehm0IpOIJQlks563JVO
KAoDWLIaonHh5daTQHf/EZiwHtti1MmN3aVG/FXuwvInHQ+vt6WiEL+U1FH3vRA1d3Lctqrd6Zbg
eklsIHry8SKfVYLZ0JZB6Qh0n0yPaVnZHg09LL2utw5tbWHp2uhRXt/VFt5Mdp203aEd4zF0QS4X
EYATqoROW9amupnAVLToEnvtl49/0VlAQ4sKFSYgqRS34GcuYsQpVgtkwLv4ULeRteW50twmM4zH
j0dZCIUSdM+MbLpg9A8oZZzlYKIvhYIWptnB8wrJLvtWB+yH8C/s823MU+NgW5KOvr7x5NnucWqw
EE09ZDDqEUm0oNcea87g+uNf9c7c0QOZkarYas75/Oklkzd+oKVKnx2y3jTXVZNrq2lKL7mVnsdz
M78LWtBsRku6sSSu4E4qBXR/8wPO5fVNoIvevSn4+tack/ZijPdNXqa3km+oqz4B9jChtLBKfS11
WtykVrCOB7sEbOUMUCLs3sPlCIKa4k5pvDNroBVtP6RbHYfmbQvGYdsJXXHTaKgFmVFcOxPc6xWR
RujUnnIJzzxHBieXxjw3XmyJMjbFlrmd+jYe9k1fK426zA89rhhurYOsrFWRAnOsBZuPv9Z85S+H
YvEo6bGL6GksnoRmYpuq5ZQfTL2Jbiwv0ldGge75EGHf2iU4CKZdEh8sCUmtAhm5q4+HP9sszFRD
0tGAVEWlbNmC1fUk90a9KQ4EpjPUf/DuRYAwF9pSr9Ds5SznZi8nEY4P3bnTBS1AN9VgUcoD6D0a
pg1EHzuemmkVl3qwkdOwWWPxJu781NN54aU72sCY8kiqsJWTZLyG453axRDDWWwGGehEaLyEAlJV
8VQOdkYUHfB6p6Fjir68HopscD9ep7MwjsyajU6Nb9Y9kOae+NsdgcRRJmRhVx6soZ0cSauASItY
T2i1tm8KaJUyLIiPhzzrc7wOCTd4HtY0lm5RgeIFvNtTeYgFTcG9CVdvs5mUFcrurJHQGjb3K+lu
nEgXaprvTRYpdTRLUS+lDLf4Wo1sdbJfTtXBihE5Mb3GRJ97mpKVCkrEjUW13eemfIls/s5WZG0p
+tF8Y7bLcF2sUlWsJaU6RHWOV/UQetBFg0s6ledHm3Sa9BNXexDnOD+efkgJ5FBTsLkOuGhG2BYG
zw16Ak6LrMpfbxkF/3ekCniEyAOXtNDWr7tCDzTl4GccLcsCtcxbP21GAVEoHRF7VxMU/8KmWQqy
MCu2KOURut9YlIAgPp2f7Jvw1vtcOEThgIc6JNu6A6dqeYiwN3gZW+aNFLSHWe+v8UwgYp22azy1
sL34EoL5/IOSXVMUl+ejQ5S5KLRWSq2GGIMIh6ChsYVx3ssQtv+AeU5UMt92Nee9eHqz4CU2O0lD
LYDHsGxfJYqY4k6K3QUgDWulyzk2eTJKPEpupiuQ4v7m41N5HsMT67xCAsjrQGafWQuNqimIWmMc
6lD/npfKxveq2I7U4PPg7XEaA36bATHGlj6LJVDCeEHH5YUDej7pWQnTBAoPlIDjMq/8m3oNZSlS
TkSNDkpmadhPj9M10ugGXYF8nO1wxQuvxLsBHhSKOeObPaKWrIY04/nitTQPQSgCm0WAXv6WgaV4
rOUp6uyKls5OHSc8uxNl0CZHkPM+WHthov5qePf/upzKq4xnIgQ5WO/wVBabPC2ToUNdxDrAIrNs
0ReEGVL68vGX1s5SXQS9Xom5MwNA420+XeWxEqsk9NT0GHpFR8bepewrM2q2RTVJk6MlXXMljoGk
bhq1VXsnLo0xttM6y+mlAiHFGMjsnsUC8JOjQjfzXVPtrcQpQpleF6nrg5jkCGArVfx1SvGHs7W2
oMYdSJqPKrbumY8kZ9lTEVT9MOu3VZbby1hUjdoQI40/Vg8Y2Fai2yRjSwIshN2V3EYBcMHYE76Q
QsuZE4W19S0EvA8/XDLQOkdYEhkPAVUP1L4n+ZhbE2BVLI1Fwa5hGfLLvKL13UyMtHpdR6Ey2gV8
/odRLqPB4QxicBMU+S4RS/HXx0v+zj5D5B7DR4B/s+7Vko4cINRQd2VTHH1La9elBfzYmhQhQa7C
VBwVXK2jeQkKM1F0rXVguPyoiI+l11xq653fXaj3gAqa+5TwQ5fC6HlZpEYhFdERowX/ZtR9fC1U
vbp0mcyx+OntxTDkKHDb0SxBX/t0i4laLUpV7EXH3jeibRmK5o1v6Cm1G3QSZsfZrWeG9SpshWAn
tb1hs9Fq9+NFP79MzNkxhWYsRNrZS/f0N+ACoatTrodHETOtO5rZw7EfKvEegPNBGYfqkozrO+NR
M4cEhuw8D8My5CywLsfKYAiPaYyJkBD43XaS55cIxf615geXunHnAAveYaCEqGTM3eAzCU5SfIRy
sZo+IoDZbNGiBBxbq/5q1hJBjKIsKZX2HD4r1+1Bt5J17pmKi6kpjpAm+L7BCLM9jNv6KkATwI1I
Gi70wc5DvfkXco+TSZG3LZcEN4KgpTIWHU2JT6BVFnAqhofONUCpmQXVh64tj1l4sSz/zj6ny4p3
25wszxaJpx9fLJEJA9ocHSlZQRAjyFxTWbzU8H/n0TQNkGKySQZA3LXsTumBOKidqQMmMChjoU6K
nwtmvmuNUsEGNyRlXXSGYsexXt2OWhtfaxBL3CwQFbcHuXFhx8/Pw+LUUa0AvEH5H8yNsbjYS2ko
KyHL4mOYWg9DPL7oZn7QPf8b9vL3dd49f3zAzkNO4kAoU3CmKGmfNe+xjxiNMM/jYz9pxY0u+NpO
MKevlDClCxM7TyaBP5K6osEOfI3H+vRrNr6npWktZ0dtsr7Hvtg8WsgB3Ec97hqVVPcrVPj6q7SR
ajc0Q/1Sre18WckYqAWYCBNCO1vsJbOFiBHT6TwakyFepxUlwELUweym2iXsIQzHs8EsqGiU1Gfd
QWToFsGlXsh5NFledSw4osVW7ELFFU3IEshw1umqUIW4cPJM6b9P2qiIG0+YXTTLNsp/ZHkStTeG
lyTppkeiBTk6tGljWy5ybS+Zpf84SsLkr3RlkteKnie0KsIeXynY1KtObANlBVE9uddDvoQrI7b7
Q+p69SVCnmvbSUWlXutweX8MMfqHNq6P5LQG3jsY1+Lq7XGWiQhcvzLDb1beju3G6MH+9WTFz6aM
q61t4kv7OLSj+pz5sRU6KMyj4K0rqPo1idHfKkVm9XOgMe68gH/O7kjxd1YWwaogzcCqFP7dsfbF
0c44jm4w49iuxSLDJE1jajW0N61DxxrYtY6eW2Ls61wr7wyt1cx1gG1ehy6ejIKOXmapYEMwS7Zj
wWew5xYDlSv6JldG28rXPpXOQ14K3gsJMH4D4dCKGKiUQvd1klp6TpMWJ6s2b8UJ/JwxpE6Y5fw/
IpAZwNjiDC0Q8QcTN7E0c1P8vAlaR0QtsLCnZgwIMPPe2FgCzSa+Au0BNPPG6aHyY+FbaTZi42Sq
1LUAiErFsmk0jabb55FMp0WbHf/otwWyTcSIrxAlqHilYxn/NGmejktUR4KJRV/i6Y9409IvKepI
hoJkiS20Igu2iVsrge65caAnEKa6Knvipm5yt5WHxLBNJNObVU4tCtXLvhxvEGmwnkMKus9ep6bQ
t/1A5C+qcn2lwVsqMcdKJ+hfGZYIbqtq4VVotQIwUzhoR94IObW7xMzJ14xOubcILjPbSHJyUzZG
9g1GGXIFOdVqcRjqFVeAdu3jcnWY4M85vhYOrjypON0MgTeNOBAO969afA96HVeKbdAJyNwwN+LK
mdIq3Fm09PZoxEYNjsyTfx3g4nEH1Gn8EVFC1R15GlITpn07iXYtGLjB+y2io7WUpb9NLfUie6C+
fqgsz+Izmn7wueHgfUMGxIAcY5aPQjMmv9s2SW4r9dXVwlfzmwH/FcsV9Np/Lpvaf6JlKeiuWWTi
4wSoObfrOjyqvRpvpKTMcRlTgPI55F3pFyNX25tSH4ONWRZBa6tyH5jUJsQwdcq6GL/kI9k8SxRP
ulMFKpwTX8bZdbTgftkDcc0TZOxyl8ey+L2sK6vi7Q+rXVlVRm1XNUG6PXmddmc1YdU4kTkF60LV
hWwVNeqqGpv4OAL6vy+ksBdseDgI34XShFKHBrSMEfQ+/J4Jpv7gT5n/nMEV5uwL6MtcJ7gz8qGt
hy4z9a8e3fCKkEeAsmoI0/CdLio5O9RXqOK6r0RulSS6RSlLykvXE2IUzBDwHn+VptXcdEMkb826
ZxnGMnBiGJ9u34XibdyL+q+gMhE8D/JWeRKVqX/gc7DzfIpu0DoFmMp27ufKl5A/q11LzBHTCxO9
PUwDYf4h7icJTYXGmn4NUixhdGwlv3zZygUbnbFib/mJAauxnp4NbVDpuKEM4TRZl2xGH1tBX1Uy
SrRlMb10uN/VqXDfRdaVJaa4vale/Uunb+GqaUwXEDTAk6/GeumwseXcVhpTuRN8Mhvw4155nWK1
IZLehehJNKY05vbgdxhJy+Yovshd6T0SrfV73xPGL7C8xmsrI1q3hd7DzXygPkcZKSjH35FpTSxf
2aJ7N2jc+kUuD4KDnpfMJ/OSEFZUXpaiTfwS+a46sfe44/BoRDG8iz5nZhzein2USy7fLoNCajbY
3kuaN14o35wHghZeUDyilN1eGQmLBxwFaamMx/Lo6XV67dea7OSmmbh8OuRqEsFy274bt62vXYrK
l7ptFI4sfBrJ2elQIqizhChVg67E/pi0x5jkGqMDnt1toGb+Ch6b1rtibpgppdkGl6FhHHnSMOMd
e0dQ0sJJsrp+qD0xvpPVSIbPB3/0WoyN6QdvXX01GjUKHVkvYcJJbbWCp5ZqzYPFNW24LEgLrKCv
wmPiNxmcR5n4s5bwM7IpemMoHiB0g9sojroInA9UkfELlPzPrZ7o3YXCyjkgjVWnPE1GBKCXBHRR
WVBV7NitVqqOslzA045G/XPfqD9S5LDuNezrV3mVZ+hfZuEmUvrGrdJ0cPrUwHU4jzgHutHQ22qU
W7XveD6TMdkWNWJZ8Ajke7gs3aYAOL/p2khe9epkXjWDX+yo2/jXKvXlC/HgeeQ512oAwfJpDSQJ
F82FiFduGC2tOnYTqxmPObrQgYBXUKprF1ZuDi1PY+q3Q50FuZaM8aEvGNVxbAN/pYQY2lvTdEkl
7J0JIQQHY0Km3kc7YRHgDqIajKhoZUdPKH70ndU++KZZOoogaC8fB+3vzIcDAYuBHt8sELbYCAWw
+NYP9fxYzRzGgfKurUFOv1AAeGcUItg5ISKYpea7yETQMDRLHWurYzDwxDUJilOxjpXC380FLScd
9p9OhYIbjBN+equMouDRre7KL8gBx07eqqFTNAAwPh5lqakOyoYckiWjwE5Hib7B6TBT3mjNKHvd
l9z+jldJbU927hhOYb9guOdcBFMs98JyuMXa6XoR4uXLcKKj2VDR3doJV8KKu5yxotW1aIfrj2c4
JzBv9/g8IgV9YNj6q2ffondAIACuBun4L3phPTQKkblSRM947/wW6vxCyXW5M5ZjLfIbL0K3XFaF
7kuX3qrazzA6fDyX1578R5OZE6w3NWRZ6qkiDizfjWWXtmU3brvq3Ktn1Uls05acXeBsuNpceY2+
sCvaFwgay5IA2dus0woPbl5PbBMWuwUqSK5nsjIc4zITJbjkOfoa4ojOjFPEcn2NvDCQsiKLGnEV
56FcACYbjQBYkZioK3IG7SER6ym7kMS+6hC9WZfX38X9QixMo9KgLHa6LmIVBp6Ql+PRS8Phays1
LUoLpLKGEExXbal6Dp4m3s7IQ4UujoXeKArbti/U/cOYFfoaS/rqoSy7z71UJ7dQVBt3LEXfDdU4
3n38DRd75PWnomk0d5jQZTkzXZ/IL4nq9OFoTYbgtmMJumQgtfx4lMWu5yhLFCa5DJHSR37rVRfm
zUap1U4RkN0wjuhUmp/DVBCduKhbJ6bstvX0/h9Zqr+iZ/9PZblyY/xnFvd92P4+pbbyj/+htgqA
7j5RQJrtM1F3pJbGbfeH2/r6R7zw2APMmD+JQ3VCbrVQvIEVO39BbMm4Rv7lfiZZn2a5RtjflLmx
F6BV+Bfk1gUsm5CVvJCyE4pFxE4zWvn03ExaYviJJRRHUZiLKV0gVsFqUJTrBGEL2ouTUd43IZA7
O5VHSjFtpyPFU8nShl7A1NtjOERAndLJv+0ry+9ID9L+F/RsA+3miBdSLPsKOGtR3xW1GDyDaYn/
CFj+/50HS5q74z/vvC8/svZH055uPv6Nf/GqRdjT1DAsCrh0K2blp3941br+CTk+dMXnUiotZ7bX
v3nVyieqckCQ4HfNvMK5UfqvrSfzF8JPRgkO1iPYdu6Uv9h6C3tpSBt4G8ysUxA7s2DlUsc16mUj
LlKz2nfaoD+ZHtXOEumzjTDCiWlMinAB2hS3dR3LV2HVRjdVFss/KMnJzkBhdiVgaIDyqzE9+BhU
uYqvTA8En8YGjBrmRbhWPL9Z3cc/r8lHTev5B4O1ARdADxnC7CIgQ8w/BDMCPBzo2+QmwzStuhwx
k1yurbWUBJe4Qq/SgW8etdcVAqqGJRKrPvdBTg9nVGutOfFc7rvQEr+opfWgp9OIj4zQr9rBfIoT
Nb9usiTaWkYIb6Kl4ZipXULZwzDtQuju4savnSjpPQfByfa26zEgqJqkpFZn1nZuRcZaHVVjE6ma
hQC6PG4/XrI5mjudAfioWQbNws0IXN8cDb55hSgm6rz/abNHJzhA/Knlxoj80LGUOsHu3diLUVVf
CXW7/3jcs5YkbcjXZIP2NrAfWiWnAwtD1KVTNjR7gFLt9SjI4Ub2i/AmbXHTsRq1sntDaK9y3+u3
xSgILrIttYvLzSWlv/d+CePTlgSqxVOwTH5wE1MKLynbvYZJ0TZKcuXWDKbuNiTh3I6aWj9ScpPW
TS1WV4YWAamq8QpScwqqF9bknY9BtwrtDovyMRTOs0AYJJaYFdOelLKlVZVg5dW3/bFkB22MMRkO
1VAja4OPuyMRFd1zmuIVHkoqNVRKxy0qsZ97vKeewI/Id3jkdV9MIUlgjFvKhRTrrP03P5lAznAG
xTgdqevFB1RSQ0oSAOd7s+zDOyMoi59BkQLdysL6LlB6yCdDpW9ab8z2UaFX16jns8XGKZPWYh4P
ayXXpzV/HG4yIKG41BEBfbyg8+Y93dxQRTiX3IiQivUlBVxo/VL1Kd/v1bBWNlExIsckE19GVnyJ
tfzecqBDwREyuCvB7y8OEg2CwKIbJ++7UsX/xkzDbLKhXcLWaHDPlZ0IsNuhyxpNtJGWF3dUfwYD
K7MxSlZWUVUw0qVQrtGVQMJvbfilpt+goyY9dUqp/Pp4Yeag4XRh5l8IyRrlVyKLJdim1iptwgZA
2eNwHW6qzkP5UO2KjdiMpYO7o3xTJtN4RWU1cykZXgTCnW10SmKk5q9taoS19fnP39w6rZoUbYIg
5V6ROu1bMoKPvAYGUsuzfra4B6I/KnadIQkDTE5FzK1MqMa4BopPiNWJtfYdF8Axc5EYtq4kr9AS
exAG76ioifHTEgPMkYdauwFmZ9SOHo+YQwa6OWTgGAPjZ1jpKkQoVAj9VZ2iPMvwCsQeq4/qqwqA
SAG1poSx00+xhE7F0PWT27TyNDl1nqWpI3uDeuisUitsH0hrY6NDF/+i02H9MmS/9mxvTP3YMc24
PhjwICdgatL0Owa1laM1p8ulW+DjEdqA5mJxA6B9ok9eFEm3tprCkldNnxYbvzPpPpgdPkZOIs8o
zCkB2b6SurnGjdEjbrNjKwX12p+q6Ib2sgCaAqWfxE6BjmFOnWMK4rQGEp9u6IWAtbO6OER6FdII
af3YVaVKoWNcybK36dA1HtwyniLhqtB6NJzFpkJpXE6Dh6LOzMbp5V4THTyPkkup0BmliD0NHoRL
D1Oa+VJZXHx+ptZ9FLXGXk8Ha0WTULRROQzXnVCo33O4Jo84gSHtlWvaHoHf4NcQJOqFy2KRj6FP
giIoZgGzsRT96+WZkPI8SIO8MfZCWsYbeSoGJ6M3Y3d+lm9TQ+7dj8/g2eXEeAR9MmrSs63HstNq
FNE0NnJg7gUh7LdJgA2OlvvGmqL6JZLgO1NTqU9xUQOyBb5OOHly3NBKFLR+svZVHsCJCDR/HQtQ
eYZa9tepDDTjr6fGM0bgSFxE2DhL/7wdD9xw63uDae3jiabZVKo6hzb+nYmJ/PcfjWgX1iNLiVjA
khBYqsDEvFT09j0NHZQPLd/1C8HbdjwIbl95w6XyyvyqndycMyZfnYsrBHwASxbllbSIMfixMmGv
JnK+jetKWXVhEtPf5pRmOi9a2AAhLjFrWZVJqW6tOLrkOrSs8cxbFZgiCHPKgrNV3OLp9Sypq6tc
0PYjPAnEVgXwxldxWYqVC7LO9FxtSFWuMk+lJw2M3+qdhk3oO1VmKEeMC0M44MXsevXxdz8PpYBw
Ivk0o2VJj5HgOf3wipKacVR61l4LW90ZLO+q8KzsSip1aY+rnnGTo0FqW4rXueL/Zu9MltvG2jR9
Kx21RwbmYdG1AEBwlkSKki1vEJIHzPOMq+8Hzvy7LMpl1t/rjsiMTIdtgTw45zvf8A6CwdS/mIY7
3Or0GxvwY2JOPrdIHbDtKYao699/EKJfpaPOmlzSNhO++kETfdYKS72vQqX91rEYkytNLUy0Kk7H
V3T15cwRuyiQXMO0BOmzhdLoc9immL4qWvAcY1UCU94QgNAnULKeFJkv6EaoHsYOpRr9ZXHKWOYy
VRUMvWEU5Paf1/bjGWaPo9AEEREROXg4779RV5ftSHvIfxRC5ABLvVDsbtYZGod550EJvHWGf/c8
1o19jpycKV3Dxjsl1cUMV9tHS643+F74bkSjDfXb+7o1uxsb5zfva4EEEg3ZN6jnXbfS6Zo2cogg
6mNuquljobTRvexj+87IsUQNdQq22BwJcAPk2g3rdnCVkbpA6eSvDZH5GLQgPyOwXetU1tKNFetm
jCIpXfnMD7TGDqfG3BqgxFdpWc3gDqPqM/CsW9D0360Z2419T98HmON1cCB1EDshCkjzgtyOdP9L
H8/fml5+Ayax+vN++Hh9sGJ4Ly/myzQCrnW7ETeVq6HRhEcFJJeTZ8qXcCghYmrKy58f9JtDzZNo
KLMVGBIxvXu/84auabNJs4JLEVbtFxSS51dFQ2DULtRxEJyp0mLByWO/iSi0+362A0SHvww4os12
BpCjvMHG/U22wAciSVgSBYpI9epwq3mL0VmZB5dUr40NVrHDQwvX2xlqwJ5i3LSrthLTA8iOcmVa
vnlPWVLemCirfOn39wBwRKBgpPzkLlRrV4uC4LXZpGF4YW4/bEvgQystwvb6z2v/m6fgIESrkS4R
9cs1yzlv6kZPqhEgStKGbkgC5kbADm6cvt9sW+TfFxo1lRxBU3n/XbK6MJhKMwppm7kC79w8Au2i
/171rtRN3//8la4tTrm8qD25Qul6SbAbr/kbaJXKglmX8YUb280DlLQPA7r2uQOQpZbWddhqd2ra
M8L2Uz+LT2DiUZ6uS2l6GGhViqvZaqenVC6th94Uijc5L9Wt7juVUa2VTG8UkmUw2w5cgnrz58++
nN/3L53x6NKO+zm7hB7xfqF0qRcsUBzxpRGbXawz+4XO9lSk6l7U0q+y1GQ3gv7HQ7480GJgurAR
PlxjWhwmMwr98WVAu52kQgg8P+3EVen31o1N8LtH0XOk2Qy7ZSnr33+3NNeCTEEo/DKUk4UFDV7a
g1Rr9iSltxhJv3sU9EaLLYDrB5Hl/aNqOUYeteFyJv+N3bkqgrVeJ8I2lKVbVlQ/daKuXxnPoCMo
EY+V6+HpGIL4VtS2uCRq1Z1MvZY/B7NpvOkMx146aVK+KX0nHBehf8nRssSAOCwAU8EpD1IxXsTC
U1+w7Hj/MiQb6qD4miSzmjiBEANRQB2mlhkRaRV54Dy0B79M6tllSyrzamii5iFPtELlHKkxVIK0
rV90odTf6trXoT4oY587fY0P3C6WAMnYgigN90JbGdsY8e/0EOj9eBCbAHTIHOgDld1U64proPkR
wGUMByebZ1l3ImuUp73I1N5wuDzNE9QGoIG97OetV8cimquqXlYvQqbCN5f9MPwilqMCpSEu6nRV
GTL+bygTDT+kIVC4tqrOiwU6pnZfWDrWoF2ZYmEyTcVdLZQNtCNYE6T2Qd/XdqYn+B1GsdUclKoV
ZtQLxvEOYeanVvD9GD+FadqnbSl++fNxVJbAdPVyAQjAxaXxS95wrTAkK6laJVJdXrIgC1GMZq8O
DoIe8QgeSTN8VxLnGHGjydQh04xm8ubr9SQ5VVrXp6KvByKGUhmfZnJ25rR5K3og5uPQ7v2x2TIy
Vbb5FJTPadBrjgiQ5C6pwwIqeae0dz285HTVmkp/ivBg/9qgENE4cjYMoDxVI/leaWIU2UWWyqYz
hK00royhjT9HYyvcKoN+0s+uVoJykrVgSkQL89oEKYYG14IQqy9qIltftbzlGq4haWe21Jdlz6eI
QrZQiCKCPYllKa51YWhbW6HJbzmqlBVelgGBc1IrQ10CGRH/q2AwinSLupJ1O1LElxY76hgImpof
+Upl76glObwdzxEuuYmQ0MNu00BSbDXT8ruWF2BXkLn07Z/f+scgDCWN+mcRo0Uc7rq4LLsiNvzO
Ki/iKAueZOX+LpT6r62glKvQnIy9kUC8+fMzP0YsWuOo2zOopdXJQOR9xEL2pm6tvikuEl1rtypr
35Mz1ViJ9TA9/vlRH698qrqliwgXiwH0NXG57hE+KaS4ugQSzEFdarqVNY7zjcRiSZHe7xeesrQr
cXlmunjdcKGBrLVaWFWXESkZtxHN+7ATqlXgA1EL2+mcVxQZWp+Mqz9/u9+Ursyl8GTkxS197ut4
PElqGcHJai4NaceraMzi0SjE8DgZCFUUsyA9lEmbrnSCn5tge39Hr9T6jquYsYnqzL9xof/243Bk
GNQus7QPN3rbt2SPqd5eAISOazXKLnJdg8fTMBqZypA9LprTCYvfxanEUNbjPPWnzE/EnVxG+Y3E
9jevHto/Yk6IGy36B1clnh7DA1ZHsYEeD0klq4bQFfP+FtbrN7FiAS0BOmAjY3d6XWtVgQnlKeqH
C/o50lEM+ukrioAkzVaqtqu40Cf0lIQAAZhCbXYZn3VaockURk4ldh2EcDHlItLFBMSeKXT1Ym0Z
tBlWetH8tUubpnM1HWIcsv1VqLvzJDdgk4Upc03Q07Irh32ZbLBb1b76USs5MqL8ljNPdXyLxHoN
OgFkhgALdDdRQY6FAf9VZttJZq8G0TRewLP6a7lvuDWTRqm2VTh7LX2cda40zYE38jTnffyU5TIG
6zCe7JCpmJcF8UTLoip2o5/3XhE20m4I/MIFDzzeKCh+I3rBBkJUg3YZJMyPJpOTpEdQ3sdLIBrT
M46LvQNsNE3tKEmtVd3EgpuY4maOgWtK7JUz8GZh25hlsauMwLqXQ6t9AVPeen8+stexb1nD5Wxw
ZMHSYdz6PvaVfRc2mp5PlyoPA7uson7fyT1gpm4K/x8exX6E5wIQjDz06nXhdqDoiOZOly6qkGUQ
tcrB1idbd0pY3wiA17fI8q2YeyBPyIlbpMPffyuxBbynQR65LDej0xthc5kG33SCuOqPOf7oR0m/
aeJ8XWgtD4WFKdIR0rG9u+5WSlbVIbzf89BKTUHQj/ioqKOw6gP6UWIV3moxfwhvPHCBtVC1o5AE
HOWqSkUjMm2brhUvWWNNnkJyMjpaEIWHsq9VV06wkxKXYcI8avRDeumpr4vuCQUe6zjkQX1ji/9m
zRcK06IGvyz7Nae8Ky2Bs6WKF9qVidNH3Xgu6DnYw5BJXlXL40obh+lGXfO7GLCI14OfBEsBz/qq
sDFrVUnk0pwvGjYx+9nScjtRI9x+xqBdNzDLMFESiktZ56knzol4aRi9ufSSyn03tEeBccdeq1Xx
1JVCi/VbOR/I9Au30oV/W0SBRIJdz6iSgSf9lmusT8IcJDGK+VKHUfYcF528ZFeWV/dNeeOoXScA
7AyyDHJnha1BO/lqZxTSSABWU+miGt28ZUoxbdMJjQ8thdASTL1IjYH7w+gn7Y387fqWI1FnxII0
C8JYjP6uvyRQEpHeszVf9H4Sd20tTw+I+7z+OWh9/HpwzIlbi8MbA6WfLaRfBowTknqUuKl4ycsk
c3t++SkX1cy21CLxlKYcd3WV9XdZ0PY3Mhx1aQL8mlrx/X7W6ku2iFzEtb7I1Ad4BkXIW5WzOrmt
KajnDMA4zBGrk5GAVKOkdmecpV7zJiBzbotuHNwWAQ8km8TMWDHDFEWnNHuIVzj3lE9yE2qbkdF/
jSPMzE+CsH2nGAUU9Tmf5h+jDJPMKSE/Ig8adY/IVLxo2pw+mDXIBY9tEMCUh0z5Q521Ym+BJUHY
YFE+tjuts+CtiIN87zdJ9KUL8KyuI2AOjsq08bmdNETSI2rF+9Qy4KoooFeqG9n1z77JuyVDYmKh
V4K0W7yqfy7pL2/LTPtlKKcnT3EjVntYXGLnxloxHowpSgM02hBXvBcYYGC8Y6jZKTPyWHQKP0Oi
RUH0qXPGOSs0W63Aytt+K+Stg/rPq5B18TK/hUaGzEok2GOe526c96NlM5nPir3QtiAocIGLwc9l
VX+eUVIJPEtuNchNftDakia0kUPrp9kwVEGXTc2r+EaL9aPoE/R+aQELIr1AQ/FaEL8QsgEjlbZ6
MpQw3Je4A20kLS4iJw70PCAYFUVkZ2FX3VHhxJsARbsB0qVeTI5aCUJlFzBPQqeeQmVx2kv7TQDp
aJX2FW8XqQtJc+EyTEezQibXNqykKF1cw8I3lRFVuzLrJPb6mTaK4+dGfZ8MEu3GTJ/V1pMw+71R
ty9h7P3rpu/HtBdYBncgoeD93csoo+yTwCye+r6qPaT4CDm8uXCH9YW6ZpcUqwzf1I0YhGprg0es
boSgDy1twiwi7BCHaaosThtXt7+KInHTmVH/ZGnJsEmKrFoVRpts4D1q7hxo3VYYEnR+TZl7GaMl
Zyj0+BQa2bT+c5z6qCuDDNDfsyrQGAsS6/1a9OIYoVFXjE9TNrQvhjSYgOdaTBChdZpx6gSlxihp
lEv58yzO1EiBkQT3uSHLPYJ/aXvKlN5wxGRK/35J/x+0+R+g4395Se5r+/qP783da/b9f//Hw2v6
WjTvMJvLX/gHs6mof3ExAyqiX87WX07qP5hNRfprmQrT1mTGAvKeG/UfzKb5F9hOpBmIclSYjO/+
L2JT/oveLqmgSTK0UEio9v8NwOb7S48evbQMplE1Zu7JCPZ66NnDHs6KwpgOVpS1izAQgy/VZMwv
RYXdlxClS2VaIR6U3bjzWI5fDvTyYChDYAhR/wUIRnr3fhOLWNxZiTTUC24OiLIe61CH5Hwj0bC+
kbe/zx7+eZTFdA1cAYHyuj3C5RNO3ZDXhwIOm5O0ve6Nmh7d+EI/kaL/FaJ+PgZgBphrohRyfOJV
0ojTd4DOYNUdTF1obLE2Q6+hx/9kTHq/Y248ePCvJYA6dBVXdLGrhLmJz/EUKxMO4Ti1zP/wP0d3
T67qtTDLfsslglMM3sWGfF8pnRg7gypWL5D7kSxVu87O22l6kvqp+YQ65fCth1P2YgjAebS5srAi
BTJ515OrBraFHcw5zmT5Se2G6qUNJGMfhOOb1sTiqc5z6CU9GAx7QpA/BwGQjV8YXPyb8us/V4ms
GjIHqJkFC3EVvJaBB5NbsYUfa3QeWteZ63dw0X85fg9/r/p/j+r9+ykcH/YX/6r0Rd7vLj2GG9QM
ZnPQ5vC5r1yluwuroVxj8HNLs+VnCXL13peiUEeSabGNMZed/ksm0nTBGGml3xyAJXrVJDqo8mJj
q3jx5KTd1yD2SlmzLYQSywTutFZ7XU8VMcFGbzvXrB/k7jUR4y1yDd8DQV2Fg7lGDENpRnuQ77TG
chJAnSH29Fr2DNXbReIcmFlPnXuQ6oc+2sG8L5uzLzK/Fr+o0ae43zUFTFAHVBRsfHEVJPIqVmrk
GjsPR0kqhDVGsVCkPzX+fVxMpyRpHcs/xPPMhOA06d/99nma4/0QnQu6A6m08/vMKaW7zJicQfcU
YHByP/C/r4aS3pulvMm7M5aV7p/f4+8OFX02QDqLU9iiLPZ+cbsoz/uikZpDEUbSml96OpYlXpzk
3yNoSoi8StFBD+bXDFn/tTFbzPrbPrxISXIX5aXoaX4IDjj09X1RZyg1+EAp2+4zLTWvV7/3klQ7
aazObtbn9YlcMnpIoiJxLEF9bA0JDF+oKI7UjOgZDtK3tNRa3C61fm8h0n7U1WYZflaSW1dp/qgk
erlNxmjgTeXTmiljeCMLuVJv/GdjL1Mw8GZAj68rBSixYhl3entgGMZMx48ij4A07eaSYbaaK/0P
vE+J4QbWqfSdlc9Bk8vbXBlFQIQWChMLHzta7IK1ejFwJdGxJbG3HHzZqSUINpvRb/jJXZKtoODe
eqFXg/i/v8CivSyK9Bm4xpZ+xy+nRehCLWRh20M2DaqDz23lNIGlr9tyUleNOeTr1JySPcPL0S6l
7pMRy7cSqN9cPRRZxGpuHRhb1z4xA2h6MUGI9yAA77R9S4j3AqiztUnJdSMO/fZR3K0Av0B4UK+8
/7a5Sr+8mbvuYNGrYMSD83EmJ+JL2PXhjaNyxfn8e2UNJJXoPC6F8nWrRJRaE25B2RzSUmzvMjMz
MbDOlNPQtziCMu20k3A2HQOh30MoIStdyXXjaUIxbUBia/eYluoettfNXU0lfKOPc4V1Xj4dkhlc
jQuomrT154j/l/ce0KIYGlOqDkHty6smxB6W5BbULSIQpkMXr3MNRpGO1Sqf/QoFGWWI/Y2WD4OX
S7O+1tNh3ghCiqvs3It3gTbdGoh9TIXoIS0oA3p89Cw/QETADunypJSHYmyLc5bXxSpMxnSnz3UO
kj5MtnEz6wdJaf89UjBrAxGDJik2oItCPj2W97ukCkSpM8I8309JY65QrivdoEPo80Ys5ae8u6dQ
CKY/BCxg6ZXCPHn/lLK3yr4aY3WfifXoiRlQhNi46X7yvl+5fJdlYs44kRpvCdlXAVsPRH1Op37e
ZxN0srKuNyiWoFwqGZUrDNrfLal/q+K4L7/nj239/Xt7fC2vrTiXn/S1QIw3CsK2+c+fvx18L5YM
/t0vVnkbtdOp+15P5+9Nl7b/yqmXP/k//c1/aoLLVFITfC0Y/i4/DXvj/H1pwMr/9wSwbZO+Nv/r
+Fo34WuafviL/+KBSX8tXngkN/DI/64c/sUDE/9aMBLLizYQy1saJ/9yk8VldpGTgEMPZYT+HCfg
HxqY+tfiU0CfYgEmUV5So/xrAf7Jtli7/6kQKNIVaMMA2kEmmGdp15wUYFxpNqADc65HsXakCmsK
0XzsB6zqw7Eyb9TD788tB5WnMQSBCA7sSTc+jsCCYUwhOp6NqEm87CTPwf2APg6IwGOhMONHuzPa
/PJKfpNf/uaZRHSQKCzxwmNZfv+XaJbFfih3eNyf+8m4R/iSW7Md12UTrcS+MNaRnOyhYdy4TN4f
rZ9fFLwyVxdsY9LM62XtdUQWCgg0Z3nW5k3fLooV1qdWMPdppEs3yhmujHfxgsfJzJNpvCoLnAx0
z1VUIofP6SaI+tm613rPRL8Jyc3kmzjauDnYTfwt0jU7zz93AYYq93F3Z7b3Sr7RErv2HVjWcuvM
0iuAvth3u/CbGXyjfTNWqDY9iP227X8o6hYxLVAUbeil8UVt7vVwn5pOpa2i3jHoTWVrs3mZ28DO
A7LV2pEvXb1tQlc9xKcCyyTl21Rc1P4xzO/S8H42AMqs53JtmmtfOyu4i8snUT0vIJkGUkYly5ha
nxjjrBlgd0yH16O8EdARFBYIzNn0t8ra2CllYIeZXRj31vP8qtPU0lqU0XfRi/opeUNrOREeZu1r
KmTHCKQpwvpV8QBux1FRYhJfJvNRM18rnF4mdL3y8iRXb1Wc4Lce26X8vfe/tAjI5Bb6TV6jbPsC
dgqhWKk++/PJRzoh9NC3AUYEJKTWHGH6DIXFlpRPQrSvxx1wcW5A2CbSXix3JRq3D3kEu8TWBTq9
gRNYHnshKN062au+awwvneDo6joQUJva3rTlvMrn/t4lC/aA3gHVFond+5NQxUEdZGSW5yHKKlj4
2JqrSOq7E/ogbARf9cwmUg75ACN+EqpL0WKI/ufD+OFccBhIrRDnRttYQk76/UeYjLZNkklXz635
2iI65bRDgwF8iUMJXQ/5Rp71u6eh0EhYo9zjECrvn6YJctsVc415V2c9+WGJeabeATju48MIEPHG
0z4EGlqXzOIWI0jOPWOJ90/zB6MXOmVMLyP5rK2Mlau2xpNR+lv4Pnvdip6wi49vZAo/GQn/lSrw
Unkqw1scDmkwQyK9KmknP2DykRjJpZ60l9bYhFlvPlkttRP4+GolkQjZdaiPq4ZWKJRk9nIZXqKs
P+kDmkz0SRWkDZNiNaKjo4/x+c8v3FjW+N3nozfGwARlCHD6S0vn/apEsiZkiRxYj3l5NLo1b9tQ
nNbcaDI+nA4gPFXcTMlG8kb4HSAf3d6ww3IlfEcwD6Si2Nk9nf/HdgMKOfayY72XdtVW2xlrmLgd
JWTlWEe94zs6/EFkV/l70uBWvS05OuJYqS3sdA9pExVvJlv4JhyaXbGB2qXfNW/BY7iT9/WXdBd4
4dpfVSvZgBZky4aNwph/1l7+vBo/A/HH1UAliZQLRc/rCzAoQeZMVWI9mk/D5ChfKakYTRQcgZpm
nuP/gEPxBC1Bfkj3LMQIVkV0y9qrEOkr7Pq58rFhcqrH8jjs4+/FG9/DKG3aBH/+nD/ZnX/6nFet
nzoQB9oWofUYb8uDCpTRdMJt7RX7YiNscsLoDwTnlM/J3ez5p/6zdJ8fpl23Qlzfv0vktR86/jHc
WpvAd+SzsqXFTsMlKjZWt0Kajsl7Grpl6M7JIVYdc3xiHpEzKUZ/DK1F/JA0tzfthP6KDQJ872+H
B+k0nifBbg27pKVSuSMds9CtunWqMxK5V8f9rHmNf7SKh8l/FYuXtgXm5Ci1rX5O73y78NRNuY5P
5bG4x424eKyP8fqWn+DPlPl63egAI3dDA3MRQ3m/2xN4cJkf9uZj9CzupHtpO9/Hh+Yuu7NsbSN8
Up8bOzt1FbsV1Vak6WyNCUjj9JYnSFTYzvAlG1d0g8zCacZtPTzU9ToFfo91aYNClp3W646yI/Ko
gcNqha+AiXpk504xJbEDs7HLnUpdMSxqDvFeS9z8C/eOYa6EcFeVHDov/VI9Crtua36Kv+ifpCNT
Uk944OJREIk8IVWN9d9A8HjsRFtT8RzehprLeaiKjaK6QuEJ8Rq+pNWv0mQltoyt7PhvQYn/Nif9
CUb+uIpkLcA/FWBkVxfVFJPjZOQ8j/7RP0bP3U7Zhk++U7rpAd0+cVwJol0UXgj5M3eszM6O+rbz
0n2+j9aVa52K7biSPdUTcwyg6Yunx2Lz5wOCp9BVXKMrQQFFIchAAIHan5Jov6SVGKqP1exX0yk1
11G2LqRdbNlm7emcxyCVif/7BC20BiubYBsEuzLapsZJ709xvhWtnT7sm/JFtZ7Mdtc0KyM4apOD
bu/kL66k1dfS9BDzaJEX+DHdh74r1LZyyqGiIrcn2eq3BPGh1+Ch/CHr6IQ+BdNns74Hg8rv0zzE
KS1GDHlwzG6lGc6AQ5Pk1YUbyY8z/lGVOw27Ir5jUlCnrh+t09CLgk1r5OQ2oSNx7CzlPi12vfhk
ZJIzxXdzciyrdRgvQZbsDx0iewYFiiZWhw8V2rk6wpsIrVdu333nw1ftmmZmjCeN3b01kq3oj0m3
j2WvSE69sNant4lcUc83+dy40AOA2ito5pGHaJadqnxFPoxa1CwpmSDCepktECMVzWGL5oBdwTwj
UhHYmosiJr5wkl0bh2w8G+FD3x0bE3ap+RwZFzkf8fxjtW6pM18nFxq+xST4HHXgRZRQV0fdz+RG
n5FgPecqDoXDGG/BfCurypex2amMGzfHh6fRiGOUBAYYuhbTqavkQsxiFcZbUp9pvHxroP7ZSpLE
zCOArYflzRbQ0uz69QQyF6G5gTvzUh6iRrL8/i+7mxGI3iDqFTzGelbZnVThMJvnXxkTLHn+LoxV
0YmMbd73yiGoKhBziwBkUG+sEt86lJ5u5I3X8Dns+SAFMSfhQ0EwAY/4/gMJQ6xGYjiKZ8n0P9VD
qHkkjvRO9UOgdKkdBv66VbhUhexkJcJdVBknTS8AFATiyZhuKtBd53p8HNIa6MxkXbgUXnNqiE1j
kInyfPbrYa3OCOmqQ2vrVeUtgxgXuIJvs8T/JoKIVWCIaJA+wPNFuuVaVIphcmuYqAKfu6hsVmLS
iE4vAUsfS3benyPcx28IrAZLFMxslqL5uvMqBKkaBkXWnVsw/3bhrxD0axhVhSGV5RdFiXU3kVTv
zw8lVf6w8ZjN4JnBNJW4/4GmPdZyqQAgkM9JsitMJ4u3ofrNShUHf6w5xctg01l3RvCaZ72tAJ6N
gbcp4p0pHjVrMad70aqL2p798hld3HHc5+PjVD5PzVuFU2E4PobpYWjfIn2vtgey5STfJ/PGnDZ5
dZzmTSnYksr4JaSIa+xIzZzPmYHAQ+/EW6PaJKitqg0Vnnk/16to3tRI+ZYnI+LUP+TdUdM3mfiC
STZ3sHBXzRt1OibCj4KaY5Y1p5EjHIg8g6tX/awH585CD+25MqiENgYfxLyHiSIrX9PiWZtWxXjX
oE+rb7jjeuOUiltL29eZK+U/LGipdXPQsUU2+NL4UqRrMeoRQd4R+WdhZQmfEKeX5zs5PFNhG7rr
852QxkiEnax+97u11r9KxV2unKLqklLe6i0UlTUcQ7eftjFrJXDR1ojsHiBPuMgErWr4lIp2nAqv
+xoWgmPmr5LEmmpfGrDDKBmX+hrADj4aRXPKJ4qdTR3hm7EtzZWsbqmfdePSd5eQPxol6Awrj83k
jOZzh3iPspKVDT2KyKdwXmJ1U64UZlraDcuAD7c2aRltT7xNl64q5+l9GMHFEssIzVfPYRSkFOw6
k7LSRGK8UEp70oTaiSQYNH/e1R+yabgQAJXBABBIeex1rhDOwdCNuaicZ/1b3ttZPTvFvBKrwDaL
fVL9aIQ7MbFVBlddcFLaXaDs/Hwt+Ue1em4zj4DSjC+C6aXGMRuPcnYXySLyeic0PCvtNElf/MBR
Vbukn0DSWO+GlDGiXSPgHD80asxsgZWddlXhwSvrd7JxwOFZeSKrmx98pImsk9V3KxECFIPLwOsV
T/ZhcDuNuZv7HL3xXS7uxuZ7kHuqtgK/j9OovhZZO3FnnfrkeDcDdR3uw/hzMWk2IEO7iuCmdIdZ
PZWQSIz62VB2Qe9E9X2qeAYySdEN6j78hg+hY+HG4D6zjIvo+F3VLGZTAVTIFUyAlR3TW7KF/pBu
tQd/lTrDjx7+wXGGJ/RZNeBrYZ+IuIeNUi1soJM47xYLXw/BWmc0jmV4SNW35RdBHNlgNRk2Zb2b
5vZcurJiF4vDryc8TnfFvIuNY5gf7wt6bQkkc2xSVXWLIK6tTN/Hvl0lymck/m2j4D/MK7aZVHpK
j9j8Fyt6neKjRc/HYpy3xuc8jFbyuBHeygepOSJOiJdo0CMy/uxPT33XO2ZQ2fL0GqgnBdaP1hzV
eS3o96ViK+QBopQ5GVZKZX0/Ta8mk6xCpGA6C1FHHX3o3aJy/PYsCvTsCkfodrkpwzp0A83uZxcx
n1Cxs+DSaMXK797Q6nZjYfE4vogLnx7FIurBLtmIXAM1Bshwg6jhMU8OnAoNF91wp2fp0MlH3J3k
AQbBnRqd69fBDaSHAf+eubNN4YhtCprS99j6+vHgRv1aq78pxLbwKHfjJsJlxB+0Q14/NNqzFPib
BMifXN5X7epVS0JH696KUTt0bbQNEXUxxwqDuzdmpJnxXdRDu8pKhM1DTyrWeY2WauUZ7VcpcozM
J657wCqXUsiv19Msr/SamJlMtqBesnLnT9sxccuOvl7XPQQY+GT6W5l+05SLbNe9K4xrLWGuTc68
iSc3MLkLSPO9wrSfeJnr/Muz/CaUXjivM99DoCI+C0+d6ErfwBWYFC+Vpwwrq3CsZFWPxwQHv8ju
T+0d9B9zRAzFbVwumnQdbqfY8411gTN1ka2qZDelbvnUJnvaqh6UgXk1qlw8thJsRfdQpmu8sQMH
b96gOUbdKjQ8fWO5zYr4EL4gGV58CfaWV9wlr8JDFcLatvvzuOq2wwYQSXPf0UvVtwZ9l3P4BWb7
KNjipnpERqY/TSp3mRNty338Cdtd35lOQMvVT/mNmu9q6IjIGk4fHFp6k+jfUUFf9YkKcvkssXL5
HNexiehGKdpj1TsUiKHNFBDdf8laxWIOfs6grxXgU28V1j6FKmFHlX4XqtJTIxiHRkxu3BkfcmH6
h9DjsfsFAcXM9ir1ZBycRQLAl3Mcph12ATIEkbyP1n++JD7kW3x1+PegbGACo5FwdTPB6vQrM57E
cxyRVZRa9yyG4oMq9hT582srzg9DbN2ImQDzr2MmvUqaloCtlpVnhvD+PgT9I8hxPEnnDCLK7IiG
m4nolzsR3P7Aq3KX/jdG5bq0yeW7WFiH7NP5OSXG0oUvt5jxRu4b4adEyahwunRvSOcgLpwRaBOe
o2N/F2nEjP0Ufu/0h3n4LmWfjWYvpm9991DFD0X8nPc/ZtNj5A03DYSHMSN4YjNpSGK30xxyToku
vG1UHnsgDj2kzmt008ZVQSYV76J6mxsuCGu5c9LI4cQMEZHXZvIQpjuTtrIH2GKDZfFjtyEROTUr
ikmHfqFL62qNPJJTrXqvWQV35sn/Uvzwn5If5edipbnFnjkKf46pkVet9FX/knzK3qSXai9t5S/T
SeC/2gO0SHRGTJExig1tgH/yYDNLXjKfe2Ez5VvFOIzDKV+byqbM3vrk65QdR3kv9sB7jmJ83w7o
7+W2xPQrKje99hhXB7H4nLl5deCAY6YSVcj67i2aOMH2/3B3XsttY+uef5V5AbiQw81cgASjAkVK
lOQblGVbyDnj6c8PsntvkfIWx6dqquZMl6u7ywlprW994R/iYJUqCytagrngwE4xkGhn/Lvdi/fF
cwQA/XmgzY2CNP1OichGCLQx4TCeg5fPFyyF7sfFA6qFQfzUAflYjQw1KEUzbsa9L82VYtXrqzC8
UtWF1C9cyyGp5OdVfS4Ha0ZwNqZkLGz1q1XMS9Vp8/vUeGkybA6uzPG6JrEebBWJ98DOfQf6loZ8
FuUb3hn5rNrHz8JTnsyyG9SqZzRDCYI6OmJOJ83DxAHdfhiedACDwwJHcO1OfWqP0qu/T48Jq+HO
u8pX3NCmuPYXEX+B9TXu5j00uCv3tlkYDve4To/5N+3YLrMFKquCNosOhPtXwH6gqOgqS8jBSPMG
YxpucOXfGqsYNS4w/nNjpa/z0i6le/1WX+Qb/2sKoEu1Y6da1690Ajk4Jbt61q4RZtaulWvNsWaC
kyyjpT5H3OsKM9I54tuL0qGCEb5Bk6vYUOEMnrZmiwf3yr0XO/oddH2wdF97SzjPE1M3tIvrbNPd
KKt2pf+oiNZOtpBf5MdwO8Btv0tpfd4X4Kie2FNoZYTjPIqcbtjA3M0lZ0xXIjOr9kdu3A3telAO
fj4utf7K8hdhNePXAtWeDgW8VPbic/qIFfdz06Hub3vXyUNR2PwwcocfpTvXhZWeLXpphh1MhdNd
NCuAVXO5bmVV21bYmu111ol0656qYdPRwyS+v7QrY2kms3qka+/gywGWpL0D3yY9dD+0n+01Jt2B
aZf8TaadMKOMHDpIQrsq9Rl8dbdd5NGy0pZyfRPFoCwXhjrnN4MJS1Xb/+mrNg4eeohXzdwE6d0s
XG3jWnPU1NBF06SFq6wlaWFmG7+7i2ixeiu9eVUD8qmDwoi4XQXFslKvM3emVLcdpUno1PWcn2ww
sYFJmM3rjlCHW88scmc0thkiIrBpMb5jEnmhivjYAkG/Y5r0YKsIVe8DllzVMEY03GTcJ43R2EbH
DncDHM6jlnmHHxmbOtpL5ZUuN7s0c0AfynOBf2aJqNHiVX7L/v7HLu2HjhS3w7GhTJRW5mvno7xS
Kfusa3xpj5xSag2OqOVMWDPGGr154Zxi1Pch1ACIITNA/5VR3oduhBi7SovV0bjv58mq2DQ3/VV3
BCi5sJxux9YICnuUZom/afr7PJqVsiPRIn6Qdyp+8ra5o0setjvcAVHrMgXqESrhBSaYVTpDmdSE
RfF9fADmOdO+IQCoaLYOV96w42xOL7Nibe9kw0nq27iadS3WXNMB1YROn81LyrLaFnfh67TRb4fn
pl2h6OGpN0PrKITn3bDLt/JzufLWyVXtjBtvGSytfbQUnHo77NR5tKS3+sjvuyW8H9Nv3VV+Iy86
4pJyA+SvCG8MlqQ7r0JHG2233CCpWUfXY73ro+tE5T7m6q4PZ3R81WIKh67C+MsRjDuJIwdqEER2
1HN2wsMUG6/FHbfvfc1Iwx/EHfM18Ul5FYiR8ZY+seHZ7vM4zpnDUBARY/Sdstfn+jybSba2GK/I
bxeqzXmLxP34WiI+b9nCQ/qCq3RezbhfDNvYd6Zd/ORFT6FmNW70J39fZXZwj2F3xkAuv4Nl5P9E
HYNT0/ph7RAaUiWgZTY/X720BC1GSfjDynbzmjnpdXEbPNE22Zg3qMeu9H340+N87jblVXyvfR82
8nX0Yik0jm1jR1OY/wr9JnxQcIC25mpDCW3X8PyUaasCDIvbu8rdmtVNh6PSIso2UGqG/qpv75p6
F6jXnroIwP7qc5zVc2kRmAQdwsM8FpZWtbSwOWxWKGsG/qIzZnQxVEQjvtKw1isC9zypZhrOY7Ud
PSIVOiELBFt3hnqXN9fYwwzNQh72sorU2MzHSpHnTq+E5jqukQZxZxE2SsEx9zZuZRsXoH1/2LMT
Z9TizIZIALDzNN0zG8Ww3L4e98iA57eCEqTbNpEmi65edYpaGy5k9R+vB8gao0QQjsxK2Lyn15vI
5mHXCdHepaE8Q7iEiFkWm0yMfgwmhqifZyTnitaThjU9VYCBOMGJxImzlrwVYtfR+Ga0Dys3n49D
8qLJabNTJueuof4Ots0NBqokv84cC+CD4aMZGqcpR6rOcVUnMr2nilH9ICxr8Pmz3AJRbXnV989v
9Py18ObpBk3ddQTfIO+eddcL3N7COkyCfT5aGaOdhmWq6/WcYmc2dnKz/vxy5xxZWJhgZ9GXQwoW
GASqAKefIcqtZMyrONibwdht42K46kPXXESVj6MhrP4CFSpnCJXAGcyRQYtvGgtaw7jeqnG5bUtq
Rp6ntIVQdVe6hRVOpuXGVR5EF864N0jx+7kDmDfwE6AoOFV4N9rZm8H3qnCjUhkP8teG60k22Oj4
XrhVl9rBXZqbxMnumJf6B2+T/VQeCfUMRYOvcOYxzSNfKcFYhzsVuRMSsJRo4kjNTULDJVgIAZbS
c1ISDVs4Wj9SwPl/aNQbtV1Z+yTcetIWm0Gt2JLlFfEsLO10YOC0wOirHR3NbG0/Xkv1oilJIhaM
PnETFNR5kVynMs3bO8Hdd6T7oRNAN3vLWoYt/6sIdvCSOcMdVIDCgKgzRQk6Ga1Ci2QWkC6Ry3Ee
PcL5i8FYGbMAkQ6czEgCtVneXXjFb6CX81cMp4OxDv8gEXwWAzDKMWi/xuJhzMurtEmiuWL02iz2
OShzoYeTnOnf2pTzM4/IrhLxVpXcVzSVszVDkd3nS/O8ZwcdFMUVwPEs7UmF/qxnRyns62zZ9IBA
GbbfXnyrql27dIPvktyQtT4MbbYKu/6SKvh5H/jturCoCE6IR1tvpc27+Vaq5Am6RxjUtpawQG8u
posUjjaafvgsBDLNLL1yPn/UD5ueRwXNS+ZGJ0FHyf50EwqqVFeSUiQHdHtbpzS2AwwXijyy+TCJ
Fn99sWkjIXsChhhT07PA23s9IqCaxnsNi6fAR6sasZ+fmdQ8DHFwKTM9T87462kiAG0gHZyOlbPW
jVIoGFIqXndwx4iWW1qRa8uMbD5/pLfD4nTh4sVFH53RkAgs9pz0HapKXyE12h7Ma5putF7t/h4F
q063kcISEpK+mUnRG6zMeKdVc090NPIdAK3pQxOss3Qb+nvBus37ba45obvMMIHX4kWsOZOXaY2i
/7wrbpTyPq/msTeXqmUvzC11hRxWHUBO2daSY1AoWltPdWBAlOPKch1LY0Q9l14pJ5la96RKMMHw
rblP7qWj0c9EBAgwjroh9+LX42MEiSyzC9+RiplH9omrcj3LGBnGN5ni1AE05BtcAbq3Ih5OkCnM
WqA3xQIJMg+jgG2drER3GXVLhCyWlzTqz7tQfMoJL6cAPgYL9oEEoYoCSlux2BzECFVrvb1lxmeP
ltzPEJB+arTs1qed//mH/YBLnMTiUCqSWEbTYj23WUgNv0tjGAYHyAghZWA/HxLDdxQNgRBkmdQ5
Xiy0hNp+hRWr5xRZfmm8/PGxJ00eBYg2nGG0C6e9+y4ciN6IgbbWp4dYUI9xgBZ3qfruLCzSwqlD
WZ6H2WtjZPGFJ/8YEgjB4DFlEjLA1+cin1UzRGXQ5uVh0MtqU5tLASye5muzRPKEC/3FP7xlkxwA
nL+O9JABzuz0GYVabNyuzLhYZx4KUVpV2A4wEnj1u10mpDmnbRPPRosRUpxnFxLBP1wd5CnCtqQf
pGao7J5ePeO891MUIA9CKlrMLMY5IqrXSqMVcy0IroerrghDhoDekcnc0+cL7ONrRogKDiNiH9j2
EHpPry2rQY7YeloeqqTaFpVMXSNaxIsG43ILQcnPr/bxSONqtMVQwJ9Q/eeNbKsTSyB+WnUAWlGv
aGR19bqH3Wc3sn7EOtOfQTYbGDBH5oXl9AELCgScp+QT08idxCnk0wf1eRpDyJmAJckAyK0U733w
0GlzaGphm5YKu1hmJN3XhgDJUTFnIERNGMNr3fKAYOaxuKhHcWF0qn6omLN//mI+pOfcHlZMCqc9
g32UM84O+zCPBcC4nrgfihopnn549duiWuhZXtlyxHSfZMAAus4o04LNQ11NEV34j3UgM+xSE3VR
mw3iATrpXq7skQJunDIB8ZaHF271w4oBrmqRnKPIjMw5gmanL7JNx07vUz0/WDn47bFiYmLlBXZr
cvQda9T6wof7cIBOmGx0UVigEhKdb/LJ78KPVTV4A0O7OgxGrwApB7cSu018YQ9qU2Z3coCifA+E
hr4NgwCQuGfJdaeVSlbJcXAoAKshOGHJz4rU7ysc2vwiyK50FbSaN4wMgdUCy3WN+7CEWLlGv/XW
xWRkBys7Wrgj8B6sHTetHnU3uRYo20iip6CPT5gNM9otQ/3W8pGtaMZGWozydxMgr+C7L5bnC2tu
g24pTWE57m8wWaDbnVrY55UDaAORRKVWhY0QudneSlDzUPAhQk5FXeaGWN1hRD53a7O9Gw0ndmVr
D6xg0OpsZxT1gFHWhfT0Y+XEKwOGCD+G44nDSTldCFWA7FhTxeFhrJNw5qFGPmvFIkM9R8pm4kjL
Lwhrd9M00Y5gfo9sQGfXKNqJtXgdya6j9Gr7iJflbCzpA5SyVS7gQl/yNjijmpr8tdwmtziprVLp
vf36uwVUyKnXWGYaHLROCJZK1yq3Up0JjtfWMnKdLKfGzUAT5JREGY1ThemiWLL30RwR5rkiRXOh
akEDuslijMZgPVrBVWK0EGjVZhkg+nalCt4WA1l59XlQ+HDyshDhA6CcMCn5sONOX7DSpKXga107
4bqspcLSuGLCZnsiAHYTyrkdm/0lOfI/XZMwOWUdqHMQKk+v2ckaOF2zLfdyWH8f4+pn4sePsRut
E9PlKGT6JYiXtM+kc1ESvhFZPxebEHXWFFdOrxopSinrcd3v02CupPCRDzhCwc854jrtlQ2y2k9a
cg0bqcbCWQe5A0IzwB/FolL1Zl1ROEHg2R6sngExe5gZAYZJCvVahcOz4aLLPQLIkF+MGhDwy2RF
kinbkrYfDCC5vW3liLbYKkztIdnL/U0LxgedPnfY1fHcGJw0ouKkHDpWuFO1+UMivXSFUzHEa7S1
ai0s/xXwb+zTH9SXkzN2oj7o2cp8TFESTp8UZYsPfSTZYKWqnWY6iLrbHbAfhqW6ozczKwztpn8V
8n1Ejzwp5mkPO/ta1W+N8sGli6c/qjhUmtGtxw2Xe2RR2myRY2rQ04+9GfL5YNrCM7GXsVegrV1j
AU2RTYW4S5RCseBQBw65lH4bK/4f97mn7zZtLhnWJxjMcyhkLA7d0OgycVJRwE/0tDjd4MYDXJt1
bTT/fDv8UvE4DdJcjp2AagzK0Pzv6TIJtCQRg0Lt9o266OS7TMcD8BYPNjsWi5lWOVpMu0B7Msxv
Vn6NrzTQvINfP/nNplKeFfWnpP7sOxpd+c7Lf8bCte/axeio0ePYLEG+NdnWFZnEPEjmwzBgBY+X
OGqUdWPZlqsvAoZlyHHXLnMNoBWIuNldtHabfedfZ/LSM5+QZrWH/IeMWtWo0MXgC1VNMEkW2jWG
hVL/aLmbwS9tDU5Ph2HykNJdp5/SV/W69QVH6dIZwgTA6NSuoYHS0ZqjvRxh+NkCkmCiZmWwGsLM
rgc6k6IKSpilg+iroPyUtB+BgNKytLOeekqqEvaXAJw/pWfgPRVZsmy59YGudsmvyhCZOleky3oE
G2OLwWCLFWdKxJi7fda+QiDo6MiXdnhsgSzFMxll5XwfRj9URshI7dIVWJsQn1HHt7y7oHzO9L0I
bsZ/Qk/Z0reFRb0LrQi4WxLuXW5GxbQ9Wzb5MyAqwMz9PFbAULBim6WgzU3Q6fSji7Up2+Mx4+Sb
udiyWTO6LUzTmgf5VTr0/pw5uKQC8YquZPgK6szghn2nye+EO2aD7YuyRYaDLn2wRKRTLZ2OiFDb
KmAOujZg2OR5Bp6Po1JEVPKlk4+C5WQefHb+mnnbzZvI8ZRZ4c/1ZomofpwuLSpkdxMAZuy+WhWN
ybVsrIthEZaLbuLkIRraC4hOTD/dD7d1CRQdllzVP4r+wFTuucmee6a5YHHRNTWO3Y/RmDPUa8wl
FEPGtKV8b0UbN56l8sarnzxzHY9fjfbbyMo0obCYJB3TxLrxnYg4xjphNmots8ZBpdjst6DiCYX8
SNurUjhE4KOiNZVZL2+iGPjAVdI4YX6jAxdJq5domir3iIGuU+lO5eaF/Ecr3bXxwe0PISPHSnOg
jJjlWudcz6KH1L9O3RtFwqVu6Scb1Vu64VXUbMJ4UyDRq8ExWYGRTMdbKd3qONqri0TbD90jdD6l
fWjiRbJustvBXPbqIg/uywiC4F5qdg3jf/dRZnuM/VqzHMu8As6eaCsEdBB58AFDbXTGktmFdpM6
JftngQR6PL53YOEkkr4POWxWZ/Co0TxjDBiAMI3D2jYQoVkMkngIMSVcj4Xe3ap1odpV4l2lvRzM
XcvFOl6kl1I0Mt3hCC21SAY3V+C2ZRutUs8MPQHNkLgMUuzGau/NML2v3WmKK2eIgWPMg/0bmxbI
Vp34/bLoPfowLQIfbcUxFVtiNNP8R9QDJDs3kgLMbAv7xHT0op4FsQ7qc8yWUQtA6/Pg+rEIJTOC
dzhVgwjSaW8YpHdpkpAjoCP5QnyQXbHb6X47L5R0Lqtua6OOyWHcQmkxvZe+qVAFEr3mUg3+4Ztw
AxNLcGJATjX4We9Va6TWQJcvPlDCqVdevqMnMCzyWn0NKgCEdY1MUFzSIi6Hvpul0fgD6jiTp5yF
/vm7mL7+yeqY7gQVHJkhkGUA/Tk9ZroxRnYP1ZED/pbPnjZydg/UXRkJ71JHysYirn9+xbe06sMl
dTxuAPJrFIFnZTgeJnE1yioN0Kqr52aWYlsUGd+V3DJ3iepBn2jktV6mCajYynVctbwte/le4TDc
FOYArk9PHjy55I+ZQ0kKlLazuoxsS/5p9BxacKD7C2/pDdt1es+TZwLZKak/yLTzxDoY3SAagiIC
DMf6aKXUX7a9KGNc0+Ce0QW1g6vbaMseRZMOZje0Em9XA7TwGDo2KY5vqmdJy0EUm6XcqLZWoPYT
NZ608NxKX2hpZi1NY2LCJCGQjKqulpWU66shA3vl+8H3ITWqq0FKlt0gixeeTv2wBlQJYiafRFMh
cxhnqUY15L2bqWN0kKFW2Egw3Q9iuLrw1ae/5PwNvr/I2VfHnyeSUaIFTlMhexmMRrII0PQHTcO/
VBPen4Euqa7HNGRjlL70ynoqmtu0j/NFaIjlIqbulhCwxLIitbsW4Bezp5kIoGE+hgNoV7C+bg+D
KUEgFgS/ucpVD3JCLhgLa87XVRafP5L0cRdPLXWZXhYemQAXz3ZxHpg6yjijsNdr4E2Z4eMFJra0
CEyvW/s5RYtOXtB4V1o/NXk9r4Rca+rAtDrzwic8U5Kh8mOYICKlIPMpyU2Ns31cW6qLsWEm7Jsi
Xmq10i6LmrcojOoaYz2oCnI+LEaweWqkzWQMMW6toCZJgC3hYJ2E+FjCvCU0LsEZ/3hj+AtP+mF0
N5GqOA0wad6lIT4Mwr6whnFWe91eGYs1+UE8J7ZBAU7r57Zx573LN0x8YSvSTZhhJQE4VegrFOb8
Q5b0T59/uz8EIWp5oh5fT4Pecq55UjZtEOL54B1i10xvRupZXWmWbmx22zF1MZpBlSqPTG/WI9U+
U/ldM73K9a2mSU4obPvsSmFWqoqpsPKqOiFX0F9Tyx8WxZCKsx52xNsN/5Vqyv+ftu5Uwu++3aTd
8luT5ZdO46St8r8O31J+2ol/pt/eq6u8/dHfFu/qF9wimHJRMgFGQg2b3fpLXkWQ3qRSKPHpi2Bb
916zUTC+MPmEavTLi1dmvP4vgRVBFb+gd4UFBcNyWsba3+irnOUcoJZQqZ/mfVg9ILACbOt0H4x9
0gdJ5m/EyG/jRYUbghzPU5ij6apMpTZ5YIaXZy9epPbQRX1BKUnvpYZUKpQNH0T+u5e4+xV436vt
nQUv5jowCFn7NIeho0wdo9P7wRtoiEwLJmnsTzQMs2jIz9swT0plpitDFnwX2spE5iNDdRhgQjVq
Ftq41agINLuMzE0Fp9cxpQGJZF3Cp5w1SbDwxdSc1GxyPRNpCp3b7HpWgg5xC7A/Y+wCLh6p3IIE
vzb8eDmQzAqAaXxmM2B4J8gJgUWLzWIXpnFvLRDgn0BPnmeKF3AzZ31AgAiThgHYMzrX4tQFmI6E
d5mjzIwzFfRgU6ZanA3OKDZqfyVEVsOYuOhiREmg28gjxWojRmlxJMKp7TqSrMDAy7kNXd2cKZ0w
jOAprRQROlUfqvA+kWLjkawz7tt5VIYByOuy1RpQRK40iPGvDOz/QixBFp8f5wJNtEz+pc/0v/9j
UPp/UMaJmfu7XfIh1Nxn0c/4W3MSYaY/8TvCMLH6giUNZ72FZqTGeOXfEcaQvyDUpQFdALT/Fiv+
UXASzC/sMYX+ItMYGGf6tPN/SzgJ1hfGjQQmygBGTRjB/E2Ieevb/zvFgjfB2Ic0nvkasscAKaY8
7/3ihLIwjHouHmTpTiluUZR2F2F6N8jbTN523loR97l3BTXKdqH36zd54lThYtyoll0+WtFshO5k
bZp0meUbjwXt9rb3CoIVGNs95T9a+BIRYmf0N1BNm3juqbeJP+ulba1PXGurW3qD0ytXhaXaMP30
EQ2xkHoCWykEhR788lkMZkk+K5YQp+rWvBf0fF7DkpTCjZbuguCrID3r6W0vXlvjqipuY/k2hUco
Amc39WspOnoqfS7kiQZ1NQBU9A5tb8N7tovbqtgQxP8uSP5+o5wyfHLGMfo5VqMT5Toz/UQ8VIH2
pLVeMO891dgqo/HV6BtGFBaDU2HRPQp9rV0bytDOww7Y0LtV+KdYfZqgT7cxTaQZWIKK4vQyzmJ1
mmL/oVQqhvG+fJQaydxrnhhs6etqQfjUmdk3PVcfErEX6FyVS1nM5ZmmxMMhw01k8nv4/H5OU3lu
hzKR5cXsCJUbDs9pavZunWXoZWPcbXaHUi7FRZNjXVCN6lOtDMsk1DeyIglrQHm/5a3+Kmz9TxOO
41nfvds/RJzUO81opt//r3ijfGHmhFoZxQU078kW8p+MxiByUPKD4CSqMOrhE/1WjBMk7cv0uwlR
pN2cWJMx0D/xRla/oCM4qRKZ/8SiM424zzTjzpDoREDqDCShJ6jlBCA7H48aURBqftBrD72ZWVfY
71VrK0yEeRrCatY4zFYIZ6b3SFEjzZBFSK6pqdyvhxJ+LZVSOW/qEZEvXypH591r/MOWmZbg+1BI
hkWVrqDNQVWETtpZtpX0ueh5gVA/uKJfMilkPlDohbQDNhQtSkG9ZKN7vkPfrjcdC5KioFRy3tDx
W9Bq4+C1D2i3Nk7c5bB7w0q6FAimivL8sSYL9QlTQApinPXyfGwHJTf124fcgMKRChb2wKVvCgjt
WN3ebNAK9UMToVYZ98DaqNqZUJTN7vN3O727k5tAsAs3MfBdYPBpF5xFoyAK1cq1zOwoaMKwqvDt
fBoKmImolzaPQynWoB6TZicXmQhHEBD655c/y6R5uQzGaVVxbk7HLT2k0/AjqFo1SjibHNMagrib
AdRv5N7cKWIt3WSa0c4bLZS3SlH1N2GvPjVkVBc+xIfPjY4jVaOGKzeMQIB8p7eQ1pEwVrFXH0tZ
duGy0CGtS0O/cJXpQU5fNFdh/04KsewwCpCTONv3YVdIfl8fC10p13IQwf7xG21ZhtggX3ipU3/g
9FoWzoLQt3gYdAOn3OZ9TB/ztpMydRiOg1RpUAzq6EbI4MWIFAmbVtZ87ENyH4pHLTzpHRzhGAzW
KhDS4NH1XGy1A5ykLxAuT3uT04cGSchBgQ8K9Qruu6f3pNITDpOm7I66InxtwBUxl05XYa/dIR5p
+0F+CbLz8YVTmwFBow1GfISDeXpB2cR5Qc/j4Zj1IThA1CnmntyRqieBcWEVf7gU1Q21IGUOHkCc
pGcrqC60oaKEaI9xA1M5CSCjj1brQ+it/k4kl9fIpRSVvJXrTWqyZ8d1mhdh7rtdc2yENFn0hiVs
3EYvZ26pafts0EVHMkrDFrLkknbInx6SvtoESwAWCpDw9H2GdePnalT2R/Tj1RUa3gIiPVm8ULXB
dz5fwB8CPg8JbAB9BQrHSS/q9FK9B6rMGuX+6KrulVFFT1KLB2ZvBOiXVsrL5xf7sDCn0pREn33C
UctLPb2Ykctodbduc4z6HOI7GVM6i/BhWOVDkl+NgZBsmxSOw19fFQMG+nzEXs4Y+ew7luMY0QX2
xeMYJe5L1CHDE5SgPAJZWAnNJAA+CMrr59ecXttJWCDBoCUMEh8HKbrfZzuCu1Db1irEY+uh2mB1
LlUCf8Hqr6+CPRXFERLpICHfdDPeJZRp29HWqd3xqFe+5fhaVdsmzu+Lz6/yNtY5exjem0aZNYFb
yVxOP5s7ZEqba61+DHPzGs8gO/eg69b5Lg5QRShxP0Q4Edn/cOXHx170oJkPiMQOKBuQPvTHz2/n
D5tjyhRoHk9SRh9Mn3HezIU4S/SjCcK/gkIxZv1cHtP/zlNPSGlaKRhyouVz+tRDZKDgx2j9iGIP
aCs8HZVtcG0eOtVRwFHZ8rr4joSi9wOOknsJX/+nh3x/8bOdkknG5DRb6cfUulabK8O48fwLpMCP
l6BrR4VGTYIoFCya0+dr8dURYyGsHxHMj5fY3CUL/J2R0o+16K/XKYuUjU9eCc+F/zu9lNAlqupH
jXUsOr1zIpnGGXyhS77Zb+KAp+sUI/g3nfsJgE2ldXoZCbPpgNmhdTTNNotgm2T1T7ygIKW4IXiI
uZuBurD1bCxQeImTZV7X/muRxoz+PakPjRm+g+qz2CQWfX9X96M5YKb0B3a9CN+mtQS1x0Xlnt62
GQX10tdiw4UeHuGqbCr1sFXzot2BioX2YsJGAq2rQmhvhExceUHBWqnUSVdUQRfy1czoal4IdB+D
Ds+vkGRCJmcu+VZ2vAsHmhQVzNE645hWcebkiasw+ay6CyfGhzQWZA2xmzoBmO6E9z59y6kiyqVs
VtZxmMwTIldCkcetM0PeyFbA/KZQh/qq6RBcCN1oUlCt4uSv4KXTycw8fmrBktuASz6vUkbahbhU
CN5Rw5553TNunstiFK2ELkudyAfP8HnI+fhiEYalqYoLBbQqGsCnj8yMr0ikso6OYulFc2NEvE3H
Af3C5/v4YrnK1Ayj1zUNfc42pNxLbh/KVXT0OalBqim5hq9KgYRL12q71GvLrZcyY1GKHlCi5+UX
AsIfrz+VpWAJKYHPp/vo36rxaKTREW+S4Cav22ehgJkVZCQ5eiIgTtj3qOQomfBU+NKl8fZZ63r6
qDw+JAKdaRdKfedSGn3cmYLv6+ExhnfeIVzN8VpuDU8s6I0N+X3oe2jlDMBKYGGmM70Y41WBYfKF
tfWHbw3gg5YjfRq66W+wkHebSHZzVcsFvgI8wHHZBzXY6iarln+9onDdBUJBjgO38EODbPSsosBS
7ZgVNd3EuO83uRhekiH847MQb3HMU6yJJ3a6buMOJ0DNjKKjXkMF7Do/h95sVL/a4v8R4PdGtzyN
u1MuJ5nQJH8NH04v07ht7batGB4HITIREM6qa0Er0WzwKm3WBMluZKgr29agWo9ZV/jXcWIlDzq6
+d9FCzHxzHV7R0kR7zX69tUQsdq2+84AKCdg4PgqRYK8VHsF7yytLgcnDiI001wEB9xWAjL3+Zf5
wy7gYaCUTE8zleunDyP3HvNPtwmPychEuDHY671Ls6USJMBVg6zOBDd7wQn5Lm+HS8jas+nS2yaA
yocsIokjX+28dMsSWKY5dfcxjUvN4d2BChRyaV2KECejXAqXg9Ibq65oxEWhddpN1rrDvnfFYOFF
rv/f2AtwgqcpNDMv9fxd6HR+rC5Jw6MVi8Yaw6AMXpWaXtgL0xv9sHzIDd6uQ4vtLFduLaMv63YM
jqPZRTM36hFTtbxkHSTJuB4zrb9wvT+85EnCnVfMDmTIdZ42M3EvWa5ldbS69jk30CjJfFmzO0kf
1mOv6E9S3T61KuqBbdaFa6kR0doQ22qrlFl04TT90JWZsDxkYKSZOIwyczt7epxsAZYNaU2PXpYK
FKLqakOhlDieVflLVn31yIvDC8pTgXDm/kTwKcQLi/5DR3K6C85ypq10Z6h3z1Z9IfCdI8Wop5aB
yYyiqB9JT711JwIg7ERIwkkKpUotk3Qx4O32UjfKcO8K8s/USnbZUO8x+7IuNMzewBfvVgZnwdTL
YG44iQ6Sb5wndFlnpmDK2yeD0/7Ka/LwSa8qoMourFg0xQwTFcuqhPxhAzLWrj0zLp70YlDxJQ1H
1MyGWIlvirRxv/pSPemuGbF2rRu+UtltBzMOhbJYhx/htdJ9omJLZwuDn93W+LqACQdp94TyetPb
Y92l94WVATMVFC3eVV0l3dFuA/sYwLe5l6tc6eE6F4j+lZlXfPWC2P+Olp96HydZiAjFWAHC7SnT
gNDmI0hCWXOLfdsJ6dc0KaXjYFoocmsN3l+2qrgMaEEE+99ksR7BK/uRtc16Pb2Gf+Z9x+sq5VRC
SOtFGXGFyCRf+QEnCbWGMErkF6U1A5TO9F59kSyvuFNHEYXdPGX4Yee5SDI7spYQplT877llJMgE
dSTnitZMOEXLKu+FKgM7nIS5NQI1HNGyzPw8fBbTxP1VGvzVcOI/jkJPBqb/80YYbKL/7H1z37Tf
4uZ0Zsof+NcMw/oyzUrB+U1Ag7dBxW/TG0P/giABpTjJEg5TU8fxnxGGBiiD4br1Zn7EATZ1x/4Z
YUjiFxxvpjxA5o+RQf7NyPSthfpuZ5K0oBFJ5JykdCge1bMioDLUvNZyrQa4CyQ5AeC/7RWgwVrS
qKugqcx1WvXJUvfKbCe3Sr5RczfHkVUfd5XSt9smimIo8+nS8yD0mVkRXVlWXdxLUp9eGSk5n47z
ykotq3EbSKOIfp9WuaiXoyGLp8glu/vTWngq8cl3keqlMU57nnPh9NAX1VLDzUNRDxrYwrmXpKYT
muZ3zEmE9buPvPv1it7jR6bW3b9f3O8rTRgIhgB03M6pag1O82GXN9pBTiBO+35vcuQghpdqefJf
7J1JcxzHdoX/i/epqHlYeNNDNRoDCZAAQXJTQYpkzfNcv95fQvITuhruMv22DkkMLRTKzqybN+9w
7jnA4UPrruykFKmbqvOKk39jk6xI3kRw7dKUlT/tVWQbOmUxOpnifzQj2OfhDQ9uUt8ARmta08qr
drYURuaQwrBH8nGGdU6XirGb3u2z6lEMVuuFk/Uts0JlK0bVXAk+dZkVnRwovSqEnjBDoDlAghcv
F3ggdK+tqXpMbMXLguZI3dhz5vY2r5R9NWYeGlAbUz/mQYLo9TMe+kEttG0MX4X/DdJLamvbWjRX
4dBeT9m9UgPw741jZlAOST+aXfg0mjAaZZKwrLmBdOSm7oGohnBPdpq68uLJH3u6GYAIugw8gTiT
iC0CdmecYivU0gRNxwF6PgWw6+jnaG9PbbGNDLFW5DqzRuaZJVE5BSC6JVjG6XcqB7ggY8oUj8B2
rMPsj4zkixEio8zPj+U4uA+JsME91qsWcpqacA9YWfZAuXlgMCmyn65sx/HI0CxPZ2dTEgrKHH4m
zc9WbtsSRckyZHFQjdNwY0hOseXPeGXzaqnSyoeU47HzVYgwRJhcGfSgDklmwyrnpDtm2ZqNHzCg
ENTgPhs/tDa10SArktUkwV2u7wXyll317Tf9AISRyHyDkaCCCf/5woGWY5V2RewHT5EfFFs/bbv3
tsronF8ySaMylrbvVegWbABZlxdeZGucvEwILaI9/qFbI4E6J0fSzmgRWmb91BqM7jAuRI8KsoQh
f6ia6bnW+8c4naatHbiKjJ++t+hbDTo0jpnhQybY3YcD4RM4029FWx6STvsZqHq7oVb7vWAs3ZBZ
c0nODkHj5V++CJX55RKF6GCxFLhozixBZAKguxFQk32qTO3ORyhxSMtd4bjvGhc1l9zYmlJWWBjP
6t8MQP8fpfwHEnivvsIZ0OLjt6zAsn++SAYef/znX//9v4IU9Q+afWh046/IXWWi9S+ghfYHMgtI
c1JP4q7zQPx3kKLqfyD+yNNAbxKUKLfzVZBiENu8ALtIgjFQ+MV/A2fxUvD9x53yi3Br1CnpbfEj
CHkWL15QdSLLnFlFxCICJV0zWc2QvD+XP8rIhyWzNc2NCNRg3PImp8XWUWef4Tok7aQ0g1INSO6U
OQyAtgvB6TBk86ZJLeveICZG50jRm2QbJJNm71BuLT7Gs/ha9w10erk2FN8VKhaTZEanBMvMt/hA
PXUOZQm5zzZa2k/lvlPM8EdmlQ7ZZw40EtWRGjLXrE3L+0jnCaraoa+2g9aP3b6Mqkp8YdrXfR+N
ARF9RtnlmKQ9DfQghxyzmsZ55UE6ddPyBAGS0gGlz2IAuXu5kq/8Z82XjaiDqI+pEvkQ8Hf1NsuM
fvfKpt4Iik6fvb9WURnIozYvh0Rf3vhXq6Q17q8qI3Kw3Gj2eVjU3qg36DfD9rDX+2xNZugNw2Ar
RHpSfoI0TWKeX/vATsvyWYdm4tFSyomqatF/GXVH6N7gu5W1KYE+pBtNjd0DgqUhxqDaQ7Zp9JLR
3rGgAVS2PtLSRm78meVK+9NXChcdOzie7G1rDwyMB1NhfDQiVAW3WmlMT509mUz96yCE91HJjE4+
DXWzp9fAbC8Q5qTYzbMKm3rSDXO7DUs7tzZQNsTvG7WB8tXQywkOWOShhAsrwM4ySlgRfbv6YIX+
+BXmJxsOr6bTv5mRVf8ysiTmDTOYD9sYdFyzlVjy7IvJRiBMeMjgwTXNKZ4eILrLdKVHa3xsg/yX
Pxc3geBsZs29gnkg+svx/7/3/Q8gMK9uypn3/dA10an3lf/9f3tfy/mDSTwoyP5JBP9OEd0/JJKf
3i/QATqY0sX/7X0d9Q9gE/CqkCgq4HGNf5yvIVG61IhxuiaxkktD8Dd874sSxD++l1ECQ0KMKK/J
KrosKp1aiK8XoYIQ1Uy3GIF6ZrmUyNoGXVx3n0ejLVMo8+Myab2iovV4r1DnsD74jhPHV25cu9N9
rY6lThOPhNbJCECSrL8iJoPoOIU4GV5Rv1YeksItPtEXcGCuyyijUchIInNfhJZvPRih6fse8AwR
Mled505tIP0tirHxmgReFGZ+YyA5+6rSug/m3CuUqDWh3MN00/zpKq2AeFS48bVWjuq8xa8XyhZ8
PwKTFFWg4vWNzvysdrrsEMQULHfKYDCDC7YhvTMHHx7tJIooQg1GS6c673KYyqzIDhsvjszkg6Dg
B01w3Jepp2i9ah0Vilap4VnNxFGlwq1yddO6dcCY+SsresPfnqZnf30bOi0yNuZDw3tx+m0qkfca
Z2bHgFeCuKZ4VsP138+le5Mlah2tuPdFa0euJ9sDVAle/qaffrqeH9EIMNTWwGWKeAbk3AcgvwA7
GsN3Rcu0mgJbVIU3RV5M6Z+z26iPfTk0n6ehwQSmqBnXWPy4Aa8SLX4Rkpayx0YgzL8g/Hr6i5pA
zHEQ5MgnNrECXMkQhbZD61IAAI71YWaqewgRAEjdBnLrKh8hUc3sYO1naDLYfn1LIJRBjgkcO114
8IlLdUfLyrtZpD6U4yFcBAzDRTSp3yd5ArduEraD4hm+8BGt4D1LbsbA0n8qalrt1FFovBVJqc3f
9KCnG4vJEx0fAI+GVb5JnK6cf6gtRCUfjFYfwo+DP0/+n2Y/NrAigs8ezN+T9kZHnI2oAKUkPSp9
+GWsoMROOEVUhRjWh6j060y5O9tboQ5L1mXzPX185EJgUTgzkFES4vdibq/CBTPXfazDRzkvtMfW
Qj1Dnex3cQG98zZnXAh2BDNDauDyqstLw6pcGVjcISCRJGeLmCFzBuhfeGwRnZH0l2HCYKBuFT50
2G59dXmtsx0yW02dguvCuLNM007NM6DlnWpJipybb6VjyRQmZDhX7ZT3zjXkT6Z203Z0Y90VvyB7
DSfWSMmQVBmKbMarDWa3TpclnHT0rAmsACqE2WJCoUnuMz+uGBpy/eaTOtWN1xKu8mb9q/D5v3BH
1NxIBmj80m4DIrKsBcxaNkwFwvEsq8xztVXNYbzrHKfsNhHgyj8vr3Za88B6AKJQeAA6yLK8d4tN
0nTV+nm24wChp6S7quvSPvidrh+En7r3DbBVGLL0GU7zcVwxIW0BpZKLk/AgnAQ74Avn92Jx308q
Lap07KfxxzIPtolrNPmHps7n5FtKvNW4oKb43QfHnGGiCZNAhqJqL1JGzpIS1Jm/MZrWQqGySCjL
MFUS9/nd1Ouwxit5x+hHNQpLEv9QKY3h4+3mYn4YimYsDj4fOHso5rxuPWtQJ/J+OO2q6UPZKmgt
a74lrIfZ76P5lx5VpTlcKY2VyInSwVbmpyrqRf+ThvwcwFE99A7yYZMTJ3fGEGnGuyhX1OqBfpA1
bgMtKCCOH1I9sG8ShbFUZr7VwUH/ZGAADGWuwsj2ozNW9eQFc6QhAdepeQT5vihaqz+6RpAZyHHG
tps+hXOqR6iPBbM67ko7hEo31udxRhFIi5in6c0cVcWkDCxjq9hdKJxjmaYDXI+BoofvasjrYiQT
i8y44v8RuLMXirHw+y1UTVr8Pc3D1r/VAgMxR+hdXVxHo1jCKd6FduzE2RHLtZHIKEdzdHft3MMx
CEuHEORcna355j6ttGzU76GCpvn0K9etfKivqjJLRbQrdNjdNUDnRhXa2073JwN+pqlH2iKIMuH8
dEXmdk/M5SfTr8QySzvYjEVol9+FWTKQAvsoJEKRTvOo3bvqIJqfRDZ2C2xxDuOfrpum+bXQfWKS
TY5So3Yrxry0oPUN5hCmLVUZwVwZbYxgqjE0XbHVYidPnw1tVgem7tRiuNY6K3OvhmDIFJRwgH4c
w7wX4p2lTAGvj2BCt0F5PJrye2KX8hedIcf9ENRigIC7K0EefW4MG3XxGGLcHm2JZJyUO6LCSIOI
yHX1m36cmsLTO21yMFwrMq+dFuJCVCFoS41PU1mPV4Fr+4lXAqfmd6lJCpNvmcVomIV2Xj9GSoaC
TUEnDkrPVASdNX93cgFmBuEuimkA15zCSA6D2uh5e9tUWqhahzKPVKpE7pCEALCcgDHkWbSQFkJk
M98MltPrh7HJkvQ4lLwrI6z1bdQ5wbUTCNOu9nbsGvEjoz1Z92mGB3bqtlUdK+GRBFWEmK6jZqOX
aHpawgKiKAzob1pz0Ktnre0M5brog97KNj3kQHMBhUlqFkhAMM5h65tuaC2LaTCRDXBHTUZ8pDVS
im1blhaiUKNIFO3esSZOFhB5NRvftTpQ0RKyKhSeDZ+W5i4L6gTkVWISkCoDKppfR43yu2dWRdW9
KzXqF7fz5KjTnZV1AyNjkS6oKCTaUAEj8JV+vJ0KWw0PzmCrwZ1qOkH0yU6jIOnu+jgrnWYPbqRo
py3GYYzHMlJa3/me1vAvPPlRm0D2O1NWGSce46EFC+aMvhs+Nb0RRVeW0ZRDd50x3mcde1S29cBz
xryttff1lAq/3ihZaxcPheOMjdiljY6n2My+aqRfpmHQ2mcqOA7CLrNQlU+Z3Sndja1kqICJWm/9
O+GH7QdjHAzjz6mlubv2IEp3/M+DSAbFmBDOlvyFwgRx4qKA5OdmmAgHqqwKPfdtkcOH02QF4sk2
LfhytH9P3l2uJ/F7AIJ4HYi/l/X/WOLRu35yvcQfwisKIc1VYUN36+g46XlGvfV33sKX9WRILilM
MDjQtKcPvvCtvm8Hx0UHBLFIrHH0xrCft+AUm1unc1T0s3xnJyx9Dau4yAlelgZoQfNGw3kCLlm8
hF1BXJFqMwlaFzbhdYKrGLfTmPo3ihJWz4qFjmIKKh8K77o2EZLLhsyLqxg2YavI1ZWRCVmv+OdD
y3dZjuQRvzoW+DOK46cHoQa6iJwh9n+FE+KBcadqR1Ni4C8f96k5sYpsm5qQyNKosk26Lqer2GEQ
6yaj67/qIkvVTVI14bQrUuLKQ6WnHSAPP/btlW+8THUYtGGqjWE3OQ1JHrb4xpY/jWVht/6vilvW
o6yT58mh1pR49MjRByqIUYJsAoxUM/mpP7VHxwfA/fl3tw5hoM54reTvBo2/+BWjaVW+o4cy8Al9
ErJDOQZwjyK65uj1XUV+GGQbpsShiLu88Gm4J5VQJVkQjEVMi3CblwMOMOJOmgau90rvI0ik/BCU
x8HROvVDjncMDwVyfZsZhiaprwAX59Xl5U+zBmnmTL6Tp0i1CAawLP30kwstsDrglLY3wZd6lepa
dc1oTPjOzwmUVszrjbUo7FBQl3Uc6BcWZ5xq7azHpKkeMbZ7C8MegxxUFu9LKx73v7stSv7SnLBl
yZEl79OrFCztlB7AjRzhDQMbRdsxTm+CQsAXp0A4usIeIH/3P5fzxVXwwNIvo2glhzoXmdcEoTxU
7EFwaOLaOcZ14iIXjDqTVnYoCzm5Ym3o8ukrLuGNVemMSgIW2ssa+cnpFgOnIfjVDQHBedo+FJo2
HC0LxJ8Gf9FHGAuSrSp6sGOXD3bR5GKzcugHxjE6c6CBGSs7XdbJbcIQkNSHwp4ThcHgfiCwp70g
C9KZ5blKIJArVeeim/dpWmYo3U+KjeK4UsfBGrPumUlRGgH3J/lRSUPxIae/Juh6PygtoqouVsWw
LTtq9Z/6roJPeKqi9neP/MVRkfAadIT50ovnNq5BaWldUx0cp+5rL0qyaus46rA1piTbOXbW/Ois
yPmb1+F/BLCeumWOHNgACSheibeI3GyxrNFXxRhWfnMYkhFmN10bPih5M6DH13ViQ+0GZbTLX/nU
J7+sKEdeKZSQbOMMFxatJKrQO8K/QzCoe63Ogve5iO1DrrXlM0b9WTPi/EPWBuNtQDj3cHnxpUfk
M1L04jpRksM5LefaxtJQ0sry28NUkHQmKei5JCqax9SAJnrIG9UbRIkmYJyMK993ATOU+9bAaZB3
Q/YgE3Bpbq/chh/kIgj7sT/0XTAfIgfhMnfM3D/ruWe8OUIveh7aZOuqZbRP+264shLLOiQ0E3d2
hByS1vVMqfoaSkmXz+TMzjEjJmP5lEz74WoWdl6UFo9DW08HUY3Ma5ldeRDN/K3P4Mu6vNLZ6bMS
8uYgfCneg/FY3G8zqjLg5PN0SCNIAsdcU67nEGrPJDbFl1aEzS36LtZG2EG7pqDx1ialwASleRYH
Pn96+oUR5LUxu9OBqhoxntm3yUZPg28uZ/vj8i6XhC/gWSXvt8IgKgAPjbLH6VqGYEAjVgf1wAnQ
5koRSQKEiKhs5iTHKrWabaGBHNOcKng3upN6aJvY2jpKrXws58ny5rR6NjKt3AYkaii+qtkdExfh
T1hk1rzO6ReR8uw6TzRdCobDqZ8ssWxtllUs5MQ7MwI2fJ2K0Zi/CpEKHEDgJ+/t0m4+ZL1iFebW
nQbltwwCVw+ODuithjVQPMUNnZ5UMjhjn9rmDFGI3R9zUeYPZtV/S9SwP1BBSLdNOLjXuYha7/I3
On3g/l7YJthlNhIY+9m4UNaMiTWG8NUbav4jFcmQ7UK7VuA40e0SQlXD6j9FtIueLq976m7lujKh
kgB3ADmYhnSOr5yAqiVFYNcTDBiRox0oumu7vBi1QxpCxuo2Q3r8P6zHN+Zik1xR9Ttdr5z0kWIP
pXTTRzrVBmV+J2K6OPUcfw/VUVlxr29tT5NVcBeiI97OhSsRelmnnVMpnmUU7vvcrMnaWsbPgYsV
JWU3gIYrMcObK1KuhcGOqTf82OkGi1Z3I1UKDwwGWB3FrbTDRNlwr/t9vMlGo1gZFJIW+U889tcH
5LupEoiDG1+WiVMDhqux1DhQQzJqh3CkAqYed701rSkXvrUUJDIMKvJWIb61uBwAPAifNX/2AGaE
+2aahLkpgDHuE3/0xW89An/tC+8IwAj3JSG2p+fYqkMwGU6kevGARHZjhs6tVdWwJVOt+3DZJs/3
JQvBXD3iWh5Ce2GT2WBZ8xCbiqcx/rB3QzfZKADCn5KmWuMEO7/mjJHICU8Q9KRgy1ijdc2sjFVL
8RKI+Pam0aHxGcQQXiDR4IE/Kfb4lzX9pLf2R0YtvxyfCCKR06PsrHBQeqdVEAeNbHfT+kbxOBqD
nh6Ji7K1h23pwTFG5hYYG5NNIRzS4sppbpf0YR+h9GuLrnqvFnY1baK8dcDZj3WjV7s01GBlmvXc
9D9WQ92mf2MU/scY8o1Txo9T0WS/kt1isWFIOiEn65Fr0GbR0J7Lxm1eQsFZUQhAX8O29sYcp7+V
GEmDZfDqpeWm83bB03d6yvacZpo5sGhl2TB/Er4fA1475GttdV/pk7nLuqn+7dsvEVrgxlDCkBwe
0hu9dt+F3SGdhc5GFFufeyUdPHWS2LvMad5fviRvnakMlDBf+iWMtp6uJJpo7HRRoOihE4xredod
yZuIEdNkPvQCjlAdSuKV5uIblgt0GboyGC24FcvMNgI/EJtzo/M6TeGutQpYUqo5uYLW39xf3t+5
3+aTKTQUTMgXWW9hM5FOIVdYE/qYWaZtw0jo7wY7Gm79UYQfUi1bmzV6Y2tYqGQlsCU2ZDlclllF
LwbEyj2tCPSdOrfjvRFmP5JqbK8u7+y0nPZimJgH8ztsTgpELMoD9I6GJOmm2YPmof2sdDlinkqa
xysv+/kyVB6o2qGeC0EkKL9TA3ERlhnrHDLgRgmRv+aVd/StVmj68+XtnPsX6iogagiSKCLxNpyu
44CJFk1sqJ6SQrgL77brzZSBfyghrGy9DwUC9a3ei1FjWXmSzk1EQnUgR9VoOlNEWiSKsyNaptiR
Q4coSXh5pf9y6A3cil77Qh3R2l3e51urUZmkQYkQCqMdC3+SkzeowKBV0Hd5RcZld8G+nbN6q6ep
fV1Fk9385oqyui61KinqUKEjIDw9WR+5yiIL5lZyMiGG4Ko/O82+Hi2oPGlDDyunubwArMazTmEM
0AuwqOVsb65mvVsoLhQ1oleOFTHhQWSFn26yFBL234zKXhYj0oVzCQI6DPR0ayapahG2LFZ2WnjQ
ShctAdg4r+cevKlSFtbKnTutKcjKMpvDL0tAGFXm5SChEwEOZHKh3Y9qazLuUE4PnZv65m7qEOdk
vQbMdO0ftcYyP/Nv1Yo3e+twVWI07Idh+TNTbRJCJ+ZlIK0P0nFLPTX2Jvq7kP3V84rVnC0FBIOh
KIn9AI8BLOP0aEe398E/6OV+aKzpSx+nZXhfVl0TX1tMz95fvhRvLYbQDQ8eFTBu4uLy6yDWdDUy
CJPKPL7xnSTfuwUd0tZtyt/f18vII2VqjNNZfkImqDqjAtm5n9WwqmH6D3oGDv1CssANVf71tzcm
NS6JmADTMK+z8C1JZ/kAwbh7AS11jyzJ+ZRUbrxrw9z4eHmp5UtOUYXXAPAMdkGyvQQDQvHDSKlv
t/vMb9trq7GOEuO/lxxBzFTrSF+X85qAwwsF/+s0hUUpXBL3UmHDXJa+JXC02KdF38BAUU33wsRM
NqFVt1fzQH+X+XH1xtY63wMBp/hbSnXTPhNqGmz6dkTJECjysYpddVrxC2+cBeNXEnQMCZLkGlwa
b9ICJ6aXj8xg7uXj7KbbyoAUN6BLdWUxduLVMLCvaSWeLcv/DroXwmNdpm3LgZM2NgIdpAizNr05
gfWT2jW1qW/BbM1Hpa0pOqjtyvt8dnXkmhJmyJcgE1jKZfvBKMYwKYa9MaXJr0jvILwkXjgWpdL8
rjHLpaB6ZJJGNlCXEYceMzlrTtGwHwxTbNIM+dS4T6tjPtnJSlhq8IFO7IqlyO25pAxN44Tkrl8F
wBEQpbmymFpqDGGgNVqXW0Xxh5Ur89bZkbURQskU8Qx5H+pTq2mdPextveqvRy2pvD5sRAoRQbWW
rb1lGy9U81xNgEkSL/x6R7rZdnpVBuNeqzR955pztakA6zyEjElsGEWzvLTr8t91dtJ9SzSd3J5U
NjxdNGLQX1Xjbtx3MHvsIMFMr3E/017Vssr7TfcjlwJ2ikoDzYWzCh8U/m3eOZRyB23Sf0C8hvpP
DOHEdiyj9rEwlPHgk5Z+v7zqG1/wBQYJ3kyW1846jyEUmnqtDvvI7H/pXaHCipM7FNeMaaXk9PZK
oCIZcKMk8oIyfWWRRpZT1jZ17lmkBFezJfAobuPuMvrnK95rGQrjSdnUP0stohrbD4VvMLuwd5yk
vI3tBOHTvvSbrZUwBBZPfngv+iDeiroYVgKcBXiOCEeuDTQdZCS1eszm1GLq2InsspuHfQuB5UYh
JD66zA/fp/Y4AirOkr7Y5FEDOZ9lQXZsIZt4r/T++F6BI+CGhyI+Ti7C9gk0G3SCSzrgpLJI417+
7m/4B1rtvHM84MxFLb+7T/LoGlQZ92rb/lLzdHrs0RxdcQ/LUF2eBc8p0A0AmyTkixBoRsOTsg2f
vOnt5LrE+3pO7eu3Th/qe3Wc1JVSw1l0Kddj6IOhTZIDiCpOzx5IVYlT7VmvMjSvaelo650ReVT+
1Z3UeERqbkTKbADwn5bjGkfIGx6K5cleicQoObwMNb6y8A6Vlc6PALJV1pjeqZXaK4fGcsY7u2Bg
CsGbtHvfmq1prGh+vnnMJJZAJ2S7bInYmNV0GHsFk4NIotuR0To3TWtrOytL612fOGvNgDdsnAFt
xhvlMw0jypJ1rm9ANM6W2u/LqkrRM2is+CeVTvORaYix3fRpbXgIUlo/+njod2UdBdVOKEb1s5jU
BMrvsETSrmeedN8rY1RswEcXu8AZnW+Xjfzc5WAMJInMUPE9zghDmqLPqEX3/V7rSUrLOSnVvVlD
L7uFy0D3V2Lw888g4wh6hxSC4MeS44SvHygum26VwNv2eqL0MFCF8xfmM/AyfhuyW6GuONS31mNM
FlsjYKVTsbhdKPnOyBI5/b4Pkh69JGin0qcCusN803SxCyCL71SsLPrGkcI0T5JPAZpxbH3xCrcG
LfVOibt9U0bJYaa99qwEgK19LYjj7eXPd+6jmLOjqkC2yDaxtdMDBUE3OQgkTDAQdM1PrUeUMYXw
8PnyKgumHemxT5dZnGNjDPVgRfO07wFD7Rq7DT+rtRJXpDaa9qvSG1vcqXqhgmkWffcMPFTf5QBw
90XS6IhBFTTFL/+ks0MmdoO6Qh4z5XBKoqcbT8nv9II4wVP9JtxloJ6uihBSvolMc395qTMjoqzP
gByJKmVpyM0WLjOAjA8CvNr0iqjv7sGUGfsgU8qNMiGLvpmSblx5IN9YUA670npl1tWmDn66t3BI
ujaEwc5zGjO/Vfjun3SHmR7HDc27sLPFuPLSnT0KhFWS0JFwm1YGJ3u6IJlb2uZTrHkQUBXvtSiw
Pih6ov8KDKZQNhm4UIpyCu2T66BzleyqicQaqcVZPCJXl6PhNKJkA3dhYQR7rp4mveYFeVh9yWli
voNCqfusNG0xbZMxDnZNp1gMaWjVinWfmxJnCaHGy6Qdd2hRu7LDoTN8a9I8Wipypgmdlz28RN0x
yGA6WzGmsweQfUIbDoEudQ/aYQu7LXWYi4y51Lx+FPkOYnjGiZXsVzahrWAyVneVDuoaG9lbG6Rn
wNUE4cUk9eJsTaiCBp4izSvKSdwkk2iGXZU2tvm5CHzFWXlq3zAmyTGGrJ7snJ4V3kfdFaYxtLpH
9hrtDG0ab+bKYcBf1cuPejnUnhIk6V3P4Bparlrx8/JtPfOIGApYVEaw6GkQtcnDeBVhBPHsz12Z
ordtJRlEz7aPiDNs1pdXWcC7OEZiCIyVz0ifCEDbwinA/GFkdd4bnhgV/7ka8+HYRIb/uclSRNfa
zifDS8ImDffpbI7ltpi0/itVZ9tY+SVv7BcCCkmogCMka1j8EBNMQlPSG/PGJDA/VaDNjn2Kdsjl
/Z67JAk0wjswukKwsHy4rXp02pzMzEvr6JehMVy0UVy+LIjx7NZ3QMZfXu+NXfF8SgZN+LMJPRfX
RE+soCc7QUJUGf4METLbmcJZ69tIUzgpAPDhiAkgFcD5EYwu3F4jeDHmtjE8YzIDSGOR2yUFa65c
rU1Wnquz86PCwEQuewHiKOn7T62yzWtSO+YUvWgAq70JAqBBVu7k92pTPPhx0u8un9/Z1lgPo4Ti
VecZoUm0WM/WotaeWxXzDP0nBVzcDtg/JCFGXev+ysc682ksBuM4jB6yrAr8+nQxAaNI0cSx6k1a
Pn2c3bZ5ytIZWLI+h9dkZzTii3leiXzeWFTWjiF7IsBDxm5hIVknaiYZ2CHgzvK27F3lxips84B7
RWfbbaZdazISe/lYF4tC8QKXBTGAwR80/DT5ir1yLglQP52arvasfxQbX2yYlojeuysp2sJWzhZZ
mGUbWqlrikB7hkxgo6vbQFzX0dFZg8qt7GX57DEJldSleNlLcGV/UD5Ox7WdLJ6C5U6WtcoiMM1S
S2PtWbO34a0qWfl21p/BY/ukfbj8YRbhw9lK2umHqUYtRCOTldT3yTVMgOaeSOnaWeMXWzuzxUuq
QXdUFANn5t8hn71TPg7HNeqotSUWlyliypxJYQbomIfdGjtSx/0abcYL2veV4zs7Lek9XplxpPn0
rCu2UX2r3lUHD8xBsumeoDOxkBXfRJ/dY7ATx7bamGu0rAvhSaqSp1doCTvIIsqeLXOGz3FwqI2r
hklC2LoaZLSFea1CjZGa70wHWe6jqouNMClhKkeh3MyNx2/eDebesR5TFLcNe+VyL3zm2S+TX+bV
qSiNCJh/woZC+3s2PDT5l67+eNlM37wQ1EhVGl7USpe9RC3stCEqWMJPNo/ZtfrV/QpNnVesJBBv
2tCrZRa3oZjiyA0Tlil+JVfFn9NncZwOl3eytsTiJqBc1upZhgl1+2AvzXTarHXR1pZY3IRWF5qK
PDNLXJe3wTU8/ce1gvlieulva3x1UoubUIcwqyCjKP1G7m7622zaTNWm/l7Wm07fJj+U7//esUnf
/8rGGsi4RJth/cWv+UZ80q8Rm1v5+Atw9vme5Lm+WsMGcVqKmD35X8tb7VB8te4HOEuvQeK3n8In
Y960n8OVoH/tWy0exjYpxjqMWBPGMfFsUcsqt+6j9fTvnd7iZczLIK3clNMb9uPVX0anHy8v8ebj
K1NQ+k+SJn5h1/CgzFlTJNqzXV8X4qMDleQwb/Thy7+3zMK2FRKvNJ5Zpgz3DInHlH5LiAEPl1c5
M28iJEnOJwc/cG9wMp2aQmvX3VinyvzFbZww36gAsR58R5v6A/Q+oeFB1JGEno0MwhVaw2lOST1o
f0VJbRB25IP77fLvWR4uDTe4AWDtgBtKzlAt/NI0jLUet776xUFrYZMoY/6+FqXYmVrFFK09jyuR
lDzF1+8c6wE6JTeSJXwXfdzT7c8znCBO4oZfAzNDk9GPI0bCbd+eVtz68uWgpm5Cq8UxS4DIWYe6
G/04iIG3fukbgPDhFlxFp1x3hWCqeGuXRbOG0Tg/SKnmS3DPEAbjF8vgNw1COwrqtPyqV5nJZLmG
5jIQI7iOzbndlHFb1vvLn255wclnebKoXBD0kmAvW4ttXAhlhiP5W6OJ6GYOk+i9JRT/znRn5z3M
BMUt+hzuCkTx7PuRAFKT5lDhl4T5bXEZMz1F0nGug28+BUpIQK3iQAl1TR/q7OtZ4CZ4kmltw+NK
b+LUSkTp2EOYqfm3WlRuyexqX3x0azMwDjOKJ97lczzfkqxZAkskT4IaZFm3dEqSKCfTsm8llDG3
NaQ+D3llrh3cMhzmsCS9iSTroeEB5u10S4o/Dw2En9aTqs7loRSWedfbkXplT0a7Y35yirdGkOTb
lMnwx8sbXFZGgEPI1h7lESowMrVeOGlTSZNKhIHzVIU8Ccgejk79zR5RCr7Li7CzNqpTR1ENlbYa
5Y91l+ea5MoIEvET/V+lWznwxQQLcFNJM0OBnNYZNMzw5Z6eBU+hb9epEXxqhYg7BJOTxs4PZtf2
wUM2B7Z9U1PaUHf0KutmGwDmcDeKgeV9rHWorX4yAtNNcOa1EfO1Gyt84WRw08ZqrtG9M8tdbsMz
n22p4A351WQAMFzjGzm77sTMdBJAzvIHBZiFhVapW0wwYhlPU29B5mA60XTTT5r/XDuZ2nt1rxXV
WgXm7MJTT6KMhzwTI/Oku4s1a4w3pK7jPJUqh0ZPx9/QELKvUbzTj5B2VncG8OyV11d+ixOHzdi2
5LZmtyTYNINOv5WGII+fxIX/VMLtYu1rlBbTfUR1y7yau9axD+mgqxOKAr3CkLWYx+CgzQA+VzKB
8+sDBgXEMvUTbiNQitOfAfjOF5A1iCejsvP5wyBaV99A82fpx7CtYPGb66Eq9oUyT/a+gGDFf7h8
ic5ckoQug3+XSCu6D8vJDCUumTWmNorUGViYrVbF4+iZleSXyjt4klfuyNlynLUcKwdQyfQJNLan
+3WCGhod3U4+0S5L7U3fQLK8EbDGQ1XDua94iLPTBYDH7DjRlWytg/Q/XY3hzDoww048gb+dHtJO
77ZlqueHMgmGjTNb3W5K43FnMGK28l3PfRNQcLz9X38BmVsY9ZgznFEbaf1JD2vxrs5cVFv72H1X
TN1/cXYeu3EjWxh+IgLMYUt2kFrBtpzk2RRs2cNizmSRT38/ejZutqCG72ZgwANXV7HCCX9wIiZt
36FPZ34w0PZ8tA35r2n0xZWY7OJc8ZqZgDioAUIWQ0ntfPawODJbixsicR4aaD2Jle1rc8p+Tih5
newm/pbQ8Lryem+XHEwp6Fyqj8RANmXIzQemHr9GE4Pzpa2r8n0XD9WHqZjs8cNcDMu/k+n17q4A
LpQ+CrmIazJ1F6PDplhpuYzP0sM2OJ9y6dZNNvqT+kKBzr8XeVIOP7raBC+XgMrUw0o30ZjnaZqO
6MYB6Xj7MF18dTAzvOrEnSsnmMdps+QCoC600GT+gnGOZuAQa/qnEmW17GSN6KyFVZ/Pj2Vn1h/T
pnNP5TgnP6xKKOfK7ba9xtffsbIpKVdTBmYnnq+D5hhTMA+N/qXpeoGIje7W7RFxlLwFhBqDFMSy
rP67wj2yuatCJKhsrMRAE28LwYMqdOx+zfpLkMb+rrfH4N3SBC9+kWm7UXD03l7r7e5mOLrtWHyQ
cED/tjcbLXP6xezoR3xJl4Sa39hPD0uXLActCGIzbNjodEWgf7896voB/3w2YJmDKAGcCANz5Xtt
jnWcORY6qw1t0qEcrN2snPSrY8/WtTfxtXFW1U2A0cjiUVw//4AI72DIkQQW9+SoJaeFJo8XIXvY
XmMCbi/kVUgdsCVBKdBS2tvr3/+Rwnf9TDc0H4wvcaa6EM/jaj/5sxlKXVwjk1weToYiovfpudL7
3dLKggHBbdGlxhfk+Kp7a2m9u2FCITxz2KJ6pq844mr5kY9BcWWvXB4HoMQrg/q3cAy0r/NJIofr
5d1g6l/iLvYOGCV5+qkh4vDDBrb4J2so+ivg0ldGRCyYU8AWJSDc9ganrNSzbtTjL57MuoNwvf4Q
GGWw92eph57XLFd48henwYTaxTZZofy4gGyR2XGpj8WMMuSXtDLzYztTUiqnRSID0XV0l3V3X1fD
81+eBZCRUE1ImHjOMaDbdLONMSuljwzdFzRVtXdZbtkHq0Os+P8YBbaTg8wFZIUtk0bEXiYH3Mu/
BIbqd3OTI5qVSXXlwqRjuz3ZFAk4C2DN6c5fMgScsVwwFrCTz0Jrtf5OtLNW70B+NNkP5TZJp6Os
pxuVE1rDCOY9tFJk1p6XdnSKBJHS2Uh/4jTXzTfulPtxxF0rCxGmpUJ5INcKM/hBG8RDUzxQSy+e
rSAVqGpp0p3aILQHNWgr8xaSZ2QtkyjedVY1pCIsVde7x7aWA0WuFC6FEU1zK51sJ5oe+e5IeR4+
IHEtMJ0M68Wi6nvswEybMkpRd6Ff6vpJ797Oy9BIjAsqJ0fTBwWJcalg6dj16NwMuVdp3g5JxcZw
Q9RA3cyjKjkkDjp+Vlvc40ASqMecfmM7wUlJVZPtnabzsztkgmT1nKRmVX0sG08m6a2fodtaRpOr
i6QI51LNsQxrwxR4acuhLRpUGcw6dyIBkGckz9F6NwmLyWmaW6oaRvp1Sc22KhE4Rb8fsbCplu5A
pkRx5KbQnXl513eib49kdX72L1Q/1B/IMptReyeceaDk2XZtemiVkSQvInHLcp/krWncpEG9ePxL
im94mnhBxIHE203/rVSfYY8m82mKnAYmyhdrCdomtGBpYuScVAsiv7EtezT/cgQZQoS9hywOc0uW
/d5OewPJMc/OhvyxN0QOI0AN2QzEIoNfehPHVj8+oRUYF98SIMz6PlBB7rzP2qEPvuk6RRYVGWlh
NAtihKlttWySsopvDVOrfuV1g0Bq1Zgq2YvcmpyDg2uVcwyCUtN3s9mp7mONxl95nAl15bGmJj/f
Sty1QftBEEl3Yynjbuf56AdHqAzn090QW6191IMaW/e2sfpqZ4uxbk8pr67/MfO1wX+exRy0C5h4
8EN7hYFuHCXtIJ0jZmKFjGKQn+OBeGzJIsfvkOLKFzRYwpl/O9mNaAhinxIkvz0YbVlN3hya7uRn
LZs905P92EBlrMNABD1UC6QRlxPdqLh/N42DmXwbzc52jpPwvf7zMuYWVjeQhCZ4V9m0fI9TAzHI
uK+HoiSo6zAYCym8dfonaTepGwL/k66/t70awYqqr2wwIq7yigetHW2HkoQ7AsQKERnu9DK081k3
rdAHnSqQtxBd+4mf4E+3iqw1v0kbWr77wbZU8VT12lL/akjzs9uBf9d5j1Je4+hR4juoXk4mdMzQ
ZPtV4YT83lxFdeY5cxnpudF23+aUqLjY8emsBNW/xavqx9qWHs7HeSJG8U/DT8K0TbPnBB5W3tlJ
8AMej1Df7VEpIfH4jPv5gN2QbjykmSji284A4OJGVd2nvYoQiQyWX7rmAayE0AxIxQlbzxl4Uw38
2IybcYzb8mdpO1XSY42UshLIFZML/VyMwU/Q0sfH48fbd/jFa4h6MkazyBSRh12KxjGNNMG1Xvtk
5F3ph5Ze2FaUt616cLFm9EIdu9wrD+I2rkHcAE4+FzbZH5SlbSFjRh1xalqt+JZKr+l3IjaD9jBo
iaVeXAUk7t+3Z7iNbRAMAw3EYNCHkKz5nRj8EUaVKbiPoM1ahpuCIBpE3cpfGaRI/y5rR24bE9fy
seSTAwM54h2ojG9v/4KLCaOGS0cGoWFeZQDvm9QDYGpdc+XkX2ukf78G0pI/le53H0y7uYrie2Us
ZAEoZZLjrCJl6/f+Y7ZWB5p+7r3065Cn3k1VO8rcUY3ux1AWjf93emzeCphZudUUuxE9ocK2iYVN
e9ZcxXX71ZiqQEXoCgdPk3T69xMs6KOlleY3AtzMROc1r76+vaoXfQ0Gp4RAuLCi6Eg2NlNN4Ab1
AfHh11lO4hO6aBQuDviOSfCvpTYLiC5xjryYxuP5UrVzrBClk3UxeJG52Mr4MHpCU1eq1RuTonVJ
ML6ARwRok0NF3H7+AboiMeIqbvUvyZSNVoKxdKnjQ1L6xCTvua2Uyg/9THGBUk66eA1O67L1n+PS
Q/yr6YBtoQEm9DxhOZvSj28oBZYuwEc0hNCoric9/9vzSDZMLd/i5l25AFuUeqBVyCRiTPWMD0Tl
HguvycybqQ6IgYiN5LVc4yITJyqFuIYk2CrHRgFkPbB/bFG04QvYx47+XCAfbz1SdDfVDrJ3Vx8S
hTdzEU6I0RZH09T61Ag9rqD4fVyjw3poHS91j2/vo4v7AcMLwmQd3yaeUH7S+c9RjW7Gve0lz10n
vL2RZyrEkmA8OqmBE/Uix4NYnGYVcC2vdKYuzirtInD35AXchPx5U6Dn42tJ7RfymYSMSBOglBR3
tQhsFY5QrYu/rALAnSSA5j98aMB727S86KduKQh6n73Fy27BACe3bhdoT4ns01t3MPMrOP914f5M
yBkP+DJ6ezALGNbfLGypGW0vctU9Gz36oOhwj8WXPilEu+ubCpuAbnHQY7EKcc31+XJdSX6o61HE
ZF05iudfdKJ5u1716tlJMDI+wfvUygeZlEu688p0ia+s6ysben3SYL+hxwlte+v/XNIWK6Zxap81
0Iz6pySl7bLrGr+s7pBcttMTtQF9jirlEGAURd+rHVzyMcEqEVW8K4Wu7YNO0of+BAkTpRfqx/66
OH+criIrMBgdJ/m8guZ3M1aIt5312HpWFFPNunn77FyuNHkFIiTUjEH+MeL5YEqY0hfdHDz7c9t8
rurJeJ/W7pATUy3x09tjXQCWmBjsXwdIKGg/WmebmQm37AN3aLXnoi9jMirP0TwMp7u8C+h/VlCa
5g8VUX1xj/Ej3q1NA2X+S93QxLuvLS2Oe9o+pl/19IChDRiHmgREv8/mWuanApDa/DwEhO+f8XH8
SwIovBp9bXevvSduPqq/5wuFlGeMknJfPU1Dat2C18xv+kAnChcqu1JRufgmq3oMZXVkUsGz0/c4
H6qPiwbjd934SofIkye2XvPNJ9uUd4h1udru7a9yOZqxdoYoZzMxmiSbj2IVLcKasnC/2lrmfJVJ
AFbN1Zx9U9f+lXO2rtHZfYK+P9DmlWAKYY7+0PnEZme29Va4ztceD6s1zYt3CVa8N0XeLLslxgA4
Zdfc8qqn+3ixq799JhkeWTfatWt909+2UwcHKFKWNP5XQaKT0IoKyowIo5ek+Ij8X9OvujjHCKFw
gdIkcNdxrc3CopXTr+h27cV3hj6yxwUO9BDHJ5ag2zdZmV4B72zHY9eskkfIYvMOmgx6vrpZIoI5
mHTzx2i679EWjk9t5g6fpqpAXN4Zrzx9F6Ot7jG0Alb5ZNQKHPN8tLpDGZJmhXrxeqT4jksLaX3n
VSilml6d1Pu58qdrpcZt4RYMjLsmAcEqxbq2Nc/HzMe+nYZs0V+CQJTvIRiXdzgSNFcOxCszo+wN
s5E7EZGEbZ8hzv2ktP1Kf9EGMX5xRkftEZfIdxWS8Ki+as2vvzuASEZxtfDWrs0EGLWbK3hY0kDV
tche5sZF5i+Q+X4cZ0Tq02b5649G+4aPxnFfRQC2W5IKF2uLvdtLqdz2iPP1dCTneaiJTx9mhVr8
X87MRFaNW5N3in+ZlsL59yJGThs8hucfapqysIN8cIiRUojcyi3/8h2D78P3ZiXX1gFBy2ZroI5q
Zyyueum8oTpKH6/6BLXneySB1Je3Z3WxP1anNUIwRCNQHQAufz4rUZvubC3OgMZ9kD/DtcWcwEuw
Lbd6edNCunp7uG0QBhuQ40XZlEI37/R20zv6AvAhSNRL7NXes5PqDsU5pU9x2A6eKvcDNbE0XPFM
8V/el3Q3IcjQb+PI8Rxt26z2VOswbMviJah4UEOCRIEzFBQANY5XmWOXq7pK38PwRB5kbZqsf/9H
1NO6zWjPeAByn7jBTVxl47/eMCxffTRzPg9xde3+ukAwoztAA5foh/WlvLCdHbUzmRtCaD8aP/PV
Dxfc3HKreWkijMjPW1F2kbfMWDrtl7bLJ/x3EwhAZZNU8nYWjkALZkzYjGE9+H2x68ckxRMmdaYy
7e9S3gUzNPRE13DrQUK6MLCZsFMPrE6eBBp0+XagM4MJST1+envDbFdyBZkgAs4LQJsct89NUqJ3
RlHMbhn/Owtjfqoojd7kwYwFrOlm3xwDN4+3x1tP8Z+vugtnBDlIwIlriERwdP7l9KHWhNm01j+i
WtIIwIkKtXbJjhlttWu5+fYFwIiZMsFqkrzeVViSno+FemHtoZvr/TCFPbq/aj1IUU6J53jQ8t0Q
U6PAAwRHkIOZOryGESqElqPCpOGpllHQj6rEH11LUivddQDF7PslsNsh5Pr182tkyIv6BiTTlWJC
HQHiMgiQzc3OyynHXNT5y2AH/fTLbKpB7Mp5zCZJ9NPa2t6SnZ79GmMNtQbV2338Idb7hoomqjQo
rJc898W1uGRzoVDrIa4kBmIBbcjb2zjBEbYmRG30TxVWzDvTGoPDnPf5rarKIcq6xKOEJq8RJrcp
1u9RV3IWDEa+ITvl/MthjJJinuX0T4gvlAcfP7ebvAyaE7rDZdQ603hHADEebG7tyEWE5V0lxDW0
++ZkrL8BFBSB56qDY3LXnP+GwV/aSthB84QeXp1GvS8MBECG2T96bec/9nEir0mLv7LYFA3xYgOJ
tHaDN0MCDp5qVRnNE/p71vtyUihZj5l6lnHQI9TAlbMI2zy+fSJfHRSoJS09kBJUac7nqSUgj/pi
ap+KNCtvJU2QI15QyYOWILKyirljNJhO+7cH3VwDvxcXRSN4lGi2ogK4eYEbx68p7vTdU5WVbeTQ
Wo/8ZcSBuim0K4/99mD9N5ZLtZK2FBTVbRyTp1pL+8Rsn2SlueXtQH1CD8u8ssXdsnRdfCjtgs4h
xyA1nlojteedFGabhravmX1otEbcXHksNzfTf/nh+kJzB1IT2zKf9Un25qSX1VOCW8+DFqAZgQbS
tQh4k0H9HgWWPDcgjzKv8ubL9kbCjYBByZOqZvmAcvnLUmjqI6bgcodrOiLDQ9Mfa5k2NwAm//m7
L7ymwNSK4eqx4vx3c4RTLfbSMbaTJw0q7geeTi0KqmU8OQkh19tDvbKaK3ZwfZ1XoNfWjoZ2k8o1
p6ie0CGwaCWp/p2ZB9n3t0d5ZTVXDAj1CPCt2PttIrm8yIQOCb5+ygx4ebnU2ygVwt1ZgfT2I+Jv
N+Ns05RufI9Xo0Y19u3xt/cRisOrtgivBBjfNdc4P6d5k02WN0z9E6Q3+U5HAkeEupXo+W62zPof
rLjEtQd0PYV/PNZsoBUMSiKMRiewhi0mEgxHncnVYXWcNO1OTqjE7Cc0cn8C8injHUhi47GEsf+C
Z8B0W9DVehkCWbwYuH7+yJlGciV62D4MvOLU/4lSUM0hobyIb3t85L2FHs/ByNr4PV3ZNrITDO4N
16H3LzV9XxUL9VTDrg6DXjmntvSvvdSbu+v3byAp+i9TR85mc0vr5RRrcKHg2RaSyoc+juhNL3mY
y6tAnc3O/j3Uf7EZ0Qtop/Xu/iPOrQfNFC2+YQdTBNnDRP/+bkmx03t7Z21egP9GITEnrEVeluU9
H0VTQekT0SJFXMEPkYlIoww/j4OmJ/Zd7Bb2HWZa10SXX1vF38qhGLUQEG5VgVyoH4nHjXtQfOlo
yMv8hFZ4Ejozjmpvz29zcn7Pj2IVrAnUiH2ECs7n54tCDzqEINENSfVdo1laZHhpt0vqJrmHdHtN
hvi19QRJjeoItiTUrzZfzRK4fa12BYcWUtE7s6+QgywNsQcFG0SWqFQ4uFl6eHuSr64nTdYVxYxQ
/jbRLMzZJX8OMADxMbFvetr70tSCvY6T4JWhXllPG3gh3HabBicEivP1xDxGmWMrzYOT02wL6xx5
iRBeQPAN20t7Fztee6UW+MqKMiLD0V4AP7xVDyvcdJkacunDFMdqR3S4HMnqvSNmju29Oct/ZmpO
V+KGVxaUbclYsF8IArfHnGY1rXi+MnT6PI7c0U4Pk+fL0E2L7vj2t1ufjj/u2XWDMi8oUgiP0drc
cl5qHXhDFgj9YOGpecisutqVKq52Vp23q4/icuj8pd4LMV3jW742Se5RkjJQa0QDm7vMbv25TIYC
gflEFDuMHfqwsyvEbgJ/+T92DSJQq4zGWs7f4pEDEl/XypDNT+sYbflGgWgZxuKdKTs8krX+muTc
a1OjmAQQAPgmxYLNe53hkhMPMxdMvG4cd0bGWtiiuEFt+ufbn+/VkQCsIczNw/QfoO2PWzqF3ezp
4AwPmCiX5s8JgLX7wdCkboSzGS/Pb492efog962vMpcZ22/LA1uW1rTgtyGTQYHkoNlBtk+Q7zni
PJ6faMRckz25nN1avCWcg6UBxlDfrGOPoDPW2qV9GKTu3Ng5EtPSXJp/XF/Ip7entg3VOQjrWKBF
2ItUXLCxP3vvEHLCuTMZaJYL2ysB5AjZvriTl+ddGCde2xzxwE7jg9NjJfrotmaWFZEazGL8RGfV
VTegfpy/1q9jqYGw0GBZhcxQuDn/UTUyu02lZYj0xULATedVzGKgiLBGd848xsWezgtmGt6YZMbt
2yvyysem9wAjBZWN1WBm/fs/thZg4dpQYnQOcYalFM+Ib55KafoHHFmbyMMCJnp7wMur6Pctu+Zm
eNpQHD0fME8WMHxeGRwGGLGHYR6TZ+GP5S1ibfo+bbTuobCECCcxVlfu+EvNX84piASqpJjarFXT
86HBXllFOSh8NWSti9CJnT4aG8wY0mKovy+jpe6KEpvQxCnde4AV+odmrKtjtajpk+01al8EyzWN
icv1B/oNYmdVwQmg6W2ymBEXXitxK0Iju5J3jtkN+2xuyztZVctj7fgf3l7914Yj86fpBG4IX7P1
LP7xucFN89QNiDRqyDJ+bEx8oKPUH7M6NLxx2QO5DfIrb8/l8aa+ssr8QP0int5KgvAx/doAEXKw
Mll2IURovG476VaH0Qjia+rfv4k+508dvCMuZXYWdTkwS+czXAw6pnbMq9p1Sbuz/VqFLoDwJ9Uv
5c7txn7nLBnmwUVe/OAGfQZjBNxeoW/rVHSO3l7uy/B6VXShBAoDdKVormHHH8tdZL6hBqM10b8s
+mPeB3MW4cMnqyuH6vKzMg67GugZNRZqSufj6J05jrlEbSwpZ/mp0L3kzs2N4q7A1CEEBfzjr6cF
2wR7Ghr1a3l8c5C6jHqutHH5yBRrjKO28+jLSn//9iivbBxmw7OwqhuZqG6dT6r2+7heSh2FsTy1
P/VK5kUYZBOQ1rIZzPDtwdYvsdk2pL3UqimMUovcmvnOTQaCyBDotXVSfpda4HyHZxvTtxkHrdvX
Tq+0Y9LiI37l070yS7pFXIe864SC24ZKb3j9GrGtadEy3DnSbpMQcmgTdbOmf357kq9sE8ail0hq
u0a7m+3oG0g2KRt9MWeWxUlyWe5Sq7ZD6hFyL0HfX8nvXx1vleTlM3L4ty9757vKX5H2BzdbxE2e
+vnJI2C59ZvM3pkoce3/j/mRuxMFroY3W69GwtrWbfsZckKRuvvAxM2kyvDMzdZkDABff+1FWcOF
s13De83hJnihYr82bs63qJXN0vIb3z407eK1h7rsvY8aoDP0ZUTb7QFlekaICLgNzrfuBrmDnBIc
lxlpXr00sM6or145F/uJnwQGkguXXbUiGs9/0oINSOvgfHMA2Z+ia2zO+1Ihmp1DSPjbtJehmDUU
aHgo0DY2b5dM2yWhxG0fUMKtH+N6UEe5KLnvU7ykRnxor2yni9uU8YDprKJxFMzpn55PzUko8lUo
ZB96s8XvsSvQHQ6X2eivUXUv1pBbgDyJRuMKbqPnfD5QZhfKq8fMPHI000Ov7PQIQN7cc5N/fXvH
XkxpZZKTA/Ji/WbJbqIh5WsdzFs2gYW/2Ec2jXMC3ir/rhrMrUajHTTGesEAkd4GmNjOm5jsdM7R
qDSr2Ceo+JhxKBRgumts2Mul41okE4cWCT3povC8QDPpVdX7R4HL3At6n+6NKOd6Z2T69NcmKiC3
QH4ipI0oJCy9zenLPaN1KsqhxySzkfPUW8DfrmbdC6u/y3VNPP7ttyKPXXvs5HtErttdMWZDlrlt
7R9td1Z7dOiWO9HY17oJvy0e/rxTVpAORebV/ZCKGajr8803uh6eLBAZdpM2QdGxjDYv29tuqgZ3
F6S1GY/hODje9MAJYUlNDLbEEfaStE6YRLl52AcZ4gda13k5/PIy76M8o1ESxqqb2wPUAOOfZnCK
X7KO249TjdQGHSrrvSMyOycezufPeJkMdyJzzY+TGno9jIcSzRE4oWYSTmnsvKQKPkYEoU5/UL6u
vsvJ9Itdg1LfXZ9Sz9t55pwh8tqawXKijsX9l9l1b4alNwsrdL1W/xBPJvZZgYmV5qNejf14L2rP
Uvsqz9yfgdXh92pKW34SbT59LwDOIl3tUSC5B5klmpDLp+lvhNPHj1U3Tv1hKDxtPLhOkyw7sJxF
hXUl2LUwhm7o7d3JjI33flt3P6ehKsojirv+XizCMEIwNcv004pxttwB6nbhRdpWMg0RCICssKM2
l1m+y+1UFfVpKGG2RKmrnC67MZx0sCzwvTEd+p0ZZEPxruwg+exj6Ojil2WrId0TcrR2lOiJVdz2
tVr8yAeybHRo82htw+LZoM6hx3RJcyigOBVoRfjISGqHoJOpuq3KXqlfBcjDhuKbFYxcRMM8fx2F
Z2VL6PlBGxw7ehP2lQt+PUBnW5HqBmdsJTeCu6XCeb4VEZhcjFqO8T6J0+qIfkC/KyCb5KGM7eUw
gBYN42pJ8CUtq31LA/PK+Nv4AVcdQj8OBJcJ9ZWt5+K4dNWM/Wu6F66qTr3XfRfjgEaDrzUHz6yu
aQhcHD065NxZPGerGTGCr5v5OqaQ+SK99BRbRS0OU2AW7WFRrensq5JW426RRTLdwnw2nVsPRG6/
74bKvFOLPgRHTzmmc/QgwCyHUTS62DdNq/uha6a4KJtd2annqpOeDIG5KP2hGvRMfAQzgX+dVRLU
Ps4q1k9Tb1lNWNChaTjEdvGhIAAfv/YxPJ+92Uxmv3O9jHqFY2XKCxGQ6HUM9iZDvCvGqup2Y2yW
WTh5MTEQTYyy/QYLoPVwzNYk6ri4IX6CMt1n7zIche4NrW5QhOQy+aGPyWjv2yZNy8cAu23rOPW6
NG7M1Mz+New0AySrNyRXIfdFGryfPLN+6mjCfeNLFW5kjMvyAMo9GR/A0i77aWr65OPUFZmOBIJS
yY/MQUnzS0zvbrnvlxkZb2E1HgI8U+HhflFmQEqxdcYCSBldN71PVFn6x1kLqhybX2U9BJUxJz9h
7JVHMlkx7DJ6MIG9d5Am1cJ0QBhYRq6Dm2XoGmnbzrssaQvzuenjRtU3UyJlfeM3+ZIckV2MDZTz
48Drw2RyF+dkkpXCYG+DJn5vzSlqLS7KnD97AjrjjpKZER9rVQfI1PpmXuxF0FhxZKNqMj6//dSQ
tG2OHn0SulBrQQCpnZVjf370OpmsBDO/OsUrWbCLGqo43gE3Vw681CoUtUKHY98eMD5HulAJ9W8Q
cy28r0vBo55VuLaEXWui8t9T2BluwPAmP3S/lI9xxRO+L0Z4gBHKTLW9TzgQsRW2po5tap+q2URC
Av2nd+zxKY3KQgdeX8+L0fO99Kp6P2rxVH/A6kYrDigPwSTX9clJwCOVVqtH8aTryf3YekYW9rOO
G32kyxJHjQqbz+xBK+CI7cum8McEHF4l/a/23NnLN8RXfOfZbPPqh99Jy4sG2xi6Wz+JoVkOqW7N
PibLhpk/BrMY/V/JLKB5Hga3S+fH3s0r4zQP2bAvysVMD0AXg7ZlmSwriTw8Grp/6Ox50ZzDoA1H
iRLJKV2kUxfcZ86M2qBommSXLGO1hIZMY3FIKQA+2mYVdI9JWZbim+sWoxuWwO+b22TwqvmQxvY8
P4g8rjEgYDMCCkeA4gSzUBt4OQunmz9MaBoMoamrxTusHAJ48NRgPrTTqu0TSCDb+BoM+u1car64
0wjuP9Buln4W+q2aOh5JE45yJFuvTz9ngK0gIxdimKOp5fTB79GQRdoVeV/oOzq2CKKKvM4cALC+
A25d1LJyI3ibyxTCxwdNGvrWXCzIZ4/1OEHLrRL9nV5K4b14i6UtN+lsVcW+l+0w6SFg7TT/QMji
fFFN2WWfqDsvO600Uv/kpH780ua58VQP8Wjcsvz6vGs8lT73nJ/4htY9HznFBafRdsJZzKOlp6kX
Tm6F9XGtYutZdBbsYymGZMfTaTXHpCuX+XuZjIHxrtNSb/5eB8Czi9AwVf6oMpknIY5h6lM8+F4a
mXo/7bB2oS3bj3kJWs+s5G6e6ph9LBII1JxXkZphjhhK/nmlcv1ja3VvvUt6Y+GDp5MuD25XFzfO
pM3mJ29J5+S+m/yAilE9VsknYXVFah6nHNvD26Bl9w9hm/RW29CdN7Jiv9hTOX9aDOX8svlLdLpt
GJ9taCUGDy6crAwuYBnzzN3EjSGFu5/ttrOjNK2X9Lu30L35OgmwUITlLt7bd9LXUvskF+mjYmBk
1n0LOWG6mWvQCQ8yaDzrDqWIwtjlfVqPNKUlHGW5+CrYmxXcm5+0z8bgjn/LIUxFk6Pe617jHQd3
jvN6B7ZIWRhYaMkSVcCBYQtlSGz8MxqNle+7zjVfdEEf4GWs66TbyWIBDKYNVvvFhgM7h6WrrPk4
T6ZdRUEtk7thUNn80AJtUJSeeF32eW9ot1QzNMK+cSR6DocmQBkinPVyOOirpZSK3Am6EhiWvHpI
p2L43JSBqf1L9GWVAB1EVZ8sLZmMUKW68TPWZXoNfrYNMfCsWdv9dL9RXKdQuckhUnswR63p9JOW
qTw/GouYlzDz6Mwp0JOdYUQ9FBHt47X7fXu9MyxVEUIai8oB4Jnz6z2egRhIVTunjHCx/OC3SxvM
ESWR9sUypXQfnXZc0MuAVK3tNZj0ChhNwW1mK81Z3geq58j48KP/deZ5caKuKsd+CIUTyO64aKL7
MU0dyL6wnybdgx1s+Pd24DXmrhiHYcyulJV/N9P/jBQpPlLgwT1jvU2BRW4yZptcLFO010++0cVY
aKJokN+agxG0u7LtMgLmqku+52Xlf7ZLpyn2TQF28r2/6qlEgaLvca+VcaKvSY1hN2FF/1k8kV6l
ckHYHMo2MXth7TXI6cbXLuvTk13VhvOxtDP7q+/06EAbSYAJsAtR/Jr7wJYqRDlwNaijQg9yEuHL
LcUw6MEtithCSQB9+vqQl7r+MLjk0HXflu/SWc+CfW8PaRIG8HIkpjvdt3YuK2RjStmfNH/+ZtPV
+YX6Vo67RzGPn+1h/OmLybzm9HkROPBTkQQy4eryalPSPN9ZNv3W1uvm6TS581xPIaIUaRXGaU0r
OlRsqC7yk1R/9PRJVYfVjiC/fXtzXx4pcJWrGhHAsLUWsP79H0Vve5B0QYWrn3qqnZ9pX/X7Bkcg
xDhTnhwVF8Sub4/4m+50vv0AEpHnUCWm0X1RdWCqfe1rpXsC5pHqgC/qqtr5I8nFnVdbqf+IS06h
R2Oc+CfNpAgyh+1sektkDF4mzNAa2sD7kI0QGsOsy/PxU5q6fopviFO2oZqGxIyIYPNHlz/Vj21O
d+rKHNbc4mwKlLXWjP+/YveF3/OQo37iWMo/xR1yBDUB0Tsq8MF92yjv19BOWsT/UF4roVyOSvl1
Zc6gZciO2Z7bAICeMAcKv3Xupc6xTdtgukHBYfTfx/mcy09ZYPX+vW8k5rU28++deD5jvthKKTcI
cz1EFM/3SZlZGlUhFE26TA/u/cnvqkOPUVz8IfkfZWfWHCeSteFfRAT7cgu1SVWWVJIX2TeE2wtr
kuwJ/Prvwd+NVeVQxVxMz4S7e6CAzDznPe/CQPRJaxpVh3lj2V1odLVjPqZF0zk7O5njKizaWB8P
vLzsYc7zsa2wWG6dcj8Js3ydEpNALivHpjGiv6l+d/xGa1cXuIzcYCFetshAT0BBTCyJe/wTePP2
RyRdh/22Xmn3njvs5iBLviunn39xljhPnIXJdjbS4VF2jvNrdpb4BrBnXa12OMSwutdugfPkiltr
jlldLdNSHNFzNcYmDRJ1KvsGkxVF6SE2U1bg9z9Zqd284CiJh3KSOd0TRojOFMV1IbyvVuLIZGt6
FLhxNC4iFv/5Ysg+zF7sy12x0HIiNZVeN+EUVSltW7JHt4gFBt9EmE980Gk2MzTGk23HGsliNXmV
YZXW9k8U9Tad6DS70y7pDbffZo2VJkdmVYF5HGZT+eHcFbX2te5plfM721KuHwFWBXoaOkZPKKue
xp2+v7FfrJvg20+P1wZZC4wXT1H+6+1bwy8pABLT86Nykwkn5mDu741uUQ9g53IPDpAfA6bioW4k
P+vJN+4JeOu/v38Tl18Oh+QqdcVUAV0l5KWLewhknSWxO4zHqmUGdFfG1CIha9zI75nmgWpaVu7q
G9toEaprjtSzo51Jvdz9z7fBLBxFOJxw24eA8PZRTMuiDL9M+yOORa21Va43RUOtG1PkmBjYhimW
QlsHI9UP4yTKcB7LW0LIP7DK32+DJ4ECF8E8B9cqTrx4Em2QAsZlaXNU8ZL4+zUXewm70W/9u6Uf
4Hhm8TQ2J1qs9j+76X0T7bctH4p+Gtol1MaG+PEyIRC8Hnut2w1tNrab1mhcrFV73Zz7gz/qQ74j
87U74e9TTd9j3nFwPyrpH3Eqi9GIeGV93wVJq2iO2qZ2d86waHsygodq+/4Tv4TI+bnM39cfyuGK
MPKitVdI1JZE8+RR890fGHdo4yZPiy9p09f2jeHi1TR8vRb4AdQC3i8Tv4tr5Xnvlxn93RGC7Y+J
EEAMq0uROduxmbN9PYCKhllreXLXVr34pOI03SyZGL6CyI13UOJurr3L6oCNHm0cMyrMIYlau9R7
zACaqp3z9qhBfM2iHsdcJElF00e6A4QZmTj73col/cMxePuFMSfgIaD6WzePy3Kb7cTVp6YfjtlK
Gji6Tllbh1Ga3XhQRW+OoY3X7ZgdO11LtJeZAMf6sbH1ZVOsWpTXJQWgeg0AOh6zNNCSbRWU7ZHO
zvSARltj+GlXppp2nruU8T4Ht+/DxUWGt6mKIne/YhxWcmZZVaacBwJFCnUme49Dl762f9VsmWn5
rhHClNE4slWHZVnobnKjwrjClHj0MKwQ7iGAXAmcFx9DrTCgrZJRHtHR9g9z6ugJZJOuLg+Y9QR+
2BN7nWxap2sWHGH7+gcRW5O/M/JczZHf8X3e4+itbzJYHllU5276uawTOR+mxdDyTT2b1t3oxMOt
gJwr1hY3jqMQHQYU/HUed9Et9RVT/1TJ9uh5fLyPneRQ/5ClAMOGMcvy2BSG86AvrRPvNbN00kdt
tIsuGiy3mHZThYb/y/tL+B/rCiILQDHcHcbNV3GMZqvPfgEFgl3Tqo+TO0KeHCbryTDk49D46ZNS
QfxEeW/etQ7GLKGOP1e9clinL0kLW/LGu/3HqkI0iIYKIulK27t4tVMqYqWG0jp2YMhAPYurQs+o
lr3dMORfdGbPN654xZSHZ7kSZhmQrvFFLOi3B4ccRgSLmt4fLYXPVKQwy5wiixwKTKaYBtVV2NrK
7J6NnH9o60sQ1o0GXATRBgNB58YbuX4Aq73lqqSn+qcHvbgb5dlxotdue3Q6z83uyoXJ10ZPkOX9
5yUqqzedFLZ2o9NZn+pf2woVAiwj6MLrijJXdcjbRzCa3sRm6TIdcGc5RsY8LB+1uekRaQQZnnLv
f3T/uBpTGI+5OS02Nctay//VV5FOWdkTI0oUAcZSbZdy0ZdoNoPh3hJl/vv9i10MpvlpBkoIqOUM
cll0fxbAXxcrZnd06mKxt0hsW2BDxiLMIjXrBtB9/Zv4dGC+0INg6Qej+u1vqgNn8mJ49dtMyEV9
GA3MH76ogUk2pud+HN/AXS4b+XW8Q9NBTvHaxeNQutbTf/2sWR/TIXZy91yxjow8kkvQFXSHQ+zT
57Hzqb3SkjG5wwJ9bNqoMudh3ARDXP6nrTyXLUOetAhjxZc1boW9dEuzaatkYXJq14T0uXne1Hno
j5o0jf377+RyH+TumeLjRMNMjHAIZt4Xdz8CX3v24p67wBVPTKSCHBzRDkQITvJhka74pg1LEi4x
zhWHupLls6hr9VrbZt7daD3WN/PXt7/eC7dAKb+KbRmIX3z7w6w7lazs9LlKvM4IUdK7UVpOxjfV
pt5LOk0egGNQ3qCAXCxzrrqKOVZPGncdjFyORRAzUyOocTz7qop/xkMqPsaavyz/aVXTyU052mq+
4VLwj6fONX0TjwdUmhxCF1tLJaDUgM7r55l3E6C8hoR9rG1Z+SKs4tIkzNsShbuPu0TIDsNHt6y/
4u2hlg0OGEm7BZgnafzGbnDRPqxPAtIYph4kfFO3OxdFc73YeCGN3XTWi2Xbe+XsRnwcd8rMbYfo
eru6jyebnQgAvLIOKeynW7lll3xadj+ybDiXVwvuP23U28+x8PqsL5B1EzZhJHgh1oRA7Il/W7RX
S8X609JXCj/OdmzHqEvnLv0UwwIR9xVaBB2f7LTAuBBWuSMIoWY7ujW+/jOf/usb5QbZKEB2GR7T
onOjb2+wlW3sFXrvwjVojCW/R24REDIpkLnPoUp1oZ3sdh6nO2D2YI2yGRbPiPIWD4Kz7quAFAQY
AMycYFDZHHGVVVYvZmUl3TFWU3W3SE7d3y1UEDsLGw3kH9aeEt1O5ImKw3YYcgO4r4rNGNdPu+1f
xCQw+9+puc78TVnXmt9vzNWr0RCzo3aTMQfiMQ6qusDdOskJUKv9cT77TesChmh92m9bzJjUNi8T
R7uXcea0EcYE6qMz9pm1xZQkHswoFXPePzCgN+1zXZjJjOmkliv3iRn07CD6bsC+XExXhwNeo/pe
Wwpde+auylcwJ8b6ihdaRk6pMipkvZjF/dBMD9D0bfEUy8rtbsFfl6tsfVcGYh8baXoAGn/ZqdSa
hBFn98ZZNWo8VUEswBtm7DSrvDZEVOF2Ym4KnHLULmEP35iTauaQzBomaqSGfnx/q73AVbgbDAsY
ulDZ4RBkXCq6eqnsZJB284xx7KPqpvQQgDxHCn/LiUVf/PbtKj4YYyxv7Db/vDC4JJgYS5z95O0n
qym7Nouqbp+nwE4PjMpE6FXQ6fhj8ZT7s/aKRJQ/bAmiPbz/my8ruvVHs7muTk9g+cRuXCyXtC75
FqY5RZDupcGma0gxAD+GGxshrSkiF/s162M2Gl606HX2jFzU+lIG+S1Z8fUzgFbIzZjQGAHXLnn6
GoPSFg+04Xnw+NLt2MC7AjOukxhnbGLsJvtOBFMalb2rfX7/EVwcajwBUJA/zDWwc5jN5tunX9Ym
g1UhtbNvxFO+K50xnU9ZTmTIBsLgjAq0H41Q1jK4uZn++VVvNyt+K25vyDCt1Wrz4pjRM9h4Lc4+
z2od1ABWW025di+zbpTAMivXUfolZ/0STASFp4FdLS/T5NBu9Ti75+km06ZcnZSG49KBZkjFZ5Pt
bvpNWlc6579mVIrqwww1hUlmLlS67xMzkNEUqLg8YbuZNiFeb+YcuvU0YeC8tAZDavTzR6kSKfCo
ZRVusRbRPwg/N+dI6EQpRQYDfvgt+FTWG9OLx/ZDvKR2sQOtleMOSEXL8zBuiqH7SGEmn1xrXr7F
7IDx2ZFN4+4nyB4VCmeE3Mgg9Lzbd15mN9HSu3j6Ygitez+WHulClMBHiu/xQCzZHLBf4t+10tx9
iv1EnKqcwet+FoHTRdLUzIFHxQPr79u+6bwN6S/ZsPFGPHQi0ZkuzADGVs0L9PW8e6pibFOOCpN/
K8IPxmeaKp0xNqoorUTGNHgSU7Hz2sl/RhniEYqVxu0XbLMmmtAuX6avjiucb2sr70M2G7onKDeV
ux+yUWBDQlEkolRh6gd5VVcHX1Sa+qzwmDkU2ZTDo3KtVjspRYkX+rWa062bM/blmKpGaBxRYOCs
+7NVTFU3YyFNCDDJ3NjNN18lnvu0CpWWJ2jOmnEHFdDp0mgOvGTbURFZEVWctTSHRlX6h5wdOG92
i1pae9OKgeNt8WaW9CRrq//aulivntB/luAbUAB/ITbzcYoQ6rMp58kPyd8eq01SyTrYmALSgz6W
ZrlZyiQ4wEeiSYp0wRQyCtIUzgJ6Mf8+bTLcMxzly28ykMyDlb/kX2gry2CD4ys0HpeslgYb1QSi
wx6unp6/SqvLg3291PUcMaKFU9dKvwuQqzhpHLWzUvmwdew2KO9mayr1O9+oxv+aUiTFBrtKYsnZ
NEf/U0fjaZ2GBJ9WdGWp1oQS+1pPHBpCZFd/aHs84mvi2S898jC4AjOYHRnjInDnRz6EUnzvTMqc
h3gypbrTCCdzQofYp3rvDeQuQjZUhTiCMvTOR6QnyXhaGt3pwnFKzR8Lpj0sLlUTJaxM4TsFs1os
S8M4HUW5naRd74WnbOOjBptmSXZulnZ3EJ6q3tytRQ0VlfD0TxOJYswVDbeOUc/EjtzlqxO3eBBS
qFrbOinobbTkRXcebZmXT+YyzE44FEKLb7DerzdJJC3MzCnCwe9A895ukrB7YYG4Wf8M6cXcQIDz
t3md6qdZl+knOZCAUjOz+F8PZBbd2tejXV3R00tzBMBp2Buotp6LkkGLEGX20c99iTFAB0gtWc/G
ESQ7fsTUsb3FQ7w+kBwHESsdB/NF0J6LWlv4eoeZquWc+ZgXA+8kfxrIAXFZoEg+M9fep/EsxgdY
g6i4Nl1WZOn/fjhjdGHAhcSzchWCXhzObicWSKdZ9lxNOqURDvPFY8dc6s4WTfxijbp9cKw5O7hY
jZ+nAM2K1mfajQ70ov3ifGRR4v210tU5m4NLmClvpzIwpHguHWEUSVT02ZzsWV8T4brQWPU7x2hd
7waK/a+rugj3sKAGxf5/rtxfTXspwG7tcqkxptDTszS89FcfV8sBVn35qHfMWW70Vv8oRlfbNije
KDNpbq2LRnusEYs1FvYpuCRX1UGrpmLaQveyw7aR0tsYQ+r7D3OjPmNJke+ZK3eQYqnmPrQoeJ7e
L0quvz5XZzAD9rO6fULmf7ve6hS6Y20Y9bNqZfmt6+vmJLD8ihTj9GPBAGeKRMKuoCZtuLHq/rHU
V4cr3FVWH2rvqh7yOKXLqZHP1tDlD+Ng6ZtJOcP3CXA5nEscXkTe58/v/97r1+1QAPHoQbkMglwu
CqHSaLRWznX+PA7wMGvcseZQU1IU4ZTVO0ZFMAzfv+Kf33FRe1k4yxkIYdlerha4cluqhU7a5yJb
oLdWmrRAM1w/HQ8JJ6uB9tkpdwtu2daub+yKeIs4ToP+C7uBRlC836zncZ/I5n6wSyt/AKPgUI5j
c3nhzqHNs7mIJcXpaLaCn7MnBii6xUzcRGTEYra6cMhaarnN+z/s6tPBWwBiBJv0ap4Ml/Ttp4O4
RMJjGPMX4eFmvgk6ByceKI97ox71gxdksgs9ICJog5V3y8z9AqHgY10xPXYtKgrme5e5e0XeK0tM
dfliO6nadZrOJ0OlhLK2bKKqHYtDpRXWowUj8R4PNOMW1reeQ29eKtMOoDL+ymgclc36nf21bWCB
asBWbvVnVouyIi0n8ZASenR+TZgln8Gt7LBZdK/b541bfRyw7S1DDJe9TxAMBJND4Xx+/3VcLSf2
Lo+zDzRilU7Zl1824/ZGK9EQ50VWPlsIFg5YLy8xtG7bOeTFGJ/Gpb1lwXC1nnDzYeliqYu03AT/
fPscFojkMUi4/dyQuuEf59ESp7gRkMllExQHBVH1x/u/8wLV5c0T3rM+XkaPEIAuJ5ypRk0wTMn8
PEya+Ng1mnwmKDTfpyXV9fuXun6kYP1Q71cvVkhHV/aoSQqJWAXJS53W7RepzK+KiIxjRXsvwiEe
iq2r1fn/2qRTxSJNpUlFRI5vzsV7bJnvwXJr4uess5IjPZsf4WgmKfNi58FtSP9sKsq+kJU93gBA
rx8tV0amz2AXQIyv++JlmpOcinJIXyTYzAGRFVxYY2yTx7hFnXbjHGSgc7WGGCghv8AZilXEt/v2
cpKPmR4q854pP5r2DHFCNVRbSyEU+kphd790D6n+xwVNbYrywBDAjpTgeejKYYLpvB6y2Av2vYFu
w6y1n37TFNmuyzLxpPxAxDsLHkgbLlpOgpABypTeY4HZWSV+lV7vh93Qpx2T+jRuNr3njBmGTMgy
7pQy5PBENW4M2EH5QflQOH6j02UVtjE9kpDiI4XSkLceBtVVGSMZr/lci0x8avISZz0/yxixLgT5
Ldtk0JsfBhtCsZFu3ibRnHcWeUXs0g9dOyBsobDWIROlVfvL72z8cOehq/sPTt9pX3M4zsMDBMju
c9pK7dWvhu5HuRgWvtFTtzy5Dp70UTKmTn/SrcF5tiex/IAwTPMp2soIixFoOULkI8swM02yEkuC
lD4oyySlhoCGOb/vRS6fh9gY+ruqwul+I5lMRHWQwWhLGD5V4dCLRY/sAKPjre5OS0Iw76xHmo8e
9XMzGVqwH5Ku/q1yv2BVlAhU96Wvq/SlonPXfrXm2MgnCNz5hrJSEg0a5FI/xsAspyQn0iUE2O1/
8x+o6xSZ6kfgjsra2v2QVSGgzfhJU3NjEslUV/dtx7lwjzzL8reZiod8M6fG8NXiTJdbtFs4AQDg
dSN0Z7jdpEvPGYUzf+5uzKF1oAmbhZTuw1wmC9NTnTnXk0+3NO18Xc7tCXNKM/vkdLloNjHd3hR1
RmKVh2miVgvTtBq9yLGlcyBdShjw65EthAM5W/beIUtk+ECg1uRE7tIb42fPaYr4Hq+o0Ry3ixln
BB3RbwX1N2HCxQmdJqk+D0jXis2cjMN+nP3UepnkSqewzBKDz5xSNA2pT2crTAm5iCOMtZZpk0np
vwLeB+6PpoUhu8FWpP/UJHaA4aOZe/kRF+ZKbubemO2T8FH+3cHDz74TraS5O5lkGq38aA2j3Iy1
yn8kHFNfEmh730RZiTbU9LraQcIKnIc8S/wPfYvQY9vEKvZegb9lvQG6m71wMWsUauSHZWmYIarK
UI8Nzk82/747D46aHgYNcugGljFDg4HNbQiF2zMVy6RlvJY5KqOnol9cbGK9zHWf/RjQH66ZAHFq
ySE50Ayyi4AJFKoZwrxPm3nbYXCePdqtRdJs0KeJ90mOE+6jIdGSqQq51ZksQFcwQoqcVKus3TSq
UoZxBzHqUGd8bKybQkxbz+u4I7ghlvOBgJP+ta3U8GMlvf0sDT7uCCN8ezp1Y9B9q3DAyk5VPOby
bpqrGseH2XVDO8sn767ohCPu9CnWVt/JKnt1hqoTP+PW720ggcF0I3PIzR8NOtb4UNTYsoeloPLe
qHqG0WGkzAXvYGGTaqaXSthn2Pi1GxXkpfU/CC8Yi/uxb5LlJR+c0jhUzYxlFfMsrdg3xSSc0Oxr
lBR8j+gffE6LA+5WE+NF2RbYY6RjgYFRltWRDkN+3ECdsib2Bg9PRX30Y/tOS4c8ufe8uLJ5gmZO
6GcuzBgEr8yMTR+39gOp996cb3LpZNmOctUFKLTL+hWNcKbCwYlRk4boAawFRy3bmrdabqa7igLC
+dRb8TB8GGPgtEgYftXCqXQHGdqJ6X5WcYMILLbb9sPAUx2cTTPD/D9adWosO3MEpAhtjYCz3eQ4
9TbvTMYIBam7fQTHPXefAxd6RLmG1NhuRLYchlOGLLQurJD6bfk/MJu9i/r115pR/Iuo7OqTZRjd
cBgDXtBD3M/ehIRCXzpsciRxR5XndN/rEYLrA9IXb6SWakszmq3aSu/nXtcwzkn7cvI2CMCkudcQ
kPnntJ7a31IFuRbi0qv90pDoj4gYAqfZNlbs3XK9uWQoUxKRZwGNnAJw1a5fZrN4dd1DmBmbFz9J
iTTsVOXfpQ3GApsCO5K+DJ26c38nRZA9AnZpGhJEVqNR6S3jpwH63xY5f+FEZcaXRCCfLX4ZXkve
CVlFdR85QQ9TK89adfLmTAT/c5WFcGMtHyl2oDpcMvQS14MlZKTti8BhrOa8GoLtVBp+qLn6qG1t
Nx03WZm05Y0C5LqFoGCFTQ4oz5DxaigUtLrGg+vrFwtVIUd70Eqx7wcfEv0y9Sk7bt8rM8rGWb2q
YmhUqJYimW7cxXUBTelsrhw6NH5MCKy3RVADEFsqaciXBT3Ifw3Xhf2UKuRpGL5GyKr0u/+1qEVK
TbcPcrHSiy/JLLalbJ7mbD3DBkhOXerk9UYntulpcubueYSUiKxZDress69/J5eFPuMCtSH71de/
/1fDtLSdMLtEWURuBZRuxAftOFL8h6JcxIPrypf//VfSCwEJ4z513XRDb50ry+ysZ3iQ3bdpzp1Q
z5MhmiAPzdHgVN2hafRbKULXLTGGtRjYA6StLmeXhnSyhraUj2n54gy0I2ESNNiFSDE+dpnfI5uf
ay3sma6hG+z8Wz49198zLDaYY3C0gBqu6CeZ0CuQs9F/HlSNigoWKxRtM8ii1nLSbjMUdnboFsDF
qEaJ9EWp2LyFbf3jFmBB4gVBU7j6aFxCeEwTpnEoqpd+KrRwVgUGi8qoLC9MmqBmRL5UYaIr77UK
tGDEOsAZb/goXH9ma7TPH4cDcnPty+4JJFcfi8brXmhzrD1DRdVj0WTY93aSV8+d2Vaf3v/Qri4Y
rJxTj5duc4Cxp779rhu9yzXo3OaLQezjh0ahUFSZ7dwz2WnuUYeMN1CX60EqwCG0cjyJ10UM2/Lt
BT2JqSv6y/jFkVXbMEFyew6qAOJIOGhaIndKZu4ntfjeR9sdoLqblpKPGoTCW5Ypl0RFKktuhd/N
JsK6RqJwcSsOOscmH+MXuxoUvjh29eD7TY0bQYUMxyirbGcalbZRiR5/Lc2Y+HQD8/x0Hozn2l8w
knj/Xfzjhkif5ixZg2HWafNFRzlbjIF89rePBg4JJ51RyNehxG0wysjOJMg26bJNA5MJeMxc5vsk
MWhIioDV4Ji1/l8/1rcMyq5WBIZIzupM++ddMYF9+4iKOAia1khLJjB6O4Wdp/nfezIWvtnp4pzY
LF5np7MOyPX1uyKTTn3jkVx+ntgQQphl9L5+KujnLl5RMJuxUw5le9aarE7vkbS05ZNXV353QOeF
Y61XOygC338Pl7gJF2VVINlD+shc5dIdt0qqTOSl7z8VWGv87Hu65n3Hn5p7U+cM2LqTaIedpUTT
3tj2Lzdg9j8MreCMwekFob/cgPShhbKmAeRDYwn+i3vhfqjlYtjb3AxUsHWWXPtaYvFgR53bzend
+7/7CtpfiZpwG7DC4X+s5I63bxvGXtuisE7Osmqm75OpIcWtFlFHVlcWX1Fh9fvATrRzIHG5ncj5
/VQP4xL6FOC3sKurfYJ7WR0vsdiEN71C3W/vRWtiu4PrUJ4Nkc33q03eli4qP8TYSR0tI2ndcCDj
PsaIpBP72F+Kz2O7xNbhxjNZr/M3UsrlAWkDvJU4ltDRXZwJeWZYA7HC7nke9equnWfxYLeTRx8I
RelHi4vdd88me5iMU+0XAGWC3ti5sUlffxYuuBZMYvZMwLlLPltQoPLPy9E5DyMjzsithlyii7D1
T63er4759kAgBLmKFZm/pjeY2/cfwvWC4DBE3ImNAnIASL1v38WArylZ1/p0xn5DnAtjEjsCpIOI
QAi5J4tZu+MR3aqr1wf79sHDoMSQEp4a8fH6JT4fa4411iIZzl2/DEHoxlVQh6p0tDuQnXz//i+8
2me4DM+W4kfH3wRTlbe/MIM10BKHaZx9vRyScI0kI8S1i39nkx7vEvJ8b3QNlxvr+rtsKB0wxtbo
MfPigp2YOpUjzT3byxIcpnGpPrjplM0P0C5Gkias4jOTbGcLhuuxwpYy9W+81H/9ZHZ1Ch3Y6oht
LhaYLWdDtnqjnxcMr+IdmNc4PyQDfudxRXbBXckIr7wxHr/6kPnVEPh5evh3mLR8F48Zfonoilk/
O8mQ4czSEykHtDLYke6PnnUCRRKvIIKxiGwZpz/ff8n/eObrWcKWDthCYX3xi92+Yc1UrXXmTCOZ
ELld+6VefXyLHpOhA6dXvq9SUCokA14UI3K7e/8Grj7pNfqKwR3em6xiuNZvfz7DBnKaNNM8L8x/
+o2d1Zp9R6KBFrZBnGQ3PrE/rdCbFQRmbRDjB1cLI0rkdG8v16UVplMINM9Vjt/fpmlGYso3xHWr
E1SEXu6HjujsUMRpb6GGdKFlSqeYtP8gk1gWiPU4WoehgmeWZEGGIW0wlqUVjnYKeSlq7LoTx76b
9drDH9RJd8zKcsIhc4cuqfYGP6zNLt2i6MbNJlxcGK1lRKsKG3fsUiDxrK5HvDcmP3M2k7MW/X1g
94/ZOJHL9P6Tv+Ljst6YttE0spcw67u0kuzGrJdMk9xzOU9ATqM85xhQ2eh6cOQi7IdyPs1IQRqy
Wm4JsVB7u3ar74Ofzq+Yx4x7uKP6rZu6OlvQyazMjfVrJAfwcuaV2ubopLjWnI0KsHufaUkbnIgd
EIMRlX6l7XngNSgjzhPBtu5Noe0TdrHsOTfq6pbbw9Umz83gfwcfmIYgMC/ZlXDf0naZ5HI2zSot
8UdJ4002T/MYeUbtbJE5q5CodetGQ/Cvy6J0XqMBqHn8y5oDkZSH34s0zh5GK86d5rYuXHWZglo3
TT1qpw5a1K5r+v7GoOofi5HzjF1gPdHoONe//1dHP7VoOOH16WfIaMVvt/WXTdpq5gh5KNBvJRVe
6jjXzgr2Ihekv6WyvzzNwI0IpF9G/RyjGfmawBEaooG+rALoK9MNTIElP0LfV5t0qD1z2ySKgYVR
5e2dAcf45LfePD7hj+O+jmZhmWGjLa4XTkmrb1q3z+etqplGvAwQtNMId5rM2+Bl1Bwy1MxjKIu6
Cja2ykrEI+24ct+Nuc9CPDoDcUv+dEkZgKbMJw09dXVHg4V/mRhg5kXSKKvuj5XCiPJDEncg4wsp
ie0OYUYWP9WFDazJfFyIKC4X90eNQkudcP9NHwJtwcaqL8zmc8W9FWEwjOlucPJSv9enoNT2SI7g
WBPZM6tjbZXjt5zAoHKbzZq2i+fCqm70A5d18Z/fQwFIuh+7CKqui0+lyEu5mNDRUYqWRfexDxrj
MS/dhjkNM6Y8LOJ8ye6BkcfHtuqG6myBvA2hAQCdfkZBXt3Ql1wcZJzZ1OjIkP5QYpm1rmvqr0+X
EjxIG2adp4Kn3BZogJdiIYnM6KyN6zEJJOou8eRnM3MrtVEzmsAw1xZh3TjOr2wKuJE/XRniD7oW
do+3N9I5bbBMjpuf8tiemiGqpOrUq3TgYEZMmQosC2evZXiQdcyow6obXW+zVEZ/muGQ90flt72T
wnDE9sfgRJGUX6E2BEZrRNISuv/LzpIJfy44PCevbucS45lEVpEbw3e+UR5c7EQ6VBAfxQ70bhoO
Ds6Lp5piOaf6JDZPgFtD90WXhHYzlVXGBnC6zocIZUTs7JYW7can94+nPxbKfx3Vf669xtpAYmPl
cANvH6Q+BvhIDp19xIjOniD2QyeNMQbLEMJjYiiU+JjXXppyLxiEoaHripJQ6zJWbdeFhMj3U6Qb
eYzna+8mrwi80a92Y+I7uwwWMIe50xdHMehwdE1c++ChwhDXQbdKoR1hjDVfTX8gxKnHfHFTiKBv
T1pMvhHzJnMWcWi3BVO9rBddmA7T1ERGUFmP/eRj/VwO+ZyccCBq7/0U47ctdpAEQFsjlFGGU3yF
r6Ib5monSn/6gLUlXUNfjE2ySwyjnj4h8sg+9yOM2k2Ped8PzYN5cpKdnSI46aT/w88E/iVCtONP
ETO9CKl5OlodOPZiLwkSnvaup9XHUjo4dvbCpF8v0E0fcFRDGUFIMTzlEDe+zD/V4PXImDuw5R0p
d3NwBHTSmr1qPOOuqAOZ8QPtcd7eeMO8wLcvGLiLU5Up0h8ToIvWWihgT3NY0hPGN7XaMBIZDrbO
oGePi/hy6IvJ+PL+Fa8XJ9w0LgiMvKowr75nJqAeZ26enhqZ2cPPYFTmN1zX/XFfBmZSEzO0GBwV
TVyZHqmkiRdhoISXI3rc3GEA6Vb4gqU4Cy/M2Q09uS+KzJj3SyKdaWPn0nSx5Qqyz7NWq+zBSXzp
HQZIRdaN3c5au4K3zw41IiQWCji2rqscAKHPDkbAWnoy27rP71SfV7WB/wSW1mHQ1fldaqo4uw+a
QQYwxHOZmiJqW2/aKXINUK6PRXyiCujNrfR7mXeYTJr6F4esyUcHvBu7b9ssITwoE+boAxbU88em
xnJm2wZ2uQssdvl7DF2Ll2LJjGrPktERsTsu2ZmbqSumOZy0HM/GyMhIaQ/Tzi7/HLCe34PUBTlm
s++/24s+iu0CAQaQLb0EIye2zrfbxfB/lJ3HctxIFkW/CBHwZguUoxGpKpJyGwSplhLeJDy+fg44
my4UgxXdMaFZdIdQABJp3rv3XG2catF63p2D+PxP5ToWQtMY9J1mhl9Vhbfl9zRKKNJEhXftdRgX
r4MgjncXDE0Y3szq4p4ziRkus3s3cFBjIW6TAVdBYyfFmxOViXjhSJU5EMk87ZWSkRW/NGAE7DfL
HWICJKAw9YGt6Nor+Je2lX6hOdOjgVS/1261JJ2SF0qByFX8zM36bgwiq1K+8ZHOsJqsMBcPYR2p
8QYQpdsMmxnP1w5HROp9E1rkPbrhbDSMaiY5SdEAvhF7Oq98ADpbpodmlPXbqI3IJ66ctt6f+fko
XZpDfG74/ehkrB/LbCV8jZVq3Y1dlZfgDSAjeg+aVXdbJC11szM42e+tPCnSfWQp+Q/CPT3worBl
67kCP4Wk/08tIzu+VemixX7RKpT7PFljCkgoghU7B2KCvtEqSjFJkMtE7U6jdOtW2Zb0P9mBFHjQ
sOrlGYut5SZmvccDIPINjjzP/mXlHOyftHp0yy9uGotm4zRJwxu03AlY55jE5o00cIs+0ewsjK8p
yOf+vsV0i8wjGucqGLR4srYmSgwOA3mlawhS3LnYy0INhyegmTxW0+mdo8xhRzx4TpqcCtSTyBNG
e5IVpISqDr+XCc0sFiwqDNMWlKOZ/LBDA9hFw5ejvKAipcTXFmMCzrnGOxGaqHPAhXkT1MJCqeTf
OE5dwIYVR6Zvn39a76fi9Xt0aFBg3SUzAoHz+bcVZ6oFPKXT7rJq6avaqXRf2a6K7Pfc6EX2W3OT
IvJbLZy3UKGneDtFi821d/gANp2jRUL6Mpwa/Qsb7VR7lO/K7ES2xouAwr+Q6HKoeb/K2OqdJxGl
LLWWOtQGq/oc9T+qJnOi33XUy22BUyn0tl7dmB6RuAmrvyvm8cmjVBXjlUBKQIAkmMbPH8EHswu/
yaQVhqreBWNw/gTwEbmZm3vTnY0mssFS5HVfDcU0ui98c7p6Z8oeM4HXd3HzJWnVOR6u/IDLnZhB
+OzSUKcgZF24KGj+jLS8e+2usym4f0kJzfwiza4FI5CFKiWFJAeNBVN5lrvPb33ZyZ+/fDZgeCjY
CtIGRd9+futRVlKW78rkHlzlkGLwV4rjqGeE1qlW5VyZSdeOe6ZxCtxACzC0mYy3dTmstVRptNjr
7zSR95KjkCsMcQizFA4y83dR/uhqYhCCwRiqNAAkpVhMhIqi7XK11d1mk3VTM9zVUzLuXTK+TF+d
RdIfi6rI9BuG65BnQH6LVlx5TJcviFGxAOZpihPvsEYFqFrqJlHcK3e4Il1tD9FQxYs5EwN1KnE5
sBhY/TetY768cuEP3g/+Fh4V+D7+XJsP6BKVo9Im8b0bJd2ItJLawYvaCRjdaIdGq7/WEr78FujC
AyRiF4Xrkmn9fECgMurqKImT+zbxSnPHlm0wNz1b6PAru2k3fnTVUKsQcTbRW0d+UHP8fEAu39pq
QC4UM6AGCxSIMt759TlhOQnsBe+u7orkdgyXQz/TqnrsaKB80bNw7q/sLd5LEeeXJK9iISmAROLb
Xufj0ifOqlwVDqddzQEwNdJ6OGLVk82dopay/pGJNm6CdJSoUiPQdEhsCityv2piyn/aQhMhuOoe
sPYTrlQIr7o65fa1ZukH21sLiDqaIRrYUDLW1VxVGZzKs6W4r72QvaM/kdY8/+6HtntQJkgovsxj
fDDp0r5Ps6h6XEKfFgxzG2qPUVERorrDS6S093aLTcC39TxSHrwis5EcTNjpDspoWG9KqCky3nS8
g2InnLwXV6oLl98S+fbMKjqDFynNGuRedHU1N/S378tR024TkaAU6tU4Ug5kXCOm9hWDVXGLW7Oo
rjnL30kUq3dtsc5x6uUhAnxbDe+ojKSrKbFzNyTJ+MNykfsVPop/VMdONQhmj7lVXYJ/2iVtF6+v
C4JOhcvsAxMKm6BHpzI9TYCtJat3V+Svs4ki8CWhuzp/I0mhQ+ioxF75s64n42DZaS9CwKvRcpQn
xRuqmudSsgnGOS8QGDtO3WybwVPG+1rDCPJb1koVy8doiJpGbiOlTwrhT1Va0m8aertw7keDHvBz
T+LBDbS4ytw1OQQ9n0l7kU4TGNb4kEmLVz7TjpMMFkU7EFS5fw2GKsZsV7mNwez1+Wd7UaHhu1lq
/YuhAXH4eoJ0EqdC3ldT57BndQhSVyeAQ+pK/l0IYJwBQim4UDutQsp0G5dO8ZqUmql0VxoOH4wt
1ENLG41GDx2PVcMhBTi91APEvctsmW8Ur+Fk4Eaziq66MYf93NjuJpUWGOjP7/+DC2ODYzwj9UAg
tpZLQcrkKCKIvEBf0KVs4YlvkH1U8hMUia4wz5N7jDHXzkXvVKHVeGbzTVeNWcE0LmLsnChnF9uH
892i7HacQCa9LXcTzNPMLzO3/6OOS3RzDzjeuw1Nd/4i26Jot2EzmAqadhOo8hAn7l2STO62Z5fn
LCU9LdzNHmB2vP1eDvZbhc35PUxTYGBNk0/NFzaumnsIKUVMd5E3JfZdP1l9+5pNxA48KA78q9Nc
m+lrP9ZUTJR6AAljhRC1hy09BhD7m8ZMw6LfQKe6hr19X6TOn8pC5mVDyxqGn1lfDYOlceAYheoh
qC4TTNB08uXGaNNiOtWAar7xxbJFAMzhPXMuKH8CO+/dcYMJeG6QR9OkKPZFkSj/IKOFWPv5UPng
1zH9GBQ14U0vVop1EbFHcxCFLk7grJvx6gG1GKIbU4s5Y3hz6jp7oZXNlyHq7PBFr8acDTaBIXEN
lQiz4bOHB9jYALmKzdd+qmRs/ufBTO2XrQ5WLbxifEfna3DrUNkd8a/e99aQ3Kpugt1CSuor4sZs
GSh7YpqJpTWRWRfyyh7xcv1fjpM2cjx9wV6sFSHD1M5pD8eeLIrG/UsKDTJOR8YHhAcdGiW7is0r
W6zLajdhm5Rz2YC7S3DC2kajO0mlJ6Ge31sjPvu7Lgtj++CFg7uXcXHEWTL/TeGn+cCDp2dbDsia
68ErjyrgwOrKBLbWBr8/cup4bJLxWl5WmBGsupWeNe19MvfKFAeooNV+Q6nNHaHHWKNmfrVgmz12
sHGVAE69lR27ue5J1aHTiCvDHzDgRkQ3qIgYn+py6E0b9kHYKi9NppjhkVlIiW4akGHVYWFAR19n
hGn2tS2zffEmmYTRi8MRXhxS7GDPR1HGopkbddzci8JNk1+JYUTFCXGwC2ue/uytiTi5BFnOfAlS
FVQhpoYsHr5JMaS72FaI7WDp0gCOKJTDC0DOFH8C5lTnZ4hHv3hCcV+cVFp20CiyOfwVpr0j/BoX
fbYpq9x9iR1ONn6tTUz3dD9DZ68VGe4FoB11bGYbqPrmcGuVaYwjMArHBVeQsD1oNy3RT/kh7MLc
hY6gW+KXTZ5SvzGVVLW2NHZLUDhhxNF21hvyeiyr6PIHYWWGR7/ZM3+FQ6Ipt+2o281JyUZ72ZfZ
WB3wBLmIWjU9PrSWjOmBpkg0bjrGZe1rg9m2fqXSfd5qMy2VGxugaXiIRg1qoJXpbOvgmjpksrc0
117tlKb7e9BwJSqf7Hb8CpmduujlmsHNlO82bHhAAZEhYSV/PotdLHjQnpYjHLtmRBXWuiVjQR63
yJMR94pdaN1bZPX43kJcnreEJSlQ0iJ2HYsM49rseXFA4cJM7TQNHErLTBLnw6qNKnohLlLoaV5k
16WlRIfGHvT6L1kMcXMb11rlHCRs7jKYmErerKGwf85ZncrWV8fUm34KixMU3cGEziLTS1wW3U1q
k2hwK0yNUFq/BXf9FrGEXAtBXCse+bwRHNNWe5ey0y1cSRT0MZ2NXC+Se0+h+LHXksnZGJOFS8OQ
4T3dGsDsZAsTjx1mQ7bPKaBEgZlohk8tzCETA5b6leLD5fzHb2L3hrmaCQeo2Wq6B4ahtjLL83vG
fDuR+WKaCZrjUjr3jcB0FJDNwjpNfoixa0Qt3won9H5iDiODUzHKofv2+dC6OPNiSwVsuGRTLifQ
daNatA67GISj96ZdlZQBkpyskqhx3BvVZuf8+cXe/adnewWuxrEHajZSKDoWq9U4Y7OQpV1J5kDq
VhGQ4Jq4IgI/1BQtIMGKAUXLGP9maWYy6oOpG3gEGxfGGmqKXCh1/1XDh1HcsdEWAFHJBvDgNZuU
KgbfLcWcR1c+gYsvwKXJTB8SuySGTLbc518AsFG6dN1g3TsjZLcuLZ0nN2sn6ev4LJ+wrmN6y9EW
PxZ95FzpgJrLX372uNyFvrD0J9hYgRxZPS6CzYF3YyO+Z8C4RXqjNFr1rTXVkjCdwRUklLSOEdHm
Lyq8J/rWipvECv1xkqTZOLjqcHHyOnA10m1T/YgYkLeodafyS5UNqTwuyJ9pj6ExA61BEJYeSKjI
x6HuR0rMIMONKHAVr5tTUDtpPD2pqmK6v1NNpn/MtIgJedLjPg203JiiQKeL/hzj1Rr9CbacsyXp
G/shKUOtd1eoY6mT7NU3Hg4iBOcxYh5Tr61kwwyjaJtJVQvxU+9KeT8kEQoFP0OXaHSBIOnhOBoa
Xt8ro3E9rTIzMCtoADWcJQTdWy2axoDqMlPn4pbc+uyp5YF9rfR2JnhndtQ9qujuhFeVZC1riVbi
0HU3WV2+w+FXHtSKwCqm63Y/mVK7HVRrvE86bWDucEkx+vyXXvxQU+Wf5dTBJo1d7GoajoBDJ5jH
5S2ueevgZln8T0l1+zDhV9pWulo+Zul/JHIx+y3KFYuWIqBVrr+6JjWDcggbZbjNaogF8Vj1Qajq
RYC7fzho7Eb82HD6KyN+PRsxNaChQ4/JpozysLMqSFVJhffarbtDYc75s+VAEfQjugWt36iU8K8M
gOX9/vvzer8aUxEJ8JSBUcaff9tO6ym08NTuUBHISOGriFW/g1hVbSZtjBifHsyq//oqucOlJIKg
gUFHWsj5NYXeD3VNZswB7b31HSaTnDeVK9LiwUSYRtiVIrPnvGWLdeXCHz1aFkLOZ0hMFkXY+YUh
L3hk3GvdoWwbuXEGq5x32L3jxkdC4VyLt7h4tFRf6aUu+QxLc3iNgJA2GqSCw+5Nbo7RZkztZOvl
gJXI/H6TFfv7zz+Q91rD2avkepgtuCA6qCUE9fzuutwb8IvO9kECzc5IW6on0aFaXsT2X/GRmUPg
dLM9P9rxVN3KVKns+4zIkuprnUsO2vWsiV9kpegxaC5FgarWGqhFEhyAyka3E+unq2Xqa82ENm71
CdDTxh7K5LlI8KhtWe887xC7hX4EIAboMi3ABdwX0rOHgxdnefTiTTP4rF3Rhji1tww4M/wdi9zS
XiP6wAPDfCjbeQhqtWuz35K6E1b3WljYj/PEqiOYlSW1u6KIwzaou7z7rYOTi+9U2G3ZjuAXR3xP
Oed2Nw1yrE1NUpq4IYCurwPDnCymcyZZ/X5gA7wtXGRbgawNBJL64PRljdrB0Dj5FBHe8WISBTJl
p+/ls5N4afnn85f1wdigHuhRM/LYWKrr9FhFMzkDQQK4mUqhzc96lGhIyHL1zzDKuXvIplS/8qFf
jH362AsygsINWxlrjb734p5tnpXFN6nUsgfEo5rcIVNUfylxG5fbz29vvWMgVuX/fQsDTje7htUX
npdlS+FgQt5DOKdBMYF6IWD8ceOGhJmiwqy2RQPYyveU/Jqj5YMbRV200DzBjnC4Xu1WrHhwwxz7
Mx/5GCK70NVboVXGF3PW+9+f3+Z6b8JtLrZMF8U12xOIkedfXEakHIc0aR9YRwa/1suEIBLyzJIr
7+6D67gImunVLTtHZw0E1bwGsHMZuwcBK8H83qv9YN3m0lS7azPkxSoLyATQBg49ogqYSlYzZBzr
xFoQ1nNAPR4+0nwdTqpwgWjkRTUTVpvRLPOGPrvShFmNl3fxJkOTEhCIY07wq8tqnNU72Y/GsUo8
sc1S8jxtoya+VBpGdcAznxU+5xjnr1JE5uHzl7jekL9fnFLoohrFlEQM6/lbNAEBpk0T6kfNA6WF
DdxLwzpo3LmXNxPkV+Op6ZNhPzqVQfCWYhVfPCy5GaHClnonotmdtsJqB4viOcGJX5KmHx7TtHD1
zec/dDVnvP9Oj74Rp1A0gRSrzn+nJojwIeRdO8rJUb/pRZgkQdqMXcBknRUb6cr46fMrXr4Wytr0
fpZFekFUra5I/U1F6iD1IwFls3jsiql5iXQlmzaj02stbjFV+wk8OBI3htOY3z6/+rJe/Ws9437x
idIQ5M+lsr4uk01tb1T0APRjt7DPm1Gzfjuh1QdKAW5OIcBzg1nV2zUZXfpGsecr4+LycVPIpajM
CXrhV3mrnRF3aaIWn42jqAih6cuKQEwr1188MMBaULlmO1+ZNVcz1/sN8wfUIo7tgG9WAxEiZOcR
Mm8eQ8J5xiB1zP5FKROKDmZc618/f7qrL/3/F6PtiuWKh8yx7nw0Edyn6k1VWMd2ojb8MDqt8hc4
BGxj21DHL6TKRezB2v/u0ICK7Wr8z8H/5q7vkUeaKDlj7UifIn1TFGQQAUUc59YEUHmtW/HRPaKg
XdhMmrfwp87vUYc9MbTo3o70itjdJqOiHO0+VB9BaqLPi/B2bcqmG680HC+tdYzZxbO/iPxtttar
5U+PYlvqZWgeKzF7xCSYiKxl1zlVYMXGuCmKvPmngSqD5Vwhi3a2xBa3l/7z8zf88c8gm2vhfTGf
a6tXrJSQj0bFMY+9oWiQz4x0Z8N4hi4mCuVOayP71k6m6vcUxe4DMqUQm2l8zX6wrvYsAw3xBauj
xmdq00s+fwlkordlzUrKS2i6+kabwPvsYWYIdDcihp/ZI8n6OqejXeBySSGzeMMwLxNKlB1wJdfT
lcXmgw8bNBzrNV1hMKJrE74pzSJLZWoe6zxFCibjaAdyW98mjpfet2Elr8zbl581ADh2QaDLuSo9
mPMHECX4d8jcDb/ONU4Dv5F59V3NULUXlCjklTnkctJkJ8L3ZQKeZ1+yXkm9MI2USq/SozZWRffY
ymQ29mMz9BvDViKiL924dzZFVNc/bQKDfnhqD9bqylHk8rujIcRphMmbCt+FBb2lwKiU1lQey67J
3/g9XZAMgyGDtMzdeR+GQr9LQ3J9Ph/wFy+WeZrRvoAzqRjhOT9/0BqLUi8GmA4oJ8ZiRy/Wx0kN
FbStml1Fs/vKbV5eD3QEitlFUI6gdV1bLUH4T4hCw2OZjlF40xpd8WxWyMtgIomm3abmOP+3bhXy
dS7JA11qIMyg6411AfQfEJPrHRurrbqb0rPifZ05ZAVXVjEOe3W2zfTKY13XkN8vunimOcsysi6s
NZFNsyQrc3HKNF2Q7UOImfwBjsmdn8dmNJONbNii3uq1l32hgICRePIImV0I3fl4U7e1rLf9YEfK
lQ/rYqwDLiIBgkMUKlm0JavtiRdNVoWbzDvmTtu9pJKYLMhOLnAhjvTmY1+nnFbpambHos8LDt9O
fMVg9sEIwMCOVEvFPkxbYvULei2vS2OaxKknd+tWF7H+MyzBarqtFGmQapm41ipd/sazTRH3DDtj
ofAihIUZej7Gx5AoACgf3hGS+qzclUaW32SV6/I1j8R8p+5cmZsoxtYTUCagwfT5J3Yxl5kwAuA5
cNbBzUa79vzymdYjpAerdYpQ+SS7IXWyfVOlItpbNI6ufF+X90ru7XKfi3DHosN+frHeaOMiHOr0
lChKe1Mhun6erdr4hUXvhwcgbgdTE4U6xCGQPJ/f5+XaubxTsKHsw9AMmetrGyXwXQdE6CmBgPMN
4K+5J+1LvWkHRf60I6sEXIdcoQ0VdDlDEf8dQVRd+dg/+PAWEjDVMhzhCz1ztSEsbIJ8QLA7R6Mh
VVTSEG7bp3gUivVIPwAwALh0di8xBvolKHZUwoOpFOnoa/WQFMQzRfq9HPR5vjLs38/Q56MQnAei
AgwQ78X51TAo2lIvejf12MWxtG8J27bqDeg9p/czqU7EmpM6HJIaLdTuzrWbuA7Izmm2EXIycXBJ
aQHslQxhEoDpSEDNlWP+nVQz17jFw6OYFMcneLgJHYFd53jjX2rQ/dcWnvx8IhewGgLaUnW1jbAr
vF1580t9dX1vEGI8jflVZxlbPfQkSWfNaXu+MNtVJBF7hhPYkHmpJDktBvlYAP7XTJgN4GXusknH
seHI9N5R+2tZFBfrqGkv5UOkgrYJq2Fd8+5Ydhwbm/QRAZdFezgzxDdha9LZNuogej93XcRawpbJ
0+cP4YMLs6hRocL7xllkXXCwoeKXIVPQ0bOkRkILto0fdAHSfg8gnKC1dO6fIxEp14r8l9MLOzKV
VhO9XrLr10UqJgJyc7NRnNrW0nJo+FodIJGuNfJYx+RKof1yZ7rkbUBtpczBIU9dn/DcCmlSD0n8
1GWZ+IMmp0n3bZ8Y7eOgDJ61nQADLREwNhLGHP1p+QRGTak2hpbWxqZRa+XKd/XRrMNxZVnO3iUM
64ODIkRr1r0dneKhcF4qVvOHrlQxYmkGgFOA57VP83C8yXMzxCCj9CN6u6jdf/7235liq0/gnYex
eGopkK1FwAhyCXdqhXcclK6obsxYmV2fQAadSCCMivM2j8sejl6cStCJvWP9EFYD6rAys6Q7jKVS
hC+hMbWhr5gZecTIqyP007XzqBOa9RVXVJT7GWWsOginsXiaSFOwAvLYrfYBHtcU+52Ziy+ziLI/
TsfGg2J3YdxLD6rrTqRGEj+5atxFAZoNF0ijBTiLDkIKUBrwcWjfaprMtlaH/HEXVUo8BWGNzmJv
la2y7zIXXroVwtvHqauG3gbkTRn/TrSopnTekbGTJpORBE3PuCdapGmIobS0JvIXJSV6HW9IVJ/9
bfEVYXg/3bfY5IZNVypRfatqs2q8GlZmTrdNa+rTdiSTi9iMyC1RBsb1/Ejcp/Gr8goNr06axC+f
v7z3U9365UG+ZuUA3obDYLUL7rsys/TaDo+tWUz/TMVQz/vIVWwbQVoXm0FJZgNukQmDoJ83bt69
6SxlgoB0L892adPK3pd93T6YoFmF37tl9xsCZR0HaVg21ZUNxXvPZfVzFwmAxpmf8wI/+XyRj4sR
D4fwlGM0F3m/waWJu6gU4aRybSuK7nq9z+pH0Taqu1eQVElCeQZOMk0e9qZfwUTlUCUHo699ZexU
c8vQ7mgtNYnw58HQ3uZQZRwYmVq9akOSPjm5mphb+J7quNFamGNbzMf5o1WR5L5VkLhw4SbHxAYu
VK8Z5X1q8n9AWW6ymuflV1E/1dsW8cK173/Z0awfBo5fzohILJe1//xhqBRkyDbywiOdbEN9ZaEj
aMTH0BgJWlRTZf4oaI4REjxMhfqA8de79WJVKW8xQKmDFYQ9MaklVZ9rZ9jLjS6KDfKxUOcxNXMS
OP9hduuYpT0ZxSmlgS4fDRnNPxNsKvEDOmPrgI+nubIOX16RaixlNzb2NGBxI5xfMRqNFjGGl5+w
UekqET70Xafc6aUvmokWU3lNUfvRBWEAMd3RnaQWvfz7f3m+UUpR7A+b6pTbg3tgBSSOZepoM1cI
nbS92oRVc/j8W71cZimlI6JlHf+o8pwJJfdmratOUMQbyzcJRG8yY9aCLi+SwOhyUIuS5taVy16e
m9jfLG0nqn7Qy9fbihyHh2vFTnEavDp0HmLgy2WQeGP9D6FEmJBpwc8e4OSl8zuTi2yjBdM72fmf
3/0HD5wvntMbLRjIeN5qTPVOH+uSHcwJCBjBNA1CN+bD6Kdt4rIu67K6sp3+4HqYXGnVQPWk97Y+
u7SjGBQ4TvJUEhG0z8vwl1cg68KN1OzJKYxOn9/eB4s5t0YrlmEDZ/AiMLMAOTRMk1GfQtIItF0y
RXhoXFjkIZtkY9pJ9hvRlj2Opt/11JNZlPoyi08Yo9r0ylH5o3vH0MP0+C51WkedqkBQyIno5UmE
4bAX+lzdG6lmzBg4y0dSc1ECf373793t86lssfaxh+Qrhqu15nHQsTJBF3QoMGOTcMwwUq03CmSj
d5grh1p6IjvpkskguLRKjhASQwykjyqQwMJnvzu0CLFqF0q2WigGRHfNwYkOr5IgQjPliF0bJsG6
olCLQO1m5BEd00iExaszfhp9mfa7SKoYCQcX4jTSy7Kxvnqjcy3l/INveFFO0HBHO8zntGxp/zVt
eGaiGKPdZqdadtmzGmX2DvsyVoDEGG6rak5vWPduPn+4HxwMaYcsnhK2ijbuttWimWOmLmQ4OycT
qOeJ14maQR+NX/Ug9b2tNMl3OsrtLvI6nrQQdnVba5qiByFCppzcQm36z98WXSKdcB7WrIWcuTyl
fz2FyWtjpwEAeRKxlhK+PJFLnBO8NaIrdfX7KgVjd2XncDmkl3Iy3hoaGOipL5w1cTWkSZ86pwzL
igJeHXorD2F6iRNAHbg55Xhla3V5OuGKBsmIS8FvoeOe3+RAYAq6N66YhvP8M4pbM8jmObZ9WRf9
9vNXjJmCv+3sAwLbDL1oWf+YtrjP86uFVlqzyYs8Zmln7l4jswXugfkeQfEbZZhmbHYCO2sPsLKN
dbL6hhQitYg6Yb7wZWfeD2BySqP6fFH1dAd0VCFDIWyS7GCVdqb+4XtrbIg3Se9uyhQt3Wurh6R+
WuGMMC0h0VcesLeL21ElhBCtaMt+C5j6eKOO4BaeRWsI82GBMKd+ZeFZ40FoSWe8UqDCB3E76tXE
Pr+nfJdtEFgp0y3ZHPoXXeSN1QXwmlTY+6bV6ZwoJ09/UTijsRBU0fjMGbefiUA0Sd+0ciPckYlD
EjR+zi71lSR0vju90T8sG/r0INGm7KxhjNpNnVD53Qx8jxncH4SRvlDUMZqCgcRC9QW3Z6v6KVvO
MKgGOR9dpfacbWZ5/VtkEm25ca1SfczbQX3SRkubbN8qzD68SZKyCu/tSLjIZWPNOuZu2BSwADPt
u1WkzYQMXAu/JuWIezHHIC83pdHqf9iPWsa3gs+wvCuFRVIrHrr6bSYv5FV2lM/2nao1d3zPCgQZ
oBGzn6blFD/LkoarQar6DzIh62NsinoK6COFpzylIOVYVZoGeU+ZblPWWXMHULVMgrgenZMNvv9b
KIb+OXXS8HefelrmU30v8pteF+JH5eXeH0qTWriFYF2LJ4z0sxHkKecAP4PeYATk9bTZQ2H04fCQ
qEP5BvOGU9SkJZR/a8OLYP9nJI9A8tDJ4JqoF1ab2GvUFsx80bzNuETcu0iLkpq0OpcIItLDvGjH
IVGYX9w5bL0jOgTiABQ1t+9cfRpeKHeWyQ4jdnHHNs31AmkT18GqEMFhmeKpPtpz0bZbvEmi9ZPE
roi0Z2/unBwCxxxfBWvzy3Kc8rWr9CF94KaizTz1bredkc7fom/Odd8c1G54mlx8cpt5JrB+K8O0
/lOF0DDZ7qnDHJSh02UvHd1DnbCEEgC+2Tea80xKd/g2mBxvn3Djjv2dq6ZKHThVF0b7KCezloLM
1MtNWJfTHFR4PM0WS4HVMszptr3KlnZI0NA8zLcJEZHL5yUIA47jVhs3He12gvXGSOMs5lUwsONF
oBgkag1r3NZ77UdfkHjwU6tqU38UMKu7J4PH/4MKTtm/mZFDlqZPBoFe3kQiG+7VXpPlLzGg0j3S
ip3BVA2S0EQyxhvnd9eIZPjbRLFpPzQQMOddDttg8ivbbW9LNfZGf7FsGLwiWKVW2niPlRlK6y4V
Uh1xrfTY7CZJ7HYwTAOnpk1IYsgDsEMrv+U/zLYtIRujHcBWpDyZsVdakM/sFQ5uyInzW26lEaGB
atXeZHM9sNds22n2M9SPqm+JfHY202zWzgmKnih5v2njbpRcbfqglfXwKOd51m44/ih7u08sb4/n
FE1aK2zyW+Juivtd4bWkI+p1NoEfhmYhbuwZFdpzb1aefOB+w/IlwZjJaTKTkPG0Wre/4okQ2tbM
2/xPqxAgc2WpvNgwsGoj41hEDbTdaYKfz+sG5ZKKJOoJYY1uHUPQoyn+kBAWXI+d4dacMWbtwyxM
rwkaLpYvGlXIfSGGsd1G77v8+3+t0YjQhNtzwDvZWaH8k5biuaVkEW90QsCaK9u/i8XZAm/OMZHu
33J+WycmqiYJTJhTXOAUfbkrqzl/izja1H44WdZJb+V0ZYN7udumIWHRcufOsMsjoji/u5nKEsAw
nUAZGM9b0KDqQzyWxT/4QrQHTTbjrWo3xl6brX4K4E+FtT/25o/PV+31yYomN5IVapfM6pTG12rq
mC5njl8of9Ino9R9o6ILpnVl/KaUWbKTasJRaia5biQqZYDfKPPuP7ek8DGQJkTtGmeZd+Gly0vE
n+SIZU+4cetwpyb6+EfJOroUqWThvSWFVL9ynrwspFqQBdmQcsccaDnvnD97UuggazFLnBojLv3M
IuwlcWrxpW5q9gZepVUPA6ni7mZqsuatKsPCp9w9oSozKfb+130h39cCW+esw2YUi935jwGURsVQ
L8aTOwDLnBKtDSAatKAbrNY5eq1yzV/+wXdFD5DzHVohVAVrnS+KaWfOOmM6WVWG/7mOrENupMO3
qS3Da6b89eSxDDAa/JRDFo4krvzzm7MTVwmFK8qnzpK62HhG60GPrInj9JykvY86Kb/SgMz/fD6u
Xf7af+9FuawJJZh2Pg4ouiKr7X00VNDgpF49uZjEwsewKBhPfIjN99mIxL4SfSk2ecF564tBjND3
z6++fsDL1ZcoCj5s5G/0fNc3bYV9BXzxiSIQjPi8KJ0j2LH+xm56Qmo+v9h65iKxjxIX0lF25ADi
jdUm35nTxLCxPj3pQ6uOxDhhxUe3SMYofTT9zRRVFF255EU7jVY+x3LiArG/gslf10BRWQ5wArz6
OVcMkM/+AuQySEAqHChEaZ2LA+rIQftWqiN7dfbzs7dBMGO8lUKn9SldoU0BnCwHYk6kqr0vxsRN
dmht9XvLCG0WWEMoTRDl4OE4YffeDu4VIP7SIPT5H1UR4/cJZfnPDPKc/fT5A70cstwcmBsOTovu
eO1n6JIwHjjLtM+tGPPTolW8l5wPntN2nAJlbOy7MU6jv59f9ELUyQXpIC1Odao9wCiWEf2vxS7v
hFvNblE+kzsOFimXcK2CzonFnbA6x7qJSPHeEE6ZY8uepOXculpF6FPzP8rOY8ltZAuiX4QIeLMF
6EC2UxtJrQ1CpgVbsAX79e9AbzNNKpqhmZjVaKYIV+bezJNKa+zhbQ811t9+rvccZ6eDN7PLOeiz
IqfHj3/nuti//7BWMioTFbtboIjnxfrUQhCTN53+NLdlDSeZWoncG3jErkyKl58Q43jcVs7glBrP
QbiarGLqzYb+NDRdNu/KxflloThLA21QaXL8+0UxGXI9HGH5eM+/V5HXZgdT7UkpFTKr8rhMQoe0
rPnKuvO3i/rvOGcnZCTsWTGqRGtwFmhcrCroEHy4KHO0oeuDkOzjy/rbcJCtVQNJIc6c8+YcoU1O
PbmL8ZTS/WbLVqcny0qLn2qSl9dqo5fvBYVvlOXrvMuQ5/KDNCulk6Q6J40oH19HpY5sf6Cq+fKv
l0RVfzXhrN8nXoSz5aRpVMCu9JCf46nRSIPt5cKySa8tSLNW//HxYBeLyApgWSk/NHZVtihnM6sN
kFRzyV98Nqq8bzeJKL0fHPzgkbu9Od+gEkufrTSrfy+YscYrH8DFLLQOjgARBzFdX9br9/MBYgFj
yalHPHNqIjHQw0VtYO9zPT+L4iLayzovQy2yl/DfLxqsADtgxHCr2fX9uPhhMCTiL31OZBvRyiHx
Z1s6ffy8EKD8XMHxpTbRq3bqm1Zj//NihoCBMgqKMSB3aG7PRnfIuFOMusFNlVEsNcYc79pUKt/N
rqnDPumu1eQuPpF1PLbWvLSIe+Ebvb9atJ1RIpAVPgNWdpVjMmqi3k19VKCeAYbhbT6+uRdfCSix
VXq1EqvI1TjHe+k2AE62XiSAtrEUVE6E+ctb6msRXBdsaZrxq9pu3VhikTTOt5SmmRSss2J+dlPK
I9+IBDeg7DZuTMpdO/S3dkEl7aD3thdtDRpX1FhHu2mafWl587FwUqvwC3vslkOUWhIIq1UDPyFx
txsTTr1zuxwbuynaZ9dN6kOlqq1GuJjSiyAfFjJW4dpwqvdlyYle7nHlww8gnM4m8L7NvidpB5nh
4zt78SBhqLJiOOzoV5HEea+kZSfnSHgDz4utOKgxJuerRu7kvrH7awCOy6Ew81NOJbQIWz8Q7/fv
zLjoMUa8pH2Gqy2fkyT39GBMu0eS/ax+9/FlXe60/uDpMSWRe8LZ6A9D4j/bAvS2KUdHvX3uVyva
Ppq64uCMpmcE0E1k+9tTZdat+pbF2idGXz+h+F+omy8TxQ4t6gR8h3JZknKjdo7yaVZFowdO002I
BobYJHTQjJefWezSiSBGUv9tsVs70DuY650iQQKBiU665r7BXyOu6Fku5tc17AIAzmqYYJt8TlHh
E2/z1Bb9s+Z0AyQ/olKg2df9w6S31ZdZd+qtSSb2PqPqfOV1udg0r08PEzFfIhXyix265okmjghj
fK4TanlABGsa5wTNmn3QpmrT7UUSL9fiFy6m9PVrpHmIcYgPFKHU+xenb1wWSczKz1qj9dMeyFaJ
JqXOyFpguzbelUTL7Iou/+elhHFpH4JUYDeAGefshW1bK05Tox2edYNEcZ+nqh4TYwld/DmvA+dj
QpFt/VpF5eIzWXeHuL9o16oOO7izzc6QTG0mARo9lz01TQK9kHH43qAUYheNTlFvP/5SLs709Cwd
xCOA8Vg8mNbPrhKtEaq2ck5eZrTqp7ShFa0lY3ZDpe82bau9baba/Uo3vaNQZx16Lvmuacfu394s
li7gVqxe9LmQO1Mxe/+QwaMkllXTAncE24qdM3NI3Xk6EISiI2A2sAHcVv+2r/wzpklXiYQmtilI
Ad6PCYhQwDmOFBKw3ExihUHZii6rTe5m0X/7+D6fPVbGov1PVomNkPzPyfP9WE5jNQUZtx7QZbX7
OU4i2vYA0AnHcWb14V/HIsWSG7laERjx/Ggr4kJxY2dMjm5kgfodJguGOFzldiNrFz3Xx6OdzQlc
GSZQtj44rflOECq+v7IVnGhDRo/CuvDMQ+HN3YOazc2GrCF3o+ui+7e4iXU8Fi1EydQd/pz93o+n
g8gzcy+2Q8srvM+DWoGoSSV5VVbPSvnP18ZYdPU5USFSsc6uTdOxdC/9YoVlY31O3UZ7YMnujjhO
x6C1xmH/8XDrS/6fU+L/L407yZLFnooNz/tLy2XcQzIjvCNHDbIBUmT6iqVWW6PPNT9SlfmQCrmg
nfKKfeQZYvfx8OdzwZ/xmda5sfhlqKydbSOFDaVNkYUbksCbvCZuU5ziclJfKSWIV3dQJB1FT88D
wyrdG2Gq8z5CWHoUi6le+Slna9z/fwndV+pQ9krOPDtaWgZN5YkadljCZd5Y/TL/BKbh7FpAiPeU
+nLUWaCEDzk817eP78Lll4oBF0Q6S46HBOqcorbQlujYyNmhgiH8iOaPbPFEpE9O1VzzFa/P8/x5
s57yQqtgEgj5eP+8BS4eDkYMVZdmvRv7tNqw2BF4S4bH3p7R+X98aWcr6Z+7ij+O+4pmkGPCeun/
2RUBXGutfNZ4nbXZNChhZt3JJaw00Dq13bQzXeGAu9peGfbyMun6ksdH5WHVlZ37dZDiwDuJJjN0
0iT5SrNK+PbST7vJ6NQAUqZ25bhweZngGNjTYqBgV0uF+f1legutLiUejXAoTFKtx1TfeGYiH6Oo
jCy/4Rz4oPQ67aWP7+7li8OwHObpCXClaObfDxuXkbrOtyYT4ZDutbixQrdjJ0jeof3p46H+doWo
fFxKSqxbSCPeD8XRNuoGKcxwblr1d0fH8kuUURIi4t5eJp/i3HJL7mg1/eudpRzCARsMJduwNebo
/bjQFZsI8r8X2uiobhsdZFBQKp51I8Ws3ShIYIPWtdMr6/TF+7OOyqFslbJhdju/WgfVUCf6wcUG
ZToPsSMBJOnYo76bJvAoX+Sme2XEi0cJA0LlZWVc5h8m/vfXORFIHLmTboWZM+tkpJQiOaSzGvlJ
UavXtiEU6PjfvZ8H4CL+53Ge7fno5ejkvXQgM21jfBQWhpCwbm0gMBiPRs+fWi/3fKTgrXWHrLdW
fzgi6XBcGY4M1XKYIijvqQWUYNBHAB+oLOw20BeqpsDyOTr7XZmJeSss2T46pV59d2vLfI2zVc9s
qLP6zNI9dYEOeFjB/RyP9Ftjq+ofVENEYrsMkWi+6NDQ5ptRKK37MFQwbbdO4tXWwZybst3MZhTp
XxH1p0Ngurybx0WvnGJnDL1abYa2XobPSP9044kFTiNqRZAA4asoiIRf5kX0UiEIIxi0JOtnW2la
/LmsNCXe6CLt72qjLDmXccF3Q2pr9QPibydUsmmiA5zahbNNB7N5Kth6fXd04TxJM1qIxTM85TC2
sfFbJ/7kh2oNnRLg5CsrBOtKmvl1AXXSl8S4h/xMEyVV3efNFoRs2h/jvksexkXo9p1rC6gMLRb4
eydV40csLPlryVYRVAq3z3fM1jtmkSWTwCBToApAE7riRdNKxNdjPppfQYW2FC01bWm28RxJY+/2
Jd11MSk/28Ys9O2oNJa2WQwQAz7/XX8CAu4C6xSt56NzK+pT6sxeVPhJbgy3zuAhmshgBNq3bkQ/
PKBMqhAIZSe6fZtkI7d1gfD/1DdtHO3FkCe3LTnMra+69fgzjy1SZ5G89BBSYuVn5mjktaD9Kl7j
IoO6hIKgbdRPSlEDVLYKURQPHApN5UduNMuxE7Hr/Ri9XGS7KdEbsRkGBXHp2NSTd1TqTr2hNohK
oZvnBiGanCagOBY2j/vSIVDGF3pdmDvNrlhhW1Wr9laC6OweCz5KwKEZUKGjeYrz/QiveApSN07V
n7U2ZPWt6oDx3zZ0dezfnZfGSWCRiNXfV0IayzY2hPUb7CmMO+aN9sbpoNDSY5GdZt1H1oROzrWX
Kt85UME20Fmi/rNatNOsBaY0zBvp0D7ufSrrzUg4yzwpb6Lxlk8mAUvLdzoK1VxuRdSLH1AiMvmq
z5HyvR4lX0+DhwbZch3NVUHcjlxg2BC2Sw05rtq+knRhEjV+ahLDKTe5Mg/FyZnLiiT53FbnnFk7
zdVAolbpfGrNufLE14iUs9Cr4ThibAHTnnSt8zOXuuJQ2x+cdkcylJw9nwU8+ZJnCoXxHJHe2sqS
1k+VbO/mUMgRzhgpX+j1MK89SXtYjMME9vQBcabmHO1OqZugSufirW3SxqRfUjfKliDWZuC3dYX8
At5wlEdik8XByWUCGGy2KvcUV9XYHMpFw/3OgjjWfg3nej4VfWN2v6iHpd2vQTHr+iHJa1oxAXkH
Q31wpVVZgSn6NizJcaB+Ng/j7ANuhh+teKMKKE0qVn1DXcAs7vNxKvBTG8b8C3KtN22KlGkbFOWc
Kkj4QURvubN690BL2HQ3UPO0L207lg+ppdjuLm7dqfJnvbJSkuLyjA+jW/qn0iaHFQxm5bV+Und9
fNutIUzAgCQYRQ3pu05DnUIHQhjVuaUZi1zZHqrUCzMwAy8l4GnbH52YP+AZY+f3jh2jQ6t4VXaw
u4tja5K7h7nB1k9CWaMPRCkLhEE0n/JtEfVTtpllo372xKK0m5FYJbhj6dRTRHRSEbpGS3ikJDON
GsuyAGEmJ1I39w3xAOZN08T2t1JM7j14GLqjndn36G4Kc8i2zsB9+NGO2RTTv+jjIZiGaoL5CqYS
cLs9RYbfUs2Kd7XV9jFJk206BjGiJuLwOPy/KbTAf49F7P2YkCY+263RWMF6uq1QOHnTr6HPmH0M
mJenTMbJ42JXgOMHb2TiKJLE+6wog1GEeqJmzR6m0xJmvKb02qIq+jLFRYMG2u3Tb1PuqLdOgwFl
oyx1f5vouRsHyTL3w9btlSn0vK76WiiIj/1x1msHXbUi8cZ5xu9W0TswnXbXNNtI1JSg+slJf5Ew
UlJJrZzKWxM2CyYhUPRKAorAXHYLAi1vTxoybBPZDooWYCXhIS2dzO+ThARNgDT6/EknUSVBJ2b1
xb2X5NNnNJDFpyyN0mWneHZT3ZtZo5ifDFOhaeizaY66cAKp/lvOa+ZVa+RN/qmYFus0y5HgWUWZ
y291JKdXNWmsfIe12tN3gGnbm2Rt5hHIK827bs5tzR97GyfcsBag9o222DdOiajXd5C5PBfUgN+A
8mlNOC3OCESr6XgqJuB7jt2aWwQ9vAcRGKRLFbumipXBj2RdIt6KoHcfjIGb6+cgoW+BapkmC44p
bgdrtF/GqFaxlzaWd6QxHlsbuzMzEbZRM3ahwelPbklX7NVtW3kKsUxZjzSxyLrmxkiHAtO/nSbd
Jq1ITwysji6lb6fSGm8t4lXuRw71zSZTy06lpCpWwZxhpzeFF3vTzq1K27gx8SL+ytoIFWMCyZsg
gVHIzAdV0T26wnRQwLppkW0nZejfelfUr9KA/bWlcisPnGpV2j2CoqUfJVb+SaRR3SMwV4vB15S8
x9vg8bD22B36R1RwBEuxBdTu56p22GcRT/zq5bqz3JeF6aJAzUjd8zXOLaU/dWxhWHHKCvIrkT2K
b+aadJiGPO2nY6blCHV/lLdScdvvSqyO+Y2hjt2bJqgm+UtFFsCTKgp8SkNbul8Mq2u6QBvF8JYp
2pSHPTGI5UHX6ig+8ScML6iVLnH8Tk/6e5eueXZyk2785QwxPsnEbiz5WatkXm/jrlUpvRbC0A54
V9ekpmUGeZmamtT36eLKRyvps5QL5Fy46YzIdQk5jNoozJHt3s19jWY8aXMt8yX7YOMNmoRM9+6i
R/mmqe1h61UdMp8KHeXbwHoid5U7wRYf4wmFp5WPNqzN2Im/emaH+o/2hp5teJ8HL7Bi23R9Hftf
Ek6VmLO9orqz47e92qSnXptLkwKqEZWHIh+TLZJ1K9oXTmd8TpNmqbaSxCBi1fqZfZnnLfMTzOep
2acT28gt2ao2JSf2aeDklMlyDsLz8kclVUZjF6OEdIN6cdyHLNbQTJTI4m9rz6jiY6c1yKeNWTPz
Q5/H7lvilfjkoOkP9k5MZVYFIkmihvXV1dtNXvc8da9KSnnEN4VzzcLZkXxpkAi1eCV7HEMl4saN
PbPBQ52PruNQgItg117bmriNgEFH+6aOCAlMqyjNwhwsBh/iiP/Dp+YIt7mcUwRjOsls1aNtWtp4
THjpETCXTfTsLInS+roSaz30aa/6Rd5RjnnEYitoOaw2x1GHA92PBR9Ankdw8grcHmRpUmrFWqv2
xbbzYrwVHarhBaHzwpauaECs+yY50WSJOj0v/cZOp0FdX+pMUNmP421puomKD71ytAf8S3mHH01g
TVU9CRZrtpL8lE/L5G6mpcvv7Uqv2pMQutx04LQEOTaV5Pvt6mWSz5bsvW5D24tf4CyWeCkFmZvP
aq1FY4DhTPIB6FgTd2OrVGQpG12ihZzuey33p6qW072OqycPdWsWnt9VkA+YwJN6F8uhHWMfjT3y
jxX6yC7b0SHIg5eJui+V204tlQ53iDfaUGTVriBS2dt2Ta98yimuG9/chP+zX2NSigKMm7ayqUHn
KQ+yNjW2Bsxc9cZta4Ztel1Ut3BwO7YpolAem2oZn93WK5AINL3MIcgCZFRayfztsjkF7qTIsrqh
t6TnoWkOKOE1r+LJVdo493fwHR0vQARQj7dmJ9jOUGjMlAd21my9rLgpnSfyZZRXrNRG9G0Zm/ZO
goyXe6UDm3bFlvi3qgK9JepQlI85AZ8VMKycWkwvYzNEN3xcBoRYOkLZIOoVc6eK+fdqlN1/XMj4
UxQ5P/oC5fcoj4NCxXfx/qQ9gkFpiNkzQjoUTnZj4MU0NoINvIOVaEZvrycuUDgtaRv9GCVMQ349
Dvoht5RW35FkBZLXZk/ygiYkTrYxU7jjU89Nf9Fl4CnYWpzcqC2CuQ3YDvvZ9HqzvIGFr/2kwFbu
9DmZk1vHynl4ks6nsumHHkBVp3DYfKydLNVP+jSKCcACWPTtbBYDN6PLs6BQq/LeHQcmRV8hHW76
ltfYHPxqcc3fNFsiM9RE4r6oIPbmm6qZrC+2BNXhlywhv3GicQj07EhJd9JclILTl4vUZKJT0QSl
3hHvMkOTxw1QFTioJNwkd08yYy2PqUPSXQjOSZU7ykPLabZHvdxp5ABq22S285fZc/vkpVaiWWw4
EgJINHv81KwOMrrSbbgo1QLGwROE6oHWBqWSs7eGmlo3gsxLjopXmo9jZyw3uUh1WuNLMVGmjp2f
KCTbfTL1zx+/PJdVGhwz6I+oSKHTQXLy/t2JOdmTalZlR0/aR9cR0Rv0/lXyNqbX7MsXJSgQtnie
Vo0ZUgTzXFdFdtGk4v+wwyml7TdLvj2AsnNQtwLDQFRcuad/qcQzHtVLmmIofNGCvr80WvU1vYDI
Cu3aSw96umQPyjKSrF209vxZb8lfcianOelpT6roEDnsAfuhNo8qHv63j2/zxQNGT0OIBQ8ZMD5a
r7OuANtC3ZMlWjqyIIdDW/c67gUi0lCQIkoUzPrful7/kSVR5FypN/5taHgYPF+IEBZa8/e3Qavj
inahaodGvO7rOL7s2Cq0O48+CVvVqOy/Otymk5Mrw+7jq/7bI6ANACmZ6B2Eon8Scv5TLDdMdB/C
me2Qlgi0vLIxHJ+pIVoJBEofUBchyXikvKL5miRX14fRCA5XsmrewTsupiuz819eQWCQ/L2yGmkm
nr3thuHUQww7JpyXodvXY+k1G2VS1GM/FXVKJS2brpnT/nL7V/4k8Ct01hS2z5qynQerP69GKwQF
rm8AMcT70QISjJckOeraPO27lvgoYzHF48d3/y9LEbo45Jx824bJfP3+wXcwvvJ8olPhSenuiijO
vlN5HYhZ95SwJ5N0DchYxL+/bnTeab2vnx4f3Xo//vvIdRHFa/2MEBNICt+LwjOS3aBjVht1Z6w2
lFPiwMTOBYV4XrxrCpm/3e6188RfGuDe8+FnZVqkA3g09HJMfyXstZM7zeNDM0qnDLqkjX7GadUd
Snbx4spCfFmCBhOFsANRDJo9tEDvL73E7ldQ4LDDvKfS4GcNk1LAQZ1cVa8by8zP0HsHk86JyU4H
+xaedPHP/RO+ZMwFNKwxi3vnc17VD4bXJa4VgijUUes2cYhc6CZ3yuWKguby215hT0QdQG4FQquf
ExM7Z4QUuTCv9NR0h51Rwi9mhXQpnInELJqbQRTYdVrC2Jyd1+RZ88mj1p7sUI27N+OgDddacxdh
gYRAegRY4qxddTVM+u8fgA36ViNz0g2TurH2essm3jfZ9e/twltOE4qmjHTlaXlwikYWp14lpOBk
ltgrTgKsxQaONRWLXEvbrSI65PP/+EHS3uelZPpnPkQvf9aq9NyOJdjts2NRD9Rj7QzbNWeBjRY7
+ttiVtsBTFl7ZdCLD4JBaRvi9UGfgXb1bPpfOrOj/5DnR0toSuK3dqzftU7enJI4LpawK1Ktp4Yy
Z8khVnEK/ut0wPC0f+CNaUSYkovx/pFYaqOz5pokVY14XmWJdNzvaLxRXiq05pDhqUQwgmkBp509
PH18wy+vHd/3n804lBC0u2cbY578qC90osMobgmf0Ws4SToctCDu4vGICbIKW1uOTdCovfr747Ev
8lRZ9GDPwVZj543w6Xw2MDgWzbWY01Cdy/mFLO+23KuanDh5ZbSrkTN69c1UNqhLukTI6POoE26y
qftBGBQSyG3emLIayjhYiGUsvmvuVOsncqNidZ+L1jjYfT59/fhHX6yP62qxqqbo262WoLMPqC5H
hdqfWbNlwsFLkeLrTOzKTrfaX8PkmdcSHy83nwxncX84vfDPuW5KGybas41dh0UM5N6ksPpbwrfY
yVLrMv/jS7tYDddLo5O0UiZW5ufZpakVaXNThZQ3NhFM5j2aLWyShk3yozal6XZou/iujMR4pc18
OU9yR9ER0XhFJsqMf7YqrKQFZsZBC1tPDNORqqq+lUY53KZsvV6bhGNrC3Afg7RXiMjPKqV7a6uB
gjPahvhfhT+4/dCHwTKh6g+s8uwu1LNCoUU2RqiBqPmC+3W8N43Y8ELhmUP5b+5NFQQdwmZeJqyN
aFXPr5xgjtEqK6Q4FLdQOhLC3WqHlBfPDRUdyQJRHS3m8hnLaXEFK3zxIrvMsuCasW/iTeIXvJ92
VoxuWnLIDRd7KnRf59u5NUp6U5U+3Nu1c/vxy3XxIq/DIVnQCCLmCHe+z41JAZ6oqQ1hi+l7U8s5
e8DAmO2nsbi2v7p4jxmKdjqiVZQSSLjO9pOWicc9Xcoh1FM12wtTj7YZsLFAxJQ6SeXR74QWy39+
kqvCkX7+ej8xqa4/6j+bOqQgjkSQPIReX47uJintYgiGAjOUT+PSLA7x0jRvWSOmIvz4zl5M4ajV
mT1BG64KUvY270euqdY4wBOXEAlZ9MVcYv0T5Vrd2hrRoHbHOXXIZiOSC2AHLCjYDh8Pf3m3/+i4
OB6DyQUveLZ89UK0CqcTMyT10MNgrzqJX5hFdZRjrm/zTrw1GnS5jwe9fJtQOa5EGHbPFtu4sxkj
nXIlm1lLwyqt82OhWYMREHTntIFCfSk6fDzaxadCtDkGHdjbq+HswpI5egkNAc1pT3VTjwJiQ00H
K44T+od2Ob5R2eUO//OQGH9XhR7KWVSzZ69TWhLx5BajPCHR0+h0jgW9tyJjg4CufYqPddzIK1e5
3rN3NTKPahGEHbwJq6X8fGtILEkZ8SL1J5Vcc22fSDC4YS1pGL59fG0XCaIUixBMMeHhJmHA811e
S+vfzjJc/xB5qjpMlc4ug5TSbfor7ib7ybW6afaCZRpTAB7Yal5V3l9xSz8le6BLO6Y/q9IZbZ94
ceeaHvvyYTvr3M/pjDMpofbG+88J9gOctrhXT7WgOOnrGKB9HR3BJ5dEtIPo5itFmIvPF409KqeV
ma8hzjnnVpGJCCB38mjeFtPkHDtnMe8Icfs9aVqyjyNb6z9ljaEesmHM9h8/iIuvyHPWsseqAv0j
81///X/mLATYlhTknZ3Isxzs3heGgUDZmiJb3BBnllzZZ1++YOulIqelwIWw6/y0vUiDiLqorE6G
W7XmZ8Wp1GInCuwrV97ky1vKydogJ4leG8b1c1wAJin6srZSnwp2NOm8Bf02rJzpPv8irNmdQgXh
VQvnWRHDTzsyq9eP7+v5+MRIrMACTHAIytAtr6/Yf+7rkMZqy1KYnGDrilcj102iHC2Q8PpK7Ija
KvuO73nZm8pQxJuPxz6fjv+MvVYXWP9Wc+HZCSqfGoXwEcauWF39tAUiSQuEjqJTL1/lKMrPU9JO
Xz4e9PybWQflDeZQiZyYY8TZisvHnrlz0aanNOKz91M0TY/m2JACJSfSPDP66/GVCfKc0MA6u0IC
SGfFxMDCe45bRfKok7CyZCdyU5MtmJ8oBO4sHwwnlRt7sosDPPw66Elp1oJWIlhzcFRdudt/edJr
LQEZPFmYvNlnk0WGrqXp6Fad8K0bXzz6dPcK8OGTO5gI1Kwom46eo4wbCwLLla/pz8L63/l6vQEc
RBCDstnBtHK27ncoeDRAZdkpoZtItgEdYAzmMc0svyTZ56Ut0HPRe2tJ3l3qZQnxKypRkMcKjXM5
DoRltfq862fUVej1jQ0YJvtQI9g+0UrIvg9dchXB/aeUevajcf3zUfBqsls5P2v3JQdOuy2XYzt6
2Z09gcbdKCPSVR+KHjSkVJZAm8k6zAJkLcX0kGVx/LvrjTXgIMvB2LYsKM+l3nRvyLrGF2NK4+Kg
ZLqt+LrNYnHjoVpMX/GzFNMu8qo0uhFGTKz9QLP5Br2NiD8njZm8Tamae1untMfPgLCHYRfNenuY
aeei+q5j5XdSR5MGdcKgRUSnJqubexoU/Q1exHYpfap3Zbbpur7vnmd69Pluapoa3CfcBlXfYy0w
NZ6Eaonvomq0LbOqknxrlmbu7ird6xveSqQwAUm0xkM/QTZ5qaQVd74ya30st8LoLPVgGmX1lgA5
vteSpf9WTppdkmKmDy8x7SeIR0s6/ZajVisoOtu8CXPb4KToMeUNvmnK9KQ0kWVu+8IZd1VkUWla
SGDa6UbiRkfPa4lJnQqNoAeENUPxXCF6ye5bTarjwQALcYdDZ5UlOD0gitFaJOjdik5PABrLUbZp
2+Titi3yKDThDU6+l9lN/2m2m0kLtIqONrtB5HDAxbou3jQOee5AsKkHbFJVjC+jjER5j/knroKq
XGKy2t3BPs3YV6PA6nuKwl66yDCvu0r6cwUnSRLqOvgwkdxvWF9JldX1Zso3GR3PfhOTTvsKfNNU
/WyUNPYsJ5l+9IDPez9FOvbmjpAp7obcINZeFrr+6PVzy7GWxM75tmaewIs9NMIJ8mVCpyJmaZxs
Ilyh7apu221TegTfcGZ2n8Zkydf0Ymfu9kucOklADz8BcNQb3s4ZAe7ttcjkFUF6PwNncrt8R/sf
6hk4Wl0PiGJ21V1jLK04jKJR4y07G1LitLKRv4Y5bn6qam1l24GefPFgOlGd3yxuZGp7ZbAa7daL
GoO6TG+7n5feWurQG5C6WI419p/SpTC0G6qIxU9nSnrVBzZB52SfDXXHu8aB8MmNCaB865sprk+1
9CSawN4Q35B3uPFvVA9J/skahTP9tuj05dsSr2AEi4z44oMRNzWh0X1eIlCgOrUfOXlwSp2M+aE3
MpFuTaOJZTh7UwybKl5QiQq+gXoD+rbrNlE0EePWVcyS4WQOlNlRHajaIx+uYjxFU4F8wxkSgPiF
MZo/aceOxSYeVsVTnpam7i99IeULQij9i5sw7T10Yya3XVWo2nOa9GjNIg1G8WZGhWx/zeZo5ChN
AJPtkaqwmL80m5tEULGptoGTL+LTyt17EUWc5Js+Ua0XSnFT/gIqWC1eStOZOr+g8tmFVZyC2hxi
pWgVCNPVqOGYQQs3bPJx8crvTNfdd/qEy7dSy9RfKmECKZnfSG++yS4Htau2nbuHAexpm9yImmEf
aWPUI00gEXYzWSiwMS0M/EHTk3F71DpqMT5AJfURUPdaHpykdTOqAtsaWV1g8sl/icpT007GEphD
TLTv0hlakDkqrl7cnf391DWUthu1XcSrQicFIShJhnwf1tDIgO+hrW/ooUb9Vm1IxArUyab2pssk
OZKnx2pisDB8x99bxz4qfFv6kMW8k9abU7tdqtGxdlFZWxWy4zGftlW2RF+7dB7bgMJmV9G28qqv
A5bVJgBM236dvZqPNuI8+8VIY+8168FI3To6kdZqAr/vqLRRtPcqU1GDIe56caBiBPDILyjiHutF
T/M9ClN2N6ImDGYKMpIFkHxCU3/UknI2jxWpp0moA90NG2vpq081Lexa92HWJdoGKWV665l5Px97
FvajQrVd2wDALO3tqon/7BXoMTds1YCIRZ02KszIlfGaCMg4+9pDDb3nxJY5Gxdxihok0xoPYmsd
LB1/RtMBQNobyurJEyxvX8y00MuHuu+c7kioGjKhrNZrgWd3bpVDldTxW9RZGrZg5u3B3EqhmdMG
YCny4xkpJGGZ9OHdr16se19Ip02XQJ2FcAhMB5axQYZrEyAfI6APkbO74yFNTFKhkGlL9FNZT+3n
fpYyqu66zB7GE6WvBQ21QJmBHKtKy06+jmpSp+EIxuCmcL08vxFDOx0F+FH1cfAm88h5CZofsWFK
v5ltWWvspocmNDTg7hvO97oI62GQWTASUeptLM4tTxN5Zy8maEfz0Fazk3yJ2JKOD6uY7JUJpPrx
P87ObMdtHAvDTyRA+3JrW3at2SplJ7kRsjUlUTu1P/18ylUsF2xkGt3ATGcwNCny8PCcf2mtWHue
Ib9mD/EEi/qLQ5VjCGPUAnV0+rXc2PmI08nPoLeM+qHzEcarcY5LQj11hPGdp4OGIKhZl08LK+Ye
hjuOm3nmlqjmuaoyHTBA8E4V7Mdkrg5jV80VJ3m0Zfs0I3XnvZvbYmh+d27s/Y6zsiz3VMHs9k5H
O+4XYrLggRHmcEEZRHZKK9igAVzuFhwFoCZeFofZyZvmB5XSodq5fmb/Dkp+yjaY0N3bgxE37N3o
Csf4WcWuUTwFMxLJ4O4BZWcndP2q9B4fSSP+L+oi00ZJMipOYwbt7U4kiBBs/Szv7xDBtP17S0uc
Y2ZQm+zCfNKpCVABjh89ZxqdsCkazbqbNK+2IbvbZvaIuf3wPfGSvt2ljqZrj3GNrMCj3XmZ2GKU
ZXtPUe/rhwS+arYvC0R7X/VRDw4TbR1Et3TsiPYofZTFD0GcENuirLH68jw0GbYjmBL3kHGfGvvl
c7qoBUVBslEtgvilDUwOrgVVr3dEKJHsdCHKMO5xR7hfLI4kcsyxQregMjS9glPu50fNSkFlVlpn
R/u8sLjw6xqJM1A15rAzk8KMD96MROGeHLEHkIjEYbrpDeQOn4sJrPRWG0TThYbIRLdz29Y5jcEw
iW3FjyzREa29NBzKIPtRA3aBxh30ABfbJPP2vh33pDF+GZGhBTWoXUsLXk0xeeqHl5aJJsmp9e4/
r/SAipVtCj2x1xPqh31s+ulzY8+G2W7cfE6fZVFlzv3k+ckui/LECbV5tNC2tAp32hiDp5xtUVVW
FJICT6DfPOnaIE81L/mGMXdGrhsP43tJCRUfBGCR3S4p/N5/Rz1Gxe9zr0CicUIn8ZBj1k5KR0cr
OGit8gqgk6WYgM7VGE3C0KkCibzQBiSn9wE+j6yem4SKyScqSOkR6bS5uBuDBvFSMgyz3g1Iy33R
yh6MO4KNWW5ue1rm1R16r9h7NUnmaCF8NND7tQNMrS+csd8OSB6MGx+YWFVssjrWhp9mUoph41Wl
ZYdsbkBqvplPFCapZW8JOLn7TUpbNiEGCoMkUlHa242mh9xFneBBL1pNiW09WOo5sVzlvvMqOGjB
RgcuXD2WWGajx6+BC97G5GUYmWupAdo6s5Ge1gc/KJ5BmlcNhddIq9NtSXKcPw2Izafs2UwDZAHU
esm4KfJ/xJaic0ge7VrzFswv0impm+cTIOpGfR6bwpE7o0TOJkw8F/8Oa8QBzZ1Tbfo5zCjw7aCl
DPe1LhvQdoh4BM8iymYo6xY3gfmhCgb1cdZFJ5+gVwQN1AIVNKKASYQkx9OcG/E3V3Pi5j7qgom4
RWXE/KT5rUS01VpyT5ioSoQKOZgYDS4/07xNUCIpSS9ojq09N2qHwmxKT2TXqqwQu0IMGVLziFg9
xxix/QCIX9FebwMvPmgy6+8SKxgrtLKllJsWGI7+NMyDZm3B+ifNzqA4le/zhHxtiwNZ9JmhsU5t
62kuH5K6cYcDm6h2oC+lo76NVGDJ91OmZu3gKCOnYljF9dZERC1413cJ6ZIdx4VxzOcFM5pNRSwf
4qhBBGCUnVIhANvqzhVZoofIYvHAM0AF4yghAV/unLLU6TTTCtKiZOPUQV0Syeqg2PZa6uWkIq0c
fvgaCckma31nDEUQZPoOcplTbRyIa9M9+YjZ3s0LoXquA7dBJlDzIhCw9BJxWVrU7pYnI26gCcQD
RxrSfy4CYc8hqww/OcbNr9+01ex+zl2T7HPhoYhHNeWqhm3kwm3q2hHaT5aPCcGqFOGQ+XP8GYXX
aB+Q5Yti1w1Bc/Qis08fartMPhvJ5E1hNsGNbTdtCuF9Y1ZdWoZjUiB+2jddk92pvubfL3Vh/5FC
k5aT7DTA+gHXdg6q5KME/Z4nrvM1midwnpE5a34INpTMGSeRakQouZ1bVLO5N4xtLIkR5SbBSEQ+
jYnrqWfNNctn3xxz804oDOI4yXA6sS5HDnfYDPGo893ySW77vom+uD7wn40L/2yHQo7DSoIuqbfV
MBbeg0AkzguRQe6/TZ3dMgfLHFVIBhKx+gCu3SMO3hX4WHfo5QNXuh+icj4XO4TEgt8NEURGoCDc
tvnZyjL9WiN1Ox7zrISSp0dwDIshsX7CA6mnZ0+BZj0MRiG+oZLRTw86tkUT5jWlbD+qqGkfcrsx
yl085NZwJ1vT3BsV+hugheM6echLT+CcMsm5SA/9HMTOTmAtyEVmJR1YCKqBmv8ZJ5S+eRh4f32v
Z2H8VyXo6WwyH7PHg9XxbUcusjwMRkefd0VnYWqwqaykruNNNStoQOTnwCBNBc9vI4B7fzTMUep7
AKHZ/FBQYW733lxW445HjTNswYKUr1NeAxoFW+EGcChrSSTVndk+edivj+HUR0YVGgDPjV1tJea2
oyGfnxCmn4N9jo2u+2KCXVavtdbW7i6ZMfXZidmJ7f3kJb63sRNn9rcomhvzt0i54/iOS3hod0Tu
3LnvKU7z8nV0EGY1yt8jATP1TPA4cyYf7JafD1eEKCa2IqVWfMCS2FXoJoPt3szgTGJ7gwFmXiDN
KYyBJNGd25CHjl5uSATt4bmTjfoIT0SlB9ctTOew8AweBhfA1cbIcmg7Tjob9WE2kMAE9YF1ybPk
8HxvEgLFzgqi1N+ndZ9OkAjqRCZhZMX5+C5w69Y7ctEa3ity8aT7GwBFzXcjclT6oYYsbDz5iprr
Fifqen6G+GSA/56mXA8trw5+EFm5x4pyjCtMt8kmN3o9AdVuFKyYMOu0OtmPqdBPCsimvm26GAB1
hA88aNdpEL9dkbY67zhXa8XGNpJIK25UGS9rupZjo9JJn8DnP/hLFfKvenJjzJI9pjePBsJR/fvU
NQTB0s/A9MOnrA6NRz3iU87O/UdLEYqsoByQ8nWARYNfWnPqXStVfirL7NEq9WKPMD2BSNPggG68
JG0PCrHw/gGlINe6Vd5d2s/nhUI6uKgeAAmgyRcYq+pmi0ZzJkxGBhVCCsdLO9Ooe1UmPXEhdBhZ
Xv5DjBICh4mKw8ZtTHfbUWT5ZfQiv9G8vkAo0PyzaAICmwMZSRt31SlR3ugMtqPJx9wHfsF1P88P
lAyzkipIVb3W4I/bx0k2NK1gfnxLvZiSAPAVaHQGLIzr1faLojPBg7/JzMm5HGPtvqGNUxYHZiue
kt7JjmY2p/fKQGiBKJZB/pEV4pKtB7ECzfjw+tAXhX4LjBQoTTqT6O75a+XWmgPa2aBQHjy8V7+Y
XRPtNduC+WFb/SPky1tW9RdTZeMjsQceBU8MqFqrbgYeWmIurEk+DHFdbuNhcN47SOM/z/xGtsBS
ixraE4cxvvXFL84cIy96LItvHxzftSbL6PIwbuwge1AjiPZQTn6TfrScbhphYAJjqJChJ3BD86m2
fjwWGKpNZDh7r0A1ZdIb+EHu1E1B2Mi+CE6pNurzQRKd7L1lNRkPyAhy0b92RegW82U8EgN6MWBK
/nRN/goVxZjnYE1k+qqEmkMbCmu+sWNFbIeOxSVfwe19ohRTAaOp5IghARZYRHZXBTe2ymoB//wS
muYLZQSQC7/mPGgtT2LsEMb01UKPUO5iZPsOQzLHB6Oamy9BP1kh8qS3wK1/4sJfcYNhwWCggIZf
GUfEW6MhVNvMfTJ62asskuo92hQS/r2eW/fNUM7pJloY+Zs47utqY3NRHhofqIuPLRzl2wqOJxpV
mMdcPzUXJmr8KKrkyIkTRNF7WTfl0igwBl0QKKq8iNsNVOFu5ymrg3yn0IHZxHXnkQzC6hG7qpia
mmpxasLezUrtsz/W6a+a4P4zh+VTbKwY4OTWzOLuoIZsuAELWjfnWUBv0RpnASmbme4f0N5fO4i8
w1FzHU8vnIy6IBNETQvXMriXGxzC1LChvYlsHdhPA2c1HoHaFnfD7D+71/IvfBs1PU5VWR671DD/
1Rdm+W1YhYIMJR77hr10mM9+G3g8qwvGF/Jc9Qg2O/hkKifRN3VR5fcOK3oLE7cKeH9WAxwYFy8h
yOWv8xELO1B9oXXjS5ZEULNkF0dPAY8atAUonSWbarSyWwKRb4/p2ws0DATa2ga4k31u9t44viQU
Pj95rj99kVC3TsYk0x2H3v7v+vZcBdk/cwRFyPemY+5y2Z/PcbG3avmO44s9O5DvC1WCvM2mV7Py
tBpRcI08LwrUB16A1Q2I9FtDA29YWoKIiKFXfT60OyJ4QV44vaDnru46X3MWPSrnZ1npai87x77X
e+G/5oXdvl6f9DKp8zixyHza+A/TiFlAPauRcwN4u2Jk7nL5EU2BusFniIKqJkzrBjbsjbHox8Mx
Q0HeBle5hMq/tq2o6mDK7Wl+kZ2hvhij3z4uClgdwhBo9d7oC7+xexgMSC29BgSR1hJ3tO96CdJ4
esGiC0+AltzXwOGz60AV6x3yHLJGQO36Yr45JlyCAIiUxz/Ln/81waHttWDkwflC8PiJlNbAnajs
QNuXsrGRRWpV1d7Iid9aUwfZL7DsFipI7mpNDcpFFqrCTBOhzZfKLN8XSlrHbJp+XJ/b5T3Gqfhr
oGUL/zU3aJcLEHieXgjPC20/xWW4Qa6n6XLvNcLn6A4upfPz+qAXCwo8hHQfqCQkjQVWdz6oU2ez
nyXe+NlpEl7bQTxQQYlk4NT7pASag1gQTM0bX/EPvezvM4F8Fmi6JfQbCwZqjWZQdTUbmedVr8CA
rWrTziich2OQkT0kVZp/KGsk4O+FmZp3dUy/Y+/PtaHfF6bZBQcRW6p+mI2T51bNScSz98GuC7WH
cD4/1YO5rVtnm3k9nF5UdeJum4/upB+m2pIaz3cHbW+KxQEKMzgkxS/Cjsa7NhJ1s3VjVbgbUaWI
sAC5sT5YIqbPgatnc+wTJDBwaJ+GL2kQW9EvKhdi/l6kY/Wr7Cf/aTR7mO74XsYKerTpyxuLtn4a
8B7jdQJ9CPwWERTE2PmnsqveiyYQ2q8N7wMYOyKFwWW20xgdjAYmF1gCh65JSrHiBx08at2ZM3jI
6zjUppqpwBfy3/YOYY16i7sopduAxi9cP6sqVp4fta9GMQQ2iIoSw9mo0HBL4dkid7lqhhuH8SLr
WsYE/7M8kwAAgUc5XwRBtb0eyrJ/HQqjGzYJr+tum6KLUVAjmgc79AzZ/wpwY/a3ta/0ZxEMw4hO
Rm/j8GvMZQNACZPU/MZarKPE8rscwOwcIkI9aMPz3zVWUCqsaKhevbbPn8XcRXegicS8XGjUEf55
4SGmBtyiOMjB6FtdZhQGXFw9KcHYTmz9iKLO/2kLaxA7+iID+gGeP+Q3dt86ODE/sHsL/oeHICoG
5vn8lNWCSvDq7lXL6f82QVEfweDpe6Wy4WdDRCwfM8RkhhskwSXmnQUKUHXLK5jR3T8uQOfD5igX
0mSztc8W4qbqYLau997qfPXV8FJU03KCPuGq8MrHdE7LWx/1z2v7fHg2NlBJynZgrb01kLCJUDig
ZO59RlKJnocz+tn4dU7F5OycxvXaV2Vh++Xng8OWK6NX37A0526aYoSPTLuV33NhJcFhsImyB3q4
6sWfUqRapKkMFc52jzlsOw12saPDYqb4XzSFy8u+85s7O6pHbeDtAF9tPOA8nYC0xssVVRxDGkO3
GyuKGmgd6MGrPy0A9DkqGrg8wkhDze5jeZAlOwFkf1d34SAiE2f7LNHa53GMg+E9rYTgN884v/o9
pNNkv0w4cVQfHdQOGLdvJljBGx2p9+bZjfTA//WPm5j9CzjLBfgKoo8E4vzTJnrn1f4sgs/ITyBG
4aE58xkTvPyxMpPKDXG/KG9Ju15sYvx4wRuznXi28qpYXeWgBEoUK6iAjkVSA3FIY/t9OxUZjU7h
ikXOh3bIJ0MYZbS/Ptk3R+asUtSgtmWuib8ogcwUqfvilVtv4KRQitRbs3vvFYaO4POEh0EW3YYu
LoHg7/3rQPQAnI4+CRhvZPRXgcLDeczyuf2WPggqxI0ynBPKF17wUGM34e2pxQ09lqQzPoyppj/i
PaKV2w7tk/gBlyg3eQj8koKp3ift95yW9K3kar0uVLn+cLAJLpbFr13daVGc6qWFM91rJ93G3oCi
qb6jBtmUYTTZ4/fRmaKXGvK/trv+Pdbh+s+4MO0XOgOv9zUnJW56ECtjIY6aE1WAcEpEGpre/5j0
cRleH2qNH8VNjDkuSHQuLVjna4PmaTAAFxia9tqMlXpsVVt97yOs9LTENLaVUSdWmPt54GwV1vLp
PW8D9751PBXcyNfXsXT5HQvp2TLhAXFnr3a/tGnb45YcvU796Ft3M2aJXzKVFzRQB6Ru7AUBtC1E
N5tPecJV+Y+XFneVyfz/GAXBVv0jGvlXejsbvqw8WJ/HMdL1FBIFSj99GQ2nlH41rFzabzdW/nLC
y4gEbq5jKjXrGqIwiT0aaldHFJ+6B1s61W7Ih+FdnkF43zQWt7Mu3KmECumqw/Wvvmzcs5PHbIFd
GiZUR2jI66pyAm5maDFdPdYi0w+6GvSnMusiUABt6gDOGvqwTS3nPRaITUhBvLjxsS83+B9ykE2K
zWMQ5P15dJXxFPmAPuVR9NPwqBmld3BAq4eys7Vb1+Rb68zeXh5HZIFIPJyPpTx6JJGRZMdxrop9
Hzv5V+XZw0aDUnaAbTd/pd6KRX2byVtv0Mv4sajZu/AjF7kOCDrnQ3f1oNF7DuTRn10g/k2Qvuhx
V4c1kJiHWQX1KdJowlz/tus3EzuZmi2QGg9HnYUreT7oOOb0ahQVcWSzoNACW0IBODEQWNgmSSrH
Dbgq4xan4Y2ZLg97OuOIOJBlrqqcmoGwVJOU+RGgn/vQdnP7mZ01k81insCTx3K/tLMm/n0boaAT
sLBUazC8XcXntA2iubPm4gi84oHunrC2A9WV0BwiJK6uL+sbR4byDFrVlNYWtYL1lp05rMjl5scy
ivpveTQGoWEjYINdcnWPeLf5WFGX+opBlvEMa/vWV317eJBGfyja1JHPvyqLL9DIcfmq3ZiPj2PX
+MUG/ghV3LwrvU/1BEk+NiJahDEP1l2N5YZ7I0a+9ZEpa6BmrcOxA29//hvaZKRaHcniGEEgPPK/
UDvpoZfajjpypkE6ic2oleofa2PLfkapiCTXxe+dLXY+apUnQTNUSXGcJ1fcucGouyEa1+pQVsoV
27Fs661eBNB0ah5Y1z/6W2eJp9NCxAeCQya4GtvRUslhLY7eBEhrO4CxBV6ixt8RelNZWM6I8d7Y
0xcPaeqQNHs8ji5FiIVGcj5m3IMr9xIrPVWaOXWUlhvoocnQxmHroIIDVDEDPSgM7d3YkykcSKCd
B6+BSga0SE+zG2+cywRh+T1Qonk2ooQCBfn895hOjPtuGyenKRIW+MZy6KMDssBURgK7AoYZ8w4a
w0BWiRfqY5tWuwYb3W6bUA3zb3yQi2NAFEVMfUlUzKWfslqcSU8ivzctQZ6Ytj8nYAxP8YDN66FL
RwRSWqVji1KAfXK2nWum6X3hAQi5vine/A1Ug3UePXh5rD+QNWGNTqc+OTXKmXcDe+dOq5Lsu5T9
90GfvdfEypE9LaJ43opaxjfi+8UpZAnoaHFtcyZoe67us3KohtJB3vBU6MILOS91SkM4anZ92wZf
Dfr0T+imJTdS0ovSBkwueklLzoAuLL3IVQAq8RydVdpoR4T35K7Eil7fJhXPuMwMktfcHj20jetp
QcG0TzY4g7t2ktiFCn14P7Axb9SS3/oI9MSXUj2/iBvnfFeOPEigz3jiZI3og2ziAibFOJWzjrxI
qm+sfPKeRCSbu3Lyyx3ndr6xCy7SCtZj6U0sbSLeh+vHt+Es3Ft3RgfYTcRnoDvBcZHkeso8O3t1
NdtFwieps5/jLIfj9Q14EZUYGjdal2PJE4gu5/ncgezi/eywA4xRlXdIICm+RE0xqU6mB6ev/MP1
8d7YcTxH6VlRE/Xpdi+/56/c2JoTowfWkZzIsIaXTs9anmKmvnUTR9/NTmR/iAW74fqgb0ySvW2D
O+R1SG1jWf+/BpW+RMZ6MNNTgNLve+jehJXacNEzV3hUa7coWW/NEdcjdABYW66Z5c//Gm7iaeBC
JZN0qIWPoKg2b02qDpBBY8Q1XQEM2DKz4EZwdfh/PcvDoUdyly/tdXzQLm51rRqgoo++PBUWlm56
EaOn1s06hBlJveX6gr41w8BbElFgCwYZ4vkM7U4RUqEKHHsPT/WRYvVLZUzof8+pB9DOkTxq9fjj
9UHfOCWmiZgGvQEkCGiCnw86x65m6X2uHbVOC6qNCFJ5sobC24nM6Xdk61a/LQB8Pnqp6904oW/c
pOSiVGFdECIUp9cNPVQddDN13OgoSjz6NiY8mwayU2PGaDsbEbBTF8PEDL115HGjot1W+IZShoV0
vZFtNhyur8XFx6ZETk+e9y0fYcnQz9ciJnGcKsD+RxTA9Xt3coB6JqrX/V3WAjy48bkvzs8yGvuK
B8iyr9fmEY1pCqk6PT76WhKEUZ/rhzqSD12BRAwK3FPwcn12t8Zb3cyRWY/tCFfy2AmZ/J69SMUb
r+6HHBFf90eSidb8P2aIUBovSUAxZCarvaXnaYVYjx0fk7r6LrQOQlLryc8KjBoTLJIv/z7Bpbfn
AAKjvL/utNEUTlPKjelRb1XyCQho/pB7otlrEV3zLQmhn95fH/Fyw/B8NCiMLT6i2Myu4nziioEy
XJUeXb3DZyLoDYCIOqWPvsr1W6t5ER6giPNwZDkh8Br6ugboo+VoUHNNj35KrNPA90cPRe+11W5s
8mne+V5k3RsxCOv99VlebhwGXprv1CQIFWtFFGMypaNcJznGI1Cy7VQFmbbT7EQaIUB89Qq3DFLf
9TEvwtIyWdqJOKtzQMDonh9FeAvIhkadPLZtW75GCYwY8MJB8M7TRv9zNGfTr8hqclwKslje8p26
zKipctGxpdAK6YjcYfVdyzZJbE1a8khyE33LGx/97Dy2xEHLI+cHIoAJihr1aMLhjnm7q0mNIcyB
+p/jET/DRal7SezBS6wSyQgjyhw6VnqkMTX3YZM6UoS6HCaadJr3+fqKX+Rry5zJV5cMEnGx9faC
YT2poNIkFBcdweGgGNWPZqJu63Nf7pOAksEGnF71rSgEQHeoGvJ4/Re8sc94O/9J2BcR03WBMU/i
2ZczNSfkBzrzYzVX8UEKWkNb7BDEXp+zzPjXJHUpZ3IF0RjnXF203QyaGqNmOfI4112jdrUIqF+7
flW+aLDS7uDRBj9h2LTdIe0s0XIbRPENHNMbx5pmNrVEoEJIx67T1AwrCc3BD+EINtPXNpXhZc99
o/U/dcrKQUgzYvBPEEvLG6d6qd2fZTZM3Scmc/eCHqSLcn7C4HiSwDVRdsztNFVhWvTmdAdoMr/x
Vd+YHy1XXiaUIxBdWO8rtwNWn+eiOAaJsr44rQ/9D2L6VkEY+sxyiPcjtOMbN8/lYwhkHfuY5x8e
OpSeVpddbYy49kRpfsSVdxTfZWRX2QG90I4ClGaJF1LJxt7pXOvdD72zEV0wEHVroOP23T2y6u0c
avWQ3noUvXFhoJIDVYJ+KG+jdbaFJrghkALLj4ZVx3FYQSna0Bbx+0c0v5vxRob+xmioACNgzfLD
jFg3XUsbqENX8UWhsXX1R9DmSFlS8/TkLwcaX3IjZr81HI9/Mhkg4FAgVzGbnlhT6g2IOnhtPRRy
izfWlnqX+k/DnOzr9WDxxvZl/di74HhQelhbUhmqwzIG4wnYF441H+II+6CHKC3k6/Vx3pyUtbin
IQVBlrbaSOg1lCmhoTxOlay+GgHcJrTo6ZKXRn8jAr9x56GgQP0Gc2fUztabA1lRhHvQnDi6/tzh
GmXU/SO8MOMum3F0KpRrfEbWOt1ns9Xd0JJ7I/Ryz6CZy8OV/s66n1WATLdiayqOep3jYGC7Dftf
Rt5BwWJ96dr0lmP2G1GBaLfsErJfmvOrVHucAIdamVcePV2Yn7CvzHaKVxjiY5l8jqOqFiH9KKCc
17/mW/NEuA+sCc97ItLytf96RBpt3SaTVVdHZBTqLbYISVhZstxZkwKZj6T04R/H43sCQDdpLwDO
5r+cj5dNUJbqKTOONq3hRxwBFOAWm8475F7YqAp66K1+4cWGZZTlrFOComhD3/B8SM32KbNjO3EU
yKfu42xS72XcYj+Qjwow9fX5XWZKNARp2oCKRJAeXcDVLZJZbQnM2zCPqTGpF6+ohw/+AHltn+dA
kNAJrJz6rjcMKLKZluGCVXv3oAVuaWFdbKelL0kooAJG/kDqdj5pi7YjGgmGdcTRTL+Dczqe8DqC
aeD3Ba6DzgGHsvSWj+MFAplciSoPXAvaoYtC2GryRTaUk5C2ecQ8KjulcY9KIMKwH7pJmdCpxrH+
oY8WNnR6O5+Kqkl3o/DwJ8MXEWvtGoGCqYnH39c/ycUW50dRlKFFiyMhlZLVjyqlVLreOdZRK7Lk
R6+SLMLKYghMSMeRyO+apAH8cX3Myz3HmAjdISIFugw5o/Plb3msp+XoWseq8L3vKZ5872okFiCN
xWZ4faiLuL9Mb+ENANdf1JSWn/LXCYadOC8XqH3sx8Fut2isFNmuGbRbkmNv7aildktIJDm019VU
4Xe6XU/CwQ0tq55o69vfRI9FiBKG+uXg9ZFtOsu6dQW89fHQFwULBaAB8+DVQrraNJaSX3RsO126
m87pIRwmCjEW+uvel7EL0PO5vqBvfbtFPo7sjNh/AcNt2po2hmisIzQE+0kTnl0fsmFEFKPs/Vvi
k5dfj44JEyNLIDgx2vnXKzHT1XKZWscmsUztnYc8hhW2jdLdn9dndXGX8moCnMEXpFWDkufqFEBH
BTAzO7gUWzqqxHa7vMcDGemfYmLZvvCRNd8NFiwPdGu97MYmvdw8jE5cRKl/yYTWxsFUDasi7lzn
WCUGovBahcbXUNd3CAc1OwHvUtsE7lTvr8/5cvOcj2qeL24m6yTLTI1R9al/iZF5uS8hQcHLMJ3/
UsjRNy63t9aYLJZwS5oeIMx3Pl6DtMGAZaF7RKg9CzPfjENKicmmdoV6Ro2k3qYRKs34vnT/x0yZ
K8UBZFq57JZt9lcQSHuBiU43u0dEq7DdzGw92cbFrJqwDFB0iyeBBc6/L+7S2aJWR3p7UWLvRw9v
xSZzj3Um7TuoZ1Fod/hX7oAUuuBjpVv/uD7iW5uIJqNORkh3j3NzPkltAqIo8eU6tpXrn/pmNPP9
mOC5s02FCWPayEuauq1CXvgWD+jtoRkW1KTB/l/+/K/1HZlR7SBtdQSNH+OQFDUYFjZ0D5vGUPfY
MrHyYPRv2cwu0e3sSQrBgXLLUmxC2Bjf7fNh5TT5RYqb4gkdD/3OQd9nBOZW/vZpqbWbLIP+C1TY
26FQIpBhc/91PwMipA69cPh8GJ3rWXd9q8M21qpTlwgTFSbVnozE6EL+XbStkPJ+NZrJevTyJr4x
8sV6L/wHD0wurQ0WfA1dsMrRUajv1adUpAWyDIYd1kNfHqwhSRBeqcRDkmfNjUv7jdUG2QQ2CP1F
oLbrdkNdVT6kO9Wc4gbOTlOK+gkdwOaA5pMfYuFkhPjYVyFeoPUne2i1G2f4MnWke750Bxf/ZHv5
7OdfuyqEExTIm51cZDc6ZB604LcLKnd+r1vTbB88kiW8Ul1HU6QuSVHcaRidu/cSi9Eb8friDuSn
8MXhMS0QAmctbVqN0uYDSHWCMYXbqZgtHCan5HtqDM6NipN5cQUuY9FcAFZGXQ/Y4vm0RZOiT6bs
5pSlcRVsBWntyzR4nRHidKeemqnTREgyGyGwlMYFjk2L2FyNsw/lpziBGmmPWqqwF8wo3RP7oJZg
lySwq00174MVO1q0l6ofHopWNfQAUQUuntFk7dDQgq3vbeNSzi+Zgib6jwGLmVFx4bIFYrT4Yp/P
bM4QnWgxBDiZSKXu5nIxXXODZpdg2HbfdtU70rrqBv314s5jTB/iJlIznCFCx/mYICLBYXqiPeEw
6m2DbrFRH2klzTMSeLpf/XtpeBlwAeovlAUg5asYBbQoaCKnb0/os9inStF7JPZre+Hp2gP1QrAu
fVenoZHORb6NfatDUQSL5H9eamZMF3TpBQQ0ms+n3SPbUY561Z2ANcXv+aVfuywRh94e81DvGvMu
as1bWK6L6x6RcgdMB+EZOWtnDfMZRQp1bLS7U1ajzr0tOdJASBxEZbpJtx8GL/cPlomb34aS05fr
8/3Dcju/GpZiD08t/sayzFl/Z7NS0Mz77ERxOn4dpJ7f+WPTedu6EAVs4VpNe6yD0cFq83h4Go2g
+Ra3CFZpDXpf950yOmhzvVb+GlB3f5/iUbXvkG65Q7ZYbKzqQ1zudc0M7lJofYekA+l9I4G4DLfM
gPcK2HEiPDHv/JPJSe8bXFSykyOn9GsLNeupRb7N3NhIY4RaZmQ7o6OvACU43tSzZd5fX8I3TgrE
F1oqVCTAka9JH0EbqVLoZX6qfCv+UKOk9i7WsE3FoBDdIlF5N0pK5hv7xUSXweODIS1srj9Zl8kM
k3qjONFDb56U6ck7LDB61C3nucchzi7fB4GIP9eml3ebqJ90bVsg1fRRwlp9lyG29DLNzdihDWfD
Np69+kilft4BvQ92meO2O/CK2kdamLLblCrr5HZ05uiuscz8xYIgtvWmGQ3S3OJ6S/LafpIy5iF1
fVnNJctd7cyl+8frFzIyLbLVURy1AKnWysxPATBkPGqwlcU2wG3KYtM6avgGVCpAa18iokObzhIh
xtmyul94+9Yeqxa/3eZ9lfxQc6V9CebYbvbw0mxnM1aUPBaczJRsMo7ZA2gdtKI8M3afKzMrtO31
maxdTkCHYrPA5QfEArgMjc3zHVrT4mlKbMDJepKmCW0zRZixQuBka1Izvpu8oJx2cMedd7QyUgwK
6FXcI1kbfRbYgH9Ugz18t3R6ZztcqTOETvPZ3Zu6lm1Rbvnv+o9dnaZFVNkGnIwRF5Q2EC+rFwAI
cLCltR09gJmo9/TtjR3FghLVUwuGlqq9XY/K1gE1EgRg+zYJrw+/Okx/hqfUAQsZ+xGIz6ulSqNM
gfkPUOm0ZHEoC+xvpJFT8PD9mFQ9/keNAoqk9LQ5t0gGUdcjRTz/NNUceU2hzdnDhLSQC4RrMN1P
GC77+iKW7KmfOerIkA6z9CbzeZWb/hl6oW5xzdKG5L21HnqSUdmKDCX/XH+HlEWebC0QGK8aYmPp
trD7/4QeTzcWeA0N+TMsrx7edgAVDYDh58Pmke/Sd51o4ev6ZG2sQZYHfyrST3H5P87OdLeNY2vX
V9RAz8Pf5iBRlCwPkkn7TyPJdnqex+qr/57SxjkwmwQb3kAQBE6QYlVXraq11juMBbpPEBkf7MZh
s1md7n5K8wGaXEXH4R+7QWH7/ue++Ws4GCBDABfb6rJcbemYSUmI+FPXKhH2J1Me7IY+M95MBfFv
H79BXepqefN32rMJMX2s2mSDo/ScvFLp7lZi6yK0fiwO/XEKRNRdeYostp9djf2g5mr+1OXjr9hu
h91cNChvlYFB0YgOk+/o6HGqkY5E1v2lkOHst3Anh4aPLqmTFODkI/byu2R4+qkNQnVPSkRl1460
UvhEh79Nbpf3+0N9lA2XY9EjQCCD0jLI7sU0kaIq+qFPS7wGovxgGBms+yJr4y8Q5MryrZ2a8ocY
LcX91g92924oRokUFW44Dx5RCwZB1WnhWemoBx9N6hP6FkRgafngletfoz04770RpdpeRfRCfLv/
42+tE49h6vC8l7hzZQD7LYXO6rkb4rStnkahibe2Dr8noulfjMAOVuL2zZF4AvOkcEnllk9gVI9r
VynC6ilUVH0/26GDKC453S6vwjHd35/WjZ1HCGJWBAL4QEvQkgdfcwoMrXrCiB58MQJ343TA7SP8
NCqNhpL2YOTfUCcwUS2Zc3dc2fg35oopA3V+6tuufV3nV5OZulpaPXV1nrz2UW5/bud2/KGpo/H4
pzNlII33LjcauIgl3lApm8FsRTE88bJHA7nDXVQpFOvA8yJ7URQ7eqGq/97r4VrleZEgAuEENcoh
8yDE0CtectrqYlCdAOFQ5IXd+DnvHazeZAa/spRXcZ1yL8Q+ymiEVykucblBOze2Y11t+qfZybTd
1Ck6GvDN/KAqQtl0TdM+TmF9ur+mV7e2JAHTEHNhx2HmtmyY2OTYTmVb1VOjgxPfuF1W70rUWd/U
CbdHpM1K53NZNRZK0kGIdFjaZN1/7v+EG9MGjQaxi6xR2qIt7pUWqc1Ih/JzoBPjIJM9Vtja6/N8
TNwRE5eSypSf9cWwspuuP6pNXcmBnKLxzLriKahFmlgjemBPJQ73ka8NSvrF6BCavz+764uKvcMD
jrIz9WfJM7r8qkpcgZTC3Psp8jCueR9hKiD1BZal/N7Mnjb5Ik5ilLq9WFMOqasX3X5EwSz0XWyl
y+6x6nH0/Xr/R11/dWkzJcHpoJM9xAcuf1MDlHFA8W94ynoKepQua+zFzXQ6EGUKww+8Kf0VJMG4
w82mOhgdBiT3f8D14vMDJNJFMinxi14uSo8ub29l45OmhsZ/DKEYva9k5vzHJ4rKMLg8WUmS2G/5
aPw95NtjI9rKGZ4GBDB/ZEb2ndqOuwN3WT1DphsfpcDr6stEbtiLS5IGLDhz3iRAXahILCYXVx2S
sLaOGx0N4aPLPddt+Bhq72u11KUEdjm+VdTJ3Y3dhqI7YjFf7wsMycQWbQ4qnRPbNf5kxUoEnpD8
hcwjm6yNYY0JT720bZ1trsG63KCLij4jxO4AjwJcvU2eYS0eoY7TwJtLE7BTU95px05TiwAbzskd
cj+ag+wVcmxUfUtdEHy0BwTYbWfo+rfQswv+VyiRVd8QFm7QVKXiab6Zdqn0rxwo97GIRar91HB/
8H7Ng9aS5CkGNKI+Hkb7WfLONL+Z7Mb2B43SPNllBDcWRc6OTaaU3Qlpjup7UPVe9VRbpfEXxJUW
zmZe1EL3iQ9asUU6wLY2VY1dIW3ePnuopqorTrxBlV8FStbeo/TbRDKTZSl9iJFILA759G9UTt6z
WWCj5rP3OheddWf2HgYARe4mtLTh2ZtivfFxKWnezUSkb+lAUd8308DDlmBoQVgHSFVODyX2vm8K
pC7WC4sF058RzccsBr+p6DTrU6ADQDOT6VeaxFFNRZpSCPqWGAMcTLym/spaa0Tnv3EM5QV57+Fb
gmps/YO27/A5iKMi2JJRVro/OHM4v1aQA2rf0Btn/KzDEFF8Kj7xtwB5unQT2kGW7sy6qt2DVnd4
XNZJjhNeG48Rhi1WnDf/skjID9c0uYpNn7gU+jBgcH8GWdaXK6+bZVbKdUjUkOB03huQCK1F3WRG
ptfmrdk8ucaofo9cbO39OEAp1U9yAGU6MvZioyS52b0AKJn0YIPgjtxgVa++ZpYXYl8SdP2ESSlF
2X3eMftDEs2I8vg2KQ2i0p5RzWuBWL6DF8dS/lr4w3TIgFUurtfUjUMqGnH75KAvtrWxoB38XE9K
hPT7HkCrM31Fqq/ELavJP7VYZ0JR0rWnLm3cn8AB5zVEnAwDV7/H5arnAoIP4y3uvQFtnLzT7QZ1
etzgk8BEilIoIzJWoSZWLrtlaV9+M3hoXHTShg4YwiJJgFCMgr9TtE8cbz4U9880ovoImJKG+/A5
15Ceb1ySZicr86/RVEf7IAMbtbJ3bswZhQiwGQR+cpZl6uqROPZD0GIt2Ar7AReI4SVv2niXGaW2
MtRVQYBeBiM5tFF4h8OkuIz9OsBonhyj+ZQ3ev0lS4scd/RQEBmyMqq1zVBF1fn+rXb1koGZQl7B
IoN1pz6wvG6qwunGWq+fTC2yvpRJXh5AhysvepnPvxQlRD4fjO7avpY518U+sk3p8ydBsxLyvgSp
JUOhF14nzCOuPJR6EYK3f8IwGtDDtSH84Qvfhnsrttpmw+NW/D0myM1sxdwpsfQ3UVfu3Kt1t9Ep
c4DggwIkKVjy5Oesa3lVOdaxpWlzmElY9l1mKltN75WNPg1rIHx5bBfTp/hPIZyaE7W+ZbVvHmww
C01kHpvBsnbcB+M/SaY32n7G2bGk49AmX8IIEaqXIk/Rc/rDTw7UkVXnkMjXJHSky11mijaaNJx1
joHFIe7RVUN7oBmPjWUhwI7Mbv7Z9EpF3d8f9sYiu1ISEhkdkn6YtpfDWvVkuEPv6kfcMbxNrrlx
8z3jofhPFoWF+j2xkTe8P+LVk1GqXYDTg+YgO5RLdKeIMNVVvEA7OrHQv7uVVey1WdMfEB0x/sHK
0sPEB+sfxJ1N/cGk1FetoLJvfGeoWPSgIXISv5dUoHBsgVHphnZsYCKc86k3vimIoW5x6FMe03xS
D5kd1i+VKsnN9+d+FbXAk/F9kSKFNUPNbXGu9b7L+UNPO6aiE62PTer8pjceYuAhqq4r7cjrUM1o
oJsQQGA8cKeL5yP9ybGEqq4dOaxSnldB4wFquu5HvHG3BXHtEV5Y8atGG/8bFpv6eJj0Kfnj5b78
FYs5mwPAehQ9tGPdBOHJKm1CZuXMBj41wTT/QJrY3FR5GDYQ1IqwXLmvbq046g+A4FGyA0y8WAOR
I79fTKz41Ad0lJD4x3ZGB0hIW8OJVz7v9c5CKRPkIGh/mQQvQdlhbueqXdv6MVLH1Dj2qouLSZmH
BywP7RiTCbP7J1DSOX7JgrIvVr739VGmZmfpIHb42LRo5cH7LUcxkkiUeJHaR2UOcIYKkUsXW9HH
4tWpnHhLI8NaUQe4OaKEsUA0kFyLRfBwrbH3SmqnR6PIq12GCXrrq2qhfam8xt4Niq7/+dckv6fE
xI0spcjlvfnbFM0ejQXkZp1jrUEHNebRyHc5YGYV06SuXhnsxteEXw61gSceRZul4rmtqBaO945+
TCE5vk5Gan9DiX5+0oe59lO1GFEntNJ4W1aBs5L6Xe1a2WwC5su7Bp/CqwLOOCB23+Qz0mVlaLZ7
NZ1UXsbpXJXQNhE0XNm3V9+Ryjc7loCA1i7AjUUxVsWHiqeNWjPTtJJWSvEBnaD0GIMcP2SIIf3p
ygJzJAzS9IVATnN/MZ7dJMjfYUV2tKxE2Vc1J7Py4m4T0dvcaWWqnVIlit+1bDC+/GEAZmReEgbE
CenbbC42kDco1mDpojl2Sad/Ue3ZeE1BLW4SrC4q//5YV484xgJsZBF5AR6RoV9u1ignsnux2Rx7
E+8kK+zSp4bbHFedARCDRi7o60m9VsW98S2B3bN/KBgDOzIWo4YxjJwinPRjm3dWuGnHWHlrasv7
NmCxsEPnqV/ZPNfXDOAa5F/onRAKoMQvQuwcxa6tgN85KoGZfcUXImj+sdXE0diydkGZz7djM/ke
WFL8JweGdEAvKIg86lJxuSqAeH10DFIg1ErIUmjFL38NvlMcrcgVx0Yvnb2aSzfUUPzDs20t3l4X
5OA306Chlkzcldj0yw9cdnkfNY42H0NqCPlBn22S80EN6gd9LKjsIoTujtvJQCmiRsGmeVNnnjMY
yZSmECCRkip5v7/lrkIWvwixEEirUgoTiuPlL6rMDFg2tl3HaupCJIdsrc02QUyKdMQlDEVBZLvd
eBNGRdw9FGTe7tv9H3C95wmURC3amKBoriDcIndFSPNsOpq4dICdByKzoYuR2Y9zHevmPsZpevwJ
U8xYLSYssnIuPfhyNNzJ1D66ecbl3AlYnUW+EL72KNTOx8zhEzjHtG/B7fsKjo2oxeRjGaZ/TX2R
9rswnMsERb8s9b7piYl8LJ2AGvFuOTVHW4noy83CJ5FyFVKtEpwGMpmL23nSksZFVHZ8DTvhme3z
VCgkjsC+utZ5dEsF0UXVyCOT0vwU2tpuDijwZv5cO3V5ULqoA0ZHzJjXju9iy7BabBkeSEQMHg1X
wMxgLjwkwDyMOinkCX+khN0+RsA7mm1jI0g4CEu8WBq+rvtqEHr+h0mnHJ/i5kcWz3P8Somtpbuq
sS76c+0a1UPu9p7NZQDs+J+hcMIHvRqmbO+JLE1zP9PGojqg5KUK9JyDaYMOTpCtxDN5Rn5LAz9+
ENkJagFchzrH+nIfFVmqBJGSGM8ZhnSPHbwX4Ud4ja1dD/KDX44DU4lOCf4ARJGrSzfrPGG3Gdgc
J1NwN8QVb0p9lCAcZ5MV+Fjvhrwo7U0Rz13ug3YBl1VPLbDJ+yd2ES+ZLj9D9i6oONwwRO9pbNdG
qbjPqYXllZ8r/Gi/qdFGgCcM0XJluOvtxnD0LkBj0mKENXq5ul5mQUydbPe5N/Vp76ZCKw+mEmAc
W0bpps7iaesomr1VW7SYVr7srbFh4dLfpJiDOJu8On97PcZ9nVfTkLnPCpk+6kSUruhDBaN+AAEd
Ko8JeZ/nR7EovkHyRNLp/kovYqNcaXAGCLDTRuBRt2wbQw1LBkFC+qy0KNCZUE62RCxrPyuYGDRC
KI9tFK89B27MGU4NiuhSZpI3weI5oBHwrVTtvGfS8aTeZkaCIyeNJLG1zTg5hu2IIRJw8C9GM2r6
yuG+NWOyXdxqQFZSmVwMHuK8BBSbGXNMq50zeNmjSALjxVa1U1tEw44Kuru/v8pLZAF0hQ9Ldp4j
snHO1778yjgDhdM8C/GipqGRbEVitu7fQAu1t9Iy0ekOrcGTmnzDYL8VairC89RUdCjpw8Sfczez
vuHZmmVfQbKZ0yazQmE5vpicIjx1dh80lT+rs9ZvPLUSD/inzGtExuWJlJ1pIoLUwvlg+8kA9ds2
bQZXKd1OM54x1yt3wku0ZGN4jffSq7FQVs7j8hNRiKHVQnoDH4rFWjYVVT2f9YKS2DHEAXKntQkW
7Vo5PtnJMGOpnGhf+8FaK4NchT4mxosJ6IeJow4wl8sZTtGcVaYC1q13Ei309UprnTd6t1qvbpwE
nZy3LgdtRlMqmGh2ZWOEyt2mlaSsFYzx8ngwaclqln1VTFE4oJe/pPQm3BGp87+IzvFw7vaUed5W
pTYO9l5RxPhQ1c7YPooCn7OfiA97mNrd368fjfHf7wHJQ0MPm1cbmYLkg1z+BPROCqyha/XZQ2o0
3PKRqxAFVsDPftLXjrINwjk9JkJVwwN1W+29GWH/0e01WihsY4lDnLFBlX9MPjUBIaCm/1U68wY1
Ni8IkO2Pp/6xCGq9eMXczZ42DGi3b1UYRfYu0wx8eKkfRcaXPBhn62GahulsVVo/HZygV9VN0jb9
8BBaeTnsQjMyok2nq+FryxM/2oOk7viDzEMqwzVmkOdIrw26WtOgy93t0PRF55M/KDgO5Ygn8nPa
iZYl7reVT0MxTbcK8HzMOwcAyO3OHMdM+wKoejo0oRdOr5rR6qigwmA2tyN+js6PZJznNzUCueZr
UQ5h5/73uDoQUPSI0x8pFNVYZ3FJ4BjqRCi3Rs9oZava3tKH+jWsDeVTi5Xi1srzunzkMblWFV2k
bZw+YpXcgiasMoj9cqP+duiNORzz1qq8Z9eo502ppO2hLSTMvhCT/SXFNPEPOyiMyIOPyoUMwFIN
ZbH1Cw+hEYSuvOe+sNxtgNz0l76zxi0vTgyK7y/q1euXwZD0xjWHyaEnuQwz6UR7rG2q6AXc26w9
plYMmg0Qt2r4M61NQU1OLd1tnYhOOmQ6OG07nVDTbWxF0VGe4mzl5F8vOL8IpBNtZLkGS0ZQG7i0
v+GSvRRuY/0tsLd/J0Wf6CdJly+tc9baC1dhXS4BYQ/qNk1DmKCXX5jX3hTDKwxfSsvojjrD7mlp
xk/2OFkr9+7VUCi2wS2Dnii1d8lWLofqoyEgz7L15wZM46dej6dPSt3EuKjCgLn/ZZehHDEzSnH0
DUiDacYtX8uDaMIeQJN9zLy4VnZdW3u7oQss2xc2x9tXqs47oMSLqLIZTT+8Qjif7/8CuW4X8ZMn
lRQYpuLK0bGXfIlpbPqqbrL+RY0cu9xm6O5nz2EtcvHX/YE+xB2XIyHg5iHDJ2uC1uIL1iFEwBSr
etIh0O6bdjac52nE8GNb5YHxWZRo2fi10KqIJA41kE046rmy596lBu7D1raVN60HAf6Ct5JGbpH1
I16OZolJuJtY9OgxlLW97x35OhZbAFq+B6FnDM7KQ/Rq67NiCLoi8EbRD6TzYh5a0/SUZiFyUh3p
nvrW0V6RPdKeAvRQ/+0bZQ2jc2M8LjdJZiHS0ERdbEdtaLVGw0DlpR/mcpOZQf4XN5Uu/NTIP+dV
aa+E8KvtTyUaGoSEJEEj5+F7uf1bJbEGnqPdizujidnGdsBdY6fzX6Si/dv9TXF1XcixuC5A9HG2
6ZxejgUOxktQH+te1LrRX7RkUvaemwRHLaz1fdtb0796NImVD3g1KO1oaAlAfQjbjLlIokYndEdc
mBGddOYZZhTygbY+pg9aX4GvA+LjbIa0TH/en+rVQZOj8mpDLIXSEs3py6kGotTx/O7Ul0qbQRQq
Vix+gDKMDveHufp6IKd4E7FbpKcRAfpymIoemYlVhvbiNC4utnph5kfer/YXfXS03f2xrnYmY8kN
yWlmVtTwLseCiTepMebEL1NsFk+cAX2PPcz8ZMUIN2ERVFTf7w94a3KyZohzCCgyErPLASs1pg6W
DHhjo8il+uxehOZngFYH1FjGtX3ygQ++iFik9NwEXPEsEIjIxUmHcwspUFjppzkITXebNJSHt5OX
9LR7Nei/c10bHuLRVvO9rOz0DAAIkeMQ/QrLLz18QxAR9vArCafuqwFSqdrkNhQrFTb66FNnc5Sf
+BI4LdQYHKH+aaecrSgaJxt+8nAL8mKf9RUezUPW59/HdHS/NpPBG1HNBfh/7Ljj6gQoVsFk4v46
f0hPXc5cl4wXyK+cTlhlixgQIL4BniHUXuzUVluPHKJxZyyrSNfELjQiNz5aOBO9UmsL8ccMQ/Nz
YlTY0Ccmb386pG3eP8HLrvRDGk8upabEciY/z9MWVjpSYR7eGLqefi9H5OOKXUMXfXzOM6Qr2o1A
ebiBXB3rZf+1bFm+H7yEtXgbtN2krES7RTD4oPbwfOFFwaEh4umXW2pASgzB0qY62ZmmnEWZD59Q
UcUBHiDSLgra9LGygnxlfZdF//+OSgygogkLjIbn5aiTniIMGFnliZZNdph4ID8OuFcfpWzAs2oU
8/eUQii2ZKr1NIVZvokFptr3P/KNmctLBfoKqCMyp0Xs7aZcLVUokacGRJ2PSiVyiaOb/TD6avpk
GKLbch0FKz1P+RD/bWPJiZMs8xdlO+rbS8CEZmYktbXRnobSbnYjPWwoUaU4RJH+Hol+Plj4ZfpF
LoaVoC9Dw+XADAg9Em4U5BnmfbniHr7YvdaW44nFHQ9da4QHopeymyr1r7xy25UwfD1PWZ2TXRSd
Roq37KOAfScqFdNw8kbgrY4N86UW7rQtncjYhkaWfGkxPf4yev1amW6ZLLDEvE0YnONLhYCy5OVM
IQJo2RR34lQF3vDU4yJOTdD0aNJl2rsaqOm+ytIcJk7NMzNRXLFtIU09Toq+lrcswvV/fwmPJJQh
qMZQ9b/8JdE013k5dtMpmIT+q+PB8WgZTXJq69pa+bzL1+XHWFKkgKQT1VGeEpdjpUOs2JnVipM3
TB45eTzPcB8HRBI36ey4kZ9VoBxpmhWx58dWNf/dDxoeE91Ag+MQlV70zivLyzd9kNSvRoUM4zau
JkN5SvMx/2lZSCz6ia4Vps8n7cLN2AfW+/0TeWu9EPGhQy8L24DiL+fguqKmIGBNJ9aUzp6owJzg
0iqqB0SympX3yPWBcCje0DngCqfP98He/C1ljoa6nDtomyfHiQO0X5og3c35jKXl4HQ459S6O64R
OOQhuzyEpDlcKDxRPlAIi0NohUMGJrTXTjnmghvdUIYtqWIofFWo7jFqIu2hqJHQ7FJ9DqmLpNNK
tnNj0gAtqGDLFUa7bnGjZ6jY2Yjd6qeR5GKX6Hb5nOdC9cdKtf+N43L4ev+LXsdY2pvkCYjA8EGv
GEh60NRzhJTISencYGc7ab5pGXRna423V8Iq3LoR6u/3B705yQ90AMA/m4bB5TYiVUA3GQjEqYKs
+hAUWnbI+7z7ZM1dtSvYTitn73rbAoCQLUt2Lt4CVxdJ5ynZDIH3FNJnOsM66lrfCHvti5gGS/uz
jJlzzoaVLVK5bSW+cTG5eTaaIm2Nk1M0WgQrw6MUNiI90PjEferkZUcaGZpjUu9wOnA+57Hi/LFl
jEc1gtcRCovgBDhFlz+CXmWFiJBhn8B9aLFvIur+IIBjbqywVIXftzmSDtaqpMPVpcKwLpwqiElS
H2SZQuQKiqcWHJFTMcMzsMmL6YDimbhNEsU6OWhhHZ1WFw8uNoyPf7inPDkqpXVQjjyHlzkTJ1pR
ImO2TohTJz/xukuePBE4X8xKL3ZjjDvR/zAe6B3k+qiwUy+4XGFXTK7gErdOZmIWhG2H9g94jyT+
5A5l9NDgrroyw6ujygx5lPAgp34IsnHxHEJdB/oHZ/U0Kcr4XlQl/FSsA/aK1tD4iYrhvQGGtkYt
vzEqqgeSB4lJCdUXeZZ/i8JpPo8ZMGDlJGLn3YvCYFNqWr/NZYIvvYd+5WrXrkGVrw4sIZi8ja41
JhTEY/nvfxuUMn2Gi6GunOBD5H9Vnc09aNTV+zA4zvv973i9ZeVQ1EhlyY5AuIhFbqqaZE2jcgrs
WD1WY1Q9GFNknhsDQ6nRNEluuoEkDuW/NVz/zaFpDYN0kyI+S9J+OVS9NsVReDaQIhRfs7g1v3pW
jrVsBgmnRl9Gsfaal0N5KUaYPyuB6ioKyyr4B26UYCVvm8tFFnUiebVNdDaTqvzXLUT/NE1O/QXS
q2rx+HLXbE5uDgheFRKhLIEvBSfNyVNGr9Kj8xSFeeQPOmogsHV+oG1Z+IqaWSsH5sYuksqWjEQB
GTbH4rWSdY2Rz6HhnUQVhy3vJh4TG6XHDM7PTULQynreGg63EuQkP0CFy0LlYOPiKAwnoPVppDur
pn/pq3qgPurNmNV/eoXinUitjfoep/MaxZBVLpadwUxzEzli7bGfBnPfdWiKbiy0UKyt3Vb14f5J
uTE/hiQx4ikmcbD65X6pUrviARuH58rq4dAb0aB8a7JymkAg1f+5P9aNrYIoJXQFLOyoRS3pHxEN
b8NBHuHcpF61pYmYvoI0Sx860SV7MNa//ofhWEfKpiYJ57JXokD2twRh+1z3c4JQZNKZT3rSdPtQ
s2YFHhwcmP9lROkuCzSDOtHi8KGj2DdakkXnTC/TbtOEeTw8tUnh6NtmLpIU65cUq537g976gtRp
ZbrD6nJbXn7BITKVOaXleFKSTFFfasw2iw32X6Lbw/y11q7kG1cHwe0DdYTiwRU2AchnG+VeHp3x
0qWLSH9EKfaN1ysPczLV1QsKTC8pBiUrvJLrWeqcCq5lzj69qOXNrOVNTPacx2e30bEeAONqbcpm
4qbWxNoxvDkWsRscL2W/q9K3XmopFkR1fA6LSD8AUjb2wNH7F8QsypUTf3so+AwqgyFMsIhmTeea
wqgapoW4drmdSlXf4bJgf/HUoP3zWMYaEqr/32Dy6vrtAlbHylVq1Y3OVTKOtV86g+j8ULcT5dFN
irWC/vVGYTS6h9IqgcfNks/eKFrvKQZTq7zBFJs+dBEAyjH2xsHcLT/NiIkcC8LF258ehw8YJVFG
AnaueHVaHUayZRufqdjGj1rWe2cQjTCBIqVcM0y/8fUoeJBpwZynurO8HCobAt8Y6fG5Z1rvXmUA
PQkcKcNQZuafpjvcCdSCCZ5EFlnLv/x4tS6mvBnn6Cxyw3zGV0p5ybpR34yiXcvkbk0L9I9DmiFd
d5Yi2SjaZCgJKdF5jqacs9a2Jl7Z/diGGy4GJ1oJYNfXglTggn+B/ixSdcuNkrAve91Ok3OD/sJn
eyzfx8hW4Hr02ls89v3X+xvk+oF2OdzijS/sMrLQMojOxTiDIAJRmHP5jKP3023t+tUL4RC9tWMF
lyvlB+3uj74y2WVGo8SY7HltmJztIR6oB+iDH/B6+qyMzYzZgZmvbJtb4xE2ueE5+RRv5b//7cwX
QQAJkvvv7DXueEy9RPkWus6A+aCw/moo/a9V324OCG0HQp5smCwJgGWnlwXXR3wehBd8Uye9eCnt
sNp07pwdAFv3f8ZUQuMLMji8NPpOKJCAIr+coGf2Rj0AyTubFJQNv4WHrr70IqrHXdHrxfzo9bXq
HMd4mpMN/bk1BeVb80V7R+o1AyYHGHo5/qA4XRjQpz+7lTnSvKx4PwmnPuWFWv6H1VjrHNw6nChO
SUyyxrBLwmOWKbERtUF8zqpm+JqNPbUOA1TgwQ7nYk139uZg2EWxxlSxoXxfTo4+6QD5So3OpRK0
/WvTDfVBLytRfZoAJa4U6a9LyECaYUBBs+PSoCS22KtYHmgj0NbknNOXCug5o8+3mabYAozkzZ2P
/kn20wXMs9GjseVP8zH2e11LnycSsZWH8Y3rS9KyoJ+Bs75WmCqKIhuGrOLgaKVtvRqhN9FkiwJv
PwbsbBRD+ih+pLQGDOp+iLj2SmEdJEsaaJsuBVDlV/ntzAZdHhtZ36XnpNCDZFsHnXg37aDZ2G3q
mb5J3OfvmqC83MZldSrGuuDt0FneJzH3w0unV2tAffmhL0qo/CTQsxxcXhCywXD5k4wqd2BMBcm5
yK1cbIaEMphvcrAf7s/9xmnCI9ShxUPuTalgMU44oZBggTQ862Y1kaCr6MjPc5uhhyJgUfd163y5
P+KN64CoSOJBV8hEzm3xZtdTrnfk4/NzFubBUQhapfizzgg/BPr8n7j2lK9toLUQuVDzuD/0jclK
ECHBmbMsm/SXi5raUZFOM9qcxlCc61btxEaz4xqnP6VAUstejc03viJSgpShpf4VPb5Fl35QBxqk
AHrPepL3466sIZL6iHDY3coWvjEzJMkoCSCKSsK3TNKnTAtBJ1b5uUpNNfRT0Ihbs4klzNGqMRe1
2zW+/63gAQGbEhMYErCAS+JfnxhWg8hXfm7iQN83Dv1g0c76L6qL4VNnFvEjxbduQyfZtDayLwf8
ck72iaaI9/uf9UbkcKnx834iqwYwsDi+Q62Hs+DbnqNG9xRKpUmyidHpAznQOudYdbBQNFJ1d3/U
5ZIDh4VySOQk11Vhsy5ODtLjvUO1VJxiM2wfBP/NIYl7Ymc1Dr+c1Av/VIBdDoiSBD02YhQPocWA
czNwFzFT+mqGe5ySsDuU49xMPv2W/lmbvPgPX/ZyQDJ52T+ReeBSwQNgWphj/6OfDLS3i8cIEYZf
yAgp7bZN57XOnvxIvwc8ORh9PV5/FKDBusrl/i0GZ1QGG/zu1FMwp1mypZCat18VzwmjrVEX2bwS
hW59PWnSJNM8OsbLJ3evu52RASI9VaLptBd8E/PsGYEM4/uchGJXC9GsvJvk51lOkKuWmg8KWtzs
i89XD5HmTQU+KPD5Zj+y6Wo0qlUcx4EMcVPOZPDI8OU/qNrMD33soXZ9f8Muj4lcYTQMqD7LdxPP
i8sVrq2qqoYq0U6QP6zc13vd+Jpb9OKU0DP/HpQ++TyYXvbt/qjLEPjfUUlLYZPIXsricIZzbw1z
J7STWtda4VcFqZaPj4q5vT/OjQ9qIhkgk1CeM1eEJJFDYIirWD3Nzmi2DxbS38O2R0w9fogTXX0b
9NH+U78J5iZ7F1ISk6oFshiXK6p0Od7RXqmfch3bhT2miHThfSx/4uSpDyjw+VTlSuXH/ZleoUoY
lvUEcIC3NmtqLMoKxoyWudGPxilp5/JzpJr5VkXfqUBlth75xwiAuAlpbxBmtGumEZqf3tgrj8cb
55Xe+Ee1XzJ1lrspMVqtT+vepCzsZM2mde3goEb0s3wrs9eo18s3g5wx6GuXPiAwWjx9LhcaN6Op
xrbWOKWBmL0nVVPqbQV7t/PSBuk+y6N00xpO+Vx7zlqN8cYGJj5wYkB3AM5e6gbFVe5V9KnN0yCM
Pt8CwE/MndeFa0JmNzYwVzcsww/xeDwJLudYZHpN8mKYYIWsxsPvIIkecKgNzPMo5uQH7bHae7y/
k24uq2S20bkm0C/h9E2q0AqPA6Y2jqF4aMMKEGYHq8b0A8NQnrvZy7TtMJnBORvnNQTLjYCIpJWE
JFOIo7uwiEfwjwqaDhPXC5qgf1WgtpqHqcj1dI/K//g0KWMhDu3gjV+tLiQXSCx0d1Yu8RsxEcFQ
Eg6KjoTEZb4Fc6YaAIZqJ8gUSXoUCiwb38mENn1qIjvVEAcv1aPWRGq8v7/2N2dPvQ59BrTV4HJd
fu44hDODPKl+qppITz8pwZRvWxVn252RDaOzCeN4lo/gorS2Fv+x5IpE2vn+j7i152h+/P8foV/+
CEVH0mzWKv1Uq1r3Cqoq/5FTItnZhdXilZAbh/vj3VpuKMboJyDcwLNxcRnUDlp4IU5cJ10BjcHN
nA1ozwn9LeloFO6qLpsRKzPj8E87+TKAcKnwRKZwD9R/8fLvRNa52pAap6hs2r8iFJODlyhXFWUf
A8bM94FI3J+6JHLdn/CtBeaqJ6E3gP/xTFws8NiCV69M40Sdud3Bl/X2ARDHzNftOd7N1rRmSXRr
hR32skzrP1wKLgdER502XdOaJ7fU2ufUG4eX0ikTqCt16mKaXBQRiHtqV2tecDcHRsoBlKGUVF2+
31JciQunKY2TMpYa9lLqP2PYDJ90NE9Uv4qDEmtRoUfZyrV/c1h8EQEPUALjIF/ONzenQTPDxjhx
TqvPTteE34Z8oOcT1Mbwb5BaBiJ3yPOuMTpuXX8gYWQSSQQDU3o5bg2gEiEHzcC7xaC3VonBmvZZ
WI0KXgqV87/EKSmkR6mGdj49/cvhrC4LRwA/5snuo+yUVsr8GfKmG/iFPlcc1SYydmVEJ+rhz/cv
Fx88YIKkxI9djjvraVQC1TRPFe7HD0rSJeHG9Nre9uPYK/6PtPPqjRtJ2/YvIsAcTtlJwVJLtsYt
+4Swxx6ymHP69d9Vek/c7EYT3g8LeLHjwVaTrHrqCXdAtiGlnbO5vea1T4o6AvkUVzo4Thk5/6wE
cnMarTozT6own9sy1E9t1RkHSkpLzrdBZRvK9O32mtcueapZGlBI15GfL9ZUgKMZEQnxaarzONwD
UUv3QYvvwkrUv7ZtqFUBglA0SqLA+bMhC4gPb+8Aa6oU5zc+Unq6mYcesKg5qe24spr81YuSQ5Y4
oMPoPgABXByOMMA2XLMb+wR3NXjUy67ItsVYPFV1/a6UcXrQiInuA+q/up8FQbmy/JUPSRwCXM8F
Ryd8KXYMhAhLI6ewT800jvZB6QM7RArRHE51Ps71HWIfcNfMTExrhu1XHpw9i/8xWDw0l5ZzoiAe
HBsKOytb5iDVf41tEOui9dsy+I9Ew479MNRpcg1jgU3FWAhT/fvAJCVpaWSCgaQiWeyoGPn7wsxU
51RAAT30mYZvoTIy3og8a0YxdkSxiEnqmi7DlQuHYZXUniSxYLyzWFZzmfUh8OmcqsFQxa6yjKRH
B9f7T4nDTvdLezBWvvK1dy0BXDLsY1WwpNFNxqzymYVz6pQh7LpNOsbRz7KLs2ir9l2g7I18apSD
Z84F3su1o7/V/JM1nYhrz00zW2IFJTZxeQ+Muj6pE4pJp7jOan9uB9tXqjGqfSsOPuOQHK0xktcW
XKROOOe0SjoF9mkuHa/eqdgQ2Q8BWJOti6Bp7mtxqFS721HqSvSgfmdMCMYQbK23aCfWejOOaV7x
cfOoLPHNblCt6wA6bMyw7Vaon1dCItBZBsqgPSU9ZBGqDH1ErdoMrFOY1Gbg4zUtTD93+3GlLXHt
oaivgI0hhwl4ZBGkkD5G9AUe9wnbz2pGdgHlw9doLPEEEqMx1ae/f4cSuYGelpTvX24UU01h3MyG
dSomdGgfROQ6zSYobcaecZW7K2pzVyos2WmBCsFlBnxq8RIdM4xVorx1snOYQhshwDRVuGF+rjNc
/iyvU4+uG8YPUY8W3e0Hvbo0WHtIW/R7LiRj7DylPTDY5mnkpgXHbqjNvZmYeXyvAzeqH3QEtiCU
R5P4pfC//1KfAbAzeQryDHxUriBzSX3BYaJvkrZ1TkaEKDW2Q/F3ta/MzVQ59Qra+/KeAUqFFQfb
h5uGZPD8UtWx5BhMoemnQA3rYaMUTfkLLRp72qepYXU7VxUwpdUqZxZ7+x1fBgGd1g9vGBoe9+zy
8yr6PEaenVgnFfmJA5JwYbZFWszUv0hziLshTDX19+0lL48LS6JGxOuVeiXLxqVmZFU4WD0I3Srr
PoWKKbJNRQm7URURrc2WL2MA+Gus2BF8BVNykRap3gwpPhX2Se8L8a/mTFqzD1OvWpNXuvYeEblA
+0Si1chxz7/gqLeaHSLifrLcuc73SeKIeRtPjmIdbKNwtokdjGsSKFd2DWAXeqEAOLm/lt1tt3Ps
xkpq78S81aj2TVUwkoqr2JY4nSZ4LN3e/Q3rt1rrVF5emNS/dFsohKWZzFLjipc4MdEFMRoUheVt
UDIP94LZpti7TWj8yBp33k6DNouNokaduUV7NVkbtl554X/+huVgqtIb5LDDULznlpocw6YV8S4p
8VPduh0K5uY0t8Ffh0JZ9oNsl213nCcW39gd3Lbr0R5758qZo0dMgXpjUwkvMXwbk3KU+OKy9uMp
a78GcduthP3LaChXR2jDRMyB1oN8IX8UFWKiZC7obbzrgaW9TXQAgg2ZhP1WtyaImzGPX8hOC0T4
M2MlE7xyYjmtJEf0/qmi7EV4MqrGTlPTVk4jfZhHU4FtnSWO8qUFDXS4HRyufVZpkUWGANv/QjIm
hXY552MSvqPNUvuonoQvXhxM225Ov+ijZ73dXu7KEbLlPEGKcsCgXXpMg4JRcZ1KlFOaR9i2ovcz
TruMly92JoboY+jXE0i00BntlUnulcAkOessi5QiZfEi+2q6EI1GO4jeabNP9j7ph9A5tI6w/ocX
Su8XgUoKYPoq8nf8sW16o4yLKrLEu4b97YFLZkSTEqJW6s59cxCWQof99ju99gm5UpiEMVuVcjfn
K9ZZL7x4NMR7C2Vx2AvgAfnBm2oruoND4NT3GdrAr7fXvPYdGQ2RuzPNpWJZHI4sCdCjN8EJ6y1i
DcOsjptMwe7CKlrv1e6seteY2ZrZ8LVjQeuXthhvl6n8YlFlhlyiV274HsGBHf2YaHivCyN7bWoI
i7cf8Opa+LtT4gOvo81+/lJjGnMKmCIw8+lQvaiJWm4ClGS8bdENar6yZ67tTdIuvh6MDzDzi9ZQ
7qCW6CAo9J7obfZD1ZIiPLSpqPLt3z8UGBFydN4e3AMZ8v7Ym000142RZN4pFU6/xw/MCTZG24bG
vTXNjfP296uxNZgUYG1L2rzYl4aFaIKmqN6pdwcVqc5GWvOarZqLXRMb0a/bq117h9SxjNd5NOAg
8u//eLYxKJ0oJdM4WQz3n1FlAgAEJKpOdrfXuXYtcBF/wK0Im0vRDUnecpMuDU4MPazszgsd8cSc
xH2aNUCsCKC5eQ8OCqHBH+HoqfXK8tdSARojVKy0axF5X7xUVe1daDGVckpmz818xcDIDnp98Vg0
PbT00av2vGJxwOwkaXZZ3uT/3H7+aydfSu2xT6XqyEW7IIySMoiJ4FFXBk8BrLanhJrlU27NKWMH
jOSaOjNWTuOVASaAckCSSEpA9EBY6PzrmrmGD2sgvJMWTnXyVBR14DfYehoHbFxM3ATzIAtdH3E1
XX9kXJY9BxaO0e85IhC/b78ATZ7G8x4Z3TEwxdQPlIM0/85/S0jHtS+9IjhlKeYpfs3rvoMyXwbI
MWjtg9p74SHUkhbD1ck6KCCCsw1lqbYLGJpNm9Spkm1l5Wusm2vXAFZNnDY83kBmLYJI2OjWzAgw
gFBVZOZ2bNJquC8TVUDwnsLuTsEe9v72q7i6JEccI2l2AhPB8zeBOm8X6oXpnMZ2RlZNMar2iZ83
uDvDHA1Ssyizvt5e8iNqLN4+oJ0P4B3gVWqp8zVLJDLybOhs2uilq50i1cPGmJ2haHtay3Xjw7DQ
Db+IlazeRKJJrJ0160Ozs8OGSV0yj8Fr4Kno9CZFlN97VTDm74bSYety+5deCRT8PElvo5YnF1jc
VsIpvMCwwoBBThlXvjdlnbeZqKdPba8rMU6LupXtLCN1rRerbIzx79aHkUn/XaaQfBcEaJcHFSWb
BlwB8oZTElVfzNiuVD9RVO2u8oCh7tOK0vcucKR6McQNe97ffnwZiP74TnJ5huDo3qK1iALMEtWM
YZQbkmoFT6gzFfjD6V0wbHppt8EYFxeU26stXjarEYnkHFzCA+Vw8nxXVJojDXIK/aksRL6ZujTa
OWaU7T0lFneWmxT3Hod1C5WpXilSlqFJLi17FmQkBksjsXO+tN1NTdhFs/5kt2H8WI+VoF0S2Zs2
9gzHB1+Rbcuy1Z/aSjXu7MltfSwhmrXmyeIo8itku4j/MEGCZLQMSnmkxmYX9+anANeLY9OhIxEI
0rAgKaaNjpPXGt16cQ9A3qRvKgGgIErY3Mtw03vUvMXUcvllyfy7quNvg7TWTUbKpCxtzU08x+7d
7a98sacAO8DPZ2YI+BTeyCLEidZVQoDV8dNQKOIx7Eb7p9fZ34XnZSutzIvXKWEV8sFgNPFql9Od
yQhMtR7U5GlOihh3ZC0oq62RD5ON+kzYfYep2a6Biq89nSHJHCSd8m6Rf/9HBtOVfVMzgEme0rjN
7+ewU/DlGUB+4akWvv39m5RkLejiUA7A6p2v1Udu00SxnTyNAVpQbqhpPwzQEz+NXPRrGdO154KD
gwIvvRO+3eJsFqyehaaWcDZLJIFqi9GKq3b34DrjlSLv2mcjhUZIjugjIYjnj2VGPSE5yFKCTim3
fac+iSGOD1aMA8ouDrV2zXT58hgQbYg4rElTT1t6+xpGTALY8NEE3dOvlojdr27gNgEGdnHL6S9m
NAcAPK1JUF2GHXYoRxAUPl1p4DDyVfyxWyY1pVXpOnxBr49+5FZi7vq0ASuMxV27L6fJ+W4rniY2
WWzO3xkBjF91bKl3t/fRIh0lCvArQMIwNKNRA7zr/Fd0qWX10yx44Z06vqi8eSuqfiXh2Kv3tVvU
PhXNbGxxpQk3qJeuqTBffG+gbHTLZTMOT/OL8cbsQG1202E6mm1a9I/InprtDohZXFnouKppSMTv
rcBduVqXBnuy5mVaiEQcqwIQ+UA6//Hy21ZUZg1q4ugkonJtP6+U5IthVKgWbaq67Iue3CfCRKWl
d/dZk+Zpj0VgwZWwlczWNlPgxr9wfyxav++LwbN8wJDO8OBkVjp9cgKhmz5tjO7n7a+1TF353R91
C/RXkCWAlxaNpcEp0W7uq+5ZYOu5Laapw8sg6gufVMhwN0WDmaHTKMFj5GnKF5EU3iH29LLdDLiY
qBvVLKK3NmjDlV30QSs+SxbYxNApwCugsiBZ3OfbaLZaLyiUvn/uxdRhppmnabRJW8U+hqVo2x2+
LfU/qItFzeS7I16cbWmbDTlu7cYbTZTl+JpYECc3qtC9+KiNsaKtRMyLnS6bgRBNwD4BHIfhev4T
RdGZhdrGybM6jaW7iQwdBcrOip+zBnfnbREPjbn3gs7FY90N6uZgo+K1hiG5iDY2OQ6+juhRAKSn
2j3/Ea5VDKgH1O2znaGe38Fr/GnFldrsXC+nR1kk/TY3nfl0e9tcPjr9LOQ5mX+BCriwWGitrq57
xW6fQUJ1+7EK+nt7ikfbb1HWd4S+Kaws3ipT6b6WttOvxPQrqzO5gM8CcpXkZsmqLAJ7GDvV655D
T0VLth3Ubm851qAf6HSp4Q/o4+0L9VrJxKpPRylnhdjtSr/rItB8ADrBrEqMgHMxGitCeuPcAO2z
rtjB3lUiEnrNnX65jRZsKl2pv91+5VfWk5ZT4AGQ6QF+tjgQtUP/laZUfGyosEN/nIC4bbw8KV+0
LC1+22j1JIfbS14GB25oBlKcQTJInnKRf0xuXCDx3uXHkDTX9acimELFJ6lUDITXugCPa9uIao5d
mZnqLhsVu9uT+tZl4XcArb5aOlzJT0bSGQKnU7OK1HElUMifcB4n4P+QSkhddbRfLtKyYog8vRrE
UW+mLHsemykE0FR3wdcEJbE1sPblzkNPiLfMxcL+owu4OG0aAo7jUJVHz8kn7J+VIeJPxttQq75U
rfsN1WHDR4/Bfpgqoa6pBnwYwy+elokPlRvHDprZclZYx1kdQwmNjgXGq8ekHw1jAxO8EC+jHVTA
EUdz6r5GQCzyrdMlcfkc9YmZ+hXB/VtTJ1OAvpzlfiWg1eGmmwMvxLeMcmyfqhkVSDNNFmBdt2SC
VY4xXreWU+jjwU30gimAlZOFzgz7/UYtDPM5Z58/IXsZv2Ye1HG/EyJ/hTOqe4fKGrp664xiHrdN
hbbALiiMNAsZzTdYWcJVZp7dBMqXuBB6/BqFTvszwJRifrONGOxwGHrsnBnRB+JIlehvqeIEX3G4
8owHex6neOekTpD+Bi3SlI8J/XTjn1yosLE8I62NrRWZYbCFS9RXD1lrpgMDQVn4AEGoyj20bGt8
AOFTm48VfINvo9GUYmONztzcK9jzGvd9HE/1kS0EEnHsZ/p4Q+GlgG6UsHGgcKplpOxvn7cru4ty
FWlJZt2APS/SYhUbyiiPxdFq2+FhqovxTcdW71NAe5HTZzbVbyWprAl1UU1kbLN0rUF7+QvgsYB8
oYTjFwCdO9/fNLU7TjdZDOKh3edaSaO3KMrabe2ocDubFD80oajmsynKYA9Udg3wdLk+pxioA9ID
7CJvSbROa2dGkVwP6NUBRNzHhQeqzEPJKt3obiJ5Sl492+Z77HbVU4dKUrr1GHUmKzf7sqWEjAsF
FzGW3yHJAsvRZmrZ01x4ujiKfJ4dH7NQoX5xa6P5NAx94/qanmWfuJed9xxP1geUM9J3OLeh+3nm
8rdPaVyW8ZsWMGf5ZqUonD/GaaNYa5YSl3eCS7Em5ZfJOpkLLsJRUyGWgmJCddSwO3qY9Bi6aZRx
NflK1BOpubaKf2/v0SVlT74aJpFMCug0Q+tarikyzII8r8+PfTNrw05Rh/xNuE1e74pe0mrTyMLt
20+0RsT/zJFnZBs9V4anQYsrnCgVI0ysb7d/08eFfxYWZZrIO6AbLGnzy16PNecoKwyZ9lIXdeo9
l0HUtS8TRbz+KVTjZtj2DRALP81NL3qdrNFSnpyknPB5Uos+8vU6jtI3VPCKYaO2PSYgeqW0ya6v
pzz5ihPFUB7abBq8t7HspnBXoHj+XKPNNH5GhjQb92VghOpKkvMhqrh4KLr5yLdxr/HH8sI3qi5x
u9w0XvAsn+/VKZz/dbsiN744ehAejLby4pOoKs6lFw3Ce/CQBUjvzbZrT4ZdFek2wl3wk22mpnmq
06j65Ay0Kw64xHXKJy1P+uwfzxJi+pw5dB83de5kpzTQRb/SolkyoyUcC14EB4rWEBf0kqUQ2UMe
O1naHdUGyTkYnEaBkqtaFOHnfmgc4Wez4kV3mbAGfNPTrvJbQHFf5tAMjV3CZIF/e7TbcqVku4g1
H/U53XrGB6Cil2NZEcV9l2f9eMyzwtHukKwLn2dRFQ8BXIdNkqfZNwC9Avar049v8+CKldTl4vTy
A1gbSDRt2csg0wdxoQ+ONx7NDp9EH1sU81dm18LaDBooArWNhpVHvmwRMAyTzTKAcqAnUOU5j+9G
xBDYxKXoqMJW/6kO/cM0h/FemoT4MWW5549ugt6Z5gTFS0Oh+0TrZA1Ye1kry1/B0F+2CpkZeeb5
rxhHvTJaipIjlCjEbruqMtutko/6gwJZKNz0Sq6N92qPRnSBGFT+aIxuLGa/rzJjlPoeMAFHZTbi
J8tue3OrDA0EbM1LaaEPVgN7y5q0NQfWy8DHr6aPCkGVipkAuEiGNVgYgE8mWqlNiXdnqvc/uT+y
eVd0+vwctPO/Dj8yAbBaOzulUVDjiof8VSls5S8Bupwo8MAID5F1g1RDHvX8BZqwhbsykS+wNJ19
FLu/TEQr3lRcfZ+TtCm9v+2ls96HxDcEFFiVy57OLCTFqnWnI+G8Rma/mV/KxjUPrtDDL1E3W/48
epwPp6ut99ux/aK+lYh6yTkFF0xX7WNH/9FXoWVf08bu7ePc9O3XPkgageh3qDm7gFHyi9Gk/wl4
k19vr3p5NKm06PMyOmB1yF3nLxhHzdErG8sBWJllvQ8qLtn3jj1/y9omfuoq8d/t9S6qGNoHZPSS
RScl8pf41cbp62ZQIus4z2A0skof37q27jbSKH4lBlyGvfOlFo8220mtuEVsHe08w+jOjWpMWFRQ
GtuoioY9ynzikHhZuhuNMT5C0F/jYV4mV/jB0iakbw9ujgRm0bIICySlYwZuxxFlw+TezMqyuauD
ek78zqvqO2SXQcTYsZv963Va+a2FmRIf0rYyn3sGRz+NuY9fK/yhug1mqGKfJ9G0Njy53HaGxNWh
ZE79i4uM3CB/bDul18qRHFQ/lsqAuLk6dlvVroc3ZETQFNOVOT0EzFeLvx0y4Colpe+kkBPtuOUI
xfaMsY5J0I+4EKubwHXKTROZzmtBo/WOPkN4f3vffTCnz5IMZABQiQXrhV06/yeL5/QaMZolZJLj
RFjVDglZheEHSWprfqkCQXmIWhWZZ1e1x3utG4DDtmHjKVzI8DI2Pax6ZRMLK+gPWDdrR4qocfhk
zJ2CwdRkqr9LXbjTwWnz9q7T1CkAx1VUiV+5o1Nkm0BX422hG6m3A8kzWIeu1fDE0kXSw6AUppv4
epZPkljizOG20RUrebU6yzzA8+8Qg1KV4Qv9wDr/DqpU/2oas0JgkLwgvxflcB+1/RQ81MDA3jP0
Vl5F13TBp4EqufBrzLuRk86H1vp9+61enma0AABC0R1k7gCs5nzzWE1TdEWtOceWcVm0DTIrUHY5
HHCGnl0XrHGdPnSMlx+RUQNdEJrQ0vfofD3QOgowftU6ah1OqxujMEn+EiYTfq1a6sGpnGY+aJPo
Mp/qvy92Rk+0vgeWptxFwtHb70ORkYHExQzpQI5+tx1wGc0XHgZyyHIkGl29JiNtu/2irv1yclsJ
msAujXtl8aayEhJPOCTtMQjB3jlVpkdbfW7Mo0PD1HoLzU7ZAM1W9P+ypEt2CdMr90Wr2rzy7Rw1
7J0A+3GoS3oFAF27ok98FVBD90PximLT6G6efuGNh/PadPkyikqGNY6LCHdgw7tURA8T0dkVXhtH
jgQSYKKIfDV3jIemKEq/9hRvm4/Vd69HQZ8r5K8nrRSlbC4HrDPEuovohB2SmydD1x4nLs5XzQui
7wXgVMSVhXmYp67+Wjd9v0Zil9tosc3AGYEgAKlJDrS8ipU2VWZUf4tjM2KEsUWCLdg6pWvclWMT
bEe3btp7wmN2l4UFnmO3t8rljUwFwUSAu5F+s7tcvDALS7hWWh8zSO53agXdaqO6AWkrXcj3PFST
H7cXvHIDwH7ljrLQBQUIu9iaSCsVdjbF/bGoQFRtx6AYYXJ3WYjUfzRsor4MqRSy5J/by155ybQ9
JIUQxw9Ib/Jn/XHxtEk1z27UDUeXOil95wdgpOk4+PFth7Apm181bRfrKZ+tvPjiBFO7Eruurg+L
RucBmW8ss1wYqTlZWNEdXTweEnAg2CB3xgQodvLqIGXH2bCulQmhjEOhWOra4Ofaa5cIFb4wk0xu
3/PnNwY8KVMt6Y8xvicV4MBYuHvT7YNXI0d2D+1Pheb3qIiVvsaV/SVzTJoIBCNIBIvPzZzL68vJ
47lnQFL6IKAZRpie/NQDQTQdAm8txbgS/GDzgCiQI1Ou4aWqSW4nRsXuHY6j64jxIR+N/D9ifGps
E8dOmkd0+JNfiZwgHrTUC/4daqdXtnU19sFGV3rbfDQGPVEOSl4ruJeGdlLSHnPszEfytAMvarox
QuS9sHe39+hHVnAeCSQPiT4QjXDq12WbbtBjvSimfD7GmhhedRiIxrZE74tRvhGUn8YwiV+ikO70
ZkbdOdopNvntdu77tn5sokgUzEIRaPMLXFVAvmE5WvmTx0h4g9pU6d2VsAgan+5saTzmWqEn72Vn
J8OmSEfnP3VutROsd86foA3tHYxiQCR0mEM8nG8/6OWmgLiCaof0bpSQpUWdNaaOVhqOgqqBocZ3
NZfSPyHF51MGD3TLqehX0rHLqSddLA6flO6XjFN7MTxvNSyxPbXuj5pbJensd/kYMwm2q6b3DbfL
unvCoJngOebO5veoE8MjZynydhaqt/FWzy1cRy1RSSq71olXzZ7tn3/7TqTbE/GQ3p9sky4OqJKh
rD825nzUvUgz/A6jUjypPPHQUx7vUUrGaO/2ipchgRWlvhKFLlCOZSOsHktvHpRhPrZmHfuDmeoP
4ai8BW5JgCrUTv03JxIdbi96+enpk0gpFW5XOtFL2nPh9plbI+N9LPRi2uZ5YvrJCN/GTdW7YXTq
t9vLXaaM58stwg8uMfj0BYN67Cf02GG/tN8RS37P4klfuWAuMxcJUqXtQl1LUb9MThPXHLW0LtVj
mU3N3umHwNnTerLSn00j7VUSvRkZahkmWo3FnLjJRozJ6P0lY5Mqhz4C0kdSjACbzmWF3YnMc6Yo
sI6ONtWzz6heBwYYqrsGB7SVY3XlW8pMnNAOMo+QK1/+H3eqGblVkaMocWz6dD6AqJhQYrRS/HLr
xr6n5sm0/e3PeW1FLlAHXAAbiCLgfMUoqE18jEftqFVK/jl2kujgjeaYbsKsC7fz0KxlK1f2j+xM
Sf0zEEAAAc4XrMNGa0Br6ce8n8d5Z2ZW776oqenhl6PrgblSp8rAd34BkAZK9pnUXwF8u3ijWK7p
Xl972rEQBJhMQXjlgJthra80wS+zEQkmZLhBIiIrnAU6RYnKGcxQoh+Htug2WmMyB0qtYZ9h3byh
qlLv0SSKt/if0kb+60/ICaGgkjZE6G8vPmEfGsZY0Zk9JmmVwK0Vwb0RADzB2r7bojC0ihqVz7J8
p/Ai4LuSxLBZF59QVPQWcRHU8UDOzc0YxeOhQCXjU56G0SctiL2Nh4vwK94j+hMy+d5G1N20Q5Vr
1T7hSsCVyjo0acC2QD+RIeSP80KRXeUG9nJHruT0y1xrya+c7P/OJOwOfq5l5rzVFN1VVs7ptU1M
cxr9Rdl2u2gzdkM5CanwdmToaxy8we2Fr8gIZBuBs3KNXV3LgjCBwDJt2mXNTP/JTGBOqkerqPrv
VazUX/AdBA/da1a4coFdXUvCKKh1gaYt+90FsgmRPvJcpZGNv/ogxNKWmrY3fxSdiyH87Y177etJ
+U4s7FRJbVvsIy02vbmmkXpEsca7Q6keKbc4b/Zeo87fmPXDVKxn8c/tRa89IgAR4EAfW3jZuCpK
s+u6etaOAhX3V0wi1IdMrzAjZO7CAPV/WEwOMVAUoF+63J9t45ZTwJzjWCRzXD6qaEHuDFdB6Vco
qbXyOq+EcjozwOPw+wFmdVF4Dm43DElMKLet2NsmaDGpFNqe/r2qBmXboQj+l0JT8m60yDcJAaQf
fMJF6JmjLDILJTWOjuJWW2gDRg6f2I23Ug/C12rD2bOltRXY+pVPCIqMzhUXJJOF5Txscupu6GaT
+CNK/RvXdqr9oJfS3HHJmebfoqfAFWHzxwQInCxIB/lj/ggxLtWBN082/VVRp/dD3v8uG/gWbUqD
nP2ZGGsOP1dOBQtKKX6OBAns4lQ4bl6Ogp7W0TZKtfu3l5pwd/Qgre7Ang7ofuvYh25bVObnFdHO
a0uTezh47ILv582eP6tIrRgRjNg4Ko5SvgDeypKDY0yZewCzlnynQhrgvWbD/5L32MjXoJdI04SG
++Il22HS5hEx/DgrdrKtGyfrdpqYg6c5dKuj2qVFvdLQu7aHpOGa1JeVIiOLRw2xV1KNxtCPtI2V
F4EFj7Otij5O9ok9Z8nKi70ykrMdeSQlWAOgxnIONmolZC74wy9zTTXoRl5mb52spW2QK/MDCZrY
91qS+0ObtQ+K4YTiOSqV8IF+ivb5dky6xMrhWEXiRR0vaQhwEc6/smukYQJfOX0Roc23LvrWMH2R
j+JzUc/jI7dKe9/EU4nMvT3AG7dGZOvKsf4FbJKeNTYwxQba+5o++2UGRY+ZxobUT+LMLSdLWg0W
zrHa+iWACpL4IihJK8BqfQIARD9YH5QvCdAqX0z4uK/cex+x8TylYfNRzUrGD6du6XIDiC2Bb2W2
bPryN5rNAPAjy/qE8oxziLQk+5zXeb9rdWH6dhfWD4MV9yuB5vLwuTrUckZOkut9IQlMaxxr4dwd
X0ho4m4zCiBwI+2RV9QiYs93dZiJTaXqa7Ytl9cG+5HmLGgmJlyQD863Q44MYR975fAyBUb/e3a9
9h5KUKP8A3qfK9gyQyf865sKgCndK5JyTBUuOpbmlOFd1EbuMQu1Q1Qnuu43bVxAKMvcz9lcBT9u
b/nLwy7LSBzEkK/jDvg4nX/E8GgWQ4vYsoPDQFv87vveoj9qB6cBr+8vt5e6PF1Y/YLvIX+Slq1s
5fPXaWYhl22e1M8YXs33nTnm911VOMnOG7LgwUyD4dhHnbqL2sSoNxX6k/9YRhsVSJdr4j0ypuJf
kWhFu7LDL+ogCBdATw2GtkBcwK2d/yy9DqoWxEv9nHV69Rty7wjViVlGcXf7+S92k/Rsoo5E30Qq
2y8pxq0nclMLuukZUoc7HMw84sSYLSW61YT573C27f3/34qLFx7EdmtOSLk+dxA1mo3imuldELbN
JwEc5iCEfri93nIzSe8IJkDgC8CUs4sXd1VlNwqcJpE9lbmZ3HMtG0+FERy1KPlrZuDHUsgAI53C
H7Qxzz9aWmVTHpZZ9iScgBmXie8wCL+0eAdDi5W429o/NBTdpk2iIaVy+zGX4UiuzegE+jsNbqCe
2vnaXWON+tC56dM4MpMSaWXDAsxcP7SZdKNV5Rq/cxShv91edbF9JNcUMKNMluWIl2h0vuo4T4nb
KGn4Po2N9YTqYre1azffmDHaMZy2aY24Ji+7PwL//y0IpoFLhBk6EMXzBZ1Ga1V9VINTh21E9tPM
y/4ddF1wV02V6j3FeMdln7EetOwXLdYHb1PN4Zq0weJVf/wGOUcgv5QyJhftdYZnfTDPyglF7SDa
VrmnUvpUANJ/DbRPSyBedhUAFQrrcnf7fS8vvv9bmxfNgWWszszs/Pk15tp6j/T9ezz2/c7twnhT
qoG1L6JA8e4cK3H+q8gWnxszrw9q3kbxbrZrZeVnXH0Df/yKxUbvm2Zo+gYbxMkomuEuNcoRNK0w
5vrVFmL8PcxmjEpHXJtrhpby+Zbfn8kZZ0tO6y5YWGmQYa6VGMoJghn24eVkGq9wrWO2PL6/K6Fj
keJ8vGxgfGxveBGwsORr+OMesoSlVnU4RO8Al2v1s6rnuuKPGp6zW1Ke8NFsWjf5TZI8HPIyb9Yi
17XDhXoroEBpG0GAPl/ema2SRLoK34MaR0SvzOLjnOfVt8SDE0Bal9srSfa1wwUNhGuH6aTJyT5f
0FAmLxwKJ8Q0Y3CH7cw0YQeCLja2LTGUAbCpOOO2j90p3rQFBK8N7WulWkm+r31izIUYEkrEEnff
+a+Yq7LTirkM3x10T+8Gwwu2xtRY28oGJH77OF1fSgKkKOqpo+Tf//GBFStl/dkK37VxSL7WuhTM
0T3YRlrbO2uF4rXFuGxJ5iHz0eFcRGhDI0baLS67mHmOT3Q2zXRfplWJxbsmLP3viu6PvYt7OxBu
kgfqpcVbJHkY5satglNU1RqwmsSIpv2gNOG8g/o7OPvbb/LaXgUVT4H/QVhbaqTpTTuGhRRbsioU
LgdHT7ZJWbovUzSEfhhMa9K/116mrIak+wfChUt2Id28MO3VUjmZJIZ+6Tlo6KV9mL95ZpSuuclc
ORcuJb4n5Q14vOVkyqyR71RwSzwBVYk2POf8oAFuu+/m8q6Zeu8tN4SzNxJlSHy3wG985VxeeVhy
UwKRLLj4r8W3LBm5gdhqwvdWm+K7ppvaxy4C+wHvibzi9odclr5y47AYzXfmGcAGl3ZTFk0gitpO
4YYt6vzZCRXnF13TXGxdt6922RDXYjMnKi3Ubp7VYlO5EtSXAwbqt1VT/rVnnfxB/4+zM+uN2wi2
8C8iwH155WySRrItb5n4hXBih/veXH/9/Vr3AldDEUPIQZAACeCaZndX13LqHFCpDMPJPh34lOtL
GoRjPmaZxtGqtOHEJAdFqzyCrrUaRfeg8Q228Chr+81eU09l4MB5873zNFaaNrLyi6n3/4VOPud7
qrqesWvxfXfOrMQfA0aEDkFguHeNsWV+bbsl+54s1lGDeElZXnmlUM9NLYsDdJmsxPiRuQN02tFs
/ixw/L9u7/aqKcq5MAGokgZT/v9Xpmwn7FrDa5JLF0dKsFOh8il82FqHyh/VrN7II1feU3IMmt4a
jzeNs8WDZupjMgpGIi7Z3BnN57KycvWTndjV8I3CsePtZq/v838DTWtPjUXN5/n2aleclMs7zoMq
a7u0wq9XWwG0DsLMTS5VaE6gMKA6/o/k1vzqGK3VH3N7jLYA1asfWCLnZPOFqvkiXoUIjw1OleRi
FvY07uzRcjIiNtqFH4Nk1H7cXuCaNVmVs6krSwD8wlogxsYY4zpFPmwMcnoBdTg7H/PczfV/4mEw
3//GwP5Drq4CGJP0L9ffM+tyAEuqk1xKE80yf8BLFnvRlvNd7ZTRFqxlfXH/b03u7quzGujMbWth
nFwMAQ3I81TPTXAGom39ckW0xbWwZgyUltSdg92B8ODamAXg3uwVBIaLKg3E5zHJEnc3dyjUPusM
kFsbXnftZkjYMqPH+Jw3IDQqi6UyNVN80RWjz32rInHSC+BSfm5Q9TuFg+uVBpjVvv0FR/Ag/uBm
0IvkyEjQH9S418utgAmUYeWkl7ZtnJ+tMzknLRnSQ6m0xnMMGnbrmVn9vrBdSmI/RAOW7BnCtLtY
B6R9GbRGnfdeCleBr0dRP+xytd7sua6ao5kA5wn4e57Q6/X1VdSLCnrqix0ZTNa2jTanu1Z18p1w
h2ZDfEh+rEWOQqtDlhqY6KWKtQj0pkC0hciS7OJ1g1uf1SmejfPAKMlG9Lrizjwm02ilSmbxN0gH
w/HCvqmN/BLko50dtdi0ktGPh2Y6WrUyzw+lk5lbDCurRuGHhf1Rh9RhGXgNRuTUvVSj7MaggAVt
BCTkK904tHtRpoZ91ODI3dKbXNk+5FxpqcKGRhdgmZiE8Blaeq2mF8VqIlhqNCquZkPOHVQxA7kF
sz63HenqKnmrXriWiD4WL9WkN2M4t2V6sepp+Nsrxrsp1I1qV9VaLqipD2Ir2ZNvz/LQ0J+jmsKO
ggxavE0a6PdkghDnMudl8dmc8bbUlGe721k1XvaJFj0welXtnPz9rzIkwxCzwtnO07hsIs9MwLnI
K2QXaul5fbQqiGuctM2Np2xGSn4XjboRd35YBaq7a5S8d7/f/thruwsgQqYPnmTpl///lWOHO66H
PsXOL3qelr/c3lOe7N6wgx0D8ePp/bagIiJhkBEIkMxrW54Ce28cNAhshrX1GGtF8Y3UKAj8RBU/
b5tacwOSQoPeIO0VwslrU4opCEXgv78UQaiN+3wSTnhghmxLXGDt84EoA7pFcGzgcq7tlI2tD6Zw
iksYudY/NMtdlCW7ApqQAkHc22tatSVh6dREqPuZi3cCsi0bdW4vv7itld3B9lN+Qt7ZcXxO2NY0
36otvCegcDo8b/LlsIN6jzHV7FKnaGDdp+nQnkSBiziheFV8vb2wteunE6cRC3scw2XpFu6ByCst
JErTPrHR/lAt32VM5WM6QHLid+P4uzGN8f620dUVgoMB5Em8Dw/X9c4x/jCXXcbBb9LWfMxE1v2a
rKaf9pYAAL2/bWzNpVEchhhL8vugkH1tLJcoMU3l5CdZkTmnpjDyyY+1BsiIOushGuAFM/rH20bX
VkiSTqMMxlk5h3Jt1IN6WYlNZFhdtSljf/TA05bG5J6r0NnCU6zakvPjkFhQEzAXtij/2XowB/nF
swb63jazaIfSGpCV0oxoqwO59jVfWAdZGtDa5eWOTSd27cyGzpHKe36E6CjLwR43zUHLm8h9ICd+
Z+NPJuaMxYNW/T+Ti9Piguiu0GQrLnkLG8pjnBn9DySrmnrn1mr3eajpUt3evdVFSt4pnDLtoSVC
JalF3w6ZKC+2ii4Xk+7jh0CJtcTvEXW/n7Sk+PIHBkmUcGKSpMlcdL2suZ0rzcvLS+RE+WlgO33b
jtVdlzftmedp3nBnqwt8ZW9xZAYrzDMzLMrLUPPssUI2kdKj+ZvYu/iZaZW7UduUl2z5ylO2p9oI
FAdI5cJXTy3HJWyb8uKoeZPvG3vUGcQr3XojNFy7C0QIknscWh/+fX3vqrHzupACDqLDXf13phnK
XRvm5bOYvPcBNl9OpYT7EkAgs8N7d21pFnKspujLC8KAiX7IAIb8rLNoMwRc2yrJVyip/RD8etP2
DoskifEfl8Rpwue8rIMvydx2d4z1fS7qxtgIirbMLTZqADYMRjUpL40rFfj6vPD8stCUkvq/HlZ7
22n/IOVk9ApMgzz97N0iNCFu9uZON4tLQ1pq7p3EMY52kDf1F6vR0y1eubWTSE0CljZG5aUIy/W+
RYiKpWE0lHDUW86nROliCPTqytp44lYSW0JzgkupUcpIysLMMPZp0E5Wcelgwg/Orh6p3Smr7PpU
kbk8Cgsxi10TRKXK5FG1xeW8touvrS/ePNVpZbjiEhrNhvoclmnYHvNcKz0/hR5B3XsVGky3Xdja
d5UfVKJbZXNw4cKKxobwKNGKy9jlyXDSFW2oj0WvbkEV1+2Q+TEsCDvqshFYi5yCPqnCBTJapfrX
i7Wh+uRR/nknFczLBZdMMBAgSyLWpbpt4oxTOccdN6GOc+UU5c2DOULrlBXOh6gsg+IPHh0Ovwxl
SYNosV4fzKaaA4UssLyYY9DXfjYE5X4Ks/muqUVn7yLL28KWrZ5R0BYMLgBSpF13bbGojbSqW6W8
KMrQPLjl3O4KgGH/zbQFT9zW9hnBsOx+1Hn5bh+WtajTemV5ceUbUQzGkKXVZW4T96CMw3SXKW3u
p20RnWYEK//yqkDZ/4FRMKcSZ09te+lnIPGpwihrywuca/AeKU3g+tXARHRCKLNXcePdzh3MrSdp
9cA6yIsjsALUxlokuFU6VHTKQxyOS+/kpHSp4x4kyG7j6Vv9pq/sLHbTm1UqEolN0DLUB0Zp438R
ENQkyxVN+UMMVflTGgrxePujrj24sJPzPtmEn2AGr89QDDsakEGZP8y5Mp4SuO3UY22MlfEIO6s1
bbjVVXMGtJyyck/KsghcyBrabmy89ALniq78g5hVlz6pnVXZvS+7xcnft5e3tnkwiKn0XxgBAZd1
vTxhjry9kSiYUmoo1GlaRkBYN569pRC75rHpD8gRMIquMBJeG7K12iqRsM4uTlrG/4hSD+e7kpnF
4lgxlcUcoGV0d7fXtmpSZn4Ue+l6m4u1zfpkqJMn8gvKXHn00bMA0//Xl5poH0KBnsQug7Wt2Ygv
lrizF7fKCsFiMJX7VkeUHnrtqLGjIAk4h9bPdgYmfCSayrXfmtmX8z43s0w/dT30qh+zIdMc2Ecb
YVhw7plD1PlOybDYqanbKH6cCPa+3f4qayeMvBS0txQkpgh+vRGtsMOuhmz4Ylbh/KVgiLL3pySb
7sPc877ctrV2ZekLgV1iF6iXLE4z2a8oYkPJLh3Dn81ejaJq+KILMwl8lUr8zkuTH6475/aG3bVT
DfiNK8QC3wIs4HAQRCFc2r7pMu87U9NCiXeaOjZbMMO1MyZDIKiL5WzrssRVjI1QkmrKLy1MW8Fe
j4PpP4SWVWiEg+KH1WrT6fYnXVua5JihpgEh05uCt5OVwJWnmEOt5GJ8jsTcZKemdIthd9vQ2jmR
l8ewJSL3DWaEF8ya04KsVKSZEfm91sTdnatOXXtso2lwN17M1Q8JTSVXFZQKoM3rY5lXPaLwNpC6
QozjKYYa7OzOqLP5sYgdZ5dE4xj8yae0CQtkkQZ5y8VNaFKAZaquFBctQQLtMJcB3RATjPvv219y
dWmIesmAjjO5rK2leQUXsSD5tRUR0/7pIvRXY8hYh50uxsjeJwD4tjT0ZISxTEjlx5Sk/nIMZXH1
8tQo0wn6tsvooCJiqUnR+YE9t3tndifGgen/PQK3C+7yJK0+UVet/rm96rW7TxpCMZZklUx1saGI
K+Hd6RhcVNTkYz8QqlYx7CtCRqcq4FZqa9cQdcaO/f224bXPDaSZhYMAxs0tYq9kQi46Ifm/uKWi
HgjW4cG2e+HZe5rB7bcWBNu8ESSsrpWAC8lJScWzjNnVqjJ6Ryj5RRTOkBxTj/HYB0WpuuankswR
FIuNQGjKh9Iu3Qpy123jCSSWDY+w+M51VlmDBJ9eZoOKQGgluXNGkESic9ys+Ht0o9bwewMk3UY3
bM1B0FSg58/k+dshFdWeWntSWiruCRSX6ICn7Xh2bRzfZwZ1kmirRL0GYAHRxRAXwCeu7XKIq2qh
d3bThLp7M2jfrTG6NwedqrvajeFj5DTpjybpo4dEdZrvelqEjzxM+Retm6zn2yfs7Sfn/aR6xken
888Dc+2rtHgsnRnQ4EUJ2vqYGYpzdkWeRIwhwafpV2BKGBHwxvbTbbtvTzZ2X0ikeW4Yj1gEND3o
i7h33OhiOH110jMzSA5cXEvssrib5VZX6UY8uoJLlTYZmqExKIdUFn5EnUeYrSCOJNMWqeP3zpzd
6RRFh2+eYjSNT2vJdh7G2Guz4xSkv0gTWi/09WSstsYU37o0fgoJANreNA3eDGA6DsP1VufEl6Qm
s5mZlPldDfEcP+Q1WOVDMNqjOCkI1pMhKLm7s0RqOqfbW7ByCPkRcC0wHkLJ9i2FO6WBwspp6DsJ
ESyk3aX4tzA6y6/S1j44MTIGiGwCWuMQT5fYHviPWQi1OVlKu0kq9DYakDyfkvYFnkxAw/KOvuqw
VfosIDAdo8s8ujaMGGal5UdqedAa3l73qiGJt6exT1l8effKSQW3pIXRpY6Y64XYOI2HY+ZkzRau
ZsPQ8tlo9Ma26qTGkOHVdzFFCnibobCoNjZy7S6B2oE5T2LrcSjXX85tVDVN3TG+tCmccj6VLlU9
mZCBDcfaZtIfVkS13hJ/lcni9aPMqWEIlYkdhvpg8rw2WtOqVYpQjy8hBCTRGfTd+I+nZeGHsSzG
7ASqIhp9Y5j7UzHVdrqxh6tnl4UQEMgpSntJeqvHVqcZdY3IY9+V3x0jGh77SITWcQypD/lZG8HQ
HZaJPR8SqrWmr439YBeMOrja76JSRb2/farePiF8DyIiQ3Ye+Vs62lfHV5hqEgRelVySwSq+Z+rc
0GtBmu5g59yj27bWDhak77CmUmTCpS2uStRWWqvNSXoRzCCNT9DB6FCTN83obRV/1i1JcQwpUvoW
aBnDOSmillWFpj3tK5Cz4j+EKKqtrsra5yNWpn4HtIB/LmoTSaa3taOkgHv07IM6RuXfSi/+nebJ
CTeOztqSJE0yMSwXgUrI9UZlAcx3OXLPF37GkB1ghe3gNacv0G4gz9Z8PKyCiMDw4AALWTw3uQ0O
voAD/hJHkTN99sohi39CYBUnPtqMVfwhdaM+YAhRrbtTr4jwoxjsYIvFZ+2Bf/0rFg+8avRIQeR1
chGiVe96N4ORMCdw3ouhMR+szNLPICu6fiPlWjMrnYMUOAJXuARsJDRxra6KkosTDUW6D8PQvIef
R/0KzgpRurmDv+KRadl5i0Z+7SBB4Q7mSBL0vOkZxN2AWHytJ5cYfPwZMCXxi+4gVCX57e0tSPmq
NeroLyUI4LiLiNWLJubihzG5QFSWHepp9L54cTVRwhvjL7cv/dpxwruD2ZL4fPpL1+e27IvatKo0
YVArgkkSYYJK+EydJskubENL37WOAQi3StMs9kPmXneqFpnu59u/Ym3BsJLIhISUBNz+9a9otK6b
eybwLm4A69JOHWOtei7zeHB8oy/Rvr1tbu1pgyKa3vXL7PryldGZSRNDxhNaUej53Vvq96FDdSGB
pfEbmO5kw9z66v7fnPQdr5x4WJuTNuc5Kre2kTYHtOsc77maZ+AVJLfx1iu2dkleSkoSNS5jnmtz
eStcvdHK8GIjppM95roatHBNoqsTn5rEU344QT1Yh0hp7Op4+8OurpQSBYAO3o83pTOewWlkLAq4
vmUPnxFdkgouSpXt3QKSydu2VjeRMWgGDuV0wpvC7DSAvW2wFdXasENczTrXVaf6wPSjfeSMzrsb
2HLcQgW7zTAwdCoLD6+Y8QS9nBJeZtMsxn2U26G3V+Yu3HDwa9+Q4J1yOoUJ3pOFg3cGAd5e6ZJL
K+r4Y9I0uSy6KGle74Sud/rGstY+I6UXkIUgcAFsLa6el/d50NWE6yP9J0ShZtP6qUylcXDdIfk+
j8bm27G6wBdAo8uTTGR+fT6NlGKoDUjkUuRhf8z6yKt2SloK+EhhA9rfPiWrxmgsy64aD+ZykA3Z
grCE6TG6RLrR5AeIFsvJ1+E0ETDlwVZ129rqxwRChVCc1FFaojXtFvn6Jnaiy0CL4gkJh+pJA7G5
B4WTWLtYjYkV32+R8iPIJsl5T9Z7/TE1pnOmpCO/gQO4gORH/Gc1Qfpc1N1w0IY+2vicawt8ZW75
MjW2rXQlVNKXEpGsfTGPpHFwYhzIj+P/ZqoJv/9keXIWzgKi/aZB2Y0M9iOMxPbB3/gLINyTNdnI
7RWdPflBZfV/4KppD1I1JliU4pfXn7O2g7jWaCxcervQpl2l1NPXNhWBdyLSN+5vL24t2eEKWHIK
HyaRZeVAh4pqGKhYXDKtVg86Nb+7Cpj92Y5UT/Fdoy0h8lY9f0YS6Odt02v7SPGTQWJm7IlbF8cG
MbxMRW0svUzC+DtTRjXxUe5Nz6Y2oqEaqtlft+2tvUnUOvmweBhqrQt7aZq3VqGMjGc4dv2b0qoo
9nmZFofeLo07wlnvzgsafT7cNrt2+yl58Zfk9n0zMw07C5NtTgeQshv1+3GgELVrbIaYiqRS8o27
sWqMNENKNTN0v+SLE04Zt6EaZaDU+vbCBDQ3xHL67tA4Zjce/2BlYFHJBADNACG+PqiZGhcisTIk
ckJGJWBazZ9dJaNh1FrRnwQUL/g7IDOg+5cTjvkY5nMPY9llVLp6vnNQDfppV1HxCVIjyxcTqgm+
3of61sTz4pBKKCM3kKoaZ5RUZwl8SglNvUqJqBeJWT3rpfuXZrYRUhbz45BX6UYkvDii/2vN4YWX
BG1ApBcPYZoo4EAskT/Z6oDqbAghs+5P6O8Eh0oLm13L6NTDXNtGt3Fu3hpm1o0tpFTKwWeo6Hor
6yjI4tQc86ckiKaHMCm/dXzmlpGXQLuL05EgoMrG97V+WS11QrragDjAtkDHdG00Z4I0sIqweApd
dwL6lxlee8xic8SrW4GB9t/Qlhtv1dpCgcvBTAXbBkDcxUL7Ogz0hIP7hO/VjkbWeneqgehWiPDa
p3aysx3c81tGF7fyZaFQxTDbTYpD8LYwGkb9xBBPVTzVk9Ee+njWzEMYdvNTAvpja6ra5Ku9Kl9R
daW9YZh0dLkoaB0sbmVbxwHQEss7hBr4FsmbHjCcm6vjVv69vBoY8sBNU+inMsTjulhVbWhB1uet
d4gCCFuCyTQ/o0Te+1Li66NwRbnxLq7aI1qTPM4WWeLC3pDomjJUjndIyso5tgUnsyAvOwDiGXcM
dG+YW27ay/Lkqy8zfSpEi9Op4c/cSNG9Q+ZW9Y9YEfWhEnZ8omy8NXO/smWg1VgXWigEbctyqtZa
DEc2JmoJeWnty1AXu0IX75w04WDQKKXJKIuK4A6XHU6rHpLAKEbvMCJf7odmaR/MCEUFXSvyo61A
5lUytX6Cg0c/3H4o3q4Py/KdgDqCt3fJuYlWYa4Hdu8d+sTwjrY2dCj4hVtTQ1tWFgdfDz0wE53w
Dvgx7Uy/zT5GNkIDt9fy9hTKtcjzR8YHpEAem1eJdDpoRlUYjXeACFZKLQ4mFQuG+11LdIdYtJ5/
297aqiTGiKqEbKctmWWYcKsbE8G8Qzs7yTGeyWYp7unH21bWViXxvRbtI7QHllbUQK0akYfuoZld
+y5lsC7yG71w6LcbE5E1WJT3rgsBICD1YNE0qXW3RJ2ozhx0o9DS49y75ZOwp/qJGehkf3tdby4x
kQJaGLDR4Ko48ovdClPNFkaKFFY96/VOtXlDx6ZIDuB/tnhp3uihSb0v3C2vGXwhEKMtzp9iV4rS
6igKtWGdfMvokp4sr1PmXa7pzg8z78Qn/H98MFo3inxRWsFHYbf27zBvO7SIYF41N87q8rGTv4jp
CJBcfGM43Rerr+YMtYFgSI9e1Ob3udEWDyMx0572B5Ty9qw9TFB8byTza5/8tVF51F5fkDgsmwp+
mCNkts1RaE2wDxTg/X2CYvf7d5fKPRk1FCKSvPzalNXwdZUIU2ZUxnDQIHuKKreYCqrBSbHF/rO2
MIsHT0rA0NxcUk12QdopRpeh/NHGjFeTKbg2lUi3tY+A5ustFsQ3V5LNk2mZZKqnH7KkR+9RHJlE
XqRHhpPjDypEYUwKwcGSwL5wzBPnnVAiTR4WQD2sDNZFnljpiF7tG5iEoDd1XoHJrHXYSYfxAK9G
sa9DorLb+7ZIOqUpBgkYbCEEk+ClxU3RI1MPC68PDmbhhO63ntnZ/M5Ko7K5NzPaursM5RG9Qyrd
QvenrweUyG7/gpW9JEGScFHOD43FRaCtasIInaRTDnowWL+Cxk60/Zgb1afAistywwmt7CSFNJap
Ak4FgLZI6NVwZjpIqEQSaTkCcCliFHeEI9HvSTcMHlxlzVxtQBzffmMuBnkgAQxAY4bOrrezyFI4
glzZ7x9yZ6fns9hXg94dZ0ZjPnFmu70ImwgqkSrcWO7SsiRKebklsmvIRP0iThOBjVAUOJdzjrbD
fJKiEj9iz2g/MLPFdB2ql623s/W8OSdpBGfi+3ZWtr/leDRtPSYXwUJcr7tJnNAJEAo9q7nrNjsk
KOt/ETUxDj1t1Q3/Kv+s16H2iy1AwGi007xAdvTaFoRrLUWFqD+Hba9Hh6aHOgQm4am+z4xYF3uv
TpPks2uHw71IitB5JGTwwtPtBS+dPD8CNBOYNRwgqeoyTjUiJUtTLxnOTDmUd4Gnh89eMrmfk6r1
ngGGiKOV697n20aXRxpLTL2Tv8nDJadmrlcu+DWzUwElimrwmr+Z1aaYc/QYdRIHJdFm8bPAjUTv
K7dTEbu2Kn/VKxflppGhQ9Q8nIcmmdPv2uxk1n4A7Gj9ZdrM9u5Iq4evt1e69BTSJhASeAtkl5hE
9dqmqpRWr7fZdC6UdnYPcA31/R5ptFTz3bgdtvQTVj4s0BWivRedMbL9a3N9RU2zGLzpjASbfeot
EX5LTd7tftKjatdNSbwVIr09P0CgaSXAImgTjS2dsaKpXu1G8XzWZjyFb2kCtFbdCu1eDVXFvut5
Dj4IqAE2egxLoIPcTQIy0JYkPeCklr1+JBMaK4in4SxCTfnmNkHX+XEeO9q+mYtPuls7jJcBDPwU
tIGdHBsz0r4FCgwu9wAHxZYg5VuvReSG59BgVqcMuhwh8HpTlEUfjec66cK/GQ4OH9JS/d0NpfKF
S+V8hPQ4+cxztVVheutEZMgoO47wuEiFmOsdn5Mub2ulHs7BWIxHPTbCfQiO+TuIMe2xiKLkeaC3
/WQGc/tR0Wz4vW4f8NWFA6+F6g5XBrfEtf2gBzRsOWwDda3+CxTzXgNzbg+XBfwW9ryLwjj7Xht1
9hssYfn9tvGVw0ebjpYBETo49yXdVQRbZheMLD6LZuWA/kz61Hijzsz31Iv9YIkWHUC12UjtV62S
xEmyHol4X7wRIxxF0D04wzkqo/gwmc50dtAj2OtqWjUUvUVxwmduSYAtUXrywEPXLamtTflEvSlA
a2pkCYQUgSVA2T/JEThQVHEJVWfkfcqDMT705RgerdT6qMjIT0OJ7vQHHxzsAE8WeSyJ0fVu0wrD
a0J9f1aioP/pwXAVRWpE5Z0W3+cgiuvPQom8422jMnS8fidZOKBqmYdI4Z2FUShYxKwJd+TBb+yT
AhFH5UOOGfy6bWZtWwkracNCQ8DnXWwrc+mSdzqDlLsdG7yXM0EIpypqtRv12Al3RptqHycUhquN
OGDljZDlRFf6MwiDl1fYnLIxSOOcU+xU1THIRfBpqJuvRZsXGyd37bJix4ZLh3ItqMLr7SNFVDu9
7cdzhYDK17aepm96mbp3Spjpw9Fxpu5jqDceuRcjwxsOe2WVvPWMrMFLh6tc7mIwI3FJzXY66zCy
+1yg4az3Sdk8GLOmbamLr3hFqrM4BCYbqFk5i6feiDJ3DuN2OmtNr5ODVMY+MoV+T4oNpCjOf+mq
a/xnj8lX00iqf999kF6K4PCKQ0MHA+n1V7ZJ4udec+az2QdTcCSmZJ7Mj6s6CHfj1HnRY9HHnbp3
ALZu8Yms7DDMugBh6FRJdaxFZNUZCcOI6chzjEiN4qMkF82P5jzFoJddagtNguy0KhSk1ZK4L7bm
TV9EkxZ3FbfIICZZNSKnyw/fmWkwZI3CLntuj6XCs5R9aDAp/FTo8VzsBmXKymhXAxQsdhCchep9
MWtJtacAYevQziZRfTAl+fwPtcji+pzGWbnv9MFR+42na8WvQEYMTAHlbgCbywhiltyHsaGPZ7UZ
potrBubOUevknf1t6bfpxzI3ZHDviAMXx6G3MmFpUT6dKS0kzkGb1fxgGsz4M6uRJ8VptDp1I3tb
Of4MhEjxeJp5JObylLyKdKEYrpJEn+azR1kIXcam7z/MiaN+KKC1/iiEFhY+mKm2vk/VTPyMGxUZ
kduXYOW607GEOARQBhWIZR/BZOZeEVai8hN6ponUtIu/BmgC1jD39Vn2zqqR/MZ4TuJeMFiI5S2e
iIQRQNC+uXrO7HJ6qowO1ehJElPeF2Geb4GvVl4K8jXJUvJibakchiZDnAUQq51dIxxOiWuOn2M4
hb+rRqfeje7Y+52XThvZy9qeQgxIiA1qkNbswqXxYo6llkfqOUEyY9c2nvnQVlPka5WeH4C+QRgI
8PhZcePqY2DU4cYjvLZmKHak9NVL8XphPhqcCCCvpp0pQjr/5t3sPNIZih6yStPKHRF2VO7tSUpt
3D5H8s9dOhRCDS4PxYi3hV5X0aMwbXrtbFfGEMTwOMxZ96HhpYYNIHAVYe70yomD/26bXfOjcFrx
euAYeCkXl3Y01CLWFS5mpKTGHg4a44s7qc1OU5jlgl48OTQj3UUjG7ONkZu1OI/WG5eWBiMF+2UX
11LpdiRDO597ylfxrpNXp6Uu0GjO18xLu8RPekbD/xZwLEWP9M4BNKbMt8M2GGjv1h+Td5hGIC0f
JKpgIFpUn8zC5AL11XyOigY5zRQRMgaPIn9Sq2E/DY3wB7VvTvBTevddAi1KUJqq3xrRFm5nLeED
lidpDmU9GgDbtVODej9MXItfUih9/XPq7OrnmI7Krm3D+C6eRmPvKHYJ6qRrqKLP8VQ+eIIyijaE
3Mjbx2PlNoDaI9EGVADh4hJzGvECJu6gs0cwg91ZVOYOeJt52MMAWX3QU5UZ+aKI6o1LuHIqgaDg
5V4wfG8h2pFdFnTXp/PkKa3KSHE59buUyk54KG23sOD0btEzdIOx2iemRtVwY90rXp0aJD0emtGQ
/CyzfUOhctdBiXiOJtU8VsFc+43L/KibO9r7Y1UpXEK7G3o09CAXN9Asx6an9ccbhrbveWoTBs+4
kZU/4PCe9BYlU7+dkjSH4MEw6tPtDV69hWAKuIYEcbS1Fk+oUpRmq6gaO6z18a43J+uDpqVp6bso
yz+MSlnvGUSoPlq5SYo9Ulv3rbpkMuz271j74FJYlXwPTBcIq+tDn6llrVmtPPSmhsheMcX7sJp0
9OljZWPJK+EQpRyKKZIGnKhIvzZlIETTMRWlnkm29OfaztqDHmva8+0FrTxjV1YW/iSsG2AZAivC
zrS/xJgFl8LR3aPWuHAzap37xSmC7B6MVbM30OT467b55cVlCpgjyh/4QuKEo75eJJFgbI3uPJ3T
JvCeXCerL2k9Jn+pUx4nvCS6V/iwKpsb8cly1ehbofdDZ4S0AvGLZfMnp+fT6LBvnoFRzuDSQep4
vhHX0ynNRdXtJzuuKLRW9ZdauH2zz1KqXxvDMcujJH+DDD8ZuCCbfuOzPG1ovSnVnPPkJj1jDvRM
zb3WJKA8srR13gm5Ivakm+lCGgRqgEr+MtfMPAijmeFzziER/7c8T+pd3gb52Z694XlC2JVBOneL
7H0ZLbwYpcrLt2ab7aVfDt0uqcyicM8p+KOdV7kT6C4hnC+lmTYf4OV02sN7DxSjz7D+gqhmewn2
rw9UXbVsXVS55ylg5FrtRPccjWpztjqljfeN0pZfYPMv5o2X4O05xuzLsCYlN8RBF2bTziotM4vc
c5jo1r1mdKhqE4N6z13U6fu8mJzdFDjjljta+gi+rwRbybawVCdYgmhKI7Phjvc4Q5XdQTrjRJ63
z20TrZzbn3XlsGKI9gDQeFQClnms2XSBCKH7PucOBRjI07tjHVj6fc7Y8YZLWDUFOAKngFjHG9Kn
tqzN2BsS92zNXfTUNpbOfFpd7QY9LDcOy5op3jMSY7qHLmOW14elZcjLYe7RO1edVT9pajYcgUFZ
fw29s6XwtnITWIvs/0p8BA2ea1MkhR5U97l37pSw/9jMDtcPEu7zEITRp7YavfvbG7Z2MuAAATlO
dVmiQK7tjVoJx5vTaOckTgXA/zn9N9CjfuMDrh17YJQ0fSlASTzstRXmdoCZENWdXadEUXzK2xak
iSOs+4ph3uBkWEFx6o3Y3YJnyJ15nYbIgy+p+CTe5KVMd23YCVrQoV1qnCtdaLOPfuL0YCJ1dtda
ihbsACDqp9xWp8cOpW5lF1j5JoZ1Gfy9/ARki5gbg8nnDeSlLDg7Xmjr56GrTSbFTKfcN1mZHZt8
7GF9srOKKCGJM3/WM/pLt/d37cs7kvqQAikg6OVw8IA7qE0zNM5O1CITOFbNXV9wQWIlar5MseL6
LULAG8nf2qGSnlUummn85X0Be6NQzoq0swFt/D6mbfdPLMr679tLexPr8WWR/KK0bEnULEHf9eaq
RelGwOb1c1F4yUNBk+ZgixZBNUXoB3rsDtA2pfpQh4iwZ2Kay30be1tEyisfGDFEk0/MGYMdSvqO
VzUb3YK2bM497TxaZm+GB+SzW3MHgUmu7fLRGFNx6OlfhfqOiTfuyO72R1g5XSiEUxem+W3Zb0au
YqPvertVzXM3hOFTnLva17AUzjGCrkrspnnMfxtOoexdt9uqSq+4KmoKsriPV5Qbcb1y3pOyndLa
PMcxAwN30NV11q5lxuZitKNVRYdaDKoebriSFV8MHQx7DjYGs+4C/ROEtacO8BSdR2i6DoE1t5+Z
c3AZhDbsu9vfdsV5kMeQy8jBT1l8v14gdAphNVSVflaMpCiPotEHe983YWVaAGyhp9xFJBTWx8FU
ivhLjRD0fTFUXvX+2wR/CJvLp2ajl98ZIYmG6MjTkUb2Ms8XsZkdXKcy542jtLKfEGawk6ieQjS/
vE7uNOj/w9l3NMeNc13/IlYxhy1DB7WiZcuyNyw5gSAJAiCJ+Ovf099qxnaN6vk2s5HGbLER7j33
hHJLaXLZaUV+cQBSa+0zuXVkK02tBv2eoPgvW+dK7gfkiXEc/oDfFpAv4Y/E4yW5aBP6t9lMGANu
/olqUR7BLja3fqzYO3Dc3/5I7JcQ1/j1wb/zndJYK4QCD8ll3pCnXRqdgm8ETmyUqbRDY/weCfyv
z8OAFysIDTjwj3+vIbiqoXrVsEqlY0rbok8txFjr0sCIcz6igFHn/16zfzkPAG5ALozHAUmurp/n
H8fRhJtgVF7kl7nXMWxtgBlX9sswuFJ1CJ2OLDn1W4VhL8znh8AeDJwz3yN5/uVgBuoPflUFVe3V
yOz6xf/jQ8CMhIthn/NLKdNSiCZi0SA+GaYKlBgrleFtNo5ax91ejcv4EcQROPk1W8ydqufeTu+V
v3++FLRNiABDcwPk9w97S1shZcNxmV8WIOxzR/imbqYx0w1J0ulpggvTU7lN1UuZLP8f1z+eDXo3
BkpARECY//e7sMpDIoTFdTGz17bBXQLXR6L4VDRByIW+NeVOdQP4LSL1Bq77z/9eEH+el1jsMMPB
zYS5N1y8/v18H+88okGfXhBtztPaL8wcNfP5WMswmd85qv48Ma8Pu3pNgggLPsX1w/zzix9j3ITp
kl2KhbquHIflMMmhOCVme0YB0r9USFd6WJJhOXqlx+WdE+yvj8c7BtyZXiGo3941VVRkCFdKL3ie
uwUjDZM0lvUfzBDB68H14n5QoMO2ppiFrdMNHfA75dZf3zZMiq9vASf177OpCs5hReELXMcZYx9d
OH/YYsPP1Nr3NvrfngRxKSofUFdQvf+20VfPR5kPZXoJ5HBCkkP/ndA0PKTaDv8jogd+yJUxAQNK
hI/gm/3tCMN1Kxf4CWWgqlSbeITrEpy0DmANMPvIBoWsxhbxxNUr+JwhuXh48L7870v4mtGDyw+R
jH9Eg9FkGudM5tll8ia5rPNmP4SDVPUgkev034/6s3K9DvzA6MbM5Bo7d/35Pxbw5KZEcV1ll4DA
A62BzhvUbZIny+f/fs6f1wKML4HoABfHrf7Hne4RVCFSIYsL+uXhEJX2CZ7MeqinPkxq3vv3gKy/
rRZgZzAdwPEHhOe3jUkE7kKp8Lw+1c7W25agG9rNspxyvYh3Fsx1m/276cIfB1HwFQTAJfT75DSQ
opBoc4oLL+f8BWJ1s14qpKqwH6606foWG/iW12u/8/Sd2+9vrxUHDAwYr4N0QP3//vrKXZksnPr8
soYYmddlFpSN4FnWBGwepzri07f//XtEqYTzFaNS7JHrzfOP9bImMi45KfMLjIrEfirnZF7rdJ/J
g15ZZTrIpd7Dyv72dkGswfJB2Q06029fpZa6TLQLclT8Qj5KvejTUMj8IRNqPnlKwq2ZS7q8hwv+
7Q7FeYZ6OEFV8UdgDM7NCVaIWEHFmopmBysSDes6zbcjFWMbZbtznYEXzbNV4f8Y/IBrG4gIuJFI
7UDphsv032855kjoogMtL0sfqGbwc9BRNtCDkSHy85BN+M4y+stugXyihCvB1RX3j8JfxSHfohDP
A6ibnUHQK2/hysS+mqSM3kF3/7JisXquDoHXN/sHultYNLGpdEDmcpF0yKiDLWIPSYifIw11UfGe
sOivzwPyiPIMXmMYSf37VY567vOiBwC57FpClxxU9z5n4psP3XbPJv0eLfxvrxJYMpzJEihyIHX7
9/NooRHLHbgcBMtlaTe74zYeQfy0iQveo/f/MWpEeXe1O7zW9pDTwfP63w8bFya2uSLVBSbm2WFn
NPjIyhHhq4t0hzFb1yYNkgmnbOF0G8H3k9RFn0WfAcom79Cm/twu+CjXid/VmQnjl98OhpyixsYc
pMJ1BXtbiI+Gz4vLIt15us/nPHLJS5pKwg/wTFje/vtQ+t3n+FrmQtQFFj4CIsAxTX67xeK1JDFi
Z6vL7OMQEttl2WpTVNvbFlI91zZl+pxWTHVBzwNVZ7xAkmBW7enculSXnxdk/TwUQfnePsYx9dvp
BYc1FMNoTa57CzOr3/shIoWY+BrAkzKKQRDi2TQlDeCxfW+GibCkzlkfzq12rnhaMzT69b46i+mh
QiweXKXMurRZUKlPCBbOkk4N4AE0VaLQVyUzz9Y2j2AD1cPPI+s8rKmSxtoUgbywo7ItdCfOv1zn
PKdIzEHQmKwfE9fAlTS2ezOOFYxrGpbGc6QaCxMpomrjWTT6Rm+a9vejD5fpM6Zdq34jYSzpYclR
I5ygXxmHrRZjnvUvgYrXPa57lhQW9jBz4AhSeMp1NT81v77kU+60CXL4rjJjPqbpSuidRfqzOgyI
fw6/AFrg7kFQvtBzItKges3MUJSnPnQYItYbroBI15XU/Xbk0AYifCr2pGI3Yp01TKpHkpNzHooU
+TG67KPHrJRgvE5CadEMlNjc1xl0WQKOgSHekJ8m/1PR0M2qjlI/irNbY2i3Kleu9LgRI9mtK4VO
HwYCQ/8LMpVTeozTbS5hEx3DfauG1JmdpKjC+bxAcWo/gZphWbNE89p3ceXyFGZ+q5tOtATU2yUI
wHA13B6y7BCsW192iFaIWIPxD5FIaCHx9mRUFPsfMBCKk7vAZIhvhgx4RrpWlTm23gcW0rpal5hH
Pqo8H/yPLFgneigRWTLc7Qq5CQc7BeH+VJBl9scphz9zCyn/VU0VMYgILmC3aWLPoL/6qlnn2Zav
SGTk9ifG2jaC43qOzvBmzuEA/B0BCQsXrdmNo1lnoLdOGy4RDrvVUeLlPNflsJCB1UUiExU3FjO2
q0Myh2brU6xga4eE5j7Y+V01O9G3yA3b6V7PCSfBCKciOFvd+nzBeC3gdjenGKIh/JqfKRe0wUQo
H+hd7/divaMBJGgINM1dMkctlUvkTxbzLEQwr+CDBvckuQ7cm2qHun1oUCxQ+RlKMsluIpjsBAfA
5UrOXTUHOj0Wboxh2i8S2DjDhzutyt3UkZNmMNAIezDrWrZik7J62XqR3yxVATGxx5CEn2GAv1WP
kaDJmDeRQoDuve4J2X6Q3k+0gbfHuEXdkDO1bQ2isUH6SSuZT3Bb7gMcTJUxeMUN5hIDDJcjPmBe
16rMR0uXjd76bgnASK2tCqriLYAb0ZWfGPG7VbuR13007VV9lRuxl2kLrOp2IeB7U6HPBcDNVjG9
AJMpA9in97s4eInhXtwk8ZDH9wVGnL7t9ZbGtyrLZXZ2ZYFWqp05CCTH2PVMfu0ZhgQ3C8tL/2xm
Le3QBG5TUT0aP5Efgq4KtJ4w6mmFenaUoQ+bOAjz7Qj5/QLWU1BwpNd478MeZ1WpiDiNoSzUGdKw
cb6z4Ra7xy1z22bAdiV9dbEryXzN+FikPyYeIzq8Dkejx5omVXClo+oi7H/0KQvcWyK4WF/g/GnF
zQpbw+kDoQR+LpDiEHhtAXVKgbvD/quWlU+rx34NVXgzQFHpL2OQb3F8HrgrelFvHMODNiY7HDYO
LMvBl4B5Mcu/DokMyHeq9JqBIYTRZTfEalTHSYhQHmKlY3KDL3cV3wWsJtY7ZO0GLqzzdAqxF+CB
NJhviiyTP0AaVo5zHalM6xMxMKTANVPu0Xfg+yEhNcweQ/ch6Ff8UlLSfjqtsYO/3QS0jjyITSp9
Hw0y0OdQbMy+YIEUeZMYK1WTr+kmjjqPrDwNsQ6Hk9tFNN+My2r1N8eLYvSXdScYPeV6jsbzvnOD
HFtHhcYhJQIMhGKy0uhNg8CwncdSLupg97C3b4vAhdKUICPBWzXn5dUCMyHr1ajaiHLbXnzFU9j8
9jKFciMkQxp+hSxUZDfL4JzbD7OF2dQrPKBg/2BKXArRAdcOU8dK5JXYELYFPWQ3QHCxF43w48ib
sTdGnHAHSvkRxhh8ewVTLnS8yxVcjb9ah+WDy8JuS4EmB/wl8RAjzt6dpxIUtPsiH4BtQn4PC3HM
fe1SNbASzfmZhYoGZzy7yJ+9cYZ+Ggh29TlEh2pPIogpKOZZxh2t57Sit3rP+x2d6VbOb1ke5Oai
MAe5Gubuk8teMAGY5lc3C5PHSJPFnjmxDFQFjktz2qLjJDOnTO2AaedHBcrP/gEYc8pbVOwc2OQq
MpGLGjQ1dCuVBFHw0QHXXrplLEE8qFnGeIncUU4RliRQRd/JEbng3aTLINlrMJYJbRkk10GzBGW+
qXq3KENrBWMRfhqcWnFZSNB3G3y3MSw4GE3zE0GSiK+vSSjVpVpCPnQTXMeGL1nOK3eT5HZNTWcT
VpgbEN/L6ovadEA/EF3FCuanm1qT07oWfVXbbYeiqJ5lLmLZhtiniG5HTsQnFYIxfKt82gdH7RdK
hw6MYVoI+ETm1L9NmxHzr22VIT4hB9JdPSIWRvoXPg7pNDYCHbNvXMqQ/NbYdMd3igyzyj74vUrc
ATkkmC59SwKvZdrgnrT9cw/bggNiUOQOetlmh+MCXWJ8T6gb+AWzMwhcW2g+evj0RNc3MoNB+QOn
0mK7nbO5ha8BRJku9vCNXryf5eMoA3xVziC5sAG9JszqQFTZr3mY6HOxroPGzY04pBul9Ib6jFh1
mazrv0u6YQofIDVPdm4oAtEgizj7ko1lSe+FWMrpOG/luhzVMqEAD+GBAZ0zPHwOEHYi1k+JPgYe
igDWCp9VRcu9WfuswNNAdz46vvVRLfSuf9BSwdu5LAn9uiY9eVkTF4LWSAodHShT83OSkD57sLM3
YwcSiIKrzrSHvDpC7JJOB+UKqW7txFZyigIF5qakuEZv2LyYZ5skvX2UsgyqL/0yRbSGZjj/kAJA
Dj4E8JI03yVDOEbEI500KPv6R+czfJ020Vl0CUOmfkwQwE3NnIr0edt58ogAZJ/W1RJX8gIPwal1
VyHQOeQhnDlEYfexZdGeoxKGMyZKOwRE2sYRF/EjTluSnUS82RShsMn2LDAFoLgU8Jp+rjyVa1NE
cJdty7xXpOWpGJ57jQXZREXAnimX4sdUlnt/jCvF3VfPimT+4TxcPhtXTDlW8yCi0Law/0Riz2Aw
ufyKAlNVT8EkuXnZYzjMgblLLDt52ObAKpMFI7tFnSSAZG8TipkVl7lEvd7L4gnXGw1vDIaTaVuV
LlU17HzL8ECxXD2rEzIWv3pwt9CcVWgPjwTcFXGUI6rlxjjeT+AE6FQ9xitGiLcqEsa8pgHGVrXg
yiwd4idIdZo4hgYoojwhx1HlJMlayeIcyydLbNHt6VAgOMshoKeKcAzeaq1CeoxSEuQU5V2V81rp
LPwwT7P9OYYL022GT/JxSoJq73CFpXGdl1q7B9+7qEIXlaJMQOq6dxVtPcwNRJPNUk7t5DT87TFe
ZkM7ygi500FJCnHi0JdXX3B9sqwbcUsFRwzTrO9rH4Zr0BoOQRhm1SVbjlNSbv39sE4J+TwVa7F0
RoRbchxNGvLGDVm2HuBaQ83d5laFiZJYNv4G1ETNXVBMuOJIguPsixw9j89XDiCFSMHY6kQSk/DP
SarzI9KbV1B/WOIUq9lkp6GrTE7NIzqLwrTJPpUjqJoy8udYQDiKbhGWyVN/CXk5EmzrZCxucIKA
6lpna7nmzThJdSCg8us2NxUTeKPxjtl3bFnfIk/HFA2kdoM8egi19jotycQ+8zVM9IGFifBtoaxy
7VTyHmk3iJ0JzxbJcXkXzyv8O0cxQY6YTBlxH71ZixCpdjN3zcLhBB5iC6HEIif0Vc7uHz1QVBAp
wNCuDKi9W7QzVQdjTmZ6yXpbRPIx0AmuWtMgLTGKAcznmEfMugxvin2O0raXcistWuKBFChgITu/
lV5H8OPCUQT3v9SKn3SfEgnBYOzcXc5gR3+P3nlJvw34Rlmr4PWP9aajHT0cSfGorVpAM42syp9d
D/ZpOyqFJsjCfuu1BEkee28NkleXJtSeI9nPGNbEg0nOEVH7eiNixNE3Q+mmpabhVj3D8TD7hNhv
9zVDLRvWVmqYSi7KiRLalMjNHXZxsjZT7kj5hsy4cGwChZkLFKmzh5e4mJJz4uf0iaHfAlCyRZU8
uyVARJiMliSvYRziylasfNtragPYjfZlZVkbWGfLhguuH9QUgSYUDRbMhnns4/0y8dThPIBErB6B
T46ti5J1qPk12Pdk6USSZuAifQXiUdEDp+WeNISJRTYS1jqiG70AhysphyJFaO00LPVSstwhzo/h
mvMMOtltW8K8TuO9/FXpjXxZBtiJ10U65L/CtSLfcl941pgRVlRJtYoIP+rdXRZcmQnhnOkCNUc1
Bp2oUjLXsSDZq8FA+NdgNdPNgJQO1+SVZl8npLgPjaA4BlqQxjm6HzEu/dmPoUL2KweDOE5mmoHx
CUSl3VOKah/Z8GlUJ/Ba+JbZwMh6wpDZ1hIOFx/zFc1JTWObj52d5iIAQ66Yp8ZAPQrNrVGTaINg
3wKcpYV6Wgxbq6YHinEbaJjf1ZqpaOtk6gic0VFkBnWyuavRd+p61fB4ZbRmXi1RQ9GcDI3ha1XU
8FccHhYburXOYUTojxo9yEM+DVfKeZ9ZfYC4HrHVqAv2W6RdQX1rU+VfIQRG32d66YEOSAuDawKb
kI8qHjlvTJFO39GecaiEg9WtJ3vde7caCRtRE0lKEYemKyiJK7dFj2XiJ9gjhJV+DNJ0Ui11DgHr
C+hStwZuNHeQTcxoVnFAwrSQbOJXvI152PWIhxKwVgr4cWc4o1uwpcatKeD9j8vSwl21ngna4jqw
FSanvlrgqbrla/wroIhZbqINNioNVtm8Nhoerx9SfLKoA9eLDN0eOuvbgTpY6k0ALYp6oop9FEts
TV1agdth2FDQtySn0XeWhFa3ikfR2I4AHvFZyJjjagaR6lElFmlZSx4Mbzzelwmy3ikMajS0YLtn
ajYtKsqdHDyakztQrYCCwt42Q0NnoXjoYF6Va7i0TpCMlMWefzYcTfZeEkvQ9+b7C+bkS1YnmU9i
nM4+sfDKC8GvNCOogb3dYFVWbTu+4HErUeCUfkBPECWj6vGOrxVcjASBoeV7/qMIrhJVFjvaxFMh
kdDhsG/C6GUatvLa2WbfBB2jr3YqTVutDrY6Yb+M90oDbMFp0pcfJXErPaxJjgt3AONH1hK8G2Ag
3CevMCuNZkgpMoG2HNjBCdtsSXBQyojVm9lsUo+JTIt2ib0j+LcN62DOJKDyT+BUV4O4NJg28oTP
eDu4JurNRlEPHRxLoeldXI4atEDixJVQn5u6l5OGDpVEWtaFGGMCA0HOWBstZXif020PcTmHMIcE
ZbqKG5KP1Y804RRaNhx8rzQeMlrnfQHPxWLV/An1zw676gTpnrXLkUlcx6gGzBPIiz0IAg4fS2Ln
yibZkxkuorsLUPQIIU1T0NmmD3kPRi/eSBQfoO4HwhWxMOvbjC70GyqGGMobqYIfhm9T1tl5zZ8X
XMqs4WoQ6K/DcvgVjjvfO8BP7iuLueItU+ja6n2AMq3xyD7ZnkFcJuxhKHa73fMwkTeFzukzHddS
1XyIxjuFS3o5+BI035t5l/iQiyoijumC6kVHFtYjZtPsYzNaMWco7hNMHlPU8acJYGLRwHAdOjwI
wvO+xtryvGEAJIYD6GwzP6TAndwB+CGaFo7g1Ro5nh73Otf90KSwi94bkkHD26G4WMfLDJyZdiEm
KtXHUPseuGZuZjSKsGF2JqBlJ+F3iZ5f7GzqYhWOTzkN0vAcY8eYBsLYRX2fgxDMaD6vqbqNJCD+
c6+gQTj11CMktEItIFpE3q7PIvEjYBe4NIFkscQSqDC65L2RbivQo4s4vXOYpke1XeDxAK51nsVH
YjdkQTitBvzKXqTkjFrEhk3JAm/rMIFDRoOBKWZN0YLwpJOwcIhrSppBp7MPKX46K6MF0oaMY3dB
4Je91WmKHRwj4io8hSNIgHQV+XSEFfo4YgwCzlEDyWNYNejINa0xYB+2I5NqQftVrSZ7LbKx0Idi
Ax7UzLsaWQ04dN+/C2ozDBQC9J7NSMqCtUuZwUOz9uVCSyyAkEdXOPj/FU3Kf/Toaaan0sfmBfQ1
Khohcjxq2RGDcTeMQNePC1HB8w6EN67lylaKCZTmBW+0DyKIsXif/0pjgQtugfsLqyWt0AIvSLrG
vge1J+gMuiLb+HiLz6LapTwuoF28EHAuWaMJ5Nwyzrg/9JlaX9apmvbaYaWN7Yx+j8F7BAOdDjc9
IMOEb0PRpQUrHhjyXrCBB7OHhymfcdrhuBddUdFgajBacB9iGZSvIQnK8aYkXkWPsZQM9U2M4q2D
Onlba9wqMrm7orYSAYDO+3MBQtYHCs3G1pptAGV0YtiUh8hr2I1jSyvTVAN63zNEKP2jDHciOyWy
6APu3Iq0PQuX182oTNb+attyoUgATTugq2h9KpMkH2agpbQWSAj+NhVIzEB+DQ4BCKiVABxBCX5I
xBAnjcpTeUbeolcNSZn6he8++KlUtYh6Qj3wC36XaG4WPvq5DtfUYhYhCb36RmGGcKjGmYzdPumK
dONieNnMxTZ/54kXWyfgeIL71zt9z/cs+ZZeG59682gfjmgGGMGgeOY3S4leu3XlEPetEVp9oYzn
bznmgb/6iPI3UgVwBOz7YI3q0Kex7XC5oKoaNwYwbGMwZLmdkLjUISJw4+0EPAB/M7q6WmSTe5j1
trJmH132hO+2cNjM6fKSyoJPcDwZrs62g85eGJqdqCmFVynK17xQDT4b4wcyLRq44Vbi+uph0rHU
PPWD7RRO6LvrrvwEA6x+bUqozVjXY5ThDzmAnmdpi6tLQmY+rUgRsi2dmJcnF1v1DB7LMrTpuvtH
ueGG68qFK3+hAIVdhzYLXxeFgUPVMB1gFBQjH4/gtet0bHI4IazN3svENAIQydKtyPLZ60qBSVZn
dh7QqsGgGO95WHLa+D3190xd6V4Mta/FlzpWElDBRou2WGXZjrOG6U4OA8YDsISYHNJws98j3Ol5
RxwjZw2bsKldLIYjGMxt8MQx/QD0Y0z5cFDpgje4wLeW11zS4VnxHJg61u7yyiNrUSuZ3EwNg8mj
qHfFl0cvqZQtPL3HTxi1h7TBlNv/7DUao5bM85o1YqLls+VSFkfpZf+14sF8Y4J1V7ckT4czzYYt
R3kfmU9jZva4GcGssBgt7YtroStC+vZOh/E8eVlUh7KHQXOTYXIUoLPbhxtgLWavM4xub2QKjngd
r341jQ634QIW0rQ2cx73op1w0dygG5ZwHCjWZG/ZhsyXZnUgnDRyFcMVdat4CA0BcE1AqJpjlDuR
a0iI9OTTBqMm2WWYO6EeQyU2thMJ9mfU01zXOkGeZW2GKYbgG5LzX0lfQiI8xdzf4Q/3w12WBYO5
oU6j1Y9ZRt5K+DAF9aoBQjfXWN47BFaPOLsRmf1FuBIIekktgs9GOatXv7qgrx0rZd8oYBPuQCCe
ewktNJ4hpnJf+iEPPqUk7N+QG7CVqHsmYNXOVxDqAn6daiiEeXizJoQjhjIaskuCmlQ3SeqWT34l
/S+LE9jVaKKnhxQ60qQG7s9VbWG0GjUkjIIvow3gcT5VaAEb0Kj92AVIR8N8L+E2rlm/lHPDVHAl
6E0x4KdJVPA40jkWYms0VIRdunuKUs+JLK9zJeDOwytS0BYScrW1ZVJimIjWGPvDjqvBZCTIFlZD
8iR1a9YMvUC4Di65yZQMokarDQiRSPXyWCBFC4pbuyPbCzZi7MdoqwWcpJ7Z10ILQw4uqwLdAi/S
/Tkg6xLfByCPzgeSA+zFdU2LWxhjmxgQDqOvkYKHIQrfmDOgBegTka8gnT5E6RxB2pWHuCmFjrA3
Cukk6k5n6edEYPkdimHYZc39MvwsZelhJh7tFP8sKYa0DTAuxf/PYlOeKDqa8qCyAQiajWhyrNJh
Ho7BjOHCcRWL0Pc71KRFHS8GICDmHhp98opKtoNySJYNqtmRon/DGX0A76s3pz7alUQdEkcfR1sM
/gjsGoXsxgYztQW8a+wDhSAYO2dmgG2vC/0DlE4rnOtns0a4JJAoPmPDI/YNSGDljalJnhtxpPsW
d2xI5X7gQiFU3KlSTDUQhCo85emcfcaZisWJkIgJq282xNVJrrIAFzyKEsjSV3cR07oDoTTB7uoA
iBWtd0z5gNOT0Y5wEdzLqjFhTmUTjwPqxwrN8lz3SwXTPQ5k+nOM3dq3do2RPMGtQpQXlh7+K0k0
3bBxq549D7CdQXkD+qgXfxVwpXZ8cxjhoKpZQFvoBuLi6DRGq/Oo6rL+LWEVTGkTOyvfhkUw3BRw
3/m8DwNYzFG5ok8Au6SauzE3u0BZD8oFeG4hDLgnrWnQYLKQvUCcO+oG9gWTb5WK09dFEgtzG5mU
dzBoROEeRma9xfyCkyOGhhG7KYusn+4C5jbyESozGZxANsGVH/lUY/AvIvelokpiJsZguXDJJB33
z1gRW1yv2Q7jjBGVA7D5PjYjku5zjYFfwpKxo4MocNwXVJcHYnoMuYIs+VCt/RB31i4BfnvKaQhr
aMJRoIdQo95dCXbu3gCAYS/YhgOb6r4ysbubl2hkzwZ3/ktPYuaeYR+IVw5LrJJ1mPDyb+mabOyA
j4WITkQU9MnDtkPR92Wy0S7vetC61dHEw9aVGtX9iS8MV6LwsEqp0zXNv1qe7LCRZth0Jw7H9eQU
GrGEzynoC751jqVbt5X5ikMZvjEOx+Dun0LKmENgoMbcqPbROmTHBcBVVMsFA51bJ4A81ClK1h3R
Sxb/nYB8ezTlsH3KzjEm6sXrXICQAsVSpe2jsDu+UCvLeAdeOmb8edyGgDVeJ3K8IPqsSg4CiQvV
o9e5Dg57zrXo4KLI+GUoEWVXJzFGqKfML6HGqDmhe8OX1PDbgc5QvV5fkrkslc/yjwZW9fY+wgoj
qGUwzMuefbYhPKMD9XGVY5dSNMYoJpGzdDdZ4b4vjuHe0rh2TmsZ9y8GuBOkR9piFpbMqixqqdZV
t/1E1m9KY+zXYTY2ffUgCA0d8tTmqtW5W6A33of5Xme5Y2cSKNUADtKNDIcnNNQrzrTpAffNS5+X
fVPl6/ptNmo940TLXhHdm6KjRAbnVw/NXXAfmRTN7gYFAHZM+YaoVvFSmOzzBJcOWI/N4hPRJa2x
RGSdMIWDq00nvhzpSuaXaLdpfgjFvAMqGOzXIrVVhbtq7tWPOYmm+zxESjrYGzxXdSqlD25URUve
gJcDLHRcVxjX7Dqrfnq1Y1QBNTk9EZlVSDS0AK76nhTfZZKS9IDbv0o/8MKJ+DCgWrMtG8kE68Vw
yutM0zw+IRvMHzE0Ty7Au4Drpfz/ODqT5bhxJYp+ESI4ABy2VaxRs2xJljcM2S1zBieQBPn179Tb
dUSH7VKJBDLznnuzefVAUY/MNyK9E0U+/5Ue6eYjaATnjSzNYYi6cj4uujX26Bextz2VDblBuSIi
5IDirw+Oyolkwz6mkoiuBCEnLNVXqXPGANF0O16ybE3/IGN3X1G5PgGaxzqpQhZF7KYh1lyeHva6
3Sg0hJnovfAwZIbh6Mje8SnZFjOf2G8sh31gnMawIpY7apezM9VJeHTidsfpOtQUkrQWxm6zw2sr
aRZYODG9zOkyXsYChy9NU1z9pkBoHiFdHVqwYFDngWfSpxubfNjMLquiY10X+T/SugJG3XRznz55
Si7tWbT+bTPcCvsl7YrvMOeXotSWmxf8puEOfK7KEd8m/VgqG9ZHNmkN/q9+jfT30tmKYbNjmEyH
Jl8/SM7NaA+22wBIuY64r5p4iH+tEED+Y+nr+Ve+DZNm0thYcU7rqS4Bc4Z44ViBXtltSixh0vSC
tz8yHnrhAE188tMtTI+9ExbDQy/qJUDuy9V3HrXOfyCx2bjDje84rytVEfYdv1jKH2vtYJ1sojn6
Zh0ib05qy+qgtR3zk1pClNeBIuwepKq6wli55J1k0ByS35VAx7Djwaiq7V55BGkAu8ZW7tExzrjs
i6Dsh8NC8dsnmJJa8226fJphcTwuG8H5755dfEyMNHuGbImPWjLfr4PtXf65PgYf54LOTkUZsaqd
rsXk1OhajcfcVdmyBxDSsd7XICBVkoYuOxXq2FLCD1vApwpSur86BDs7TvEq6bXpObqbqXocky2v
OrF3S7f7CGogmt1SyIl8kX4ro908ZSlwQ+wzHfUJuogpbiSXQSTycNwNsP7AYEtQFddscGO7s12n
voWZ9fi4ipniTm6kRIKisAeoIpb0L6vBTLsf5WAN28cy8JklAlpNVm1qsUvXspuu9bat3vHWGTD8
cniKgoWJ+45bV6YHs3J77WIbsngu67b+gOwA+RGbMgY5klNB4SgYpNx2LEG8lNBFNNJrj5TRsQB1
uAZtvgXnEM+fSYwasvVSZ5XMDwU/jDrOVkYzoo/S+S7QpXrIbVm/dLkdPmhoUhpu4ejXLHXVhbvG
OEm8TT2d6KZvo/qpFpeh2bJmh9O6LQ9pMejXFRn3T2nX+FF2frdQxwzFP0NJycAZBbbdZxOCPoPu
bfbO4epTe4G3PZXOOn87oqjmnQWe83dNHzd3ZVuaS8+gkQQWtK5bZeqypLmpvW+a9gbw0Pean23Y
VGUy9C7SWzVmtburgswJ925k7GedN/bCfb/dseDTQduUeVYnnE4v2ebwX0gnC5Zq4UZJHdUrMcxL
zhcfpg44W+C2i9ohf6zxwURyuHplvbxLUuLVvk3T1h6KZa2vFmWuvZI4WksSucWkMDX25bOXLdV8
N7Mu8V+hwSh3uPLJpvUQwHyWG7vD++q1wXHE5QNN4JGsedRU1Legq6KkNRH9GDIyqdJ6Z7aYYtyz
RfemorL55jwEAKmyOn92Iic/3K76LYkmP0q/I5DAYxSlCK2lq2pokT4d3lNSMBBjKYyjk4pTVSdV
ozkLuMkJKfRyACJemlpyodmVO8LKYZlY24A7FhgjW44zzP59vFnuF6bV9bgn7XgrDiAeyMainU39
WpWu/pQNE4r9It3G/3/mWn0ftlmDquVNXbcmRe7liGjwlQe0H1OfRn5OkFOjVLNj2qQ1+j2P8UEN
edElddBL9AW/pGmwGynYp542Qj+aeHKWS8qwCJGU5al9v5avI3J5dTB5VtY/6rTCz1TycakdGn5E
lhMhgLCE1JFnU6Sm4hdB2uWVXTSt2autkswXBZTC/ZjRKiXcf5l72oido9tWiwBZaLTHvC8QtXOu
gO7p/VcSa/bGIy5nZ8paT0kdGvOfraos5UNHLARlzA+uO9H8/AnCNvcSJGKV7yEJfWdfO2n4pZQl
jMEiXCc26zHbt1WcH0MWkd/Xchn+8q2Kb6dbu+7Q04Q6Z1+HIdIZCCXqVJpRhIalN0wQhmU7/gGx
pmMHIPce2Ou+/Rx5ndp9kYr5bqUWtwdXl84fcs2X+5W8rfy0CCd6XTCbyJ1X19NwDqaNalY1pvL2
vChljWmXtMK938wEYxkoUiZZfdpSKLTENNEgpOH7plbGNsab/fgsu7RLn8daZsVlBegI9qGcl4bU
qtCfWB9YKO9YiM7hApjYJpr0G7m6qOZ17JzWIEDjG9x6fNyIC+r3lZuOLU8odL7apU64IBcMcTyf
ZGptel68AeLJlCygVl1EQVKVUelfaIKwsk287WrPWbkIjOyM/45bXfqP5IYCiLheV7iJM24MVxnG
TuEuU9bpqMW1zT/yoojE740GKju1DMXqPU9oO7usXuv0cuGCVHMCo8o8z4IehQlLZyGyJdlU4XEK
mXnul0UFy3kh76fZB5W3cWVDyWU80x3XSRs0zlcM1PpdKuPVfIR0VCeXJiS8/Unu5nLldfyBllpO
+0GkEX+yzzipAW2c1yILFgBlLFDlTgq0FRuOza8yhS17IDY3y4/+ou1HVZmh2C9FGfhHSW+GTMNO
4uk0TYPlCIjDyr2Mgvv6VBUk7t6zw64TR/qvkM2yyFnhiRqLKWbJEM8542ERIumXebjzzcRSB51y
DkRRxdcrRP/fXAfBdIoKk0oqkKLaOHCEHO4Dyy9v3/TF/GIaaE7mQmrwd/Fww+wFsq4+qnQrs6et
9k2cBJMvp2PAHRH+88IufMcSm9qjRcMMr2UcjX983mvmH43HRK4LWI61cxjYkpPXZNAq26CbPcXT
8OB2TnlXuqM8VmJeHuIudwkX4Ep4bNlk8AYiyZr7rcbSABQYjf7DBPqw0Df7/ksXyi3bDz3ZpVeW
sMqfaujjp0b2a5Wg9TfsbJyV/oEJ0G/uMvCPmdly7qCPRak4T3HPWCWwreccQiRHehpZvq9TZra3
pmyD6rzxEz9iCa0IcgsAYk6i8rp7/ECgLv2MQ+LGiZQ91zZOXS71IAsSKM8l28nFSGrdTdEYh/6I
3VxIojkgE2WDkhSnhikaUah7QlGzfyRExuspxHO0JmW8DX+hYmGBc2bbBmlDbscFL/bBLfL0Shyu
6Q6zb4u3dQx41m5q5uu6ZvTtiKo3fDzLjbM3c1F8WsHYdxdwDwO6pr/rZgzvEartCyjK+h+eqBCf
AWNuJjRArqSX5FXT3s+FhHvRyywPU6HK96lzGcMs3ISJA3S77jqUnVc4memvnSEnaQzK8NkPbouy
dU5E2W2m391NmY2uY97GP1sk40c2w9TfYzzRTY1Ep1zLvlLPhTfPT+3gTr+czo8pOuJ5eer5cAz6
O1V/lD1F/WbUZHemG+R3s/Gmgm2R9VZlqrlr+s2h7sKGl8jYsQ994yAlcpc0KmSr7LA1wfbXnRi8
d/MNzjeq+WUiup+1rKlraiQvLwucfR9Je7gNjg/FFPTHyurutLmh/u5s7V9MqoLLODn6bXRH9y6T
o0BGlbRESnd5ErdIfWr0HgAopwN99PICevpfrueM74MPo0uSiUTtUlmQzATJ0qTbuc7jL/x3RHyU
N/2p609O2JknOLjg7fZCnyoPSU9YPvayyeKs/cycIh3dZx0DcE+uckeULwKz6utPQN74Ee33GMf1
i64jD3mTu3bfxvJYzut4l5H1oJ3pN4TCdzMtoAh6vWtBFHf8X9aO+oG9H7ux/ZkOBGfuiw4SZ3kr
OkF7RdrntDdRN7cJpFzwFt12YB1UOPp7Ta/5oPIghBHvzPBfEGxecKzcOnzYxrq/LGMwZox+hx4S
PmqBR4r5Ed86TzczA2jvSE/jcWvndjrkZbUSZtO54T6IKvXLeJt42TCAvg8RppC8zYanVujsvwVe
nNKKFIevoJHOx0RD8VsMQv7UonGfULPbZ2esm2ufiWVMnLzyjxl3xb3bzs0hZhB9h6pPlTytXvOv
BbMEtGltvotkFxwmyCH0dy9+XI26kUazOTBnrX+7FWzUro7d8lqjF58iGGkEM9LW3wO9Rl+GW//q
IZf+ixuIo/DRRSfpYfknZtbUOf0RUsI+kFqp3zLXUMVHfX/HqAzbepNt3Q8vNc6XwnlyoAxAvJ17
5nXx5n2KQYKKbpV3mMZBvkW8K+dqmQvkjJlBZlH9yLi3n93Q568SQ+j9KeKb6cKqDN5PrVfO3Br1
0NMjqHtcuEfEtfA9zrbmnhKZFb6cXeGzW8n6g8s5RLpLvasjCP0EgljTlp10hXOyS1TfORoyG3BI
aOQVt7F/fCnyFxvgy6mLUjyGurKvWzl4duePvXecO6/4LebU/yyWobcYLob1QrEmZqwjMv1BdkDz
aYnzARp2ZfE95KnP35+lBaORfvZ+MxAwrxiSOmiVNeCZs23N31MikD9DgLNEgBo7iy9uIwWzyBgD
E8cIoTVrlGEbmBfet6zFH9Pppjgsbe8/AFN2dwY88s4D4NiZUG9PltywfA+e54pELRoQMso56mr6
yAOjwvY57qoVRZ8J4luajcVLhegNWuoIy7g5a7Pf05rqCb8VCJHZRPtfPo1ZMoLGRbvAqJimQRVs
pXDLfO0hBqV6iCkjHzthsCUF+L/+oqtAIPoy2t5aHePpj3F4YRwLbk6sK1joOH85m0UI302bl/dn
KhFXvvjGKbwrLRjjoS0WYvpum35xdgzWnHc/78cAVhwb+2c6Q8Cfqz5bmr9D3unyiaPL9++rem0c
urwoHQ40K5vaR5OofoI/qhoipdJucwAuYfNyP9bdRgelA5f4oa0bsnxvN12plp9oqbwrHo9qvdBg
GOi92ypOjD62jRauA9nC0dNiiiZ6Hfq1Nm8iyIHs9sj2xXYswj4Nnw1Lz72HrIGIPiiVRReMMNt/
ZGIXzT5fmyk/5zQA7bNuqBSOwEDWOsd8cJtoe2xF0IfdcaS5KLPTGDKgK3ZRP3czDry4W4sffQ+M
O3PZmS361OgNAX0R2juGBr9bV0wKCkx5PPkDEEeBaW5jcWi7IjUc4GIjqAWzpT0mYQE54dzXLdAi
i+ZQYGhmW6f0xg6kGy2p31vIOpsl/hLk7qNGWIrOXjOalG8S7ab/y5nmMTtdtt6dzcVL2dDx0Yzb
LE6QZ4WZdtEMuutTr6cTW7KcaIzWkc1jtMjOMYyKJfs5iZB7OJpImXyEghkmRhij71TsAsUx8Ba4
9aQvM8a6EA2EMvsqIQRiOli7LHuZeSlx5zUc5qEA8qvucxmaNOHnLkYH0cyL7C9+FznUfbDYrwl/
rfNzHTgYf4+h01jaAVZl0+ZkY9Y4n+RhewTNbBSq1UswGXd47BBwvQvO6dY7EZgxAMbLAS2GZ6Dq
8EHZuikegw4JDwZydPyDRKkJT3WbavMvCHQ1IswAHP/AxJDqj9afXGTnxfMYiPi2pzydi84tHm2D
6ZU5OStlvH2B7yg9bTawiGr0ZNwUviMMdW4DbJpkEelGdw6gRrph74j84ig8v/B/5aYIxQMC58qv
dxjFuD6mKFrRT4ws+AkcnbfE225tXD7XkMIh2KP20zPmyTDdESa/bpdmxY/3NMbFmCLuhz7txCb4
R/Md31aUnUU0rRbgyRmN8ZLZ74CQmTS2qnxiewcH8BY5IBQ66BQzHzaWDcOTyGdGH7tM9FUW7w06
hVInfsI4PLtOWEEm40Se6gvW9Qm1OByQznfB0mYZQU50zOqXU0eT+yXLIMUUshg8KgecxF2KxIn5
6RYVlA7xdGozip5Dx0f03KQ2ozQnf2Wnpn/hLI+oqqdiYDakvc73f3eO4BkJx0p4gg3QIb32TuDV
6meyslLqVXw1yt6nM5PaHSebaJOU32c4Qfvdhh97X+gO/oIRfOq+l07r988KQqh8St0IHbyvTT38
m0Kl9JU6MxxwJ+Wg2vBAssyuriHI/YQ4YcQXkEk6/Bv6Vo0X7TGgPUD15ikPbbb2pymcluaeZAUR
M10v4+5seqvnO6HTNE3cEAB0Hy/Sl79xmcryQGz+sjyX8EviODIBxMOqsV3v1jBiJIb7GMU61zTh
TP+yfjuIzOsCnlKPlJ3EqfLFS9yy5uE/Rky4sw9qRNNr9G5hfeeq4r6YliPXiYdgMBRhIe5YbDtH
HAOsfkDIrkhV57oINDw7RY5dano5PQ13Us5xh8g6mlImfSjFapiOmNX9ISxyA6oSTfiPYMMXAmzr
+vODqFYdnlSNBvS22IYNbRgZ+P83ORiOwA74vO4WsKD5hiGv5Z6lgH3/ibu4XC5Z6/qKYw4Xa0sS
nSoxM8SdKQ8rX8q0nlNFbu2Ptm+REzy/leVdm3YOXLCfOUz8DxFT4P7JhGVZ/u7cMuNdpbf3tjpp
Q6yx6ZGCp/HMcSrdtusuGltRM5xqvpK1ew8M8/lPB6+KtzKU5b1/biM11sGbl/r4mXc5yxiCxC2m
qKCDyvo6uuou0/9mjpJ4L+q5jI8qMzOGZVh8Zzul1q+WeyLJsb5udFDzc7i23NsFOTQv4TK7NEB+
1dj9UhPjw5sx+t74pyVp3cWdqBAVgmPRsjPkaYrboWr2TEBFeR+qSsjPcGvZ/clSo0kfdadY4LDr
OItzB3s6lrtLH8g4vW/CwGUGUbNCT14FXuv64HNgctLCMcZ3KwP/9gKqMCFY955uH3qvq6pryBWL
eLMgbrQ7sIEl5mHaFvcYaCax59q3bFbED+MP2Ycvqqw9M5OMhXee3bXz3beBjfDr3zz02/xDVyR3
+fCnpQ3MDp1xG6GX2FWld/NYBdBApYEJsmxkyA9qZp7g0TYuo7mOfsxg6rCwvam718bFYEMmUhWO
+5FM1OJFRwjTeldHtgUyRgKsd6sYivhrICRwzBjGi7zICQskI/soh1Iu3oGA/sCfnyI16e2Co7rT
f/BDIHDwU/jipeuYct67EfB0nnQioz9rFjulrxi1DQsGFqYU6Q5vMEBz67EL+47ny6+QiLZMZZhD
U2FPAxXrf2oLenOVJiV8QszBhEIS9nH3Y3PyePiVCzACyblWxd0VAcgIRpAIYu2A20Om9DUV31Oe
5NGCvEmt0wd7m0VVdaI577A91Kqp/9YEh+XPASEXzT8oyT7/5y+3HZ6skieOHKIdeG2lRCucHqNW
r/Bs4hn0E+FljWL8WszZO56GurxMYKntUwB/kL/ULj6r41bKUF+WtTTUQBuJT/XFL6il7C7ERYil
M9qUg2QMWvc1a8OlRLSeoeaZl7Fr5mPdGVHiFTfxOp9y5bhZm5Qz2sAZ2yYifHrb0nbnTFWgD30z
uN+rruvqBSxfjTNMKu/etYHfupYeg1FKc+y/v9opjtK/UOnTInb1BEGd9FBgYZQEaRd2fxxbpdt6
XrMsnN6VJr9C73KPIKddRkoJmS5oOAzuozmrFNG9KqK/sp4NwqRvsnk+dkit/WczMFzHDem49gPE
YtaYK7h/3J8+SA03k5BFOyRagps9dt4aoXKtrpOdHMLAoF9ktwhmR26VHrn9OVhnhuWoU1EvkBRn
g9p5rL3yBoohifoI6I71Lq5nh/KUUjBN5zakvC8pActKfG6MNiBZi8KJP+TUEtiwZxyZGrubQlnW
/1HSZ4C6xM3SpSj01/R+9U3Yk8rBcPUVyWfy9yWsNhUXmql+zgCu1vcM5ouMCsF1nbSRCORf7pfe
OS14yohWTQsG2HNOAECx83uV9sciLrz+EZulKA6RWTv5Xxo64TzupdPI5ViS1lVSk8ArWz5gFgxf
DKtYEixJuir3rpBMgHY47fDerqr24LqzQpAfMEUoGMKZDUFyo547lk6nelS3cjnr3kQ4WyB7NRVl
czSDCfN/JuU4gxDNbL38xG4drSfOeHLMaXhsRsA4BaJ784xhZAQOpCXx3M7Xf9ZNp4uTdPVMLTEN
My9IoOc1/EnO/VLeA9fg4i7nGw8whFPRnIt2cmBO2K1BOoMZK3/9KU2M0R9pIujusBHTQomwXEtL
EYlv6zdZIsNw6hW+s7OJbd0anuRO2B9ESqDYHbt1ZBCzqhlX0UlT9eQJW1Q9dz2KBaL4VEUZDS6/
6kWdGjUF0JOAS56Pj2y0KUB8u2YY65bUq9U93/u2Pk4297ujNPMc/8GDyomVOJEx7ELJCm/92bHt
9hP6S3520rXcYh0wUXFfTorh3wGslCQG5U1ufud6WmD44jkvB3gRw8wpYVFRvd2bfPDGD8rPsf/w
FuzX7Ajmqlrua0dg+KQQC4dknTCL1xeedz1GyUpVhYt2DrlABS3UbKKfToW3Ijr1opoyaNG03FhE
VWsywqMutuOxr8bV/PD8xiwLMOmSa4nY0EFrXqoctmg8j7jCSkNM0Ta1T27Im60Z648bj3A3ELrw
A+Ze5M8b7fL6u4JIEV+KZDn7p8pY0HhpOViLDbLUceMvvtZ2Pa1DAP+EWdKWWeI0nbHgdX1EC+2w
8GD7S14Z1iaKtVl6vKlhDBOO+JUXwt8pY2j4eQ77WfQ7Mi+kiFEbobK5vblwg/5+I7J4HA6MF8NW
wzOMc+AnUlmU6rOkFC/f2KXQQpJDNyj7X7xlw/qXEYBj/iLUBd7rhGM1/JdP1eJ9O7Yf52qHCCpr
76GGnF7GQ+roWZ96pxh5v8clnsOISypbjEpc25IgsQ+BPHGz1I4p6lPNfJ8YBg8P+xl1vZAnO2c6
emmz2Z3viDTtzWulu0g9Dr1I9euApFr+6ltQrmO+bHH36KC+BTtfyJKdO7T2xZdi2J9eFLg09wi3
qJvMLM0u9k4uWcXoIvnIt415f/DqrNSspJ34+vY3oGnf23mN/OGGTK4s6Bq4QhA4W3+WzV2aOVv9
oVSt4lc8bPj16ZMrTydux4l8jtMycM89Ey15CFtOoDvDc9GfCHvyIXs6h9DgKGcfRbJaPOZXkjuc
5RYqsNGDKGIYLIfS2kv/GQ5nk+fAJeKp4Evxp8mchiiGk0HmXjacO2oNi+vMAxYECaaBsLkgQ/Xe
Ru60ZJIzZVshDg1ijTLcudBjfcK2jhzcq1WRGP6QD9PU037BLEka/9oLK++6xdVWJBu61f9bNYv9
GL63xHeJ+3dT5bqDzvTF9+JTjnTskgxSewKbXIpH1WO1Ya315ufHrB4zdTaSUVVO7AS9xXW0G6Yu
fOntdMNRA4zXD/zWnJWu2G06EIAl670Lzmstj3oTjaH4aDZM/y2OteiBGky7zzMuuXU4YL938Adw
sk4PpuwDfcx7O6kOciR2gi9K9ZwcMVy/tGRjE+g9kjaLMulBp0l80kAoyxMNrGT3UoKyjwmoZUZa
d4FxYy7vY5sXmuZcV8b/FMym5EtfcWBdcoukcadhfzEFcmfNJJNUrpuMOohyZodlpsvrhDJaklG0
cZixea1npk08TJ8fN/5g/DLnwTqcRiKuxp8DwMjtfGv9MHhvVtr3b4ISou5tCnSNeSv1bIjdTiOZ
vmOgcUguCWBn3+c29odjX+i4/QQRWOmeKe6d4u/SOXP3AugoKOSwJPIaQ1t484tYSS5GN3PzLQGv
rJuXqJluyIrbu5T/QzThkJyDehHhLm77tA/u87YGph8yMI7jZsp5Oq3EuhQHSciFIpNhgLe4r7IQ
128srW1+tFJ28VNXbaiNi5n4WZeI6s1NWOI2Lb+WnK+3o/ZRnL2npmTOdK2ZhVcHxXcfx/vKZrE8
ZWE0fI438z+ezngFHZl9d/mKJkN645UxHwITvRwpLtTTLA28Dzucf7/TSBbM4unxOmp+D52hfN9I
I1io2IBlKwr7AIITTi3FOAgb0YnPmixT8xMpyug3NGL00F07jfnyAHmwbLd/mJFpu8Q4TTxtmGAX
bqzX4cnNh6wKD2vcugydU+OzGgR8FQ/LrB0fD3vvmfWRe7NFhBIGPwd4ZVuNc464nkt6grJSYwMv
7IMNlAy2isc0lr3YYwA1w5ddx607w2m3xT4rAgIPIsodyKIiWwgAZdfMpFS0s8ziEVb6OLLDg8z9
On6zXRtD8coucuSO4yvv6T88snl2zMaswvsS9XzkCFdpUuB5i942jbMea2WRcqwdCrdkc9KgWoN9
vO1DgaFMZa7ektZJ60g+Zq5H5XGpZM+u5qBvvbV7hrmZcvVKY+Wzq5otrKH8WcaOv1zsUBM4vfD9
jniB1zhk0FQW/pFQPMd7qRtdmBe1MvF+M2QluL+cCNHzmBJMUt/hHSa/dXbmNkp3Qa7SgCiFsIse
l8lUzbUqxhZLaFZItric8lUuLE8cfJL2S5DcNYesbW8bStHCvbKhtVe6Ls3vNp46vozcda9LFIvi
CQdcRys4tJQyicYEok9i7hCEd8CImPqSIMsR/lHqcnIJGqiLHFNHNYS0rdgI0mE7oPgyPo1g9unD
RBHI4UCG0xw/MdRtijOnDQoUAz/hRZ9tR9X7ax16j7Eh3x6cP8ZDRmK4fl35NomVcnmHbR2Ui/hF
5spIQKHDR6b1Ki8zZlOZlNxTfbkvMs1AM2Tpkvdap5BJZh/qMts+DdEXBMGxE6qFTwDyTnm0fKmn
+RD3MKWAgHnpegfCgaDkGmeOxucNFYp5P5BKDHImJnIuwzUDLieJoi7OXmFMkz/cYm6GQz1sK+TS
SBumnyqGAk5xmW51WUEhgQlQJ9NsWpgkWM1girJrsMz0fo/dEmNPgLBXZvpHJ4w7co/KcyOtdFDW
9sewuESAHdnA7uo7uv7V+d7GPu59VvcNuSeOnrTVxIKgqeUb3TY0hwR/brq+1F3uNK8EukTBcgk3
X3b1FZeJKR8x5JTHlua7+maAzoQJmQrozmA7JTzEc6ef7hJMtK+dWf5aDGHcl9m2vDKXiMKT07bF
f3kGf7rbrJr8kLGrM4pmt3F8+UcxxduH5KX4L52JaGJjEHFiO1pK/66Sdlj+Ud67z5nUBQLmlMdu
oibsSRieeu/JjsyojrVI8+oiIk8fm3rNfZyZdnyZ3RvGAag8h79dZqotySILETKQQoCUCwbl8sdA
wqB+zLmFqz8zPk7HpSuP85mhkzf6yxvnbBj5Oydog/V9mFcqjB2tklsfW0ZzNwzVm7bHscOPiENx
G+a9O7gjjY+cbx0BKgXbmvH/QM/mPbCSZ/GUw1mDyR9HrniiMMJsDF+4eJw/dZ1DfGPy8a+LCvP2
BN1MYz4TBebxjLZ0tPup8nC853i+UoY9BVK636ybl6DR6e/Z02Teh2BRPwF1fMAGYk+9X2MTsVaj
buHMzmrq+upaRtp3STuPG++gx7Gc7gvIxf5FsQLN/wC4NfIja+TkPaURw4w7wU7T4a4AMiAVpg4a
b/hghCnVhTys+tqNvWXeHug4hrUh1vUUpznBufyworqUdZoaINSsDfw/kHl6cPZDSRDcBQYnLI+5
v+HVClwnFo9jUc9Mu5uVjmeHxBtt73mlmuUBcIgQiOX/6fDkaufPEjSUhInaxNs1bkRgPgW3ZWQo
FxlqMlXROf8G+27cCcSNfK0Z5ARpDk1h7jOeQN6Vl8ph1rpRO5ii0Axh4ya0B35xNm6wREBJIOe1
dRNXeyW3CtyL+DUmpGC5qZ4/fAamEtosYn7vVqOQd5RRgXOXwd5NdwL7k4QLrdpq+pBK9eLqxFD5
jN+V9aDe4nEezh5DfPUl4p74NxYmqOViqgqXaRe31ROQqdVUXH5YHVw1UDBQ1yycKtGyBWS6EBpT
wbgHMedU4fI309UAJJeNld0hqrUNjjVTavnDI/QQ02CJobVL4ELMF02zXZKILhwDabmsP6woSyao
3uITrpSBRj7+j6MzW44TiYLoFxEBxVLw2rtarX2x5BdClmx2KIqlKL5+Ts/bhCM8M93Ncutm5knR
m7W7hjKiR6rH53lfN1lm9gOSY/loUpP4O5c3en5va3sNH5jyd0E+5z7DikgCz8PuvI/q0D73JZ7q
i+8A4LpdeEQialVanGuyS4zIDB2syldJROqJJR3pTQhNrn/sBUlpjOZszB+1X6U3NY88okgTrvgH
3j3FsIl5kMWnq90l2ICXUB5XQkxQLJiiiECTLMz4gFm28r8NPImMpGhAvY+Dk9VqQlxzP2AyBo2W
94CJgxoziQYJOLYhOzHF1EshyVBqa/a09VJIkLkc93kymgAI7bbU7jhDrnCchPm68/7xPK0xI/WE
5pr2nBWYV4MjwbF82nlsw9b9sNgsYK0pmj/xYoUatkvcd58wPAkOF3Jq4mu34egkXKRsMEiHEWxV
GBlVPp8pXaz50VMBKuW4hq2MILd3udOd1sWt7RPQDtJTnK0H+2ZzLMWQaNoysA9dV/n/et/v/pIB
dcNjEsbZvZ8yYu7LYmKqclvOKByVORJiBx9oVCYFVowfIbbV+ZAxbN3IrIAYPaZODXBiLXz+36Ao
XHfWTTRWhxTh9xkbfElYi9TwBWRgR1ocj7Z34HP4z0S72i/PE1VxKvlxmkOtdchOASKj3UiGFOfM
v3w5lI5cixcVLv9HuBjHzqlLAewOxAGSL4dWblz2ShFihcm//TqaXyVPuG9HBLG9FP0o9f3Yuf0b
n2gIPrOmGqY/Yc4KiKX2WLUnr5h1d5PXGmW071SW7tGP4aFkyUAOwbOE31FFumqvoEtgOc+LZnoS
WNjtyWE1DbrEq6vswqXV/qH+uI4Oqy7S54lVoL9TAdP1vsEINXMVELVkXRDm8Q78KVbqjEYR3Ct6
cN32y1ZjmG25uJmKCo6G/V5Qv1D9qdoaiBSLrXSoCUS3oSjFzkVVxpSe4KMkYdbXc3QCRZwB3IhL
xkLSA4obye5pFuvUFiWmb3bLzI78t1MEarkRPYiQR9fNUnulQlGoinVb1RJIQ+8xYK49BtZN6Q4o
cJuEnF25n6rCwXEGBi68z1AY/7Kvc8KfCZLphx68onxBB8b5IZGb79EHAcXGqxE3aGW85bPetc6J
LWf8w+qpPicOhC5SGEGuCK5L+ZRxFi8P0WCAsZD39GAtgwNuAAZQHr2tNdg6wCyEp/HNks948Em1
sgZM+wLYQLWisPNeVWI7o/L3b2RF9TFl6W0ZsSpwGkAJlXufwskpb7okxFCc+tkanvuE2x8d3osf
Mnduu+24oK+c2RjONROVAss3dx62RsWLZkesc1TAB6y5F7gx520H8svDJhXLF8NxTB00F8w/B3jq
lTzQWc6oeFHdQ1KlTXrMh9i9aVTdBxdWluQph+qKeeFolb9WrHxg/HFaEFugq/HRIjCy3g9rj8S3
Q2XhXd/K/sGlELneUv/V/hguHDTZmdLwiC0eRREI7A4lJQ3C7cYrWi9iI4L5Y1e1sqK3eE4GeWIS
QBidTeViMUM+osvKrPqZpwHm3bXIh2UHu2jFW4ny7CdHO/brfStD9TimJqiP0VURjxBt5DFa1ACh
NSELUNx2VHQF/qHlh6pOyCAZh2TOWt6+d4ZQ6nOsWLt4755ywrHfEybM8QKQLGl+mynyyks1ENc9
MrU1I4WrUfpjUdhu08mL1XE0JXQ7n6DBR44PHKGUM/N7BMeDox/jE50YEe8J57QAER6/5prozJFJ
c213WRnyKGQtTwQ8qyLBLcbsHNxmcAvd/cqiy36BPkHU/2P7riU67aZNXgMYVKlLDSox3DjDJNHH
ty5/UzavKG+KN43seWRgDeEJXjx5k22QM7288DK8Q12eLtbiW86y5r0ekvXUDd6UfdTumoJRFACR
5kOhbatJVuDM3U0mAkAxCM/zN8Kfk3uIuhNqUo9N5IDtFs3IcRwwQrHH/YbrWtOeRMK0IhzN62vF
Tr+M00exePUCFahbqp0PICzZo/tD6dVGgMvhCjm7xC/1aaar8j62hVx2srEzBTL5PBXeM9Ujc/Wz
9H2PgpDGCmgPcBnP/4VpisqDveBo1N0ILUFLjW2XfPYoL8melRxb8KJWYjqpZiQWHqfZdCZ4Fsbf
sQXz8MEz3uYXIBN6tyT4xFFTpuWm4KtkMdLE8KHxZxQ/oooomuYtGlr0h948cIZf2tcaxty/YSLv
Rw5Z1eAGBP2Fm2Joh6rZ9YXBQ0wiyGaXAOsn65zSgPgQDf6cGwFEHs5J0dj6aKpkCQ+207V9KQQF
oQipSazOPRzTHIOQSPtjrJuQZK1irbspVyy07ILhvVasJFE0TsrkC/6rGJhEhnW+PGDY4bQpzVI/
RUjialeMolKHJRcTAJS64t2ZxYmZ7hZVqrPiWidbJlfn2Khred7U9u5T2pdOvC/9cLqs/erh+165
s29rnKQkpLt+uil9ove7TEwVhn9bYANNUw8JdEPXl8JYOMrhshA65wS1OvrSZj2ZuXZmYHvVIEjz
o5g5yGykDcvwdzOSsNpULPx/eMVmj/FA4v5IVKx8cowTwD24ikXsnfWiMTOhwTsbuB1oU8Zbwt8y
uiZUuFY4uZMqhK7SkyzdWa/PHzVAAv7+PGe/BsrjzI4chVf/Zs8++RuMgOs9FKMx27I9kvhL2dzB
4apDLOOJFAEm3pFI0cEjgK22sZ2d39HgjAvWCo8j3FSCcCNmP/5Z7ExA64pnwJEU0dlGYxxh8qbg
rOzRCvi2dHIE+uH5eK2gFpvfEZvV4qEu3WwiouwAM+SR2ejxsdNaEHInZ1Qeczdijp2cmfgBRV4t
OsJKtYheBmIDSwI4mnhdUxx156vprmfSnU59ZbI/c8lDmM2qu7xmdjb+frIr+KYC9a7fsRBipoGe
7fbbmgaYE6DwmW19Xk6vSVaE0aHxjZkOpjT9d54waF8PxeNzWzqhIg3qEK7j/OBD0sE2a8gOr8Gv
GlN/va8q61ebJS+5iIOaF/+Gk7z5SDIl213dtn65A/Iwo3UpER/btSsIAKri0mS2fhtBTGCKbNvq
N8bCrL5VsG/fPQE35xZckf+Ezl+/g9RZUfNENpzjeJ5IlGPEwfe2WkN4Ml1Wv77Hnxb/RVHN5E0A
5s2c8dd1/X0She3NNCg8pAAikjeC1kDU55oYNc6rUtn7oMmI1BcVElw+z6W/R1SY9lgKLXmwfqpZ
6VD6pK6YrhQzL+Ci5G80z401h4Dz/HwoVYjykAr42wdFQUG6BTqRnKsUI8uOXGJlTtXsRzcAEccj
yMKRsIHJE5zahuHknixl4+6LzjqkuBXdFYTfMKEL7LXHws9pyhnx2nHyW23Fs6eSbnQARLa+eWkp
nLu8Q6y6Is81GUTIANzAKXhsMxaf6K8ul6xVcyLv66hMnWekKdSjeAn1eHaj3h9ulj6r9aHA+O1s
SidJfi99CnqiZuIDtrsI4lfRsGTuiTQkp9+kRRB57as4RHR3Fhl+EC4vY94eA4YJt4LSvBsm6aUd
lnGLjynyrUQ3XGXbNjuVQtIGMp6N06cnEo4bm3TIx7eZDjB2v96od9PoyOK5vpqDN2ObOP1DpemM
Oo415YQ3REAdexxLV4IFm3uMO2tfcZ4dBnYX2xWjHQdH+q30ZZrjtv0eIBw8mJFT9yXVIGKxnOLL
ZxETgAXfjEMZtRc2/IDE4NrNPa4Jl4e/sSQed926lk9VIOvvlM/4MpQcdsj080WytJznV3Cgo2bh
WK/ov9IC2YdxjjygQvzfvmolq/BMVe2ukGusTpHFs8VjrUq8s5aJPC+D9d/DuGjuqSsGpONhaXvP
XQGBK5ACMilLzOXFMj7BeyFQPtzhmkQzzxYcnITQJ6/bebnTyq/V0I5xpm0wzo/FwJmcUya74Z2C
V0do2IGCCAaFx005EsXYigCW60aCv3lDu+UHLm2b8lzI52U8MF3W8a4KZx+QceeUH0MYmTew5ewQ
FYi3d7wSaXWhys4ZPqNMUo7nzrk+sLOo3XuAy+Fd6yM3oFQW5bd1s/aS61qXfwfhu5pOFtbSDPox
dFNKHRCtmIeBVc6zHVG4TLD2H4YoHNGVht/thFW/fBspSajexnHt72LU3+YrDoOwf8QPZf6NUPrK
be2t3m+mKdWeYVLrBi+Eqf6o0Kkem8GtMOhFApKcrdwEo7o3WnMnQpfsECcaNidj4mr9lOQhYqPk
177YuSy+Jz91nT8u0VgCilJbeeCySDnLcPyqd56Q5ICQCIPTMrAKuIFuMwdPKwJx/8FJY+n+QWUK
l9vazUX8JInJ+zsM/Et19rpm/Jm9xFXHySR1d0s/ZI2SU4Sok63Bdrbp436Z2d3Zwd0ZEbFc2oyh
s/YvtQqa5BH/rVj4L7bu364qkuAswli4/Gfn6bkb69Sch6KZJQkIzxvAu+LNfeRoUqevijhCup2x
qS97DQ32ecEN2KE4TMNNUrJyf+ng8VKt4U/hsWoH8N+M9wCWSCOUGCM+calF4V0MaLfYzDF+T0rE
6Fg4VQnGS4J2ZVIdBjfGE5agzmwDsNB7GOM0cE5F4PiP2lAqeEmtwB8KCHBatohgbBUbkyxPuc3o
8GJyH+et9Yvws1q012XbLvMas2lU2uDMDsHcYVHpc4I9zAQQEHXq/w06NgZ3LsarXwD2SveYoktI
oEFifA4N76hdlHdipUtEleNPCAsNpS9hMQOKli973/Az460ZCo/Nyjp04a4oUZkvec9eT4TNFHzI
sZ/8PzHD581AHwJbQEppqm8/sP6wZc7pSBVwQ+CGSMfkzKbB41S/NupSjDRM7kjBpWBVOw5V25xe
B1TNctCfbeDlyPWdDkOCw7L/k1QtTAi9BrpAkBrx+kPvXX+c1OcAAQU6+Fkbwhl3mZksGldcpUgA
HSeafpgEJzVOwt2GAg+mNcC7mAZmXTscWtsZGB3UTcm1VAf18EC1CvsadNtMbsPKWMClA7WOGtu5
BoxUUSvCKau7MgbxQp1wQ6TsxCYME14Bbg/lSUXDlqratmeB44k3BvYI8L7fAhKrKkAsfh5OG8Fb
6Z9nMZUDw9XdN/0AGR0VnCh4Eqes6TbunI6PhDwnXt68H3M4kbF5NbhMviG8A2dIitlYTg4uODDX
n3E6hzZcTh6z8bJhDUO4swfT9DTgXsUqWINM2fQYhvwdCMjpM69WEKIViyuaVYImKu+KVULKkAQT
cPWGc/exDujtV3eRhCVlmud6tdORKwb+DogD56nHMpMyr5X92U8SlxRl6AjgwNUU/PMTl62G4/v1
obCV8wd7PSavUCflw7QonnEp5C7F8rfW7xgt4MHKkuoxVqFi2FbqujL2iDlc0yHgQneJv4h3JXL3
ZWjmrt2jR+O/rqZG8EvM8/LDnqR5C8n9hRC4UGo2ovEnCndYnMCgArTXQH2LQlKpzfrZVX39Z41E
DjwUjYZuvCYgxJaOY8rirooiFuisVjeeHzfPuZGYkGqD35aPNkffFoTqiR8tstscaEdP7K0onIOb
R4o6cHv12jZVrh77RomMPGfBvgGn20h9iU3g7lIQu9Zbj9PZ69RG/SNvzhoeYcgDnfhiS499hOn6
vXENnvkl79ZfUxPhAeTObPKtnKP4ofBm5gQO2hM5SOHYejN5Ao8oYM0OvE5Kpu6QEnSJt1Q4Nx4H
hJIFON5/9T4PYv0CGVBK8pmYpzP0Qljy4Zz/ux6PIdSv7vIiZRVCb8NrxRTH983IlrH6tC2tHkE3
OcTaLLFklwKNh17IBbQueN54c3VbHmmZaRMitZose8kypNiW3M834Ozi/mxr1OBNDsaCeGweY281
xFw+jagMHniIr09zJZCV6jaNv2uysyBLInK+B6mi+N2zDXvzmhH2mRUn/4iR9dpXUwzcmM44Kblf
OwnaYwCyt+5FnNZPReblX2q6ggYJ2DmHltdOvtVq4OoCfpPeR15DfJjhAa2QL4KXsU0TZmmZJUu3
XYrrSaRpW4akWkRdtu9mf2DnVxY9Xgqqwt4wlyK2E4G5Jq9tom9mD2fIbsRn8NdZnewvxT9aIOTH
4iaNmvXXzHNw2iZDLT+WxdE5mlNRvJEFNh91E4qY1FcwPcSwkdxt5xtQe7PLW2tTcJJ9SQYvZX8b
TaCCULA58/sljnX2ELgQiVFV4bmUQ/crsSy1zilf3jcuQrAhsOM44a9VLs8SF2txqDtgCHgAxmnf
Tql8iELrTPshbPKLaBYeyf6SljlojlA9zEMbf9uC2+VAICNxNlQmiWYPKxJ9cUalYA2N+Ev7QMQx
dFULmtMULsbfhaGGqYoW5f14ufQw9AVLOJyKaUifqsaHgjH72C53C6jibtt1owFCpQs3qDfGF4KL
xTXBmYCZ85WwfUoYwZfqnu8S2XqgAfIG5YtPQP4nmw4t5U0csYZF3XYl6+5dnPiWP2HT/+KnaGn9
BoXHY2SEy0+2ndw0+RT2P4138XMnhZugQGz9KjFHyUM8wOYnCsTKRD/WGmfshgIl7t527WFMIDJn
8W0WFvEfV2g8336n+39mxnhAI0hnRno+Rzie36sHCCXYNJ7S8f0VBoAZjcuqw/PGhtrHyI+hoxVH
A8p7+qiJAGiyxxQqLICIMC5RJ5MWJ6zVilUCHoZ5pPjVZdL9kKFlRX+wHCLDE3RUFE0ENXDDCNm8
cvo8Xk7IzcStulnbU0kPAqOhrHK6uhIi2GHu91+FjnS8j3OvhqncR/kfxYPpS0INRrYfuyTngJ2z
tVvakYCqZj35kyQqWtNtk/dy7M6r9v34hj2wIl6b4Krl69ehnoLLzIuo+Usbj+VQOw6ivTZA6etJ
Bmpbw4lCJVPyW3r4xXbsZLOQeBmKzFGoNr/4Da7j7XWYA9BfLwTRLBkAApy1HsrtWrBymOrcI+Lv
p+YLSTrAeeCpdrlYeOYJpHhBlTxfbtcYXEMgWuf+OSRk0UckeyTVHgWTO7nljBXNzbRq/Va5JX+P
9gmrHoqFfchG1k78laRArJjKiBhsWizX1aPJqoECliqt/kg2rslpkmP85ujYWOyGEWkav+mmf70N
yIg1wCL5YRxIvJRCc6jfg+WL9TEZ+u4V16IONxNjL5SKVjZU42R6kW8jhYavBlQ3XgI/GezJW3ww
1hkdOvaYkKNW+7Br3WY3ytG/R/KZRh4FrF3jDXmtqr81ni7GPxkqq/vXwa4ueEsMNXgdct5H4y/R
Y2ZYuP5ShUF1Ln1XmZuuihvy35DSunrLLquovybkznHYtTnxYmYKm5G+3Xjk/ZwLZxtuLkzS8mee
Roh/fBSnvhTt6idwWIYQNTkt+/B2iHFg0qFUpOVmDEJFkxQQp0E8UHXPGKjg/a/wN/MII5xfVSUO
EGPsFtUth8WFM6RZ9sqtUw2kW1S+eeDRkjd/Q3RufQrY29LzMbHU3wANytoX4uydffbKyD5bHKxs
qpY55gbvImCFXKuFAQK/luJlZfme8xpP5vwNlHOy/MqHcu4urjcKcZfT/M3jriwD2AnEBdLbCSsf
bUYNcbi9jEgnETau/tefSv3AIqEEcKTKSu8Uzd2MqiECy4ZVezo8xJO29tTXnb7l9c6rhrydmX/Y
iNFmFGI/wnNgU/xlUyv0W2bLVt6ZKkzCnTvxf/yrnsou+CBE6sknCcqVbxtHMltXwFh4hyjCmh54
iHeM1kQ88YbSdOEezDRlR6bxQm5rI9DZufymbtNg5B2+sISzBwVrhOUxtYbdHYwemJFZvcz9G2Ep
uBdZrNPpHkWgC/fdxIr9c1q5R2p+M7C9BywNdfEEXgyBJIim+h3PZB9txt6ah3wwAI3adV5xiIJv
lSe/DtVyi6bbi/duUOu8c0IdUUyC7E2E26SuV/5DK1j8G03kYnwc6LtT750fcZmwSmHrEWLI5qL/
Mci62Ilkgxtj9QYJPHTCak8rpsGtw6GkpU0B9nxAcgb1SN1yIOXY1WD0CZ4oo9Dxmw+bi8wrToz0
MxZR7j6DMpyhfXHIPcOg0fJ+woAyXGrU2iOrj7bFhI934YZkCcye1WMp+Qf2ZoiYg+9ZODfF7ETl
KwMjPnk4/LV2521TkmN5jaVug1cyYD70QNZwJPjwQTrbAV4FgUESyC5oc5ABrwVWiOjIuO+ecEbU
8SvaHxVcHrbKYqciKx5NU+T2FMI6uBiTea9pUhFAdAgL7KupLc5h67J6Q7LIoKkUDcNSMnLpbxd/
ri9Lfw2URBPS2VPjIKWfR+I35HlJixA1mC0wHlyFo3OzYonMSTG6oAgf/CGjKNJfB2PvUZFwalLo
Xfi/Kw/R9pN7qgz3+DxxfHBSCXmFTzUWzt8UxeO7lGwUqG6rpZ4bOuotCwuGXEkoYiMD3s1nwY6r
v2s7xHuCYel41ydOgiHQhbknCaQlxFM16j0BBCjSeYIcPOKVuvP9pH/F49R+cYaV6VfCx/ya5MBC
sxKiQkgp1vYfMTcdsy6rBRLSsix5frN0Wf6ECXvNdiO0g2E7QXUFVoJ6cMeyV6PL8SsV9bYX5fVx
FBLm2vZOI3ZhGfTNc2rV4B2CteGcOi5YV6GlmNVS9+XKhzBuwvhQJS2LgjDOESLaeYHekTZ9sgvQ
lLjqisJ0u5n3sfMestGNPsbRecsI3JCl6JxjIHlVBC3f8IYeCBHfUeiyzmxu/I7XuiZfJBhZE+WU
912wrISMx6pAndQ9glps5XIZBa3UjGmQy+ncSJpJraQX4u6uq139ZnutrvS21XMfS5bFzp2GiB48
AsqvguPE3a6PseWOe+8E49Vm9MDLwZhL5upYjmHymeex/BvjIGYgWJP5p2qihm6HYVIQCOC3v+gx
aujapGqnxY3TLu+ca7F02GL2LkGLU4pCL5MzjPQktU4pC0yS17ST5DeeCmEJYZAgRboWlC0cCxIY
XxLfgn25Ig3sQ4LnFLJpj6a7b2yRFdsIY2F5rN2+oNmz6b/rpHY7ztmOwjfpJMY/ZQxr3T7E43/p
E1T9HYt117BTVMJAVCXtjc25qh9m24cISIBR3HcAOEDogFNzBJxlI9bLspaweT0/UdOpiQbVH6zL
zh1vTi/qLSWvnnOqyG5zQPdLkFxAB8ZoSxOjy0JQEnLapahgTyFzJABRUMfDgHd1KrgOrdPaX8H/
5TJlvxQkbQUtb3c47JcbJqEgvxOiUx+cTJvhKLwohIEwTPDYM5EPO1JailAOwLSDH7Xm4Eg6QTZU
59rl0AyJLm6aAss74BMvYeHJTcOSLzJyOabIS829x4Sw3oZhNIf7MZXiWutRzGV3EmEePKbTHKjP
sKA1mq4QO0xHxFz5ntIZBnytRu4klR3DYIMjTztBIZzRcFwSAqSBZKIKoj5i3E7yLFJPgfXqmyCq
CweqrT+sB4/lmHqM5nX4m2B7RcGwNvaa26HL7G4SV/Q126V1Nzvs6m9Z1qJuOB35hscZGj89N+Qt
HmsRq+LgMXBci0u6Mvjo8cwTPl8K58vzXeJtCD1Bs8eMN/nFdoY1UZ9QH9bnVWR9shwFaaSAAZuI
vuDnMD7CvL86zi2OJuwhTZMyamaRgwwLQo/Up67KA48T5xEDo/K23UjSOqHMr4qafRwFct62OYoC
5mrtczKd2um3HeLqNlzwaW0TVu/JMZr8qAeWBMonYpSUTLhb20SaNzhpAHnDYdpbsPZHvAhMC50Y
RWQFO7AiZ0Z5gvW1jZbK+ZVjQbzVUy2XbQQexx4oDqT3tHewDTBRMgnDMVrHXyuZoOaAEw8i8jhB
JMI+3D3xgHNfaARJ1yfdSwY8pM2uZVZaiJzV6opcDsPGAYRQjx/01OHp8LARYYht07cUI9xvtERR
8hsuLDDwRgn/1DVx8+D1QffVtVdYyNqDSO6TxPqX0hl4+Y+rWMAolZ172yjPTn8at0jUk0t+8cDA
rDjT2zBqXz3VhNlZonPXZ5dF2TEofI2jYmmF+6RQD7F8eJH4CrzrlVLEwlDz14Ud2BM/JuVpYR2a
fUQTScpkMnnsvj0vU7tVZUC96YWkKwgJwc9f7DKnwa7BDSF3C79Ctb+iUwMe8TR3HjhB2ZY3/ajL
Z23d2T0GE32bGwgYLFmQ1UBozMIlp8PKfHLSI1pyhG44ZKkMj+mspqsWMvjrc5Dr5Ydii+hvz0h0
AQKZ408QlFUfBy3n9Q0vOdNG6C3pj55UNt5pz0kfeeAAxMK3PEIR8yG1bvyRKf/m/0qQD9dYXpBY
4HUqvkeZUfXs9uRJ9oDJeXI2Km+dL2cg2CuEruKHKi/Cd7IenfuJttrGz6blOYmTklehS2/yqsKt
F7rr+Okvs+sgGl2dD7s87+MUMwjJ5Y3hBIBBvsmVving8MpXLDoBJCw0UedzWIPgFrKV1fACS4+0
VFJNQMen0AeX7vIH0FNDsjpAq9qz8WRmdgT96wtOvyG74yeqP0l0VnRsDErOtDt0w900QPAEaavm
+Xb0cjrkNrnfZNzQ/OTtV8ZeKPoI1DAIDg5tRSMXK1es6pyJ+Fkmfl8mPAhaAc+ehtrtGJzAhewf
lJiRHMtvUAdJzDPATecbreOlPdUSu+4hgMupzzkTXnhy/TC9qzlJro+BWvF8DHJdMvpBcpHdcArG
jL1x0SnTc3+t3n7EUrCuR7cIlfsw+TDHG9hoOAG8BoyVrvuJKbXl0xJ/rBIRPrV+pc/XjOy6764C
AbAM/zGCW/VXWHZpuxmTFGZhasR3BAC9M6ngCA2ui7NseK1mM8zfo9MM7YjvS0v73MV57ey1Wa4X
uhARRwcmqddMVBRBbwwX0heCnCM+rwYHfw/8MPUfPVNMyU2iOKzdNY2MzitNFuEFcyVbwZhbfPzF
EnOqj0ntO8s2H5IRDozVww50Sj3uB5YWvE3jawp2W0dBtHzZNB3AEXP5LuO6TeRq3hy43f5DCMUL
9Zk6adb9O2UdMvDXM9sdpnbd37NLjIZDx6ECE0Zec3DHz1gtX6NtJxaLWpnv0qjUPobz0pPdHueE
nhyetyTbQhPOT2xSPA/73dVexSsnvwd5KRs2cCzU0PLp0NqK0Jr2iX7OoT7mM3ri1lAZcnabMaLe
wow8RauiVN0OWp98uCZyOS5RxxhsosVrnMeWCjK7Cf2BZpWxB7d4cA1pcIBf9L/vTOhkL1R+CO+M
wVfyMaZsbg4aisDr0sPT3wJMl9SlLHOO+rbMMpOHpvCcM8VJWFZECY9njxLKNKXG2Ou3JU2ehHBK
nE30cZSl11igwZmrdysAnejgs3X74yalTZEjkuGeddDVmwl8dpcRxl75NhbwfOQ+mEBMPkEDY2HR
tAcWMCjsQMWvoDNBbeRWjqDF/V4tmuIZX5kdS93uMSuJY2/7dOCkgMFdU4NwLQS2Hny5bTw6s4uq
N4bfUjVT9zYS/BYPKL6u2PZR5uH8hE94h+2wutXAFdftWpIroxStKc2ZXr3yrwcUKDtkkM5ufamL
DOyB3y9vbdk7uJvHxLktKVGKLoXrr8m5KMKuho8VLH8ToabiF4+y+alJCtmdkWqJym4kAtlTmXjL
FUzsGjaJ8YyF1KfDkt7yRXG4MCimLKI8xhxvGgnQUls97tMu7z7IIK71A79m256J0NHLZgvoZzdo
iGQKuMx9+1My8vDOmKKh2RLrExQTCFbYO140yPOOSg2t3C0NRAzUaR1SNlJha1fE7+ONNxGtiuHk
unhsi+5cw44G4cM27CR7GidAB7LM2k1Yoar9imD6vGIMlCdUwmh5q0dJBmUA3HDSga6yLU72a+Uk
vTfd85hh34kS0zgv8UKykscbYt8j64PgyenYCzxmfEO0o+cpK56A/OpROiUeVYXi9dU1NAxvlNET
1gIZLEfHNsUdsr0IjiVPkLNxF5PjDIG9eZ8E4URRCg/g0if6GsbtA7lZ9xhRYgOhsmv1cLA5fv4X
5Mrsld7UVp3aKnaOphkpH3H7WJ+rmH3j04LcWX6Rkp/A2sXRWvzo0qH/FAwoFz4Cqd//mnFsnKXT
u1RkLoTW597JmotZCeVuFl35YI0lufptTOhZne0EDBsVLAnrg5ycBdCOpa2BPzGAdTw+586h0oGt
xIyaRo1KmD3MEO+WMyQf+Os5cM9/sA4nrEzoes/8/jmfL5aF3Fc+JALsBGM9/arrtCNOLdEMBZXE
bCDRW9o9r0MdHEfeOgRz6HHyNtrWcEdJWkyXpkWrenQ1ISh2F8SHKUAtur3pSzCDCCAr469bj5RY
miFd96kxkHJDVjLyEgAvfcxnKuu2Ks+rX2MTl/4hpmW+oEx9DR9s643pnphSHxJWvDK3V6ScJzw0
CBzsdH3cEKWX/CaDBO8GjsjY33csxeUGW436DYIuZ/OUXsGGJaMcwthMgMaJ6pJ+vpIj3ia0UBKe
EuNiJRRuqZ46pjL3xEFB/AqHyUMeLmNzom60XR8XF3MWFjSs2ISpV/e2VIC36ddQcfKcyybW+1WU
mrXwKP6xETUc77jyfhipzRmfKAZkl2cxZJRZu/+u3mcKJ2lR9M99pKanGJxRuHUcg/sHcxqxUUvP
1xWG3VNJNFX1jzcUGNi3THb/cXRey3HjWhT9IlaBIJheOwclK8svLMn2MGeCAPn1d/V9m5oaj6Vu
Ejhh77WjA8QWlbzqaMwuLkTL6h/2JQ/cHO5XiZAvH3v4g4bJPPncnhXzUYOfsO+KZlb8TVyvz08R
cieGgviXIeS7zeuc+MhnVpWn2H/TnujPHeuyebrCw4gAyeMm2q/A93EqNGp5GeGAUGnF2RJ/Ef0X
AtiRcAABmzTZA5kKC6/04qE9ypxQ5lAqbU7wYo6U9JpEefHfGAZIzALAZxNDmahw8SjcojXxrlMU
hfOQvthhne/MwrJ425JBm2zFVC8kJOIze5TcNeOr30RJuxn7qcmPzewoiBCxTR9YqfGLy0GTpde4
rbzGEwjAzZCsWAYMAlbOKbQuP1TYOuUvVszdN4Mm8vAUVsA+Tnp0+mOrMOkfSSW4VYYOi/ZzX/fl
yQ4I/LdLFa54+lJ3uMKRtT+Ie+qKvAgqrYcl1yrZZWMbgSrWyN93sA993KgBrAM09iQ2nMQQLSnp
Ayohis+ty+Q/xkUcGaBCdLyjY3a+kUXTPWatgNyYKKXr93JJVtZMPs71F/p6SKlOSMu4RSGBdEwW
oTyRmKeXQ7C2QXcxVea3d5R6lv9QOv5/0PUmgFWjDI9JHEXgvYIa+W2Km74/Ex+IaW6BNZYwSucD
e4+m3HuFsh6xIQ6wVYGlSSW4jQKd4IoJYzgx3eimzzTqwjC4epTJy1ez2sE5W5I378egxonEpFG9
B4hYgm0+KpK1QBisZC4Ypx1RAAZZhyaQ6Es4ACIegiPvT6aOJi6h9hVodl7HgTSyE8TzDB7dUGh5
SzJQAGDFyECPRR1Nu5xLWkM31qWD18Hqm2tIRHs19MsjJCGpEMfG463vwk29l4WXzAcQB8TCIMAH
w93OIho2ZMmCIOXC1XekV954Vohz6U0W68Bo8op1xxpBD7vYLMPHbIhwooZBj7ZngoX5IAqlfgOd
OxEzSRvwpYeWZXKHlphjHdKaQMdPStUmoZ2JSVQep2eIVkRR0JM6uNaE7C7DaILhTtAM3+CKU2iO
rmj6B17TbL0u5ax+F05J104ox7jelcUivkdyiLptsnbh22jKhq4cKz9BpJyk2Rb7dL2w4Kcd2INs
DN5ojlNiEwrP6QkUEfGDLcUU3Y+V4YKGmuG+ZaaPH5hUlzl3XlYxJ2+MuWtkSxYU2JT5MKyQ0e5L
k+eP1jVRuu3bgWg9p9BNduHiKR9r2laSH90wju4tY1ac2t7k/VcA3zi64VIi1wcZeWAK4gQXAJiW
w0Im2ROXmTAbFtmBuzdrjgQza2HNSZQwPE5973zi5pd/oqonTROjcn8k/af610mn/WkmstIQISUM
4ulki6IBMpu6Tz5xlQCGlHRQYsLXoxmWC1OK7ehOyNATd2Stm3gTQa0t09u7mew2ueWlBgI1dStq
vk3Iw7vs0nXx9bZTQHt2rnHKQ8sgz9vWXe6pX2zRS723JDfdVvDzkOzXFbI3YlWn7u4pGgj528wE
GL7wwDQEHTK9pIvykuk9KFtKMVGQIoXjO0Y06s68FPsmQpO+A36AUXzE5PtPyTl6KylrCWO2WfcD
VxK1iLRm0fedaWX/4bHx24dDpX1Ghg6LE5Dt0wcJHvCZAqSMj6LLEK0TzYxiB7LWR030U7zFeQE4
Iue099lUzdPFryMrdqX0WJCUxDY/LYph92ksJjudzZhHzxANmBsophYxP7omYDjnMydeCZrOhjwK
uvwmTohMxBCaRaeo90OkPBLT5ZlkcLTIMMgkyX4kRr579BDODxLjBCyXGYZ765s0/eXNIZJq5naf
CH0Q/Pg+rso9k6eMJXtaqWb88NskXs90a3qGLNrGkNSjZBWngU+a+Tfhf+IGTfKrZ4I3lsdFh7Qp
GX6zMxa3tD50BGS2D6y6oivgXZ+HLsCzA3GhBTO9ElNTXWvIbO4xGf6PY7dRBJi0hX0/EYm1j9dE
DcdcQfX4jUhfPhpLUbhzScDQWzkA7qL6WmBtbBGAZGSTWNOF1bDpAA6UR2yCMz5I33Ell5dyK2IH
vPXXLL2Q6W9pxl81+DYmxpOPhevdF8QAfNcQKoJrDFYWllgcptrtnqJMIane8bc1i8N1XbqMLph5
eixDuRANCKSoIul4BTPAg53PzPZdxDUvEBVMezDWRL8oLFW7n1bbXLuxEvPOdxXW9XalIPmkLcrS
I1uDmVF4KcdL7AHN21FsePG+moLxrVk07UGXCQN0aMn9Uxsyc97LQQZ/8QhrDkfN9bHpmkZ+FLOM
rqAni8+oJdNiQyKLJh5vCPrvdhB01H1LugLJtyhmNj4LMjocd/Kf0HImhOOF7Rjtp2FsWjyPbXn2
ENno09K2Vh0ZzxAURAnJ4taWCK2PBDS0XyuRnc6nEAvR6g5QvIp+JplPhJXapxiPLwILpy/bb8dB
pbuNoR5QwwYtUkIy9xxGH9lQe7+h2K7leSI/4H6Er2I3Mlmm/4BaFMFuVR5u2TXA0H0idsIEe6Zn
bX2ZzXpzLsBfQrVK6FvMeg8fO1o3f/wTuqn/k3U9Tu/ImaoVdx1pz9ncYJXApFpl56xxnV+Y2wc8
aRGSizviGBJxpT5PUEIvsjf+sSUzKz2TyVvt4Esi19gCPkrqUxzDI7kab4FCA44AIZtioL2lo6mz
K5vb5VeS85CecHMu3M1BRsDn4HOFIukDo3Ogskcet4am919wxZHSWac68/a4j3ARIFQ1BjKGIngJ
sBqdSz4yPweA7uks34dTFRCWAaZosbcWAnsJlJJh/YxnbfyzI6ox/1OWJQ5Fpx4kWSvQ99Hybagf
Vyp7/hyYvQMb1nJwdwV+Dm9PKhRxe0GraGhr2rkVDgTuQIKi+B/v8FWh2IcPMe2p9uN/GhnphPq4
ZxHUKtqFjU/bzxxnqNKP1GsYaT4GrGGSF+LhsFnCaIzxbfKSIIS5LtXYef+oQtbiMHNB/WuJvvnq
JjKzz3HUA7MyLGhWhA2SrQlPYBNfcFcMF0II0uTS9aP7MsVBzWvJtsI9VNipzIWoCPsfIcziT8MU
qLq9MFW0x3sTsASdom7dDQIgN1pCZ3yA1macNznjhEqWnCkD88bSo1FOcyRbTMdK/VrDlxH3Scos
+29Xkg5wXJAk8plCsVKfPIB4L7YjoKfklPHly58hmIR7XnLUfMy3OutUpzD0RIl3Var/aKJ79PuW
r+iS2IDg2J3jqgl9pGIK99fxCwrwiHePbIRkHMQZABZ+Ygcpb3JyFx7KS4LZFUeHRDzKiSSBzye+
UF1IcCtq622QMMrVO2mBxUJOAXPCJs5zfK4x7XEJiSRzgvsOJLNz5c7L1n0aw1rfQ90IgmfX7dk7
43aZ84OY+YkfUEcjzjKjP5wDxwm88xr6FTM5FeDUmgF1efQyjt8f0j6sHnhOEwLNZqb0QI9L+DPh
VAf7HDiW4iNlmWwvIkOEx4zYj8K3GosDnLhqCD0WxK3+FHknv3u0M/HriDkRDj4LwktsRk24blCE
z5zzDoFmi2HUCpqguZs7Re5mv9ZI9QHYxKeRJRUx9u7kXTXYYHukxKTZ7pwoYrqIraXe+ZFV/gGJ
QVh9eAWrj3NmKMlf4wyCyUZPaRbckyyBCBqidJCjLijqIHthJOvTvJcMCoLj1APtZrRb37gUsQ+e
FVJ6yO5mt6YOPesm7AkxfUFgpeqHFUxVfmCSlvw0LYxSLIvI0Q71RCTmtnYNCylaJGL7bNjZT2ed
7WcWmsA5dX4Xqntmalj5kFKWuwFGyd9Gdwo5Y1B44FxH13U2NdZug7YwYNC0olUoN8sssMwXWluz
r8m5iYmxUl1zUu0aR3sQneSzgObqMIbPRCFdUl1Gr6TVdg8M1FiYxDc1/g6A+liRBYTSmnun877C
gtT2DUX0Aig08REwrtgPSCZTgsydSCT+b0oKzpmxoT47yoUxxiZB5oDgtiLT6FjHiqx5XJ/wT+Xk
mycU2VH1FjLMu+UIa3nl11o8zktEJLsyicFueh7g3rjqluorxr2+gB3o8tl5DsYG8UuuIa9g/UXF
8Q7FN4AviJ0HHb5BNBDsB12M+TUh2BlprqOy8rp0RjVfa0B43zc/1JB8d77sQ/e7GdmonrCop/Gh
9UbvYYroavCBZ6mznUtIFxduoRUkJYUhf6cbNM5zAcCKoc3a9ev0YlrRlmjCNRiCiwZaFhy0z2Ds
wr5CL9+ZLOfPG94U/oxZZ6aRSSJ2sBsyxSDHrdPsjLU6dMACdyHa0CmdxdUZRBBtLRGE3V1QzcQr
xgzmGCvnKm0MCWicqLAtwNFlW7ccoofbLgYtU5HX4CY1lK8Nct/wWsgkJUgczA1ieCLE6ZSRSEF9
vfU07byGxdFGdaH2RODwSgUj5Bdwim0wvzB9jgAOLTEnPkwTx2xtipINBWysuNvaKU3+4GuZ41/d
wH18V9o14PMJ+LPxYxHoZXwlEG8ofgWodm6aHe0m1BKE5WBpZsV5boBhwecD14fhvljyAMwVTuVD
aGNJEwHJvkPslyfJsQ0yiP0b1/I5YazIQauuu9p6gyQlPFTNB+2v/SUCr3Gh0+a4ExibBRfBesmh
tXcUcvmwlC9EcK8EdpkKmsceP2PNw85hi80m79qjDvo+fFNxTq/JinI94M3G+9ADApoQg7O/YSdl
2O3noQzfOHTRiGMnDnjLhlCTiQh+6/c4h/JvBmMOtREHKHDSmCES4gshPjLGseRSoiMkn1x0/m+b
l0RXU6AQD0/vSdpk0pHGA/CES/QJbRBxXp7beI/9EvjEqsEgp4psx5DTbdMnYH3wog9AIGQZ52K/
IHa6JZ8EvjiuUFtfWT+zXWlQWpfHgEEH4rD0/7nIkPzwiuhBiouyMi5g0gdENA819Q1rw4mY0mmw
6jfaFBAm7NEwHi4R03rwq71fXeN68A8eowuyXfoqsDsKSsl5SyAdevOgsKzitEb+xanUQWvHM8FI
mks72YLaSP/lk+hJXWxneNPx6v3VOVF8aZXkP3RGsC5QJv4FKUvAg4tx/OzVDNA2pJAXzg+nMwL/
ZOQh3FM6kv9ZOW6I0KwCSXjXtgpInfJ035xyi1YWaRz08oeMJvx3zQSr2IVDWLyKTj1abePqcSis
vAtDXdrtMvgeQTFLCNsxXhzhnfrAKvgfLAmZlMOCyDkiUHC+0L1PwYGN65pDWdcUP1W1FNSn9UjV
BfpvNQ2ezJquEnQRskC49k35K+zknN9ruZZ/3LVV7r6uMTxofjOHZmhLV7/+lAvKwmO9ep3dolkl
fzvVdIoXl4HguG1Ct+g2Thm0CCGaWnwMc2k+ercP+0MdGTfeD4XreNc2jZNPnom5PwI39dOPuYLS
vQ2dkbF5GC7Bfb3QaewiVIBkRdsuJeupT+TCvZvI1zgyJNR18bTO70Nv4HKa2Bd3LTEn9Q56CfGg
jMM8u2tdlb03i8CP5ZWwMzAgsXWMdzZGhbcVdhzrexwnLXVu06DlWdxFXMXik1jdYUeFmBGlWqCB
K2oqwleBHVA8zxiz8ispaV3zm2H6BCx6yDBQLTyJNqme6YfTT5h8jNwwaDHp0mGSqq2fCgeDYlqj
Aa53I+EDSO/aALjcdshaZ7pbm1B324VuKH+Z/X7gELOhH+9ihGe4C2eGf7DOcKpYxMdDn1SKQ10L
DHOjo/kZb8oTrCqMXeFD8YDP7pgem3bEEttVdRcDUgfY1LHc6NOCiVrR4erpO8PIsskDjfzXOJGL
aBxvHq1GNXpuK44ZqSZmvceKnLGm7R08+MOT7PLePdCPde370oiV+C7P66b4UObJiLk8yDAujwHG
5+e6U5oPFtwcJAqkxxoLJivueLkMK+LGgyUzp77voyYI7op84ny8uqlqiVdBvx3NMO445xQwhM7X
R5b1Wv+wnbL+Z8LetHgfshqFMzkoABS27kiy7a4YurW5E4zw0ZjVzHVhh0XJBEOqD7HMzwzWq6Pb
8MdfsgoXFNw1FhjIdzvtO5dCM70+rqLO8qe+QsG5YQzQ8x/VxmSQ7VJCBFDCz8Pd5NrKfhVpK0lh
cxZFeIOomm3cqfFKII1aXwTwOe/SzRXEKMdd5vCsaY/tJqcwJUOUlAomD02wUASrHjbT0bBU+ENX
ZHAMlKGL9IzSEn0Vl3QDGiiFJUR/BVL0MrBo1dtEe3Kla4azvXPBfoJHCIRpdlOLsngXS0dXz6Ig
+G/Y9AEJuvfDwsWFCGyC4nTPUiLQz4X0xuYewcEyvvuGnpiJZ5mmO9+xeAk95LkATYJ2+jP53po9
YKWXd42rh1fE36I+eb0EGRZgERGMEVoybRaP+rBqJBOi1m0E+6G8n+4Kq4EjVyaxKFD6+YYJa6FH
fTUFmlnMQWX0U/J+mT200aAiooVCdDNl0MUQqIoYLDpfjAqPXh+j9c7h8wanJV5HlnDUitUWHReJ
qPCb8SjFeUzmIvcgRRtbGdPd21bSvDc9hGnydi2KwpIQlvhcTkpHny7D3I8WPTBKGKQ591lV5OuD
M8+i/g13ZMifiEHgJGDvb1ZE4kMVhy+a7q3fAWAw3+3oUMi3PpXJCZV88oliuDuDMEOLj1pO8NLT
ZN3NdY+2cboVamQ7Mod6ZQ3Rh1cou7gNBJJMd2t669qTRm0g933tTsFTxsOLTawC+/HgaIIedpZr
7ycaENkfZeDrDF8kI8fN4EZBsXObroovPNH9kw/27xbaYLov9iXVsPMDOgTwIuNysXzfYmt8xs13
PWoDtBwAaafr0HXpqk++Xt367+pHi3Phbwjrl9zt7RPxr1bcOVL4H1SGqq6IcLYFDE6QDShOtl0x
Ru6HrZVdyiPfRZmynsZU6DNvJOf0d5d5OiHMJizecxasZK2VvHyY+W5U9RfWmHHGUjxuprekSNMB
370csFbCx6vcg0+FVt2zlE6S37y8qwchlzU/ioY+S8WOvvNm5p9qQ2YyrqchrGEDyKL4nkoonrez
kr6o8KW8AVBKP5Q7GVWM+3SVjCgrdZ6r/sXwj9W59DmFOUOZR6vXdp3sJYsLuAw9dwuZN0WLb7kL
AMlDDvZvj1pZBN80Z2r8qLGbXnjCDNr6OcKvJbuA9pBYdQX6N4VM/IM7y1enMCoIqs/A3XcfFfuU
jtgpvnUc/ouL/KyHO3iQaMc/fDLjHxA4kBcIAGs0B+LG5IT0IuksA5KwnhhcReodbmRAbls1O94b
yn3VHg1yJPdc3rBAlFNkGj0HPi4fbaa5OlUQ0bN94bsdblAkc1eTdWlMtBLei73n4gekdHGSs+gs
zqNxLcofXvLht8H7DmI2EN4nWyXC6RZQifExCyTJzezWus8mTFxybOcxfV/7Wj/BnmKe3eKBQPRG
ujS+j1bNzQ9VWWz+lY7H/dL5ZGPuUj3k9oLlpH5uYh39l8EkMQSzSxMhkY3AZRXZ1JRbBON2fQ+t
kueRkDRv63h0ftuJOW3HYoer6MiaNUEg3GjQKXnjq5c2GpYSDxaYqsGtbhVT59Ye64xbrjpK9MIy
RCRr9BxNM2Kbupvr+pBPNhh2hsqMPEgw7cQKIz8m9Nd2LJOzOG0Rzgw5E02YlUgcqc3cgdgSLQ+a
rHJnX/q+fy9LR6MEWb3ikeuF/fwcSwlgfgh91vmtDfpwmzucTgeiVWx0TGx4A4ZD3C6mj6S8IYiq
IUoH1DwCe+aYmvG7dHNYbBFUIWzARCTMuBJGpqnSq18b5Dq85xRyamOwr4CSxTQtx2ejY0QCGxT4
q7yfMRj/t+bww7eDUU65rRcmPGASCMipQb2lLy4Id1R5Il7e2fdRQQMGdKBEAmsHWpq7LcLe0Dj/
xqLPr6pu4/LSrmmXnZwgbe6bkvRsrID9PMuNzVePAG/FrGc3YzP7svjm0ksegOl7p3IorloMTXEz
1sbtvSFOQvxZfEkeFe7dBA6PI4dPHhtg3SnWhX7LVNmHeRQU6bvnYrk59rVEf3mG9l3brxnHAKJW
68fVUTNPewYbGP2dEfehzp9rV32ZZNL2nuwf8jxRzUJxBtDfEgo2Yc3fRJns2D+6zR+8F9E9ebnI
Gjy8Hy+hkYQQo6RQ4jFyGIX1Z3cVK1tPqCz6oXH9iTAZMdTuk7/a3Dv63EYxAnFHlUN30HNZmR5p
OlEKGqIYskIq+MaPxHKNqfxCOGVuqOYNmOjSoVlhsc8SsRfRX7xSkeKHIAT6hEpnDsk8RrC7qfOR
8QMuRwMjR4wLJurcHaHbN0sAWkrRLeHDq/HAUHnau7gjnvugjIgu4CaSnzmEs7nTlet1n9SRc0Gw
PWfFt4Sc8Q7bRJMVkjb/wmE2x0ZZ7x2jRvgv40Ym/8KlI8A5Tl4XaecPMYoDw4AGQB52FSgK9Nfz
crKigOHXkQryjlKbQx+bHbdxnwj2I2EvmdJkJvCTK+zg9TdalfUbs6b3G9Yxv4yMWPYw18NodwgR
Ft3ydbDi5SS8rKdVUzJscZlgaIopBT/JiXZXPvk4tifiOfTNP0hz/sg0uQie0FQ1AvELFVd/7+cy
WO9AGDrLDg9hiMucXBWAgO4NxjU0dEm82yG0wAG1Vf3Td4EZzx3UJogHoVdU1wTIlQOlmayUZ1/w
p4pNglaTETEKfI7PDrntPVTXErPhPITPazcRvYF4PyfGWuN2420gFjnnCn3zOuH8xR7veqcQaJn4
ZbMp4fZGY0CSCm61djd4dV083DTvb7wlhMyMRbVsYeMUkgXtUp6k25dwrMuEzK4/OFyQhE6JVCdN
Vgpr00LZuyAuRnUuSOYE1EbND+IeIxKRK3nMMr99d6qiphHL6ZoJtMUmv/fmmgQepWc5AWPLTPfb
DnIId17vTuuRdW65XCLmWmzkwTA3f1EXx3wQBe93+1UH0AWPuA08c7glBi3vfunM07Yob0BQkBdE
jLDs6pP42St4z6lcVYCTDNM/5CXC1bZD2RFZuylQsGxE6/TxY5pSTl2CuB576Lwo0ZPD7TqHEFMR
ryXVdNO8eq58bViiZexGl7HZeqSty+1KSuf8UlHJZwfgWuK5TeFxbsTtW2bcWU/5EdNPGTPiaDlR
q3Qy6ItMLe6EiOoT2ZMEWNAirf0Jmg/ygYLS/qtYQiwOMSftaUb7yu+LKO0JSk2Q/AAky3HUpEFP
yZMM5AOydFru2WoQZ5FkvgMQc/bBd0UcuW9GLkjxtHLZotrAG8A3Ts6yF9LrvadsmVduG/z9SIRQ
Vb9OmVzwJ655fz8LrudYdiY+ZMplMsWatlnR/1aK0FuUIMMz/cSAtRd30b+o7r3+SvCAIcDA5vqO
974OUeuK7hW5BunfqDzoXwanNAmUwkVne936/mPB9nAFqomNNB/69aflfU/prjSwY4b1vouXk/Uf
eBRAtwksBfyw5BeEJ5w4bMahywDi62n/EGJ5sSyOHqdOcx7pwub9AH650QdWKrnc8726WOAzE7Fx
qrS37nvmO/G4G1r2L8ERrcfE+ShyOJXusywLurx+8B3nOLXeMhx9OfIpyJwNA49iimqkcBbxppVv
KpotB31CJ5g57USeJ+E/u1ZdQjQUUR7Iz3poeg1wbJRXxo68YkxWq2fkjMvyUHSYrniWYdu2eu64
TIlPuGdFqhmIak63I9gE/5vVB0NpS189HfsGDv0ZISW6q7yEs7D18W+83uxhGfez02OeaObxvnAo
cF81o+bT4Fg5MRtOJ6rGqZJIAEk+SPEPoXKYLsbhwthhjeHoJIStSS8BIbgQ7McofWTWDhjI4N4x
+zBSq32bi4kgFcqGDGZdSkrlZ1SK6j5OoRsQy4yfBhs3AvHJU1uGpRznidNHPwqZCZi8HmXvbmRe
zoihyfSvNR2JPWHyEF2I4yCTsSuT9OqWThS/90LrU0UwSLkJohnBBPFgCxqzmOwo+kEzrEo0R0Ce
0tyxk83CZ4hIYH2Z0kcPtStIr2pxrP1bc7ruHbJKo7biZl44BXVmAR35MV24g6DVoLby1KnLFtCu
2ieCgAKoiaID9Ys2jx1RSfuKBj3cp+A5vLsxiod+P5BuojazBlJwKAtJxTUTslacLay0f31q0d1h
UoS+SVjgf8NKqNwpC0JY33BciFk5sZLK13M/GyiFeUHBzpusSFeHnTWkx4l9DovesOeKfuhQmYQe
38bYzaeyHMffY2EnH50Toc+3qG8gD9zbgx7z7g5HbR/Np4CIvvFSClm5qHu4Tj/dvsOTUBtIRAi1
+pqvxkjLvrPHybhF/g7VcaCN+e7DrpzRISz9MiPXBPrylYiqPcIYq8W7QiJePkP1SIYHCx2LiFbY
/WAHATEGt+DUPMF8J1lIM1tc4S+gYsNJvOkZtBUvQR2iSQgJ145Y52dUxAW1O+6lMh2DB5wUhAOx
AbiRW1YSh5ZtK0e2DGU5jzc3S10SdJeXDBT7VULWGJPGOfc5LyuzoIrZOfF2E/k3aHc5/tmXVwsL
22SvqqihjeKpVElxkBnRl1BbNAzi57IWbnzDsjijfY4R7iO+6P2unjYlwZZLeqDBqFS/W5c2/u07
VZntetdZx7eOOLdyV6FTfsCIZl9yJynMBhcsgx5LFx9tR3DG9w0Dyed6oFBmYzmaixd5aDd97PzP
qZPmdDOGpPYDUZrFOURKvRw78LXqy6FbLwhuQRNUbGenSGH+rXkFrHKcx/VrVQZ57paXu4KuK6Tp
0NQCJ/uZcl3fQrFiE/QPHuMt7kMGoCjbI7+sEpaoCE2XaVMnHSoXEeZA2lTGiPhBh4hOrhFoOfaE
dYJqcsdd56sDQd1ORMQFGeXtAwdgopB6pj5bSez10LbQjYNGOSqGbJF/AlcFInRH/9ZquZGsIcG5
o27Lqz+RhzaN05JzGXU+AVxQ1UryHBEqUgdkzp3TW7nc6yb1u78MAy3Tm8QVAZb2VubusQGKhHav
wuaObR4c9BpNe0T5ZfrdulEs98pmNr1KACyauEvXZsn6abmu/mZo5Cxl1CiqXyS+4FLYdehGLMXu
WLkPRR7fHFU0v+9DjXvvmW2kpz47b3JAe0g1u/ldK9bB31sL5GWPiLjU/xQ9hEpYtWYQM4aZy9d/
YJvr1ygc2wS4LZWOlz1GZKS76JzyYsCCVy3z8IDHcy73nINV8wg2SqEwhHuX3uU+go6nwaXB/kns
CA1q747KJqyUEXtmOOhZ0gR/fMoJeRMEJ9Wnx82G80MzxbrEAhDz54JhD2F8PXYiZ+/WsisyhtVe
t5NYueM9RT5EHP6PMIi/Y6vXIH1VmB5YKrJiycNjy8J5/hlV5A74dbPOOZh2CNxj1E/UzCuswAw+
UUjwxm5EJxaTiBUlRmClrimxttIhWIXtdxa2d2jD45TEtXxVLFzQuszpeXQHX0Dz6gOz/LSECYfH
WQWsSMH04lf+KgvqZuSYMkt3s2q7Bcmlies7W/ayJTw9o4OeE8ggP67xodsYRlETcggugeQREgi3
A04+l1VWnAnnxOzXtbsM8Hh4COcO1Au05qiTx7VYB/sAmDZUTNzg5iADEjZ+s4w8qv1Yx0t41Dhv
xkOHYruw29qfamLv4d+IFwKFiNtkOCWHs/C6kbThXJUVZx5GHw+sSZvMDJ7hTzoh8eGW3gyLxSpz
6IJIhFDqx9Q3IHKhNBxADfZNeapBP6gWWwaHIZFqc+jy1pInVIjNwsa8+yqnaQpegx75LCFMQ0BW
kQmJwty2hcm8EYM5HS37YyZhcbcLCwwn/Eu2FT+NXspmiwdvNBubJkJ9lVE2FNmV9yb0MEuXqPVx
DjScqH941mo67JX4mftUDAkos4CV+iYq+gAy5qDIcGAbZqE+ATHCcEDD3PG7DNzbn5bRh3fHuqIU
/4IGuT36XOuANEZBrSICJkqGoZCMSTQPBFp6UI6hOnldqj10hwsbhUsdMGg9GRXlNwuk8DjUiQ8h
BwtHDcK8iZH/1kff8buijJv/Inpg6keskYw0CSk96BQFtmXkxjPGeZ4IxqCpUoZnXrl9EASYwlmr
34fgyNVT5IHV0XB2oTxhD20z/aypvvr4wjB7hB63xQqaw+Rp8ABX+UMIRsgUDwALWxMdWshrfb/H
DCxrsIuNCEW0BaWPeXohD8EgaY+KdT6UTRFWXwllwHyNePCmo2kG8irqNM4NW/RmjE+zdSdz7IRL
Kp8zKhhGTC1wvxp3WUhcupFHz0z7pxltcIa4cxhrCTPMRBGp6ikIsH2tA3uuaK2QiPIh1bsaERt7
ZMQKzMuKKn9GPtsz5vfnkrSjnq5hu2CO6HZNQ8m/c0w8URkxvqBZyxoS65BTy83oLVN2Yl7jL6eQ
xZ/YsdES6CmKLD4JgpZ/OOSZMdZFoO5abyLYFq3FR18JqfeiLhuDV3zE0qVwkDBS8hNEBFgQGIt2
NpvPxEYl/8bWI2K585No/IdmxPe/6Wzcjq8EWdw2QNvinwhc7s0vJHVE4WjrgVxoi7EOD4z14CKX
/ehsW+LW2PZ5szOzy+NAGncdRj+D+4RI5Z8yMu0VwUgBZa9caaJcinbqocq3OD9SicMtAlOKi7wv
8+s4Dm18hcQwt1icK8RtKUH2cs9mikotTFNiTMIi58EKnbZA0tlaf+VMBOeIvjfKPp2pzddTDcdx
5Nl2m+TKIYB2apqj6U/G0vFVVMKy8cWGhnzebSmHG4X6g9EUZQIzcfq1TVRGrb+xeOggTSwB74AD
BpXIpTiIf7uQA/ynxaMO2VPcBOhP6E+yC4kz4fyIfrzIz2PsT+Ia2mrx96RFZG/jrKIISTAt4D1M
8/69iFBcfgdNylCu8WFs7ZC/eOmhK13ndxr51b8Jm3nDt+GOb9pZF3xW5ADWW4P86weCDL5/snnZ
IHTJLZNzDkT/jE+5lueVNLc/VRp0LXwnqOOI/Lo1J0UwNZItX2GuI0TOf9P/SDuT3siVLEv/lUSu
i2gzkkYaC1298Nk1TyF3xYaQFBGc55m/vj8mUKgXSkGBfl2LXNTLfBTppNm1e8/5To8wDEKp5833
ZGmFtwUYqGnvZ5mq1gx4l0CbQrjF1iXhmeCZ2s0PSI9DeyPLwqtogaJ8vG9NRk27tiaq6nZuaew/
MqwimYPnExastkQmrZgXqD0nJBB6YZM8w1Wwfqkiig/orEHf4+aKnuyqC6qL2LHgYZC9Ayvd0Ya4
mYIeOzBxo9lDL+y+2GXOJDWpS55NvB7422plO1HzWOVjQm+axWgXo3jO9zoqglttM9k+9BbNLqJ4
Ug+vak985NZoKgeilB36YmW59J9vwzwbHPDjnY3joWk1/ZggNtaOjPAlCHqs7pEWy3h0DYmaqRtc
m1NCHuD4IRe6uoHVSwSP4bjYUCXaIYJr8csQTeE5xj6vfZIyEoQCCc1nG5ETTkPG0ISNGneFHiEV
AruJrRVKtQCpJvanZbXG6barHD7jVz/A3bZxfUM9IDsCZN/lQ3BfZSL+YRuxuMrpktOH+xe5y/AU
Wv5knpcFEUM+SsVsauGytzGdNBC9+ZWCXYForG0EI0zc3x65SDDOkoVk2F4CIHDRoDUzu42TZMO7
lJTALukGoDfcIjr2xBMsbSYsgegDe5u8LmPO2o1wymq6RPAelFco1vBJjHH4QtE3OQR7lcFThwFE
XQwqJAULu0Nyyo22fIsJlP8Rg96UF0u685NRo8NcM2TMLypuKdqE+Mvp1kgyOJ4K2XjPAevogxqT
MkX+xeIrEObX4ikDs1seSejpd4z9eMradwkntEo1rF0U6Q21DTDZESC0/0bXykLNAbos3QsVW+ZB
VDp6n4WYf2hmS6QwdnO896DaYtUzUqEPVHoTU0qPuye1WgT4V/l0PM64YnA3GdoP4r4C1Vy10AVt
huO8KbRNCgXO005omZHKNF8MXe8C5UJ9f43Sqg2O/IIWIGeJIHqTC5Uw5yg9DnSjkfiAu9u0kZct
xsZo1VkjZit23vxmqqOhx7MwSFBFpsw31gxy52qe6+q500l3xvwIY8czdJJs3YAyct21cjkgRkH5
vaIXBAglosf2kht986OeBW58rx0ISEIrEjv6MjVzp3/Djkd3FiCx8xYMEx9lZ9rVuGK2J34ShTr9
ZNCad1fV7KPRXDm5H7xLFDwJ8Lq5sQ46Iv17VUDhYTVFIm/u0Jbr/LqrtMp3Dac6a225laof7cxn
Dk7Unbez6rAj94N41+WjrdunIQDNsmWKuvAF0VAQmkTZTqoaUBgOu3EeWtiQ0Lmth9bGRRGEofni
MA1WVw0JYeNTjqUa0o0VZkT5olnCAW30sH4s35BH3XkpES9JTVXstL7KL1GVkRsKhaJ4j42ZZnRE
Xf+oCzs5Yy8L3nzgeMM2n9i7EXN4HEzb3sXuHtn1rV9SJK6DsIekXrR18AJuG08SLCeHyVzhV/SC
AmZ4K5e2mo/QZu42yrXIxyK8Ks3WiY31n9B7dwkqtA37Ae0P80YnIpx5JLJb32XSsX5AEeiBn9u1
9ZqGyEkOeDA4EFsFWh8CwCZ36xBxlN9aeEkS9u9IJDdS4N67GaJaLWhUoAg4qzSW802q9HyExD7C
LcxGOIoi80prE40SE0w5JI29MZuqg5eJvLA9VH0xQjsDsSH30kMgyF+VEWjUwifZhHiNxQrLh+7u
h5oTz0rX+FcvikbFh7zjkHA5VWEFNLymAbCaOf+obWh0MUeFvJqOnChsFMLEuzrGzWDjzXAPwufM
s8V1avUnuqKhuM1Kxgi/8Npg3t52bgmBdNejsI6Ca2Z/BEvvmTNYTbuNXYymHD/MXsU85yR4NEah
IghNnt/VV3mnrG8s4q67VWEYN+vJTYOXBhtF82OeMF3bW1q5rVw7A4ZuQrxtK3utwtS57Fo8BXhO
UBJkBEMhPN4kk91V1+jwpmbXDVOBnhBFjDFuFJWYz9tuGlgjK5/O3QMjXmwSCoButUqm1PQAN7hm
fXKAvxZ7rLllcTNhFzXwUvpAoNdwufLwjjSwyKTxPdOzQXQzoShmbgrqAdM5KTmgyJx0nRj2PFwO
LIzRYWaBRuZFlGCAMRmN0RH5SMtZ0nb7JXzA8Vg08MGl61mJ8Vs4e7WNBbjJ6h2qIpltJYLEBxXg
PNu4GZlCdFOM9FtMaoB57ZcOxSv9CNSmNPZr+xtNue6nxwdMraxVT0zg6LAtYwhyBMNAwmzXvDXL
8u8WVbZ3StW7h1LSWWaoBdfmwGzHDH4Q+YUWEoah7eyKMkT97eL6DQ+k6kwWc3O7FvmlCru2+8EG
b0bXkCJ4XjEuvoWsU9iP5lKvPyCECPxH0FPLQHGabYgF6cRrvVts5OFumOF/sccF2jzYKkBzSRXb
ndwpnKJ9ECBcXlXNiNOMAzk6do7ygr5KKDm8OJSM4GqcVGfrWFPzrnMESvJBcaZntJARrx7fhhrX
KjsAXKlkBvdMUQQKEqKD1kpDKyqnO6oek6wADSrqGuKj+tlA7Ziu6GLo5qmXgiA4WuIV+iHXcI9Z
Ajnpfogofc8lNgrnYAX0hlBQ5QN+9HDuV1OgjO4UhkoXF8WAnnZNY7UUdIyq2ru1irERW/qUgr2B
yMrilymZCO5QrynAp2Ee0gG1gHs+Inrv02MfDnTMaMd4KJ8ClJ32vYX+9KXDJGZd1yQZtzvpU2AA
VjDxAE0JP9euJ819QUjU41CtcfyFpGrXNZqTdxokmMFJDrCv0AKOEoA88QaoUg2/DJ/KTE+v1BVT
f195hDoTWzRItUcAZ+IjMkpbZysE6Hl5HXBsji9JcHDjm7Jg9rPxoBoyscYAktPbQV9u4eLEGwiU
37RArtL/1sCZkGOVlUd8ABa25qpA+NLW92Om/PipS/oI0T8/C4vWFDOLZ5vxfOMucqRb10+cNAbi
SAMZZAygjLklnKKy/dY5lbhWRsgWHUZ2/om2vFOrvan5EXscow+4ozp1oFEnoxNbnjTuaJgP/oMd
xFVzoIwhbXAYXQsjuSXZUjLV2PndiDQ73C4jH3kQCiPc1okQbnGmZprNqEmQS+LbeND9TFGcUuY0
RM+CvzBqNEf2jtb0QIVtEnCkL8oAF87WUVGTvUMpAHYxhm50ruwhONZGadAjcaRpEvDh999Mh0YH
mrlqGI+yjzGK2cHgvPtxMzfrmr40iUSJwSbqer1542A79Alo513dLDuYszRdnZNnwhui3w08ivlf
AasGlRBEzryR9WHuRbcgrCpcVsJD7cnEZkpKSAMaPmmd6/nCd/E30fIaAUlWvRYV1MCBjJ6GtlCw
Tlr0KXWqx+9GHqX3U+iFIW6qUCHYRIkNzhlQ3mks2R/xSdbBNxECgqE5PxjXBs4H7EsNH9QaPR7V
PJo1u19ieaNn5Nbtr2goESMZKPAZKJeR4n8CNoN+uhHBMacA/IEbG1+yQkzsM0LGALhRfoc/EvU3
yuR8mPUpcZK42FSo7c/I+pntRc44kD2L+fAFSY1JiBD5KkdHEWm37emLP7fzMuJpzGy6qXlJrwEd
0tdMk0J3J1ij6es8m83CWRt8Yx26nXUPP2h4GEy/fSHHMv9lNnby5pNBe2GaQwfZsUSXvxrZzPG+
oSx6pTeK8Kqeqrrc1sAZjK2XpfHZ63K4eBL580uEee3RQBofom5GfbIZ8DHeZCEhWiuvLpBfQXar
35uEamWFzbf4hqHC/OYJy/yVRNG/Epy6zl3POqsRZ3dOJcBhyoS4QMTHDO+CXG541VgXR5SnyYYh
cnapEWaCQyL6uFohYAS0PMAwzVn0KkyNk12RaIRnkjlG7LOukZTC3CjTDs4h045Zb+d4wkVRhWjX
VroRnAg47RkpNj+7+FXbZeOsSdisf1JnFdHWHHI3ooDJQXnGueletmgOBfYqm0G4LkrutSLwJuJY
4XrphWOlLW4j1quOACl0q1ogUUGuGPv9nsUg+zn0lf1mDKy3CyU8My660qneXSZ8HhK+LCcN1qMf
vw0McFjbbrarm9aS+pE9J3AOpPOR6TAhm4WQkfOcVh3rKqc3I3LrY00HFOZfH6SPddUQVGmyX5Py
WzCz3UomLr/spjOeBgTBh7kqzVtAywtyB1ZTw8gsCdGbsLWvBy82s33kBzjTpjDVl3U6e99y0Bjd
ugPugLixKHCNRCZFCiIQPL8eA8E7A81MdRwybT70fRveV75kLwxsQrUgEQTjjWz6HFoHSnJrFUIs
u8TpN7+Jnup8HVrkX6+ckVM4A1aJzdbux/F5EBPwTA6jjD0ZWdeIs62clnDoZUeF1qlfd7Vq75mq
VU9xMBXXcU5k1grJDI0z1bjNfQoKkjZN4I6/ZBIjHWEQ5uytpE2LXSvILN8ZBqn0a2TnhFrqapy/
46mqHnXdB9QjUmAnMTUevx11EynnfPdFvxYG5dQ2V9E8rIdIw7xCSydW9PiSO10EMcehmTBVoPkq
2mBsjB88DrYuVaOfvXrCRhTe+QEAOl4FgrNKzmQPHgwg/g6Jj2fLEKG69BabwnoOMoNW21wm32pv
QqeSGYO6CkqZmzuP0qlauU3MChrUdJLIEmJhXXkgy871OLpYkh1eAMoGn3eDHQ2BEIsDxPaujOQd
AYksVGC65CtCStSl4Tw4+2Zq07PqzPQMziV/aVsLYSUPwr5i4BA/+bkDIbrNadcf+yzO9ukIA3Az
Mtd+QYbDEcl3K6T8w4wIiuIhpu51zQIep4naPDzAfmA43mB67Y92zvlZ+wi+gT5NzLlqvkagTWVJ
PdDTrec07woYxxweCZlMZvedgPd6AG6m6nPGcfPRcgySmDGAaOxAlXU/4RYatwZOrO9pGPa3g8a6
R31tKqq2PrPnRYhFGwzQXPrNECi9VhhKBZrIIPCGDe2eJt4KREAIORsawaum8xYoO9MW2jmFK581
HzADdSdPppXThgTRD8mE3EXQ7Tu4DdjjbZogB9iingAFTeJxclJEgonVnAwEnid1oyHO9SGhEVXj
cxCr7MTjYQSyvUMYU44bqPhx8BI3ofUrQurkrNBwNfTX0xYTRhYWrxEAh0sRDUskwCBhFnPsCDRx
K1N+ggYsp1vL1zULhMBGWsvBao91wENcg/LIABiZFbzPmJNLccjreBFeQqaABlXVItgaAJn7SwCW
DBPtGoUn3Qqpbpy58X61Xt48quWvRmI3SLjDdQDFe8ok6nfsengwerVIXpMaUqEXl9VjMmbum1c3
A9soiyDuVQgh20mYNqwleqFXdmcD3+SEBsBHg1IjQBICI4pnpnIMakwzGwlEACvHl4i5ELpOle6J
MS6WYBI+tEPHdA3k0kD5vo2IKSlWsBWI8eJ0jAFXchgi/c1szAi/ogguchYiusZEyPwyeja9tQH0
hXmHAxkIH0w+2aicYlLnzASA6Ep4DQYkeLrltxbYIBwyRudXDIWZYwnRc7oTcshPKZG5MdD9wn9G
qY/b0w8Ga1+2TC75dbCZS9IKlyTNUS+265zTm1lmL3Wa5eElJYR9q925QhZexuEbzuTiW6YzGtCl
bwfZRQB4g9a8IegRRMySml3d6+LRJziHAjoJ1LWNzQkqz+gML0HQsk8z5bDrTSjNwN32Dun2K2Fm
JcIeetabgVGXXvUxFkmU+k19a3H0xbKvjOqNT52YDMfxi18jth9SZtFYoFS1u/hVexirrY6z5C4X
IXgorHntvUcKEc3GuMiPKNjLng6USxjZUnbS7nBH85TCnmciwrB4sTiTTgPFUufHNAiXAUCTIBjs
8A4TY8AAlv2oCpHbWtbIa8oPmt+McLjfA/BFZODMVVStwzYJnhv0pCNfbt7e6CIbDcYYfK0rM+mw
r6RW3RJ84Pk/ecNp6AAgzmmvx+KRpTF7DOa8zjeqbabvEu/FPSOHVq1psFcQwMFk3fhzu2gXSLI7
ue40HMmvtcWaj0AsmCofpoYM+iSAVzLOZ4nW+Ro7IM4K0cHX4PEJGm+u6kuE+kRQD8BGQ9CPPAzO
+9MoQXoJJquULYmhik3qGda15G0kwiXK9CWZ4HiV+DnNYmPVFrPDabQox1piJ8XaGGqTITb1CV4g
OXvDtk4Mp96i0ubpA/d0n1M7omsbou6h81GV1qExllsrM1mdHFNzgMvGnk5Gi+L5fsoWrxTlrd7k
UPfjpdWDL7aiqMU4lNoczDpcA4ca2w05LlHffyPqMH/k6N2/jWGc4CtqSM8xaDaU65yuJZsJQeNi
HcyZ3IPwIuOrMQOrpFbKk2c06/VzA5AvZntcrAyRMTGy9mB8g2mIifmy+sj9xaqi3Q3mkxjrcNoO
ryGwrNNcMoBdORZ93C0hcpFzqDTOsn1A1Xrb6I7DF/LwGPHXkEbPlo19AUIncfUXYWPkDwgLQ8Q6
+OYxavn5+BKWVFvrMKdXuQHhKI8sXRzpG1Qo6cZALzAc8BIEN7i5mGtZ9D6ANUbsO+SVZSpeYzZ0
PKz5UdCuLWbdsNODYnjLUmY+O6xRzVaSKMCcsEJtQ8Ozro0NY/w+fKDDHFBwlYWxGbFCipt2jJmI
e3mK0GzSDGqPLbmjTxh6mwMcQcGAcEbvyMCWISszbDPutnE3+xAZeCWsDYAe66UzWnCSNbmU7THU
eNx3y+uieLx8RVvG2aA4OIICsUQ4WBPVZbhOtTPwPXOEIiR8AjFIFvlYVBRYqbZBRmibzANUSqTB
MlttBGRErxj2Wg5Vt6b8ZO/Ap1w9uESYBbtKOuP3JhoXEExt4hhm6GojYUDvQZpX2xWvdFttaAYm
PpSVgd74WwznBniMJFlvVeWoLzd2koDoESJCHVID2oZeFxXytS1hT68x6Zu3MxgidDJqIFKqR7RF
PGtrs3hrb6HNNmEyzEc5xlGzyzMnPelpCtWqBL6FAoOCIT20TemRLY2Vz98T4cVBhP4hBNOaw82v
uIsxQZotcq5jZrgNEENqGbqP9mD7h4BmCY73kVRsMETp9Tz1toHpLejzJ8clFWWDb8L3bmLW5+9d
OIRMi4pKy02V+wMHWFJ+32gNgCDpxqakrcQ0z7oHGVPWGwyX8V2U1NaAroF/uBHETvFd4CUhiVtT
5WwsZYTn2c6QfQeRFdylfW61W0Kf7H3vCqKWRpV01xR8Y7Q3OVRGK5uNSPD1d0B2GiOR73Cf4lfZ
gYBZ16WR10/g2/V9Jjpmi8Ns1mKvOqShCJdrjndMESKw3oCp6PKYVfyK7zT/ibtcFutU+Jg2CKSU
89awndDA0oW9g2U9MuiqcFIBwEd1F5KF2W/YMGtKGYBf5z7R8PvqrnVebWfWNeYYS6LEDMIls9rp
+oPfKRslJMl2+U5T8v60aEEGmxghORUmvpY7/EJsuKpgcIcLq/2padLUNCVMF8YStjh/3wts99Aq
VPaMZIjhXdm09paWCpIQenoc5VIADE903MqrirYcJqu0zoenDM6hu0KRw7wFcQ5Zy+iYTRqTsRsv
FH8CSYNMRYdGqMzlLc4mWPg0XLsfM9KqeNvUiCw2MnWnc8Lq/iNnOXqcINNG61w581Zz6ASbXwTq
2eri/FI0BJxs7MJijm6p4nvmWuhoQEuVd/DOwtvZ0jZOgy6dftGnHX8K/CwvlJLlhabjGm9KyH/A
rOw226ZASJ9DfuAHxlRIhZKO5n4UFvDsKy+3EZVnS6/NK7tmZIyTkUaFmye54QsDdUSx2w8lJHgC
n7sfVF90Ufkoyzi9RzUTOohUddGbNCNYnjcynDoWEWGq3nv0MKPluzbsHXdlymlI8NvUwvX7VaaZ
RHfrWY5TexUlZsGEGaVV8514AB6TmzBlpsXdRMI6BuD7O4Y3xVQhPaKxzKQ9n016XmtpZMyAI97P
JV2jtaJ9S4rgyLR7EnwplQy8xGbXQwx7HJoObyCDP6gibeJZ451JjCpmCsUKVt35pmsyvgEu4BDL
FjtpFzybjhSZXnf85lhAq1iRBwA6C7rlY0xUNOz8oXS7SxLtPHtnd1Os9g45h/k7plbTBRhhls0A
mrEsnC1kB9iJF5YHsJXaP5AdLPowlQ42XtqeY3sd6s5t8oP2iGJyLjHsM4LYRqGOeCCjVQLi2TYJ
9gh7C6FwhK4SEme3EnT4xXJy4IyPqW+kVPOM+S4F35/t0XwzvIPsySKZ2S0bPjtU417ExAoa61Hm
BWEUqJ2IYcVptSDCBvjtMZnkMxwd8oLXYYhnHeaCyfKD/Sc8xR7gsVVcI0ylsohyiYnWURYndGq9
jU2Q6Y1CW18w+EcskjasTysM2Mb3mpbbL8e262e6uXWzjmENUFBl5Les28hXJ8baBPt0hSkR4Smi
0DdRgYNmIwKdWuu+d+pfi2aYaIDBjhcaSq0w4qNlJwE9sSCRwiW3OY+N0y/t4LQmHjsbmQmh66fy
wdOQbDFiiQOaQlPRhCjr67Iz1LQCAu69uekw7QDA058naaNFe9S19NFc20IWN3Rt9DKi0f8ekJ8X
bcfcyuk8gX4miIzJmDrwdzB914Yt5gOOKap8uMEUZeVYQXYPZtXZ/Kehr+0MVwy9Q+UiA5pbLIej
Q7W6Bgzq11tASMTGF4qwkajPvTO9dQQseGEz58JhiI+msklQQHptZjwIx6ZDo6y4+hWauTWts1mp
7lLHtflIzYd2K/AojFezIFB0O9ioXlZKwVuyhbDiI5EoGErKnJHKGvcj+qPI1CS7W7bhVhft8ops
Ynwzxl4M4xwBlpKEhvh+7AZrcs1imB9y1t8cTrOMU1FSmETq9SZOMMSfRIxUCRnrw4RCbGSQRQ1n
0vYpSxzgLA/EonEARuENjiAnT6QLa+0cmjpvL2K/CZxN1JtDv9bKl68kWXn8t8HtqFWcF/4bWqLm
5CELpUjFZfHTtcz6FZ3j4K052vBml2YLQ34EZ7uKWpimG7xt9skT9H93OX3qeyRjdJi4t+TQIbK/
h7w0vqncKq9Nh5jbXcQUx9+SYGN7W5R2FjumtRCPrJrJ9cY2cR6vFdJmRhG+U6drwjboq4F49cQK
ABfQAt37E+PSOP6RpzmRrXmTGzewnlKQcK6oL/IkB7vsOrraZxG5jkcPz/2laOvk7IYsyESHwhfc
ADxAhIi8GQWTbB3bXflzlJ1QeUiMfjC63sIomVACusTe4kdxm5Wagiha0Rrm7BP4TGtWPA52/oau
6DcnNIcXc26LO1/xQ9FhzGlC5AY4e5LFLCi60yBe40zlDOq76CGRS481yqyph72ued9soujw3420
bTjt4SKgeMUR4AZD/CoKWK4yiXpMCwYkB4xPc3TyJuk6mxA1obcrGVGXKwoCZgWwlhUuPclmDfd8
CCFFkLuF9Rf/HIFu7vDO4W8iPLka20t+R07lsfSj5dRFP27VsRTBuAQhpBeogvuiPHvxJc8ZOBrO
XjmCOGIqbjlijcUGQ4HqDvQm62rdOVLdwfEZXzEw1q8xJ5Z3prlBx4FvHs8p5uIHJqDtGZp3/TiC
Li9XdF7g60jL4Y5hQ/Ig/gPrGyJ5Kv1tBba0PFTCDSFr1B4wwV1XMgq6iBD2k1rlYCQwt//8x//6
P//7ffzP4GdxV6QTg/Z/5F12V0R52/zXP+1//oO5wvL/Pf74r3+6lhLCVraHrtKl5YkIlX/+/voQ
5QH/ZfkfoYjCpm4YNZdW1l73EPJLP+zvvr6I8/tFFAcE4dmelqatPMtx3N8vQtPQZVLqJmeSVOsX
u9D6xmW/2M+RNYChlaRe/eG2ln/jX27r366of7/irCOl4VMk56YQ0x3rH9GhRhXc176219Y0YxkA
RRPuv77P5d/6b1d1LCJkLMZe0vpwVZoFve7gp549123vUxU7j5aVG8aWkLIIE9mEUFCnjthTrWLe
/vrinz5k1wIRbbq8B/aHXxIhCy0PFKznuKmnq8XSpu8p5PwrELJ+fizresA99fU1P33M2uQABfLe
tdzlb/rL2yMzAoedVqRnwrxwZ8+MZ34wxo1e+hkv3BTKYZcPkhyery/7yXOWgks6Lk04j5j43y/b
I24rVRUlZ6caHzKfXnavE5RB1JioBkZOwadELtInJLypt/764h++mOXV4uJaw3PCGygt+fvFJ3Ni
tJk3yTk1K0rfAlPNBarvtDt8fZ1Pnq0UtoMdxTW5Ucf7/TpOzQGXy3CTBmE7hhGyk7AF0soZ+vZ5
ADW5z8l+ePn6qop/64dXWCIzpTx0XNvG/PH7VTUT7tHP3fjMS77wT/GBTmQYlDFSx6Itw+uvL/fp
w+Rz4ZW1sYO4y5/zlxcIXwVJQUbJylAHTFxlrE6hFTIf+foyn3wbUnjCQdyuWX7UxxdGzs0IRCM9
+8WIxZRgn5pgd+Z1Lhscmq0qNP3d15f87OeTgtcTgwAqX7X887/cmbEoemuUT+dosM3oYdAJ9aPB
laZtMJR28V1XgehBiXIcv/j60p89VOKe+EBY1F3UGr9fOmhA4kPo5m7LialADP+3grkb9H/jDf3r
dT68obpPZi0jhSkFkR+e8ip4RGZXbQliw90QRoB+iyB6+xs3R3vNdGA9m+xZv9+cLPVMf9pKz65X
tP1tklRmf+8gn9r8netYnoNKVvMcPzxETH9uNuI1Po8c+CCQN2IOHooazeUfXpRPfy1HMlDRFmy2
jzeEHgAhU5dnZ0TPap+QshJsIauSA/n1DX36QnqmYPgqpKvND79WmiqfBl+Yn53UDb5RsoRyawnL
A/0XNy5nSmU1EuVeTH389ZU/+/rw7/z3lS3x+0/GGoYHBB3eGYq5uJVuCuSRpUfic4FQ/Na0dNa+
vuJn92oKE14QinmTz+D3K8LQigmzbPJz3CEk9ilyrtt6zO4FhGUIkgUDVJpUyR+u+tnaafJKIjhw
HAzIH64aVfZcDk2en8l28VD5i7l8A3tYnl0CJN6/vsPPnulfr/Xh9WScXIz46vg1I6t99ox24XhV
RCSPeJbveyzuD/9/F/zw+njI94XVx/k502nNzRlOlG+xM5WPsjHtlyrHRPs33htWL2jItEg4yn54
niFhlmZJ5t65GFJ7z7ROtdc6JmFvPadaAWxzY6e6/Po2P/samb3bbLumVPbHrwQ5Oo7bukvPzJ+b
al37pNxuR+blf3icn76h/3Odj9+EyuNKxjpNAaSGrwx/J6wVoXUf6UTpJ7Joh+hIlrD7p4Lt01f0
L5f9sHq24EXC3m3Scw8eS9KvyXy0UBVjxn3oj3b0h7Xts8ux/WntudLkp/zw0oQtFI85ijIEg8Lf
JXizjlSGAaTrLHr6+of77IFakq9dOdoRJJH8/smzHZYBzlrKX9Me3xe/w0VuoXZYpTrYcz4+QATv
/vAjfvYRsrwoofg/Ez3G79d0MkYGKmQDHJg/uWt4S+URZ5V7SWhYQMsyr+qrr+9SLmvlx/oMZq3l
opsxPVObv19ygpDYOobNtqTb8NVF6lD3/dHoC4QgqLeWhhReWTpQI3NKQ5ftTg1LwufXf8anv6uD
UAxMp+dqtfzzvxQ3s9fWKrN0fDYCSBwriB3dJUAf3N+cOOjyfn21T39aTTGsJENEftvfr6Zig2TE
KYzPPnLoIz7kEkE/vuYHJ6PnWKaVPo0IYP6wwn62ElhATJf6zbbwdP9+VRtK29L/XSrhUGBgmPpm
09C7HDdf391nz5JChgpY48JS8sOLm2IsR9rSJ2ebVKLLbvTLbjcmcyWJtK38Pyxvn19M8TVq01zK
4d9vqi8Gcje8KT4DULVf4VEbF6IIHOiwott+fV+ffRy25Qg6C8wcPPvDpVprQtdlWPxqUmjC7Bk1
rcewmu4IHkHCjymx+sMv9tl7QgPNVoAVtLDEh8+xygqRuTiCz11bQ40Oi3F4mxqHxk5n0dcjSbAe
6z0dIPmnSvizx8rngJnf5ugtxIcKRzd+xYYoKfaZERA4GpVyO+fKGjYawMQfym756dWUSVeEtGne
0A/3yY7o5xNqszOS2npd0pZ/MqULVsStrL2BgWvDItBhMnem4dHuOgfwZOjouwZj4iWTSgVkiaw3
hml0l58To3KOX//0cvkLPq5S1JlL24eWEiX0768ZEbBFSvJqesayjzgcYMQhM+r5Z4L6Bs2cTBAK
K+u+9wjOBDgqW7JSOPeZu5BYjq//ls8+Y47PnsvH5dCR+/DTtMMgJCj1+JwW5EnCMBSwUIpBNOHf
2Ov+eqGPv0psjk1SFhxlM9F8n0vAMBuzl1IeuwK1+x++rmX1+fiEyePULjIJU+Hk//0Ji0ahC9UV
XQgmUcUaca6B3Kl2XAZNIOZoB5IvijA8uoF91Ky/fqbLz/fx4hCLli1vOd6ay4f4l+W/HRvk0Ngk
TySjG5ijWk9jGEnN9ybGHH9H4IRtPML1neK9LoPQfsaNVpnfvv4jPvkKKPH5Bug/4cqRH55AVw5h
3fC3nZQJGAvYbdo5B7tV+XNZYGv4wy1/8rzZApAUsNvRGvl4pk57sBK00Tw8QF39CGsT4pusAJvs
FE6DaOPmDWCdPBjqK6NGJPg39kDTpc6g2GAuTFv+90dujhgXk8r2ThJ1v1765CyvjA0q736SBOj4
NurpB0XkYP6H/emz5QYIjmk7LtohRmsfPuZFk1bFzFtOTu8w3es7U7LMBLN3V2aIm3d0qoP8AdcS
UkftDcaJChqrhiDFb2v4Hqxwq+2H8SoAFETsSTl11vU04qE4f/1CfP6H6mUF5ltnxfvwWloMKPG2
mv7JA/RU7OnSEZQtVD/dgRERUFUmRnGy18ztdDvO3dFH4jfswygamdeXvfL3QcWWRaK2l7h73ga9
l6mI/1DDffbi0hHy2IFNvmD14XnWGCIHvxT6NBi4RW28YFcReRjvcFu6+f+9dDIph/lF/rUOf+yv
JYA4A0Gs98nqIS8zfJuZVJbVIC+NPg8qgKbNENrrspNedPv1z/HJIrF8nYov07I5DH+4TZIjRpMq
xDuho4fm0LWEXwyp5NRv5yhvbptaFb+gDKTfm1KmDyO48/jw9Z/wSUFAg0jxrDH1AFL4sCSnjEAx
pvveCU0dk2FQNXiay8L+1vkzdhyzj/V3cOGJOn593U9KHypjSFrKsvhoPhasxHh3WAulf8KTM6Bw
Yd/NF3IdyO1gTqI9jOIo/8O9frZAATiWku1AM334UG7NdgJkpvT9UwLNObooeyZ7MSkvHvGD2HBx
U3Y1Uy2824Dfwv7l6zv+7J0m249BgEenWqoPVwfJlku8acYpzgxz2uDsSweygXRlxYfebutp+/X1
5PIv/LAFQQ/iKTuWw4KoP3zrQ8/bQ/K7T7u4QTGMf9o9zn5SyOcgHsVDXxXTY9xOS0pAVKHlG834
oI0c6mJGsjGPJi/E1tC++END+7PSh6qHNrOQlvXvGzOxKSRglZZxUrA+noN67q8Tng0DXaiR8aZv
+gwyYOvAQcxTzK0M273/y9mZ9caNA2v7FwkQtVG6VW/eEztOupMbIcnMaN93/frzKOdb3LLQDQeY
wVwYGDZFslisepfPSYBs1CFM5s91+UOtbEXaFSq9a6rQVGgW94YnKVVhdqIcE4+2AQ9DMzL+nZIQ
hB6VqWpL8j5oV7b/ylbkJS50pG1oQ0FLPb+rUmmp2EH6zrEtpX6X42GPzy6O2/bWscoYcFyPXOyB
AojvATcNE+/b5TmvpHxMl1oq1W9VGMa8Wd+kJyLBRg8YiDwqfZxijeoUcJ3HDpTW5XHWvi2dCxOF
LLrxurYILwK8YImhmHNMwhS0VjYK9UEGHXYgNYqsOA7kXfd8eciViKYTU6jgMC7178XUBtE5eYCR
whEEV30f9XofHJpQiwHh4X64AbJFYzv3e6LO5YFX5/qnf4KiANFlXvM339RsAc44fe8ca7St79LC
KwFjaQglS1XKr53wkTz4ixEpvxPOdCEse7GLOprmI1oa3hHJZedOwZ/xO/RdmDsUbpFAxoFV7C+P
uBLEuKl4hs+9Ly6NxXpWbQ5U2GucY0ww3ftoXd/HWvgaV0P79fJIazuUTJLIxZHUzD+ZzJuvCSqg
bMjg7ONYGeEWBhR2Jko/TtpfrBr0WJDFKt3Kd1ES9VBq7aliH42ybg4GCHM0n1sretEV5GH3Wa6I
H5dntvYNORBAMf40ZpdXrjWINoSzwD6ZBfngGNFH3OBCiuJJ2eFu9fF6hm4Kh89IjXGuRp1vyyEI
wginbwpAQOmAcOYT+KWgR1hFtSHBXJ7b2qpxo1ugQMgySSjOB4tQiUZ+O3SONptxZ9KomSFPaGD+
xaq9HUc7H0fvykFPusk5oiLVvyQO/nv7XIf3gjTQrNtga036z+WprSzb3HGxHZPvKMjZzocUo93h
dqLbR0XTfhpe7BwnfTpWcWk9Xx5orYDJSLbkJcrNjTD/+UhpNiAfgjr40bHxtUybSn3EdMqXrqlU
2QFRFrxnTQeCb66E9tHsQfNrdZH8e/lnrIQzg4oA2YpJEiqXBZuGpxwWUwP7pkEFX48s8bXHWnLD
eOmTwIz1yrRXvi8PZYqlVGtUWISLYJbj0Rq2nqMcEfInAZ9s/zn2AoGMjgYn6PLcVrbpnHeaJhVT
TALVxVhOXHppphneUZkyBNxxHRux7w3nqunlgVY+ook3nqDYRsJJLeJ8KdEOxPMsEsrRsGswvwjZ
gyStUlOpb/D4y+qvIgL0feVZsZJcEDLm466DGKC9dz4oFCPPr5rJpymEL9aXIPPtndAGLFLMHqH8
LW4pWvBYBH6IWfZQXts4a/kd40uQHzSGASAv9i/2n1ZVDp5/gmYjur3GRnJgJHSzAwIIw2dh+tot
ZYkQBGiGB1E8JNl3yNeoWUNHx1ni42vAT6F57JAoqsbi4FogRLRMKv4JsgtERYFsLY3VDNWLGMR+
ZE7i9fKA2tqqcyuTOFICgjwx//3N3QXorkDFSrIAtoIAMXUR85TyCCpvxl4EEq1D/C39zwBHdYzN
iyIyTl0CpQ63Noyd9iqSn9GNj4ULSgj2JMInhFXRvu3piFV7xzIQjRKp4WMoMHH798eBG/QxsmtF
fLLrmeTFzaLGAEaTHjCsVxhyVwDr8B8QImuqX5dnuxauLNJn0yLbAtFlLWLxqOSI1LaRf+or8uQA
p8MXy7eMaGdgGWXsrBihLEgC3mnU7b0fAGLcmzlImY+n1KBkdJUKBkofZAznH91H/qvujVY54tXu
yRg8aukMn1IxZq9Dl8nnVMj0dkgs+dDhE7W7/BHWghfPLHQe0TVk4y+2fFmDtQ8dvgEq+PU3L0S8
CEe7rHZjKq5Xxpr/X4t3HagqSYopqbTxiDqfKCIYqBiYo3dERIOnKkoTXoUUB8pN6E/3j7Lxofmb
0KNrtNF7tXdRwzeiK4dqJcum20z0JIpqtAYWNWNdq9tqbObHJSJt2Nri9OV/8bJAfeFCSfptCyn/
cWzMIf3v41+a3GJuBvEBKGuez96XKdwk2XhHD5W7nVXDH8brFiaeGpjT4fJYf6Cd7z61Ay6KJgKo
62WBpixNwNVwho6JGp6AH4efPHRnbsMi9R5UBQgpwkPR8FnkGGLtbbvR0FozIYbh1Qh6G65oNRRX
SmNrz3rTpmJDG4yG8TugVoaLrMCwjDqCZYcPLS51n7XCsQ72KDBo9JTsi8SnAmcRC4Wb1NS/WQl+
rXWlTIQCNMbccPBz58o9t7YdWBSLKgY9VxLb81VpHQoYbWd7x0JL0Qm3gH2rNzme9qqLu0QhXBU9
SLSFiASXl2h9YMekSUBObSwBJb50SlHgRn0MExsSo6yH9pMazFZ1Pi2FzaSAANthy43H9eWB12K8
DSrPNGm6gmeZf9jbGB/0po9OonPUYxQubeSZXLVlg2SRuEVlvr+y7KvDobxKXjjLGC2fQ+qUQ/Zu
Ara9U6VfrYGCrFtEirYZJEoud9zEYfd0eYZrcYZASiZPYxkw2eKIozbRF07UsqYdvtZu6Fmeq6KQ
ET8VtAfhFZZGCiUubpOvlVFneyNo7C+Xf8JaWGW2yAeTOwmO4PlHzqGl1dVgOccQ54ubjqStQdJV
/tNGQZdvL4+1ljXN1wYJC/UKc1kGCmMq+9bAdE30YW4gM8JO4lIe/klVoDUCU3Dl2ZoapLntAuTp
lVCzMlMKk+A/qE5aXCKLA1QLwAoVoujHZiamDVohy4PZNz87pSzDKzNdHYuigwNAkFqouviqaTwh
zYVrwWlKq/A2RosHxUucPvemafTllciwsnHnbgMZCB04qq7z39+ck7ZTB1x1wvDUlXb0PMPR3NFL
k8cOXh6+Yvm1nvrKrv3TVAV5AbfnHfoDNl4EG7QMT60e69Cso3BAELtqquTB8sc/an6j9UtNJ+MO
DkIQ3A9qi5/u5b209oXnosxcu0Ci/h0yEjPzGAsQMATK3GYHCJe/9oA/T0at6lciw5++1uKSst4O
ttg6TQcxqR208ISqn/M7BJ+sHtJItIdqRLWflBvxCZerHP0Sk7f4lybvEK53B6hl8DxgBVGF1k3r
p63kk7aBIDxWV/bA6udgMbgeAHA4ln6+B/TYAOIf8AvRhxiQeaoC2zikeoNsOcVwVJwuf/3VLQfu
XSVy0Y7UF8Nhz2cCunMYroKYvU803K/2A5LYqFYC+gkeDKv9dXnI9UVwLLTBJY0UUv/zKXpB4Psg
UvxTpjmgrFy4atYLnjwjqgbIY+c3nYqM0G2DzNFDljoWzjyOjP9XkGa4VckZKG+VMcAkbLOKf+zW
6MUVzPPaKlCTmS8sincUDM9/Ysb8cX4Ftx4g+xAhCWZgJoHpwY1SIQ50ZQ1WB5v7wKA8Z1TS4nsg
OS3T2lLCk8Ae1P9UT0rT7CfcVpvDhKTcf5c//xyxlkdgbiTocyYK3GxxGZedOUp8DqJTWmZBsjVr
sIsvqNVN18L0WkZIQ5I8n7ekAEOzGAmEujlgF4jSaKmgARpT8v6JZATsNQ3f5XID+gnNCQ0ALUXn
aLj19KjYgW3N8YM0yxv07Lv95bmv7XYTADY3FlUjnt3ny5o0RRvovRqd7B9RWHV3ZqaUT8ILQg8h
FqO+Fs9Xn3vUSc3/M565KHPXRu3rqGSEJ8OIRHeL3Veb7lt9gHOuWsF9SbXF+4y9hr+xrAZ7Il4g
8ODToMyDv4iyFjhUyv2g3lj/85nPdwmZCwJpWpaWo4uLbrSdsk7/x6SRuvn4V6Zka1iUUFVysMV+
npremaCpRtB4TNwH6kGm2FS2QPwQwynxSyAlUq/kBCsZCYVUbhGd4tEcWs7nN+ABpok8DU8pb8vs
0fGGuDkIJBcf0Wn1431Y9v54aAtEN3FrGTK07/9i0haQLbCiNC2XwCDoIq02xgS1yQI1gVmMAjtV
Dfitu7DzZ7tX2jDelUHXIgf4VGFTAKX6qc9/f5MwKIrVeirH+aTnSvetL0ZMoROHiynt0tPl+a0N
Re2FxM4k5xPLJnRFGg2MsA5OAQJk0Z2F7t8Ozwp9n2Z5q95cHmytLAYqhgcD9DOe738O1puJ9UPR
wr2iFphqVD+o4ORcDpmuTndBk6DeQCuCnh8yRIp6oGmG6wPc3wJUoAlrOaqZxZXMYS1ysKN1SMgg
8jAvOf/Sod5mMvdGH4FBRd75E3lRWxoy3BUjYiNbOjDp58vfYN6xyzhNgYTzQ67L0IsnRdFUCKlX
lX9Ktbgy0Xru0UUfkdbLHwrF9DelYnfJFu2HvrwSK9ZHpi34vyP/Kdm9+fiqF6s4k9psZdtu9R09
XbN7gTjtAGAfFPmYOin6JA4pULb7iznb0iTRBh0FpuX8KxvYzChcJ/5phMb0DN7Qu7Nr9D5/dvzJ
7UD82HdyUst/Pz7sH4TnnJJoUi4WV4BbpATZBGBzRbPvkB9zQwL3TYDqxreu6IcGIYconv5itjbN
QQ4UnDxt+YpCXddsB59ia47XwBcPy5wvNZZ+d6WKBts+TjFccv1EwaDv8nTXyiJEC+71OUgDcJrP
+psFRj3J5L4NlWOrin68t5E6v0VUAikdX20k9pCQ7xM7rOQ9AFs8k6XcKiWbYSOqdkKQQC20rw3A
av8vsi56ODTB2fcaFdLz36WjmjQjw/xTM+C443KxwhPPfC86dRXGCFeC59qRpiSnS5A8c5xZjGYh
GsM+NvyTn/T4BOedHLptWcEekp1otwkST3+z4AY7mxc6tG9rTs3efHcKTPCW1CQ8zbY7L8OE460d
FsN/Whp3CAfzgt+qytU+4+o8DaqggCvnCL7Y3Sg5hOhkB8EpmsLpRC+nVT/3TqlPLx6QpmprIGN7
rds+76Bl8CKjpfZCkYDrcPFtkThCtNjswhOiJvX3KqpnhcvJLjZST+32ykKuxSteywxlkG1yX5x/
1lxLs7CCOgiFNqhRE8Gy5RmbCbwl8kGvkn0iYwRHqjBHPOvySVr7tDMUmKoL5QHKjOcj61PU8Ejj
/g0QGPrZxYH9gCJWh4C7FvwoRxoIV1Krte9KgZVLccaospznA3pKoiHfoAcnILDgrjX8btS7uDaL
ZodQTRRegR+tZFU0M9Hs52FIxX7ZnUKzrJglgXgu8zSvH2qcsQrCgT8isJZO9fjUtjGmJDKZ1ZVC
HFiL/eUPvDJfCdxwJhjSkqIdfj5fHYHofMKt64TmmbYttIL3QmPa/4wgHL9cHmplLXkPsYVmVDds
mMXdg00SaktGGp0GI8OUdpoMUdwp1H9wM7QHoJ+9k41/cdVSTbCcmURJKXh5Nq0W85KsNkKeSJ3Y
Ok4VOIgyCvkfCnPmPbqVycETYFyvbKM50CyOJ88f3mb058kdl2QUidBPp+D2egRUi/kZUOCqe8ad
o4+vRPSVowmrwAK+YfEGgih6vn6j5WmWXw3gnA085TdJIvG6iCndelsbbe3kGeMmq97Qqwfd//H1
5FzO1CbKDMJeBFsj0DCVGRPgFX6fPyA7Zuy7qGgwEzC0bSOU8UoUWvumQEdm1g0PTA7N+VThaZUJ
1lyADDpkhW+FGQOQlUXSX8GorJVPEEgAXEFbR+cpu3jKoTaWKQ7qe0ewiP1thCQ7gn1KfzvKUdkg
+RO/aikCTAe/yhFN7pV/KO8gb+NbjYVCn2mhIzbJpsQ2Vu+u7Ku1eAHPUQcDQYr9rtBfphOa9m1t
H0EKOepdiSepf6PJpm9fI9wgFLdUjPYFEIVeHgw6Qf7tx9ecvIEKHEQr/rtYc9l1JkJ/IGUxlsFv
JqjH7Qhcbz8OlrnB2OUviMES6A+ISCKHZi+x7FUqAh1LM+9Ywy7/pRa6liO1a2H/sA2LSQmR5qRi
fD9M2HA/X57q2nYDr8C1Pt88QAbPt5uHRDXdgFQ5ehI01kZXyrZDYl/Wv/9iHO44iGszAmQJxfWw
SUrRHqV3M4XDTVxUMtkYFOWuoT/WIj29VUQbqE1JsSwK5mgIo7EBFBHFw2aDAFd6r6voP0IIDL9e
ntL6UBQfSTR5Yi77Q1naKGg9M5SuxPFNl6q/Yq/qvxY1d+lfjASmAQgUCS2ll/NF0lDIwtw39I5p
GDTbOMuxxC069YE97F25qtcmRZWN6sO8VO+EDMrY7KaUFu9RhOiRj2md4iYf4pLr+oXTX7kr18I6
WQhIVd6m0GPnH/MmkUUSu9bxCFCOVuDjahWqPTbzsugmzDyxW791aPFNd44+5VeWbo5ty4vLmeO5
o5I+G8sqi55QgzUBA594nFQ/OR/Fl0Sqv4pWcx5EFHiIwluzHn9YlA9N3FRX0pGVedsq+QiiH9QC
3vW4FQ8+bON3PFBSJ/ui1OkwbsbOKe41s0t+WKUTfqkcBCevhNWV1ITnGhfL3DHmKl2UAmIEEUff
joNTIu3se9rioWP3tem5lhIbL2QN0ZXgsjogW3YO4byJl/u2QR69K8yIvBZ7nm/Ibnufh9r/ItI2
FlwkiX9lgu+DGRgoCpMzyp0RlxDvcpbyzZHiOo6UcV7QeeS+IgnTf14+ju+WD9oIKwcGg6cjrct5
2m+2rR6paaZgknuqwSd8cTJhN243yCJw5ag3SNzpdogup/lhrYzFuIvUAJWOaBD4V5zgd3MpeNJ8
RjgxP6QUdbB1ClW05Ufvo3fhPCgVHCEcwgHo+fPJJgMbM8BK5dSxmluefsY2rhD3xUVLe0FWM/9o
rGM8npfAmuDLzjH8fDwBB5LqKPIUFhz2Do5EoasujrOF8ikE5JN89CjOw82lQYpjNjfvIl3HoCPX
ZB+XaLXbyNEEfb7FXSi7oVZWHfLCsDZ4Bssr5+L9BuL483onPoP3BJ1zPsdxyIvUMIf8NBdQbgfN
uY+9EK1jq6fCnZaR4kZBX12BKL6L7DqD8oq2ePYRbc3Fru29vArQis1PAuMouQ2oUb0kY6SO27K5
+gpaHQzALksJy4MG+/kMUZMfUftIilNJvvOtzfPiWRYgURAaV4ePZszzxN6MtcjWutCuem3MilMy
Yh2zQy0d4V+AhqijXj7378LZPNAMuSNR4wMuX5HaVES0onqUU4rCfu5j9F8xvI43nvQ1ZEft9kqK
vrZNYKHbVPV4DACAPv+IA7dBBVwxOzU8jm4bNsctYvNj7+Jpat7LvFaey7DZXZ7ku9ybSb4ddLFN
hBli3qlH+Smt8umBnaFgMhsOOIXbWMx8a8vE/xVgzel2WERdCaxruwbJIfCEAPt0Sy6f6ei1Deg1
5AAJshrsVGJ326FDs3tLO3s4Xp7ou8tinijpNup/s1LGUlPMsxMJer3JTxgBlM8x9tDor+dZ5m8v
j7P6QWHgw8SXMLCWh11TdKlMdZudppGWpJNiZ+U707+V6v0acqmOqMKaAa20IkuuhO53Wc6fGf7f
kemhne+fcuo0H0u/7ISevf2tsCmeWRNgV631i5uk7ZzXSS8GbPOwAfNmoLTyennqawdGwHjiHcXu
Rcjx/AcYLYLvBQ6MJ4AQ95pWGE8adteYLGCc2A1a9uPycCvnBWwN4pHEVJqGyzJT4RC0OfsoHeVG
4xbqkGLOaVOUJHjErwiT2g89NhD7y6OuTBJOHS8AxoY6uywbxqiZZE5rZyeg+vI+VHPvALEuu4Pw
iM1ijCRI+dE0B8gSFzHIapAWkjvk/LOWRV/Vc+Z4yoom3g1BpZU3FWq7zYev4vNxFvEnR6NlQEo2
OyF77WEFBMf80LWdhnVIQ/Hj8mdc2aw8tlk3FgM07zJXbNOQhCDM01OtF6WAz+20t6Kt6t8zivpU
xhG0ZIwKeIy51ewr8xJhW+kcLv+I1bU0oUCRfXA7LwuxVVuKkOIva4mUO6WleDr4jWffkJCgC9qA
mb883krAA3tmC9BvjPku2WmFAtO507NTEWM+ojREObem83ozTU6WXdk2q5MDx4uioQp5bZnJaWaJ
lavn5wSisMXwKp9e6KOrt1UdiCccN/0rx3F1crywZgwaJ2QpCiSkj7/txOTyuKsehtZQardo+yDb
KuHg6FeO4drhR3uS8iCtH/rK8+zfJOVWockqqcP8xOnAjTfC82XypPos7Lb9zKU+7Ty9lv99fP1Q
/QMBg5YHxZtF9uhbahbjDM8JMYT96BQCihda/T8ymV5TDFlbPfgU8ObpMakEmvP5iRwp7H7EVKhp
UFR/SPUoVO5yHMTGR3LkwfuhtgrdxSt7ZvWrwlgF00Uxkn/PR8VsgHI1zJ1TVKjqK+gxWz806hD/
EqVmv5Ze/JirAaLUlz/rypUp0P8ljv+prSzLvbIxgEnqdXpSvTr86uCA6jatVthbuw8FLqiZ6QRu
MNpafhNgmh1cyfNWJw0TDImAWdhpya6g15N7QkG0K0lQXvc8jJA6p/RsV2kqsWuDCXntpENP+/Ks
11bYhDTzhxJJ7FmEdUQLmgBHX4JBX6WgmOwJK6esuInKWdIdjMxfTHMmMwDhItzxjj1fW9hseoYf
ImJ9Qku+Y5RRbiu4yZ8nteluzQYU6SbW/OIKxHltbdnDs/IDfQq6Muej2orq6aBTkQrTPJS0R3SB
SIP8o1Axchz6Vtm1utH8jpsg/nL5+64tK2m0TbXO4j/qYi/jRoM3ZY1IWdk18hGRdKzksD1I3aIo
xq1WpcXWMYtr2mgr9xrRZcYDMCpNW3E+36pTEe8IfeZLsndj6lb/0uMMvM1G2JTbsC6wfolxZsZI
zPHMl6Dq5K/L8573zVmxa1aXBRYAPJMNTcfv/BdMcSdUr+QXZNpkR3dhlwaf6J/Yw/7yOCvxnnHm
dwpdC/EObKNFgVGVEqmhEkuUaoN7R9veVlMV5/jD4YRw8xfDwV6knDxLGyxBeNRgNMrxVnRC8oKd
lMPd0h4sz/AmeGZ5gqDfx6MS+/b/D7gI9lM/WbyXUe9uibRYDEllcFvFqY9FxSMQ9zgc5oYw+xWX
/XQFxLMSGhgaKA1t1JmCsziqssq1OJboKuk+BkWu1WJov8cnpP1WOr3zT4ym/ZVNs3JYGHEGUqOk
B0x+MSIq5UNjYJ56qsoq+KTqgQSnNeC4ijNU9V+mdA7WYRaOOpcXde20vB128Y3bDjdBYSjxyfGr
n3mRy/vMaGLca/Ku/Fl41T1Qok84mbV3+LPm5e7y6KufmXI0sAqEzEiUzk9KnY2apzWs8NQV/gm8
4X2Z+uPPRjVGaOqy/3h+zXMB4A5PNP5Z7mAku2Ml6uPkZLXNr7rKcaPSfXFSOmFek5peibog+yjo
IzaGNNfykSLa1sscNUADPlHvvLJI7/TKG1q3Vvz2EDZhgxlx4M2uyB/HQM/h583QiyV1SjsO0V9O
TqKKoLDI0pE7RzHMY0MaeOWLru1a7knQ4MA4iHiLKxQMOr3/2IhOedp22LBMWtPdaWXSYSKoSGcb
KxqWaV2Jy9TN5a2zFvwodNHGgwMBdnSxdbLWd5pEAekNonW8H0yoXzZkgN9GW7dX8oTVocgBeQX+
AX0thvJQBW9FoEQnYMfVrV1O9W2Xw7ZMUBN/+YtZ0UZlSlCguMHOD4SSj2Y8Ygd6wogX1TTsCN0h
bo2nUHKR/MVQ+DfPGokU8ZeEBTmxccXsjVBNJfaMXTwaeysw8KIKEpkPV+LM2nlA8OX/jbbYKM0Y
D8g/Io2oYYmHR1wBtOtReL2xCRM8Akp8ljwXCWF5KMw6u5ICvcdzcySAByIigrIB+2XxWScs1FW/
Y/S0JSHEgL1PUPHUtB4tBShZmH16g/ZAGc78kuIcjikIyP67BIfxa7yNtb2EKBkhDy4xb5hFbqCV
7YgNZJSe0r7u910Qy3sa89XOMnGidj++wmDYkYeBMcxJWQQCTKxhWAkl4UrB8iFM20hsirAGSF02
tJ4vD7b2jcHhGLMWJXqfNDDOt25i1oUyZnl0om/ajIB+RdzvRnVqd11StcZBt0Tbb2osZ8c7gbfb
k4OdW7EF9VU+X/4pK0GJ9yGxFwMMXBOWAEHfiYKhThCWC/NEPmRhrzsbqfSu6f320nhe81S7tr9X
bjKa3xgWohszY9kW35pOmIWLKwCvEtTpLxNonthLnHnl9z6qSkQBQjuLP3570uUDIYNS9ZzhL1KG
RstRXZ2G8GS3WXTnTUOOt7XTDzdQOtUnv1OVD0txg/CZn6Ymw80KOYtIiJyDim0ouE5lVKQLQde+
xfoz+QxN1N5Ykd9fG3AllQYzw0KSIiCbsWxO6X2Tq7JjwEhE1qZttCHfxaIX6pVPubZlUKbmAcyj
mwttsXlr4VuDL2w+ZafEz1pU4zee5kbv3/e0OP1DWdjUFj30JYaPjsyJoTU149coE4FqOD82YQha
QhPQerLe4WHdUTcPkG7SiwQob+yjRYJ9eLUxnUz+88FjMu8brjWeaAg7YmhyPjLCQypSw0578gXt
8Y3EkKulM20F0KdDa9A3Ipua/diJa6HiXQxk4LlqBCgFiCLVlfOBo8y2w3xIewTxm+oxz7s7v0WH
GPv5tP9oSWxOKmdFXpocgmbjYsPiK4W7tRPIU2zU4xGHyuElxMZq43Sj/Gi0nYeiJUzEAeDAKTmf
VVn15tCJSJ5aWp/9LlfAA+z0wBzu0wzjuctr9y7czNOiCkbWDO4G3NT5YEWkk1FFRvLdhhG+82t/
+s/orfEY1Gr+dd5n1/LZdwdknpxGUY1qP/TGpYT7VOhJXTVx9r0PzHRnVHUV4NXlpPeJU0w/ECAb
bpHZdP5imrzjgaXhogQNarF8ntdY2QAZ/HvpVNY2y1RFdaGfJC5iAOkNvruN+KsRTexSWCVEThct
nIKTGNEMT76nxdS7A7zex1S2/mOAreK+yO3+ynjv8iK+K3mzPatczBK6ixmOulX0ymCn3wcoQbux
DZVdo5rDV7ot7R6z2KB003iIeDg43gctjLgweMXDqgWPTFx/9+RMsyjArHmMvhSiwnhz2jTXzIuW
fCBSHHIuShRci5AJSXrO9ykSHkpr1br4KYZy3OdV0Xyn1PdDGycVUrIefC+GWtnHdtx8pe5QP0Rt
/Qwcqnm9fFz+yAG9KcnwO4D7/dEinAGOxNvz35HlDUgRdSp/mFpiKYWrK8nQ3ePq3KK13jqITLk5
nIJwh+6EClMijny9dqVXR/2nKTEwgvdbO29/Nw36F9sUpeNvEq++XzIG2AXDBSNy5PfDHCAD2Fan
e6p6q/4XrK55xDJZrV1hpN2TXlht+PvK1Oa4cj41zNRAxkCgm0PdMu40VtMXoSfCH0MP3PkJpEPz
AytdjKlJe8HWj1L1dzEq0eZNqJeGviutQU30XRZmyXQ/qoUQn2WoBIk7BbIPtmMW+SPsznAqDsqY
x96TAFKd30Y+RQ8sMtHXuS1SLRXPccwfpdXp5hXkxCK6cdcDnODAz+TyWa1yLlq8aS1MAPo8Kcvx
J1Dj/EVrnbB1HYG1QqM5/t7KuiskMQiry4+IaCnACaB+FEhJHpfxNOwzJYGM98NMwsI8KPXIQ8wF
GF9ad1M6SH9XdobjbySwGPFYtVDHHPSNxp3p5SLDuFsa6b6KfPuHGgSK2HrOmEYu8K/O3pShVQT7
SAmq7CXFcDN2+3zyP5kt3I8H0250DOsbp88OgV2K7FgbnuffVygaTeWnaWiKsnnEiDY9GDo9lpcp
QlDyJs5b7CixJVAKPIWNaugOdGOqOzXK0hqT4UGEnyfh94+ZVWm2K5U2+mXVATaLuVFNr0aG7s22
VjrOZCKTch+N49Dd4AMae4c86rR6MyR+jn1cUkbRvi2cob0b7KmiAtfro2c95V2a/I4pi3Wu1Lyq
3Ekd78KfozEiKF/HiYw2SRqbvjugw2lEeyvpvfALPJDkuzPyye4zGuVyU5ppEj0WJVrdLcUCg9a8
25ilqdzrpSd/SNKjYKeXTvKprKa2QVYB4/ODiXyav6udMTFuB7xmi22jgZvcTV3VFzs8bpPGbZLB
eUFaVStctTdr5wBSL/bc0YSevhn8Wse6uNDHZg+npw1vK4U6DWoGk/JSc5l5NzlqA6kL/GoIXp2y
L+xdJqzA3tYt6NaHTFWLBLltK3W6HSoaargBizvI+87IhaR5gLLcpiy9CHrQONjfdMqk1r0cNad8
5fVktE9mbmYGGIApvtNatAO+FAFn9qHKquFJNau2dRMzCB10aqfKvy07bXC4AKvS3Bl6LtKD0joy
elRjLbaeirCxQPcirT/d1KEdOW5jB6DY0ymDlG8Myn3Y0pDbdGrUZz98VNHazcA1/8u2ajluSisv
PhM+568WGf6AnbgWjPc6ehLJk8z76R9/agJ0sptcFtgZI1mC4EOiVp7U3KILe3vDnWWNBx/zmPRp
6lVFJK4eE1yLrZIiG/BokJh4r1jdiPa2LH1HPBpqpWS3Hk7YQ77R2zJLX/00Vfz9gO5h8FN0Vpl9
qlWZNPm2bhJP2/WeVqD/JNNQjb55StAGmtuLWubaJu3D1PyiAj207tMciNWtLHM/p2nE62HD0Wub
V9VWtMzfa5OuF/6mDxXZuX1qGd5d31sDbiVV6McVjO4usaPGxU4EicfK0+Jgq1mjR2UdY6VTMQa+
+jXwK/VlojnouxVxIboNCc1ij+S/9q+HZ9i9IVAH2MIQx+lU6ypVf50CZex/Cr3QgaN0aht97ZEa
fzIUPSgfzJa7ySVCIZps2z6OrqXXO8PGN7Wm2naOBTin1/JUfcEpOfq3BepqPqkq76KRyp7lDkqU
Thv8Yc3DhMSzcNVKWr+sKdOPJRIYgu0d4NVtjRNex16h9wk0UFnXbo6ikL/RSh871FLWeY3KlY2c
hJEWA4CjKRRI5k7tbxsr7nRTx0r6uQa4aLuBldvDTUazZXS72vcwA5ZZnt6VWFLVezVogttJT3Sx
rRq8011nbMYGFTwlatUdSVWeblGntT91yqSUbm1YmdganpkHB92INANzZRPf430FZzS+7WAu1WAR
MHE0vyNGkv72OoNznbRJHWwRpO2MT/DxmvYuqdCifUCNPurSfaROhnUXVl5wNJNorLfJpJsBQv0a
LuWy9M1XqOdRv1WmUWJLi+Zjl/tuafOO3mhoZn/yjdhrTokDcmlDm0iLcAhU59nlRads6e1rxZ4s
AEGsoiVEPeed1t2ofabxaKvgkmzSIUin+7pPvPYTFGxEEhI4uqeK5tF/XG+G/9XPxnE/CJSkfjfS
8rWNWU9AvVD5T+qDWUzZZ9WJHXOTW1Vk7vTBaIv9SMup2xRWaQx7heYmCO4YJ0x3jEE+3iR0SYJt
5hnyiB9sON73zcw3thPTaG/bxpltUOEiu/3UNNlDFYP52hVWOFi3mejZz1C2Nculj5hXL0aYhcUB
LFNn7Tw1A5NeF1IRD12HQp7Y1shDiV9jiiTUkwrRFNE/c4gS7cGfC6mgAXy+p8Od0W48XjPFsY36
Ig8PUNVxhd4mRTClm8vZ0KKdQeNv9kMCzkLNi2rUUuie5rnXOmM8/Yx8s+5ucr9JXksUpttPnu5x
xm2uEXy0meKwz5tGL9w0a+0PSuPMv4IKH3kL1RLkWZZsP3wOBHbYlvjp6QnuyQT9k2icOINick2I
8l2qxFC83amAw9bkRW2cp0qQF6LAbwrtJ1ExO9Vj49/LIKx+NMU0dodCyPiawcnixcLkLGqkQIIR
YeQdvywbxMhSxSS2wS8nMQLTVWTRP4kuFQ+NgiSZX+AmIPMC94ShEcWV5V1UDua+LtVFihV/3oTm
EmCXmT2doUqJfjVNMZSbeLTC7yklqa01JMm1N8P86c4Saxug8J+eHEAh+NaLkl5d+bZJfyr66QeN
8hLBiWoeuTvyfCvgM9hb06eQe8jMznQ+pSkE8F2p/g9n57EcN5bm+1fpqD164M1Edy8ApKMXZUrU
BkFSKRx4b99pnmJe7P6g6rlXiWQwr2ZRiwqKPMDBMZ/5m7bqN3U4E5QlWgyzAE5ZdQgA5X/SQQP3
lHlbp/8RDMIudB+yfhd9GSQhy1t4Jpl8iJy6+V7lpplybtpZcT0Dcuz3xHq5dgHrerZwoOsjK0Jq
xmYk2V3Vnfp4NBtkpIznmWi5Xm5zJXxIVFFfD1Jfs2irrqgv1LrOPh9jLgT2hTm5iLytsrC6y+1J
peD7vNxanQs/YoiuOonSiVs4YXdJAddYp0ZMDqWRpe4PC5als3rHcEBqdBaR/DzGOKFty1LJu4dR
avBGN0hkho1RKzOsHr6e4edqan8DndGrHs0Z2FKTlEZj6sYwOtOPokLwztzBJJ3rO7XMO2WPvbbp
PM74iZc4pC/uyrlbapooj9FUBgbheQ87YURpG+fJzyU3WbgJkOLI7hw7zTJPBbqYbNROVZ7QdRwU
19SrCuxkSReNJKeMm6siE7P4pNelUT+EuVp0uLdrY1f4oLzl0JPwD5dsD4nMID5kOqBSt4gCFcNj
SJvSxlITI+691uwVa4sSMJ7n3qg3Fno5HBYUyDdZb/SLnXnR5jTRgrjsm0d95gr70wnCLH+xRG00
v1m74qxaiIKkdzK0GGpXqyMLBeI4GupheqJfEG6iOcexSET2nTVrL1g8Shf6XOsrwYT9RoIMl4tC
qkpL6/SEbGsxKoNo5SepIFfYmlMSbicpUR/k1EjDnWzPva/aqRa7idCq0G3MItEvLPz1ZuMZUOXl
iKYEQrttrSQ6hLIUpk6uPoVmqHmWnSSf8qEQLhV8nZADKtuFYuRZ4eXniGxs0BPoB1AZOH3rpFQ6
o4ob9cnSiSqiFvJ+KupoOxRB4EqDOe/Q51C8PGq/SJEUXyudHnp2lV4S03/jzZl5Nj2SFRSa1FU9
LTNExgZPtaegjaKDDPNqo/f19AHglXzdtd2wfz8AWItX0Zdgc1LWAorNdHNbnL54PVndYAym/jTF
TvPdalPzziHvMa+h01iyG3Wx7fhtm8zpDvsviRS3lupNp/bl7AcD+LQtWIvgQkFjVT3966HQcYXH
QL1WXxMLQux3Oqhu+hMwIOGp6Ctt7KLqZHfu8+FbVqBFsJ1rLZD/vDAby/T+eocts0EHE7oNt+a5
dGiTTODbOBmfhLCDL2BM6sxHyLLcV6LVnI0oxDT7SRCLp8Qp6j/pnsYbiLey8pu3zc/nYHzASlSm
qQmefhXdiYrYGEbjqWt6+yGuVcsLHGG2BIGVRdBpF0m3e//d35hz3H6o/FPRWSi1q8OfbqQszSjE
PpVR9CMe9OJa1gucpzJoVz7luvYLLkTq7+GGlg+NQAiMYh313kVE4/Q9e4WShJx15lM/DvJelwWe
HMM8j48UuHXXNpLwEhnnjeMN4aplUhF7ANaymlmHGDvty9x4yutmrjf5VM/XeL1Ys4skd3AHPqtN
PC02+sGDD1R4cq1NF9rr64hweWlelQI2jQGW22qPd1rVymnDS8uoAexawB9XxOiFN5Jk+XIC9TCL
tNyfRuOS29FZ3W4ZGtwoCC3wq/geLcfPL5XCTqPAhn2h/RSNQTLcxjkr4lGkugEaJDHUboNmWFLf
QfVGg8nsbG3Tk8EPXoxG+V2BzJ04ZPEg7Xsz6OYfmM+rXeTKdB2ibdNYyvg66kPbxbjkCOVxhl5h
eyVkrhuoQU3525cEFUhaVWjp0z0CoH76LlVdIFFVpExjyRUeG10bu2LUU9ASTpLcKSCKLoTT52uH
EQG30Uey6UGsRfTNUA+Ulhr1Uz9AOpp1qf06Su20bUWWXTlYV+0bTZ52JVfbLuUivXAoLEvz9HDi
63FaWwRpy35Z3VE4ErY6ubH55PSi26l20fqhcEb008d5+/5h8MZ9yOHLlkR3FqAkDY/TyRVUU6dg
LM0nc0Di2u1QcDq0jtIJt6hMvfV7u0upYnXKLYbyubNv2W4blb4WsLuoLMLfPpx4HK4pIOyyvXTT
Tx8naQO9TyfFfKomtf8gzKDaiHJKt5YoFXeGWbqzUv03JUo5nBiUCYeGhaw6+nOng462BPuybM0n
QkRrZxby8BJbFqCQBv7O7zVe/z0WGh4U8HFFWidPlIi1po4T80kp1PjLgIKim6P4f2iKIr/wbc+P
n+W9ENZYbnzw46szt3KAZUl8+afU7LG24gZGZk6tvSkpDpERSl44o96oGmF0Yf2+PTA6XADn4bWt
31Fo1IT03jCfpKFx/DHq8z2+FDhA5Q7C1V2x6Yf6OTCU7MJ5u1YSYXIR1WFQEnBiSmROTz+k0XeR
oYsq/aaPKJV8Al/sKK5mhwqt305O3cKg27OdMm3Qt1WmV5bP2koUjHHKIbvWhdKy4IeSKnLTa/FG
w23lklHmGxuOniIR/oKhhdC87vxFRVskRTZq30TZfguCNNkafSw8LU1VPwmxHwSLqXt6M5duFY6p
14yhs4sp3fnv7/zzQwabKlCYmHQgeGCuA9A2kptOiN5+QqxLADzqx4em6qXnaTCkS9Wn85ADBCRq
EWTWOt39NaQOgHmZmWRgTwkdiOtA0epDIIwY0L0sfZmVNkFTs760q5dde3qK0icC707th948QcDp
Yojn0Epns4++1apG84Im/FOHN0RDUqV3fll34/f3Z/StAVGgW6wJlrLT2tuJssQgQl2Ov/WNMf0J
gLfZOLUq7yA0TF+7Vn55f7ifwfH6BYkvoKYsTm60rE9fEO6tVXaWFX6rIrs0PxZZopYe9bRGvk6F
HLlSSWkUga3vzSiC61rDVtGdrFbZlcS8m95sEpCUQ9SlW2PAif5rCdX1wpS88eERMnM4x4lBIF+u
IqDJGSctChr7Kaj10i8MAq94bFOqYcnwqmed7dYi5oJ5f2beWNqItMIvs8mtEEZYyh+/BD9Sk1Yz
9tqMisYLcKVEvZmd0fgqS3ETX0goz8861tZPYUmiTYKT5Vl+HSs14lSgm/ZNtqLYq5qi32V1k7o5
4fu1KeTucVK60gsTSCW/+5aMBpEC4BlOime0gxJDgGboRPoNSTFLc0Ep5d7Q4MLhJpl+SW73jcXG
aKDpgGZCUUYDefWeeG1109Ak37DMlFUvb6sR10Id8d0HKcbUcaO3hTH5YYra1yZNBtt6hqo93pf0
YAPXUAP5h4wUonU9lX01bVCitONPSduwTn9zWsilwFZbGCBRaD6r30VYYuIQ0oqXaOLS8QqsRn2i
5CnYIEZ9CT9x9vWXSAVhT1JYMljAHKezMidZjcWTI14yNUhuejNJd3aW0Sdnety+kLTP6DzeaE1f
X7hiz86apUxEAYH4FHkqGBmnA4t8pFJGYe855n54pkQ3X/d9OX4o02p8hhpyyWrj7fEAcRGHU506
KxblllboY6I+B02W79UUq65+zNNNjmBe5YYoMV+oTr01IBkMevE0Z7gqVy9oBekQRcGoPwPEsJ/n
fjQf8pTumIznoa/1+kUb5+VQODlNOZ6wbGIP/8zarPWnVGRRd4YqvdpZ3Zl+MVQtGY8qaIEHTpRf
a7VI+5dUmSxDOggIz8UjiOi2/ZhrUxVucVQtOFrzRI2DC7kz8fj62RYOMFwJLlFLOY9rGjmM63bM
+ldQAUIyfdVpBJEUWN7I8oYxt43gxqZ2swslO53v9ZpuEG3BhuROig3h3JWhmvmI0OSWPypGNty1
ZYc0TG7pcrOvc2vID6MUIjSUQrRGgBFQlLGfm0iP9jW2nf12kPtM+toGHfBHCpVaurG7VrxqxArC
JXYmOh96JcofkxTpd+HBAM2neGOWWl1Vbk7n+DP9W2n66ojWetIMEuNbRY/0J2LzOH2d9T7sNrGT
p8IDsJC+iLa1IrfMLSz3StxCd05Yoaw/9OMkHiq1plTRlhq/6hkyyQjqe3RBh0MRmkb0aMVx94hW
ZTDupTzIPurgmSZXWnBM/hRbtAGlZCyvJ7VVP81O0yrfpmzGbqtIkiy+72kBXJtoQkbuTEcxXUys
zOxzo4+yfLDHBqybOzfgpv3G1OIbB8qrfaWHtta5VijVmJSkdYJ7clQ67YFOiaiOTUblyGsqpaYj
M6vFYwwfWadJHyXpDd49msznc4LPhtXhpdIoxWS6hpnoyAcNQvKjAmrADrFm6SbIstHxosEq6k9m
NQl52HR6VSb5xgxQ5RX47oTC3o5A2r/OUizrr4no42EbZVR5t04laT/0KJiLDCKT7VAwNwcgUcOF
C/jsWFzKWQvgm/gW3uq6rKc4oRxlpTy9ckS0O5EO3TbS23C7ZNVuDf4O+V00xeVoSC6kAGcjW5DE
ANHSR6XkwjVwei4WJtIA2dTr381BzmoEJuAV+SDolA/0l4rPNegcLCeofhbOrsUynsbB+9fPWemA
wANRFpSmwA0uRLnTB5iyMTKyLA9/tGj0hR80u7W/SoMyE4hl9T2c8zi+nqug3sSiyz5zO00X4vqz
kAucLbUDWpFkXnSbVwEJ7TYlJ3FJXgjvlV2EC1vol/mUay76JXcSZnI2zXSnvASaXB/YVBPRhiHg
JuRegu5V7pXaVTuWtWy+TKi4b6t5qg6lape7FPVRFBIrXC/en2l9dSjSxkZ1ApkGup/gb9c+jl0a
ojdsjc4Lim3WDIaoT11puaMvgODW0eSCegdpyy2EnodJSfH0i8qSVM7css4LlaLI1cem/2QUYXYE
dGP8pjAa8k8IFCzxJNGLuvgunY6lTnowReoQvMg4MO3jZm6vmqiS0cVFnqXqL0op/wzAf731fg4I
LAnyH5uFMOZ0QESx0zRyCoemtSE+WL3T3wc2JOReHtrDhNla6AYlNYOsLvWDVpXPaltK+/c/5FlK
/PMh4HQRR7FywQacPkTdKyWN7dR5yapOrf3AnG03IsL7LNp+uhomW98IM05ehzEMjqqYh/vUyOXM
NTLZ3r7/LOvz469HoVRNf4ia8ZokneadPM5t77yUjt2ZB6fv89rtOwxJXWdAxcbXlGqm/VjEH5Ru
Cj+8P/r5kubzo6PyP6OvJgIhLt3okPt8qYY88s3GnkJPE5edes/3KuPYhFVQ0KlBrMlWk6aOg9M2
THiqJh91B06OObfGjqtxuDYjZ77Q5nlrPLAr8J+xAQKSuzqTit42J8eZ7JdxMDTUXEeszqdp8HDF
0b+1VR1duH/e2rKQN4iM2bTA45d5/iUp6xck75iFzksa1saDOtbhUy7s8TDrcXqJTPbWu9FJp9Sw
kI2IHk/HSmoiwhrX4xdM6q1xh310el1okT27Uio5WPamhvb5t5cJWAGF7IayDWJGq+nUlXywpbgI
XqRA6UKvoXsVbuWEq/zCEfvGbliMC/hodCpp1K6SvjKjkIFHQfDSyGXhFXnggIoopY2JWe9erafU
q4qg/hTHdbN7/xXf+IJLlgF9H6oBdenVF1RbBDj1qnZeFCzcnd0szzFOVbo+b+QR+N2FqGF9Z7Lr
kaMkgUdEEcWvNavdjNRWSpVQekl1SW+WguyUuo1qiteglFKiiDZzQ80Jvr7/km8sHQ55BCCojLFK
z+rOmKlQYTaY3qAOEZoo+j2p4niQsDLYGEn3m5Yuy+1Co38hxpDCMeYSu/yyLWgG1qkiT9LLgo+4
kmDl+H0Bi2oj2VF8ozMLl9rtb33GRQeLOGihyKirz0jbKXYCJExeQjQ3Qx9WbeBJqhnnXi7iS+Yx
b5yejEWmxNb/2f86fb3UGERTij54yfWyU2kk68DLlHGWL5wub60W4g7yfbr3LJfVjnf6utKS2Qpe
rCzsDrM6TJskTaIr+tbBjVXN6aGe5uDCJfnWoIv5OEVteHhgNk5fbiyCwkmaLnyVyBQ8Pa2HDR7S
WHoIpdp3ZafflmoUX9iF54Oil0YxU6WBiprGmm8wBL0cBbIZvnaRgB6bGVVPhwhS2tYew+omV2un
dGGB6/77G+P8SzLuEgFR14IGtPbmoWJdj6Gw2BNJq9VuxYcgJKFk9OP9cc6XJwcoGk1MJ3gb+rSn
k4oTmpk1RSdex8FybrQpm9x4sMxHXZWcze8PtbAowHuQG/DAp0NlYZTEmA1GDDVkN5Okxp9wQwbb
jJTFbx8rP00XYb9w5y6wmtOhwqoRDbQO3srR8ttMaqTDOClshV7c2KIptu+/2RuLBG0OLgfO0EXM
ZnWq6EFpZV0Ef6eRG8OPrLH96khaesicOAIzp6ko0BaXhNnXaRaTSAcFnXBaF5T51u8IvqXO9byI
XmV5GHYaRRdfw5HUjaZEu6PC3MIzHNUvgDzGjZPI5oWL8a2FQ2ixlMIW9tZaiz+IqsmqNCl6pTrX
H7gmY0+38vTRmvvo8P70nl8SnNtUspFGZy+wWk+/plHYvTGbVfbajKlWbeQsKpIHG8l89TMVqvZD
WEK6viQ89dag1MLYaCSThDarb5qVSQKEvShelQGSr4xn8AfqQtrNNOZij8jGeOF0e2M86gQkzph2
ksqtA43cMeca+FPxqtWW4QJljtAWHZrWH6ZB/xFTJr5w459/wOUWpCGFxh5FzXU9E2BQnIfdmL7K
kzpv7SK0PveRhjWQ0s+/6R3D54Nkh2Qx3QhQulSLT78gYUQhhqFMXqWATsGnKalJ/wMnyKRDAV3g
0/vr5ezNljwO9vsibEX7dz2VqEyG5aBF7esi8/StRfvIVQhQuXwlrf9fjEVmBkJiKXVQDDt9M9Bj
pSnPUfeqyYUBSgBZqw13IgSPRooutSDOzhmScGqzS27Em5Enng7W63CWq0AdX52xaW60IDI9BCiN
+7GPD70TbyI1Ty7svbN7CLQcYGDwaSrbwFkjMovSDvI0jNVXOZEJX1orr+SNSq3wQt53/s0WUh/G
3nTqqdJpy/b4JTBzkr7pydPU15YeBexaPEauxBj0rZfKzqUocJmnk5Sf77Vg7eCfor9MD/h0MKUx
4Lx0Tvo9NToN8GNufIYXGnvzmFoAQKPcg8jmbMJEzb+/vzTPqg3IhCKxsKhcoz8rg1A6HVobTS3r
6r7+QcnUfI4QOrsms5oeqxi2UVqHw/cS8cBPsa6MVzhM2l/UbBouzPXaLGzBO1saWqUU0olr+O/0
IaJcGoNiNtqjpoHt3sxmHNSuEXVhRV1s6pA3iWS0jxD71z9LeiYAxU2ass8Go06oGWfqc5uAfj+k
slLI2wsztF5xC0WD6wyhWrJkBCxWD6dFCIi0qaEeESvSHns90J4lkFZfqXjXeJgp0NlGqkebikz0
uorz3vIcQ1IWTmOxBBN6/6Wek/FPWBjdJUWGMwjp8nAASBePNVYq8OHTmVNqO217ZVaPct06txGd
p6+KIaWVqza2dj/AERxcp0VWyR0o12cu3Qkh/L4uh32rCyi0Qq+EceF7rq+O5aFIhIkEyGoWtvbp
Q1k9cWKfmMpxntLxaFRK8cNIqarqfLVHxMoueZ69sX7YoNSokWpGogL9hNMBR4hFmVBG6xgXtYwb
xZC3qCJaWetWognvi6bM5RtLTLKrp3Fn+wVX9WOQ670LPzD7nk/EM1uhtlnsv794zmeC0u+SrJMA
gele5yV2WqAr0SnB96QznqXEDGj35/1wE1hoN2ZxfXx/uPV5TKWX3jrcfJYaCcm6Vhk4XQMVQg2P
IZeAO8t4xDRSJV3XZdMeBi3vr/TBFpv3B10fXj8HxbuLCj+4XSq/p5MPXU7AMWPQYgay2mpC39Hy
ciAEFspDh+7pbkRj5tCEMHrfH/mN2eWMpq5NoXsBK68++zCLyjA6KTyiUzQ8la1d+CKOtGu9GxN/
tMX+/eHOZhcGEZqjnNLcdmiQrF6USEmOojiOj2ycJnM1hLVeR62bGiQ6ssGlroVCr6H3l/LM9VWE
FAizulQKABWcF4QVXGs6XCOSY52ydaDcFH7o1IGBvy/33u+uWAajtQmznFBs0a4+/Zplbam9nXfJ
EWhFNLkVnFZpk2pUP8DfSxuEO+ryNyN33o86PtQzDVwQscTqDIMkGdMo77OjEYb5vg5s+xo2cHCY
IyCs73/CN6aSoQDgctEgYrPm3M2QustELrOjSNVokzmKtB2FqubQEikQXHivs+W5vBeOI0uGiTnG
WoeEKmSsSNiOHUEvCi9KRm3f0YzaTVMvPWR4zv1vxkOoxibIBJi7dsyRW1BNsRIVxyg2QhQhyqJq
D7I6GtdhnReSW5a6dgE6ebb3l1dkNyzHDfjQ9adLBD15KbGyoxnH44cgrspNXcSmW3cJgBu5Udub
SjcWa+RyuBQ0vfEtuV7QQWLtLInf8vNfIrTJIGEIoXoeRTcW0Jlo9++baogjOt2Z+fD+wnnjWzIY
aQnnOLH8mqqR51qUpVpTHOc80TYFjvUbIIXjrkeV0Rug3l04a94cj5uT1umCJVtPbKaqnSizsTh2
dWzuKUgkuAXW2QMXV75vuOYvtAPOJxN1JYW6LvjoxXxoNZnVmFnhkCnJcbYG+bEKu8qnwDw9UMi/
hB0/DzkJouA2kTj/1D2TV+eoUoLvJFhKj6FdlZjwzGqK5oJt/uk0avwBl3g4Y7FcgZzqtXsTzuG2
6efqQgvxfIJ5CBoE3B7okFDZOl09VCUnOZ4KNqc1xzsjKWLkJnLtuzWWyb5xit9F6zASHl3AYSka
UGpa17PRNe7LVprzYzPpz01XtftQ4+IqZ8uPSJW27y/X888JNIxOLGXJxa58LVsFRahLtEDqjlqi
B3eRPCNcEzvRQdf64++PBJKQsIPmPu3tVawXOdhktlLdH4NBLW9m1RGboQ+jLQbz9e79oZZ18UuW
BKwLSUvQsUAYFGTA1nY809wg1SFl6o8wL3T4wo26aRR7wIlcQuYlbMxDZhuhL4Yo/izboP7eH34d
a/81/gIu48TTCLWXJfXLgTMA2Rxa0So/oD7o+qa1K/VLq7fdLg8Hw2+mUr6Rw+BJDlR7D4IbEI45
z1vdauZ7uc0uHX+ro3d5Gqol9IDI9okP1gkqrVsg00qr/lCl3vKRNYCCYeaB9pigDr5rAh3hg6wJ
FDdO6v5CkLDcyKsvgXYYW5jOOMfFunJqjljNqGGu/RAjDaewK+YvamxJFwpC67D+r1dcXpB4BPrv
GsqXtRQx81zRfrRgfg6Is2hu3jiIxqh1LbbyZODXHqPrhyDMfBs30p2GAOkhstpDWgzlR/DT9SXD
lnVjnGf6WernviNfJXhfHZT22I2OlOnaD1MtnpsiC/YChPuWO/Kps2K7dhVE/2ffCfrosZoiaCJR
BxBrJqh5fzmutvhfD8INAT+CSiT58+lqLKscJUI11X8Ac4w2jRObh0igiCr1urR5f6j1ib2MBeiL
t6VAAUtiXdrtBida7L9E6EqajYoGEd11P7ThN5R3msPczJFvNEXgZ0jh+6MUUNAG9fPy/lOswu/l
IVB0IxHXdCAj/Hf6wkpoF4MBYid09bhxrjrb+VDWA6I+ldJVH+Nah2Xc4B53Ya2/sQoRPGOGCTII
N2BQnI47BdifJjrCIe6oRXeISgTpbQcVBikSafrRpKO9wXEtfB61PIfPgAzRwRilwevQZa28qJfL
q6Gh2XYh2nvjOOJ5Fk1EMmyI42uYs5MYwnTSGtlXMKnybTh24oCGme12iTV6Ig/GqxGBE+RDUnOL
Jg/OLFajX09zrm402tVf3v885+sRjU14WdzqiGIwYafT1KpOb7ZyEYduYugAZbCfvOejQDfXi0ts
lrPzZ9FsBZKzjEWJbm1MWubFIEmN1Yf0htB6AV2O4lBfZmF54eOfrTkGghDEmoPyxXZffv7LkW8N
1TjVvTyGqO5mc7Jx8AhQ/bRFcOxDzulsuqD/2vCqU1ELuXD8/QQMn5yyDE7MuVQ56alw0J4OHlSm
GMpZY+EFUK2m7UzFU70WaRk+RJmGaFpqW60Mjh1gpD9JlexcKQEyajCm5sKr4tDM3SovptZVkyEj
Yx0V4qrYRcQh0h+KDA04D1mIVndB9ZoY+aJIEj0bcVdIH8y6FPmVEUu9jCgAxn6uZsoTMbwyIuxU
ugE81mj0dC20X1BVyr+KTKAcac5WrXWbYK5trfApWM1wm2qURb6+v9je+C5oBdO0g7WDPPr68KP6
XWnpqCmha3IfHPImyG41vco8Icr8G0nr+LWx7foSi+HsziXSgUmygCAoBZDynH6R3kAUR28yNXQF
dKfmMFTFVHtDj2rgdVr2VnoFr2u4Rn2uzDYVDZtLl/4qaqVtYfxUR166iPBo1yghE0oaVKRBE6hm
qc7kAtJtqbnDO5C9wsm7F1MPjQun/9lLMyYynOiLEOUtJerTlwbVjuhPj/aTqxvF9wLbufscLXWa
zINzpY6jvjNgImzNcTYv7IA33pYMAWNtrv6FOrI6eUnlEsNJ0H10pzraW21YJftQVefwsY20Rr8p
iNizC3nB2cqin0/hbBErhRQGQeb0bZVQ7+KOomYMWljX3RbVxNZTakPJ3GwIS08qJee2BmwTXDhq
ftYCT7Y72Rd4zYWFCOoFevLpyAg7FU6madBhWrlv86uR1LepvbLTlPTPFl0C0NB6p7R7G/fCqPUs
G6jRzWhGeXdr5QOhwJbsHz2OGo3K+66bJeEqtQpkPpOyrvRtp9V3gsAazmHZoHVNQoA4nQvtOLS+
iyQ1O18nlJcPlkZijTAU/cXg2mnZzaor5ZYS4e0lNfNGzzI5ujMTCkI+Wtp16acAMn9TfpzwkjMP
x3oyNDQ5aTqczkdCrC+To6l/Dk7nG+pnJxVuNn38eZD8x+v4nxQcH/6a3+Zf/+D/X4uSZYIAzup/
/3VfHvOPbX08trfP5T+WX/2///T0F/91G73WRVP8aNf/6uSX+Pv/Ht9/bp9P/meT0/+dPnTHeno8
Nl3a/hyAJ13+5f/vD/92/PlXPk3l8Z9/vCKk0i5/LYyK/I9//+jw/Z9/gLv55Uxd/v6/f3j3nPF7
n7q66v77v57PfuX43LT//EPX/w5VHS1SkC2getn2f/xtOC4/UY2/c97SLkKLGUIXQeYff8uLuhX8
kvp30iJ+RPkZ4JeyJINgNZYfaQZ/j6AAli21Kcps+h//8+onH+n/fbS/Ifn1UER52/zzj9XBsGCM
Kfcvoy+gblA/p0vDos5tUszSvaSMnzox3ABEuc64lrJx4I3/YzX0yVA/nY9/2Zc/ByO0Wd5noc6u
92XSUcXKKwNxmkLK5o9ZXCrlFQ5BJHhdW1S5q5ajqtwKw4l/1HOd27tMaEO/UZrO3qMiImUkYhzo
LoKCQflBsqvOOCRhGDcPamXY+T6HgIrW25zk0qFqMnO8xoiirfamNVi3WpRWxX0iWvXGaKI2vAOl
FU3+4NRjdS2MKay2s66m9HQymzBAbWej2S4GVWQicT1vkkqdc3+ESM4vGeoIXDowtGTXdm37gBaj
pWx7Lcm1q67M8HxO8yrL9vqgB6lXqv39FHb8pXbM+9gzy6x8cpLFKrJIZk2CWmdVulv3gqlADVd7
iIvQjj2IhAZ+tfUMEqniD3icTX24dYpZBt0mx3LP7SUL6XYYR/lAxa3okJAa0EX0ZllPqh0VbiW7
6csI2Uk/7cgL3Himd3JQnTwOvGzqDMdFSbbDo7pRnHon5iJqXWXAP9ZrQj6ia8sxPS8DdNaXYerm
/DAXvf5nLCFyCa8F8FucbRRF+oCuocnhwpM2WTt5CVIcmwGJWvpnqByCPWxcePX8pSTI/VJixN62
dtHQbWDTKHT/AER0gvjQbI07p7QeQ1OUvhK0XwDcJEycKTaSUL+KzvpkTvEjiLBbfUIBz1CT7/jD
Y6PeJT2ItdiPkjmmWiAfqsk2Dg4Oqm4UopzazIi5JgztxlF1FZndlQMK3OtHdUtHN3EVrd0VGbGP
ZEQeWfg9eh77vp8HPxr0fdrkqIcmw4exguUAVIUWibQF/oOU4Zj7HWIUPneC7Vd8Z6JEIt3mqAxq
vIFfNLlj0OyzOVNvKSM/6jkSIZMaPotGvZqs8La009JPGrP3qznIdkrebPXKeFhE/OKRK4f6912v
dNvZruFchncJqqz7VFGv5omg1u4YzGoQ14rrW1OP95osYn/Mp501TPt5yu+VmdHLwrzBTejBUMWR
eNmDE1V/qrv+o4Y+o5FPd3CZuRm64LPW9ginBHtEXOdN59C2b2baCFocH+yUvqBqRf6sTokrm/Py
TBhDtUPkqVhAIIT2OXP0+zSRHTe0RsqSLbGrYkumqydZ7tVsDz/NxZ96HUqu5HT3vT0VnsWFCY9f
9h0h3FxyviuSU+DhOt5ZEYprwmiOzYgIuBz0tGAn8ZFEw6/TeRvMCnSxpLmF2v7JTBBYMirnelDn
m3yOHujhTS5wUa+f5bsxyENuPoNOrpzoW7Swc4Qx4Q4FGqQhAJFf1NJJ/chGwMuZm52ddlCV2q88
6I1q8ypOK786UoLmmyge5kj8mMPuYzdIk6s4/a6uzOs87b6a2rhvtYiWdU7kEBnNi0Cu0hPoiW61
DgHYqQgkn2j+VnJUuB289FzOo0fMAhkgiePbtqxmfzLjB5Tn9B32rg+z1KiYB1XfOyj0Lh4/WANX
876TCnsRIj5CWdpmhV1co3T1WCoteetoDhs6cLOrV0XtdnVtg3KebyCMQXlQi9nTtORHP2k5f8l5
mZPJ61uJdw1uk3EyDoHTBxtMAL06LY9FhNhAqOL/4EjUaPRug+ijhFhoNLo12kppJDBjt9T7Hqky
t26j60bI5S6CLaNlkfAmi9hzyPrtHM+eLbIrMWmHMEiu5TjL3cRpN3IffGiSDunciq2qWtmHOIhr
9FkhcPVG2nqJZnxBYxKkNG1xrx1020Prc/Kz0fwYFNaDaiT2A+K01qYtSczjwvqkK7WzF7a2RR7z
Cx2N0SPy3cei3thDdUDilGSsNtG9Jgz0AI7MjwnXtDuHzW1nz84u+j+EnceS5MbSrJ8IZtBiC1Gy
S7Tung1spmcGGpnQQD79/Zqre/ibnbOhkTRyqiqRyIxw93CvZBZma1Pvl7H9u9Xtm3C93+2y7Vsm
KmOl5/h65ZMVWSmTbJwaX6o2GEjyzdAOGCFuq2lMss7cMUy2PuhD50S2jaKnnbXT6m98U2qsIaIa
19/yJs0Pkzft0kwmtjUUkV2mj7WXXd2m/+ocNrpgCEgUuZMEfpegy8MD1Kdd0bfipdGD2BwWL3QB
VqPe6YH2huw6dH6ybb2XuE2+JlwS7ZVNLxJDX3rjstYqiAzkTCSPNXhbT8BSVl12oSU7nu1c7Wp3
OHmBtiZ9mjphGcxn0dWnTlpD1AfeX2upOBoM2rN4zcw6KdB3+CxLd/Rb7YSCQz9jdS3Cwk6rwyTW
/GC2xWNW95+IQy6iMV5Gq2FbC2/fk4ixREphYEoiz5+hbLRrCxsYqqW+eLW4tPkkERkoJ6qdbecP
3a9A5i/mIuw/W1PrseN2N8+dtseq2+o9ANOOy++X8sTnCH0XBk23HamDD6lZr7GTStDG1gzLFo/n
fhHH1iVlIEX3vK3ZYemcv7Pg4Zqz9A+lncv7jGPQ2WDkkyQSHzdf49u6OOXGnOCZSeGrLRaKh9Tq
62uLvUo4zXkSDAvYgiufTGezYrswLkrUf5tWDbtgkjLEQOBaVLxUjT1MEZngXaQptBZF63DN9tNt
CobMDDMiwWOc+d4xfLUjKQf/issK9UIwvSG1ayNGohnKzx0tbJt0O3m9PJOU1R/1vsKiuinOJXsj
bDNdD3Ov/GzHdjpK3fnwNxkkulC4QzePGudUahtWuPRBfzEbx4ytorIfdPTgkblikTTbnRY3XC8q
r06+KB4JLr34Xvvs+IWVGDgjfl+AGCzmpv2kgi0NrUYH1VZ6/ey76tNZJzNkfnGfirrhWerFQcu0
LsZIdHrsMKY8o02+yEEGiOn1z4w3IiwMfXpwCSflWHeJNFsa7fdi1V/TuoqrsRZPToHDRupR8gS+
Zrw5vrdrF6fY21JoEfb+n9hByh2iJA+HI1NgdctjB2+0blY/7ge81uHNCC2a9fSIIDvxm/xom9MN
DffPxV4v7HD7wZ2bOXbTesdgXhNqTnCdGuJSrc0XUTVySzTfflcrDeFYZXFmq7NRBW0o2vm30OsE
EuRcF04fWkH1062sm+qDWzkWL3K2Y8bLL30OmkQAxVeFIk5LszrMhKvHhdIPqnDuyIUfR9XsN9P+
WBVhqR4lBoUcx6Df+eFa6z9H0lXAl5w3fq3A8Xb9NS/mq+6NfVh4y7npjZeAjdiY2EzbkztHfr1o
8dRnxa1pGrZi0M+RGLpP3OUJXFSpeRV8mfVY9hlFmY2XzLT3+1Xmj3iNN1wvvgY4OrtL+6dYTK86
5jl+5biz1s1TppvVeuFgXgzYeqfJ4145zlkWje7uNSPF/FGUmD4cAKT09meFqut9AS1DMr6hAJoj
OwusyzDZOiUhHttR2Q/8IaiQ2+GmY5kX/A8I+F/IDJ0JMobvluofYhrl9X+2QXMWOAhvej2a+Lxz
47X+ea0G7YI3fHHXpNQunfAI59YW7X9Nev4LJvnno79HaukOg2/r4H9BM5iP8eSwNIlEwyRWiA2/
iAX7/aGd8zSLtmJb+6h00uF/8NT/uO/9ZzeGBvp7HI+9jzD53y4Lsh/nCXBuish5IAnDlBoQ81KO
nSSDCIFeqCF2K6NyA1GImCVgy6FKN3UecTDEQCrVs2PZ8/7b6PGjSs18B4vWEtUCjBuravTxn940
gWNHqZwzSOkaNhZYREhgGLp5vXd0WmsBEpRp+PP892bz/64qTTUqMYBtFIdAQf/5QKF0cq+evSka
m75+G5ygfpv1+gDnSQHwnWP14XaV/78Cpf7NaX0/TARq6BvBnsDZ/k0lVpoarUxfdGKx5rqI7VZa
r1Zn2AQjrt9Zd705byVOTQUvcYNRuIzXzdcQhbtYz/K6Bdr/2Nj/p7//B3SAXzOYT8St71/QDwGG
/hRYEq2tt2S/5sxHJrCS0cvopVmy9D2JgP7/wN+++Yn/f2Ph2wGti5DlW+YJ1/Ovz1wYSfS8lMns
qVanxjsQ+pBM4uO/P+B/vvl/fMq3GgihNJA+XAnJl//5hJ3FwlTXwzTDeA52dayOt8aN90P468d8
anfiww6NRy4N4pZxdIn8A4f+7r9/BXRO/yLSTUh0HUSVZCRS56Aw//UlSIQtUi8TaTTm3TmoxEuO
OQtt+zTHlifSZ0ZOeyA957Tm1U2SpIIR2xw1fjEctlqqkDLv+17OoRdGjjnhBcNp9fK/rkbwQjbV
GFeOJQWUsMgn61UeGwNG8bh1vJPyV3HM23Jv4xvtYTCqBnc3ABo4m3gWtXPyCvcucbp3vzMANHEd
e/Mw1tihu+RZis4SoSxHUr6ZCxpnIkaw04ViokR8YJLNTBSO8lTsy32y0o9eT5PAaZ6B9L6U1Zz9
2SczRqTX2l3ee2c9OTWr7Gzzezotn+awfuqzfE8t81Ra7VnjiIvLsUw8SX8Jd3LEb6MjvyB4yRYz
bjKeUarvqsLd48Ny1I3uhru/d4Z4+CpNbafIpIiWDFRKDYCwc10+G3lzlba724plP3j+qbF87MCX
mFGeH0vaPecjEuwufViq7LAt1lMhgmiaC7TQ7vDZGBSHVv/OqryImdANqMFv3nlPgs6p0ZwPKrQL
3grXvIEOMvmPtWwMezm9z7jdVyXZLzRou8zW9k6ufVXcr6ZBbogt5z/CFi8clgEAr9ovxXJK0QlF
vJ2xJtLX1s+s0JdjovIhqgrvKbfMD6fKo2Vq3lQgTlNj16GLIj8kI2nn+V2USzcs0+ooehNiLvhs
V+eYKS6psrvirfe+ZMV3bXyoZoww0vlnswTMsVniySqW55o5xK6xEn0wfmiud/CHgPqVBzvjpDIM
9UueGSe84up4JMgVDmThjPaF2GWqpZcp20+30EikKIEgXMq0yNPzZwrK12Uc0DXxFBHxs4tcWP7H
SQNeWMbbaLUvGX5Ku65bBxixvv5qheXtet14gALeK7M9u82UIOYjQ9rSmzjVigdbeac1UDM8IM+Y
WQKVdIAWKvf3Wr+JsK3GvazVw+YUVjRZw6M2WeO1XTUq37G8Wv5wpiG+ad3Alt8af6fl9okZjjPt
6SlQvGfT5pU7GYgyZA7G2089eUhaZhaHvKm2WyXkw1xW+xRPUJCKch5DfSkP9ZzvvAnKT7PUdrR7
7dUGHTva3aQ9gtL8LeuZiJVRe2cs64ewRy9S2qYiHTLzOPG2JYUoPsdgfHGbtInWzV3jgbXQPbXn
PBijbSP8huCMqG3Eg9a60ZhWN9Y1bgW5HDn6nchV6xyam4CfF6sbFT11n24iwe62PrHr4uIN6aEW
ynxDvVHyJ04vgeSa6TZ0BMRbvPu4l0YdMNvDNzFJhvfEjSNxKqvHxcdca5zOw9r9TU3nRMIujjaa
yJOOkJrQ6+1LkAdPyzC946D+tOR9lA25irzUKiPPAiuTvO2hSO0Pu9e7k9blB+W3C5iEQ5xUcMFt
PoGAfkGWkuAt6sWeUNq3N17ozs5Nd+ers2afQ2WGk9Hte3M9GFhMyZRKenBgR8EaldiuSD9uaeDs
THZKLwpCq0dmKrTE1KZ4BqPQOpzefaytNwibrfjVtAY+x/qhqO37SrRr7xPJsWVOaNT1Tg/EvvOR
maifRm68T0qWpwD2tt/bTa3l70Ovz/tx8VB+WrQHS08YTTtpiVh6iS+YmfHlii6ZvGBvNO4fV1uC
moZf6rtvB6WwKAt1TDHvHxJ3ktpPFD5lyBD0EpHn0T7XXuE8TQSEAgmz6AFnY2YyK6LN7SNDb5JU
jQJpa4AEvBuqN5vekM2/VW8BCbahHNY1ak2zfDGCqrsDIv8eNeOoZi0FRjFiZ9H+kr7mAArOqxO7
DEstR1WlabL04x0lqx8Z8GF/VwVIcsrHCaQzrQHiVl+/iIpOwSeZV2ChGTrZd0BKrtRFFvqrY87G
k66XQ4qxr/dKZh2812APEdZE5r0tDYTqJj/yjKMDNaXljb+yyu5OZSm3i5biIBfWGRPSeM6bceaP
twU8Zd/Vw9ENijMDeXakYW0WCl+pSKV0V9viXop57hLs4R/8xb+Pi2lHKe1R7GE0GuUp93s2lac2
M+yQWgAz/YX6Mq/6t3GwProVI/+xJ9fc8QYz6t1OOyG6uQ7r8rjN44O9tRq2Rt4ovsxt/G0147I3
UteI5k4DDW4IctJCg1zbz0Cfv42N25oh+tz2m3AbAUFnNQI6i+5TX6Q8zYVNyEju054/NYYqgDqa
uriBVdl/DFgHnI+GLk/KzjZItXFbB2ixyjvC2OyxtOJBbRgW4fxXv5lFeuup3LUjR2s+g8YERhMP
tU++44wYpYiy1F5/FLn9NWW60xwCbzGuY9BMO6T6bexpTbrLNACLuJwZl90VOkNlYVXJ/AJ+4oY1
fyXkynrc5NLv8Ian7+qRXQwJ73KRiFkBota+KW4oBUkK7eru2kxGlsadrw1xiR0roLnwceFpvKSa
a/m0yiY9ZgzaOynFjKWvVz+fC+04O9bcRRS/wdNMffEyall/6nF0m6JgLJrHatrYyKURr+BWsS8x
mmMzjqHs15095PeNkL29r4m3GWR79S0t9JWZxqbeFkkJShnNm9z7uVZFotCW99zpnwycn6Ic89mw
mBf3sesafEaZQPvQxpyAEiwb7b8tSOuLanp7SzZLRfZa3jC5i4LSS2zJGBxSYf7Ezn/rBOZfGtsx
8vpWRl2/lofAbD0g2FHUz5QidchUvH/MUVQ9BU2bv+rbtG0vgbCzOfTn7Ii6er0sRWcTzZN3ERav
6c7EuCgJQLr2bRlUsWP1S+Sb6XovjcXZVypYDnYwVePBsTdrT3PaMYNbzhzo+IoVpGyl6WEOZJeg
VezDNZsfWn9dPuDF3HhV0zNcojr3I1HAQk9T8JEq8F849289QpyT7+gSC2QKvKivOuxiKbFxyxTg
fZZ+rhz5k6X5XLFWg8DfwX0de2IBS7XujWzw4s5byl03VZkOsN57B1wJ/T+zk7cPaaZ2+CVK4HVH
X4/91Kf7jH35fXvOyt5Z5lyfV5NDtNWqLMShl+CRIu3CfEh5XOUsYnuZ1RFu/zGt3IGVrxFleI68
C2/b+2kxPLbkZi+qMQ74+SSiqOURbkQPF7sW52lRF96QLQqMqU+0bhnDoa9+cvs3hwk3MezK/B0j
xj/HjIczYgsUd+ZyHxoZ5z4SmIbTO1umP5nrPLmmNtC69CezLR8Wc1kiUO975QdfXRmomEyrcAOb
iWdnRKil+g2OyTigAop7C+iXFEE63Wy56G1PnAgCD1L7UP3l46Xz/XtWaVGhhupgI/SL1nndr3Yx
J2sGpQepwW1Y9IeMIKZQm5R69Y301c5cM4K2m8K+XV7wR+gSyxHcu23dGvAP1BAoLcnhGybzx0IR
VoXfFaXF6NpBuBkEYVkYSyI7m9ivInCK+7TAuQ4kdlENEA5WOf69r1Pr4k0ak0eEEn8AV46ndCBm
rsXiWJpBnYwd9StxcOgdwIJbMho1Qnk81TvekVVow8DutmhovcNCdmBUT0r/QmSaIzGDSPpdlEO9
18AMbmNrPda1vV6r1ree9YUk9G717xj/NTuHXJMf7jJcZowBwy3I94ulqceupVLNnOq1C8q30WGq
xknLCczUvnmp3ket0S1k8GynrAf/zZb+h++OQ9LoY1BwwXnDTUzb/LetOhlzsnyW5eydSr/lQNbn
jxZP+cOmquKBMV83TvVuOzg05buuJykZb8gpWTKIrwEvCnLLhL9rrEmFzZzdmSmF1sCCTOii/j0w
b/BompUXG55MrH9a/lQcldPtK848qmxo6GbcIbl9U61HhFjPcstdFkyRm20G+O/gf7vVS1wYFXak
dTLoKzYtaZqP+1Wb/F8jGgZQTNJhBfmqQCibe8TCsUQ+yq1XRDXypWfLmuvnzXaWNzyyW7nPwOGn
++wifQolQ/YxXgJpolrK+WkDK3RtLnM95qCHMOWyxKvraixlMs3BnvpaHpRVPMJjhrkYbi5BlWtf
JpUmnyYbrhpsZa8LiwBbD0qlH4K/yGfkFI7t+G4v2hwtq4eslAQQTFO13WYUMiqF1CKspurdULZp
ZArZhrkyE8kIxT4bteLgwhdxtPycDeQ8lW5ehGmTWyJOwDtfUBl2woGYFJlnJ77Lfb0AToauJ2fy
TlCK5mt/t0zrPA3sADGXz3UrHixoz8Y3VRiIpQp7p41MCZ/mZf21G83+vtrBOfD66gkbfrwOW2qH
1KuPc7fcazcbwu/Wq4OK6BCIEnOGGeB7sY2ckpl1XGdsNcOUZLveNH92tfnqaKnzBPNOQWWPy6dn
bGboFf3KwlQZT7l5TxvTgdIkJVfLfQSBBFwWhXrRtkA8BhmetwS4+sni+CIctzbd8focHSYrooJx
+B2RU+jVUzKDdXfVY8A+g/xGurYyzz90QbkYzC1UkVNiApI2yeRQYy/ThYvPDNmTCAxaYipNd7Z2
JqR4iET5MRuCp1Rj2Tvvb28SBu6VwaOH6V9SdA61kMCaiTi38+C0VwJPzX3tj1VS60u0teM9V8HZ
cUVzxBiReiygISJfWZ1qWWxJOWfliXe3RdgwBn8YiLs3VOKTcgg8N9qf1uCeyTvs75UAG5i9t2//
TVoK69hDSR/rwToZLfSSgWKSl7d/w01fhiPczZPtl/cKnukyZ40PiLwQMrlMD7M2OXtiHqHlwTLN
aAqUd+6WHrw7l6fN5YK0mR/hVmYCcejbmtxfczukc/YMu6GF9ggOTxGyS6WL0aNeao9F7xwnbW4+
MBTOwrnEA2TTLH5vm8Z9DpMplyJEffY8dj3aimy41vXgv8wOQ1VmpbIYXUaRSMasuRuU4AkPb+sw
rQdy6dwTmfD0VAO5wr0zO98K5IMpil+2atffglCTcGmd4LRW6pdO0OspEFtU5+Vn19nAQJ78bKz+
rnTZJmPmakevWeqkwj8obir5gurmT1oQOq84Y5O2sX46BebK0h+NCDuh65AvXuKXKBpWRNdKFqd8
6MzQXLN7XbRl5Fc8plHTdqhJrx4BstE38mDa8zOK/hsrVMQzMd3rPB2GCb4nd9yzRbJo5KRdte84
jkF/b+WcCipsGdxAS3/omyKL2vZft8n4C984hZoQDNzZ99yY7YNZkWgMDrin/9WSAj0WbJjbRivy
w/2y1PeNZFjcmZV/CJqcewoLUWrQ7pccgK6xjtWYFdaug23fgYu7qJXVbeiIaytRpoaO5vxyvJKP
8GzyK12VYb0gn6rZ8iMkQ3VsTPq5beZ9VedTmFMBnvLFaH/XdWvuGf0+zm75gdARscLiPQhe1Ust
1+cqB/DuGJ4Jp0FezdXmm6hijXNTvnad/roF3j1r1nAthMUXMdc4dbQ+smzzxXCK2yR5oTW9foT2
/uGM1EKBU56ltW7RYjE40E/F2VjH1QrxZe55Yb7zJ1fj5sjqd0aUa1w4WpxXlmT3UCI2nY74qLCg
MGZyCrb+u83xHS3altmmPieFXHGjbH0wxjb/LqzT7YFBnFcCB56Vh06iK7WXYa7fhZ0fWEWCzhz+
Zqvvq2w/KH6PQUeHS+8BnNgzNfw9y8QeCda4s6YmAkaDaGDu1enk87z0r/UGzKMN3WNZkKkrZH8u
u+xi6cthKuf+kNalCHEYv+OwdWY2/uIHw1Nb1jLsB+fNRmMU9VreRKXevLe6A9Ja30qVv3o29JUs
5p0ttuOa1j9tf30tS33vBoiyCqv5cPu6fGMmycVwV9/lLMwDkP0ApNeI0OXWDrOxfFinFlEHMCNP
3C6PzIh9YQpeRvlY7qyxvReTx+fOHw4FKvb7tBhNqYdZRYooybr4gNlgaCBKq7OHNr+5GRqIaUBL
k2WIodaf+MEcNm2m8iil2C11MPOPgLNC6s+zzN+6XOFEwF1ni7qMoYLqJCMvpGI4BITMf6zq+dlj
5wYMqoaLZ8w7fx4PxlTe3JWKUiOLNGR4gj4Qxor6Cz6fxn5HGtidxrCgI1IWFYt/3+ymA2KqxQ7G
NGlGt/oISnMJkYWLeOEIIkktCP1esxLLbbqEuQi2U1v+ZGDlAfEelvB1sZMmeoimxQahXed7h6VP
WA/OFQjhafGdjy5Ay1eTmc7bFY9tECu32dUr+J4o+B/LAIiO2ElKZzc4MKJJ8Wj3/Q9n7b/qPHD2
dFiKU3HVIltlQDK1RQJBjLvHeFo4imOTeSVKff3u03qHFvEbsKjpbXPqh02fH+CdLlkHPGX1E2mn
+uo/ec72uqxLn1j19NmQzw1ZZe11Nz2h6StDXXERCoOCPp28UG/8/JqrOUCc5/70J4NE7YGPbVKJ
8/q0PDI3YqJwRobl1B2C4lqcqmB500X2Igaa1qBrHhgzK+JCr15sjFDZEO2hbtw+nkrmz2FfgUWX
S6Z3V7n4V5laZx2H9TivixpR3vw1DhwB+UQmYatjOwsZp0gZN0U3HxdbkcA7UEPlcMAzgxVhLYY2
VkJnqo5bPfdNKnYTpfOydUDlZh3PS+GFml9ppBXQUSAztOiCGcwBodGD4bBqaE1QgTyaSqxMrcvx
olvt89YtJKTjB33IDBoCq2gVS2U6Seqvb5rWRmW1/gwKhUJsSNeb3oGe2aLhVLPuWZDb4Ubo7dNg
c92FlVlop21Nf889CgizU82vtTG0izfKOpr0IDGW9IwuzwIFbbcnI2XMuwums+gDF8WSkNE66ME5
F7W1b6Umo6UvbkOpg5GRw0jQIofN5k0vQwqeUNeThphQGjut1yKYVnlL2bKhXbhuvDEAQ93po+8b
ck2+IZcdXtxUDPet1tP7ohkikX07rQ+pi47CMKrJotiaMLNB1Z6fM50bk+NzP4KK0pzPuyIoOICo
5UT3y3EnO2LMz3+w8iDY9cKyQ8hP1cTe3PcPW58/FauuIjJbftalvx1mrH8P1H30+vpHu6Zfgybc
Y+c4r8ROFiGyLIZH/Pp3he8aEcWgTrhjfqoK+YfK3Xu16ltsmNMb2ob3InDnsKSKQNT0/d5IWSTw
Zr8Z8DESpr1u0qUisdClHyxpZ3tDW714HFbwwM38UWeGxivLz3fH8bDk61OvFdaR2QozcS3zT8CY
fDSbBm12Xp+1WXGI+2ivGJUHWDO69y6vqPw8keiZf8aZVZ2klr3aNPI7RIgMdqg2gS4cQ9ugbJ/M
tdx3/+hcAMeGFBVy6lm0EtqlVfWyI/CETnRGIFMHxrHJeVKVxwlplUUyAeug2aOo67HijScs4nCA
d35NeXq17SWLQGW9GOGUcx2NUV6weltYmK0PBydnzYyT9Lv8qoGFxVbWA3OTMoZGs8L0PvKcngvC
0ryobbMByYbsbrjYvrriO8FzqWutjPluxN30qhsAXbNORK6Lr2BkjIbZ7J25aNqkHxArM0nwzSa5
9OYkzeOVcxocz4gyo0P69Q1j58ZA21qR1mfKa6sagqFTZooUIcaYrkB+jK517yS0FafOcW69ncyp
wq05Vbug9bsgnHHp3lmSQsgAVpkN+luPrjCetA2Dp+UEB/k+a+6vRhJyxtPpIimCV7Mb2FbBswaE
XmevgBC3YGrq64baNp62oDtw0FcINu3DivwNYZZGLZvb4vvHVHkfmopasDRSECjNDPHqJmtLAmk0
n04aMNrC3Itw6kvrkNVUF54Tetp4bBRStSBdUX0v+14EL71Fs1Ipk3yl+S1Y2gvDcFXi0iuBWmxT
Gm2sF2nqW/ae5vPHvCh6OfD3tfH1naGCV88anhf2rSenLQZ/B8INSITj7cypKbPhR5PPOlxXayfp
4rXxiJCwtH0sqFPxhmIlGef2uJXpZZr1r9Uyn/rVeJBWaoIzDEh8SVuOamu+toiMAk/Fi20lk+xF
6IjqiYCAPqlGpJZ847/IZ696mQ/7Op0fq2UhWsStEHs2RB+VmO93gXXA6Puc9ijUnJISrarmnxae
HWGOf6m1tsQIW7BuK+iTnO9W/qOxujwCoDlpbZD4Wh3zzd4hnV/S4c+y0fXSOOVkHNn9V1aOXF2B
uUX4lR2EZ3+QPvokvA7mLbNi7uhzBoI6mMOJrvIwrf0PQ6lEMJci1QSONMK8+k9TV+ahN46XCiec
wctvK/AAu+ZI37J3ZPHDU4MMTVQdx3r1DiO+4ZW1HnPDPjZYJO2D3HtWK+KnwRTnMd3aXYcGixaS
WVe7KP8QqvJXOs1fssTvqWPfKMrfq6I+GzL7xrKtt0yvEZh6KVE6GaYjN/Vtu+hVxvLA2BFSXoeK
zzaX17LZHinCGNLLjR0dxzlo6tjugDp1Twh3Vy6uz8IA/UaVrm6mXUwXY9zA2Jp5/uxMl65gmron
J5PpM2cUFHW1FFW02capkj30/GiwBy1J2kSpgfWvfh+3mjfVSa2NLgOsZvYaZNgVV6oDpTPHMcJy
u1mOeGtEyhFWYm7tq1kohXDWQCsH59tPiCMW3ZOxhXlL3DLIGJtV3u5nV+rxdwtf+Hkapan3lWZL
9yxaUNJwIjyOVC1nAXUyvCmZlZMwPMDPLaUVMTZ9HPt5YUs6HpZn6FTWyMtAZepFznvL1n+AljIE
RQXvc7felGdxREjd2FPYfWEOENx8S34oG0pHT4vrmA9tyDU6oE/zy50+TkmW2/pTkZlOTBjRg0Jr
gBQi2aB+Rsyp4Cx6+Vzgi4/IvOHNs5dQrxBDW1L7bcrCj1s3ha0f0KqtDgOfjGW61CPBHqH0Hpfy
OfFMRXBY6nz1dEzXObNfvDR/JOPqkvXqCyTTSQzRaYmyc49fnIH+ffdAlpf9nhC2x0y1ZsctN29u
mb15m32sA/k8SOe0yCmqHPF9TOrNz7bJo4lzWhWmBYkKxdJnU3XCEv6DVnzbresAEgAuu7fKSftV
Ks5xMn27newsH8Sy0wq0dC6j9AipAfv84dGuNz4+G9vzUuWHWteqGKbqgekHwmQQRWsCiW2ZutUh
HxkxEXSDEQG1H5qmvSpX3vTNW6LVhOZrphX20XUiR6wGC+UlnoKBxXd4wEGy6mMHp4gZxz4qhBhq
ZQqL3Hpu6gDJ9DrHmda+Z+3w1VUN9ZqAG/QeGmWHaYalp1HxvtrjfRLYCXu1xyhDPSW14kYHeZ/C
rHR7skvhOilEz6VkzMPKNi8yiQJLdLs/YYiW5KrdGWO6JqMJ5ytVoHZDNx0332oSnvmp3Lru2AsQ
8jLVrv1cnjTbeidBwsVOKyAAfcjuyprmi7aVn30xvorF247j4KcAEmUW5ROZcdIZn7yq3TG2JqKa
cJhoaiveEt3e9bLyEiYbc0g/m+v0/3F3JruNI92efxXt7r1AKy9nkZsLpAbPdjo9VVZtBNpWkhQn
iZNINRroTT9Er3v1LXrXy97Vm/ST9I+SmdeklbYzFfgqUUahkLblYDDixIkz/M//TAEc5MXyVJLz
LyDNETOGiYdTXm9sygEVplq4HkbT+eB0nvUPFnlkDMGtTq+hZMzrQpsvoGnyEUb35ZyuyCt4xoD1
aOUjzH2/VWnOjHMdDCl5lmE1VQc4h557yGok86Fpzr+UmjRzEzW71oqIkoYoRSH7ypqcPPCQqsS4
j1hfaRGe6nO8KjXsW3QsXF96rgOfG9UA2dBPdW4a8tejBPA+ZbiVVau421Xinunr2gJJMbxj8y6l
lQ95MvxVH47FC33JrbgkhEHSqcrHxDvhbnAV0F7LE4P2MMcVHZ/HpRTe4PZ+9kMjHHt0+zxMKxJ2
gwievRHgonw+omF7gHefuhB5QrUiAWbryxofzDWlGLq8k3PK3q+tA28xANI8Bb4Z/S4HZACHq6Vc
VaeFBgUO6CRIuGjWVge6pNzPxypgdwqDaCulfFICSffPKwOG9Um0Lqma6TtaMVpAM+3dlAqxyUnp
U4VyQqLfGkxkPcpqAgBL5biopMd9KqHcMUZQZQ8gWYwnWSwvjIls4DBN9FUxRw4qqIXobRD7nwq/
H85odKAAD1mgtJcZg555+qBKJwMdk45iG5+jmFoYF3hQMJMZXjmP7qKS803ZBbCicSZ7eT4Lg5Sr
XgYMdlTJ2jr5LSHSCrVXcEdclHV38qz+v5MBfKR5kl8Reob4k5Zpcl89KkOrH48I+z1quaqQwJlj
j8cpmd9pEYfhWemaRXJCTgiEkexU1u/wTTGv0ijWDArM/X4pZ/PqYaUUhflAO+P+nbui0fxE4www
LegejtYOpulVsZJjbaysQ/9clYtBNaKdUHxYUmVRnUsQZGpjEyM9OjRWDsS7gIEpAwGIBVrDxEvy
RzIUadK1LhfZoTId5MlBkbvm/Ig7kw5Di7W0mh74iVENLqHrsaxTfy2Z+e/YelTCp+Ar49E0oIHF
kN65q/6XeeotpGFpkFbkoGaGRJzBJf5GCWysYjOTDh57gOsnUEIqPmCNxRSbLFHXh04VgOanF5x8
ow1oVTWhtkNeHxZBRBeyYZHm3vnCGPTdYytfpcCGqAAMHwnHuOWhS1gGgNHcyDFs3VW+UAnEwvw7
PSGr7s9HZbBaJp90aqfC67RvGJhUpIrLz7QazKuTVANwPw6WmqKd0DHXU85XA0rkCIuQ65gu5sCu
/UTtS6N+JZX6pJRXxQMBrGiFoWUupHP6JWDLS5I/J2Qt+Yp0JRuV/iVzEhjVVbgF6d2Zkvv9rCT9
IAJHRx8j0zEScqFuKoOkWMrKOK9BySdSnroJUJigmuLY5Ys4H5paoQwo8cDDUD7JgNmLK4N+kNoR
3IDsDJliDmO+MOPB2QAn7ngNGjYZsZQKXn+5qIpxH/Ab5Dp+MO9/8iIs9jMfblPGSgbVaSxBJXWs
9414cLE2Aq4PFDrgZEuOi9WRv05BjkpFSly17wIEGHrxFMUBgtC91vw1ERj6NSxuo8RxYfMh2R+f
L6WFeToH2vPYrxY5N6buxEfkFFZngPXP5wq5xyH3H4CTol9kn6n6T91RXEYLUol6ld2u+7GGkeCD
ZSPK1wfL79A/ZigTtj6BrqKgOG7qzA/ClG5cw7TOWJqlx3UYEHQelm5GWhZoRIQZpDtzr0AW5fAe
sIh87825UqAg3CAxsaj6Y03NdO1uoRdSclBzmS7OFX8ORYNEE54ElD6rcxmiyuoI5OKrSmNJGmF4
4KxHK6kEpTYHKa4em6mh/NbXKWIYeusB5R3uCj6XoZOa+fwYQClu+1yhRcm4mGeFfrSgWc1Dnhv9
8ko33BvfK8HllgqlZauhUjNCnURGuPrq8Fz/IiJYQqSN3lPyJNHiYoozTKaKwkzthq7XiyUgLV/P
Jsqi6q+pi/AS4hU6pOmDcmkaUP141jCPZNMO/WBxWRZWeqlrfQI6rjInIUf4ivBS6VS3g3nJUbZS
P1M+lXOmMyLHFRzr85VpjOdzLXuI4fyThkmZB8p5AcrvSAtCanTWhjGgCE4PsxMMBp9kTCqhPOH/
8E9yN/FXGGoq2C1M5j6sj5JF6pUeDawv2BFUpwykihKHDerc8ADDV6EMRCGNpqQ9khpUTmPnfEw8
anlBWTMqkqzKbZalFLyoSmpM0njpL4+8CrK9EV3MPGC2Zta/0akXcsZzVVWPpvQMPcuI917GEtVP
8ACGg5EM/mB5kA1C+UaprLxgshLNvOR+cJxOV9V17kLFSSCjpslbEqgcJVIUjk26RTvHsaxyNAsC
gBrxKSJsh0YeodmWoVN8ApMVfwFniwohnpT6xCo0LEtVWrvZeA0fgjTEe5ouRmFYqTMKT1R3rCae
Nso8Xy7G82nVtwhMgOSGJGl+RrQnSg4WkhGfJd7apAOyVcXHoWwUXwwoJXB6dZl7KCmJK8dxzIUb
m+xTGRurPxIjnocjQwth+aRjoL4aaqmcnruVId0DccLmX/RjIhewFH0CWsOfwfWKGBBYisFhWoHl
Dpd0T/gaAjkeWR5V5aPpSqZI15x7pjZ01oQzJ6iXMjnwIirHhhWllfNhkENsM1lE2CEnkhn2QY9w
Goa+m/btYD0vfk/n9M4xzFV5SZWzaY6x74M7soVBNVnJKUBPqQ9SlBSvo134uYEOl6VSm44XtK37
KqWL7KKwqBbD9F0Ah0q5OFUo1SKKGkLz9yIuFzegn/Jz+j7175MlgjCiQgBZCpWAwlUP3rPrNDLA
eoL9o4JPq0x7SqeWL4Dr+GykYEFcmnhZ7hhmcp+ky7TvXlnJIgaHkA6Cm6mbnmlZkGYTPHDs9DQr
b6Kscr9Y6ZIYlzQINUAmvhtEdiop0eeyL0n3Ot01zoIiD+89Q6YFxRyCjDP4J3GisvWCmE+Qh1ck
TgDaSf2FCsfdSoqH/kIrjtM8Mb56iwWGVCVhlWThSjkg9hbcgUp1KUHSXYedWYPKCaVCgrlcLvXr
PFim/SPIOYoLYi/FRFktlryR6q6u8HJvaoJmlJW2AsOc6dX8pkqm0SwvAjsfEOg1iL+tJ+viCoPf
uVS4jT6bpAz90/kgARdeehYV3K5FMW5iJKMlSVHAJVPaTQ+W9DZ04/xMjWNr7ENANwBD1c8u1l5A
Q/aVK7sPnmNNgYxoaXzrBR5u5RpYz4gsn08RcEHXoZoG5zMICfOR13Y+a+oUbFHmxP0zfZFKt0k+
8B5iwCZ9KupyyzwoyAiT4RvomTamxjc/9kwi5lgDfe/AdYjogiSUEO15oHGlKWpdlwu/shECYFkn
F3McimSyBgJdHgYENThQm3qJtZkX+aGqYpprcihfKsYaucTaQ+7lsooMsKHhfKSaAdmGKrUc5aSf
RfpXcvP9T7ITzInnS5Qxb/+u8CzytlQaLccAKeh1Sv+6P3Ivkx+kNdVoY4JyiyvXzWniaGRqQugE
uNGx35fQGV4ZomGCSEWMpwBED9WpCtImHYDlT+dLLp+YGxq4kc7HpPo8BXD+AcVUqPBVJBL7cEMS
MgTqCORqiRvjTEsMbsiec0YnQgDgPZZ1UCjzuX+fgKcZ6/JcP5WWBlq30AK4c1zCYSfRsm9itQLW
eiirQk0PslwPolFIucAMx2J6Tg/49XjgldWB5Az88Rz2hhFmA1nAwZpA47CUfJOqmH7JUi6wmZdE
R6P5YWgpRTpMqcuNJpRkBverCJ8d3l6Xup5qmg4O6CjZzyYWoe6vYJQVY6g6snG34iCjyuRguaJa
d6AtRjgKbnmdKgOF7J0aJUBJl5SHWCupUB6zzWJl2dpd3xFDCe44wDo4RFwRWipCg0TIdUpRVASF
MHcn9rNBx1HqEwNWJJMJafFPc3oOTLw/llamN4osq7xMJK+az4dAoilAYG5QDfhhTF1XOHci69Yw
HeeQSnPtWolrpuW81O9cQ8W4DLG6pOEcX+6LBlMUNY2aCWjJyNzPblquLwBXKZ9Xa8NJxlIW1WB1
Cke9zwYQ2Sn0QtJSm1h9BxMpqVx63+X0tDxRs3B9kC8JbQSki+5ca0BFgZfcJjEA5cRc+o/yeulw
GwOgJq5rnBP5x2L3JOCqVG0lNJPIDap0l9TUBwcRvApEyKQCcYmqgPOznuLbDeOYZOAwXsf5lRxW
yckC6rILEpwPMqQf+UhyZMucOAWEG3ex4lfGhHoNNjQIfe4RP8kU7Uiy3D5NJDe3Pz28gVlTjcnR
8sC2jxdaVV6uae++GJnTBAkviLAUp5qDlA7phI1HOdjUnVn1VXMepf1UPQiRlLoBrEtweTMA8W9O
RExhLmiDeZyWl8bSweRSrdpzM3KdS2qlxPxEK0sOvu9byCW187I0guLL7WcjIFnSvV/LCgB7qht1
SaoOMmM9V84N+uD551llltODtazpp3qeWQZVMgUL5E+XDELFJxfUKqtK/0hNgqU1gTxEB5GxzvGM
lWxV+EcLt+TzWy1AKmZqnJiwCTg4SP4SuoBE8yn13CgwKgwGlU4MqvDM0TRbAZbLXW1KcCTwKNlz
QceChYljHgk1qL9ecehI3OQjGKpjTToCvgmUHqhCPwN/tiKe5p+sdR9fogBZJ1ERaISVNqLwl5j+
yNwYhCnKR7oNs7W/OCU4oIaXQNOs+SjLASOOKI1V/AMHXhzryHKNLDmUjRoKCQMiLc+mEcqrWnMu
ADkH/l0/9CDYI+JrkMcF2INUA9GcWQn36bAExgE5SJEZg1GeYUgNq+WUzleRi1818gyPnaykRRCd
LapSnh/lAc8eJn0/ohluP05+Q4YMwplxqTuTMihzYlLTBAAKHIXAzhXNcq6zNJlizGRQ0C28yKMq
wkglSqw9n0KOpUIjMRJFQKKH6zWxkkNX9ihDH4IJVLJbHQ/EnGAWUcSXLw1AUvANIDnzQRHcbfcw
IfyeHgQpTVmPisiXdPj0MbNH+KvWA7nJQj0kBkQ6WFLT9FLx9CBHq5gZHAeuJIFfgYgdC9Gd6ubB
XLX08YoeL4vP+AvTwaFRehJ1CaswfFANQpvo/KoKR8q6ItCqrzLpxokSbXldAsyZnuDZI35aUpJ9
AQ/l36Wqhch7RF6icTjwp8fcXSvlExCLaYCf6ELOQVgxSMkL+pTwW3kZWUdpKat/YOWbX/zldDI3
+8CnPCpraiBv33Gu+gtkb+VEd46nlFwhwUWx0qjxUHF7CEUMrSp0rug+QuJjFWYAlbKvSmL9TuUg
GlHXuawPMqn8bVOx98QR1aI/evgeR9VNHPJfl3aqRVX1XXKq1qcOZ3FNAJV2h6pn8/zpT7OreaPe
YrB69tFJl99qy7X1RHC1oXO6iX/uQw1nUz2jlwO9jxNLrsmqvrE/fRtpw8f12giBDW1X/ghtlqJ+
oKKQQtGa3zKII+fp531ZUj5QNkr5rrV9xrNVeTndl+RfP/eZ1yY92+zFhgpMozx7r9dWLV6ubj6g
DnAS+KJk9PnbW9YHCQIJqtwJm9Vf2wf+SmsgU9C71xpo0geKsmWo6LavWBOBPV8D9QPdR1QYvnHO
N1+wn/HAX2gNagrZvZagD/nbgDoZasSbRWitgaxqH+rmoAOykb/mEijavmugowFAQwK/3i0GqAG4
12EHxXDafG0f+AuJwdPhROE/18s/oAR1+UPd45Y8Nayg9RdH69lJkDkotFQDHE70sP769Q6CjP7a
6yQoygdVVyALYKObd3y2BAPrA8oQdgwarW6+tsrnXULwjg99u1VHxG0eN/epN0uf0Uq++YHmNn05
wNOVsrk3YDv8RtO4+eQNnJPbsbe3S/39fzw8p6Dc6Ltnv6yZN5992/rs1gh59ttGWT5/1tNyvJzo
zldofnjkzRI7eXCryeYWfHqpLfXlx6+Oa0demtktwkxE4j+n8oJY85u0vDryepbc2968PTCWwt4D
J+Es8qCu3A5Ubw4Ste+oQztyAvtxlrrNWFvi0Oa7end/biHOKyAIdtIMtBlWxITdvLtpGBp7LwO5
4ZnXjFPPVRUw15Ed3seP7T3TICrdd7bXidc7syO/JQz1rbbvwJywqD2oAME9wkTundb/u/541cyx
XmLSG823Py9mx9EjHVrS9iLTEkHIyN1RBeiHE3vRVg2yImDjTqvEoaS5czJozbH/MlzUxL7sXzJr
SQb+7v5jX9fMwLvGFiAYp/baJgPzYkkEnOszO06bl98IsoofsO/ZO7cf7PjFEdEFrPI5Zy8OOrJc
d03df8rBo1fM2mtR940SMLBddc+0IWDnLmYLO2jmt9m6umHtvtO9tBP7YRb0jtPAjh7by2EKGd9/
YapAiC5g4tiO5Js8FGgzWL0opE+ab39eMV97kWMvUBvNUJuRZQHScePaXr3QrYFrbvh99/HGpp3A
i5WmwbGIob1VW+8rIiwMeOb82izsqjl4xfaf8+36frZjOTQBK33nzbLIDps5bkRDhKr7lGZJXPSO
szzJF71/74GeA6SZP53M54+TaSgl4EWeHniak/l2vYRHNv/0dj10oBlqM4s9jtYisWkRvkvfqPTc
FXB4z73Hx2DWm9hp1ky33iNyla+OjhZ5l5P0tGrXrufHXNCs2rd/bnXo84dCxkfzbQjs9j3e53Zg
VzYblHjB//vv/zP16+8Ok8p+tJnBkX0fh3azay19SLc+Q617ve07gxsvjJP+GU0UWlqxbnqv1vHU
fce/nuEU+I24p/8+hk+qwl/yep/z6NGOmyfUe1k33FYGAh46jv3HmAW8sX3cSC+020+heUfdD3jf
Vzu1IQ7x/Gag+g3kOhJLPrL52c8fqEu7H3j9B9ez+5CMNOM9e4aAvb/G094xsgAddGYvMrdj1myX
5s1LYFdk5Vu8evSdyFITYPnx3z9JQb2w4IxN+W8YWRrZEfrk+UaLUF2HtKaJujZP3bB032N1PisB
FjXjbCS+TpDtO+y17UVZ75IIXDLrYar1zr1lPiM62gy9EQFJwJNu6Tk9e+xdZ3bWMWLrjNe+7zFi
gMQOeh/DWeI9tLZVqXu4vvIEbpB33YUjO/Hu72dt45D8kUoz1ddM/O34f+EB3rx/SxfUCvgHQ8PP
5//0589/NKlDt01cu/Ws5jfND1+LyQ5ngbdu3bg1WfXeshFjdfeuOmIhwq+eBL1rOyjsxzhpplmf
l8Fr4vZOaTvMOSchhtDzgS0B9zNRvsc8sZHK7bpuVImIA37BAie2k7dmLL969N65Fpeo6ra1Qu+Y
Zv7fMyZ2Sec/58bcGt+NvG8u31/2wNluwg3QrOVGFgQYOqNqkeQtCRNhWR4SKOT+SLxFa77Sm6Kw
zZ6+pniOk45ar/n599U7x2liz9pBrBrYsPewib1sRtlsmCI3337vLLy9ACdx8thZAkXAEsCHaHst
z5QuQfvP9mx2b0dtG4Xe6fuP+4lq3GaUzdIaAq6fz4CgWteDXOfg95WCazt/9HofE/u+HS9W6t7C
ew9eJZ1RReQ+nizAes69SegRGukYgiIu+9/w2XskS1sOKCUm+y/K7zMCeM0wtXQohoCDdxH3ELp/
SXtdp4Fe7c3Dfv5YH8YM27vO7x+JPGIYt44i/ahFqOWbPLrfFeGq0VfyoG57u684frzPe+d5ajcj
bY7mdnQBa/RfrybXk6u7yfi/9WrhmSUsWFf+qTuR6OILd5+pGNSb0k2rmcz3Nuevsz9Avg2kd3ns
GO0Rm/MGDiR+wOl54zO/Blak6/oNXuban175nZbnxwjd/ZB1XAeZSGd3+39w3E7OjD7Ce444oZHN
ouU6ydRbvjh8PzbNbUp5l0+9CQp1DvaPjf0xRyPZnWxn7avvuRDbVPWOOauYCC9sjx+b86f6JLRv
RoPW9pqpmBp40gE9YoyXl/uPPeMSc8GJu0+pg7N0rKsbqZsDeSDpr5kQ24jD20YfMmN3BNEwoR5T
TEvRZEWmq7P6qjnx3gcN7YAztCP2A+iOw2RSGsT7UQUBl2n3YOX/2TL5vY87n6XxgnxF2N4qlLhO
s25a6oB6HahQjr84Hj/zMBuul9l9M+36bgJSS9dlxGGANFj01Ho1Tfvet/oWf+pdzDJ3ltQGA3+7
vVzrx5oaoai6B7tKlwtJka26WdD21zsuqe1j/7pbqtbN+/rIvyBeMXAIQLYsFQEuxMcaF9Ia9IWS
fCa577zbhnGWkupuDSuLGJc0d9tOfjO78baqonksiTGvkeda3EVkzkeu/fh8zJcX5o+v69Vskd8H
qLv4a49z2qPlrdMK3GuvHct3bt54FsYPeFA85u3nCZBAEJKzhPrZ1mIJEBZ6DpL4b6kx/bVg+juX
51s64GttEkbf1uj59F+9at77HHsx693NkseW5fXq5fzOkcdz7x7QXUviDQHezsSpFi0vUARaa7Ik
Wh2j94LeYY5L0dIpdUu7795C71yNCcxcHVzjQBYwbAZf7aKtrkVk2m849odgitsjmy+szx9XLoeA
H1qH0HzNEHzn6h4CsW9t2Usb/Cdm+kIQyJXtv2WjP/9PNus9/stxEXttyBoV2vsPfzqLqtZS7HDM
fnwtzrz7rlUAn9n+swWgEsMp2gy0iYuIgL8w384qaALu8HPy7Y6dkiVqT1jAtp3bVZy1sTryq9bv
O09GjURatXSwrAs4xQzbGVTAKT7nIn3oQARExPfO7Rzt67XzObIh4CxvR+561LKIa+48Xtf6FyxD
S9YMAWJ84WHit0YVcWVsRm3fF3Jdt7zvzbm9j/tDL03tvBluoyheBkN+XLFd/fmPHAKB1o1EsWHz
nB1u5zsP3hWeSRudA0/C/sNez6oHdxYEncSDJGDGT3GnjcHZTLReZ0USoN/AC86cNnJMkQWcwOsa
+GP3zmaU5rQmXRdd7it618A0u/E9EXnV67yTqiTUsf9sb+K2l6aoAi7o6z//V9yDDOLPf2zAVZfJ
n/87evDacVql7ou+71qThPE6oTxFFXBgbuxo3VXQVFPvP+Fb58UBF1FxR5zApzSud2CnLbNI0QTo
UkpSvY5NrwiBERGHIRPTMgkUERfsHy98EEUErP0PL7y371dtjSEiVb7VoS/P90CAzTUE9H+DMdcC
ZBCv31+UP95X7ZLUAZUolPTRCnFgkTKUd+Q0ulftXxeH3aaJ/o6RWDAibYNKxF5TxcqN2QhNfcEL
sB02ubD2XGUByhs4pePl7eIdAVET+sKxsJsL7WiWrGdOXHSqkRUBypbJ2x0Q2cscafcYvSeQHDgA
eVs7qAqY7nhWF9G3UCci4CHHCcvQrqAT4cNM0qybYgQysLcVMlrP6tqMZqD6dIjwYeBw7S7CQIDD
fGAn8WwXcuXVvOA7HZgDEIUPrRvSFHCiD717cuYdPJmIAtPDHNxLOqueb93bGNu3j9vhLAHe1B5W
xDpQZtFeXRFO5yiJscNa4svd3SzJzzuzRzkVtklrEWQRXuExtcwd5QCh1f7zPc7soD1bWcAqnMyS
joDRw2D/yZ6Q3iH814bmySJuoDM7KzrSIMJFOfMyN++aJrKIzON1EBe2352ygDU+89Dr2SwCHddO
7UIsuv8OnuXlDP6VPHGasTbxKRHly+f0wmZNWuPqAvx6mBrsbqhVwBEhLpy1JyvCXfsOXEQW4VWB
EFvZbV0h4mqGaLOr2EQASS+hSMk7cTRZRHXeFaGujrOhiMh21ScaOEVLJsAKNvL881cSRa5ozcSL
2lESEV7H9aJTUQIaScCECzu4t5PHZqRNaFURcNldr2aP7ctDEVFQcb3yMhjGumKsiLjybv26aKdl
XILXa1bm54XidluieQohyGPcdhtFZCvvargKcjfyspbGUIRk6uKIC2rmJG2BFuHVXEMU1zmCIsAH
ECjMaozQeafmRJdFVN5sobtwFc2g3WrPXiYoJeCyOo3TuGittmXJ9DCx9hfEP/9HfW52uWaw2sJd
a1nE10wqJFTt7cf9haG1Gif+N4ys7QTFw6/51sb/hTvRlGnvuxvPX6FWtFRRP//RBKz3/mXQH5P8
vnXlC9DtVDJ41OZuonZDO7knh9Zs1+Yqbb75+dsDkGruBW2YqggWqXq2VFinzQw3zoEA/VWDtIa2
S2Vxa2gRlW4ju8Ie3KW/RDg1o450iECkjOOQBFSbOEGE79GMuxuCKYKCDsaNLpGHCFeB+vtHeDDy
dq5WBGbiiIpYryXMIhiFTpDjzv7JIuopcRLq1GQXSCMCpIsTnaU1/iBrrYYIXO4l4cwsrjkfWgaK
IqKmckuZcurR6m2jTS9mhdfWICL4yrZPOcsf2rabIsJyu8Hv8x7tx830b+J76o2e74AiInhWE95t
12eEXMbpLmWoiEjobBfqziPaDpNNbTbWoPutVnjBlygCxkhHlsxL3d6dlzjeTiVPsWiznj9/nd5e
v/oEATGAIUGsDoaWzlT7z3xEWRkUqc1AG/NCBETu2m5bRcpAQCYB9susN6EWEee0DXFURKSuttKJ
CZO5f/4jmIUtx5euvM0i/bycbF7g3OYJ7SgG+AMR0P7tC2xvgd6/brNa/9bMut5alVqzX9jy31aU
7mv2/4KFZrvKZ0VEBgkcfKWt6JO+fr7TBpEJuK4sw8DPN01KgN+M6+3yjV7xmNqtdvairdtW+/4N
9z1xuOc6eItXuT7fmbAewjzdSXeJiEMNE5v2ms/FSASushaNVvxTRNXDKA7ibs2OCK7byQO+RJsh
TAR13wGOz4NbF1x1qndE5HUO7MD/bgxOQITvMKfrRCsCAUloIyV7XIaUKsAV1hINWQSco2YOJ3zS
ur5lU0Dy83KW5M17byMbbyrVt1EXt0nenawi4oTcEWFfQw/Z2jgKzpsX+N7G/XXXwC56hr/hpbBl
vYS4xg7j1uaIsDCHYHi64UIRhmutbuOdDpSIdhijuPY6//V0Bqdk5PzbLv9ThDe4ybPUnEF1NhWV
tus5IhAHozhubLJWsEEXEAk98OZec4RrHSSi1cIBWdWa4athfN1kuryH5GUPmFfJU99pvDzdhXV/
zhc9ZkQwUD6Nv8Gn15tdhxm+cQPVLX46TBwCLgYCkK0U7EtemR8Hvx7NyKA/SejmHc4fxgQBguZn
LckCGN4Ixff0+ts30Slc4Pe41s1ImytORMHLyE2gNCN2v8NRkUUAei9mq97IDnakT0XklC+8TmWi
iIzynR1Rh982J0TESC6oAG2PKuLM1gv8x4wC2za8mfRuIyw/L3aXXvZAbGvn5QKrkYAH2AuSafUr
vCQ8kMUw3Qfdek0Bx5FLKoWBfncHnJekZj+uYbbhoqNZQFLmv/Q+pgRlU+pDt5Hm+sSSFqOLwyiP
3JadAtnU/ptyE/vYpi1JVUSYEjcwuLRnK6Kn1k0OpKkzWQGS+Rvb620j7we0Km87WXBf7b/ML4xM
RUSZ+ahucFRnbZpD20y0vjJ0goyDAexWOhgTCTI0ESDDJ7jTlpEe4vsoTnqfcvq1YC/uNOMGA54s
QQRpEgWr+wf/yo7PDsa4fR2f525crZtfBz88//TkOS5CYJRvF13dP/cttyZQK1TZTOA1wmlau5M9
aikVEQ3IrvK0WwUsIrl88+f/pay2mj0/kpARNt9+757eJQH/nOjvLl7BZls2e/Ukvq/E9V8Qnj5/
m19D+ncRGv4N33IHm+Lf7y13kTf+Ym/5/ADsUOhPt8FDgJP5H/8fAAD//w==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chart" Target="../charts/chart6.xml"/><Relationship Id="rId18" Type="http://schemas.microsoft.com/office/2014/relationships/chartEx" Target="../charts/chartEx11.xml"/><Relationship Id="rId3" Type="http://schemas.microsoft.com/office/2014/relationships/chartEx" Target="../charts/chartEx2.xml"/><Relationship Id="rId21" Type="http://schemas.microsoft.com/office/2014/relationships/chartEx" Target="../charts/chartEx14.xml"/><Relationship Id="rId7" Type="http://schemas.microsoft.com/office/2014/relationships/chartEx" Target="../charts/chartEx5.xml"/><Relationship Id="rId12" Type="http://schemas.microsoft.com/office/2014/relationships/chartEx" Target="../charts/chartEx7.xml"/><Relationship Id="rId17" Type="http://schemas.microsoft.com/office/2014/relationships/chartEx" Target="../charts/chartEx10.xml"/><Relationship Id="rId2" Type="http://schemas.microsoft.com/office/2014/relationships/chartEx" Target="../charts/chartEx1.xml"/><Relationship Id="rId16" Type="http://schemas.microsoft.com/office/2014/relationships/chartEx" Target="../charts/chartEx9.xml"/><Relationship Id="rId20" Type="http://schemas.microsoft.com/office/2014/relationships/chartEx" Target="../charts/chartEx13.xml"/><Relationship Id="rId1" Type="http://schemas.openxmlformats.org/officeDocument/2006/relationships/chart" Target="../charts/chart1.xml"/><Relationship Id="rId6" Type="http://schemas.microsoft.com/office/2014/relationships/chartEx" Target="../charts/chartEx4.xml"/><Relationship Id="rId11" Type="http://schemas.openxmlformats.org/officeDocument/2006/relationships/chart" Target="../charts/chart5.xml"/><Relationship Id="rId5" Type="http://schemas.openxmlformats.org/officeDocument/2006/relationships/chart" Target="../charts/chart2.xml"/><Relationship Id="rId15" Type="http://schemas.openxmlformats.org/officeDocument/2006/relationships/chart" Target="../charts/chart7.xml"/><Relationship Id="rId10" Type="http://schemas.microsoft.com/office/2014/relationships/chartEx" Target="../charts/chartEx6.xml"/><Relationship Id="rId19" Type="http://schemas.microsoft.com/office/2014/relationships/chartEx" Target="../charts/chartEx12.xml"/><Relationship Id="rId4" Type="http://schemas.microsoft.com/office/2014/relationships/chartEx" Target="../charts/chartEx3.xml"/><Relationship Id="rId9" Type="http://schemas.openxmlformats.org/officeDocument/2006/relationships/chart" Target="../charts/chart4.xml"/><Relationship Id="rId14" Type="http://schemas.microsoft.com/office/2014/relationships/chartEx" Target="../charts/chartEx8.xml"/><Relationship Id="rId22" Type="http://schemas.microsoft.com/office/2014/relationships/chartEx" Target="../charts/chartEx1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10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" Type="http://schemas.openxmlformats.org/officeDocument/2006/relationships/chart" Target="../charts/chart9.xml"/><Relationship Id="rId16" Type="http://schemas.openxmlformats.org/officeDocument/2006/relationships/chart" Target="../charts/chart22.xml"/><Relationship Id="rId1" Type="http://schemas.openxmlformats.org/officeDocument/2006/relationships/chart" Target="../charts/chart8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microsoft.com/office/2014/relationships/chartEx" Target="../charts/chartEx16.xml"/><Relationship Id="rId15" Type="http://schemas.openxmlformats.org/officeDocument/2006/relationships/chart" Target="../charts/chart21.xml"/><Relationship Id="rId10" Type="http://schemas.openxmlformats.org/officeDocument/2006/relationships/chart" Target="../charts/chart16.xml"/><Relationship Id="rId4" Type="http://schemas.openxmlformats.org/officeDocument/2006/relationships/chart" Target="../charts/chart11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13" Type="http://schemas.openxmlformats.org/officeDocument/2006/relationships/chart" Target="../charts/chart48.xml"/><Relationship Id="rId18" Type="http://schemas.openxmlformats.org/officeDocument/2006/relationships/chart" Target="../charts/chart53.xml"/><Relationship Id="rId3" Type="http://schemas.openxmlformats.org/officeDocument/2006/relationships/chart" Target="../charts/chart39.xml"/><Relationship Id="rId7" Type="http://schemas.openxmlformats.org/officeDocument/2006/relationships/chart" Target="../charts/chart42.xml"/><Relationship Id="rId12" Type="http://schemas.openxmlformats.org/officeDocument/2006/relationships/chart" Target="../charts/chart47.xml"/><Relationship Id="rId17" Type="http://schemas.openxmlformats.org/officeDocument/2006/relationships/chart" Target="../charts/chart52.xml"/><Relationship Id="rId2" Type="http://schemas.openxmlformats.org/officeDocument/2006/relationships/chart" Target="../charts/chart38.xml"/><Relationship Id="rId16" Type="http://schemas.openxmlformats.org/officeDocument/2006/relationships/chart" Target="../charts/chart51.xml"/><Relationship Id="rId1" Type="http://schemas.openxmlformats.org/officeDocument/2006/relationships/chart" Target="../charts/chart37.xml"/><Relationship Id="rId6" Type="http://schemas.openxmlformats.org/officeDocument/2006/relationships/chart" Target="../charts/chart41.xml"/><Relationship Id="rId11" Type="http://schemas.openxmlformats.org/officeDocument/2006/relationships/chart" Target="../charts/chart46.xml"/><Relationship Id="rId5" Type="http://schemas.microsoft.com/office/2014/relationships/chartEx" Target="../charts/chartEx17.xml"/><Relationship Id="rId15" Type="http://schemas.openxmlformats.org/officeDocument/2006/relationships/chart" Target="../charts/chart50.xml"/><Relationship Id="rId10" Type="http://schemas.openxmlformats.org/officeDocument/2006/relationships/chart" Target="../charts/chart45.xml"/><Relationship Id="rId4" Type="http://schemas.openxmlformats.org/officeDocument/2006/relationships/chart" Target="../charts/chart40.xml"/><Relationship Id="rId9" Type="http://schemas.openxmlformats.org/officeDocument/2006/relationships/chart" Target="../charts/chart44.xml"/><Relationship Id="rId14" Type="http://schemas.openxmlformats.org/officeDocument/2006/relationships/chart" Target="../charts/chart4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1</xdr:row>
      <xdr:rowOff>195262</xdr:rowOff>
    </xdr:from>
    <xdr:to>
      <xdr:col>9</xdr:col>
      <xdr:colOff>342900</xdr:colOff>
      <xdr:row>16</xdr:row>
      <xdr:rowOff>71437</xdr:rowOff>
    </xdr:to>
    <xdr:graphicFrame macro="">
      <xdr:nvGraphicFramePr>
        <xdr:cNvPr id="2" name="barras_edad">
          <a:extLst>
            <a:ext uri="{FF2B5EF4-FFF2-40B4-BE49-F238E27FC236}">
              <a16:creationId xmlns:a16="http://schemas.microsoft.com/office/drawing/2014/main" id="{96D0294A-967F-1679-1F59-F79C8DCF3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342900</xdr:colOff>
      <xdr:row>17</xdr:row>
      <xdr:rowOff>47625</xdr:rowOff>
    </xdr:from>
    <xdr:to>
      <xdr:col>9</xdr:col>
      <xdr:colOff>342900</xdr:colOff>
      <xdr:row>31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4DAC2E9-9F89-4D16-B1F7-9E94F1BE83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6817" y="3307292"/>
              <a:ext cx="6096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352425</xdr:colOff>
      <xdr:row>2</xdr:row>
      <xdr:rowOff>19050</xdr:rowOff>
    </xdr:from>
    <xdr:to>
      <xdr:col>18</xdr:col>
      <xdr:colOff>352425</xdr:colOff>
      <xdr:row>16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A35A1137-1FAD-4683-B8F1-FDEC79D99D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10925" y="409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342900</xdr:colOff>
      <xdr:row>17</xdr:row>
      <xdr:rowOff>47625</xdr:rowOff>
    </xdr:from>
    <xdr:to>
      <xdr:col>18</xdr:col>
      <xdr:colOff>342900</xdr:colOff>
      <xdr:row>31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EC306990-1181-4089-9CEB-5E9E432F19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1400" y="3305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333375</xdr:colOff>
      <xdr:row>33</xdr:row>
      <xdr:rowOff>195262</xdr:rowOff>
    </xdr:from>
    <xdr:to>
      <xdr:col>9</xdr:col>
      <xdr:colOff>333375</xdr:colOff>
      <xdr:row>48</xdr:row>
      <xdr:rowOff>71437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E5F39A9-1159-D2DD-3D17-44FC98D4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285750</xdr:colOff>
      <xdr:row>50</xdr:row>
      <xdr:rowOff>123825</xdr:rowOff>
    </xdr:from>
    <xdr:to>
      <xdr:col>9</xdr:col>
      <xdr:colOff>285750</xdr:colOff>
      <xdr:row>65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box_duracion_viaje">
              <a:extLst>
                <a:ext uri="{FF2B5EF4-FFF2-40B4-BE49-F238E27FC236}">
                  <a16:creationId xmlns:a16="http://schemas.microsoft.com/office/drawing/2014/main" id="{AD65F7E1-8D1B-4C7C-A619-20ABEE6B57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8025" y="9686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285750</xdr:colOff>
      <xdr:row>34</xdr:row>
      <xdr:rowOff>9525</xdr:rowOff>
    </xdr:from>
    <xdr:to>
      <xdr:col>18</xdr:col>
      <xdr:colOff>285750</xdr:colOff>
      <xdr:row>48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box_num_pers">
              <a:extLst>
                <a:ext uri="{FF2B5EF4-FFF2-40B4-BE49-F238E27FC236}">
                  <a16:creationId xmlns:a16="http://schemas.microsoft.com/office/drawing/2014/main" id="{B7B5C2B6-9097-46E3-BE51-5EDF504DF5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4250" y="6515100"/>
              <a:ext cx="4572000" cy="2733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257175</xdr:colOff>
      <xdr:row>49</xdr:row>
      <xdr:rowOff>90487</xdr:rowOff>
    </xdr:from>
    <xdr:to>
      <xdr:col>18</xdr:col>
      <xdr:colOff>257175</xdr:colOff>
      <xdr:row>63</xdr:row>
      <xdr:rowOff>166687</xdr:rowOff>
    </xdr:to>
    <xdr:graphicFrame macro="">
      <xdr:nvGraphicFramePr>
        <xdr:cNvPr id="10" name="barras_num_perso">
          <a:extLst>
            <a:ext uri="{FF2B5EF4-FFF2-40B4-BE49-F238E27FC236}">
              <a16:creationId xmlns:a16="http://schemas.microsoft.com/office/drawing/2014/main" id="{F28E108E-6ECC-3DEF-9747-443951D56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275167</xdr:colOff>
      <xdr:row>67</xdr:row>
      <xdr:rowOff>115357</xdr:rowOff>
    </xdr:from>
    <xdr:to>
      <xdr:col>9</xdr:col>
      <xdr:colOff>275167</xdr:colOff>
      <xdr:row>81</xdr:row>
      <xdr:rowOff>180974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BA5F135-B256-D2B0-7452-485CF8C97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529166</xdr:colOff>
      <xdr:row>83</xdr:row>
      <xdr:rowOff>95249</xdr:rowOff>
    </xdr:from>
    <xdr:to>
      <xdr:col>18</xdr:col>
      <xdr:colOff>529166</xdr:colOff>
      <xdr:row>97</xdr:row>
      <xdr:rowOff>171449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box_mes_reserva">
              <a:extLst>
                <a:ext uri="{FF2B5EF4-FFF2-40B4-BE49-F238E27FC236}">
                  <a16:creationId xmlns:a16="http://schemas.microsoft.com/office/drawing/2014/main" id="{60A8BE0D-60DB-4A0E-B816-329441693F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87666" y="1598294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508000</xdr:colOff>
      <xdr:row>67</xdr:row>
      <xdr:rowOff>62441</xdr:rowOff>
    </xdr:from>
    <xdr:to>
      <xdr:col>18</xdr:col>
      <xdr:colOff>508000</xdr:colOff>
      <xdr:row>81</xdr:row>
      <xdr:rowOff>128058</xdr:rowOff>
    </xdr:to>
    <xdr:graphicFrame macro="">
      <xdr:nvGraphicFramePr>
        <xdr:cNvPr id="16" name="barras_mes_reserva">
          <a:extLst>
            <a:ext uri="{FF2B5EF4-FFF2-40B4-BE49-F238E27FC236}">
              <a16:creationId xmlns:a16="http://schemas.microsoft.com/office/drawing/2014/main" id="{49B2099A-6B25-1224-1018-DA045C191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306917</xdr:colOff>
      <xdr:row>118</xdr:row>
      <xdr:rowOff>84667</xdr:rowOff>
    </xdr:from>
    <xdr:to>
      <xdr:col>9</xdr:col>
      <xdr:colOff>306917</xdr:colOff>
      <xdr:row>132</xdr:row>
      <xdr:rowOff>160867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box_mes_viaje">
              <a:extLst>
                <a:ext uri="{FF2B5EF4-FFF2-40B4-BE49-F238E27FC236}">
                  <a16:creationId xmlns:a16="http://schemas.microsoft.com/office/drawing/2014/main" id="{8D40E2A9-50B9-4B69-8ADF-2BF8948AF3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9192" y="2265891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359833</xdr:colOff>
      <xdr:row>102</xdr:row>
      <xdr:rowOff>62442</xdr:rowOff>
    </xdr:from>
    <xdr:to>
      <xdr:col>9</xdr:col>
      <xdr:colOff>359833</xdr:colOff>
      <xdr:row>116</xdr:row>
      <xdr:rowOff>138642</xdr:rowOff>
    </xdr:to>
    <xdr:graphicFrame macro="">
      <xdr:nvGraphicFramePr>
        <xdr:cNvPr id="18" name="barras_mes_viaje">
          <a:extLst>
            <a:ext uri="{FF2B5EF4-FFF2-40B4-BE49-F238E27FC236}">
              <a16:creationId xmlns:a16="http://schemas.microsoft.com/office/drawing/2014/main" id="{DFE28F70-A252-270D-D7BF-75B7D40F7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306916</xdr:colOff>
      <xdr:row>117</xdr:row>
      <xdr:rowOff>116416</xdr:rowOff>
    </xdr:from>
    <xdr:to>
      <xdr:col>18</xdr:col>
      <xdr:colOff>306916</xdr:colOff>
      <xdr:row>132</xdr:row>
      <xdr:rowOff>2116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box_calificacion">
              <a:extLst>
                <a:ext uri="{FF2B5EF4-FFF2-40B4-BE49-F238E27FC236}">
                  <a16:creationId xmlns:a16="http://schemas.microsoft.com/office/drawing/2014/main" id="{AB30C766-217C-4E7D-805B-74DE050C5E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5416" y="2250016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296333</xdr:colOff>
      <xdr:row>101</xdr:row>
      <xdr:rowOff>189441</xdr:rowOff>
    </xdr:from>
    <xdr:to>
      <xdr:col>18</xdr:col>
      <xdr:colOff>296333</xdr:colOff>
      <xdr:row>116</xdr:row>
      <xdr:rowOff>64558</xdr:rowOff>
    </xdr:to>
    <xdr:graphicFrame macro="">
      <xdr:nvGraphicFramePr>
        <xdr:cNvPr id="20" name="barras_calificacion">
          <a:extLst>
            <a:ext uri="{FF2B5EF4-FFF2-40B4-BE49-F238E27FC236}">
              <a16:creationId xmlns:a16="http://schemas.microsoft.com/office/drawing/2014/main" id="{0E650B87-03AA-422C-B63A-0163E63E6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243416</xdr:colOff>
      <xdr:row>83</xdr:row>
      <xdr:rowOff>74083</xdr:rowOff>
    </xdr:from>
    <xdr:to>
      <xdr:col>9</xdr:col>
      <xdr:colOff>243416</xdr:colOff>
      <xdr:row>97</xdr:row>
      <xdr:rowOff>150283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Gráfico 24">
              <a:extLst>
                <a:ext uri="{FF2B5EF4-FFF2-40B4-BE49-F238E27FC236}">
                  <a16:creationId xmlns:a16="http://schemas.microsoft.com/office/drawing/2014/main" id="{B86B9950-9192-4655-8F12-D6069528E9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5691" y="1596178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727074</xdr:colOff>
      <xdr:row>173</xdr:row>
      <xdr:rowOff>116417</xdr:rowOff>
    </xdr:from>
    <xdr:to>
      <xdr:col>14</xdr:col>
      <xdr:colOff>441324</xdr:colOff>
      <xdr:row>187</xdr:row>
      <xdr:rowOff>192617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E6E19805-CDDD-4A4A-AB2E-02077AAC78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1349" y="33196742"/>
              <a:ext cx="45624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412749</xdr:colOff>
      <xdr:row>173</xdr:row>
      <xdr:rowOff>85725</xdr:rowOff>
    </xdr:from>
    <xdr:to>
      <xdr:col>9</xdr:col>
      <xdr:colOff>412749</xdr:colOff>
      <xdr:row>187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9843DB87-FBEE-4291-8E68-5CE9D8CDB9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5024" y="33166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381000</xdr:colOff>
      <xdr:row>134</xdr:row>
      <xdr:rowOff>190501</xdr:rowOff>
    </xdr:from>
    <xdr:to>
      <xdr:col>18</xdr:col>
      <xdr:colOff>381000</xdr:colOff>
      <xdr:row>149</xdr:row>
      <xdr:rowOff>65617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A764395E-4AE3-4B79-B72D-D5B96E139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39500" y="25812751"/>
              <a:ext cx="4572000" cy="2742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377825</xdr:colOff>
      <xdr:row>150</xdr:row>
      <xdr:rowOff>77260</xdr:rowOff>
    </xdr:from>
    <xdr:to>
      <xdr:col>18</xdr:col>
      <xdr:colOff>377825</xdr:colOff>
      <xdr:row>164</xdr:row>
      <xdr:rowOff>153460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E88B4B94-96C7-431F-A22B-0CF83972A7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36325" y="28766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179917</xdr:colOff>
      <xdr:row>135</xdr:row>
      <xdr:rowOff>63500</xdr:rowOff>
    </xdr:from>
    <xdr:to>
      <xdr:col>9</xdr:col>
      <xdr:colOff>179917</xdr:colOff>
      <xdr:row>149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Gráfico 27">
              <a:extLst>
                <a:ext uri="{FF2B5EF4-FFF2-40B4-BE49-F238E27FC236}">
                  <a16:creationId xmlns:a16="http://schemas.microsoft.com/office/drawing/2014/main" id="{E885CFF1-4829-4DF4-AA8B-EB6E367EB9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2192" y="25885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215900</xdr:colOff>
      <xdr:row>151</xdr:row>
      <xdr:rowOff>1058</xdr:rowOff>
    </xdr:from>
    <xdr:to>
      <xdr:col>9</xdr:col>
      <xdr:colOff>215900</xdr:colOff>
      <xdr:row>165</xdr:row>
      <xdr:rowOff>77258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Gráfico 28">
              <a:extLst>
                <a:ext uri="{FF2B5EF4-FFF2-40B4-BE49-F238E27FC236}">
                  <a16:creationId xmlns:a16="http://schemas.microsoft.com/office/drawing/2014/main" id="{D3C92862-5C23-4CC7-AF1D-A259ECA31E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8175" y="2888085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5</xdr:row>
      <xdr:rowOff>33337</xdr:rowOff>
    </xdr:from>
    <xdr:to>
      <xdr:col>9</xdr:col>
      <xdr:colOff>447675</xdr:colOff>
      <xdr:row>19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410EB3C-775B-B872-B103-0CDC6AEC7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228600</xdr:colOff>
      <xdr:row>0</xdr:row>
      <xdr:rowOff>176212</xdr:rowOff>
    </xdr:from>
    <xdr:to>
      <xdr:col>18</xdr:col>
      <xdr:colOff>228600</xdr:colOff>
      <xdr:row>8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0BB73A3-E884-6C72-4C62-18406B8C9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211666</xdr:colOff>
      <xdr:row>20</xdr:row>
      <xdr:rowOff>94191</xdr:rowOff>
    </xdr:from>
    <xdr:to>
      <xdr:col>9</xdr:col>
      <xdr:colOff>455084</xdr:colOff>
      <xdr:row>34</xdr:row>
      <xdr:rowOff>127000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3EDF7A-4D40-ABA2-75C6-012427643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211667</xdr:colOff>
      <xdr:row>20</xdr:row>
      <xdr:rowOff>189442</xdr:rowOff>
    </xdr:from>
    <xdr:to>
      <xdr:col>18</xdr:col>
      <xdr:colOff>211667</xdr:colOff>
      <xdr:row>35</xdr:row>
      <xdr:rowOff>75142</xdr:rowOff>
    </xdr:to>
    <xdr:graphicFrame macro="">
      <xdr:nvGraphicFramePr>
        <xdr:cNvPr id="5" name="barras_tipo_paquete">
          <a:extLst>
            <a:ext uri="{FF2B5EF4-FFF2-40B4-BE49-F238E27FC236}">
              <a16:creationId xmlns:a16="http://schemas.microsoft.com/office/drawing/2014/main" id="{A7E9705E-B921-213C-F975-E740C9252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222251</xdr:colOff>
      <xdr:row>8</xdr:row>
      <xdr:rowOff>81491</xdr:rowOff>
    </xdr:from>
    <xdr:to>
      <xdr:col>18</xdr:col>
      <xdr:colOff>222251</xdr:colOff>
      <xdr:row>20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mapa ubicacion">
              <a:extLst>
                <a:ext uri="{FF2B5EF4-FFF2-40B4-BE49-F238E27FC236}">
                  <a16:creationId xmlns:a16="http://schemas.microsoft.com/office/drawing/2014/main" id="{D53FD5A1-D4B4-8FCF-17EE-BB337ACFF1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1626" y="1605491"/>
              <a:ext cx="4572000" cy="22902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158750</xdr:colOff>
      <xdr:row>35</xdr:row>
      <xdr:rowOff>178858</xdr:rowOff>
    </xdr:from>
    <xdr:to>
      <xdr:col>9</xdr:col>
      <xdr:colOff>476250</xdr:colOff>
      <xdr:row>49</xdr:row>
      <xdr:rowOff>179917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68EC20D-1A0F-875C-6D27-D58AD26A6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195791</xdr:colOff>
      <xdr:row>36</xdr:row>
      <xdr:rowOff>73024</xdr:rowOff>
    </xdr:from>
    <xdr:to>
      <xdr:col>18</xdr:col>
      <xdr:colOff>195791</xdr:colOff>
      <xdr:row>50</xdr:row>
      <xdr:rowOff>149224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1AB8872-D0D2-1ACE-7288-7DEAC45FF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126999</xdr:colOff>
      <xdr:row>51</xdr:row>
      <xdr:rowOff>20108</xdr:rowOff>
    </xdr:from>
    <xdr:to>
      <xdr:col>9</xdr:col>
      <xdr:colOff>550333</xdr:colOff>
      <xdr:row>65</xdr:row>
      <xdr:rowOff>96308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33E277C-B24B-1104-85E4-1E14C6AE7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211667</xdr:colOff>
      <xdr:row>51</xdr:row>
      <xdr:rowOff>125942</xdr:rowOff>
    </xdr:from>
    <xdr:to>
      <xdr:col>18</xdr:col>
      <xdr:colOff>211667</xdr:colOff>
      <xdr:row>66</xdr:row>
      <xdr:rowOff>11642</xdr:rowOff>
    </xdr:to>
    <xdr:graphicFrame macro="">
      <xdr:nvGraphicFramePr>
        <xdr:cNvPr id="12" name="pie_vuelo">
          <a:extLst>
            <a:ext uri="{FF2B5EF4-FFF2-40B4-BE49-F238E27FC236}">
              <a16:creationId xmlns:a16="http://schemas.microsoft.com/office/drawing/2014/main" id="{159FD829-25CD-A9B7-F662-814026B6C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169333</xdr:colOff>
      <xdr:row>66</xdr:row>
      <xdr:rowOff>62441</xdr:rowOff>
    </xdr:from>
    <xdr:to>
      <xdr:col>9</xdr:col>
      <xdr:colOff>592667</xdr:colOff>
      <xdr:row>80</xdr:row>
      <xdr:rowOff>138641</xdr:rowOff>
    </xdr:to>
    <xdr:graphicFrame macro="">
      <xdr:nvGraphicFramePr>
        <xdr:cNvPr id="13" name="barra_actividades">
          <a:extLst>
            <a:ext uri="{FF2B5EF4-FFF2-40B4-BE49-F238E27FC236}">
              <a16:creationId xmlns:a16="http://schemas.microsoft.com/office/drawing/2014/main" id="{E1DF6E8B-0DDD-3223-E05A-F532C31C8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211667</xdr:colOff>
      <xdr:row>66</xdr:row>
      <xdr:rowOff>178858</xdr:rowOff>
    </xdr:from>
    <xdr:to>
      <xdr:col>18</xdr:col>
      <xdr:colOff>211667</xdr:colOff>
      <xdr:row>81</xdr:row>
      <xdr:rowOff>64558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8086A76-338B-46AA-9157-0C1892C4C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190500</xdr:colOff>
      <xdr:row>82</xdr:row>
      <xdr:rowOff>9525</xdr:rowOff>
    </xdr:from>
    <xdr:to>
      <xdr:col>9</xdr:col>
      <xdr:colOff>613834</xdr:colOff>
      <xdr:row>96</xdr:row>
      <xdr:rowOff>85725</xdr:rowOff>
    </xdr:to>
    <xdr:graphicFrame macro="">
      <xdr:nvGraphicFramePr>
        <xdr:cNvPr id="15" name="barra_fuente_reserva">
          <a:extLst>
            <a:ext uri="{FF2B5EF4-FFF2-40B4-BE49-F238E27FC236}">
              <a16:creationId xmlns:a16="http://schemas.microsoft.com/office/drawing/2014/main" id="{65850B98-FF5B-BBA3-9B6A-2B4E14996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222250</xdr:colOff>
      <xdr:row>82</xdr:row>
      <xdr:rowOff>73025</xdr:rowOff>
    </xdr:from>
    <xdr:to>
      <xdr:col>18</xdr:col>
      <xdr:colOff>222250</xdr:colOff>
      <xdr:row>96</xdr:row>
      <xdr:rowOff>149225</xdr:rowOff>
    </xdr:to>
    <xdr:graphicFrame macro="">
      <xdr:nvGraphicFramePr>
        <xdr:cNvPr id="16" name="pie_estado_reserva">
          <a:extLst>
            <a:ext uri="{FF2B5EF4-FFF2-40B4-BE49-F238E27FC236}">
              <a16:creationId xmlns:a16="http://schemas.microsoft.com/office/drawing/2014/main" id="{DFBFD9E4-EF2C-1351-2311-11092A412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185207</xdr:colOff>
      <xdr:row>97</xdr:row>
      <xdr:rowOff>30691</xdr:rowOff>
    </xdr:from>
    <xdr:to>
      <xdr:col>9</xdr:col>
      <xdr:colOff>608541</xdr:colOff>
      <xdr:row>111</xdr:row>
      <xdr:rowOff>106891</xdr:rowOff>
    </xdr:to>
    <xdr:graphicFrame macro="">
      <xdr:nvGraphicFramePr>
        <xdr:cNvPr id="17" name="barras_temporada">
          <a:extLst>
            <a:ext uri="{FF2B5EF4-FFF2-40B4-BE49-F238E27FC236}">
              <a16:creationId xmlns:a16="http://schemas.microsoft.com/office/drawing/2014/main" id="{7B9BE91E-1F8F-454F-F096-74203619A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222250</xdr:colOff>
      <xdr:row>97</xdr:row>
      <xdr:rowOff>94192</xdr:rowOff>
    </xdr:from>
    <xdr:to>
      <xdr:col>18</xdr:col>
      <xdr:colOff>222250</xdr:colOff>
      <xdr:row>111</xdr:row>
      <xdr:rowOff>170392</xdr:rowOff>
    </xdr:to>
    <xdr:graphicFrame macro="">
      <xdr:nvGraphicFramePr>
        <xdr:cNvPr id="18" name="barra_abandono">
          <a:extLst>
            <a:ext uri="{FF2B5EF4-FFF2-40B4-BE49-F238E27FC236}">
              <a16:creationId xmlns:a16="http://schemas.microsoft.com/office/drawing/2014/main" id="{F3CD2BA6-698B-81CA-2301-BB4615ED5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153457</xdr:colOff>
      <xdr:row>113</xdr:row>
      <xdr:rowOff>94192</xdr:rowOff>
    </xdr:from>
    <xdr:to>
      <xdr:col>9</xdr:col>
      <xdr:colOff>576791</xdr:colOff>
      <xdr:row>127</xdr:row>
      <xdr:rowOff>170392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FA6E6C5-992D-EF98-EAAB-A25C9E9B8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232833</xdr:colOff>
      <xdr:row>113</xdr:row>
      <xdr:rowOff>30691</xdr:rowOff>
    </xdr:from>
    <xdr:to>
      <xdr:col>18</xdr:col>
      <xdr:colOff>232833</xdr:colOff>
      <xdr:row>127</xdr:row>
      <xdr:rowOff>106891</xdr:rowOff>
    </xdr:to>
    <xdr:graphicFrame macro="">
      <xdr:nvGraphicFramePr>
        <xdr:cNvPr id="20" name="pie_rango_edad">
          <a:extLst>
            <a:ext uri="{FF2B5EF4-FFF2-40B4-BE49-F238E27FC236}">
              <a16:creationId xmlns:a16="http://schemas.microsoft.com/office/drawing/2014/main" id="{D9F66361-AAEE-00E3-89AA-942C305FF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2</xdr:row>
      <xdr:rowOff>23812</xdr:rowOff>
    </xdr:from>
    <xdr:to>
      <xdr:col>17</xdr:col>
      <xdr:colOff>561974</xdr:colOff>
      <xdr:row>16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C28B8D-0B2C-8960-7D8A-964F5057F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742949</xdr:colOff>
      <xdr:row>19</xdr:row>
      <xdr:rowOff>71437</xdr:rowOff>
    </xdr:from>
    <xdr:to>
      <xdr:col>17</xdr:col>
      <xdr:colOff>638174</xdr:colOff>
      <xdr:row>33</xdr:row>
      <xdr:rowOff>147637</xdr:rowOff>
    </xdr:to>
    <xdr:graphicFrame macro="">
      <xdr:nvGraphicFramePr>
        <xdr:cNvPr id="3" name="linea_fecha_viaje">
          <a:extLst>
            <a:ext uri="{FF2B5EF4-FFF2-40B4-BE49-F238E27FC236}">
              <a16:creationId xmlns:a16="http://schemas.microsoft.com/office/drawing/2014/main" id="{B10C9FE2-2D88-A2B1-79DD-C5B62BA8B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119061</xdr:rowOff>
    </xdr:from>
    <xdr:to>
      <xdr:col>10</xdr:col>
      <xdr:colOff>685800</xdr:colOff>
      <xdr:row>12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B0DD5E-FAC9-3C83-779E-48FAE6E10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533400</xdr:colOff>
      <xdr:row>14</xdr:row>
      <xdr:rowOff>166687</xdr:rowOff>
    </xdr:from>
    <xdr:to>
      <xdr:col>11</xdr:col>
      <xdr:colOff>542925</xdr:colOff>
      <xdr:row>29</xdr:row>
      <xdr:rowOff>52387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0D90D0B-0C21-3673-6E73-B8AEC5192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457200</xdr:colOff>
      <xdr:row>31</xdr:row>
      <xdr:rowOff>157162</xdr:rowOff>
    </xdr:from>
    <xdr:to>
      <xdr:col>11</xdr:col>
      <xdr:colOff>457200</xdr:colOff>
      <xdr:row>46</xdr:row>
      <xdr:rowOff>42862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39F5203-361A-589F-8E8B-C6E3F5262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261937</xdr:colOff>
      <xdr:row>31</xdr:row>
      <xdr:rowOff>176212</xdr:rowOff>
    </xdr:from>
    <xdr:to>
      <xdr:col>22</xdr:col>
      <xdr:colOff>261937</xdr:colOff>
      <xdr:row>46</xdr:row>
      <xdr:rowOff>61912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2F345F3-E618-36C1-5CF6-FC73557FB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323849</xdr:colOff>
      <xdr:row>48</xdr:row>
      <xdr:rowOff>80962</xdr:rowOff>
    </xdr:from>
    <xdr:to>
      <xdr:col>10</xdr:col>
      <xdr:colOff>314324</xdr:colOff>
      <xdr:row>66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D2E0115-05D3-C3CD-E438-BB6E3410A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323850</xdr:colOff>
      <xdr:row>50</xdr:row>
      <xdr:rowOff>4762</xdr:rowOff>
    </xdr:from>
    <xdr:to>
      <xdr:col>22</xdr:col>
      <xdr:colOff>323850</xdr:colOff>
      <xdr:row>64</xdr:row>
      <xdr:rowOff>80962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C1ACB49-4484-C8B6-576D-23E1D2BC4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276225</xdr:colOff>
      <xdr:row>67</xdr:row>
      <xdr:rowOff>42862</xdr:rowOff>
    </xdr:from>
    <xdr:to>
      <xdr:col>7</xdr:col>
      <xdr:colOff>1257300</xdr:colOff>
      <xdr:row>81</xdr:row>
      <xdr:rowOff>119062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9B3264D-5D1F-6833-BD59-57084E0CD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361950</xdr:colOff>
      <xdr:row>86</xdr:row>
      <xdr:rowOff>176212</xdr:rowOff>
    </xdr:from>
    <xdr:to>
      <xdr:col>7</xdr:col>
      <xdr:colOff>1343025</xdr:colOff>
      <xdr:row>101</xdr:row>
      <xdr:rowOff>61912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180AFE4-F643-5B47-E85A-86450E110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314325</xdr:colOff>
      <xdr:row>106</xdr:row>
      <xdr:rowOff>90487</xdr:rowOff>
    </xdr:from>
    <xdr:to>
      <xdr:col>7</xdr:col>
      <xdr:colOff>952500</xdr:colOff>
      <xdr:row>120</xdr:row>
      <xdr:rowOff>166687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D6E19C8-EE5B-E05D-077C-B86BCDCEF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371475</xdr:colOff>
      <xdr:row>127</xdr:row>
      <xdr:rowOff>23812</xdr:rowOff>
    </xdr:from>
    <xdr:to>
      <xdr:col>9</xdr:col>
      <xdr:colOff>714375</xdr:colOff>
      <xdr:row>141</xdr:row>
      <xdr:rowOff>100012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BDA75A2-AB13-392D-79E1-DBD110E93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514350</xdr:colOff>
      <xdr:row>150</xdr:row>
      <xdr:rowOff>71437</xdr:rowOff>
    </xdr:from>
    <xdr:to>
      <xdr:col>9</xdr:col>
      <xdr:colOff>742950</xdr:colOff>
      <xdr:row>164</xdr:row>
      <xdr:rowOff>147637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4C3C5DA-772E-C2CF-34AA-0EECC3CC4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12</xdr:row>
      <xdr:rowOff>23812</xdr:rowOff>
    </xdr:from>
    <xdr:to>
      <xdr:col>11</xdr:col>
      <xdr:colOff>133350</xdr:colOff>
      <xdr:row>26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37559F-3B84-4B51-BB29-C7C23A1CA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390525</xdr:colOff>
      <xdr:row>14</xdr:row>
      <xdr:rowOff>128587</xdr:rowOff>
    </xdr:from>
    <xdr:to>
      <xdr:col>22</xdr:col>
      <xdr:colOff>390525</xdr:colOff>
      <xdr:row>28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A7C91E-9E10-4CD4-85ED-C64FE2CFD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325966</xdr:colOff>
      <xdr:row>27</xdr:row>
      <xdr:rowOff>94191</xdr:rowOff>
    </xdr:from>
    <xdr:to>
      <xdr:col>11</xdr:col>
      <xdr:colOff>276225</xdr:colOff>
      <xdr:row>41</xdr:row>
      <xdr:rowOff>127000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1D64C88-BEA5-4D7D-8075-817EC6A0B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354542</xdr:colOff>
      <xdr:row>28</xdr:row>
      <xdr:rowOff>170392</xdr:rowOff>
    </xdr:from>
    <xdr:to>
      <xdr:col>22</xdr:col>
      <xdr:colOff>354542</xdr:colOff>
      <xdr:row>43</xdr:row>
      <xdr:rowOff>56092</xdr:rowOff>
    </xdr:to>
    <xdr:graphicFrame macro="">
      <xdr:nvGraphicFramePr>
        <xdr:cNvPr id="5" name="barras_tipo_paquete">
          <a:extLst>
            <a:ext uri="{FF2B5EF4-FFF2-40B4-BE49-F238E27FC236}">
              <a16:creationId xmlns:a16="http://schemas.microsoft.com/office/drawing/2014/main" id="{67DB388F-E531-4EC5-8AC0-ED63B8ABC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527051</xdr:colOff>
      <xdr:row>5</xdr:row>
      <xdr:rowOff>167216</xdr:rowOff>
    </xdr:from>
    <xdr:to>
      <xdr:col>29</xdr:col>
      <xdr:colOff>527051</xdr:colOff>
      <xdr:row>17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mapa ubicacion">
              <a:extLst>
                <a:ext uri="{FF2B5EF4-FFF2-40B4-BE49-F238E27FC236}">
                  <a16:creationId xmlns:a16="http://schemas.microsoft.com/office/drawing/2014/main" id="{CE810BF1-D7DA-4C36-BBB2-F0916B6949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34276" y="1119716"/>
              <a:ext cx="4572000" cy="22902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276225</xdr:colOff>
      <xdr:row>43</xdr:row>
      <xdr:rowOff>55033</xdr:rowOff>
    </xdr:from>
    <xdr:to>
      <xdr:col>11</xdr:col>
      <xdr:colOff>266700</xdr:colOff>
      <xdr:row>57</xdr:row>
      <xdr:rowOff>56092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378BDE0-85A9-4713-AEA4-7150920A0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300566</xdr:colOff>
      <xdr:row>44</xdr:row>
      <xdr:rowOff>25399</xdr:rowOff>
    </xdr:from>
    <xdr:to>
      <xdr:col>22</xdr:col>
      <xdr:colOff>300566</xdr:colOff>
      <xdr:row>58</xdr:row>
      <xdr:rowOff>101599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93C96F2-41F0-4AA8-BFA8-3ACAEA6CE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257175</xdr:colOff>
      <xdr:row>59</xdr:row>
      <xdr:rowOff>20108</xdr:rowOff>
    </xdr:from>
    <xdr:to>
      <xdr:col>11</xdr:col>
      <xdr:colOff>247650</xdr:colOff>
      <xdr:row>73</xdr:row>
      <xdr:rowOff>96308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61C5919-E047-4719-B530-54A9ABD54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249767</xdr:colOff>
      <xdr:row>59</xdr:row>
      <xdr:rowOff>164042</xdr:rowOff>
    </xdr:from>
    <xdr:to>
      <xdr:col>22</xdr:col>
      <xdr:colOff>249767</xdr:colOff>
      <xdr:row>74</xdr:row>
      <xdr:rowOff>49742</xdr:rowOff>
    </xdr:to>
    <xdr:graphicFrame macro="">
      <xdr:nvGraphicFramePr>
        <xdr:cNvPr id="10" name="pie_vuelo">
          <a:extLst>
            <a:ext uri="{FF2B5EF4-FFF2-40B4-BE49-F238E27FC236}">
              <a16:creationId xmlns:a16="http://schemas.microsoft.com/office/drawing/2014/main" id="{317D99BB-E40A-4665-99C4-C18C527CD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266700</xdr:colOff>
      <xdr:row>74</xdr:row>
      <xdr:rowOff>62441</xdr:rowOff>
    </xdr:from>
    <xdr:to>
      <xdr:col>11</xdr:col>
      <xdr:colOff>257176</xdr:colOff>
      <xdr:row>88</xdr:row>
      <xdr:rowOff>138641</xdr:rowOff>
    </xdr:to>
    <xdr:graphicFrame macro="">
      <xdr:nvGraphicFramePr>
        <xdr:cNvPr id="11" name="barra_actividades">
          <a:extLst>
            <a:ext uri="{FF2B5EF4-FFF2-40B4-BE49-F238E27FC236}">
              <a16:creationId xmlns:a16="http://schemas.microsoft.com/office/drawing/2014/main" id="{87C7E5E4-049E-408B-AA7C-FBF7B7A87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259292</xdr:colOff>
      <xdr:row>74</xdr:row>
      <xdr:rowOff>169333</xdr:rowOff>
    </xdr:from>
    <xdr:to>
      <xdr:col>22</xdr:col>
      <xdr:colOff>259292</xdr:colOff>
      <xdr:row>89</xdr:row>
      <xdr:rowOff>55033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90C3804-A8F3-4B8D-9B25-05A3FC627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257175</xdr:colOff>
      <xdr:row>90</xdr:row>
      <xdr:rowOff>9525</xdr:rowOff>
    </xdr:from>
    <xdr:to>
      <xdr:col>11</xdr:col>
      <xdr:colOff>285751</xdr:colOff>
      <xdr:row>104</xdr:row>
      <xdr:rowOff>85725</xdr:rowOff>
    </xdr:to>
    <xdr:graphicFrame macro="">
      <xdr:nvGraphicFramePr>
        <xdr:cNvPr id="13" name="barra_fuente_reserva">
          <a:extLst>
            <a:ext uri="{FF2B5EF4-FFF2-40B4-BE49-F238E27FC236}">
              <a16:creationId xmlns:a16="http://schemas.microsoft.com/office/drawing/2014/main" id="{1D005ABA-DF65-4ED3-81A4-69A3ADA26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250825</xdr:colOff>
      <xdr:row>90</xdr:row>
      <xdr:rowOff>6350</xdr:rowOff>
    </xdr:from>
    <xdr:to>
      <xdr:col>22</xdr:col>
      <xdr:colOff>250825</xdr:colOff>
      <xdr:row>104</xdr:row>
      <xdr:rowOff>82550</xdr:rowOff>
    </xdr:to>
    <xdr:graphicFrame macro="">
      <xdr:nvGraphicFramePr>
        <xdr:cNvPr id="14" name="pie_estado_reserva">
          <a:extLst>
            <a:ext uri="{FF2B5EF4-FFF2-40B4-BE49-F238E27FC236}">
              <a16:creationId xmlns:a16="http://schemas.microsoft.com/office/drawing/2014/main" id="{86BAE288-BDA7-4A84-99DC-01085A892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266699</xdr:colOff>
      <xdr:row>105</xdr:row>
      <xdr:rowOff>30691</xdr:rowOff>
    </xdr:from>
    <xdr:to>
      <xdr:col>11</xdr:col>
      <xdr:colOff>285750</xdr:colOff>
      <xdr:row>119</xdr:row>
      <xdr:rowOff>106891</xdr:rowOff>
    </xdr:to>
    <xdr:graphicFrame macro="">
      <xdr:nvGraphicFramePr>
        <xdr:cNvPr id="15" name="barras_temporada">
          <a:extLst>
            <a:ext uri="{FF2B5EF4-FFF2-40B4-BE49-F238E27FC236}">
              <a16:creationId xmlns:a16="http://schemas.microsoft.com/office/drawing/2014/main" id="{E16F2432-6BA6-4181-84D4-C9B705A0F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257175</xdr:colOff>
      <xdr:row>121</xdr:row>
      <xdr:rowOff>94192</xdr:rowOff>
    </xdr:from>
    <xdr:to>
      <xdr:col>11</xdr:col>
      <xdr:colOff>295275</xdr:colOff>
      <xdr:row>135</xdr:row>
      <xdr:rowOff>170392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58BA448-D60C-4D88-8C38-1C5F0F84B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280458</xdr:colOff>
      <xdr:row>120</xdr:row>
      <xdr:rowOff>106891</xdr:rowOff>
    </xdr:from>
    <xdr:to>
      <xdr:col>22</xdr:col>
      <xdr:colOff>280458</xdr:colOff>
      <xdr:row>134</xdr:row>
      <xdr:rowOff>183091</xdr:rowOff>
    </xdr:to>
    <xdr:graphicFrame macro="">
      <xdr:nvGraphicFramePr>
        <xdr:cNvPr id="18" name="pie_rango_edad">
          <a:extLst>
            <a:ext uri="{FF2B5EF4-FFF2-40B4-BE49-F238E27FC236}">
              <a16:creationId xmlns:a16="http://schemas.microsoft.com/office/drawing/2014/main" id="{23AB9A31-791C-4716-9574-F7E1B1137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323850</xdr:colOff>
      <xdr:row>0</xdr:row>
      <xdr:rowOff>76200</xdr:rowOff>
    </xdr:from>
    <xdr:to>
      <xdr:col>11</xdr:col>
      <xdr:colOff>123825</xdr:colOff>
      <xdr:row>11</xdr:row>
      <xdr:rowOff>61913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8FBFD3A-9AA4-D0F3-9154-CAC082CD1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152399</xdr:colOff>
      <xdr:row>105</xdr:row>
      <xdr:rowOff>71437</xdr:rowOff>
    </xdr:from>
    <xdr:to>
      <xdr:col>23</xdr:col>
      <xdr:colOff>676274</xdr:colOff>
      <xdr:row>119</xdr:row>
      <xdr:rowOff>147637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D3451F05-2F0D-A827-C712-2E2B83043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209549</xdr:colOff>
      <xdr:row>3</xdr:row>
      <xdr:rowOff>42862</xdr:rowOff>
    </xdr:from>
    <xdr:to>
      <xdr:col>19</xdr:col>
      <xdr:colOff>9524</xdr:colOff>
      <xdr:row>17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16F47F-6E41-45D3-ADFB-DEFA7A965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171449</xdr:colOff>
      <xdr:row>19</xdr:row>
      <xdr:rowOff>147637</xdr:rowOff>
    </xdr:from>
    <xdr:to>
      <xdr:col>19</xdr:col>
      <xdr:colOff>66674</xdr:colOff>
      <xdr:row>34</xdr:row>
      <xdr:rowOff>33337</xdr:rowOff>
    </xdr:to>
    <xdr:graphicFrame macro="">
      <xdr:nvGraphicFramePr>
        <xdr:cNvPr id="3" name="linea_fecha_viaje">
          <a:extLst>
            <a:ext uri="{FF2B5EF4-FFF2-40B4-BE49-F238E27FC236}">
              <a16:creationId xmlns:a16="http://schemas.microsoft.com/office/drawing/2014/main" id="{485CAFA6-0B87-4C55-8422-3DB3C6682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792.757781597225" createdVersion="8" refreshedVersion="8" minRefreshableVersion="3" recordCount="1000" xr:uid="{EEC06BB0-51CC-4988-BA24-AC2DCF3042A3}">
  <cacheSource type="worksheet">
    <worksheetSource name="datos_transformados"/>
  </cacheSource>
  <cacheFields count="36">
    <cacheField name="ID_Usuario" numFmtId="0">
      <sharedItems/>
    </cacheField>
    <cacheField name="DNI_Usuario" numFmtId="0">
      <sharedItems/>
    </cacheField>
    <cacheField name="Edad" numFmtId="0">
      <sharedItems containsSemiMixedTypes="0" containsString="0" containsNumber="1" containsInteger="1" minValue="18" maxValue="65" count="48">
        <n v="37"/>
        <n v="39"/>
        <n v="29"/>
        <n v="31"/>
        <n v="35"/>
        <n v="46"/>
        <n v="36"/>
        <n v="26"/>
        <n v="48"/>
        <n v="47"/>
        <n v="43"/>
        <n v="45"/>
        <n v="24"/>
        <n v="27"/>
        <n v="20"/>
        <n v="54"/>
        <n v="33"/>
        <n v="32"/>
        <n v="34"/>
        <n v="62"/>
        <n v="49"/>
        <n v="19"/>
        <n v="56"/>
        <n v="21"/>
        <n v="42"/>
        <n v="63"/>
        <n v="64"/>
        <n v="55"/>
        <n v="41"/>
        <n v="25"/>
        <n v="44"/>
        <n v="57"/>
        <n v="60"/>
        <n v="40"/>
        <n v="59"/>
        <n v="61"/>
        <n v="50"/>
        <n v="51"/>
        <n v="28"/>
        <n v="23"/>
        <n v="38"/>
        <n v="18"/>
        <n v="30"/>
        <n v="53"/>
        <n v="52"/>
        <n v="22"/>
        <n v="58"/>
        <n v="65"/>
      </sharedItems>
      <fieldGroup base="2">
        <rangePr startNum="18" endNum="65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Género" numFmtId="0">
      <sharedItems count="3">
        <s v="Femenino"/>
        <s v="Otro"/>
        <s v="Masculino"/>
      </sharedItems>
    </cacheField>
    <cacheField name="Ubicación" numFmtId="0">
      <sharedItems count="7">
        <s v="Méjico"/>
        <s v="EEUU"/>
        <s v="Australia"/>
        <s v="Reino unido"/>
        <s v="Alemania"/>
        <s v="India"/>
        <s v="España"/>
      </sharedItems>
    </cacheField>
    <cacheField name="Tipo_Viajero" numFmtId="0">
      <sharedItems count="2">
        <s v="Turista"/>
        <s v="Negocios"/>
      </sharedItems>
    </cacheField>
    <cacheField name="ID_Reserva" numFmtId="0">
      <sharedItems/>
    </cacheField>
    <cacheField name="Fecha_Reserva" numFmtId="14">
      <sharedItems containsSemiMixedTypes="0" containsNonDate="0" containsDate="1" containsString="0" minDate="2024-01-01T00:00:00" maxDate="2024-12-30T00:00:00" count="295">
        <d v="2024-04-09T00:00:00"/>
        <d v="2024-12-09T00:00:00"/>
        <d v="2024-04-02T00:00:00"/>
        <d v="2024-01-03T00:00:00"/>
        <d v="2024-06-13T00:00:00"/>
        <d v="2024-05-06T00:00:00"/>
        <d v="2024-04-19T00:00:00"/>
        <d v="2024-06-22T00:00:00"/>
        <d v="2024-07-05T00:00:00"/>
        <d v="2024-07-28T00:00:00"/>
        <d v="2024-08-07T00:00:00"/>
        <d v="2024-08-05T00:00:00"/>
        <d v="2024-04-12T00:00:00"/>
        <d v="2024-01-15T00:00:00"/>
        <d v="2024-03-30T00:00:00"/>
        <d v="2024-10-22T00:00:00"/>
        <d v="2024-04-07T00:00:00"/>
        <d v="2024-05-14T00:00:00"/>
        <d v="2024-06-16T00:00:00"/>
        <d v="2024-06-18T00:00:00"/>
        <d v="2024-02-10T00:00:00"/>
        <d v="2024-10-23T00:00:00"/>
        <d v="2024-08-09T00:00:00"/>
        <d v="2024-06-30T00:00:00"/>
        <d v="2024-04-28T00:00:00"/>
        <d v="2024-02-09T00:00:00"/>
        <d v="2024-07-29T00:00:00"/>
        <d v="2024-03-27T00:00:00"/>
        <d v="2024-02-08T00:00:00"/>
        <d v="2024-08-24T00:00:00"/>
        <d v="2024-01-14T00:00:00"/>
        <d v="2024-05-05T00:00:00"/>
        <d v="2024-04-05T00:00:00"/>
        <d v="2024-01-22T00:00:00"/>
        <d v="2024-11-29T00:00:00"/>
        <d v="2024-07-10T00:00:00"/>
        <d v="2024-02-05T00:00:00"/>
        <d v="2024-04-01T00:00:00"/>
        <d v="2024-11-15T00:00:00"/>
        <d v="2024-03-15T00:00:00"/>
        <d v="2024-02-19T00:00:00"/>
        <d v="2024-08-25T00:00:00"/>
        <d v="2024-07-12T00:00:00"/>
        <d v="2024-07-18T00:00:00"/>
        <d v="2024-04-14T00:00:00"/>
        <d v="2024-09-18T00:00:00"/>
        <d v="2024-07-14T00:00:00"/>
        <d v="2024-08-03T00:00:00"/>
        <d v="2024-01-11T00:00:00"/>
        <d v="2024-05-12T00:00:00"/>
        <d v="2024-08-10T00:00:00"/>
        <d v="2024-02-27T00:00:00"/>
        <d v="2024-02-28T00:00:00"/>
        <d v="2024-02-21T00:00:00"/>
        <d v="2024-02-15T00:00:00"/>
        <d v="2024-02-16T00:00:00"/>
        <d v="2024-03-04T00:00:00"/>
        <d v="2024-06-12T00:00:00"/>
        <d v="2024-09-27T00:00:00"/>
        <d v="2024-07-20T00:00:00"/>
        <d v="2024-05-28T00:00:00"/>
        <d v="2024-01-21T00:00:00"/>
        <d v="2024-03-24T00:00:00"/>
        <d v="2024-01-28T00:00:00"/>
        <d v="2024-10-25T00:00:00"/>
        <d v="2024-08-23T00:00:00"/>
        <d v="2024-08-13T00:00:00"/>
        <d v="2024-01-01T00:00:00"/>
        <d v="2024-03-21T00:00:00"/>
        <d v="2024-04-26T00:00:00"/>
        <d v="2024-10-12T00:00:00"/>
        <d v="2024-04-03T00:00:00"/>
        <d v="2024-02-07T00:00:00"/>
        <d v="2024-09-26T00:00:00"/>
        <d v="2024-06-25T00:00:00"/>
        <d v="2024-05-07T00:00:00"/>
        <d v="2024-06-05T00:00:00"/>
        <d v="2024-04-30T00:00:00"/>
        <d v="2024-10-14T00:00:00"/>
        <d v="2024-05-13T00:00:00"/>
        <d v="2024-06-20T00:00:00"/>
        <d v="2024-11-14T00:00:00"/>
        <d v="2024-03-05T00:00:00"/>
        <d v="2024-05-25T00:00:00"/>
        <d v="2024-05-27T00:00:00"/>
        <d v="2024-03-16T00:00:00"/>
        <d v="2024-04-27T00:00:00"/>
        <d v="2024-09-09T00:00:00"/>
        <d v="2024-08-11T00:00:00"/>
        <d v="2024-03-31T00:00:00"/>
        <d v="2024-02-25T00:00:00"/>
        <d v="2024-03-10T00:00:00"/>
        <d v="2024-05-08T00:00:00"/>
        <d v="2024-02-18T00:00:00"/>
        <d v="2024-10-27T00:00:00"/>
        <d v="2024-03-26T00:00:00"/>
        <d v="2024-08-20T00:00:00"/>
        <d v="2024-12-12T00:00:00"/>
        <d v="2024-02-06T00:00:00"/>
        <d v="2024-03-29T00:00:00"/>
        <d v="2024-08-19T00:00:00"/>
        <d v="2024-03-02T00:00:00"/>
        <d v="2024-04-21T00:00:00"/>
        <d v="2024-01-27T00:00:00"/>
        <d v="2024-04-16T00:00:00"/>
        <d v="2024-03-01T00:00:00"/>
        <d v="2024-05-10T00:00:00"/>
        <d v="2024-02-20T00:00:00"/>
        <d v="2024-03-13T00:00:00"/>
        <d v="2024-03-23T00:00:00"/>
        <d v="2024-04-22T00:00:00"/>
        <d v="2024-01-23T00:00:00"/>
        <d v="2024-10-19T00:00:00"/>
        <d v="2024-02-11T00:00:00"/>
        <d v="2024-05-03T00:00:00"/>
        <d v="2024-10-05T00:00:00"/>
        <d v="2024-06-27T00:00:00"/>
        <d v="2024-04-24T00:00:00"/>
        <d v="2024-01-08T00:00:00"/>
        <d v="2024-01-18T00:00:00"/>
        <d v="2024-02-23T00:00:00"/>
        <d v="2024-03-25T00:00:00"/>
        <d v="2024-06-02T00:00:00"/>
        <d v="2024-09-25T00:00:00"/>
        <d v="2024-08-30T00:00:00"/>
        <d v="2024-11-20T00:00:00"/>
        <d v="2024-02-02T00:00:00"/>
        <d v="2024-06-24T00:00:00"/>
        <d v="2024-05-18T00:00:00"/>
        <d v="2024-02-03T00:00:00"/>
        <d v="2024-01-09T00:00:00"/>
        <d v="2024-06-26T00:00:00"/>
        <d v="2024-03-12T00:00:00"/>
        <d v="2024-10-13T00:00:00"/>
        <d v="2024-05-22T00:00:00"/>
        <d v="2024-06-10T00:00:00"/>
        <d v="2024-02-12T00:00:00"/>
        <d v="2024-03-17T00:00:00"/>
        <d v="2024-04-10T00:00:00"/>
        <d v="2024-07-02T00:00:00"/>
        <d v="2024-07-22T00:00:00"/>
        <d v="2024-02-24T00:00:00"/>
        <d v="2024-09-19T00:00:00"/>
        <d v="2024-05-23T00:00:00"/>
        <d v="2024-11-07T00:00:00"/>
        <d v="2024-01-13T00:00:00"/>
        <d v="2024-05-30T00:00:00"/>
        <d v="2024-08-06T00:00:00"/>
        <d v="2024-08-01T00:00:00"/>
        <d v="2024-05-11T00:00:00"/>
        <d v="2024-03-11T00:00:00"/>
        <d v="2024-11-30T00:00:00"/>
        <d v="2024-06-06T00:00:00"/>
        <d v="2024-07-15T00:00:00"/>
        <d v="2024-07-23T00:00:00"/>
        <d v="2024-02-26T00:00:00"/>
        <d v="2024-04-25T00:00:00"/>
        <d v="2024-02-29T00:00:00"/>
        <d v="2024-11-21T00:00:00"/>
        <d v="2024-02-14T00:00:00"/>
        <d v="2024-04-17T00:00:00"/>
        <d v="2024-04-15T00:00:00"/>
        <d v="2024-10-04T00:00:00"/>
        <d v="2024-08-28T00:00:00"/>
        <d v="2024-01-12T00:00:00"/>
        <d v="2024-03-28T00:00:00"/>
        <d v="2024-07-16T00:00:00"/>
        <d v="2024-04-20T00:00:00"/>
        <d v="2024-03-20T00:00:00"/>
        <d v="2024-01-24T00:00:00"/>
        <d v="2024-05-26T00:00:00"/>
        <d v="2024-07-31T00:00:00"/>
        <d v="2024-02-01T00:00:00"/>
        <d v="2024-03-03T00:00:00"/>
        <d v="2024-08-16T00:00:00"/>
        <d v="2024-06-14T00:00:00"/>
        <d v="2024-02-13T00:00:00"/>
        <d v="2024-09-14T00:00:00"/>
        <d v="2024-04-13T00:00:00"/>
        <d v="2024-05-24T00:00:00"/>
        <d v="2024-06-09T00:00:00"/>
        <d v="2024-04-18T00:00:00"/>
        <d v="2024-09-16T00:00:00"/>
        <d v="2024-09-12T00:00:00"/>
        <d v="2024-03-06T00:00:00"/>
        <d v="2024-01-07T00:00:00"/>
        <d v="2024-02-22T00:00:00"/>
        <d v="2024-07-07T00:00:00"/>
        <d v="2024-05-21T00:00:00"/>
        <d v="2024-05-29T00:00:00"/>
        <d v="2024-04-04T00:00:00"/>
        <d v="2024-05-31T00:00:00"/>
        <d v="2024-08-26T00:00:00"/>
        <d v="2024-03-09T00:00:00"/>
        <d v="2024-03-22T00:00:00"/>
        <d v="2024-01-10T00:00:00"/>
        <d v="2024-10-09T00:00:00"/>
        <d v="2024-07-26T00:00:00"/>
        <d v="2024-09-20T00:00:00"/>
        <d v="2024-12-10T00:00:00"/>
        <d v="2024-08-04T00:00:00"/>
        <d v="2024-01-19T00:00:00"/>
        <d v="2024-06-28T00:00:00"/>
        <d v="2024-01-29T00:00:00"/>
        <d v="2024-08-02T00:00:00"/>
        <d v="2024-12-26T00:00:00"/>
        <d v="2024-01-30T00:00:00"/>
        <d v="2024-04-08T00:00:00"/>
        <d v="2024-12-19T00:00:00"/>
        <d v="2024-04-06T00:00:00"/>
        <d v="2024-11-05T00:00:00"/>
        <d v="2024-07-03T00:00:00"/>
        <d v="2024-08-18T00:00:00"/>
        <d v="2024-11-26T00:00:00"/>
        <d v="2024-07-09T00:00:00"/>
        <d v="2024-02-17T00:00:00"/>
        <d v="2024-09-01T00:00:00"/>
        <d v="2024-08-22T00:00:00"/>
        <d v="2024-07-25T00:00:00"/>
        <d v="2024-04-11T00:00:00"/>
        <d v="2024-05-20T00:00:00"/>
        <d v="2024-12-04T00:00:00"/>
        <d v="2024-07-06T00:00:00"/>
        <d v="2024-03-18T00:00:00"/>
        <d v="2024-08-21T00:00:00"/>
        <d v="2024-10-21T00:00:00"/>
        <d v="2024-06-23T00:00:00"/>
        <d v="2024-09-21T00:00:00"/>
        <d v="2024-01-04T00:00:00"/>
        <d v="2024-01-05T00:00:00"/>
        <d v="2024-07-19T00:00:00"/>
        <d v="2024-10-26T00:00:00"/>
        <d v="2024-10-29T00:00:00"/>
        <d v="2024-09-05T00:00:00"/>
        <d v="2024-06-08T00:00:00"/>
        <d v="2024-10-08T00:00:00"/>
        <d v="2024-10-20T00:00:00"/>
        <d v="2024-03-19T00:00:00"/>
        <d v="2024-11-17T00:00:00"/>
        <d v="2024-05-02T00:00:00"/>
        <d v="2024-02-04T00:00:00"/>
        <d v="2024-08-15T00:00:00"/>
        <d v="2024-07-30T00:00:00"/>
        <d v="2024-07-17T00:00:00"/>
        <d v="2024-10-03T00:00:00"/>
        <d v="2024-10-16T00:00:00"/>
        <d v="2024-06-11T00:00:00"/>
        <d v="2024-03-14T00:00:00"/>
        <d v="2024-01-16T00:00:00"/>
        <d v="2024-09-06T00:00:00"/>
        <d v="2024-07-27T00:00:00"/>
        <d v="2024-07-13T00:00:00"/>
        <d v="2024-05-17T00:00:00"/>
        <d v="2024-11-23T00:00:00"/>
        <d v="2024-01-20T00:00:00"/>
        <d v="2024-03-07T00:00:00"/>
        <d v="2024-01-31T00:00:00"/>
        <d v="2024-11-09T00:00:00"/>
        <d v="2024-11-11T00:00:00"/>
        <d v="2024-06-01T00:00:00"/>
        <d v="2024-06-03T00:00:00"/>
        <d v="2024-08-08T00:00:00"/>
        <d v="2024-06-29T00:00:00"/>
        <d v="2024-09-24T00:00:00"/>
        <d v="2024-07-04T00:00:00"/>
        <d v="2024-10-15T00:00:00"/>
        <d v="2024-05-15T00:00:00"/>
        <d v="2024-03-08T00:00:00"/>
        <d v="2024-12-29T00:00:00"/>
        <d v="2024-09-10T00:00:00"/>
        <d v="2024-08-17T00:00:00"/>
        <d v="2024-07-08T00:00:00"/>
        <d v="2024-01-02T00:00:00"/>
        <d v="2024-06-21T00:00:00"/>
        <d v="2024-10-24T00:00:00"/>
        <d v="2024-10-10T00:00:00"/>
        <d v="2024-06-15T00:00:00"/>
        <d v="2024-09-02T00:00:00"/>
        <d v="2024-05-09T00:00:00"/>
        <d v="2024-07-11T00:00:00"/>
        <d v="2024-06-17T00:00:00"/>
        <d v="2024-09-04T00:00:00"/>
        <d v="2024-06-04T00:00:00"/>
        <d v="2024-12-22T00:00:00"/>
        <d v="2024-07-21T00:00:00"/>
        <d v="2024-04-23T00:00:00"/>
        <d v="2024-01-26T00:00:00"/>
        <d v="2024-12-08T00:00:00"/>
        <d v="2024-08-12T00:00:00"/>
        <d v="2024-10-06T00:00:00"/>
        <d v="2024-11-03T00:00:00"/>
        <d v="2024-05-19T00:00:00"/>
        <d v="2024-08-29T00:00:00"/>
        <d v="2024-08-27T00:00:00"/>
        <d v="2024-11-02T00:00:00"/>
      </sharedItems>
      <fieldGroup par="33"/>
    </cacheField>
    <cacheField name="Fecha_Viaje" numFmtId="14">
      <sharedItems containsSemiMixedTypes="0" containsNonDate="0" containsDate="1" containsString="0" minDate="2024-02-02T00:00:00" maxDate="2025-01-01T00:00:00" count="287">
        <d v="2024-11-20T00:00:00"/>
        <d v="2024-12-20T00:00:00"/>
        <d v="2024-05-06T00:00:00"/>
        <d v="2024-12-15T00:00:00"/>
        <d v="2024-08-27T00:00:00"/>
        <d v="2024-09-14T00:00:00"/>
        <d v="2024-06-15T00:00:00"/>
        <d v="2024-08-21T00:00:00"/>
        <d v="2024-08-07T00:00:00"/>
        <d v="2024-09-01T00:00:00"/>
        <d v="2024-11-29T00:00:00"/>
        <d v="2024-09-19T00:00:00"/>
        <d v="2024-10-11T00:00:00"/>
        <d v="2024-07-23T00:00:00"/>
        <d v="2024-11-13T00:00:00"/>
        <d v="2024-08-26T00:00:00"/>
        <d v="2024-07-04T00:00:00"/>
        <d v="2024-07-22T00:00:00"/>
        <d v="2024-08-29T00:00:00"/>
        <d v="2024-10-30T00:00:00"/>
        <d v="2024-08-28T00:00:00"/>
        <d v="2024-11-14T00:00:00"/>
        <d v="2024-10-05T00:00:00"/>
        <d v="2024-03-10T00:00:00"/>
        <d v="2024-08-04T00:00:00"/>
        <d v="2024-12-25T00:00:00"/>
        <d v="2024-10-22T00:00:00"/>
        <d v="2024-11-16T00:00:00"/>
        <d v="2024-03-11T00:00:00"/>
        <d v="2024-12-26T00:00:00"/>
        <d v="2024-05-22T00:00:00"/>
        <d v="2024-12-08T00:00:00"/>
        <d v="2024-07-02T00:00:00"/>
        <d v="2024-02-24T00:00:00"/>
        <d v="2024-09-25T00:00:00"/>
        <d v="2024-05-15T00:00:00"/>
        <d v="2024-09-07T00:00:00"/>
        <d v="2024-07-26T00:00:00"/>
        <d v="2024-08-09T00:00:00"/>
        <d v="2024-06-05T00:00:00"/>
        <d v="2024-04-04T00:00:00"/>
        <d v="2024-11-05T00:00:00"/>
        <d v="2024-12-10T00:00:00"/>
        <d v="2024-09-28T00:00:00"/>
        <d v="2024-04-25T00:00:00"/>
        <d v="2024-08-13T00:00:00"/>
        <d v="2024-11-12T00:00:00"/>
        <d v="2024-04-12T00:00:00"/>
        <d v="2024-04-03T00:00:00"/>
        <d v="2024-03-21T00:00:00"/>
        <d v="2024-07-08T00:00:00"/>
        <d v="2024-10-31T00:00:00"/>
        <d v="2024-04-17T00:00:00"/>
        <d v="2024-11-27T00:00:00"/>
        <d v="2024-12-22T00:00:00"/>
        <d v="2024-11-07T00:00:00"/>
        <d v="2024-09-29T00:00:00"/>
        <d v="2024-08-30T00:00:00"/>
        <d v="2024-10-29T00:00:00"/>
        <d v="2024-07-20T00:00:00"/>
        <d v="2024-10-27T00:00:00"/>
        <d v="2024-02-25T00:00:00"/>
        <d v="2024-06-28T00:00:00"/>
        <d v="2024-06-22T00:00:00"/>
        <d v="2024-12-18T00:00:00"/>
        <d v="2024-07-31T00:00:00"/>
        <d v="2024-11-24T00:00:00"/>
        <d v="2024-12-12T00:00:00"/>
        <d v="2024-04-15T00:00:00"/>
        <d v="2024-12-02T00:00:00"/>
        <d v="2024-06-04T00:00:00"/>
        <d v="2024-12-30T00:00:00"/>
        <d v="2024-09-16T00:00:00"/>
        <d v="2024-12-28T00:00:00"/>
        <d v="2024-10-25T00:00:00"/>
        <d v="2024-10-10T00:00:00"/>
        <d v="2024-06-14T00:00:00"/>
        <d v="2024-11-26T00:00:00"/>
        <d v="2024-09-30T00:00:00"/>
        <d v="2024-03-05T00:00:00"/>
        <d v="2024-07-15T00:00:00"/>
        <d v="2024-09-02T00:00:00"/>
        <d v="2024-09-11T00:00:00"/>
        <d v="2024-12-07T00:00:00"/>
        <d v="2024-08-05T00:00:00"/>
        <d v="2024-07-19T00:00:00"/>
        <d v="2024-11-17T00:00:00"/>
        <d v="2024-12-17T00:00:00"/>
        <d v="2024-05-30T00:00:00"/>
        <d v="2024-10-17T00:00:00"/>
        <d v="2024-10-21T00:00:00"/>
        <d v="2024-12-29T00:00:00"/>
        <d v="2024-04-30T00:00:00"/>
        <d v="2024-04-26T00:00:00"/>
        <d v="2024-03-29T00:00:00"/>
        <d v="2024-05-09T00:00:00"/>
        <d v="2024-05-01T00:00:00"/>
        <d v="2024-07-09T00:00:00"/>
        <d v="2024-06-13T00:00:00"/>
        <d v="2024-07-12T00:00:00"/>
        <d v="2024-04-02T00:00:00"/>
        <d v="2024-12-03T00:00:00"/>
        <d v="2024-11-01T00:00:00"/>
        <d v="2024-12-19T00:00:00"/>
        <d v="2024-04-24T00:00:00"/>
        <d v="2024-12-31T00:00:00"/>
        <d v="2024-05-14T00:00:00"/>
        <d v="2024-02-22T00:00:00"/>
        <d v="2024-04-11T00:00:00"/>
        <d v="2024-10-18T00:00:00"/>
        <d v="2024-06-12T00:00:00"/>
        <d v="2024-09-21T00:00:00"/>
        <d v="2024-05-05T00:00:00"/>
        <d v="2024-06-06T00:00:00"/>
        <d v="2024-06-23T00:00:00"/>
        <d v="2024-11-22T00:00:00"/>
        <d v="2024-12-06T00:00:00"/>
        <d v="2024-06-08T00:00:00"/>
        <d v="2024-11-06T00:00:00"/>
        <d v="2024-06-10T00:00:00"/>
        <d v="2024-07-18T00:00:00"/>
        <d v="2024-10-15T00:00:00"/>
        <d v="2024-11-10T00:00:00"/>
        <d v="2024-12-11T00:00:00"/>
        <d v="2024-10-02T00:00:00"/>
        <d v="2024-02-02T00:00:00"/>
        <d v="2024-10-26T00:00:00"/>
        <d v="2024-06-18T00:00:00"/>
        <d v="2024-04-06T00:00:00"/>
        <d v="2024-07-28T00:00:00"/>
        <d v="2024-12-24T00:00:00"/>
        <d v="2024-11-25T00:00:00"/>
        <d v="2024-11-08T00:00:00"/>
        <d v="2024-08-03T00:00:00"/>
        <d v="2024-08-22T00:00:00"/>
        <d v="2024-06-26T00:00:00"/>
        <d v="2024-11-15T00:00:00"/>
        <d v="2024-09-13T00:00:00"/>
        <d v="2024-06-25T00:00:00"/>
        <d v="2024-10-01T00:00:00"/>
        <d v="2024-11-04T00:00:00"/>
        <d v="2024-11-23T00:00:00"/>
        <d v="2024-04-18T00:00:00"/>
        <d v="2024-07-16T00:00:00"/>
        <d v="2024-08-31T00:00:00"/>
        <d v="2024-09-26T00:00:00"/>
        <d v="2024-08-12T00:00:00"/>
        <d v="2024-07-27T00:00:00"/>
        <d v="2024-04-08T00:00:00"/>
        <d v="2024-07-30T00:00:00"/>
        <d v="2024-02-27T00:00:00"/>
        <d v="2024-09-20T00:00:00"/>
        <d v="2024-11-30T00:00:00"/>
        <d v="2024-02-11T00:00:00"/>
        <d v="2024-06-09T00:00:00"/>
        <d v="2024-02-17T00:00:00"/>
        <d v="2024-04-19T00:00:00"/>
        <d v="2024-07-29T00:00:00"/>
        <d v="2024-10-23T00:00:00"/>
        <d v="2024-12-23T00:00:00"/>
        <d v="2024-02-08T00:00:00"/>
        <d v="2024-08-08T00:00:00"/>
        <d v="2024-07-06T00:00:00"/>
        <d v="2024-09-08T00:00:00"/>
        <d v="2024-02-13T00:00:00"/>
        <d v="2024-05-26T00:00:00"/>
        <d v="2024-07-01T00:00:00"/>
        <d v="2024-08-20T00:00:00"/>
        <d v="2024-12-09T00:00:00"/>
        <d v="2024-11-19T00:00:00"/>
        <d v="2024-07-25T00:00:00"/>
        <d v="2024-10-28T00:00:00"/>
        <d v="2024-11-03T00:00:00"/>
        <d v="2024-12-21T00:00:00"/>
        <d v="2024-12-16T00:00:00"/>
        <d v="2024-08-24T00:00:00"/>
        <d v="2024-08-02T00:00:00"/>
        <d v="2024-02-29T00:00:00"/>
        <d v="2024-05-27T00:00:00"/>
        <d v="2024-04-09T00:00:00"/>
        <d v="2024-08-14T00:00:00"/>
        <d v="2024-06-24T00:00:00"/>
        <d v="2024-12-27T00:00:00"/>
        <d v="2024-12-04T00:00:00"/>
        <d v="2024-11-11T00:00:00"/>
        <d v="2024-09-10T00:00:00"/>
        <d v="2024-04-29T00:00:00"/>
        <d v="2024-11-21T00:00:00"/>
        <d v="2024-12-14T00:00:00"/>
        <d v="2024-03-24T00:00:00"/>
        <d v="2024-04-05T00:00:00"/>
        <d v="2024-05-08T00:00:00"/>
        <d v="2024-10-20T00:00:00"/>
        <d v="2024-10-09T00:00:00"/>
        <d v="2024-10-13T00:00:00"/>
        <d v="2024-06-21T00:00:00"/>
        <d v="2024-11-09T00:00:00"/>
        <d v="2024-05-16T00:00:00"/>
        <d v="2024-07-05T00:00:00"/>
        <d v="2024-08-23T00:00:00"/>
        <d v="2024-03-08T00:00:00"/>
        <d v="2024-03-26T00:00:00"/>
        <d v="2024-10-12T00:00:00"/>
        <d v="2024-05-13T00:00:00"/>
        <d v="2024-06-19T00:00:00"/>
        <d v="2024-07-11T00:00:00"/>
        <d v="2024-12-13T00:00:00"/>
        <d v="2024-12-01T00:00:00"/>
        <d v="2024-05-24T00:00:00"/>
        <d v="2024-05-21T00:00:00"/>
        <d v="2024-06-11T00:00:00"/>
        <d v="2024-10-19T00:00:00"/>
        <d v="2024-08-18T00:00:00"/>
        <d v="2024-08-16T00:00:00"/>
        <d v="2024-06-30T00:00:00"/>
        <d v="2024-07-21T00:00:00"/>
        <d v="2024-07-03T00:00:00"/>
        <d v="2024-09-09T00:00:00"/>
        <d v="2024-10-07T00:00:00"/>
        <d v="2024-03-03T00:00:00"/>
        <d v="2024-10-03T00:00:00"/>
        <d v="2024-04-20T00:00:00"/>
        <d v="2024-04-27T00:00:00"/>
        <d v="2024-02-28T00:00:00"/>
        <d v="2024-05-18T00:00:00"/>
        <d v="2024-06-20T00:00:00"/>
        <d v="2024-03-07T00:00:00"/>
        <d v="2024-09-27T00:00:00"/>
        <d v="2024-04-16T00:00:00"/>
        <d v="2024-04-13T00:00:00"/>
        <d v="2024-10-14T00:00:00"/>
        <d v="2024-03-22T00:00:00"/>
        <d v="2024-06-17T00:00:00"/>
        <d v="2024-04-22T00:00:00"/>
        <d v="2024-07-14T00:00:00"/>
        <d v="2024-05-25T00:00:00"/>
        <d v="2024-02-20T00:00:00"/>
        <d v="2024-09-18T00:00:00"/>
        <d v="2024-05-10T00:00:00"/>
        <d v="2024-02-26T00:00:00"/>
        <d v="2024-06-02T00:00:00"/>
        <d v="2024-05-04T00:00:00"/>
        <d v="2024-10-24T00:00:00"/>
        <d v="2024-09-06T00:00:00"/>
        <d v="2024-09-24T00:00:00"/>
        <d v="2024-05-17T00:00:00"/>
        <d v="2024-10-16T00:00:00"/>
        <d v="2024-09-04T00:00:00"/>
        <d v="2024-06-29T00:00:00"/>
        <d v="2024-10-06T00:00:00"/>
        <d v="2024-07-10T00:00:00"/>
        <d v="2024-10-08T00:00:00"/>
        <d v="2024-03-31T00:00:00"/>
        <d v="2024-11-02T00:00:00"/>
        <d v="2024-10-04T00:00:00"/>
        <d v="2024-08-11T00:00:00"/>
        <d v="2024-05-28T00:00:00"/>
        <d v="2024-02-23T00:00:00"/>
        <d v="2024-03-09T00:00:00"/>
        <d v="2024-08-19T00:00:00"/>
        <d v="2024-07-17T00:00:00"/>
        <d v="2024-07-13T00:00:00"/>
        <d v="2024-05-07T00:00:00"/>
        <d v="2024-11-28T00:00:00"/>
        <d v="2024-08-15T00:00:00"/>
        <d v="2024-08-06T00:00:00"/>
        <d v="2024-04-23T00:00:00"/>
        <d v="2024-02-14T00:00:00"/>
        <d v="2024-04-14T00:00:00"/>
        <d v="2024-06-27T00:00:00"/>
        <d v="2024-03-04T00:00:00"/>
        <d v="2024-04-21T00:00:00"/>
        <d v="2024-09-22T00:00:00"/>
        <d v="2024-03-18T00:00:00"/>
        <d v="2024-04-28T00:00:00"/>
        <d v="2024-09-15T00:00:00"/>
        <d v="2024-05-20T00:00:00"/>
        <d v="2024-03-17T00:00:00"/>
        <d v="2024-04-10T00:00:00"/>
        <d v="2024-06-16T00:00:00"/>
        <d v="2024-08-17T00:00:00"/>
        <d v="2024-03-30T00:00:00"/>
        <d v="2024-05-19T00:00:00"/>
        <d v="2024-09-05T00:00:00"/>
        <d v="2024-04-01T00:00:00"/>
        <d v="2024-08-25T00:00:00"/>
        <d v="2024-09-03T00:00:00"/>
      </sharedItems>
      <fieldGroup par="35"/>
    </cacheField>
    <cacheField name="Antelacion_Reserva" numFmtId="0">
      <sharedItems containsSemiMixedTypes="0" containsString="0" containsNumber="1" containsInteger="1" minValue="0" maxValue="363" count="301">
        <n v="225"/>
        <n v="11"/>
        <n v="34"/>
        <n v="347"/>
        <n v="75"/>
        <n v="131"/>
        <n v="57"/>
        <n v="60"/>
        <n v="33"/>
        <n v="35"/>
        <n v="114"/>
        <n v="45"/>
        <n v="182"/>
        <n v="190"/>
        <n v="168"/>
        <n v="59"/>
        <n v="220"/>
        <n v="104"/>
        <n v="18"/>
        <n v="201"/>
        <n v="7"/>
        <n v="19"/>
        <n v="137"/>
        <n v="160"/>
        <n v="30"/>
        <n v="6"/>
        <n v="273"/>
        <n v="257"/>
        <n v="84"/>
        <n v="235"/>
        <n v="178"/>
        <n v="146"/>
        <n v="121"/>
        <n v="9"/>
        <n v="86"/>
        <n v="66"/>
        <n v="177"/>
        <n v="61"/>
        <n v="58"/>
        <n v="14"/>
        <n v="22"/>
        <n v="52"/>
        <n v="48"/>
        <n v="149"/>
        <n v="56"/>
        <n v="105"/>
        <n v="93"/>
        <n v="94"/>
        <n v="147"/>
        <n v="29"/>
        <n v="144"/>
        <n v="215"/>
        <n v="268"/>
        <n v="193"/>
        <n v="41"/>
        <n v="295"/>
        <n v="71"/>
        <n v="248"/>
        <n v="219"/>
        <n v="176"/>
        <n v="181"/>
        <n v="65"/>
        <n v="108"/>
        <n v="55"/>
        <n v="99"/>
        <n v="67"/>
        <n v="73"/>
        <n v="39"/>
        <n v="271"/>
        <n v="309"/>
        <n v="54"/>
        <n v="28"/>
        <n v="208"/>
        <n v="139"/>
        <n v="117"/>
        <n v="192"/>
        <n v="152"/>
        <n v="227"/>
        <n v="68"/>
        <n v="12"/>
        <n v="209"/>
        <n v="155"/>
        <n v="26"/>
        <n v="49"/>
        <n v="170"/>
        <n v="123"/>
        <n v="196"/>
        <n v="90"/>
        <n v="251"/>
        <n v="245"/>
        <n v="148"/>
        <n v="72"/>
        <n v="51"/>
        <n v="284"/>
        <n v="17"/>
        <n v="242"/>
        <n v="37"/>
        <n v="87"/>
        <n v="40"/>
        <n v="5"/>
        <n v="159"/>
        <n v="83"/>
        <n v="63"/>
        <n v="200"/>
        <n v="20"/>
        <n v="255"/>
        <n v="206"/>
        <n v="205"/>
        <n v="314"/>
        <n v="330"/>
        <n v="217"/>
        <n v="236"/>
        <n v="43"/>
        <n v="78"/>
        <n v="166"/>
        <n v="363"/>
        <n v="127"/>
        <n v="171"/>
        <n v="110"/>
        <n v="106"/>
        <n v="213"/>
        <n v="2"/>
        <n v="324"/>
        <n v="332"/>
        <n v="50"/>
        <n v="199"/>
        <n v="142"/>
        <n v="253"/>
        <n v="276"/>
        <n v="207"/>
        <n v="24"/>
        <n v="100"/>
        <n v="122"/>
        <n v="169"/>
        <n v="184"/>
        <n v="25"/>
        <n v="187"/>
        <n v="151"/>
        <n v="289"/>
        <n v="157"/>
        <n v="101"/>
        <n v="138"/>
        <n v="243"/>
        <n v="53"/>
        <n v="241"/>
        <n v="165"/>
        <n v="16"/>
        <n v="229"/>
        <n v="47"/>
        <n v="38"/>
        <n v="113"/>
        <n v="81"/>
        <n v="221"/>
        <n v="31"/>
        <n v="112"/>
        <n v="158"/>
        <n v="210"/>
        <n v="216"/>
        <n v="79"/>
        <n v="1"/>
        <n v="231"/>
        <n v="32"/>
        <n v="23"/>
        <n v="27"/>
        <n v="133"/>
        <n v="130"/>
        <n v="124"/>
        <n v="172"/>
        <n v="162"/>
        <n v="44"/>
        <n v="109"/>
        <n v="183"/>
        <n v="95"/>
        <n v="265"/>
        <n v="0"/>
        <n v="312"/>
        <n v="204"/>
        <n v="119"/>
        <n v="76"/>
        <n v="8"/>
        <n v="42"/>
        <n v="163"/>
        <n v="15"/>
        <n v="82"/>
        <n v="89"/>
        <n v="150"/>
        <n v="354"/>
        <n v="263"/>
        <n v="116"/>
        <n v="297"/>
        <n v="129"/>
        <n v="140"/>
        <n v="21"/>
        <n v="194"/>
        <n v="282"/>
        <n v="283"/>
        <n v="258"/>
        <n v="291"/>
        <n v="311"/>
        <n v="118"/>
        <n v="230"/>
        <n v="306"/>
        <n v="64"/>
        <n v="97"/>
        <n v="302"/>
        <n v="326"/>
        <n v="3"/>
        <n v="285"/>
        <n v="174"/>
        <n v="214"/>
        <n v="107"/>
        <n v="286"/>
        <n v="323"/>
        <n v="269"/>
        <n v="132"/>
        <n v="91"/>
        <n v="96"/>
        <n v="102"/>
        <n v="281"/>
        <n v="301"/>
        <n v="252"/>
        <n v="318"/>
        <n v="10"/>
        <n v="115"/>
        <n v="125"/>
        <n v="186"/>
        <n v="280"/>
        <n v="267"/>
        <n v="120"/>
        <n v="62"/>
        <n v="211"/>
        <n v="88"/>
        <n v="294"/>
        <n v="344"/>
        <n v="188"/>
        <n v="228"/>
        <n v="348"/>
        <n v="240"/>
        <n v="74"/>
        <n v="46"/>
        <n v="315"/>
        <n v="224"/>
        <n v="111"/>
        <n v="128"/>
        <n v="13"/>
        <n v="290"/>
        <n v="262"/>
        <n v="153"/>
        <n v="126"/>
        <n v="275"/>
        <n v="272"/>
        <n v="198"/>
        <n v="180"/>
        <n v="308"/>
        <n v="237"/>
        <n v="92"/>
        <n v="141"/>
        <n v="70"/>
        <n v="234"/>
        <n v="329"/>
        <n v="287"/>
        <n v="80"/>
        <n v="4"/>
        <n v="246"/>
        <n v="69"/>
        <n v="98"/>
        <n v="156"/>
        <n v="239"/>
        <n v="203"/>
        <n v="277"/>
        <n v="303"/>
        <n v="134"/>
        <n v="202"/>
        <n v="167"/>
        <n v="266"/>
        <n v="103"/>
        <n v="136"/>
        <n v="300"/>
        <n v="173"/>
        <n v="197"/>
        <n v="259"/>
        <n v="185"/>
        <n v="325"/>
        <n v="274"/>
        <n v="179"/>
        <n v="77"/>
        <n v="154"/>
        <n v="145"/>
        <n v="270"/>
        <n v="36"/>
        <n v="304"/>
        <n v="249"/>
        <n v="310"/>
        <n v="260"/>
        <n v="189"/>
        <n v="250"/>
        <n v="264"/>
        <n v="305"/>
        <n v="195"/>
        <n v="292"/>
        <n v="261"/>
      </sharedItems>
      <fieldGroup base="9">
        <rangePr startNum="0" endNum="363" groupInterval="50"/>
        <groupItems count="10">
          <s v="&lt;0"/>
          <s v="0-49"/>
          <s v="50-99"/>
          <s v="100-149"/>
          <s v="150-199"/>
          <s v="200-249"/>
          <s v="250-299"/>
          <s v="300-349"/>
          <s v="350-399"/>
          <s v="&gt;400"/>
        </groupItems>
      </fieldGroup>
    </cacheField>
    <cacheField name="Duracion_Viaje" numFmtId="0">
      <sharedItems containsSemiMixedTypes="0" containsString="0" containsNumber="1" containsInteger="1" minValue="1" maxValue="14" count="14">
        <n v="2"/>
        <n v="4"/>
        <n v="3"/>
        <n v="14"/>
        <n v="12"/>
        <n v="6"/>
        <n v="9"/>
        <n v="10"/>
        <n v="5"/>
        <n v="13"/>
        <n v="11"/>
        <n v="7"/>
        <n v="1"/>
        <n v="8"/>
      </sharedItems>
    </cacheField>
    <cacheField name="Numero_Personas" numFmtId="0">
      <sharedItems containsSemiMixedTypes="0" containsString="0" containsNumber="1" containsInteger="1" minValue="1" maxValue="4" count="4">
        <n v="3"/>
        <n v="2"/>
        <n v="1"/>
        <n v="4"/>
      </sharedItems>
    </cacheField>
    <cacheField name="Tipo_Paquete" numFmtId="0">
      <sharedItems count="3">
        <s v="Vuelo"/>
        <s v="Vuelo + Hotel + Tour"/>
        <s v="Vuelo + Hotel"/>
      </sharedItems>
    </cacheField>
    <cacheField name="Costo_Total" numFmtId="43">
      <sharedItems containsSemiMixedTypes="0" containsString="0" containsNumber="1" minValue="142.30000000000001" maxValue="19996.5" count="996">
        <n v="1670.4"/>
        <n v="2452.3000000000002"/>
        <n v="11078.6"/>
        <n v="12432.9"/>
        <n v="19026.2"/>
        <n v="4167.8"/>
        <n v="17344.099999999999"/>
        <n v="5866.8"/>
        <n v="6976.2"/>
        <n v="16596.099999999999"/>
        <n v="1023"/>
        <n v="18198.900000000001"/>
        <n v="11714.7"/>
        <n v="12268.1"/>
        <n v="15496.4"/>
        <n v="15586.2"/>
        <n v="6684.8"/>
        <n v="277.7"/>
        <n v="1027.8"/>
        <n v="263.39999999999998"/>
        <n v="3978.8"/>
        <n v="18161.3"/>
        <n v="1678.4"/>
        <n v="18946.8"/>
        <n v="12337.8"/>
        <n v="17411.3"/>
        <n v="16455.8"/>
        <n v="1922.7"/>
        <n v="4060.1"/>
        <n v="1757.1"/>
        <n v="10497.5"/>
        <n v="12385.8"/>
        <n v="9392.7999999999993"/>
        <n v="8145.1"/>
        <n v="6811.2"/>
        <n v="5012.8999999999996"/>
        <n v="18307.400000000001"/>
        <n v="1933.6"/>
        <n v="7523.2"/>
        <n v="11517.1"/>
        <n v="16192.3"/>
        <n v="1723.1"/>
        <n v="15195.4"/>
        <n v="12410.8"/>
        <n v="15579.1"/>
        <n v="3647.5"/>
        <n v="1531.5"/>
        <n v="11645.6"/>
        <n v="3175.8"/>
        <n v="8270.5"/>
        <n v="16962.099999999999"/>
        <n v="15049.8"/>
        <n v="5135.6000000000004"/>
        <n v="10565.9"/>
        <n v="897"/>
        <n v="19493.400000000001"/>
        <n v="6825.7"/>
        <n v="3904.6"/>
        <n v="4220.8"/>
        <n v="7888.3"/>
        <n v="9292.6"/>
        <n v="17620.8"/>
        <n v="2364.8000000000002"/>
        <n v="8564.5"/>
        <n v="11130.9"/>
        <n v="19540.8"/>
        <n v="17077.599999999999"/>
        <n v="10485.5"/>
        <n v="10112.799999999999"/>
        <n v="10675.9"/>
        <n v="3161.4"/>
        <n v="2285.3000000000002"/>
        <n v="11053.1"/>
        <n v="9434.2999999999993"/>
        <n v="14479.9"/>
        <n v="17831.3"/>
        <n v="4101.6000000000004"/>
        <n v="5871.7"/>
        <n v="8618.6"/>
        <n v="7877.4"/>
        <n v="5466.7"/>
        <n v="19227.2"/>
        <n v="708.5"/>
        <n v="9167.6"/>
        <n v="496.3"/>
        <n v="7678.4"/>
        <n v="2084.1"/>
        <n v="16833.900000000001"/>
        <n v="15031.4"/>
        <n v="6985.4"/>
        <n v="11836.7"/>
        <n v="8397.2000000000007"/>
        <n v="740.3"/>
        <n v="1645.6"/>
        <n v="9647.2000000000007"/>
        <n v="11383.9"/>
        <n v="6673.1"/>
        <n v="14469.8"/>
        <n v="9420.4"/>
        <n v="17675.400000000001"/>
        <n v="15397.1"/>
        <n v="502"/>
        <n v="10919.8"/>
        <n v="1590.1"/>
        <n v="18199.2"/>
        <n v="9744.7999999999993"/>
        <n v="1809.5"/>
        <n v="3138.5"/>
        <n v="19022.400000000001"/>
        <n v="15711.2"/>
        <n v="644"/>
        <n v="10373.4"/>
        <n v="306.60000000000002"/>
        <n v="14078.6"/>
        <n v="10556.1"/>
        <n v="14482.3"/>
        <n v="12248.2"/>
        <n v="8067.4"/>
        <n v="1152.4000000000001"/>
        <n v="10966.4"/>
        <n v="4644.2"/>
        <n v="182"/>
        <n v="16437.2"/>
        <n v="18606.400000000001"/>
        <n v="2610.6"/>
        <n v="625.70000000000005"/>
        <n v="17183.8"/>
        <n v="11494.5"/>
        <n v="3167.6"/>
        <n v="5888.7"/>
        <n v="19017.400000000001"/>
        <n v="6409.5"/>
        <n v="5315.2"/>
        <n v="5425.9"/>
        <n v="1265.9000000000001"/>
        <n v="19473.900000000001"/>
        <n v="1743.2"/>
        <n v="4729.1000000000004"/>
        <n v="5921.5"/>
        <n v="1505.9"/>
        <n v="14676.4"/>
        <n v="1396.9"/>
        <n v="18986.400000000001"/>
        <n v="19190.900000000001"/>
        <n v="6752.2"/>
        <n v="1866.4"/>
        <n v="1059.3"/>
        <n v="17143.5"/>
        <n v="16897.2"/>
        <n v="1242.9000000000001"/>
        <n v="7353.3"/>
        <n v="9145.7999999999993"/>
        <n v="8051.6"/>
        <n v="5242.7"/>
        <n v="17965.900000000001"/>
        <n v="7473.9"/>
        <n v="415.6"/>
        <n v="19996.5"/>
        <n v="6597.3"/>
        <n v="9944.2999999999993"/>
        <n v="18543.3"/>
        <n v="18299.5"/>
        <n v="4282.5"/>
        <n v="6802.2"/>
        <n v="1076.4000000000001"/>
        <n v="8474.6"/>
        <n v="18468.5"/>
        <n v="3134.1"/>
        <n v="19227.5"/>
        <n v="18184.2"/>
        <n v="590.1"/>
        <n v="11388.8"/>
        <n v="18010.400000000001"/>
        <n v="1446.4"/>
        <n v="14216.5"/>
        <n v="16561.599999999999"/>
        <n v="14060.5"/>
        <n v="12256.3"/>
        <n v="7950.5"/>
        <n v="9356.7000000000007"/>
        <n v="16938.599999999999"/>
        <n v="7568.2"/>
        <n v="12342.5"/>
        <n v="15493.3"/>
        <n v="1158.7"/>
        <n v="3223.8"/>
        <n v="14331.1"/>
        <n v="11165.5"/>
        <n v="8675.4"/>
        <n v="15347.5"/>
        <n v="12922.9"/>
        <n v="9116.7000000000007"/>
        <n v="14114.8"/>
        <n v="13692.6"/>
        <n v="7603.9"/>
        <n v="444.5"/>
        <n v="15631.1"/>
        <n v="1750.9"/>
        <n v="19737.400000000001"/>
        <n v="10755.8"/>
        <n v="17613.8"/>
        <n v="2564.1999999999998"/>
        <n v="15571.1"/>
        <n v="14408.6"/>
        <n v="16803.5"/>
        <n v="9943.9"/>
        <n v="13855.1"/>
        <n v="9981.4"/>
        <n v="18963.2"/>
        <n v="5552.7"/>
        <n v="8745.1"/>
        <n v="18652.5"/>
        <n v="11855.3"/>
        <n v="7314.4"/>
        <n v="12323.9"/>
        <n v="17016.099999999999"/>
        <n v="15736.8"/>
        <n v="14118.3"/>
        <n v="338.3"/>
        <n v="572.20000000000005"/>
        <n v="3207.7"/>
        <n v="16542.7"/>
        <n v="11637.1"/>
        <n v="8023.9"/>
        <n v="15571.6"/>
        <n v="5018.8999999999996"/>
        <n v="1946.6"/>
        <n v="3777.9"/>
        <n v="6479.3"/>
        <n v="7720.3"/>
        <n v="19924.900000000001"/>
        <n v="4298.6000000000004"/>
        <n v="652"/>
        <n v="689.9"/>
        <n v="9759.6"/>
        <n v="18921.2"/>
        <n v="2363.9"/>
        <n v="13355.9"/>
        <n v="5551.3"/>
        <n v="14615.9"/>
        <n v="11195.6"/>
        <n v="8738.5"/>
        <n v="8465.1"/>
        <n v="3721.1"/>
        <n v="6453.8"/>
        <n v="2483.5"/>
        <n v="6056.6"/>
        <n v="14330.1"/>
        <n v="18423.8"/>
        <n v="8921.2000000000007"/>
        <n v="12618.9"/>
        <n v="13296.5"/>
        <n v="17954.900000000001"/>
        <n v="4069.4"/>
        <n v="4220.3999999999996"/>
        <n v="8986.4"/>
        <n v="14311.2"/>
        <n v="14640.8"/>
        <n v="10099.700000000001"/>
        <n v="14402.1"/>
        <n v="11522.1"/>
        <n v="7797.3"/>
        <n v="15669.2"/>
        <n v="1058.8"/>
        <n v="9362.7999999999993"/>
        <n v="17984.8"/>
        <n v="2949.3"/>
        <n v="18892.5"/>
        <n v="16652.5"/>
        <n v="1597.9"/>
        <n v="15930.1"/>
        <n v="14676.6"/>
        <n v="8024.6"/>
        <n v="5750.1"/>
        <n v="14317.8"/>
        <n v="9228.6"/>
        <n v="5528.2"/>
        <n v="11940.3"/>
        <n v="18509.099999999999"/>
        <n v="10778.6"/>
        <n v="5622.9"/>
        <n v="6811.6"/>
        <n v="1157.9000000000001"/>
        <n v="15744.1"/>
        <n v="1657.1"/>
        <n v="13109.7"/>
        <n v="1875.1"/>
        <n v="15478.7"/>
        <n v="12465.4"/>
        <n v="5214.8"/>
        <n v="9069.7999999999993"/>
        <n v="4305.8"/>
        <n v="8654.4"/>
        <n v="11239.8"/>
        <n v="11612.5"/>
        <n v="2302.1"/>
        <n v="4489.8999999999996"/>
        <n v="8735.2999999999993"/>
        <n v="1983.8"/>
        <n v="13477.6"/>
        <n v="10349.9"/>
        <n v="6970.4"/>
        <n v="3360.9"/>
        <n v="11418.7"/>
        <n v="2540.6"/>
        <n v="9596.4"/>
        <n v="503.8"/>
        <n v="5914.2"/>
        <n v="2128.8000000000002"/>
        <n v="8732.9"/>
        <n v="1131.4000000000001"/>
        <n v="13662.2"/>
        <n v="9642.5"/>
        <n v="9454.7000000000007"/>
        <n v="16970.8"/>
        <n v="2223.1999999999998"/>
        <n v="17757.2"/>
        <n v="878.8"/>
        <n v="18773.2"/>
        <n v="1880.2"/>
        <n v="8379.5"/>
        <n v="18812.599999999999"/>
        <n v="261.60000000000002"/>
        <n v="10704.6"/>
        <n v="4041.9"/>
        <n v="4227.5"/>
        <n v="17168.3"/>
        <n v="16298.7"/>
        <n v="1776.1"/>
        <n v="7505.7"/>
        <n v="419.9"/>
        <n v="15771.2"/>
        <n v="8568.6"/>
        <n v="5111.7"/>
        <n v="4929.3"/>
        <n v="5379.3"/>
        <n v="15481.1"/>
        <n v="1130.2"/>
        <n v="19525.8"/>
        <n v="14534.6"/>
        <n v="14471.7"/>
        <n v="8875.1"/>
        <n v="7889.5"/>
        <n v="5035.6000000000004"/>
        <n v="13823.4"/>
        <n v="19203.2"/>
        <n v="17305.599999999999"/>
        <n v="5951.2"/>
        <n v="12396.7"/>
        <n v="580.1"/>
        <n v="12392.3"/>
        <n v="9491.7000000000007"/>
        <n v="7976.7"/>
        <n v="13418.6"/>
        <n v="1003.4"/>
        <n v="15073.7"/>
        <n v="17008.900000000001"/>
        <n v="2702.3"/>
        <n v="18264.7"/>
        <n v="11755.6"/>
        <n v="9496.4"/>
        <n v="14620.9"/>
        <n v="15157.9"/>
        <n v="6696.9"/>
        <n v="3019.8"/>
        <n v="7085.6"/>
        <n v="8319.9"/>
        <n v="18315.2"/>
        <n v="1565.2"/>
        <n v="14965.8"/>
        <n v="8411.7000000000007"/>
        <n v="8810.4"/>
        <n v="5843.9"/>
        <n v="14876.9"/>
        <n v="4961.8"/>
        <n v="6655.8"/>
        <n v="19209.099999999999"/>
        <n v="11487.9"/>
        <n v="10828.7"/>
        <n v="13468.2"/>
        <n v="16205.1"/>
        <n v="10632.7"/>
        <n v="15009.8"/>
        <n v="14870.5"/>
        <n v="12635.5"/>
        <n v="14084.6"/>
        <n v="12804.8"/>
        <n v="1303.8"/>
        <n v="15111.5"/>
        <n v="404"/>
        <n v="8233.6"/>
        <n v="15211.7"/>
        <n v="12148.7"/>
        <n v="1624.4"/>
        <n v="18340.5"/>
        <n v="19824.599999999999"/>
        <n v="2152.1999999999998"/>
        <n v="6984.9"/>
        <n v="601.6"/>
        <n v="1109.9000000000001"/>
        <n v="5283.6"/>
        <n v="17481.8"/>
        <n v="13248.4"/>
        <n v="7366.7"/>
        <n v="15947.2"/>
        <n v="16021.2"/>
        <n v="3795.2"/>
        <n v="17447.7"/>
        <n v="19010.099999999999"/>
        <n v="5009.6000000000004"/>
        <n v="14928.2"/>
        <n v="5990.9"/>
        <n v="5824.8"/>
        <n v="6054.1"/>
        <n v="9238.4"/>
        <n v="12677.6"/>
        <n v="7025.3"/>
        <n v="13153.6"/>
        <n v="18879.5"/>
        <n v="5726.1"/>
        <n v="13093.4"/>
        <n v="14110.7"/>
        <n v="16462.900000000001"/>
        <n v="17444.7"/>
        <n v="19168.900000000001"/>
        <n v="7811.1"/>
        <n v="1247.2"/>
        <n v="1908.4"/>
        <n v="15304.2"/>
        <n v="1348.9"/>
        <n v="4260.6000000000004"/>
        <n v="5721.9"/>
        <n v="8012.9"/>
        <n v="5502.2"/>
        <n v="8354.2999999999993"/>
        <n v="18176.900000000001"/>
        <n v="6940.5"/>
        <n v="13671.9"/>
        <n v="7501.4"/>
        <n v="1895.1"/>
        <n v="14864.2"/>
        <n v="11852.1"/>
        <n v="6818.6"/>
        <n v="13544.3"/>
        <n v="1785.3"/>
        <n v="11935.2"/>
        <n v="14571.7"/>
        <n v="9295.5"/>
        <n v="1007.2"/>
        <n v="3780.3"/>
        <n v="5841.8"/>
        <n v="13771.2"/>
        <n v="1499.1"/>
        <n v="16339.5"/>
        <n v="14102.6"/>
        <n v="13485.3"/>
        <n v="6019.3"/>
        <n v="6186.7"/>
        <n v="13333.1"/>
        <n v="5799.3"/>
        <n v="17463.3"/>
        <n v="16649.8"/>
        <n v="11718.7"/>
        <n v="17836.3"/>
        <n v="13167.9"/>
        <n v="1928.4"/>
        <n v="643.4"/>
        <n v="12527.4"/>
        <n v="17073.7"/>
        <n v="17986.599999999999"/>
        <n v="10120.4"/>
        <n v="7678.2"/>
        <n v="8275.1"/>
        <n v="9062.1"/>
        <n v="4380.3999999999996"/>
        <n v="909.1"/>
        <n v="17757.400000000001"/>
        <n v="3489.2"/>
        <n v="5906.1"/>
        <n v="7719.1"/>
        <n v="18242.5"/>
        <n v="8923.7999999999993"/>
        <n v="5691.2"/>
        <n v="11145.3"/>
        <n v="2814.5"/>
        <n v="13958.3"/>
        <n v="5890.8"/>
        <n v="6460.6"/>
        <n v="7228.8"/>
        <n v="10243.9"/>
        <n v="15278.3"/>
        <n v="16013.1"/>
        <n v="6450.4"/>
        <n v="1564.2"/>
        <n v="11130.2"/>
        <n v="16337.5"/>
        <n v="212.3"/>
        <n v="11617.3"/>
        <n v="16161.6"/>
        <n v="8938.4"/>
        <n v="1290.8"/>
        <n v="1010.2"/>
        <n v="5822.5"/>
        <n v="19541.8"/>
        <n v="10469.5"/>
        <n v="11979.4"/>
        <n v="1981.2"/>
        <n v="15986.8"/>
        <n v="4163.6000000000004"/>
        <n v="19135.7"/>
        <n v="8817.4"/>
        <n v="4771.5"/>
        <n v="18870.8"/>
        <n v="18616.900000000001"/>
        <n v="2486.6"/>
        <n v="5518.8"/>
        <n v="3584.4"/>
        <n v="17930.400000000001"/>
        <n v="16530.599999999999"/>
        <n v="10910.1"/>
        <n v="4643.3"/>
        <n v="16656.900000000001"/>
        <n v="7515.1"/>
        <n v="7263.8"/>
        <n v="14709.3"/>
        <n v="5107.1000000000004"/>
        <n v="11698.8"/>
        <n v="2729.3"/>
        <n v="13128.1"/>
        <n v="1593.5"/>
        <n v="18544.599999999999"/>
        <n v="5735.6"/>
        <n v="1485.3"/>
        <n v="1343.4"/>
        <n v="11722.2"/>
        <n v="11899.7"/>
        <n v="1081.3"/>
        <n v="16808.5"/>
        <n v="3993.6"/>
        <n v="17768.900000000001"/>
        <n v="1158"/>
        <n v="2958.7"/>
        <n v="2733.2"/>
        <n v="1043.8"/>
        <n v="1641.3"/>
        <n v="16108.8"/>
        <n v="16550.099999999999"/>
        <n v="10419.6"/>
        <n v="1383.8"/>
        <n v="19027.2"/>
        <n v="19865.3"/>
        <n v="13348.2"/>
        <n v="5149.3"/>
        <n v="1302.4000000000001"/>
        <n v="3060.4"/>
        <n v="19481.2"/>
        <n v="17551.3"/>
        <n v="12665.5"/>
        <n v="15070.6"/>
        <n v="3896.7"/>
        <n v="737.5"/>
        <n v="1194.7"/>
        <n v="16159.7"/>
        <n v="19184.2"/>
        <n v="9214.7000000000007"/>
        <n v="5033.8999999999996"/>
        <n v="8398.2000000000007"/>
        <n v="18084.8"/>
        <n v="2436.5"/>
        <n v="11377.3"/>
        <n v="16870.099999999999"/>
        <n v="15757.7"/>
        <n v="6685.9"/>
        <n v="18599.900000000001"/>
        <n v="13142.5"/>
        <n v="4485.1000000000004"/>
        <n v="480"/>
        <n v="17962.900000000001"/>
        <n v="18161.599999999999"/>
        <n v="18088.599999999999"/>
        <n v="11083.1"/>
        <n v="15206.1"/>
        <n v="8531.4"/>
        <n v="6596.6"/>
        <n v="834.6"/>
        <n v="10813.5"/>
        <n v="2014.4"/>
        <n v="11022.6"/>
        <n v="15717.7"/>
        <n v="4238.8"/>
        <n v="5517.3"/>
        <n v="15775.7"/>
        <n v="19082.3"/>
        <n v="1252.9000000000001"/>
        <n v="14409.3"/>
        <n v="9001.2999999999993"/>
        <n v="16064.2"/>
        <n v="12682.5"/>
        <n v="19349.8"/>
        <n v="2074.1"/>
        <n v="2458.1999999999998"/>
        <n v="19212.400000000001"/>
        <n v="11094.4"/>
        <n v="3349.4"/>
        <n v="2809.3"/>
        <n v="18030.2"/>
        <n v="4514.6000000000004"/>
        <n v="554.70000000000005"/>
        <n v="142.30000000000001"/>
        <n v="19032.7"/>
        <n v="17949.8"/>
        <n v="18234.400000000001"/>
        <n v="245.3"/>
        <n v="18386.8"/>
        <n v="6327.6"/>
        <n v="19553.099999999999"/>
        <n v="13600.5"/>
        <n v="4154.3"/>
        <n v="19852.5"/>
        <n v="6570.6"/>
        <n v="4293.8999999999996"/>
        <n v="1142.5999999999999"/>
        <n v="4925.5"/>
        <n v="14514.6"/>
        <n v="15614.3"/>
        <n v="14441.8"/>
        <n v="14378.6"/>
        <n v="4913.7"/>
        <n v="11692.6"/>
        <n v="538.70000000000005"/>
        <n v="9502.4"/>
        <n v="18904.8"/>
        <n v="11523.3"/>
        <n v="5859.4"/>
        <n v="9782.6"/>
        <n v="2293.1"/>
        <n v="16182.9"/>
        <n v="3773.1"/>
        <n v="9747.9"/>
        <n v="6023.6"/>
        <n v="12499.2"/>
        <n v="6255.6"/>
        <n v="15923.5"/>
        <n v="1932.2"/>
        <n v="7924.2"/>
        <n v="15059.8"/>
        <n v="3046.4"/>
        <n v="2592.8000000000002"/>
        <n v="19261.599999999999"/>
        <n v="18639.7"/>
        <n v="3254.3"/>
        <n v="13842.6"/>
        <n v="9965.2999999999993"/>
        <n v="12285.7"/>
        <n v="8546.7000000000007"/>
        <n v="3179.1"/>
        <n v="4321.1000000000004"/>
        <n v="12011.5"/>
        <n v="16480.5"/>
        <n v="8758.4"/>
        <n v="11951.4"/>
        <n v="17109.7"/>
        <n v="17290.2"/>
        <n v="2264.1999999999998"/>
        <n v="16746.8"/>
        <n v="9058.7000000000007"/>
        <n v="12737.1"/>
        <n v="12840.8"/>
        <n v="3505.2"/>
        <n v="3162.1"/>
        <n v="6801.1"/>
        <n v="11243.6"/>
        <n v="17532.099999999999"/>
        <n v="10868.4"/>
        <n v="624.6"/>
        <n v="3757.6"/>
        <n v="14657.1"/>
        <n v="17110.900000000001"/>
        <n v="19846.8"/>
        <n v="3743.8"/>
        <n v="9741.6"/>
        <n v="468.9"/>
        <n v="15952.2"/>
        <n v="17468.099999999999"/>
        <n v="2159.6"/>
        <n v="5442.9"/>
        <n v="8169.4"/>
        <n v="6115.5"/>
        <n v="1774.7"/>
        <n v="7374.4"/>
        <n v="17541.099999999999"/>
        <n v="1852.1"/>
        <n v="9113.5"/>
        <n v="17803.599999999999"/>
        <n v="10984.8"/>
        <n v="16735.099999999999"/>
        <n v="15298.7"/>
        <n v="1911.4"/>
        <n v="17255.900000000001"/>
        <n v="16517.2"/>
        <n v="17093.3"/>
        <n v="6277.6"/>
        <n v="898.2"/>
        <n v="4535.6000000000004"/>
        <n v="3500.5"/>
        <n v="5403.9"/>
        <n v="8688.1"/>
        <n v="13408.9"/>
        <n v="2035.1"/>
        <n v="10330.9"/>
        <n v="17235.8"/>
        <n v="10443.299999999999"/>
        <n v="6638.4"/>
        <n v="6121.1"/>
        <n v="4798.6000000000004"/>
        <n v="1995.4"/>
        <n v="1526.6"/>
        <n v="18267.8"/>
        <n v="4582.5"/>
        <n v="4270.1000000000004"/>
        <n v="17094.599999999999"/>
        <n v="1699.4"/>
        <n v="6676.3"/>
        <n v="8160.9"/>
        <n v="13219.6"/>
        <n v="16385.7"/>
        <n v="5123.6000000000004"/>
        <n v="6364.8"/>
        <n v="15763.2"/>
        <n v="11661.3"/>
        <n v="12978.8"/>
        <n v="408"/>
        <n v="6785.2"/>
        <n v="7398.7"/>
        <n v="6720.5"/>
        <n v="5737.8"/>
        <n v="5440.2"/>
        <n v="12537.3"/>
        <n v="18888.599999999999"/>
        <n v="4776.8999999999996"/>
        <n v="10996.8"/>
        <n v="7496.1"/>
        <n v="18857.8"/>
        <n v="19466.599999999999"/>
        <n v="1019.8"/>
        <n v="11409.3"/>
        <n v="13320.3"/>
        <n v="13222.3"/>
        <n v="5702.9"/>
        <n v="16905.099999999999"/>
        <n v="3734.7"/>
        <n v="10464.1"/>
        <n v="13201.1"/>
        <n v="8092.1"/>
        <n v="11397.3"/>
        <n v="15546.6"/>
        <n v="15818.9"/>
        <n v="6077.6"/>
        <n v="4471.1000000000004"/>
        <n v="8991.2000000000007"/>
        <n v="1846.5"/>
        <n v="7125.2"/>
        <n v="9206.5"/>
        <n v="11043.2"/>
        <n v="9961.5"/>
        <n v="9599.7999999999993"/>
        <n v="17526.400000000001"/>
        <n v="2914.4"/>
        <n v="4443.5"/>
        <n v="9485.5"/>
        <n v="1551.6"/>
        <n v="1325.9"/>
        <n v="1178.3"/>
        <n v="8461.2000000000007"/>
        <n v="19577.099999999999"/>
        <n v="19121.3"/>
        <n v="3416.6"/>
        <n v="11576.7"/>
        <n v="3122.1"/>
        <n v="11047.3"/>
        <n v="16502.599999999999"/>
        <n v="8294.9"/>
        <n v="1371.4"/>
        <n v="13002.6"/>
        <n v="9455.4"/>
        <n v="14156.4"/>
        <n v="9187.9"/>
        <n v="13442.7"/>
        <n v="4964.5"/>
        <n v="5119.6000000000004"/>
        <n v="7845.4"/>
        <n v="18745.599999999999"/>
        <n v="12858.7"/>
        <n v="10041.1"/>
        <n v="1853.4"/>
        <n v="4356.5"/>
        <n v="8408.4"/>
        <n v="17430.5"/>
        <n v="12112.5"/>
        <n v="18380.8"/>
        <n v="13989.5"/>
        <n v="16404.2"/>
        <n v="5781.2"/>
        <n v="4154.8"/>
        <n v="16235.4"/>
        <n v="16131.5"/>
        <n v="16873.5"/>
        <n v="10319.1"/>
        <n v="7726.5"/>
        <n v="1963.4"/>
        <n v="3430.2"/>
        <n v="12704.1"/>
        <n v="8815.5"/>
        <n v="17108.099999999999"/>
        <n v="11603.4"/>
        <n v="6703.6"/>
        <n v="17738.7"/>
        <n v="9915.4"/>
        <n v="4776.6000000000004"/>
        <n v="1800.4"/>
        <n v="740.7"/>
        <n v="9256.2000000000007"/>
        <n v="13674.3"/>
        <n v="4131.1000000000004"/>
        <n v="1234.0999999999999"/>
        <n v="3995.9"/>
        <n v="1948.2"/>
        <n v="8500.1"/>
        <n v="8352.2000000000007"/>
        <n v="7079.5"/>
        <n v="10696.1"/>
        <n v="6944.3"/>
        <n v="7927.3"/>
        <n v="8252.9"/>
        <n v="1869.2"/>
        <n v="4476.3"/>
        <n v="15697.1"/>
        <n v="18362.400000000001"/>
        <n v="18210.3"/>
        <n v="2123.8000000000002"/>
        <n v="5068.3"/>
        <n v="18657.5"/>
        <n v="3721.6"/>
        <n v="14284.6"/>
        <n v="9121.2000000000007"/>
        <n v="6468.1"/>
        <n v="15330.7"/>
        <n v="1805.8"/>
        <n v="13798.9"/>
        <n v="19802.2"/>
        <n v="2353.6999999999998"/>
        <n v="10580.5"/>
        <n v="19466.8"/>
        <n v="17695.3"/>
        <n v="14903.2"/>
        <n v="10429.200000000001"/>
        <n v="17595.7"/>
        <n v="5249.8"/>
        <n v="13453.2"/>
        <n v="7327.2"/>
        <n v="1482.6"/>
        <n v="7565.7"/>
        <n v="17400.5"/>
        <n v="9407.4"/>
        <n v="17238.3"/>
        <n v="6110.3"/>
        <n v="1106.5999999999999"/>
        <n v="325"/>
        <n v="14122.5"/>
        <n v="173.7"/>
        <n v="10902.5"/>
        <n v="7631.5"/>
        <n v="17750.599999999999"/>
        <n v="1777.6"/>
        <n v="5464.6"/>
        <n v="1294.4000000000001"/>
        <n v="1999.2"/>
        <n v="13079.4"/>
        <n v="2052.8000000000002"/>
        <n v="7997.3"/>
        <n v="8734.2999999999993"/>
        <n v="10298.6"/>
        <n v="4737.8999999999996"/>
        <n v="7884.2"/>
        <n v="17282.5"/>
        <n v="16423.7"/>
        <n v="10847.8"/>
        <n v="14917.7"/>
        <n v="2254.6"/>
        <n v="16486.900000000001"/>
        <n v="4538.6000000000004"/>
        <n v="7331.6"/>
        <n v="19298.900000000001"/>
        <n v="16197.3"/>
        <n v="982.7"/>
        <n v="3607.2"/>
        <n v="6391.4"/>
        <n v="18766.400000000001"/>
        <n v="9027.9"/>
        <n v="2081.6"/>
        <n v="12100.1"/>
        <n v="1395.9"/>
        <n v="10924.4"/>
        <n v="1133.5"/>
        <n v="7273.8"/>
        <n v="17527.900000000001"/>
        <n v="1476.6"/>
        <n v="7976.8"/>
        <n v="4771.3"/>
        <n v="6047.8"/>
        <n v="4933.3"/>
        <n v="660.7"/>
        <n v="13025.8"/>
        <n v="14791.5"/>
        <n v="18743.099999999999"/>
        <n v="6656.2"/>
        <n v="9477.2999999999993"/>
        <n v="9659.7000000000007"/>
        <n v="7461.8"/>
        <n v="1682.3"/>
        <n v="1003.9"/>
        <n v="5640.3"/>
        <n v="15931.6"/>
        <n v="191.9"/>
        <n v="10242.799999999999"/>
        <n v="2816.3"/>
        <n v="2049.4"/>
        <n v="10075.4"/>
        <n v="9677.5"/>
        <n v="16818.8"/>
        <n v="13541.6"/>
        <n v="1628.9"/>
        <n v="702.6"/>
        <n v="7955.7"/>
        <n v="602.70000000000005"/>
        <n v="18029.599999999999"/>
        <n v="17119.3"/>
        <n v="13681.2"/>
        <n v="16593.2"/>
        <n v="13445.3"/>
        <n v="6389.1"/>
        <n v="3277.1"/>
        <n v="18041.400000000001"/>
        <n v="1699.7"/>
        <n v="1767.9"/>
        <n v="12960.7"/>
        <n v="13084.3"/>
        <n v="18288.099999999999"/>
        <n v="5849.9"/>
        <n v="15019.2"/>
        <n v="14252.7"/>
        <n v="11748.5"/>
        <n v="8236.7999999999993"/>
        <n v="3745.1"/>
        <n v="155.1"/>
        <n v="10587.6"/>
        <n v="19178.7"/>
        <n v="3863.3"/>
        <n v="1301.2"/>
        <n v="15992.4"/>
        <n v="13234.8"/>
        <n v="2543.1999999999998"/>
        <n v="4828.5"/>
        <n v="9383.6"/>
        <n v="1258.4000000000001"/>
        <n v="10309.4"/>
        <n v="19150.7"/>
        <n v="19331.5"/>
        <n v="1125.2"/>
        <n v="9762.7999999999993"/>
        <n v="4715.1000000000004"/>
        <n v="4212.3999999999996"/>
        <n v="13075.4"/>
        <n v="13638.5"/>
        <n v="469.9"/>
        <n v="13518.2"/>
        <n v="14457.5"/>
        <n v="4691.6000000000004"/>
        <n v="15769.3"/>
        <n v="14553.7"/>
        <n v="994.2"/>
        <n v="5361.2"/>
        <n v="1176.8"/>
        <n v="14171.7"/>
        <n v="17846.3"/>
        <n v="12325.6"/>
        <n v="10812.5"/>
        <n v="520.79999999999995"/>
        <n v="6649.2"/>
        <n v="4931.5"/>
        <n v="3960.8"/>
        <n v="1746.6"/>
        <n v="1446.3"/>
        <n v="11340.8"/>
        <n v="14616.7"/>
        <n v="5838.8"/>
      </sharedItems>
      <fieldGroup base="13">
        <rangePr startNum="142.30000000000001" endNum="19996.5" groupInterval="1000"/>
        <groupItems count="22">
          <s v="&lt;142,3"/>
          <s v="142,3-1142,3"/>
          <s v="1142,3-2142,3"/>
          <s v="2142,3-3142,3"/>
          <s v="3142,3-4142,3"/>
          <s v="4142,3-5142,3"/>
          <s v="5142,3-6142,3"/>
          <s v="6142,3-7142,3"/>
          <s v="7142,3-8142,3"/>
          <s v="8142,3-9142,3"/>
          <s v="9142,3-10142,3"/>
          <s v="10142,3-11142,3"/>
          <s v="11142,3-12142,3"/>
          <s v="12142,3-13142,3"/>
          <s v="13142,3-14142,3"/>
          <s v="14142,3-15142,3"/>
          <s v="15142,3-16142,3"/>
          <s v="16142,3-17142,3"/>
          <s v="17142,3-18142,3"/>
          <s v="18142,3-19142,3"/>
          <s v="19142,3-20142,3"/>
          <s v="&gt;20142,3"/>
        </groupItems>
      </fieldGroup>
    </cacheField>
    <cacheField name="Metodo_Pago" numFmtId="0">
      <sharedItems count="3">
        <s v="Tarjeta de crédito"/>
        <s v="PayPal"/>
        <s v="Transferencia bancaria"/>
      </sharedItems>
    </cacheField>
    <cacheField name="Destino" numFmtId="0">
      <sharedItems count="7">
        <s v="Tokio"/>
        <s v="Nueva York"/>
        <s v="Barcelona"/>
        <s v="Londres"/>
        <s v="Cancun"/>
        <s v="Roma"/>
        <s v="Paris"/>
      </sharedItems>
    </cacheField>
    <cacheField name="Tipo_Alojamiento" numFmtId="0">
      <sharedItems count="4">
        <s v=""/>
        <s v="Airbnb"/>
        <s v="Hotel"/>
        <s v="Resort"/>
      </sharedItems>
    </cacheField>
    <cacheField name="Clase_Vuelo" numFmtId="0">
      <sharedItems count="3">
        <s v="Económica"/>
        <s v="Primera clase"/>
        <s v="Ejecutiva"/>
      </sharedItems>
    </cacheField>
    <cacheField name="Actividades_Reservadas" numFmtId="0">
      <sharedItems count="5">
        <s v=""/>
        <s v="Excursión en bote"/>
        <s v="Desconocido"/>
        <s v="Tour en Cuidad"/>
        <s v="Tour en bus"/>
      </sharedItems>
    </cacheField>
    <cacheField name="Numero_Noches_Estancia2" numFmtId="0">
      <sharedItems containsSemiMixedTypes="0" containsString="0" containsNumber="1" containsInteger="1" minValue="0" maxValue="13" count="14">
        <n v="1"/>
        <n v="3"/>
        <n v="2"/>
        <n v="13"/>
        <n v="11"/>
        <n v="5"/>
        <n v="8"/>
        <n v="9"/>
        <n v="4"/>
        <n v="12"/>
        <n v="10"/>
        <n v="6"/>
        <n v="0"/>
        <n v="7"/>
      </sharedItems>
    </cacheField>
    <cacheField name="Promocion_Aplicada" numFmtId="0">
      <sharedItems count="2">
        <s v="Verdadero"/>
        <s v="Falso"/>
      </sharedItems>
    </cacheField>
    <cacheField name="Fuente_Reserva" numFmtId="0">
      <sharedItems count="3">
        <s v="Sitio web"/>
        <s v="Agente de viajes"/>
        <s v="App móvil"/>
      </sharedItems>
    </cacheField>
    <cacheField name="Estado_Reserva" numFmtId="0">
      <sharedItems count="3">
        <s v="Confirmada"/>
        <s v="Cancelada"/>
        <s v="Pendiente"/>
      </sharedItems>
    </cacheField>
    <cacheField name="Mes_Reserva" numFmtId="0">
      <sharedItems containsSemiMixedTypes="0" containsString="0" containsNumber="1" containsInteger="1" minValue="1" maxValue="12" count="12">
        <n v="4"/>
        <n v="12"/>
        <n v="1"/>
        <n v="6"/>
        <n v="5"/>
        <n v="7"/>
        <n v="8"/>
        <n v="3"/>
        <n v="10"/>
        <n v="2"/>
        <n v="11"/>
        <n v="9"/>
      </sharedItems>
    </cacheField>
    <cacheField name="Mes_Viaje" numFmtId="0">
      <sharedItems containsSemiMixedTypes="0" containsString="0" containsNumber="1" containsInteger="1" minValue="2" maxValue="12" count="11">
        <n v="11"/>
        <n v="12"/>
        <n v="5"/>
        <n v="8"/>
        <n v="9"/>
        <n v="6"/>
        <n v="10"/>
        <n v="7"/>
        <n v="3"/>
        <n v="2"/>
        <n v="4"/>
      </sharedItems>
    </cacheField>
    <cacheField name="Estacionalidad" numFmtId="0">
      <sharedItems count="2">
        <s v="Temporada baja"/>
        <s v="Temporada alta"/>
      </sharedItems>
    </cacheField>
    <cacheField name="Cancelacion_reserva" numFmtId="0">
      <sharedItems count="2">
        <s v="Verdadero"/>
        <s v="Falso"/>
      </sharedItems>
    </cacheField>
    <cacheField name="Calificacion_Usuario" numFmtId="0">
      <sharedItems containsSemiMixedTypes="0" containsString="0" containsNumber="1" containsInteger="1" minValue="1" maxValue="5" count="5">
        <n v="1"/>
        <n v="3"/>
        <n v="4"/>
        <n v="2"/>
        <n v="5"/>
      </sharedItems>
    </cacheField>
    <cacheField name="Comentarios" numFmtId="0">
      <sharedItems count="6">
        <s v="No me gustó el servicio"/>
        <s v="Problemas con la reserva"/>
        <s v=""/>
        <s v="Todo bien"/>
        <s v="Recomendado"/>
        <s v="Excelente viaje"/>
      </sharedItems>
    </cacheField>
    <cacheField name="Rango_Edad" numFmtId="0">
      <sharedItems count="4">
        <s v="Adultos"/>
        <s v="Jovenes Adultos"/>
        <s v="Mediana Edad"/>
        <s v="Adultos Mayores"/>
      </sharedItems>
    </cacheField>
    <cacheField name="Gasto_persona" numFmtId="43">
      <sharedItems containsSemiMixedTypes="0" containsString="0" containsNumber="1" minValue="35.58" maxValue="19996.5" count="1000">
        <n v="556.79999999999995"/>
        <n v="817.43"/>
        <n v="5539.3"/>
        <n v="6216.45"/>
        <n v="19026.2"/>
        <n v="2083.9"/>
        <n v="5781.37"/>
        <n v="1955.6"/>
        <n v="6976.2"/>
        <n v="4149.03"/>
        <n v="255.75"/>
        <n v="4549.7299999999996"/>
        <n v="2928.68"/>
        <n v="12268.1"/>
        <n v="7748.2"/>
        <n v="5195.3999999999996"/>
        <n v="1671.2"/>
        <n v="92.57"/>
        <n v="1027.8"/>
        <n v="131.69999999999999"/>
        <n v="1989.4"/>
        <n v="4540.33"/>
        <n v="839.2"/>
        <n v="18946.8"/>
        <n v="3084.45"/>
        <n v="17411.3"/>
        <n v="4113.95"/>
        <n v="1922.7"/>
        <n v="2030.05"/>
        <n v="439.28"/>
        <n v="2624.38"/>
        <n v="4128.6000000000004"/>
        <n v="9392.7999999999993"/>
        <n v="2715.03"/>
        <n v="2270.4"/>
        <n v="5012.8999999999996"/>
        <n v="4576.8500000000004"/>
        <n v="1933.6"/>
        <n v="1880.8"/>
        <n v="3839.03"/>
        <n v="8096.15"/>
        <n v="430.78"/>
        <n v="3798.85"/>
        <n v="12410.8"/>
        <n v="7789.55"/>
        <n v="911.88"/>
        <n v="510.5"/>
        <n v="11645.6"/>
        <n v="793.95"/>
        <n v="2067.63"/>
        <n v="16962.099999999999"/>
        <n v="15049.8"/>
        <n v="5135.6000000000004"/>
        <n v="10565.9"/>
        <n v="299"/>
        <n v="19493.400000000001"/>
        <n v="1706.43"/>
        <n v="1301.53"/>
        <n v="2110.4"/>
        <n v="2629.43"/>
        <n v="3097.53"/>
        <n v="8810.4"/>
        <n v="591.20000000000005"/>
        <n v="2854.83"/>
        <n v="5565.45"/>
        <n v="19540.8"/>
        <n v="8538.7999999999993"/>
        <n v="5242.75"/>
        <n v="3370.93"/>
        <n v="3558.63"/>
        <n v="790.35"/>
        <n v="761.77"/>
        <n v="2763.28"/>
        <n v="2358.58"/>
        <n v="7239.95"/>
        <n v="8915.65"/>
        <n v="1025.4000000000001"/>
        <n v="5871.7"/>
        <n v="2872.87"/>
        <n v="3938.7"/>
        <n v="5466.7"/>
        <n v="6409.07"/>
        <n v="708.5"/>
        <n v="4583.8"/>
        <n v="165.43"/>
        <n v="2559.4699999999998"/>
        <n v="694.7"/>
        <n v="16833.900000000001"/>
        <n v="7515.7"/>
        <n v="3492.7"/>
        <n v="5918.35"/>
        <n v="8397.2000000000007"/>
        <n v="740.3"/>
        <n v="1645.6"/>
        <n v="9647.2000000000007"/>
        <n v="3794.63"/>
        <n v="2224.37"/>
        <n v="3617.45"/>
        <n v="9420.4"/>
        <n v="4418.8500000000004"/>
        <n v="5132.37"/>
        <n v="125.5"/>
        <n v="2729.95"/>
        <n v="1590.1"/>
        <n v="9099.6"/>
        <n v="4872.3999999999996"/>
        <n v="904.75"/>
        <n v="1046.17"/>
        <n v="19022.400000000001"/>
        <n v="3927.8"/>
        <n v="644"/>
        <n v="10373.4"/>
        <n v="306.60000000000002"/>
        <n v="7039.3"/>
        <n v="2639.03"/>
        <n v="3620.58"/>
        <n v="4082.73"/>
        <n v="4033.7"/>
        <n v="384.13"/>
        <n v="5483.2"/>
        <n v="1548.07"/>
        <n v="91"/>
        <n v="16437.2"/>
        <n v="18606.400000000001"/>
        <n v="652.65"/>
        <n v="156.43"/>
        <n v="17183.8"/>
        <n v="3831.5"/>
        <n v="3167.6"/>
        <n v="5888.7"/>
        <n v="6339.13"/>
        <n v="2136.5"/>
        <n v="5315.2"/>
        <n v="1808.63"/>
        <n v="632.95000000000005"/>
        <n v="4868.4799999999996"/>
        <n v="435.8"/>
        <n v="1182.28"/>
        <n v="1973.83"/>
        <n v="752.95"/>
        <n v="3669.1"/>
        <n v="698.45"/>
        <n v="18986.400000000001"/>
        <n v="9595.4500000000007"/>
        <n v="2250.73"/>
        <n v="622.13"/>
        <n v="353.1"/>
        <n v="4285.88"/>
        <n v="4224.3"/>
        <n v="414.3"/>
        <n v="1838.33"/>
        <n v="9145.7999999999993"/>
        <n v="4025.8"/>
        <n v="1310.68"/>
        <n v="8982.9500000000007"/>
        <n v="7473.9"/>
        <n v="103.9"/>
        <n v="19996.5"/>
        <n v="3298.65"/>
        <n v="3314.77"/>
        <n v="6181.1"/>
        <n v="6099.83"/>
        <n v="4282.5"/>
        <n v="2267.4"/>
        <n v="269.10000000000002"/>
        <n v="2118.65"/>
        <n v="4617.13"/>
        <n v="3134.1"/>
        <n v="9613.75"/>
        <n v="18184.2"/>
        <n v="295.05"/>
        <n v="11388.8"/>
        <n v="6003.47"/>
        <n v="361.6"/>
        <n v="3554.13"/>
        <n v="4140.3999999999996"/>
        <n v="7030.25"/>
        <n v="4085.43"/>
        <n v="7950.5"/>
        <n v="9356.7000000000007"/>
        <n v="5646.2"/>
        <n v="2522.73"/>
        <n v="3085.63"/>
        <n v="7746.65"/>
        <n v="1158.7"/>
        <n v="805.95"/>
        <n v="7165.55"/>
        <n v="5582.75"/>
        <n v="2168.85"/>
        <n v="5115.83"/>
        <n v="6461.45"/>
        <n v="4558.3500000000004"/>
        <n v="14114.8"/>
        <n v="6846.3"/>
        <n v="7603.9"/>
        <n v="444.5"/>
        <n v="15631.1"/>
        <n v="437.73"/>
        <n v="4934.3500000000004"/>
        <n v="2688.95"/>
        <n v="8806.9"/>
        <n v="2564.1999999999998"/>
        <n v="3892.78"/>
        <n v="3602.15"/>
        <n v="8401.75"/>
        <n v="9943.9"/>
        <n v="3463.78"/>
        <n v="2495.35"/>
        <n v="4740.8"/>
        <n v="1388.18"/>
        <n v="4372.55"/>
        <n v="18652.5"/>
        <n v="5927.65"/>
        <n v="3657.2"/>
        <n v="12323.9"/>
        <n v="4254.03"/>
        <n v="15736.8"/>
        <n v="7059.15"/>
        <n v="84.58"/>
        <n v="190.73"/>
        <n v="3207.7"/>
        <n v="16542.7"/>
        <n v="11637.1"/>
        <n v="2005.98"/>
        <n v="7785.8"/>
        <n v="2509.4499999999998"/>
        <n v="1946.6"/>
        <n v="3777.9"/>
        <n v="1619.83"/>
        <n v="1930.08"/>
        <n v="19924.900000000001"/>
        <n v="4298.6000000000004"/>
        <n v="217.33"/>
        <n v="689.9"/>
        <n v="3253.2"/>
        <n v="18921.2"/>
        <n v="590.98"/>
        <n v="3338.98"/>
        <n v="5551.3"/>
        <n v="7307.95"/>
        <n v="5597.8"/>
        <n v="2912.83"/>
        <n v="2821.7"/>
        <n v="1860.55"/>
        <n v="1613.45"/>
        <n v="1241.75"/>
        <n v="6056.6"/>
        <n v="7165.05"/>
        <n v="9211.9"/>
        <n v="4460.6000000000004"/>
        <n v="4206.3"/>
        <n v="3324.13"/>
        <n v="4488.7299999999996"/>
        <n v="2034.7"/>
        <n v="1406.8"/>
        <n v="4493.2"/>
        <n v="14311.2"/>
        <n v="7320.4"/>
        <n v="3366.57"/>
        <n v="7201.05"/>
        <n v="11522.1"/>
        <n v="3898.65"/>
        <n v="5223.07"/>
        <n v="529.4"/>
        <n v="3120.93"/>
        <n v="8992.4"/>
        <n v="983.1"/>
        <n v="4723.13"/>
        <n v="4163.13"/>
        <n v="798.95"/>
        <n v="7965.05"/>
        <n v="4892.2"/>
        <n v="2674.87"/>
        <n v="5750.1"/>
        <n v="7158.9"/>
        <n v="9228.6"/>
        <n v="1842.73"/>
        <n v="5970.15"/>
        <n v="18509.099999999999"/>
        <n v="10778.6"/>
        <n v="2811.45"/>
        <n v="1702.9"/>
        <n v="578.95000000000005"/>
        <n v="5248.03"/>
        <n v="1657.1"/>
        <n v="3277.43"/>
        <n v="937.55"/>
        <n v="15478.7"/>
        <n v="12465.4"/>
        <n v="1303.7"/>
        <n v="4534.8999999999996"/>
        <n v="4305.8"/>
        <n v="2163.6"/>
        <n v="2809.95"/>
        <n v="11612.5"/>
        <n v="2302.1"/>
        <n v="4489.8999999999996"/>
        <n v="2911.77"/>
        <n v="1983.8"/>
        <n v="13477.6"/>
        <n v="3449.97"/>
        <n v="6970.4"/>
        <n v="3360.9"/>
        <n v="2854.68"/>
        <n v="846.87"/>
        <n v="3198.8"/>
        <n v="167.93"/>
        <n v="1478.55"/>
        <n v="532.20000000000005"/>
        <n v="2183.23"/>
        <n v="377.13"/>
        <n v="13662.2"/>
        <n v="3214.17"/>
        <n v="9454.7000000000007"/>
        <n v="16970.8"/>
        <n v="2223.1999999999998"/>
        <n v="8878.6"/>
        <n v="292.93"/>
        <n v="4693.3"/>
        <n v="626.73"/>
        <n v="8379.5"/>
        <n v="6270.87"/>
        <n v="261.60000000000002"/>
        <n v="10704.6"/>
        <n v="1010.48"/>
        <n v="2113.75"/>
        <n v="8584.15"/>
        <n v="4074.68"/>
        <n v="888.05"/>
        <n v="3752.85"/>
        <n v="104.98"/>
        <n v="15771.2"/>
        <n v="2142.15"/>
        <n v="2555.85"/>
        <n v="2464.65"/>
        <n v="1344.83"/>
        <n v="3870.28"/>
        <n v="376.73"/>
        <n v="4881.45"/>
        <n v="3633.65"/>
        <n v="4823.8999999999996"/>
        <n v="2958.37"/>
        <n v="3944.75"/>
        <n v="5035.6000000000004"/>
        <n v="6911.7"/>
        <n v="4800.8"/>
        <n v="17305.599999999999"/>
        <n v="2975.6"/>
        <n v="3099.18"/>
        <n v="580.1"/>
        <n v="3098.08"/>
        <n v="9491.7000000000007"/>
        <n v="3988.35"/>
        <n v="13418.6"/>
        <n v="250.85"/>
        <n v="15073.7"/>
        <n v="5669.63"/>
        <n v="1351.15"/>
        <n v="4566.18"/>
        <n v="5877.8"/>
        <n v="9496.4"/>
        <n v="14620.9"/>
        <n v="3789.48"/>
        <n v="3348.45"/>
        <n v="754.95"/>
        <n v="3542.8"/>
        <n v="4159.95"/>
        <n v="9157.6"/>
        <n v="391.3"/>
        <n v="4988.6000000000004"/>
        <n v="8411.7000000000007"/>
        <n v="2936.8"/>
        <n v="1947.97"/>
        <n v="14876.9"/>
        <n v="4961.8"/>
        <n v="1663.95"/>
        <n v="4802.28"/>
        <n v="11487.9"/>
        <n v="5414.35"/>
        <n v="13468.2"/>
        <n v="4051.28"/>
        <n v="10632.7"/>
        <n v="3752.45"/>
        <n v="7435.25"/>
        <n v="12635.5"/>
        <n v="7042.3"/>
        <n v="3201.2"/>
        <n v="434.6"/>
        <n v="5037.17"/>
        <n v="134.66999999999999"/>
        <n v="2744.53"/>
        <n v="15211.7"/>
        <n v="4049.57"/>
        <n v="812.2"/>
        <n v="6113.5"/>
        <n v="4956.1499999999996"/>
        <n v="538.04999999999995"/>
        <n v="2328.3000000000002"/>
        <n v="200.53"/>
        <n v="554.95000000000005"/>
        <n v="2641.8"/>
        <n v="17481.8"/>
        <n v="13248.4"/>
        <n v="7366.7"/>
        <n v="3986.8"/>
        <n v="16021.2"/>
        <n v="1897.6"/>
        <n v="17447.7"/>
        <n v="9505.0499999999993"/>
        <n v="1669.87"/>
        <n v="14928.2"/>
        <n v="5990.9"/>
        <n v="1456.2"/>
        <n v="3027.05"/>
        <n v="4619.2"/>
        <n v="12677.6"/>
        <n v="1756.33"/>
        <n v="3288.4"/>
        <n v="6293.17"/>
        <n v="5726.1"/>
        <n v="4364.47"/>
        <n v="3527.68"/>
        <n v="16462.900000000001"/>
        <n v="8722.35"/>
        <n v="9584.4500000000007"/>
        <n v="1952.78"/>
        <n v="311.8"/>
        <n v="636.13"/>
        <n v="15304.2"/>
        <n v="449.63"/>
        <n v="4260.6000000000004"/>
        <n v="2860.95"/>
        <n v="4006.45"/>
        <n v="1375.55"/>
        <n v="2784.77"/>
        <n v="4544.2299999999996"/>
        <n v="2313.5"/>
        <n v="3417.98"/>
        <n v="7501.4"/>
        <n v="631.70000000000005"/>
        <n v="14864.2"/>
        <n v="2963.03"/>
        <n v="2272.87"/>
        <n v="3386.08"/>
        <n v="892.65"/>
        <n v="2983.8"/>
        <n v="4857.2299999999996"/>
        <n v="3098.5"/>
        <n v="503.6"/>
        <n v="945.08"/>
        <n v="2920.9"/>
        <n v="4590.3999999999996"/>
        <n v="749.55"/>
        <n v="4084.88"/>
        <n v="14102.6"/>
        <n v="6742.65"/>
        <n v="6019.3"/>
        <n v="2062.23"/>
        <n v="13333.1"/>
        <n v="1933.1"/>
        <n v="17463.3"/>
        <n v="8324.9"/>
        <n v="3906.23"/>
        <n v="8918.15"/>
        <n v="3291.98"/>
        <n v="482.1"/>
        <n v="160.85"/>
        <n v="3131.85"/>
        <n v="17073.7"/>
        <n v="5995.53"/>
        <n v="2530.1"/>
        <n v="7678.2"/>
        <n v="2758.37"/>
        <n v="3020.7"/>
        <n v="1460.13"/>
        <n v="909.1"/>
        <n v="4439.3500000000004"/>
        <n v="1163.07"/>
        <n v="1968.7"/>
        <n v="3859.55"/>
        <n v="4560.63"/>
        <n v="4461.8999999999996"/>
        <n v="1422.8"/>
        <n v="11145.3"/>
        <n v="703.63"/>
        <n v="3489.58"/>
        <n v="1963.6"/>
        <n v="2153.5300000000002"/>
        <n v="3614.4"/>
        <n v="3414.63"/>
        <n v="15278.3"/>
        <n v="4003.28"/>
        <n v="6450.4"/>
        <n v="521.4"/>
        <n v="5565.1"/>
        <n v="4084.38"/>
        <n v="53.08"/>
        <n v="11617.3"/>
        <n v="8080.8"/>
        <n v="2234.6"/>
        <n v="1290.8"/>
        <n v="505.1"/>
        <n v="1455.63"/>
        <n v="4885.45"/>
        <n v="5234.75"/>
        <n v="5989.7"/>
        <n v="990.6"/>
        <n v="15986.8"/>
        <n v="2081.8000000000002"/>
        <n v="19135.7"/>
        <n v="4408.7"/>
        <n v="4771.5"/>
        <n v="9435.4"/>
        <n v="18616.900000000001"/>
        <n v="1243.3"/>
        <n v="1379.7"/>
        <n v="1792.2"/>
        <n v="5976.8"/>
        <n v="16530.599999999999"/>
        <n v="5455.05"/>
        <n v="1547.77"/>
        <n v="8328.4500000000007"/>
        <n v="1878.78"/>
        <n v="1815.95"/>
        <n v="14709.3"/>
        <n v="1276.78"/>
        <n v="3899.6"/>
        <n v="909.77"/>
        <n v="3282.03"/>
        <n v="531.16999999999996"/>
        <n v="6181.53"/>
        <n v="1911.87"/>
        <n v="495.1"/>
        <n v="447.8"/>
        <n v="2930.55"/>
        <n v="5949.85"/>
        <n v="1081.3"/>
        <n v="4202.13"/>
        <n v="1331.2"/>
        <n v="5922.97"/>
        <n v="289.5"/>
        <n v="1479.35"/>
        <n v="2733.2"/>
        <n v="347.93"/>
        <n v="1641.3"/>
        <n v="5369.6"/>
        <n v="4137.53"/>
        <n v="5209.8"/>
        <n v="461.27"/>
        <n v="9513.6"/>
        <n v="6621.77"/>
        <n v="13348.2"/>
        <n v="1716.43"/>
        <n v="651.20000000000005"/>
        <n v="1020.13"/>
        <n v="19481.2"/>
        <n v="5850.43"/>
        <n v="3166.38"/>
        <n v="7535.3"/>
        <n v="974.18"/>
        <n v="184.38"/>
        <n v="1194.7"/>
        <n v="16159.7"/>
        <n v="9592.1"/>
        <n v="4607.3500000000004"/>
        <n v="5033.8999999999996"/>
        <n v="8398.2000000000007"/>
        <n v="6028.27"/>
        <n v="1218.25"/>
        <n v="2844.33"/>
        <n v="16870.099999999999"/>
        <n v="7878.85"/>
        <n v="6685.9"/>
        <n v="6199.97"/>
        <n v="4380.83"/>
        <n v="2242.5500000000002"/>
        <n v="160"/>
        <n v="5987.63"/>
        <n v="4540.3999999999996"/>
        <n v="9044.2999999999993"/>
        <n v="11083.1"/>
        <n v="5068.7"/>
        <n v="4265.7"/>
        <n v="1649.15"/>
        <n v="208.65"/>
        <n v="10813.5"/>
        <n v="2014.4"/>
        <n v="11022.6"/>
        <n v="5239.2299999999996"/>
        <n v="1412.93"/>
        <n v="2758.65"/>
        <n v="15775.7"/>
        <n v="6360.77"/>
        <n v="626.45000000000005"/>
        <n v="3602.33"/>
        <n v="2250.33"/>
        <n v="8032.1"/>
        <n v="3170.63"/>
        <n v="4837.45"/>
        <n v="691.37"/>
        <n v="1229.0999999999999"/>
        <n v="6404.13"/>
        <n v="2773.6"/>
        <n v="1116.47"/>
        <n v="1404.65"/>
        <n v="9015.1"/>
        <n v="2257.3000000000002"/>
        <n v="277.35000000000002"/>
        <n v="35.58"/>
        <n v="19032.7"/>
        <n v="17949.8"/>
        <n v="18234.400000000001"/>
        <n v="245.3"/>
        <n v="9193.4"/>
        <n v="2109.1999999999998"/>
        <n v="4888.28"/>
        <n v="4533.5"/>
        <n v="4154.3"/>
        <n v="19852.5"/>
        <n v="1642.65"/>
        <n v="4293.8999999999996"/>
        <n v="571.29999999999995"/>
        <n v="2462.75"/>
        <n v="3628.65"/>
        <n v="7807.15"/>
        <n v="7220.9"/>
        <n v="4792.87"/>
        <n v="2456.85"/>
        <n v="5846.3"/>
        <n v="179.57"/>
        <n v="9502.4"/>
        <n v="18904.8"/>
        <n v="3841.1"/>
        <n v="1464.85"/>
        <n v="4891.3"/>
        <n v="573.28"/>
        <n v="5394.3"/>
        <n v="943.28"/>
        <n v="9747.9"/>
        <n v="3011.8"/>
        <n v="3124.8"/>
        <n v="2085.1999999999998"/>
        <n v="5307.83"/>
        <n v="483.05"/>
        <n v="3962.1"/>
        <n v="5019.93"/>
        <n v="1015.47"/>
        <n v="1296.4000000000001"/>
        <n v="4815.3999999999996"/>
        <n v="9319.85"/>
        <n v="813.58"/>
        <n v="4614.2"/>
        <n v="9965.2999999999993"/>
        <n v="6142.85"/>
        <n v="4273.3500000000004"/>
        <n v="3179.1"/>
        <n v="4321.1000000000004"/>
        <n v="3002.88"/>
        <n v="4120.13"/>
        <n v="2189.6"/>
        <n v="5975.7"/>
        <n v="17109.7"/>
        <n v="4322.55"/>
        <n v="566.04999999999995"/>
        <n v="4186.7"/>
        <n v="3019.57"/>
        <n v="12737.1"/>
        <n v="3210.2"/>
        <n v="876.3"/>
        <n v="3162.1"/>
        <n v="2267.0300000000002"/>
        <n v="5621.8"/>
        <n v="8766.0499999999993"/>
        <n v="5434.2"/>
        <n v="624.6"/>
        <n v="1878.8"/>
        <n v="3664.28"/>
        <n v="5703.63"/>
        <n v="6615.6"/>
        <n v="1247.93"/>
        <n v="2435.4"/>
        <n v="117.23"/>
        <n v="7976.1"/>
        <n v="4367.03"/>
        <n v="1079.8"/>
        <n v="2721.45"/>
        <n v="2042.35"/>
        <n v="6115.5"/>
        <n v="443.68"/>
        <n v="3687.2"/>
        <n v="8770.5499999999993"/>
        <n v="617.37"/>
        <n v="878.55"/>
        <n v="9113.5"/>
        <n v="4450.8999999999996"/>
        <n v="5492.4"/>
        <n v="4183.78"/>
        <n v="5099.57"/>
        <n v="1911.4"/>
        <n v="4313.9799999999996"/>
        <n v="5505.73"/>
        <n v="4273.33"/>
        <n v="2092.5300000000002"/>
        <n v="299.39999999999998"/>
        <n v="1511.87"/>
        <n v="1750.25"/>
        <n v="5403.9"/>
        <n v="2896.03"/>
        <n v="13408.9"/>
        <n v="2035.1"/>
        <n v="3443.63"/>
        <n v="4308.95"/>
        <n v="2610.83"/>
        <n v="2212.8000000000002"/>
        <n v="6121.1"/>
        <n v="2399.3000000000002"/>
        <n v="665.13"/>
        <n v="5121.95"/>
        <n v="508.87"/>
        <n v="9133.9"/>
        <n v="1527.5"/>
        <n v="1423.37"/>
        <n v="8547.2999999999993"/>
        <n v="1699.4"/>
        <n v="2225.4299999999998"/>
        <n v="8160.9"/>
        <n v="4406.53"/>
        <n v="16385.7"/>
        <n v="5123.6000000000004"/>
        <n v="6364.8"/>
        <n v="5254.4"/>
        <n v="3887.1"/>
        <n v="6489.4"/>
        <n v="408"/>
        <n v="1696.3"/>
        <n v="3699.35"/>
        <n v="2240.17"/>
        <n v="1912.6"/>
        <n v="5440.2"/>
        <n v="6268.65"/>
        <n v="9444.2999999999993"/>
        <n v="2388.4499999999998"/>
        <n v="2749.2"/>
        <n v="2498.6999999999998"/>
        <n v="9428.9"/>
        <n v="9733.2999999999993"/>
        <n v="509.9"/>
        <n v="2852.33"/>
        <n v="13320.3"/>
        <n v="4407.43"/>
        <n v="1425.73"/>
        <n v="16905.099999999999"/>
        <n v="3734.7"/>
        <n v="10464.1"/>
        <n v="3300.28"/>
        <n v="2697.37"/>
        <n v="5698.65"/>
        <n v="3886.65"/>
        <n v="3954.73"/>
        <n v="6077.6"/>
        <n v="1117.78"/>
        <n v="4495.6000000000004"/>
        <n v="1846.5"/>
        <n v="1781.3"/>
        <n v="2301.63"/>
        <n v="11043.2"/>
        <n v="2490.38"/>
        <n v="9599.7999999999993"/>
        <n v="5842.13"/>
        <n v="971.47"/>
        <n v="4443.5"/>
        <n v="4742.75"/>
        <n v="1551.6"/>
        <n v="662.95"/>
        <n v="1178.3"/>
        <n v="4230.6000000000004"/>
        <n v="19577.099999999999"/>
        <n v="6373.77"/>
        <n v="1138.8699999999999"/>
        <n v="11576.7"/>
        <n v="1040.7"/>
        <n v="2761.83"/>
        <n v="4125.6499999999996"/>
        <n v="2764.97"/>
        <n v="685.7"/>
        <n v="4334.2"/>
        <n v="2363.85"/>
        <n v="7078.2"/>
        <n v="3062.63"/>
        <n v="3360.68"/>
        <n v="2482.25"/>
        <n v="5119.6000000000004"/>
        <n v="7845.4"/>
        <n v="9372.7999999999993"/>
        <n v="4286.2299999999996"/>
        <n v="10041.1"/>
        <n v="926.7"/>
        <n v="1089.1300000000001"/>
        <n v="8408.4"/>
        <n v="17430.5"/>
        <n v="4037.5"/>
        <n v="4595.2"/>
        <n v="13989.5"/>
        <n v="4101.05"/>
        <n v="5781.2"/>
        <n v="1384.93"/>
        <n v="16235.4"/>
        <n v="5377.17"/>
        <n v="5624.5"/>
        <n v="2579.7800000000002"/>
        <n v="7726.5"/>
        <n v="490.85"/>
        <n v="1715.1"/>
        <n v="12704.1"/>
        <n v="8815.5"/>
        <n v="17108.099999999999"/>
        <n v="11603.4"/>
        <n v="3351.8"/>
        <n v="5912.9"/>
        <n v="9915.4"/>
        <n v="1592.2"/>
        <n v="450.1"/>
        <n v="185.18"/>
        <n v="4628.1000000000004"/>
        <n v="13674.3"/>
        <n v="2065.5500000000002"/>
        <n v="1234.0999999999999"/>
        <n v="998.98"/>
        <n v="1948.2"/>
        <n v="4250.05"/>
        <n v="4176.1000000000004"/>
        <n v="2359.83"/>
        <n v="5348.05"/>
        <n v="2314.77"/>
        <n v="2642.43"/>
        <n v="4126.45"/>
        <n v="1869.2"/>
        <n v="1119.08"/>
        <n v="15697.1"/>
        <n v="4590.6000000000004"/>
        <n v="4552.58"/>
        <n v="1061.9000000000001"/>
        <n v="2534.15"/>
        <n v="9328.75"/>
        <n v="930.4"/>
        <n v="14284.6"/>
        <n v="3040.4"/>
        <n v="6468.1"/>
        <n v="7665.35"/>
        <n v="601.92999999999995"/>
        <n v="6899.45"/>
        <n v="4950.55"/>
        <n v="588.42999999999995"/>
        <n v="3526.83"/>
        <n v="9733.4"/>
        <n v="17695.3"/>
        <n v="7451.6"/>
        <n v="10429.200000000001"/>
        <n v="17595.7"/>
        <n v="2624.9"/>
        <n v="6726.6"/>
        <n v="1831.8"/>
        <n v="1482.6"/>
        <n v="7565.7"/>
        <n v="4350.13"/>
        <n v="4703.7"/>
        <n v="5746.1"/>
        <n v="3055.15"/>
        <n v="1106.5999999999999"/>
        <n v="81.25"/>
        <n v="14122.5"/>
        <n v="2159.6"/>
        <n v="173.7"/>
        <n v="5451.25"/>
        <n v="3815.75"/>
        <n v="4437.6499999999996"/>
        <n v="888.8"/>
        <n v="5464.6"/>
        <n v="647.20000000000005"/>
        <n v="499.8"/>
        <n v="13079.4"/>
        <n v="513.20000000000005"/>
        <n v="7997.3"/>
        <n v="2183.58"/>
        <n v="2574.65"/>
        <n v="1184.48"/>
        <n v="1971.05"/>
        <n v="8641.25"/>
        <n v="16423.7"/>
        <n v="10847.8"/>
        <n v="7458.85"/>
        <n v="563.65"/>
        <n v="16486.900000000001"/>
        <n v="1134.6500000000001"/>
        <n v="1832.9"/>
        <n v="19298.900000000001"/>
        <n v="4049.33"/>
        <n v="982.7"/>
        <n v="1803.6"/>
        <n v="1597.85"/>
        <n v="6255.47"/>
        <n v="3009.3"/>
        <n v="2081.6"/>
        <n v="3025.03"/>
        <n v="348.98"/>
        <n v="2731.1"/>
        <n v="283.38"/>
        <n v="3636.9"/>
        <n v="5842.63"/>
        <n v="1476.6"/>
        <n v="2658.93"/>
        <n v="208.2"/>
        <n v="4771.3"/>
        <n v="6047.8"/>
        <n v="2466.65"/>
        <n v="165.18"/>
        <n v="13025.8"/>
        <n v="14791.5"/>
        <n v="18743.099999999999"/>
        <n v="6656.2"/>
        <n v="2369.33"/>
        <n v="3219.9"/>
        <n v="3730.9"/>
        <n v="560.77"/>
        <n v="334.63"/>
        <n v="1880.1"/>
        <n v="15931.6"/>
        <n v="63.97"/>
        <n v="10242.799999999999"/>
        <n v="2816.3"/>
        <n v="2049.4"/>
        <n v="5037.7"/>
        <n v="2419.38"/>
        <n v="5606.27"/>
        <n v="6770.8"/>
        <n v="407.23"/>
        <n v="175.65"/>
        <n v="7955.7"/>
        <n v="301.35000000000002"/>
        <n v="18029.599999999999"/>
        <n v="5706.43"/>
        <n v="3420.3"/>
        <n v="8296.6"/>
        <n v="13445.3"/>
        <n v="1597.28"/>
        <n v="1638.55"/>
        <n v="6013.8"/>
        <n v="566.57000000000005"/>
        <n v="589.29999999999995"/>
        <n v="6480.35"/>
        <n v="3271.08"/>
        <n v="6096.03"/>
        <n v="1949.97"/>
        <n v="5006.3999999999996"/>
        <n v="14252.7"/>
        <n v="2937.13"/>
        <n v="8236.7999999999993"/>
        <n v="1872.55"/>
        <n v="77.55"/>
        <n v="3529.2"/>
        <n v="4794.68"/>
        <n v="965.83"/>
        <n v="650.6"/>
        <n v="7996.2"/>
        <n v="13234.8"/>
        <n v="1271.5999999999999"/>
        <n v="1207.1300000000001"/>
        <n v="9383.6"/>
        <n v="629.20000000000005"/>
        <n v="5154.7"/>
        <n v="4787.68"/>
        <n v="6443.83"/>
        <n v="1125.2"/>
        <n v="2440.6999999999998"/>
        <n v="4715.1000000000004"/>
        <n v="1053.0999999999999"/>
        <n v="6537.7"/>
        <n v="6819.25"/>
        <n v="234.95"/>
        <n v="13518.2"/>
        <n v="14457.5"/>
        <n v="2345.8000000000002"/>
        <n v="3942.33"/>
        <n v="14553.7"/>
        <n v="994.2"/>
        <n v="5361.2"/>
        <n v="294.2"/>
        <n v="4723.8999999999996"/>
        <n v="17846.3"/>
        <n v="4108.53"/>
        <n v="3604.17"/>
        <n v="520.79999999999995"/>
        <n v="2216.4"/>
        <n v="1232.8800000000001"/>
        <n v="1980.4"/>
        <n v="582.20000000000005"/>
        <n v="1446.3"/>
        <n v="5670.4"/>
        <n v="14616.7"/>
        <n v="1459.7"/>
      </sharedItems>
      <fieldGroup base="30">
        <rangePr startNum="35.58" endNum="19996.5" groupInterval="1000"/>
        <groupItems count="22">
          <s v="&lt;35,58"/>
          <s v="35,58-1035,58"/>
          <s v="1035,58-2035,58"/>
          <s v="2035,58-3035,58"/>
          <s v="3035,58-4035,58"/>
          <s v="4035,58-5035,58"/>
          <s v="5035,58-6035,58"/>
          <s v="6035,58-7035,58"/>
          <s v="7035,58-8035,58"/>
          <s v="8035,58-9035,58"/>
          <s v="9035,58-10035,58"/>
          <s v="10035,58-11035,58"/>
          <s v="11035,58-12035,58"/>
          <s v="12035,58-13035,58"/>
          <s v="13035,58-14035,58"/>
          <s v="14035,58-15035,58"/>
          <s v="15035,58-16035,58"/>
          <s v="16035,58-17035,58"/>
          <s v="17035,58-18035,58"/>
          <s v="18035,58-19035,58"/>
          <s v="19035,58-20035,58"/>
          <s v="&gt;20035,58"/>
        </groupItems>
      </fieldGroup>
    </cacheField>
    <cacheField name="Gasto_dia" numFmtId="43">
      <sharedItems containsSemiMixedTypes="0" containsString="0" containsNumber="1" minValue="12.93" maxValue="19852.5" count="1000">
        <n v="835.2"/>
        <n v="613.08000000000004"/>
        <n v="3692.87"/>
        <n v="888.06"/>
        <n v="4756.55"/>
        <n v="297.7"/>
        <n v="1238.8599999999999"/>
        <n v="1466.7"/>
        <n v="498.3"/>
        <n v="1383.01"/>
        <n v="511.5"/>
        <n v="3033.15"/>
        <n v="1301.6300000000001"/>
        <n v="1022.34"/>
        <n v="1549.64"/>
        <n v="1298.8499999999999"/>
        <n v="742.76"/>
        <n v="138.85"/>
        <n v="205.56"/>
        <n v="21.95"/>
        <n v="1989.4"/>
        <n v="3632.26"/>
        <n v="129.11000000000001"/>
        <n v="4736.7"/>
        <n v="3084.45"/>
        <n v="1582.85"/>
        <n v="1495.98"/>
        <n v="384.54"/>
        <n v="451.12"/>
        <n v="351.42"/>
        <n v="807.5"/>
        <n v="2064.3000000000002"/>
        <n v="1341.83"/>
        <n v="626.54999999999995"/>
        <n v="567.6"/>
        <n v="556.99"/>
        <n v="4576.8500000000004"/>
        <n v="276.23"/>
        <n v="7523.2"/>
        <n v="1439.64"/>
        <n v="3238.46"/>
        <n v="143.59"/>
        <n v="15195.4"/>
        <n v="1034.23"/>
        <n v="1298.26"/>
        <n v="521.07000000000005"/>
        <n v="153.15"/>
        <n v="1455.7"/>
        <n v="264.64999999999998"/>
        <n v="2756.83"/>
        <n v="1211.58"/>
        <n v="1881.23"/>
        <n v="641.95000000000005"/>
        <n v="2641.48"/>
        <n v="64.069999999999993"/>
        <n v="4873.3500000000004"/>
        <n v="525.04999999999995"/>
        <n v="1952.3"/>
        <n v="4220.8"/>
        <n v="1972.08"/>
        <n v="1161.58"/>
        <n v="5873.6"/>
        <n v="591.20000000000005"/>
        <n v="4282.25"/>
        <n v="795.06"/>
        <n v="9770.4"/>
        <n v="2134.6999999999998"/>
        <n v="10485.5"/>
        <n v="722.34"/>
        <n v="10675.9"/>
        <n v="632.28"/>
        <n v="175.79"/>
        <n v="850.24"/>
        <n v="2358.58"/>
        <n v="2068.56"/>
        <n v="1371.64"/>
        <n v="410.16"/>
        <n v="838.81"/>
        <n v="2872.87"/>
        <n v="1969.35"/>
        <n v="607.41"/>
        <n v="2403.4"/>
        <n v="50.61"/>
        <n v="833.42"/>
        <n v="99.26"/>
        <n v="1919.6"/>
        <n v="416.82"/>
        <n v="1202.42"/>
        <n v="1073.67"/>
        <n v="2328.4699999999998"/>
        <n v="1690.96"/>
        <n v="763.38"/>
        <n v="105.76"/>
        <n v="822.8"/>
        <n v="1378.17"/>
        <n v="2845.98"/>
        <n v="834.14"/>
        <n v="3617.45"/>
        <n v="1046.71"/>
        <n v="1963.93"/>
        <n v="1099.79"/>
        <n v="62.75"/>
        <n v="1819.97"/>
        <n v="144.55000000000001"/>
        <n v="4549.8"/>
        <n v="1218.0999999999999"/>
        <n v="164.5"/>
        <n v="313.85000000000002"/>
        <n v="1585.2"/>
        <n v="1428.29"/>
        <n v="64.400000000000006"/>
        <n v="10373.4"/>
        <n v="21.9"/>
        <n v="2346.4299999999998"/>
        <n v="10556.1"/>
        <n v="1034.45"/>
        <n v="3062.05"/>
        <n v="2016.85"/>
        <n v="230.48"/>
        <n v="5483.2"/>
        <n v="1548.07"/>
        <n v="16.55"/>
        <n v="4109.3"/>
        <n v="1550.53"/>
        <n v="870.2"/>
        <n v="56.88"/>
        <n v="4295.95"/>
        <n v="11494.5"/>
        <n v="351.96"/>
        <n v="981.45"/>
        <n v="1728.85"/>
        <n v="6409.5"/>
        <n v="759.31"/>
        <n v="1085.18"/>
        <n v="90.42"/>
        <n v="1947.39"/>
        <n v="290.52999999999997"/>
        <n v="4729.1000000000004"/>
        <n v="740.19"/>
        <n v="1505.9"/>
        <n v="2446.0700000000002"/>
        <n v="155.21"/>
        <n v="1460.49"/>
        <n v="9595.4500000000007"/>
        <n v="1125.3699999999999"/>
        <n v="933.2"/>
        <n v="105.93"/>
        <n v="1318.73"/>
        <n v="1206.94"/>
        <n v="207.15"/>
        <n v="919.16"/>
        <n v="1143.23"/>
        <n v="894.62"/>
        <n v="374.48"/>
        <n v="2566.56"/>
        <n v="574.91999999999996"/>
        <n v="59.37"/>
        <n v="1538.19"/>
        <n v="3298.65"/>
        <n v="9944.2999999999993"/>
        <n v="2060.37"/>
        <n v="2033.28"/>
        <n v="305.89"/>
        <n v="618.38"/>
        <n v="107.64"/>
        <n v="2824.87"/>
        <n v="6156.17"/>
        <n v="391.76"/>
        <n v="6409.17"/>
        <n v="2597.7399999999998"/>
        <n v="45.39"/>
        <n v="1898.13"/>
        <n v="4502.6000000000004"/>
        <n v="103.31"/>
        <n v="2030.93"/>
        <n v="5520.53"/>
        <n v="1278.23"/>
        <n v="3064.08"/>
        <n v="611.58000000000004"/>
        <n v="850.61"/>
        <n v="2117.33"/>
        <n v="3784.1"/>
        <n v="2057.08"/>
        <n v="1106.6600000000001"/>
        <n v="89.13"/>
        <n v="1611.9"/>
        <n v="3582.78"/>
        <n v="1116.55"/>
        <n v="2891.8"/>
        <n v="2192.5"/>
        <n v="994.07"/>
        <n v="911.67"/>
        <n v="3528.7"/>
        <n v="1369.26"/>
        <n v="2534.63"/>
        <n v="74.08"/>
        <n v="2233.0100000000002"/>
        <n v="145.91"/>
        <n v="4934.3500000000004"/>
        <n v="1075.58"/>
        <n v="3522.76"/>
        <n v="512.84"/>
        <n v="5190.37"/>
        <n v="1200.72"/>
        <n v="2400.5"/>
        <n v="1242.99"/>
        <n v="3463.78"/>
        <n v="1996.28"/>
        <n v="1723.93"/>
        <n v="1388.18"/>
        <n v="2186.2800000000002"/>
        <n v="6217.5"/>
        <n v="2963.83"/>
        <n v="1462.88"/>
        <n v="2464.7800000000002"/>
        <n v="17016.099999999999"/>
        <n v="5245.6"/>
        <n v="2353.0500000000002"/>
        <n v="48.33"/>
        <n v="71.53"/>
        <n v="1603.85"/>
        <n v="1838.08"/>
        <n v="1662.44"/>
        <n v="8023.9"/>
        <n v="5190.53"/>
        <n v="418.24"/>
        <n v="486.65"/>
        <n v="755.58"/>
        <n v="589.03"/>
        <n v="1102.9000000000001"/>
        <n v="1811.35"/>
        <n v="537.33000000000004"/>
        <n v="65.2"/>
        <n v="53.07"/>
        <n v="4879.8"/>
        <n v="6307.07"/>
        <n v="472.78"/>
        <n v="1483.99"/>
        <n v="5551.3"/>
        <n v="1328.72"/>
        <n v="1243.96"/>
        <n v="672.19"/>
        <n v="1410.85"/>
        <n v="338.28"/>
        <n v="537.82000000000005"/>
        <n v="206.96"/>
        <n v="672.96"/>
        <n v="1433.01"/>
        <n v="3070.63"/>
        <n v="4460.6000000000004"/>
        <n v="4206.3"/>
        <n v="1208.77"/>
        <n v="2992.48"/>
        <n v="290.67"/>
        <n v="301.45999999999998"/>
        <n v="641.89"/>
        <n v="1022.23"/>
        <n v="1220.07"/>
        <n v="1009.97"/>
        <n v="1200.18"/>
        <n v="11522.1"/>
        <n v="1949.33"/>
        <n v="15669.2"/>
        <n v="529.4"/>
        <n v="2340.6999999999998"/>
        <n v="2569.2600000000002"/>
        <n v="368.66"/>
        <n v="1349.46"/>
        <n v="5550.83"/>
        <n v="228.27"/>
        <n v="1770.01"/>
        <n v="1048.33"/>
        <n v="1604.92"/>
        <n v="638.9"/>
        <n v="2045.4"/>
        <n v="3076.2"/>
        <n v="1842.73"/>
        <n v="5970.15"/>
        <n v="1682.65"/>
        <n v="2694.65"/>
        <n v="511.17"/>
        <n v="6811.6"/>
        <n v="105.26"/>
        <n v="15744.1"/>
        <n v="276.18"/>
        <n v="4369.8999999999996"/>
        <n v="133.94"/>
        <n v="3095.74"/>
        <n v="1038.78"/>
        <n v="2607.4"/>
        <n v="3023.27"/>
        <n v="615.11"/>
        <n v="8654.4"/>
        <n v="1404.98"/>
        <n v="893.27"/>
        <n v="287.76"/>
        <n v="4489.8999999999996"/>
        <n v="727.94"/>
        <n v="247.98"/>
        <n v="3369.4"/>
        <n v="1478.56"/>
        <n v="1742.6"/>
        <n v="280.08"/>
        <n v="3806.23"/>
        <n v="181.47"/>
        <n v="1370.91"/>
        <n v="83.97"/>
        <n v="492.85"/>
        <n v="236.53"/>
        <n v="2910.97"/>
        <n v="1131.4000000000001"/>
        <n v="1366.22"/>
        <n v="1205.31"/>
        <n v="859.52"/>
        <n v="1305.45"/>
        <n v="555.79999999999995"/>
        <n v="1775.72"/>
        <n v="125.54"/>
        <n v="18773.2"/>
        <n v="626.73"/>
        <n v="2793.17"/>
        <n v="3135.43"/>
        <n v="52.32"/>
        <n v="1784.1"/>
        <n v="336.83"/>
        <n v="1409.17"/>
        <n v="2146.04"/>
        <n v="5432.9"/>
        <n v="177.61"/>
        <n v="2501.9"/>
        <n v="139.97"/>
        <n v="1213.17"/>
        <n v="2856.2"/>
        <n v="365.12"/>
        <n v="547.70000000000005"/>
        <n v="384.24"/>
        <n v="1548.11"/>
        <n v="188.37"/>
        <n v="1394.7"/>
        <n v="1118.05"/>
        <n v="2067.39"/>
        <n v="1109.3900000000001"/>
        <n v="2629.83"/>
        <n v="719.37"/>
        <n v="1974.77"/>
        <n v="1745.75"/>
        <n v="1922.84"/>
        <n v="1487.8"/>
        <n v="885.48"/>
        <n v="580.1"/>
        <n v="3098.08"/>
        <n v="790.98"/>
        <n v="1139.53"/>
        <n v="1341.86"/>
        <n v="83.62"/>
        <n v="3014.74"/>
        <n v="5669.63"/>
        <n v="270.23"/>
        <n v="6088.23"/>
        <n v="839.69"/>
        <n v="1187.05"/>
        <n v="2088.6999999999998"/>
        <n v="2526.3200000000002"/>
        <n v="515.15"/>
        <n v="377.48"/>
        <n v="885.7"/>
        <n v="1188.56"/>
        <n v="1308.23"/>
        <n v="173.91"/>
        <n v="1247.1500000000001"/>
        <n v="1401.95"/>
        <n v="8810.4"/>
        <n v="973.98"/>
        <n v="7438.45"/>
        <n v="1653.93"/>
        <n v="3327.9"/>
        <n v="3841.82"/>
        <n v="1435.99"/>
        <n v="5414.35"/>
        <n v="1224.3800000000001"/>
        <n v="2025.64"/>
        <n v="1518.96"/>
        <n v="1072.1300000000001"/>
        <n v="1143.8800000000001"/>
        <n v="1579.44"/>
        <n v="2347.4299999999998"/>
        <n v="1600.6"/>
        <n v="100.29"/>
        <n v="1373.77"/>
        <n v="101"/>
        <n v="686.13"/>
        <n v="3802.93"/>
        <n v="6074.35"/>
        <n v="180.49"/>
        <n v="1310.04"/>
        <n v="1982.46"/>
        <n v="717.4"/>
        <n v="698.49"/>
        <n v="120.32"/>
        <n v="184.98"/>
        <n v="2641.8"/>
        <n v="1248.7"/>
        <n v="4416.13"/>
        <n v="669.7"/>
        <n v="1449.75"/>
        <n v="5340.4"/>
        <n v="948.8"/>
        <n v="17447.7"/>
        <n v="1357.86"/>
        <n v="1252.4000000000001"/>
        <n v="1357.11"/>
        <n v="1198.18"/>
        <n v="1456.2"/>
        <n v="6054.1"/>
        <n v="9238.4"/>
        <n v="6338.8"/>
        <n v="878.16"/>
        <n v="4384.53"/>
        <n v="1348.54"/>
        <n v="1145.22"/>
        <n v="1454.82"/>
        <n v="1282.79"/>
        <n v="2743.82"/>
        <n v="2907.45"/>
        <n v="1742.63"/>
        <n v="600.85"/>
        <n v="155.9"/>
        <n v="146.80000000000001"/>
        <n v="2186.31"/>
        <n v="674.45"/>
        <n v="852.12"/>
        <n v="1144.3800000000001"/>
        <n v="728.45"/>
        <n v="1834.07"/>
        <n v="835.43"/>
        <n v="18176.900000000001"/>
        <n v="6940.5"/>
        <n v="1519.1"/>
        <n v="625.12"/>
        <n v="1895.1"/>
        <n v="3716.05"/>
        <n v="2963.03"/>
        <n v="619.87"/>
        <n v="1128.69"/>
        <n v="255.04"/>
        <n v="852.51"/>
        <n v="4857.2299999999996"/>
        <n v="929.55"/>
        <n v="91.56"/>
        <n v="343.66"/>
        <n v="2920.9"/>
        <n v="1251.93"/>
        <n v="299.82"/>
        <n v="1633.95"/>
        <n v="1175.22"/>
        <n v="1037.33"/>
        <n v="6019.3"/>
        <n v="773.34"/>
        <n v="1904.73"/>
        <n v="1449.83"/>
        <n v="1940.37"/>
        <n v="1189.27"/>
        <n v="2929.68"/>
        <n v="1274.02"/>
        <n v="1012.92"/>
        <n v="137.74"/>
        <n v="91.91"/>
        <n v="963.65"/>
        <n v="2845.62"/>
        <n v="1798.66"/>
        <n v="843.37"/>
        <n v="959.78"/>
        <n v="2758.37"/>
        <n v="1294.5899999999999"/>
        <n v="4380.3999999999996"/>
        <n v="303.02999999999997"/>
        <n v="2959.57"/>
        <n v="348.92"/>
        <n v="1968.7"/>
        <n v="3859.55"/>
        <n v="1520.21"/>
        <n v="4461.8999999999996"/>
        <n v="569.12"/>
        <n v="2229.06"/>
        <n v="2814.5"/>
        <n v="6979.15"/>
        <n v="841.54"/>
        <n v="461.47"/>
        <n v="1807.2"/>
        <n v="10243.9"/>
        <n v="1175.25"/>
        <n v="5337.7"/>
        <n v="716.71"/>
        <n v="782.1"/>
        <n v="1011.84"/>
        <n v="16337.5"/>
        <n v="30.33"/>
        <n v="3872.43"/>
        <n v="4040.4"/>
        <n v="993.16"/>
        <n v="430.27"/>
        <n v="101.02"/>
        <n v="970.42"/>
        <n v="1503.22"/>
        <n v="2093.9"/>
        <n v="998.28"/>
        <n v="330.2"/>
        <n v="3996.7"/>
        <n v="1040.9000000000001"/>
        <n v="1366.84"/>
        <n v="801.58"/>
        <n v="530.16999999999996"/>
        <n v="1572.57"/>
        <n v="2659.56"/>
        <n v="191.28"/>
        <n v="1103.76"/>
        <n v="298.7"/>
        <n v="4482.6000000000004"/>
        <n v="2361.5100000000002"/>
        <n v="1818.35"/>
        <n v="515.91999999999996"/>
        <n v="16656.900000000001"/>
        <n v="835.01"/>
        <n v="558.75"/>
        <n v="2451.5500000000002"/>
        <n v="729.59"/>
        <n v="1299.8699999999999"/>
        <n v="248.12"/>
        <n v="2625.62"/>
        <n v="113.82"/>
        <n v="1545.38"/>
        <n v="5735.6"/>
        <n v="495.1"/>
        <n v="223.9"/>
        <n v="1065.6500000000001"/>
        <n v="1699.96"/>
        <n v="360.43"/>
        <n v="4202.13"/>
        <n v="499.2"/>
        <n v="2961.48"/>
        <n v="231.6"/>
        <n v="986.23"/>
        <n v="2733.2"/>
        <n v="1043.8"/>
        <n v="182.37"/>
        <n v="1239.1400000000001"/>
        <n v="3310.02"/>
        <n v="947.24"/>
        <n v="197.69"/>
        <n v="19027.2"/>
        <n v="1986.53"/>
        <n v="1483.13"/>
        <n v="396.1"/>
        <n v="651.20000000000005"/>
        <n v="3060.4"/>
        <n v="3896.24"/>
        <n v="2507.33"/>
        <n v="3166.38"/>
        <n v="2511.77"/>
        <n v="432.97"/>
        <n v="184.38"/>
        <n v="170.67"/>
        <n v="5386.57"/>
        <n v="9592.1"/>
        <n v="3071.57"/>
        <n v="838.98"/>
        <n v="699.85"/>
        <n v="2583.54"/>
        <n v="487.3"/>
        <n v="1625.33"/>
        <n v="1205.01"/>
        <n v="3939.43"/>
        <n v="835.74"/>
        <n v="3099.98"/>
        <n v="2190.42"/>
        <n v="4485.1000000000004"/>
        <n v="40"/>
        <n v="1283.06"/>
        <n v="18161.599999999999"/>
        <n v="18088.599999999999"/>
        <n v="852.55"/>
        <n v="1267.18"/>
        <n v="2843.8"/>
        <n v="659.66"/>
        <n v="75.87"/>
        <n v="772.39"/>
        <n v="503.6"/>
        <n v="1224.73"/>
        <n v="1428.88"/>
        <n v="1059.7"/>
        <n v="551.73"/>
        <n v="1434.15"/>
        <n v="4770.58"/>
        <n v="178.99"/>
        <n v="1029.24"/>
        <n v="9001.2999999999993"/>
        <n v="1460.38"/>
        <n v="1152.95"/>
        <n v="1934.98"/>
        <n v="518.53"/>
        <n v="1229.0999999999999"/>
        <n v="9606.2000000000007"/>
        <n v="1008.58"/>
        <n v="334.94"/>
        <n v="468.22"/>
        <n v="2003.36"/>
        <n v="752.43"/>
        <n v="50.43"/>
        <n v="23.72"/>
        <n v="9516.35"/>
        <n v="1794.98"/>
        <n v="3039.07"/>
        <n v="40.880000000000003"/>
        <n v="2626.69"/>
        <n v="1054.5999999999999"/>
        <n v="3910.62"/>
        <n v="1360.05"/>
        <n v="593.47"/>
        <n v="19852.5"/>
        <n v="3285.3"/>
        <n v="477.1"/>
        <n v="285.64999999999998"/>
        <n v="447.77"/>
        <n v="1814.33"/>
        <n v="7807.15"/>
        <n v="14441.8"/>
        <n v="3594.65"/>
        <n v="409.48"/>
        <n v="1062.96"/>
        <n v="38.479999999999997"/>
        <n v="1583.73"/>
        <n v="3780.96"/>
        <n v="1440.41"/>
        <n v="488.28"/>
        <n v="4891.3"/>
        <n v="458.62"/>
        <n v="16182.9"/>
        <n v="539.01"/>
        <n v="886.17"/>
        <n v="1204.72"/>
        <n v="12499.2"/>
        <n v="1042.5999999999999"/>
        <n v="3980.88"/>
        <n v="148.63"/>
        <n v="566.01"/>
        <n v="1158.45"/>
        <n v="1015.47"/>
        <n v="1296.4000000000001"/>
        <n v="1751.05"/>
        <n v="2071.08"/>
        <n v="406.79"/>
        <n v="4614.2"/>
        <n v="1107.26"/>
        <n v="1228.57"/>
        <n v="712.23"/>
        <n v="794.78"/>
        <n v="1080.28"/>
        <n v="2402.3000000000002"/>
        <n v="8240.25"/>
        <n v="1459.73"/>
        <n v="1327.93"/>
        <n v="1901.08"/>
        <n v="17290.2"/>
        <n v="188.68"/>
        <n v="3349.36"/>
        <n v="1509.78"/>
        <n v="909.79"/>
        <n v="2568.16"/>
        <n v="292.10000000000002"/>
        <n v="287.45999999999998"/>
        <n v="6801.1"/>
        <n v="864.89"/>
        <n v="2191.5100000000002"/>
        <n v="1358.55"/>
        <n v="69.400000000000006"/>
        <n v="313.13"/>
        <n v="1465.71"/>
        <n v="1555.54"/>
        <n v="1417.63"/>
        <n v="534.83000000000004"/>
        <n v="3247.2"/>
        <n v="42.63"/>
        <n v="7976.1"/>
        <n v="2911.35"/>
        <n v="431.92"/>
        <n v="544.29"/>
        <n v="680.78"/>
        <n v="764.44"/>
        <n v="354.94"/>
        <n v="1474.88"/>
        <n v="1461.76"/>
        <n v="168.37"/>
        <n v="146.43"/>
        <n v="1012.61"/>
        <n v="2225.4499999999998"/>
        <n v="1220.53"/>
        <n v="1195.3599999999999"/>
        <n v="1274.8900000000001"/>
        <n v="136.53"/>
        <n v="5751.97"/>
        <n v="3303.44"/>
        <n v="1424.44"/>
        <n v="627.76"/>
        <n v="112.28"/>
        <n v="348.89"/>
        <n v="437.56"/>
        <n v="1080.78"/>
        <n v="8688.1"/>
        <n v="2234.8200000000002"/>
        <n v="203.51"/>
        <n v="1147.8800000000001"/>
        <n v="1231.1300000000001"/>
        <n v="10443.299999999999"/>
        <n v="6638.4"/>
        <n v="612.11"/>
        <n v="369.12"/>
        <n v="142.53"/>
        <n v="5121.95"/>
        <n v="218.09"/>
        <n v="3044.63"/>
        <n v="2291.25"/>
        <n v="4270.1000000000004"/>
        <n v="8547.2999999999993"/>
        <n v="283.23"/>
        <n v="513.55999999999995"/>
        <n v="1632.18"/>
        <n v="1468.84"/>
        <n v="1820.63"/>
        <n v="853.93"/>
        <n v="578.62"/>
        <n v="3940.8"/>
        <n v="832.95"/>
        <n v="1622.35"/>
        <n v="204"/>
        <n v="1130.8699999999999"/>
        <n v="1479.74"/>
        <n v="560.04"/>
        <n v="717.23"/>
        <n v="1088.04"/>
        <n v="2089.5500000000002"/>
        <n v="18888.599999999999"/>
        <n v="530.77"/>
        <n v="785.49"/>
        <n v="1249.3499999999999"/>
        <n v="1885.78"/>
        <n v="2780.94"/>
        <n v="145.69"/>
        <n v="950.78"/>
        <n v="1210.94"/>
        <n v="2644.46"/>
        <n v="1425.73"/>
        <n v="5635.03"/>
        <n v="1867.35"/>
        <n v="872.01"/>
        <n v="3300.28"/>
        <n v="1011.51"/>
        <n v="1424.66"/>
        <n v="3109.32"/>
        <n v="1438.08"/>
        <n v="506.47"/>
        <n v="745.18"/>
        <n v="1284.46"/>
        <n v="184.65"/>
        <n v="593.77"/>
        <n v="1841.3"/>
        <n v="3681.07"/>
        <n v="1423.07"/>
        <n v="4799.8999999999996"/>
        <n v="1947.38"/>
        <n v="364.3"/>
        <n v="888.7"/>
        <n v="3161.83"/>
        <n v="221.66"/>
        <n v="120.54"/>
        <n v="117.83"/>
        <n v="846.12"/>
        <n v="1631.43"/>
        <n v="3186.88"/>
        <n v="1708.3"/>
        <n v="2894.18"/>
        <n v="260.18"/>
        <n v="2209.46"/>
        <n v="2062.83"/>
        <n v="921.66"/>
        <n v="195.91"/>
        <n v="928.76"/>
        <n v="4727.7"/>
        <n v="2359.4"/>
        <n v="1837.58"/>
        <n v="2688.54"/>
        <n v="451.32"/>
        <n v="731.37"/>
        <n v="1120.77"/>
        <n v="9372.7999999999993"/>
        <n v="918.48"/>
        <n v="912.83"/>
        <n v="205.93"/>
        <n v="4356.5"/>
        <n v="1401.4"/>
        <n v="4357.63"/>
        <n v="2018.75"/>
        <n v="1670.98"/>
        <n v="1398.95"/>
        <n v="5468.07"/>
        <n v="5781.2"/>
        <n v="1038.7"/>
        <n v="1159.67"/>
        <n v="1344.29"/>
        <n v="4218.38"/>
        <n v="859.93"/>
        <n v="702.41"/>
        <n v="981.7"/>
        <n v="263.86"/>
        <n v="907.44"/>
        <n v="2938.5"/>
        <n v="1900.9"/>
        <n v="5801.7"/>
        <n v="558.63"/>
        <n v="8869.35"/>
        <n v="1239.43"/>
        <n v="682.37"/>
        <n v="163.66999999999999"/>
        <n v="185.18"/>
        <n v="771.35"/>
        <n v="6837.15"/>
        <n v="295.08"/>
        <n v="112.19"/>
        <n v="570.84"/>
        <n v="139.16"/>
        <n v="653.85"/>
        <n v="642.48"/>
        <n v="589.96"/>
        <n v="5348.05"/>
        <n v="1157.3800000000001"/>
        <n v="3963.65"/>
        <n v="8252.9"/>
        <n v="143.78"/>
        <n v="639.47"/>
        <n v="1744.12"/>
        <n v="1836.24"/>
        <n v="1300.74"/>
        <n v="424.76"/>
        <n v="389.87"/>
        <n v="1332.68"/>
        <n v="531.66"/>
        <n v="1428.46"/>
        <n v="912.12"/>
        <n v="6468.1"/>
        <n v="1533.07"/>
        <n v="1805.8"/>
        <n v="1254.45"/>
        <n v="2200.2399999999998"/>
        <n v="470.74"/>
        <n v="1322.56"/>
        <n v="6488.93"/>
        <n v="2527.9"/>
        <n v="4967.7299999999996"/>
        <n v="1303.6500000000001"/>
        <n v="1353.52"/>
        <n v="5249.8"/>
        <n v="1681.65"/>
        <n v="1221.2"/>
        <n v="1482.6"/>
        <n v="630.48"/>
        <n v="2485.79"/>
        <n v="3135.8"/>
        <n v="1915.37"/>
        <n v="763.79"/>
        <n v="110.66"/>
        <n v="81.25"/>
        <n v="2017.5"/>
        <n v="196.33"/>
        <n v="43.43"/>
        <n v="2725.63"/>
        <n v="7631.5"/>
        <n v="2535.8000000000002"/>
        <n v="136.74"/>
        <n v="1366.15"/>
        <n v="161.80000000000001"/>
        <n v="285.60000000000002"/>
        <n v="1634.93"/>
        <n v="684.27"/>
        <n v="7997.3"/>
        <n v="873.43"/>
        <n v="2059.7199999999998"/>
        <n v="1579.3"/>
        <n v="1576.84"/>
        <n v="17282.5"/>
        <n v="16423.7"/>
        <n v="5423.9"/>
        <n v="3729.43"/>
        <n v="173.43"/>
        <n v="1498.81"/>
        <n v="324.19"/>
        <n v="814.62"/>
        <n v="1484.53"/>
        <n v="1472.48"/>
        <n v="327.57"/>
        <n v="257.66000000000003"/>
        <n v="1065.23"/>
        <n v="1340.46"/>
        <n v="1003.1"/>
        <n v="260.2"/>
        <n v="1210.01"/>
        <n v="465.3"/>
        <n v="910.37"/>
        <n v="283.38"/>
        <n v="1039.1099999999999"/>
        <n v="17527.900000000001"/>
        <n v="295.32"/>
        <n v="7976.8"/>
        <n v="62.46"/>
        <n v="397.61"/>
        <n v="1209.56"/>
        <n v="616.66"/>
        <n v="50.82"/>
        <n v="2170.9699999999998"/>
        <n v="3697.88"/>
        <n v="1703.92"/>
        <n v="6656.2"/>
        <n v="1353.9"/>
        <n v="689.98"/>
        <n v="532.99"/>
        <n v="841.15"/>
        <n v="83.66"/>
        <n v="940.05"/>
        <n v="1593.16"/>
        <n v="38.380000000000003"/>
        <n v="931.16"/>
        <n v="312.92"/>
        <n v="1024.7"/>
        <n v="10075.4"/>
        <n v="1935.5"/>
        <n v="4204.7"/>
        <n v="2256.9299999999998"/>
        <n v="116.35"/>
        <n v="54.05"/>
        <n v="1988.93"/>
        <n v="50.23"/>
        <n v="2253.6999999999998"/>
        <n v="5706.43"/>
        <n v="3420.3"/>
        <n v="1659.32"/>
        <n v="1034.25"/>
        <n v="456.36"/>
        <n v="234.08"/>
        <n v="3608.28"/>
        <n v="212.46"/>
        <n v="441.98"/>
        <n v="6480.35"/>
        <n v="1006.48"/>
        <n v="3657.62"/>
        <n v="1949.97"/>
        <n v="5006.3999999999996"/>
        <n v="2375.4499999999998"/>
        <n v="1174.8499999999999"/>
        <n v="1372.8"/>
        <n v="312.08999999999997"/>
        <n v="12.93"/>
        <n v="1176.4000000000001"/>
        <n v="4794.68"/>
        <n v="275.95"/>
        <n v="118.29"/>
        <n v="7996.2"/>
        <n v="1654.35"/>
        <n v="317.89999999999998"/>
        <n v="371.42"/>
        <n v="1340.51"/>
        <n v="251.68"/>
        <n v="1472.77"/>
        <n v="19150.7"/>
        <n v="2761.64"/>
        <n v="562.6"/>
        <n v="750.98"/>
        <n v="2357.5500000000002"/>
        <n v="526.54999999999995"/>
        <n v="1089.6199999999999"/>
        <n v="2273.08"/>
        <n v="42.72"/>
        <n v="965.59"/>
        <n v="1445.75"/>
        <n v="390.97"/>
        <n v="1752.14"/>
        <n v="1819.21"/>
        <n v="82.85"/>
        <n v="893.53"/>
        <n v="84.06"/>
        <n v="1180.98"/>
        <n v="2974.38"/>
        <n v="1760.8"/>
        <n v="901.04"/>
        <n v="104.16"/>
        <n v="664.92"/>
        <n v="379.35"/>
        <n v="360.07"/>
        <n v="291.10000000000002"/>
        <n v="144.63"/>
        <n v="5670.4"/>
        <n v="4872.2299999999996"/>
        <n v="648.76"/>
      </sharedItems>
      <fieldGroup base="31">
        <rangePr startNum="12.93" endNum="19852.5" groupInterval="1000"/>
        <groupItems count="22">
          <s v="&lt;12,93"/>
          <s v="12,93-1012,93"/>
          <s v="1012,93-2012,93"/>
          <s v="2012,93-3012,93"/>
          <s v="3012,93-4012,93"/>
          <s v="4012,93-5012,93"/>
          <s v="5012,93-6012,93"/>
          <s v="6012,93-7012,93"/>
          <s v="7012,93-8012,93"/>
          <s v="8012,93-9012,93"/>
          <s v="9012,93-10012,93"/>
          <s v="10012,93-11012,93"/>
          <s v="11012,93-12012,93"/>
          <s v="12012,93-13012,93"/>
          <s v="13012,93-14012,93"/>
          <s v="14012,93-15012,93"/>
          <s v="15012,93-16012,93"/>
          <s v="16012,93-17012,93"/>
          <s v="17012,93-18012,93"/>
          <s v="18012,93-19012,93"/>
          <s v="19012,93-20012,93"/>
          <s v="&gt;20012,93"/>
        </groupItems>
      </fieldGroup>
    </cacheField>
    <cacheField name="Días (Fecha_Reserva)" numFmtId="0" databaseField="0">
      <fieldGroup base="7">
        <rangePr groupBy="days" startDate="2024-01-01T00:00:00" endDate="2024-12-30T00:00:00"/>
        <groupItems count="368">
          <s v="&lt;01/01/2024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0/12/2024"/>
        </groupItems>
      </fieldGroup>
    </cacheField>
    <cacheField name="Meses (Fecha_Reserva)" numFmtId="0" databaseField="0">
      <fieldGroup base="7">
        <rangePr groupBy="months" startDate="2024-01-01T00:00:00" endDate="2024-12-30T00:00:00"/>
        <groupItems count="14">
          <s v="&lt;01/01/202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4"/>
        </groupItems>
      </fieldGroup>
    </cacheField>
    <cacheField name="Días (Fecha_Viaje)" numFmtId="0" databaseField="0">
      <fieldGroup base="8">
        <rangePr groupBy="days" startDate="2024-02-02T00:00:00" endDate="2025-01-01T00:00:00"/>
        <groupItems count="368">
          <s v="&lt;02/02/2024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1/2025"/>
        </groupItems>
      </fieldGroup>
    </cacheField>
    <cacheField name="Meses (Fecha_Viaje)" numFmtId="0" databaseField="0">
      <fieldGroup base="8">
        <rangePr groupBy="months" startDate="2024-02-02T00:00:00" endDate="2025-01-01T00:00:00"/>
        <groupItems count="14">
          <s v="&lt;02/02/202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U0001"/>
    <s v="90523220G"/>
    <x v="0"/>
    <x v="0"/>
    <x v="0"/>
    <x v="0"/>
    <s v="R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U0002"/>
    <s v="63579929V"/>
    <x v="1"/>
    <x v="0"/>
    <x v="1"/>
    <x v="0"/>
    <s v="R00002"/>
    <x v="1"/>
    <x v="1"/>
    <x v="1"/>
    <x v="1"/>
    <x v="0"/>
    <x v="0"/>
    <x v="1"/>
    <x v="0"/>
    <x v="1"/>
    <x v="0"/>
    <x v="1"/>
    <x v="0"/>
    <x v="1"/>
    <x v="0"/>
    <x v="1"/>
    <x v="1"/>
    <x v="1"/>
    <x v="1"/>
    <x v="1"/>
    <x v="0"/>
    <x v="1"/>
    <x v="0"/>
    <x v="0"/>
    <x v="1"/>
    <x v="1"/>
  </r>
  <r>
    <s v="U0003"/>
    <s v="13157986P"/>
    <x v="2"/>
    <x v="1"/>
    <x v="2"/>
    <x v="0"/>
    <s v="R00003"/>
    <x v="2"/>
    <x v="2"/>
    <x v="2"/>
    <x v="2"/>
    <x v="1"/>
    <x v="1"/>
    <x v="2"/>
    <x v="0"/>
    <x v="2"/>
    <x v="1"/>
    <x v="2"/>
    <x v="1"/>
    <x v="2"/>
    <x v="0"/>
    <x v="0"/>
    <x v="1"/>
    <x v="0"/>
    <x v="2"/>
    <x v="0"/>
    <x v="0"/>
    <x v="0"/>
    <x v="1"/>
    <x v="1"/>
    <x v="2"/>
    <x v="2"/>
  </r>
  <r>
    <s v="U0004"/>
    <s v="84887360H"/>
    <x v="3"/>
    <x v="0"/>
    <x v="3"/>
    <x v="0"/>
    <s v="R00004"/>
    <x v="3"/>
    <x v="3"/>
    <x v="3"/>
    <x v="3"/>
    <x v="1"/>
    <x v="2"/>
    <x v="3"/>
    <x v="1"/>
    <x v="1"/>
    <x v="2"/>
    <x v="0"/>
    <x v="0"/>
    <x v="3"/>
    <x v="0"/>
    <x v="1"/>
    <x v="1"/>
    <x v="2"/>
    <x v="1"/>
    <x v="0"/>
    <x v="0"/>
    <x v="2"/>
    <x v="2"/>
    <x v="0"/>
    <x v="3"/>
    <x v="3"/>
  </r>
  <r>
    <s v="U0005"/>
    <s v="51190861Z"/>
    <x v="4"/>
    <x v="0"/>
    <x v="4"/>
    <x v="0"/>
    <s v="R00005"/>
    <x v="4"/>
    <x v="4"/>
    <x v="4"/>
    <x v="1"/>
    <x v="2"/>
    <x v="0"/>
    <x v="4"/>
    <x v="2"/>
    <x v="3"/>
    <x v="0"/>
    <x v="0"/>
    <x v="0"/>
    <x v="1"/>
    <x v="0"/>
    <x v="2"/>
    <x v="0"/>
    <x v="3"/>
    <x v="3"/>
    <x v="1"/>
    <x v="0"/>
    <x v="3"/>
    <x v="0"/>
    <x v="0"/>
    <x v="4"/>
    <x v="4"/>
  </r>
  <r>
    <s v="U0006"/>
    <s v="40949188B"/>
    <x v="4"/>
    <x v="1"/>
    <x v="5"/>
    <x v="0"/>
    <s v="R00006"/>
    <x v="5"/>
    <x v="5"/>
    <x v="5"/>
    <x v="3"/>
    <x v="1"/>
    <x v="0"/>
    <x v="5"/>
    <x v="2"/>
    <x v="4"/>
    <x v="0"/>
    <x v="0"/>
    <x v="0"/>
    <x v="3"/>
    <x v="0"/>
    <x v="0"/>
    <x v="1"/>
    <x v="4"/>
    <x v="4"/>
    <x v="0"/>
    <x v="1"/>
    <x v="0"/>
    <x v="1"/>
    <x v="0"/>
    <x v="5"/>
    <x v="5"/>
  </r>
  <r>
    <s v="U0007"/>
    <s v="54142760R"/>
    <x v="5"/>
    <x v="1"/>
    <x v="3"/>
    <x v="1"/>
    <s v="R00007"/>
    <x v="6"/>
    <x v="6"/>
    <x v="6"/>
    <x v="3"/>
    <x v="0"/>
    <x v="2"/>
    <x v="6"/>
    <x v="0"/>
    <x v="5"/>
    <x v="2"/>
    <x v="1"/>
    <x v="0"/>
    <x v="3"/>
    <x v="1"/>
    <x v="0"/>
    <x v="1"/>
    <x v="0"/>
    <x v="5"/>
    <x v="1"/>
    <x v="0"/>
    <x v="3"/>
    <x v="2"/>
    <x v="2"/>
    <x v="6"/>
    <x v="6"/>
  </r>
  <r>
    <s v="U0008"/>
    <s v="83574924P"/>
    <x v="6"/>
    <x v="2"/>
    <x v="3"/>
    <x v="1"/>
    <s v="R00008"/>
    <x v="7"/>
    <x v="7"/>
    <x v="7"/>
    <x v="1"/>
    <x v="0"/>
    <x v="2"/>
    <x v="7"/>
    <x v="1"/>
    <x v="3"/>
    <x v="1"/>
    <x v="2"/>
    <x v="0"/>
    <x v="1"/>
    <x v="1"/>
    <x v="0"/>
    <x v="0"/>
    <x v="3"/>
    <x v="3"/>
    <x v="1"/>
    <x v="1"/>
    <x v="2"/>
    <x v="3"/>
    <x v="0"/>
    <x v="7"/>
    <x v="7"/>
  </r>
  <r>
    <s v="U0009"/>
    <s v="79251871N"/>
    <x v="7"/>
    <x v="0"/>
    <x v="5"/>
    <x v="0"/>
    <s v="R00009"/>
    <x v="8"/>
    <x v="8"/>
    <x v="8"/>
    <x v="3"/>
    <x v="2"/>
    <x v="2"/>
    <x v="8"/>
    <x v="1"/>
    <x v="5"/>
    <x v="3"/>
    <x v="0"/>
    <x v="0"/>
    <x v="3"/>
    <x v="0"/>
    <x v="0"/>
    <x v="2"/>
    <x v="5"/>
    <x v="3"/>
    <x v="1"/>
    <x v="1"/>
    <x v="0"/>
    <x v="1"/>
    <x v="1"/>
    <x v="8"/>
    <x v="8"/>
  </r>
  <r>
    <s v="U0010"/>
    <s v="64773268R"/>
    <x v="8"/>
    <x v="1"/>
    <x v="1"/>
    <x v="0"/>
    <s v="R00010"/>
    <x v="9"/>
    <x v="9"/>
    <x v="9"/>
    <x v="4"/>
    <x v="3"/>
    <x v="2"/>
    <x v="9"/>
    <x v="1"/>
    <x v="1"/>
    <x v="1"/>
    <x v="2"/>
    <x v="0"/>
    <x v="4"/>
    <x v="1"/>
    <x v="2"/>
    <x v="0"/>
    <x v="5"/>
    <x v="4"/>
    <x v="0"/>
    <x v="1"/>
    <x v="3"/>
    <x v="0"/>
    <x v="2"/>
    <x v="9"/>
    <x v="9"/>
  </r>
  <r>
    <s v="U0011"/>
    <s v="12059280N"/>
    <x v="9"/>
    <x v="0"/>
    <x v="6"/>
    <x v="0"/>
    <s v="R00011"/>
    <x v="10"/>
    <x v="10"/>
    <x v="10"/>
    <x v="0"/>
    <x v="3"/>
    <x v="2"/>
    <x v="10"/>
    <x v="2"/>
    <x v="2"/>
    <x v="1"/>
    <x v="2"/>
    <x v="0"/>
    <x v="0"/>
    <x v="1"/>
    <x v="2"/>
    <x v="2"/>
    <x v="6"/>
    <x v="0"/>
    <x v="1"/>
    <x v="0"/>
    <x v="0"/>
    <x v="0"/>
    <x v="2"/>
    <x v="10"/>
    <x v="10"/>
  </r>
  <r>
    <s v="U0012"/>
    <s v="45989498D"/>
    <x v="10"/>
    <x v="2"/>
    <x v="1"/>
    <x v="0"/>
    <s v="R00012"/>
    <x v="11"/>
    <x v="11"/>
    <x v="11"/>
    <x v="5"/>
    <x v="3"/>
    <x v="0"/>
    <x v="11"/>
    <x v="1"/>
    <x v="4"/>
    <x v="0"/>
    <x v="2"/>
    <x v="0"/>
    <x v="5"/>
    <x v="1"/>
    <x v="2"/>
    <x v="2"/>
    <x v="6"/>
    <x v="4"/>
    <x v="1"/>
    <x v="1"/>
    <x v="1"/>
    <x v="4"/>
    <x v="2"/>
    <x v="11"/>
    <x v="11"/>
  </r>
  <r>
    <s v="U0013"/>
    <s v="22169103R"/>
    <x v="11"/>
    <x v="1"/>
    <x v="3"/>
    <x v="1"/>
    <s v="R00013"/>
    <x v="12"/>
    <x v="12"/>
    <x v="12"/>
    <x v="6"/>
    <x v="3"/>
    <x v="1"/>
    <x v="12"/>
    <x v="2"/>
    <x v="6"/>
    <x v="1"/>
    <x v="0"/>
    <x v="2"/>
    <x v="6"/>
    <x v="1"/>
    <x v="1"/>
    <x v="1"/>
    <x v="0"/>
    <x v="6"/>
    <x v="1"/>
    <x v="0"/>
    <x v="3"/>
    <x v="2"/>
    <x v="2"/>
    <x v="12"/>
    <x v="12"/>
  </r>
  <r>
    <s v="U0014"/>
    <s v="89913768Y"/>
    <x v="12"/>
    <x v="0"/>
    <x v="4"/>
    <x v="0"/>
    <s v="R00014"/>
    <x v="13"/>
    <x v="13"/>
    <x v="13"/>
    <x v="4"/>
    <x v="2"/>
    <x v="2"/>
    <x v="13"/>
    <x v="1"/>
    <x v="5"/>
    <x v="3"/>
    <x v="0"/>
    <x v="0"/>
    <x v="4"/>
    <x v="1"/>
    <x v="1"/>
    <x v="2"/>
    <x v="2"/>
    <x v="7"/>
    <x v="1"/>
    <x v="1"/>
    <x v="0"/>
    <x v="0"/>
    <x v="1"/>
    <x v="13"/>
    <x v="13"/>
  </r>
  <r>
    <s v="U0015"/>
    <s v="53433539P"/>
    <x v="13"/>
    <x v="1"/>
    <x v="4"/>
    <x v="1"/>
    <s v="R00015"/>
    <x v="14"/>
    <x v="5"/>
    <x v="14"/>
    <x v="7"/>
    <x v="1"/>
    <x v="0"/>
    <x v="14"/>
    <x v="2"/>
    <x v="4"/>
    <x v="0"/>
    <x v="1"/>
    <x v="0"/>
    <x v="7"/>
    <x v="0"/>
    <x v="0"/>
    <x v="1"/>
    <x v="7"/>
    <x v="4"/>
    <x v="1"/>
    <x v="1"/>
    <x v="1"/>
    <x v="1"/>
    <x v="1"/>
    <x v="14"/>
    <x v="14"/>
  </r>
  <r>
    <s v="U0016"/>
    <s v="88339325M"/>
    <x v="14"/>
    <x v="1"/>
    <x v="0"/>
    <x v="0"/>
    <s v="R00016"/>
    <x v="15"/>
    <x v="1"/>
    <x v="15"/>
    <x v="4"/>
    <x v="0"/>
    <x v="1"/>
    <x v="15"/>
    <x v="2"/>
    <x v="4"/>
    <x v="1"/>
    <x v="1"/>
    <x v="3"/>
    <x v="4"/>
    <x v="1"/>
    <x v="2"/>
    <x v="0"/>
    <x v="8"/>
    <x v="1"/>
    <x v="1"/>
    <x v="0"/>
    <x v="4"/>
    <x v="3"/>
    <x v="1"/>
    <x v="15"/>
    <x v="15"/>
  </r>
  <r>
    <s v="U0017"/>
    <s v="32165059L"/>
    <x v="13"/>
    <x v="0"/>
    <x v="2"/>
    <x v="0"/>
    <s v="R00017"/>
    <x v="16"/>
    <x v="14"/>
    <x v="16"/>
    <x v="6"/>
    <x v="3"/>
    <x v="1"/>
    <x v="16"/>
    <x v="0"/>
    <x v="6"/>
    <x v="2"/>
    <x v="0"/>
    <x v="2"/>
    <x v="6"/>
    <x v="0"/>
    <x v="1"/>
    <x v="1"/>
    <x v="0"/>
    <x v="0"/>
    <x v="1"/>
    <x v="0"/>
    <x v="2"/>
    <x v="3"/>
    <x v="1"/>
    <x v="16"/>
    <x v="16"/>
  </r>
  <r>
    <s v="U0018"/>
    <s v="37040612D"/>
    <x v="10"/>
    <x v="0"/>
    <x v="2"/>
    <x v="0"/>
    <s v="R00018"/>
    <x v="17"/>
    <x v="15"/>
    <x v="17"/>
    <x v="0"/>
    <x v="0"/>
    <x v="2"/>
    <x v="17"/>
    <x v="0"/>
    <x v="3"/>
    <x v="2"/>
    <x v="0"/>
    <x v="0"/>
    <x v="0"/>
    <x v="0"/>
    <x v="2"/>
    <x v="2"/>
    <x v="4"/>
    <x v="3"/>
    <x v="1"/>
    <x v="0"/>
    <x v="3"/>
    <x v="3"/>
    <x v="2"/>
    <x v="17"/>
    <x v="17"/>
  </r>
  <r>
    <s v="U0019"/>
    <s v="36483028Z"/>
    <x v="1"/>
    <x v="1"/>
    <x v="3"/>
    <x v="0"/>
    <s v="R00019"/>
    <x v="18"/>
    <x v="16"/>
    <x v="18"/>
    <x v="8"/>
    <x v="2"/>
    <x v="2"/>
    <x v="18"/>
    <x v="1"/>
    <x v="6"/>
    <x v="2"/>
    <x v="1"/>
    <x v="0"/>
    <x v="8"/>
    <x v="0"/>
    <x v="2"/>
    <x v="1"/>
    <x v="3"/>
    <x v="7"/>
    <x v="0"/>
    <x v="0"/>
    <x v="2"/>
    <x v="4"/>
    <x v="0"/>
    <x v="18"/>
    <x v="18"/>
  </r>
  <r>
    <s v="U0020"/>
    <s v="57725381G"/>
    <x v="0"/>
    <x v="2"/>
    <x v="6"/>
    <x v="1"/>
    <s v="R00020"/>
    <x v="19"/>
    <x v="17"/>
    <x v="2"/>
    <x v="4"/>
    <x v="1"/>
    <x v="1"/>
    <x v="19"/>
    <x v="0"/>
    <x v="2"/>
    <x v="1"/>
    <x v="2"/>
    <x v="2"/>
    <x v="4"/>
    <x v="1"/>
    <x v="1"/>
    <x v="1"/>
    <x v="3"/>
    <x v="7"/>
    <x v="1"/>
    <x v="1"/>
    <x v="4"/>
    <x v="3"/>
    <x v="0"/>
    <x v="19"/>
    <x v="19"/>
  </r>
  <r>
    <s v="U0021"/>
    <s v="72120965A"/>
    <x v="15"/>
    <x v="2"/>
    <x v="1"/>
    <x v="1"/>
    <s v="R00021"/>
    <x v="20"/>
    <x v="18"/>
    <x v="19"/>
    <x v="0"/>
    <x v="1"/>
    <x v="2"/>
    <x v="20"/>
    <x v="1"/>
    <x v="4"/>
    <x v="3"/>
    <x v="0"/>
    <x v="0"/>
    <x v="0"/>
    <x v="0"/>
    <x v="1"/>
    <x v="1"/>
    <x v="9"/>
    <x v="3"/>
    <x v="0"/>
    <x v="0"/>
    <x v="3"/>
    <x v="0"/>
    <x v="3"/>
    <x v="20"/>
    <x v="20"/>
  </r>
  <r>
    <s v="U0022"/>
    <s v="13996430X"/>
    <x v="16"/>
    <x v="2"/>
    <x v="4"/>
    <x v="1"/>
    <s v="R00022"/>
    <x v="21"/>
    <x v="19"/>
    <x v="20"/>
    <x v="8"/>
    <x v="3"/>
    <x v="2"/>
    <x v="21"/>
    <x v="1"/>
    <x v="4"/>
    <x v="2"/>
    <x v="1"/>
    <x v="0"/>
    <x v="8"/>
    <x v="1"/>
    <x v="1"/>
    <x v="2"/>
    <x v="8"/>
    <x v="6"/>
    <x v="1"/>
    <x v="1"/>
    <x v="2"/>
    <x v="3"/>
    <x v="0"/>
    <x v="21"/>
    <x v="21"/>
  </r>
  <r>
    <s v="U0023"/>
    <s v="50486001N"/>
    <x v="17"/>
    <x v="1"/>
    <x v="6"/>
    <x v="0"/>
    <s v="R00023"/>
    <x v="22"/>
    <x v="20"/>
    <x v="21"/>
    <x v="9"/>
    <x v="1"/>
    <x v="2"/>
    <x v="22"/>
    <x v="0"/>
    <x v="0"/>
    <x v="1"/>
    <x v="0"/>
    <x v="0"/>
    <x v="9"/>
    <x v="1"/>
    <x v="2"/>
    <x v="1"/>
    <x v="6"/>
    <x v="3"/>
    <x v="0"/>
    <x v="1"/>
    <x v="0"/>
    <x v="1"/>
    <x v="0"/>
    <x v="22"/>
    <x v="22"/>
  </r>
  <r>
    <s v="U0024"/>
    <s v="14942848R"/>
    <x v="17"/>
    <x v="0"/>
    <x v="4"/>
    <x v="0"/>
    <s v="R00024"/>
    <x v="23"/>
    <x v="21"/>
    <x v="22"/>
    <x v="1"/>
    <x v="2"/>
    <x v="0"/>
    <x v="23"/>
    <x v="0"/>
    <x v="0"/>
    <x v="0"/>
    <x v="0"/>
    <x v="0"/>
    <x v="1"/>
    <x v="1"/>
    <x v="1"/>
    <x v="0"/>
    <x v="3"/>
    <x v="0"/>
    <x v="1"/>
    <x v="0"/>
    <x v="0"/>
    <x v="1"/>
    <x v="0"/>
    <x v="23"/>
    <x v="23"/>
  </r>
  <r>
    <s v="U0025"/>
    <s v="11757997Y"/>
    <x v="18"/>
    <x v="0"/>
    <x v="3"/>
    <x v="0"/>
    <s v="R00025"/>
    <x v="24"/>
    <x v="22"/>
    <x v="23"/>
    <x v="1"/>
    <x v="3"/>
    <x v="2"/>
    <x v="24"/>
    <x v="1"/>
    <x v="1"/>
    <x v="3"/>
    <x v="2"/>
    <x v="0"/>
    <x v="1"/>
    <x v="0"/>
    <x v="2"/>
    <x v="2"/>
    <x v="0"/>
    <x v="6"/>
    <x v="1"/>
    <x v="1"/>
    <x v="1"/>
    <x v="1"/>
    <x v="0"/>
    <x v="24"/>
    <x v="24"/>
  </r>
  <r>
    <s v="U0026"/>
    <s v="86774479X"/>
    <x v="19"/>
    <x v="1"/>
    <x v="6"/>
    <x v="0"/>
    <s v="R00026"/>
    <x v="25"/>
    <x v="23"/>
    <x v="24"/>
    <x v="10"/>
    <x v="2"/>
    <x v="2"/>
    <x v="25"/>
    <x v="1"/>
    <x v="1"/>
    <x v="2"/>
    <x v="2"/>
    <x v="0"/>
    <x v="10"/>
    <x v="1"/>
    <x v="2"/>
    <x v="1"/>
    <x v="9"/>
    <x v="8"/>
    <x v="0"/>
    <x v="0"/>
    <x v="1"/>
    <x v="2"/>
    <x v="3"/>
    <x v="25"/>
    <x v="25"/>
  </r>
  <r>
    <s v="U0027"/>
    <s v="72439860A"/>
    <x v="5"/>
    <x v="1"/>
    <x v="6"/>
    <x v="1"/>
    <s v="R00027"/>
    <x v="26"/>
    <x v="24"/>
    <x v="25"/>
    <x v="10"/>
    <x v="3"/>
    <x v="0"/>
    <x v="26"/>
    <x v="2"/>
    <x v="2"/>
    <x v="0"/>
    <x v="1"/>
    <x v="0"/>
    <x v="10"/>
    <x v="1"/>
    <x v="2"/>
    <x v="0"/>
    <x v="5"/>
    <x v="3"/>
    <x v="0"/>
    <x v="1"/>
    <x v="4"/>
    <x v="5"/>
    <x v="2"/>
    <x v="26"/>
    <x v="26"/>
  </r>
  <r>
    <s v="U0028"/>
    <s v="39342077W"/>
    <x v="20"/>
    <x v="0"/>
    <x v="5"/>
    <x v="0"/>
    <s v="R00028"/>
    <x v="27"/>
    <x v="25"/>
    <x v="26"/>
    <x v="8"/>
    <x v="2"/>
    <x v="0"/>
    <x v="27"/>
    <x v="2"/>
    <x v="0"/>
    <x v="0"/>
    <x v="1"/>
    <x v="0"/>
    <x v="8"/>
    <x v="1"/>
    <x v="2"/>
    <x v="1"/>
    <x v="7"/>
    <x v="1"/>
    <x v="0"/>
    <x v="0"/>
    <x v="4"/>
    <x v="4"/>
    <x v="2"/>
    <x v="27"/>
    <x v="27"/>
  </r>
  <r>
    <s v="U0029"/>
    <s v="40220262R"/>
    <x v="6"/>
    <x v="0"/>
    <x v="4"/>
    <x v="1"/>
    <s v="R00029"/>
    <x v="28"/>
    <x v="26"/>
    <x v="27"/>
    <x v="6"/>
    <x v="1"/>
    <x v="1"/>
    <x v="28"/>
    <x v="0"/>
    <x v="1"/>
    <x v="1"/>
    <x v="2"/>
    <x v="1"/>
    <x v="6"/>
    <x v="1"/>
    <x v="0"/>
    <x v="1"/>
    <x v="9"/>
    <x v="6"/>
    <x v="1"/>
    <x v="1"/>
    <x v="4"/>
    <x v="4"/>
    <x v="0"/>
    <x v="28"/>
    <x v="28"/>
  </r>
  <r>
    <s v="U0030"/>
    <s v="38426912F"/>
    <x v="21"/>
    <x v="2"/>
    <x v="2"/>
    <x v="1"/>
    <s v="R00030"/>
    <x v="29"/>
    <x v="27"/>
    <x v="28"/>
    <x v="8"/>
    <x v="3"/>
    <x v="0"/>
    <x v="29"/>
    <x v="0"/>
    <x v="6"/>
    <x v="0"/>
    <x v="0"/>
    <x v="0"/>
    <x v="8"/>
    <x v="0"/>
    <x v="2"/>
    <x v="2"/>
    <x v="6"/>
    <x v="0"/>
    <x v="1"/>
    <x v="0"/>
    <x v="0"/>
    <x v="1"/>
    <x v="1"/>
    <x v="29"/>
    <x v="29"/>
  </r>
  <r>
    <s v="U0031"/>
    <s v="42810965F"/>
    <x v="8"/>
    <x v="1"/>
    <x v="0"/>
    <x v="1"/>
    <s v="R00031"/>
    <x v="30"/>
    <x v="28"/>
    <x v="6"/>
    <x v="9"/>
    <x v="3"/>
    <x v="2"/>
    <x v="30"/>
    <x v="1"/>
    <x v="4"/>
    <x v="1"/>
    <x v="1"/>
    <x v="0"/>
    <x v="9"/>
    <x v="1"/>
    <x v="2"/>
    <x v="1"/>
    <x v="2"/>
    <x v="8"/>
    <x v="1"/>
    <x v="0"/>
    <x v="4"/>
    <x v="3"/>
    <x v="2"/>
    <x v="30"/>
    <x v="30"/>
  </r>
  <r>
    <s v="U0032"/>
    <s v="77901594L"/>
    <x v="19"/>
    <x v="2"/>
    <x v="5"/>
    <x v="1"/>
    <s v="R00032"/>
    <x v="31"/>
    <x v="29"/>
    <x v="29"/>
    <x v="5"/>
    <x v="0"/>
    <x v="0"/>
    <x v="31"/>
    <x v="1"/>
    <x v="6"/>
    <x v="0"/>
    <x v="0"/>
    <x v="0"/>
    <x v="5"/>
    <x v="0"/>
    <x v="2"/>
    <x v="0"/>
    <x v="4"/>
    <x v="1"/>
    <x v="1"/>
    <x v="1"/>
    <x v="1"/>
    <x v="3"/>
    <x v="3"/>
    <x v="31"/>
    <x v="31"/>
  </r>
  <r>
    <s v="U0033"/>
    <s v="31298089B"/>
    <x v="9"/>
    <x v="2"/>
    <x v="5"/>
    <x v="1"/>
    <s v="R00033"/>
    <x v="28"/>
    <x v="24"/>
    <x v="30"/>
    <x v="11"/>
    <x v="2"/>
    <x v="0"/>
    <x v="32"/>
    <x v="0"/>
    <x v="1"/>
    <x v="0"/>
    <x v="1"/>
    <x v="0"/>
    <x v="11"/>
    <x v="1"/>
    <x v="1"/>
    <x v="1"/>
    <x v="9"/>
    <x v="3"/>
    <x v="0"/>
    <x v="0"/>
    <x v="2"/>
    <x v="4"/>
    <x v="2"/>
    <x v="32"/>
    <x v="32"/>
  </r>
  <r>
    <s v="U0034"/>
    <s v="22459835J"/>
    <x v="9"/>
    <x v="1"/>
    <x v="4"/>
    <x v="1"/>
    <s v="R00034"/>
    <x v="32"/>
    <x v="18"/>
    <x v="31"/>
    <x v="9"/>
    <x v="0"/>
    <x v="0"/>
    <x v="33"/>
    <x v="2"/>
    <x v="4"/>
    <x v="0"/>
    <x v="1"/>
    <x v="0"/>
    <x v="9"/>
    <x v="1"/>
    <x v="2"/>
    <x v="1"/>
    <x v="0"/>
    <x v="3"/>
    <x v="1"/>
    <x v="1"/>
    <x v="1"/>
    <x v="0"/>
    <x v="2"/>
    <x v="33"/>
    <x v="33"/>
  </r>
  <r>
    <s v="U0035"/>
    <s v="95314414E"/>
    <x v="9"/>
    <x v="1"/>
    <x v="3"/>
    <x v="1"/>
    <s v="R00035"/>
    <x v="33"/>
    <x v="30"/>
    <x v="32"/>
    <x v="4"/>
    <x v="0"/>
    <x v="0"/>
    <x v="34"/>
    <x v="0"/>
    <x v="0"/>
    <x v="0"/>
    <x v="2"/>
    <x v="0"/>
    <x v="4"/>
    <x v="1"/>
    <x v="2"/>
    <x v="1"/>
    <x v="2"/>
    <x v="2"/>
    <x v="0"/>
    <x v="0"/>
    <x v="4"/>
    <x v="3"/>
    <x v="2"/>
    <x v="34"/>
    <x v="34"/>
  </r>
  <r>
    <s v="U0036"/>
    <s v="40805890A"/>
    <x v="7"/>
    <x v="0"/>
    <x v="1"/>
    <x v="0"/>
    <s v="R00036"/>
    <x v="34"/>
    <x v="31"/>
    <x v="33"/>
    <x v="6"/>
    <x v="2"/>
    <x v="0"/>
    <x v="35"/>
    <x v="0"/>
    <x v="0"/>
    <x v="0"/>
    <x v="0"/>
    <x v="0"/>
    <x v="6"/>
    <x v="0"/>
    <x v="0"/>
    <x v="1"/>
    <x v="10"/>
    <x v="1"/>
    <x v="1"/>
    <x v="0"/>
    <x v="4"/>
    <x v="4"/>
    <x v="1"/>
    <x v="35"/>
    <x v="35"/>
  </r>
  <r>
    <s v="U0037"/>
    <s v="10268989H"/>
    <x v="11"/>
    <x v="0"/>
    <x v="5"/>
    <x v="0"/>
    <s v="R00037"/>
    <x v="16"/>
    <x v="32"/>
    <x v="34"/>
    <x v="1"/>
    <x v="3"/>
    <x v="2"/>
    <x v="36"/>
    <x v="0"/>
    <x v="1"/>
    <x v="3"/>
    <x v="1"/>
    <x v="0"/>
    <x v="1"/>
    <x v="1"/>
    <x v="2"/>
    <x v="2"/>
    <x v="0"/>
    <x v="7"/>
    <x v="1"/>
    <x v="1"/>
    <x v="4"/>
    <x v="3"/>
    <x v="2"/>
    <x v="36"/>
    <x v="36"/>
  </r>
  <r>
    <s v="U0038"/>
    <s v="49752238H"/>
    <x v="22"/>
    <x v="0"/>
    <x v="5"/>
    <x v="0"/>
    <s v="R00038"/>
    <x v="35"/>
    <x v="5"/>
    <x v="35"/>
    <x v="11"/>
    <x v="2"/>
    <x v="0"/>
    <x v="37"/>
    <x v="2"/>
    <x v="1"/>
    <x v="0"/>
    <x v="0"/>
    <x v="0"/>
    <x v="11"/>
    <x v="1"/>
    <x v="2"/>
    <x v="2"/>
    <x v="5"/>
    <x v="4"/>
    <x v="1"/>
    <x v="1"/>
    <x v="3"/>
    <x v="3"/>
    <x v="3"/>
    <x v="37"/>
    <x v="37"/>
  </r>
  <r>
    <s v="U0039"/>
    <s v="10958537A"/>
    <x v="23"/>
    <x v="2"/>
    <x v="2"/>
    <x v="0"/>
    <s v="R00039"/>
    <x v="36"/>
    <x v="33"/>
    <x v="21"/>
    <x v="12"/>
    <x v="3"/>
    <x v="1"/>
    <x v="38"/>
    <x v="1"/>
    <x v="0"/>
    <x v="2"/>
    <x v="0"/>
    <x v="3"/>
    <x v="12"/>
    <x v="0"/>
    <x v="0"/>
    <x v="0"/>
    <x v="9"/>
    <x v="9"/>
    <x v="0"/>
    <x v="1"/>
    <x v="0"/>
    <x v="1"/>
    <x v="1"/>
    <x v="38"/>
    <x v="38"/>
  </r>
  <r>
    <s v="U0040"/>
    <s v="25867915E"/>
    <x v="17"/>
    <x v="1"/>
    <x v="1"/>
    <x v="0"/>
    <s v="R00040"/>
    <x v="37"/>
    <x v="34"/>
    <x v="36"/>
    <x v="13"/>
    <x v="0"/>
    <x v="2"/>
    <x v="39"/>
    <x v="0"/>
    <x v="1"/>
    <x v="3"/>
    <x v="0"/>
    <x v="0"/>
    <x v="13"/>
    <x v="0"/>
    <x v="1"/>
    <x v="2"/>
    <x v="0"/>
    <x v="4"/>
    <x v="1"/>
    <x v="1"/>
    <x v="4"/>
    <x v="5"/>
    <x v="0"/>
    <x v="39"/>
    <x v="39"/>
  </r>
  <r>
    <s v="U0041"/>
    <s v="26592976P"/>
    <x v="23"/>
    <x v="1"/>
    <x v="3"/>
    <x v="0"/>
    <s v="R00041"/>
    <x v="38"/>
    <x v="3"/>
    <x v="24"/>
    <x v="8"/>
    <x v="1"/>
    <x v="1"/>
    <x v="40"/>
    <x v="2"/>
    <x v="3"/>
    <x v="2"/>
    <x v="0"/>
    <x v="2"/>
    <x v="8"/>
    <x v="1"/>
    <x v="1"/>
    <x v="1"/>
    <x v="10"/>
    <x v="1"/>
    <x v="1"/>
    <x v="0"/>
    <x v="4"/>
    <x v="4"/>
    <x v="1"/>
    <x v="40"/>
    <x v="40"/>
  </r>
  <r>
    <s v="U0042"/>
    <s v="32978179C"/>
    <x v="12"/>
    <x v="2"/>
    <x v="1"/>
    <x v="0"/>
    <s v="R00042"/>
    <x v="39"/>
    <x v="35"/>
    <x v="37"/>
    <x v="4"/>
    <x v="3"/>
    <x v="0"/>
    <x v="41"/>
    <x v="1"/>
    <x v="6"/>
    <x v="0"/>
    <x v="0"/>
    <x v="0"/>
    <x v="4"/>
    <x v="0"/>
    <x v="2"/>
    <x v="2"/>
    <x v="7"/>
    <x v="2"/>
    <x v="0"/>
    <x v="0"/>
    <x v="0"/>
    <x v="1"/>
    <x v="1"/>
    <x v="41"/>
    <x v="41"/>
  </r>
  <r>
    <s v="U0043"/>
    <s v="83595718X"/>
    <x v="2"/>
    <x v="1"/>
    <x v="2"/>
    <x v="1"/>
    <s v="R00043"/>
    <x v="40"/>
    <x v="36"/>
    <x v="19"/>
    <x v="12"/>
    <x v="3"/>
    <x v="1"/>
    <x v="42"/>
    <x v="2"/>
    <x v="2"/>
    <x v="1"/>
    <x v="2"/>
    <x v="2"/>
    <x v="12"/>
    <x v="0"/>
    <x v="1"/>
    <x v="2"/>
    <x v="9"/>
    <x v="4"/>
    <x v="1"/>
    <x v="1"/>
    <x v="2"/>
    <x v="4"/>
    <x v="1"/>
    <x v="42"/>
    <x v="42"/>
  </r>
  <r>
    <s v="U0044"/>
    <s v="16289524G"/>
    <x v="24"/>
    <x v="0"/>
    <x v="5"/>
    <x v="0"/>
    <s v="R00044"/>
    <x v="41"/>
    <x v="26"/>
    <x v="38"/>
    <x v="4"/>
    <x v="2"/>
    <x v="2"/>
    <x v="43"/>
    <x v="1"/>
    <x v="1"/>
    <x v="2"/>
    <x v="0"/>
    <x v="0"/>
    <x v="4"/>
    <x v="0"/>
    <x v="1"/>
    <x v="2"/>
    <x v="6"/>
    <x v="6"/>
    <x v="1"/>
    <x v="1"/>
    <x v="0"/>
    <x v="1"/>
    <x v="2"/>
    <x v="43"/>
    <x v="43"/>
  </r>
  <r>
    <s v="U0045"/>
    <s v="38845700B"/>
    <x v="10"/>
    <x v="1"/>
    <x v="3"/>
    <x v="0"/>
    <s v="R00045"/>
    <x v="42"/>
    <x v="37"/>
    <x v="39"/>
    <x v="4"/>
    <x v="1"/>
    <x v="2"/>
    <x v="44"/>
    <x v="0"/>
    <x v="4"/>
    <x v="1"/>
    <x v="0"/>
    <x v="0"/>
    <x v="4"/>
    <x v="0"/>
    <x v="1"/>
    <x v="2"/>
    <x v="5"/>
    <x v="7"/>
    <x v="1"/>
    <x v="1"/>
    <x v="2"/>
    <x v="4"/>
    <x v="2"/>
    <x v="44"/>
    <x v="44"/>
  </r>
  <r>
    <s v="U0046"/>
    <s v="14510943J"/>
    <x v="25"/>
    <x v="1"/>
    <x v="4"/>
    <x v="1"/>
    <s v="R00046"/>
    <x v="43"/>
    <x v="38"/>
    <x v="40"/>
    <x v="11"/>
    <x v="3"/>
    <x v="2"/>
    <x v="45"/>
    <x v="1"/>
    <x v="1"/>
    <x v="1"/>
    <x v="0"/>
    <x v="0"/>
    <x v="11"/>
    <x v="0"/>
    <x v="2"/>
    <x v="1"/>
    <x v="5"/>
    <x v="3"/>
    <x v="0"/>
    <x v="0"/>
    <x v="4"/>
    <x v="2"/>
    <x v="3"/>
    <x v="45"/>
    <x v="45"/>
  </r>
  <r>
    <s v="U0047"/>
    <s v="18496419A"/>
    <x v="18"/>
    <x v="2"/>
    <x v="0"/>
    <x v="0"/>
    <s v="R00047"/>
    <x v="44"/>
    <x v="39"/>
    <x v="41"/>
    <x v="7"/>
    <x v="0"/>
    <x v="2"/>
    <x v="46"/>
    <x v="1"/>
    <x v="5"/>
    <x v="2"/>
    <x v="1"/>
    <x v="0"/>
    <x v="7"/>
    <x v="0"/>
    <x v="1"/>
    <x v="0"/>
    <x v="0"/>
    <x v="5"/>
    <x v="1"/>
    <x v="1"/>
    <x v="1"/>
    <x v="4"/>
    <x v="0"/>
    <x v="46"/>
    <x v="46"/>
  </r>
  <r>
    <s v="U0048"/>
    <s v="89558632J"/>
    <x v="26"/>
    <x v="1"/>
    <x v="4"/>
    <x v="0"/>
    <s v="R00048"/>
    <x v="40"/>
    <x v="40"/>
    <x v="11"/>
    <x v="13"/>
    <x v="2"/>
    <x v="1"/>
    <x v="47"/>
    <x v="0"/>
    <x v="0"/>
    <x v="3"/>
    <x v="2"/>
    <x v="4"/>
    <x v="13"/>
    <x v="1"/>
    <x v="1"/>
    <x v="2"/>
    <x v="9"/>
    <x v="10"/>
    <x v="1"/>
    <x v="1"/>
    <x v="1"/>
    <x v="3"/>
    <x v="3"/>
    <x v="47"/>
    <x v="47"/>
  </r>
  <r>
    <s v="U0049"/>
    <s v="62509792R"/>
    <x v="21"/>
    <x v="0"/>
    <x v="2"/>
    <x v="0"/>
    <s v="R00049"/>
    <x v="45"/>
    <x v="41"/>
    <x v="42"/>
    <x v="4"/>
    <x v="3"/>
    <x v="2"/>
    <x v="48"/>
    <x v="1"/>
    <x v="1"/>
    <x v="1"/>
    <x v="2"/>
    <x v="0"/>
    <x v="4"/>
    <x v="0"/>
    <x v="1"/>
    <x v="2"/>
    <x v="11"/>
    <x v="0"/>
    <x v="0"/>
    <x v="1"/>
    <x v="3"/>
    <x v="1"/>
    <x v="1"/>
    <x v="48"/>
    <x v="48"/>
  </r>
  <r>
    <s v="U0050"/>
    <s v="87661005R"/>
    <x v="0"/>
    <x v="2"/>
    <x v="6"/>
    <x v="1"/>
    <s v="R00050"/>
    <x v="46"/>
    <x v="42"/>
    <x v="43"/>
    <x v="2"/>
    <x v="3"/>
    <x v="2"/>
    <x v="49"/>
    <x v="0"/>
    <x v="4"/>
    <x v="1"/>
    <x v="1"/>
    <x v="0"/>
    <x v="2"/>
    <x v="1"/>
    <x v="0"/>
    <x v="2"/>
    <x v="5"/>
    <x v="1"/>
    <x v="0"/>
    <x v="0"/>
    <x v="0"/>
    <x v="1"/>
    <x v="0"/>
    <x v="49"/>
    <x v="49"/>
  </r>
  <r>
    <s v="U0051"/>
    <s v="61651755W"/>
    <x v="27"/>
    <x v="0"/>
    <x v="1"/>
    <x v="0"/>
    <s v="R00051"/>
    <x v="47"/>
    <x v="43"/>
    <x v="44"/>
    <x v="3"/>
    <x v="2"/>
    <x v="1"/>
    <x v="50"/>
    <x v="2"/>
    <x v="4"/>
    <x v="2"/>
    <x v="0"/>
    <x v="3"/>
    <x v="3"/>
    <x v="0"/>
    <x v="0"/>
    <x v="1"/>
    <x v="6"/>
    <x v="4"/>
    <x v="0"/>
    <x v="1"/>
    <x v="3"/>
    <x v="0"/>
    <x v="3"/>
    <x v="50"/>
    <x v="50"/>
  </r>
  <r>
    <s v="U0052"/>
    <s v="47343703C"/>
    <x v="28"/>
    <x v="2"/>
    <x v="4"/>
    <x v="0"/>
    <s v="R00052"/>
    <x v="48"/>
    <x v="44"/>
    <x v="45"/>
    <x v="13"/>
    <x v="2"/>
    <x v="1"/>
    <x v="51"/>
    <x v="2"/>
    <x v="0"/>
    <x v="2"/>
    <x v="0"/>
    <x v="3"/>
    <x v="13"/>
    <x v="0"/>
    <x v="0"/>
    <x v="0"/>
    <x v="2"/>
    <x v="10"/>
    <x v="1"/>
    <x v="1"/>
    <x v="0"/>
    <x v="1"/>
    <x v="2"/>
    <x v="51"/>
    <x v="51"/>
  </r>
  <r>
    <s v="U0053"/>
    <s v="43408974Q"/>
    <x v="29"/>
    <x v="1"/>
    <x v="4"/>
    <x v="1"/>
    <s v="R00053"/>
    <x v="49"/>
    <x v="45"/>
    <x v="46"/>
    <x v="13"/>
    <x v="2"/>
    <x v="1"/>
    <x v="52"/>
    <x v="2"/>
    <x v="6"/>
    <x v="3"/>
    <x v="1"/>
    <x v="1"/>
    <x v="13"/>
    <x v="1"/>
    <x v="1"/>
    <x v="1"/>
    <x v="4"/>
    <x v="3"/>
    <x v="0"/>
    <x v="0"/>
    <x v="0"/>
    <x v="1"/>
    <x v="1"/>
    <x v="52"/>
    <x v="52"/>
  </r>
  <r>
    <s v="U0054"/>
    <s v="91649328D"/>
    <x v="3"/>
    <x v="1"/>
    <x v="6"/>
    <x v="0"/>
    <s v="R00054"/>
    <x v="50"/>
    <x v="46"/>
    <x v="47"/>
    <x v="1"/>
    <x v="2"/>
    <x v="2"/>
    <x v="53"/>
    <x v="2"/>
    <x v="2"/>
    <x v="2"/>
    <x v="0"/>
    <x v="0"/>
    <x v="1"/>
    <x v="0"/>
    <x v="1"/>
    <x v="1"/>
    <x v="6"/>
    <x v="0"/>
    <x v="1"/>
    <x v="0"/>
    <x v="4"/>
    <x v="4"/>
    <x v="0"/>
    <x v="53"/>
    <x v="53"/>
  </r>
  <r>
    <s v="U0055"/>
    <s v="46270464F"/>
    <x v="15"/>
    <x v="1"/>
    <x v="4"/>
    <x v="1"/>
    <s v="R00055"/>
    <x v="51"/>
    <x v="13"/>
    <x v="48"/>
    <x v="3"/>
    <x v="0"/>
    <x v="0"/>
    <x v="54"/>
    <x v="0"/>
    <x v="0"/>
    <x v="0"/>
    <x v="2"/>
    <x v="0"/>
    <x v="3"/>
    <x v="0"/>
    <x v="0"/>
    <x v="1"/>
    <x v="9"/>
    <x v="7"/>
    <x v="0"/>
    <x v="1"/>
    <x v="4"/>
    <x v="4"/>
    <x v="3"/>
    <x v="54"/>
    <x v="54"/>
  </r>
  <r>
    <s v="U0056"/>
    <s v="61280885F"/>
    <x v="7"/>
    <x v="1"/>
    <x v="5"/>
    <x v="1"/>
    <s v="R00056"/>
    <x v="32"/>
    <x v="47"/>
    <x v="20"/>
    <x v="1"/>
    <x v="2"/>
    <x v="0"/>
    <x v="55"/>
    <x v="2"/>
    <x v="3"/>
    <x v="0"/>
    <x v="2"/>
    <x v="0"/>
    <x v="1"/>
    <x v="1"/>
    <x v="0"/>
    <x v="0"/>
    <x v="0"/>
    <x v="10"/>
    <x v="0"/>
    <x v="0"/>
    <x v="4"/>
    <x v="4"/>
    <x v="1"/>
    <x v="55"/>
    <x v="55"/>
  </r>
  <r>
    <s v="U0057"/>
    <s v="71065628K"/>
    <x v="18"/>
    <x v="0"/>
    <x v="0"/>
    <x v="0"/>
    <s v="R00057"/>
    <x v="52"/>
    <x v="48"/>
    <x v="9"/>
    <x v="9"/>
    <x v="3"/>
    <x v="2"/>
    <x v="56"/>
    <x v="0"/>
    <x v="6"/>
    <x v="3"/>
    <x v="1"/>
    <x v="0"/>
    <x v="9"/>
    <x v="0"/>
    <x v="0"/>
    <x v="0"/>
    <x v="9"/>
    <x v="10"/>
    <x v="1"/>
    <x v="1"/>
    <x v="4"/>
    <x v="4"/>
    <x v="0"/>
    <x v="56"/>
    <x v="56"/>
  </r>
  <r>
    <s v="U0058"/>
    <s v="98322312A"/>
    <x v="30"/>
    <x v="0"/>
    <x v="2"/>
    <x v="0"/>
    <s v="R00058"/>
    <x v="53"/>
    <x v="49"/>
    <x v="49"/>
    <x v="0"/>
    <x v="0"/>
    <x v="2"/>
    <x v="57"/>
    <x v="2"/>
    <x v="5"/>
    <x v="2"/>
    <x v="0"/>
    <x v="0"/>
    <x v="0"/>
    <x v="1"/>
    <x v="2"/>
    <x v="1"/>
    <x v="9"/>
    <x v="8"/>
    <x v="1"/>
    <x v="0"/>
    <x v="0"/>
    <x v="1"/>
    <x v="2"/>
    <x v="57"/>
    <x v="57"/>
  </r>
  <r>
    <s v="U0059"/>
    <s v="48566570T"/>
    <x v="31"/>
    <x v="0"/>
    <x v="2"/>
    <x v="0"/>
    <s v="R00059"/>
    <x v="54"/>
    <x v="50"/>
    <x v="50"/>
    <x v="12"/>
    <x v="1"/>
    <x v="1"/>
    <x v="58"/>
    <x v="1"/>
    <x v="2"/>
    <x v="3"/>
    <x v="2"/>
    <x v="4"/>
    <x v="12"/>
    <x v="0"/>
    <x v="1"/>
    <x v="1"/>
    <x v="9"/>
    <x v="7"/>
    <x v="1"/>
    <x v="1"/>
    <x v="3"/>
    <x v="3"/>
    <x v="3"/>
    <x v="58"/>
    <x v="58"/>
  </r>
  <r>
    <s v="U0060"/>
    <s v="15803424D"/>
    <x v="28"/>
    <x v="1"/>
    <x v="5"/>
    <x v="1"/>
    <s v="R00060"/>
    <x v="14"/>
    <x v="51"/>
    <x v="51"/>
    <x v="1"/>
    <x v="0"/>
    <x v="0"/>
    <x v="59"/>
    <x v="2"/>
    <x v="4"/>
    <x v="0"/>
    <x v="1"/>
    <x v="0"/>
    <x v="1"/>
    <x v="1"/>
    <x v="2"/>
    <x v="0"/>
    <x v="7"/>
    <x v="6"/>
    <x v="0"/>
    <x v="0"/>
    <x v="2"/>
    <x v="5"/>
    <x v="2"/>
    <x v="59"/>
    <x v="59"/>
  </r>
  <r>
    <s v="U0061"/>
    <s v="73944822Y"/>
    <x v="8"/>
    <x v="2"/>
    <x v="3"/>
    <x v="0"/>
    <s v="R00061"/>
    <x v="55"/>
    <x v="52"/>
    <x v="37"/>
    <x v="13"/>
    <x v="0"/>
    <x v="1"/>
    <x v="60"/>
    <x v="1"/>
    <x v="2"/>
    <x v="2"/>
    <x v="1"/>
    <x v="4"/>
    <x v="13"/>
    <x v="1"/>
    <x v="0"/>
    <x v="1"/>
    <x v="9"/>
    <x v="10"/>
    <x v="1"/>
    <x v="1"/>
    <x v="2"/>
    <x v="3"/>
    <x v="2"/>
    <x v="60"/>
    <x v="60"/>
  </r>
  <r>
    <s v="U0062"/>
    <s v="18366777N"/>
    <x v="27"/>
    <x v="0"/>
    <x v="3"/>
    <x v="0"/>
    <s v="R00062"/>
    <x v="56"/>
    <x v="53"/>
    <x v="52"/>
    <x v="2"/>
    <x v="1"/>
    <x v="2"/>
    <x v="61"/>
    <x v="1"/>
    <x v="2"/>
    <x v="1"/>
    <x v="0"/>
    <x v="0"/>
    <x v="2"/>
    <x v="1"/>
    <x v="1"/>
    <x v="0"/>
    <x v="7"/>
    <x v="0"/>
    <x v="1"/>
    <x v="1"/>
    <x v="4"/>
    <x v="5"/>
    <x v="3"/>
    <x v="61"/>
    <x v="61"/>
  </r>
  <r>
    <s v="U0063"/>
    <s v="46062981F"/>
    <x v="21"/>
    <x v="1"/>
    <x v="1"/>
    <x v="1"/>
    <s v="R00063"/>
    <x v="57"/>
    <x v="54"/>
    <x v="53"/>
    <x v="1"/>
    <x v="3"/>
    <x v="0"/>
    <x v="62"/>
    <x v="1"/>
    <x v="6"/>
    <x v="0"/>
    <x v="1"/>
    <x v="0"/>
    <x v="1"/>
    <x v="0"/>
    <x v="2"/>
    <x v="2"/>
    <x v="3"/>
    <x v="1"/>
    <x v="1"/>
    <x v="0"/>
    <x v="3"/>
    <x v="0"/>
    <x v="1"/>
    <x v="62"/>
    <x v="62"/>
  </r>
  <r>
    <s v="U0064"/>
    <s v="40507067L"/>
    <x v="7"/>
    <x v="0"/>
    <x v="3"/>
    <x v="0"/>
    <s v="R00064"/>
    <x v="58"/>
    <x v="55"/>
    <x v="54"/>
    <x v="0"/>
    <x v="0"/>
    <x v="0"/>
    <x v="63"/>
    <x v="0"/>
    <x v="6"/>
    <x v="0"/>
    <x v="0"/>
    <x v="0"/>
    <x v="0"/>
    <x v="0"/>
    <x v="1"/>
    <x v="2"/>
    <x v="11"/>
    <x v="0"/>
    <x v="0"/>
    <x v="0"/>
    <x v="0"/>
    <x v="0"/>
    <x v="1"/>
    <x v="63"/>
    <x v="63"/>
  </r>
  <r>
    <s v="U0065"/>
    <s v="15389791P"/>
    <x v="9"/>
    <x v="2"/>
    <x v="3"/>
    <x v="1"/>
    <s v="R00065"/>
    <x v="28"/>
    <x v="10"/>
    <x v="55"/>
    <x v="3"/>
    <x v="1"/>
    <x v="1"/>
    <x v="64"/>
    <x v="2"/>
    <x v="0"/>
    <x v="1"/>
    <x v="2"/>
    <x v="3"/>
    <x v="3"/>
    <x v="0"/>
    <x v="0"/>
    <x v="1"/>
    <x v="9"/>
    <x v="0"/>
    <x v="1"/>
    <x v="0"/>
    <x v="0"/>
    <x v="1"/>
    <x v="2"/>
    <x v="64"/>
    <x v="64"/>
  </r>
  <r>
    <s v="U0066"/>
    <s v="22761124W"/>
    <x v="8"/>
    <x v="0"/>
    <x v="4"/>
    <x v="0"/>
    <s v="R00066"/>
    <x v="59"/>
    <x v="56"/>
    <x v="56"/>
    <x v="0"/>
    <x v="2"/>
    <x v="2"/>
    <x v="65"/>
    <x v="1"/>
    <x v="3"/>
    <x v="2"/>
    <x v="0"/>
    <x v="0"/>
    <x v="0"/>
    <x v="0"/>
    <x v="2"/>
    <x v="2"/>
    <x v="5"/>
    <x v="4"/>
    <x v="0"/>
    <x v="1"/>
    <x v="2"/>
    <x v="4"/>
    <x v="2"/>
    <x v="65"/>
    <x v="65"/>
  </r>
  <r>
    <s v="U0067"/>
    <s v="71339723W"/>
    <x v="1"/>
    <x v="2"/>
    <x v="3"/>
    <x v="0"/>
    <s v="R00067"/>
    <x v="60"/>
    <x v="57"/>
    <x v="47"/>
    <x v="13"/>
    <x v="1"/>
    <x v="2"/>
    <x v="66"/>
    <x v="0"/>
    <x v="6"/>
    <x v="1"/>
    <x v="1"/>
    <x v="0"/>
    <x v="13"/>
    <x v="0"/>
    <x v="0"/>
    <x v="1"/>
    <x v="4"/>
    <x v="3"/>
    <x v="0"/>
    <x v="0"/>
    <x v="3"/>
    <x v="0"/>
    <x v="0"/>
    <x v="66"/>
    <x v="66"/>
  </r>
  <r>
    <s v="U0068"/>
    <s v="17294904P"/>
    <x v="10"/>
    <x v="1"/>
    <x v="1"/>
    <x v="1"/>
    <s v="R00068"/>
    <x v="61"/>
    <x v="34"/>
    <x v="57"/>
    <x v="12"/>
    <x v="1"/>
    <x v="1"/>
    <x v="67"/>
    <x v="0"/>
    <x v="1"/>
    <x v="1"/>
    <x v="2"/>
    <x v="2"/>
    <x v="12"/>
    <x v="0"/>
    <x v="0"/>
    <x v="0"/>
    <x v="2"/>
    <x v="4"/>
    <x v="1"/>
    <x v="0"/>
    <x v="0"/>
    <x v="0"/>
    <x v="2"/>
    <x v="67"/>
    <x v="67"/>
  </r>
  <r>
    <s v="U0069"/>
    <s v="40493635L"/>
    <x v="32"/>
    <x v="0"/>
    <x v="4"/>
    <x v="0"/>
    <s v="R00069"/>
    <x v="62"/>
    <x v="58"/>
    <x v="58"/>
    <x v="3"/>
    <x v="0"/>
    <x v="0"/>
    <x v="68"/>
    <x v="1"/>
    <x v="1"/>
    <x v="0"/>
    <x v="2"/>
    <x v="0"/>
    <x v="3"/>
    <x v="0"/>
    <x v="2"/>
    <x v="1"/>
    <x v="7"/>
    <x v="6"/>
    <x v="0"/>
    <x v="0"/>
    <x v="3"/>
    <x v="1"/>
    <x v="3"/>
    <x v="68"/>
    <x v="68"/>
  </r>
  <r>
    <s v="U0070"/>
    <s v="23929451K"/>
    <x v="19"/>
    <x v="1"/>
    <x v="0"/>
    <x v="1"/>
    <s v="R00070"/>
    <x v="63"/>
    <x v="17"/>
    <x v="59"/>
    <x v="12"/>
    <x v="0"/>
    <x v="0"/>
    <x v="69"/>
    <x v="1"/>
    <x v="4"/>
    <x v="0"/>
    <x v="0"/>
    <x v="0"/>
    <x v="12"/>
    <x v="0"/>
    <x v="0"/>
    <x v="2"/>
    <x v="2"/>
    <x v="7"/>
    <x v="0"/>
    <x v="1"/>
    <x v="4"/>
    <x v="3"/>
    <x v="3"/>
    <x v="69"/>
    <x v="69"/>
  </r>
  <r>
    <s v="U0071"/>
    <s v="52107988Q"/>
    <x v="30"/>
    <x v="2"/>
    <x v="3"/>
    <x v="0"/>
    <s v="R00071"/>
    <x v="64"/>
    <x v="51"/>
    <x v="25"/>
    <x v="8"/>
    <x v="3"/>
    <x v="1"/>
    <x v="70"/>
    <x v="0"/>
    <x v="2"/>
    <x v="3"/>
    <x v="2"/>
    <x v="4"/>
    <x v="8"/>
    <x v="1"/>
    <x v="2"/>
    <x v="2"/>
    <x v="8"/>
    <x v="6"/>
    <x v="0"/>
    <x v="1"/>
    <x v="1"/>
    <x v="4"/>
    <x v="2"/>
    <x v="70"/>
    <x v="70"/>
  </r>
  <r>
    <s v="U0072"/>
    <s v="63757066P"/>
    <x v="33"/>
    <x v="0"/>
    <x v="3"/>
    <x v="0"/>
    <s v="R00072"/>
    <x v="61"/>
    <x v="59"/>
    <x v="60"/>
    <x v="9"/>
    <x v="0"/>
    <x v="1"/>
    <x v="71"/>
    <x v="0"/>
    <x v="6"/>
    <x v="1"/>
    <x v="2"/>
    <x v="1"/>
    <x v="9"/>
    <x v="0"/>
    <x v="0"/>
    <x v="2"/>
    <x v="2"/>
    <x v="7"/>
    <x v="1"/>
    <x v="0"/>
    <x v="2"/>
    <x v="4"/>
    <x v="2"/>
    <x v="71"/>
    <x v="71"/>
  </r>
  <r>
    <s v="U0073"/>
    <s v="81236103B"/>
    <x v="25"/>
    <x v="1"/>
    <x v="1"/>
    <x v="0"/>
    <s v="R00073"/>
    <x v="65"/>
    <x v="60"/>
    <x v="61"/>
    <x v="9"/>
    <x v="3"/>
    <x v="2"/>
    <x v="72"/>
    <x v="2"/>
    <x v="4"/>
    <x v="3"/>
    <x v="0"/>
    <x v="0"/>
    <x v="9"/>
    <x v="0"/>
    <x v="2"/>
    <x v="1"/>
    <x v="6"/>
    <x v="6"/>
    <x v="1"/>
    <x v="1"/>
    <x v="3"/>
    <x v="0"/>
    <x v="3"/>
    <x v="72"/>
    <x v="72"/>
  </r>
  <r>
    <s v="U0074"/>
    <s v="52268709J"/>
    <x v="2"/>
    <x v="0"/>
    <x v="2"/>
    <x v="0"/>
    <s v="R00074"/>
    <x v="66"/>
    <x v="10"/>
    <x v="62"/>
    <x v="1"/>
    <x v="3"/>
    <x v="0"/>
    <x v="73"/>
    <x v="1"/>
    <x v="4"/>
    <x v="0"/>
    <x v="0"/>
    <x v="0"/>
    <x v="1"/>
    <x v="1"/>
    <x v="1"/>
    <x v="1"/>
    <x v="6"/>
    <x v="0"/>
    <x v="1"/>
    <x v="0"/>
    <x v="4"/>
    <x v="3"/>
    <x v="1"/>
    <x v="73"/>
    <x v="73"/>
  </r>
  <r>
    <s v="U0075"/>
    <s v="10710695D"/>
    <x v="25"/>
    <x v="1"/>
    <x v="1"/>
    <x v="1"/>
    <s v="R00075"/>
    <x v="67"/>
    <x v="61"/>
    <x v="63"/>
    <x v="11"/>
    <x v="1"/>
    <x v="0"/>
    <x v="74"/>
    <x v="1"/>
    <x v="5"/>
    <x v="0"/>
    <x v="2"/>
    <x v="0"/>
    <x v="11"/>
    <x v="0"/>
    <x v="0"/>
    <x v="1"/>
    <x v="2"/>
    <x v="9"/>
    <x v="0"/>
    <x v="1"/>
    <x v="2"/>
    <x v="4"/>
    <x v="3"/>
    <x v="74"/>
    <x v="74"/>
  </r>
  <r>
    <s v="U0076"/>
    <s v="82595139T"/>
    <x v="16"/>
    <x v="0"/>
    <x v="4"/>
    <x v="0"/>
    <s v="R00076"/>
    <x v="68"/>
    <x v="62"/>
    <x v="64"/>
    <x v="9"/>
    <x v="1"/>
    <x v="1"/>
    <x v="75"/>
    <x v="1"/>
    <x v="0"/>
    <x v="3"/>
    <x v="0"/>
    <x v="3"/>
    <x v="9"/>
    <x v="0"/>
    <x v="1"/>
    <x v="2"/>
    <x v="7"/>
    <x v="5"/>
    <x v="0"/>
    <x v="1"/>
    <x v="2"/>
    <x v="5"/>
    <x v="0"/>
    <x v="75"/>
    <x v="75"/>
  </r>
  <r>
    <s v="U0077"/>
    <s v="30621668C"/>
    <x v="6"/>
    <x v="1"/>
    <x v="1"/>
    <x v="0"/>
    <s v="R00077"/>
    <x v="69"/>
    <x v="63"/>
    <x v="6"/>
    <x v="7"/>
    <x v="3"/>
    <x v="2"/>
    <x v="76"/>
    <x v="1"/>
    <x v="0"/>
    <x v="1"/>
    <x v="1"/>
    <x v="0"/>
    <x v="7"/>
    <x v="0"/>
    <x v="1"/>
    <x v="1"/>
    <x v="0"/>
    <x v="5"/>
    <x v="1"/>
    <x v="0"/>
    <x v="2"/>
    <x v="4"/>
    <x v="0"/>
    <x v="76"/>
    <x v="76"/>
  </r>
  <r>
    <s v="U0078"/>
    <s v="54871604K"/>
    <x v="15"/>
    <x v="0"/>
    <x v="6"/>
    <x v="0"/>
    <s v="R00078"/>
    <x v="70"/>
    <x v="64"/>
    <x v="65"/>
    <x v="11"/>
    <x v="2"/>
    <x v="2"/>
    <x v="77"/>
    <x v="1"/>
    <x v="5"/>
    <x v="2"/>
    <x v="0"/>
    <x v="0"/>
    <x v="11"/>
    <x v="1"/>
    <x v="0"/>
    <x v="1"/>
    <x v="8"/>
    <x v="1"/>
    <x v="1"/>
    <x v="1"/>
    <x v="3"/>
    <x v="1"/>
    <x v="3"/>
    <x v="77"/>
    <x v="77"/>
  </r>
  <r>
    <s v="U0079"/>
    <s v="23345863N"/>
    <x v="15"/>
    <x v="1"/>
    <x v="5"/>
    <x v="1"/>
    <s v="R00079"/>
    <x v="71"/>
    <x v="6"/>
    <x v="66"/>
    <x v="2"/>
    <x v="0"/>
    <x v="0"/>
    <x v="78"/>
    <x v="0"/>
    <x v="3"/>
    <x v="0"/>
    <x v="1"/>
    <x v="0"/>
    <x v="2"/>
    <x v="0"/>
    <x v="2"/>
    <x v="1"/>
    <x v="0"/>
    <x v="5"/>
    <x v="1"/>
    <x v="1"/>
    <x v="3"/>
    <x v="1"/>
    <x v="3"/>
    <x v="78"/>
    <x v="78"/>
  </r>
  <r>
    <s v="U0080"/>
    <s v="16249109T"/>
    <x v="6"/>
    <x v="0"/>
    <x v="1"/>
    <x v="0"/>
    <s v="R00080"/>
    <x v="7"/>
    <x v="65"/>
    <x v="67"/>
    <x v="1"/>
    <x v="1"/>
    <x v="2"/>
    <x v="79"/>
    <x v="1"/>
    <x v="4"/>
    <x v="1"/>
    <x v="2"/>
    <x v="0"/>
    <x v="1"/>
    <x v="1"/>
    <x v="2"/>
    <x v="1"/>
    <x v="3"/>
    <x v="7"/>
    <x v="0"/>
    <x v="0"/>
    <x v="1"/>
    <x v="1"/>
    <x v="0"/>
    <x v="79"/>
    <x v="79"/>
  </r>
  <r>
    <s v="U0081"/>
    <s v="47714616N"/>
    <x v="34"/>
    <x v="1"/>
    <x v="3"/>
    <x v="0"/>
    <s v="R00081"/>
    <x v="51"/>
    <x v="66"/>
    <x v="68"/>
    <x v="6"/>
    <x v="2"/>
    <x v="0"/>
    <x v="80"/>
    <x v="1"/>
    <x v="6"/>
    <x v="0"/>
    <x v="1"/>
    <x v="0"/>
    <x v="6"/>
    <x v="0"/>
    <x v="1"/>
    <x v="2"/>
    <x v="9"/>
    <x v="0"/>
    <x v="0"/>
    <x v="0"/>
    <x v="0"/>
    <x v="1"/>
    <x v="3"/>
    <x v="80"/>
    <x v="80"/>
  </r>
  <r>
    <s v="U0082"/>
    <s v="85204170A"/>
    <x v="3"/>
    <x v="2"/>
    <x v="3"/>
    <x v="1"/>
    <s v="R00082"/>
    <x v="72"/>
    <x v="67"/>
    <x v="69"/>
    <x v="13"/>
    <x v="0"/>
    <x v="1"/>
    <x v="81"/>
    <x v="2"/>
    <x v="0"/>
    <x v="3"/>
    <x v="1"/>
    <x v="1"/>
    <x v="13"/>
    <x v="0"/>
    <x v="0"/>
    <x v="0"/>
    <x v="9"/>
    <x v="1"/>
    <x v="0"/>
    <x v="1"/>
    <x v="1"/>
    <x v="5"/>
    <x v="0"/>
    <x v="81"/>
    <x v="81"/>
  </r>
  <r>
    <s v="U0083"/>
    <s v="26403920N"/>
    <x v="31"/>
    <x v="1"/>
    <x v="5"/>
    <x v="1"/>
    <s v="R00083"/>
    <x v="73"/>
    <x v="66"/>
    <x v="15"/>
    <x v="3"/>
    <x v="2"/>
    <x v="0"/>
    <x v="82"/>
    <x v="2"/>
    <x v="6"/>
    <x v="0"/>
    <x v="1"/>
    <x v="0"/>
    <x v="3"/>
    <x v="1"/>
    <x v="1"/>
    <x v="1"/>
    <x v="11"/>
    <x v="0"/>
    <x v="0"/>
    <x v="1"/>
    <x v="2"/>
    <x v="2"/>
    <x v="3"/>
    <x v="82"/>
    <x v="82"/>
  </r>
  <r>
    <s v="U0084"/>
    <s v="31175562M"/>
    <x v="21"/>
    <x v="2"/>
    <x v="4"/>
    <x v="1"/>
    <s v="R00084"/>
    <x v="53"/>
    <x v="68"/>
    <x v="70"/>
    <x v="10"/>
    <x v="1"/>
    <x v="2"/>
    <x v="83"/>
    <x v="1"/>
    <x v="3"/>
    <x v="2"/>
    <x v="1"/>
    <x v="0"/>
    <x v="10"/>
    <x v="1"/>
    <x v="1"/>
    <x v="1"/>
    <x v="9"/>
    <x v="10"/>
    <x v="1"/>
    <x v="0"/>
    <x v="1"/>
    <x v="0"/>
    <x v="1"/>
    <x v="83"/>
    <x v="83"/>
  </r>
  <r>
    <s v="U0085"/>
    <s v="93332302G"/>
    <x v="13"/>
    <x v="1"/>
    <x v="6"/>
    <x v="0"/>
    <s v="R00085"/>
    <x v="74"/>
    <x v="69"/>
    <x v="23"/>
    <x v="8"/>
    <x v="0"/>
    <x v="1"/>
    <x v="84"/>
    <x v="1"/>
    <x v="2"/>
    <x v="1"/>
    <x v="2"/>
    <x v="1"/>
    <x v="8"/>
    <x v="0"/>
    <x v="1"/>
    <x v="0"/>
    <x v="3"/>
    <x v="1"/>
    <x v="1"/>
    <x v="1"/>
    <x v="4"/>
    <x v="3"/>
    <x v="1"/>
    <x v="84"/>
    <x v="84"/>
  </r>
  <r>
    <s v="U0086"/>
    <s v="71787508T"/>
    <x v="2"/>
    <x v="0"/>
    <x v="4"/>
    <x v="1"/>
    <s v="R00086"/>
    <x v="75"/>
    <x v="70"/>
    <x v="71"/>
    <x v="1"/>
    <x v="0"/>
    <x v="0"/>
    <x v="85"/>
    <x v="0"/>
    <x v="2"/>
    <x v="0"/>
    <x v="0"/>
    <x v="0"/>
    <x v="1"/>
    <x v="0"/>
    <x v="1"/>
    <x v="1"/>
    <x v="4"/>
    <x v="5"/>
    <x v="1"/>
    <x v="0"/>
    <x v="4"/>
    <x v="4"/>
    <x v="1"/>
    <x v="85"/>
    <x v="85"/>
  </r>
  <r>
    <s v="U0087"/>
    <s v="15982950C"/>
    <x v="5"/>
    <x v="1"/>
    <x v="2"/>
    <x v="0"/>
    <s v="R00087"/>
    <x v="76"/>
    <x v="71"/>
    <x v="72"/>
    <x v="8"/>
    <x v="0"/>
    <x v="2"/>
    <x v="86"/>
    <x v="1"/>
    <x v="0"/>
    <x v="2"/>
    <x v="2"/>
    <x v="0"/>
    <x v="8"/>
    <x v="0"/>
    <x v="2"/>
    <x v="1"/>
    <x v="3"/>
    <x v="1"/>
    <x v="1"/>
    <x v="0"/>
    <x v="0"/>
    <x v="1"/>
    <x v="2"/>
    <x v="86"/>
    <x v="86"/>
  </r>
  <r>
    <s v="U0088"/>
    <s v="81425951V"/>
    <x v="28"/>
    <x v="1"/>
    <x v="5"/>
    <x v="1"/>
    <s v="R00088"/>
    <x v="77"/>
    <x v="72"/>
    <x v="73"/>
    <x v="3"/>
    <x v="2"/>
    <x v="2"/>
    <x v="87"/>
    <x v="1"/>
    <x v="4"/>
    <x v="2"/>
    <x v="1"/>
    <x v="0"/>
    <x v="3"/>
    <x v="0"/>
    <x v="0"/>
    <x v="1"/>
    <x v="0"/>
    <x v="4"/>
    <x v="1"/>
    <x v="1"/>
    <x v="4"/>
    <x v="3"/>
    <x v="2"/>
    <x v="87"/>
    <x v="87"/>
  </r>
  <r>
    <s v="U0089"/>
    <s v="85155629S"/>
    <x v="5"/>
    <x v="2"/>
    <x v="5"/>
    <x v="0"/>
    <s v="R00089"/>
    <x v="28"/>
    <x v="70"/>
    <x v="74"/>
    <x v="3"/>
    <x v="1"/>
    <x v="1"/>
    <x v="88"/>
    <x v="0"/>
    <x v="0"/>
    <x v="3"/>
    <x v="1"/>
    <x v="4"/>
    <x v="3"/>
    <x v="0"/>
    <x v="2"/>
    <x v="1"/>
    <x v="9"/>
    <x v="5"/>
    <x v="1"/>
    <x v="1"/>
    <x v="3"/>
    <x v="1"/>
    <x v="2"/>
    <x v="88"/>
    <x v="88"/>
  </r>
  <r>
    <s v="U0090"/>
    <s v="55676233H"/>
    <x v="35"/>
    <x v="0"/>
    <x v="1"/>
    <x v="0"/>
    <s v="R00090"/>
    <x v="78"/>
    <x v="73"/>
    <x v="4"/>
    <x v="2"/>
    <x v="1"/>
    <x v="1"/>
    <x v="89"/>
    <x v="2"/>
    <x v="5"/>
    <x v="2"/>
    <x v="1"/>
    <x v="4"/>
    <x v="2"/>
    <x v="0"/>
    <x v="0"/>
    <x v="2"/>
    <x v="8"/>
    <x v="1"/>
    <x v="1"/>
    <x v="1"/>
    <x v="1"/>
    <x v="1"/>
    <x v="3"/>
    <x v="89"/>
    <x v="89"/>
  </r>
  <r>
    <s v="U0091"/>
    <s v="67695375G"/>
    <x v="36"/>
    <x v="2"/>
    <x v="5"/>
    <x v="0"/>
    <s v="R00091"/>
    <x v="43"/>
    <x v="74"/>
    <x v="64"/>
    <x v="11"/>
    <x v="1"/>
    <x v="0"/>
    <x v="90"/>
    <x v="2"/>
    <x v="6"/>
    <x v="0"/>
    <x v="1"/>
    <x v="0"/>
    <x v="11"/>
    <x v="0"/>
    <x v="2"/>
    <x v="2"/>
    <x v="5"/>
    <x v="6"/>
    <x v="0"/>
    <x v="1"/>
    <x v="0"/>
    <x v="1"/>
    <x v="3"/>
    <x v="90"/>
    <x v="90"/>
  </r>
  <r>
    <s v="U0092"/>
    <s v="30077902C"/>
    <x v="25"/>
    <x v="2"/>
    <x v="6"/>
    <x v="1"/>
    <s v="R00092"/>
    <x v="37"/>
    <x v="75"/>
    <x v="75"/>
    <x v="10"/>
    <x v="2"/>
    <x v="2"/>
    <x v="91"/>
    <x v="2"/>
    <x v="3"/>
    <x v="1"/>
    <x v="0"/>
    <x v="0"/>
    <x v="10"/>
    <x v="0"/>
    <x v="2"/>
    <x v="1"/>
    <x v="0"/>
    <x v="6"/>
    <x v="1"/>
    <x v="1"/>
    <x v="2"/>
    <x v="4"/>
    <x v="3"/>
    <x v="91"/>
    <x v="91"/>
  </r>
  <r>
    <s v="U0093"/>
    <s v="91463706C"/>
    <x v="37"/>
    <x v="2"/>
    <x v="2"/>
    <x v="1"/>
    <s v="R00093"/>
    <x v="30"/>
    <x v="76"/>
    <x v="76"/>
    <x v="11"/>
    <x v="2"/>
    <x v="1"/>
    <x v="92"/>
    <x v="0"/>
    <x v="4"/>
    <x v="2"/>
    <x v="2"/>
    <x v="4"/>
    <x v="11"/>
    <x v="0"/>
    <x v="2"/>
    <x v="2"/>
    <x v="2"/>
    <x v="5"/>
    <x v="0"/>
    <x v="1"/>
    <x v="2"/>
    <x v="4"/>
    <x v="3"/>
    <x v="92"/>
    <x v="92"/>
  </r>
  <r>
    <s v="U0094"/>
    <s v="20653853Z"/>
    <x v="29"/>
    <x v="0"/>
    <x v="5"/>
    <x v="0"/>
    <s v="R00094"/>
    <x v="79"/>
    <x v="29"/>
    <x v="77"/>
    <x v="0"/>
    <x v="2"/>
    <x v="2"/>
    <x v="93"/>
    <x v="1"/>
    <x v="3"/>
    <x v="1"/>
    <x v="0"/>
    <x v="0"/>
    <x v="0"/>
    <x v="0"/>
    <x v="2"/>
    <x v="2"/>
    <x v="4"/>
    <x v="1"/>
    <x v="0"/>
    <x v="0"/>
    <x v="3"/>
    <x v="0"/>
    <x v="1"/>
    <x v="93"/>
    <x v="93"/>
  </r>
  <r>
    <s v="U0095"/>
    <s v="26305105M"/>
    <x v="37"/>
    <x v="1"/>
    <x v="6"/>
    <x v="0"/>
    <s v="R00095"/>
    <x v="80"/>
    <x v="4"/>
    <x v="78"/>
    <x v="11"/>
    <x v="2"/>
    <x v="1"/>
    <x v="94"/>
    <x v="2"/>
    <x v="2"/>
    <x v="2"/>
    <x v="1"/>
    <x v="1"/>
    <x v="11"/>
    <x v="0"/>
    <x v="2"/>
    <x v="1"/>
    <x v="3"/>
    <x v="3"/>
    <x v="1"/>
    <x v="1"/>
    <x v="0"/>
    <x v="1"/>
    <x v="3"/>
    <x v="94"/>
    <x v="94"/>
  </r>
  <r>
    <s v="U0096"/>
    <s v="82078394L"/>
    <x v="9"/>
    <x v="0"/>
    <x v="4"/>
    <x v="0"/>
    <s v="R00096"/>
    <x v="81"/>
    <x v="77"/>
    <x v="79"/>
    <x v="1"/>
    <x v="0"/>
    <x v="0"/>
    <x v="95"/>
    <x v="0"/>
    <x v="1"/>
    <x v="0"/>
    <x v="0"/>
    <x v="0"/>
    <x v="1"/>
    <x v="0"/>
    <x v="2"/>
    <x v="1"/>
    <x v="10"/>
    <x v="0"/>
    <x v="0"/>
    <x v="0"/>
    <x v="1"/>
    <x v="4"/>
    <x v="2"/>
    <x v="95"/>
    <x v="95"/>
  </r>
  <r>
    <s v="U0097"/>
    <s v="61780034X"/>
    <x v="29"/>
    <x v="0"/>
    <x v="5"/>
    <x v="0"/>
    <s v="R00097"/>
    <x v="82"/>
    <x v="78"/>
    <x v="80"/>
    <x v="13"/>
    <x v="0"/>
    <x v="1"/>
    <x v="96"/>
    <x v="0"/>
    <x v="0"/>
    <x v="1"/>
    <x v="0"/>
    <x v="3"/>
    <x v="13"/>
    <x v="1"/>
    <x v="1"/>
    <x v="1"/>
    <x v="7"/>
    <x v="4"/>
    <x v="0"/>
    <x v="0"/>
    <x v="2"/>
    <x v="2"/>
    <x v="1"/>
    <x v="96"/>
    <x v="96"/>
  </r>
  <r>
    <s v="U0098"/>
    <s v="46730826R"/>
    <x v="21"/>
    <x v="0"/>
    <x v="6"/>
    <x v="1"/>
    <s v="R00098"/>
    <x v="83"/>
    <x v="60"/>
    <x v="81"/>
    <x v="1"/>
    <x v="3"/>
    <x v="1"/>
    <x v="97"/>
    <x v="0"/>
    <x v="4"/>
    <x v="2"/>
    <x v="2"/>
    <x v="4"/>
    <x v="1"/>
    <x v="0"/>
    <x v="0"/>
    <x v="0"/>
    <x v="4"/>
    <x v="6"/>
    <x v="1"/>
    <x v="0"/>
    <x v="1"/>
    <x v="3"/>
    <x v="1"/>
    <x v="97"/>
    <x v="97"/>
  </r>
  <r>
    <s v="U0099"/>
    <s v="26089939G"/>
    <x v="10"/>
    <x v="1"/>
    <x v="4"/>
    <x v="1"/>
    <s v="R00099"/>
    <x v="28"/>
    <x v="79"/>
    <x v="82"/>
    <x v="6"/>
    <x v="2"/>
    <x v="2"/>
    <x v="98"/>
    <x v="1"/>
    <x v="5"/>
    <x v="1"/>
    <x v="2"/>
    <x v="0"/>
    <x v="6"/>
    <x v="1"/>
    <x v="0"/>
    <x v="1"/>
    <x v="9"/>
    <x v="8"/>
    <x v="1"/>
    <x v="0"/>
    <x v="1"/>
    <x v="1"/>
    <x v="2"/>
    <x v="98"/>
    <x v="98"/>
  </r>
  <r>
    <s v="U0100"/>
    <s v="42538395X"/>
    <x v="23"/>
    <x v="1"/>
    <x v="0"/>
    <x v="0"/>
    <s v="R00100"/>
    <x v="84"/>
    <x v="80"/>
    <x v="83"/>
    <x v="6"/>
    <x v="3"/>
    <x v="0"/>
    <x v="99"/>
    <x v="0"/>
    <x v="3"/>
    <x v="0"/>
    <x v="0"/>
    <x v="0"/>
    <x v="6"/>
    <x v="0"/>
    <x v="0"/>
    <x v="2"/>
    <x v="4"/>
    <x v="7"/>
    <x v="1"/>
    <x v="1"/>
    <x v="0"/>
    <x v="0"/>
    <x v="1"/>
    <x v="99"/>
    <x v="99"/>
  </r>
  <r>
    <s v="U0101"/>
    <s v="46219395K"/>
    <x v="14"/>
    <x v="2"/>
    <x v="6"/>
    <x v="0"/>
    <s v="R00101"/>
    <x v="85"/>
    <x v="81"/>
    <x v="84"/>
    <x v="3"/>
    <x v="0"/>
    <x v="1"/>
    <x v="100"/>
    <x v="2"/>
    <x v="6"/>
    <x v="2"/>
    <x v="1"/>
    <x v="2"/>
    <x v="3"/>
    <x v="0"/>
    <x v="1"/>
    <x v="2"/>
    <x v="7"/>
    <x v="4"/>
    <x v="1"/>
    <x v="1"/>
    <x v="3"/>
    <x v="1"/>
    <x v="1"/>
    <x v="100"/>
    <x v="100"/>
  </r>
  <r>
    <s v="U0102"/>
    <s v="59588192E"/>
    <x v="27"/>
    <x v="0"/>
    <x v="0"/>
    <x v="1"/>
    <s v="R00102"/>
    <x v="86"/>
    <x v="20"/>
    <x v="85"/>
    <x v="13"/>
    <x v="3"/>
    <x v="2"/>
    <x v="101"/>
    <x v="1"/>
    <x v="1"/>
    <x v="2"/>
    <x v="0"/>
    <x v="0"/>
    <x v="13"/>
    <x v="0"/>
    <x v="2"/>
    <x v="1"/>
    <x v="0"/>
    <x v="3"/>
    <x v="0"/>
    <x v="0"/>
    <x v="0"/>
    <x v="1"/>
    <x v="3"/>
    <x v="101"/>
    <x v="101"/>
  </r>
  <r>
    <s v="U0103"/>
    <s v="74661796R"/>
    <x v="0"/>
    <x v="0"/>
    <x v="3"/>
    <x v="0"/>
    <s v="R00103"/>
    <x v="52"/>
    <x v="82"/>
    <x v="86"/>
    <x v="5"/>
    <x v="3"/>
    <x v="0"/>
    <x v="102"/>
    <x v="1"/>
    <x v="5"/>
    <x v="0"/>
    <x v="2"/>
    <x v="0"/>
    <x v="5"/>
    <x v="1"/>
    <x v="1"/>
    <x v="2"/>
    <x v="9"/>
    <x v="4"/>
    <x v="1"/>
    <x v="0"/>
    <x v="4"/>
    <x v="4"/>
    <x v="0"/>
    <x v="102"/>
    <x v="102"/>
  </r>
  <r>
    <s v="U0104"/>
    <s v="55455442G"/>
    <x v="33"/>
    <x v="1"/>
    <x v="6"/>
    <x v="0"/>
    <s v="R00104"/>
    <x v="87"/>
    <x v="31"/>
    <x v="87"/>
    <x v="10"/>
    <x v="2"/>
    <x v="0"/>
    <x v="103"/>
    <x v="1"/>
    <x v="6"/>
    <x v="0"/>
    <x v="2"/>
    <x v="0"/>
    <x v="10"/>
    <x v="1"/>
    <x v="0"/>
    <x v="1"/>
    <x v="11"/>
    <x v="1"/>
    <x v="1"/>
    <x v="0"/>
    <x v="2"/>
    <x v="2"/>
    <x v="2"/>
    <x v="103"/>
    <x v="103"/>
  </r>
  <r>
    <s v="U0105"/>
    <s v="17558368F"/>
    <x v="1"/>
    <x v="1"/>
    <x v="4"/>
    <x v="1"/>
    <s v="R00105"/>
    <x v="88"/>
    <x v="73"/>
    <x v="73"/>
    <x v="1"/>
    <x v="1"/>
    <x v="2"/>
    <x v="104"/>
    <x v="0"/>
    <x v="6"/>
    <x v="2"/>
    <x v="2"/>
    <x v="0"/>
    <x v="1"/>
    <x v="0"/>
    <x v="0"/>
    <x v="1"/>
    <x v="6"/>
    <x v="1"/>
    <x v="1"/>
    <x v="0"/>
    <x v="4"/>
    <x v="3"/>
    <x v="0"/>
    <x v="104"/>
    <x v="104"/>
  </r>
  <r>
    <s v="U0106"/>
    <s v="18639215S"/>
    <x v="36"/>
    <x v="0"/>
    <x v="5"/>
    <x v="0"/>
    <s v="R00106"/>
    <x v="89"/>
    <x v="83"/>
    <x v="88"/>
    <x v="13"/>
    <x v="1"/>
    <x v="2"/>
    <x v="105"/>
    <x v="0"/>
    <x v="1"/>
    <x v="1"/>
    <x v="0"/>
    <x v="0"/>
    <x v="13"/>
    <x v="1"/>
    <x v="1"/>
    <x v="0"/>
    <x v="7"/>
    <x v="1"/>
    <x v="0"/>
    <x v="1"/>
    <x v="4"/>
    <x v="3"/>
    <x v="3"/>
    <x v="105"/>
    <x v="105"/>
  </r>
  <r>
    <s v="U0107"/>
    <s v="12771101Y"/>
    <x v="22"/>
    <x v="0"/>
    <x v="5"/>
    <x v="1"/>
    <s v="R00107"/>
    <x v="90"/>
    <x v="60"/>
    <x v="89"/>
    <x v="10"/>
    <x v="1"/>
    <x v="0"/>
    <x v="106"/>
    <x v="1"/>
    <x v="5"/>
    <x v="0"/>
    <x v="2"/>
    <x v="0"/>
    <x v="10"/>
    <x v="0"/>
    <x v="2"/>
    <x v="1"/>
    <x v="9"/>
    <x v="6"/>
    <x v="0"/>
    <x v="1"/>
    <x v="1"/>
    <x v="4"/>
    <x v="3"/>
    <x v="106"/>
    <x v="106"/>
  </r>
  <r>
    <s v="U0108"/>
    <s v="81337270R"/>
    <x v="38"/>
    <x v="0"/>
    <x v="0"/>
    <x v="0"/>
    <s v="R00108"/>
    <x v="91"/>
    <x v="84"/>
    <x v="90"/>
    <x v="7"/>
    <x v="0"/>
    <x v="2"/>
    <x v="107"/>
    <x v="2"/>
    <x v="6"/>
    <x v="3"/>
    <x v="0"/>
    <x v="0"/>
    <x v="7"/>
    <x v="1"/>
    <x v="1"/>
    <x v="2"/>
    <x v="7"/>
    <x v="3"/>
    <x v="0"/>
    <x v="1"/>
    <x v="0"/>
    <x v="0"/>
    <x v="1"/>
    <x v="107"/>
    <x v="107"/>
  </r>
  <r>
    <s v="U0109"/>
    <s v="33154699S"/>
    <x v="23"/>
    <x v="0"/>
    <x v="2"/>
    <x v="0"/>
    <s v="R00109"/>
    <x v="92"/>
    <x v="85"/>
    <x v="91"/>
    <x v="4"/>
    <x v="2"/>
    <x v="2"/>
    <x v="108"/>
    <x v="2"/>
    <x v="1"/>
    <x v="3"/>
    <x v="0"/>
    <x v="0"/>
    <x v="4"/>
    <x v="1"/>
    <x v="0"/>
    <x v="1"/>
    <x v="4"/>
    <x v="7"/>
    <x v="1"/>
    <x v="0"/>
    <x v="0"/>
    <x v="0"/>
    <x v="1"/>
    <x v="108"/>
    <x v="108"/>
  </r>
  <r>
    <s v="U0110"/>
    <s v="36688603S"/>
    <x v="18"/>
    <x v="2"/>
    <x v="3"/>
    <x v="1"/>
    <s v="R00110"/>
    <x v="93"/>
    <x v="86"/>
    <x v="26"/>
    <x v="10"/>
    <x v="3"/>
    <x v="0"/>
    <x v="109"/>
    <x v="2"/>
    <x v="1"/>
    <x v="0"/>
    <x v="2"/>
    <x v="0"/>
    <x v="10"/>
    <x v="1"/>
    <x v="2"/>
    <x v="2"/>
    <x v="9"/>
    <x v="0"/>
    <x v="1"/>
    <x v="1"/>
    <x v="4"/>
    <x v="5"/>
    <x v="0"/>
    <x v="109"/>
    <x v="109"/>
  </r>
  <r>
    <s v="U0111"/>
    <s v="44786957T"/>
    <x v="29"/>
    <x v="2"/>
    <x v="2"/>
    <x v="1"/>
    <s v="R00111"/>
    <x v="94"/>
    <x v="87"/>
    <x v="92"/>
    <x v="7"/>
    <x v="2"/>
    <x v="2"/>
    <x v="110"/>
    <x v="1"/>
    <x v="3"/>
    <x v="1"/>
    <x v="2"/>
    <x v="0"/>
    <x v="7"/>
    <x v="1"/>
    <x v="0"/>
    <x v="1"/>
    <x v="8"/>
    <x v="1"/>
    <x v="1"/>
    <x v="1"/>
    <x v="3"/>
    <x v="0"/>
    <x v="1"/>
    <x v="110"/>
    <x v="110"/>
  </r>
  <r>
    <s v="U0112"/>
    <s v="27803083Q"/>
    <x v="39"/>
    <x v="2"/>
    <x v="6"/>
    <x v="1"/>
    <s v="R00112"/>
    <x v="95"/>
    <x v="88"/>
    <x v="61"/>
    <x v="12"/>
    <x v="2"/>
    <x v="0"/>
    <x v="111"/>
    <x v="1"/>
    <x v="6"/>
    <x v="0"/>
    <x v="1"/>
    <x v="0"/>
    <x v="12"/>
    <x v="0"/>
    <x v="0"/>
    <x v="1"/>
    <x v="7"/>
    <x v="2"/>
    <x v="1"/>
    <x v="0"/>
    <x v="3"/>
    <x v="0"/>
    <x v="1"/>
    <x v="111"/>
    <x v="111"/>
  </r>
  <r>
    <s v="U0113"/>
    <s v="59472537B"/>
    <x v="7"/>
    <x v="2"/>
    <x v="1"/>
    <x v="0"/>
    <s v="R00113"/>
    <x v="96"/>
    <x v="89"/>
    <x v="38"/>
    <x v="3"/>
    <x v="2"/>
    <x v="2"/>
    <x v="112"/>
    <x v="1"/>
    <x v="3"/>
    <x v="1"/>
    <x v="0"/>
    <x v="0"/>
    <x v="3"/>
    <x v="1"/>
    <x v="0"/>
    <x v="2"/>
    <x v="6"/>
    <x v="6"/>
    <x v="0"/>
    <x v="1"/>
    <x v="2"/>
    <x v="3"/>
    <x v="1"/>
    <x v="112"/>
    <x v="112"/>
  </r>
  <r>
    <s v="U0114"/>
    <s v="75252786Y"/>
    <x v="39"/>
    <x v="2"/>
    <x v="3"/>
    <x v="0"/>
    <s v="R00114"/>
    <x v="48"/>
    <x v="90"/>
    <x v="93"/>
    <x v="5"/>
    <x v="1"/>
    <x v="2"/>
    <x v="113"/>
    <x v="1"/>
    <x v="1"/>
    <x v="1"/>
    <x v="2"/>
    <x v="0"/>
    <x v="5"/>
    <x v="0"/>
    <x v="0"/>
    <x v="2"/>
    <x v="2"/>
    <x v="6"/>
    <x v="1"/>
    <x v="1"/>
    <x v="2"/>
    <x v="4"/>
    <x v="1"/>
    <x v="113"/>
    <x v="113"/>
  </r>
  <r>
    <s v="U0115"/>
    <s v="69611057Q"/>
    <x v="36"/>
    <x v="1"/>
    <x v="4"/>
    <x v="0"/>
    <s v="R00115"/>
    <x v="97"/>
    <x v="91"/>
    <x v="94"/>
    <x v="12"/>
    <x v="3"/>
    <x v="0"/>
    <x v="114"/>
    <x v="1"/>
    <x v="5"/>
    <x v="0"/>
    <x v="2"/>
    <x v="0"/>
    <x v="12"/>
    <x v="0"/>
    <x v="0"/>
    <x v="0"/>
    <x v="1"/>
    <x v="1"/>
    <x v="0"/>
    <x v="0"/>
    <x v="4"/>
    <x v="5"/>
    <x v="3"/>
    <x v="114"/>
    <x v="114"/>
  </r>
  <r>
    <s v="U0116"/>
    <s v="31421474R"/>
    <x v="13"/>
    <x v="0"/>
    <x v="4"/>
    <x v="0"/>
    <s v="R00116"/>
    <x v="98"/>
    <x v="22"/>
    <x v="95"/>
    <x v="3"/>
    <x v="3"/>
    <x v="1"/>
    <x v="115"/>
    <x v="0"/>
    <x v="0"/>
    <x v="3"/>
    <x v="1"/>
    <x v="3"/>
    <x v="3"/>
    <x v="1"/>
    <x v="0"/>
    <x v="2"/>
    <x v="9"/>
    <x v="6"/>
    <x v="0"/>
    <x v="1"/>
    <x v="2"/>
    <x v="4"/>
    <x v="1"/>
    <x v="115"/>
    <x v="115"/>
  </r>
  <r>
    <s v="U0117"/>
    <s v="98610871G"/>
    <x v="37"/>
    <x v="0"/>
    <x v="0"/>
    <x v="0"/>
    <s v="R00117"/>
    <x v="60"/>
    <x v="16"/>
    <x v="96"/>
    <x v="1"/>
    <x v="0"/>
    <x v="0"/>
    <x v="116"/>
    <x v="0"/>
    <x v="0"/>
    <x v="0"/>
    <x v="1"/>
    <x v="0"/>
    <x v="1"/>
    <x v="0"/>
    <x v="2"/>
    <x v="1"/>
    <x v="4"/>
    <x v="7"/>
    <x v="1"/>
    <x v="0"/>
    <x v="4"/>
    <x v="4"/>
    <x v="3"/>
    <x v="116"/>
    <x v="116"/>
  </r>
  <r>
    <s v="U0118"/>
    <s v="26329212P"/>
    <x v="40"/>
    <x v="2"/>
    <x v="4"/>
    <x v="1"/>
    <s v="R00118"/>
    <x v="99"/>
    <x v="8"/>
    <x v="5"/>
    <x v="1"/>
    <x v="1"/>
    <x v="1"/>
    <x v="117"/>
    <x v="1"/>
    <x v="2"/>
    <x v="2"/>
    <x v="2"/>
    <x v="4"/>
    <x v="1"/>
    <x v="0"/>
    <x v="2"/>
    <x v="2"/>
    <x v="7"/>
    <x v="3"/>
    <x v="1"/>
    <x v="1"/>
    <x v="0"/>
    <x v="0"/>
    <x v="0"/>
    <x v="117"/>
    <x v="117"/>
  </r>
  <r>
    <s v="U0119"/>
    <s v="20399984L"/>
    <x v="26"/>
    <x v="1"/>
    <x v="1"/>
    <x v="0"/>
    <s v="R00119"/>
    <x v="90"/>
    <x v="44"/>
    <x v="7"/>
    <x v="8"/>
    <x v="0"/>
    <x v="2"/>
    <x v="118"/>
    <x v="0"/>
    <x v="1"/>
    <x v="2"/>
    <x v="2"/>
    <x v="0"/>
    <x v="8"/>
    <x v="1"/>
    <x v="0"/>
    <x v="1"/>
    <x v="9"/>
    <x v="10"/>
    <x v="1"/>
    <x v="0"/>
    <x v="4"/>
    <x v="4"/>
    <x v="3"/>
    <x v="118"/>
    <x v="118"/>
  </r>
  <r>
    <s v="U0120"/>
    <s v="11512450F"/>
    <x v="38"/>
    <x v="1"/>
    <x v="3"/>
    <x v="1"/>
    <s v="R00120"/>
    <x v="50"/>
    <x v="41"/>
    <x v="97"/>
    <x v="0"/>
    <x v="1"/>
    <x v="1"/>
    <x v="119"/>
    <x v="1"/>
    <x v="2"/>
    <x v="1"/>
    <x v="2"/>
    <x v="2"/>
    <x v="0"/>
    <x v="0"/>
    <x v="1"/>
    <x v="2"/>
    <x v="6"/>
    <x v="0"/>
    <x v="0"/>
    <x v="0"/>
    <x v="4"/>
    <x v="5"/>
    <x v="1"/>
    <x v="119"/>
    <x v="119"/>
  </r>
  <r>
    <s v="U0121"/>
    <s v="20141649C"/>
    <x v="41"/>
    <x v="1"/>
    <x v="5"/>
    <x v="0"/>
    <s v="R00121"/>
    <x v="100"/>
    <x v="43"/>
    <x v="98"/>
    <x v="2"/>
    <x v="0"/>
    <x v="0"/>
    <x v="120"/>
    <x v="2"/>
    <x v="2"/>
    <x v="0"/>
    <x v="2"/>
    <x v="0"/>
    <x v="2"/>
    <x v="0"/>
    <x v="2"/>
    <x v="1"/>
    <x v="6"/>
    <x v="4"/>
    <x v="1"/>
    <x v="0"/>
    <x v="0"/>
    <x v="2"/>
    <x v="1"/>
    <x v="120"/>
    <x v="120"/>
  </r>
  <r>
    <s v="U0122"/>
    <s v="27611388A"/>
    <x v="20"/>
    <x v="1"/>
    <x v="0"/>
    <x v="1"/>
    <s v="R00122"/>
    <x v="101"/>
    <x v="92"/>
    <x v="15"/>
    <x v="10"/>
    <x v="1"/>
    <x v="0"/>
    <x v="121"/>
    <x v="2"/>
    <x v="6"/>
    <x v="0"/>
    <x v="0"/>
    <x v="0"/>
    <x v="10"/>
    <x v="0"/>
    <x v="0"/>
    <x v="2"/>
    <x v="7"/>
    <x v="10"/>
    <x v="1"/>
    <x v="1"/>
    <x v="0"/>
    <x v="0"/>
    <x v="2"/>
    <x v="121"/>
    <x v="121"/>
  </r>
  <r>
    <s v="U0123"/>
    <s v="78730093N"/>
    <x v="28"/>
    <x v="0"/>
    <x v="4"/>
    <x v="0"/>
    <s v="R00123"/>
    <x v="102"/>
    <x v="93"/>
    <x v="99"/>
    <x v="1"/>
    <x v="2"/>
    <x v="1"/>
    <x v="122"/>
    <x v="2"/>
    <x v="3"/>
    <x v="2"/>
    <x v="2"/>
    <x v="1"/>
    <x v="1"/>
    <x v="1"/>
    <x v="0"/>
    <x v="1"/>
    <x v="0"/>
    <x v="10"/>
    <x v="0"/>
    <x v="0"/>
    <x v="3"/>
    <x v="0"/>
    <x v="2"/>
    <x v="122"/>
    <x v="122"/>
  </r>
  <r>
    <s v="U0124"/>
    <s v="65793518V"/>
    <x v="39"/>
    <x v="0"/>
    <x v="0"/>
    <x v="0"/>
    <s v="R00124"/>
    <x v="52"/>
    <x v="94"/>
    <x v="24"/>
    <x v="4"/>
    <x v="2"/>
    <x v="0"/>
    <x v="123"/>
    <x v="2"/>
    <x v="5"/>
    <x v="0"/>
    <x v="0"/>
    <x v="0"/>
    <x v="4"/>
    <x v="0"/>
    <x v="0"/>
    <x v="2"/>
    <x v="9"/>
    <x v="8"/>
    <x v="1"/>
    <x v="1"/>
    <x v="2"/>
    <x v="4"/>
    <x v="1"/>
    <x v="123"/>
    <x v="123"/>
  </r>
  <r>
    <s v="U0125"/>
    <s v="25384594T"/>
    <x v="41"/>
    <x v="0"/>
    <x v="5"/>
    <x v="0"/>
    <s v="R00125"/>
    <x v="103"/>
    <x v="16"/>
    <x v="100"/>
    <x v="2"/>
    <x v="3"/>
    <x v="1"/>
    <x v="124"/>
    <x v="0"/>
    <x v="2"/>
    <x v="3"/>
    <x v="2"/>
    <x v="2"/>
    <x v="2"/>
    <x v="1"/>
    <x v="2"/>
    <x v="2"/>
    <x v="2"/>
    <x v="7"/>
    <x v="1"/>
    <x v="0"/>
    <x v="0"/>
    <x v="1"/>
    <x v="1"/>
    <x v="124"/>
    <x v="124"/>
  </r>
  <r>
    <s v="U0126"/>
    <s v="84006681D"/>
    <x v="5"/>
    <x v="1"/>
    <x v="6"/>
    <x v="0"/>
    <s v="R00126"/>
    <x v="0"/>
    <x v="95"/>
    <x v="24"/>
    <x v="10"/>
    <x v="3"/>
    <x v="2"/>
    <x v="125"/>
    <x v="0"/>
    <x v="6"/>
    <x v="1"/>
    <x v="2"/>
    <x v="0"/>
    <x v="10"/>
    <x v="1"/>
    <x v="0"/>
    <x v="0"/>
    <x v="0"/>
    <x v="2"/>
    <x v="1"/>
    <x v="1"/>
    <x v="1"/>
    <x v="1"/>
    <x v="2"/>
    <x v="125"/>
    <x v="125"/>
  </r>
  <r>
    <s v="U0127"/>
    <s v="52820759V"/>
    <x v="20"/>
    <x v="2"/>
    <x v="4"/>
    <x v="0"/>
    <s v="R00127"/>
    <x v="28"/>
    <x v="96"/>
    <x v="101"/>
    <x v="1"/>
    <x v="2"/>
    <x v="2"/>
    <x v="126"/>
    <x v="2"/>
    <x v="4"/>
    <x v="3"/>
    <x v="0"/>
    <x v="0"/>
    <x v="1"/>
    <x v="0"/>
    <x v="2"/>
    <x v="1"/>
    <x v="9"/>
    <x v="2"/>
    <x v="1"/>
    <x v="1"/>
    <x v="3"/>
    <x v="0"/>
    <x v="2"/>
    <x v="126"/>
    <x v="126"/>
  </r>
  <r>
    <s v="U0128"/>
    <s v="79111047V"/>
    <x v="11"/>
    <x v="2"/>
    <x v="4"/>
    <x v="0"/>
    <s v="R00128"/>
    <x v="104"/>
    <x v="97"/>
    <x v="28"/>
    <x v="12"/>
    <x v="0"/>
    <x v="1"/>
    <x v="127"/>
    <x v="2"/>
    <x v="2"/>
    <x v="2"/>
    <x v="2"/>
    <x v="2"/>
    <x v="12"/>
    <x v="0"/>
    <x v="1"/>
    <x v="2"/>
    <x v="0"/>
    <x v="7"/>
    <x v="0"/>
    <x v="0"/>
    <x v="2"/>
    <x v="3"/>
    <x v="2"/>
    <x v="127"/>
    <x v="127"/>
  </r>
  <r>
    <s v="U0129"/>
    <s v="32794713W"/>
    <x v="20"/>
    <x v="2"/>
    <x v="1"/>
    <x v="0"/>
    <s v="R00129"/>
    <x v="105"/>
    <x v="98"/>
    <x v="17"/>
    <x v="6"/>
    <x v="2"/>
    <x v="1"/>
    <x v="128"/>
    <x v="1"/>
    <x v="5"/>
    <x v="1"/>
    <x v="1"/>
    <x v="3"/>
    <x v="6"/>
    <x v="0"/>
    <x v="1"/>
    <x v="0"/>
    <x v="7"/>
    <x v="5"/>
    <x v="1"/>
    <x v="1"/>
    <x v="1"/>
    <x v="1"/>
    <x v="2"/>
    <x v="128"/>
    <x v="128"/>
  </r>
  <r>
    <s v="U0130"/>
    <s v="92510048T"/>
    <x v="41"/>
    <x v="0"/>
    <x v="4"/>
    <x v="1"/>
    <s v="R00130"/>
    <x v="106"/>
    <x v="99"/>
    <x v="102"/>
    <x v="5"/>
    <x v="2"/>
    <x v="0"/>
    <x v="129"/>
    <x v="0"/>
    <x v="4"/>
    <x v="0"/>
    <x v="2"/>
    <x v="0"/>
    <x v="5"/>
    <x v="0"/>
    <x v="0"/>
    <x v="1"/>
    <x v="4"/>
    <x v="7"/>
    <x v="0"/>
    <x v="0"/>
    <x v="2"/>
    <x v="2"/>
    <x v="1"/>
    <x v="129"/>
    <x v="129"/>
  </r>
  <r>
    <s v="U0131"/>
    <s v="41444361V"/>
    <x v="31"/>
    <x v="1"/>
    <x v="5"/>
    <x v="0"/>
    <s v="R00131"/>
    <x v="107"/>
    <x v="36"/>
    <x v="103"/>
    <x v="10"/>
    <x v="0"/>
    <x v="0"/>
    <x v="130"/>
    <x v="0"/>
    <x v="5"/>
    <x v="0"/>
    <x v="2"/>
    <x v="0"/>
    <x v="10"/>
    <x v="1"/>
    <x v="0"/>
    <x v="1"/>
    <x v="9"/>
    <x v="4"/>
    <x v="0"/>
    <x v="1"/>
    <x v="0"/>
    <x v="1"/>
    <x v="3"/>
    <x v="130"/>
    <x v="130"/>
  </r>
  <r>
    <s v="U0132"/>
    <s v="94891837R"/>
    <x v="13"/>
    <x v="1"/>
    <x v="0"/>
    <x v="1"/>
    <s v="R00132"/>
    <x v="108"/>
    <x v="100"/>
    <x v="104"/>
    <x v="12"/>
    <x v="0"/>
    <x v="0"/>
    <x v="131"/>
    <x v="2"/>
    <x v="2"/>
    <x v="0"/>
    <x v="1"/>
    <x v="0"/>
    <x v="12"/>
    <x v="0"/>
    <x v="1"/>
    <x v="1"/>
    <x v="7"/>
    <x v="10"/>
    <x v="1"/>
    <x v="0"/>
    <x v="0"/>
    <x v="1"/>
    <x v="1"/>
    <x v="131"/>
    <x v="131"/>
  </r>
  <r>
    <s v="U0133"/>
    <s v="50995474N"/>
    <x v="5"/>
    <x v="1"/>
    <x v="4"/>
    <x v="1"/>
    <s v="R00133"/>
    <x v="109"/>
    <x v="101"/>
    <x v="105"/>
    <x v="11"/>
    <x v="2"/>
    <x v="0"/>
    <x v="132"/>
    <x v="1"/>
    <x v="5"/>
    <x v="0"/>
    <x v="1"/>
    <x v="0"/>
    <x v="11"/>
    <x v="1"/>
    <x v="2"/>
    <x v="1"/>
    <x v="7"/>
    <x v="1"/>
    <x v="1"/>
    <x v="0"/>
    <x v="3"/>
    <x v="0"/>
    <x v="2"/>
    <x v="132"/>
    <x v="132"/>
  </r>
  <r>
    <s v="U0134"/>
    <s v="54998062W"/>
    <x v="19"/>
    <x v="1"/>
    <x v="4"/>
    <x v="0"/>
    <s v="R00134"/>
    <x v="0"/>
    <x v="102"/>
    <x v="106"/>
    <x v="8"/>
    <x v="0"/>
    <x v="2"/>
    <x v="133"/>
    <x v="1"/>
    <x v="0"/>
    <x v="3"/>
    <x v="1"/>
    <x v="0"/>
    <x v="8"/>
    <x v="0"/>
    <x v="2"/>
    <x v="1"/>
    <x v="0"/>
    <x v="0"/>
    <x v="0"/>
    <x v="0"/>
    <x v="0"/>
    <x v="1"/>
    <x v="3"/>
    <x v="133"/>
    <x v="133"/>
  </r>
  <r>
    <s v="U0135"/>
    <s v="45396592C"/>
    <x v="6"/>
    <x v="1"/>
    <x v="6"/>
    <x v="0"/>
    <s v="R00135"/>
    <x v="110"/>
    <x v="14"/>
    <x v="107"/>
    <x v="3"/>
    <x v="1"/>
    <x v="2"/>
    <x v="134"/>
    <x v="0"/>
    <x v="4"/>
    <x v="2"/>
    <x v="2"/>
    <x v="0"/>
    <x v="3"/>
    <x v="1"/>
    <x v="2"/>
    <x v="0"/>
    <x v="0"/>
    <x v="0"/>
    <x v="0"/>
    <x v="1"/>
    <x v="0"/>
    <x v="1"/>
    <x v="0"/>
    <x v="134"/>
    <x v="134"/>
  </r>
  <r>
    <s v="U0136"/>
    <s v="39564121G"/>
    <x v="15"/>
    <x v="0"/>
    <x v="3"/>
    <x v="0"/>
    <s v="R00136"/>
    <x v="107"/>
    <x v="71"/>
    <x v="108"/>
    <x v="7"/>
    <x v="3"/>
    <x v="1"/>
    <x v="135"/>
    <x v="0"/>
    <x v="5"/>
    <x v="1"/>
    <x v="1"/>
    <x v="1"/>
    <x v="7"/>
    <x v="0"/>
    <x v="2"/>
    <x v="2"/>
    <x v="9"/>
    <x v="1"/>
    <x v="0"/>
    <x v="1"/>
    <x v="2"/>
    <x v="4"/>
    <x v="3"/>
    <x v="135"/>
    <x v="135"/>
  </r>
  <r>
    <s v="U0137"/>
    <s v="37176196P"/>
    <x v="38"/>
    <x v="2"/>
    <x v="5"/>
    <x v="1"/>
    <s v="R00137"/>
    <x v="111"/>
    <x v="64"/>
    <x v="109"/>
    <x v="5"/>
    <x v="3"/>
    <x v="2"/>
    <x v="136"/>
    <x v="1"/>
    <x v="2"/>
    <x v="2"/>
    <x v="1"/>
    <x v="0"/>
    <x v="5"/>
    <x v="0"/>
    <x v="1"/>
    <x v="1"/>
    <x v="2"/>
    <x v="1"/>
    <x v="1"/>
    <x v="0"/>
    <x v="2"/>
    <x v="4"/>
    <x v="1"/>
    <x v="136"/>
    <x v="136"/>
  </r>
  <r>
    <s v="U0138"/>
    <s v="24771212M"/>
    <x v="26"/>
    <x v="0"/>
    <x v="1"/>
    <x v="0"/>
    <s v="R00138"/>
    <x v="112"/>
    <x v="67"/>
    <x v="70"/>
    <x v="12"/>
    <x v="3"/>
    <x v="0"/>
    <x v="137"/>
    <x v="0"/>
    <x v="0"/>
    <x v="0"/>
    <x v="0"/>
    <x v="0"/>
    <x v="12"/>
    <x v="1"/>
    <x v="2"/>
    <x v="1"/>
    <x v="8"/>
    <x v="1"/>
    <x v="0"/>
    <x v="0"/>
    <x v="4"/>
    <x v="3"/>
    <x v="3"/>
    <x v="137"/>
    <x v="137"/>
  </r>
  <r>
    <s v="U0139"/>
    <s v="55577579B"/>
    <x v="18"/>
    <x v="2"/>
    <x v="1"/>
    <x v="0"/>
    <s v="R00139"/>
    <x v="63"/>
    <x v="9"/>
    <x v="110"/>
    <x v="13"/>
    <x v="0"/>
    <x v="0"/>
    <x v="138"/>
    <x v="1"/>
    <x v="5"/>
    <x v="0"/>
    <x v="1"/>
    <x v="0"/>
    <x v="13"/>
    <x v="0"/>
    <x v="1"/>
    <x v="0"/>
    <x v="2"/>
    <x v="4"/>
    <x v="0"/>
    <x v="0"/>
    <x v="4"/>
    <x v="5"/>
    <x v="0"/>
    <x v="138"/>
    <x v="138"/>
  </r>
  <r>
    <s v="U0140"/>
    <s v="61316207R"/>
    <x v="42"/>
    <x v="0"/>
    <x v="0"/>
    <x v="0"/>
    <s v="R00140"/>
    <x v="113"/>
    <x v="50"/>
    <x v="90"/>
    <x v="12"/>
    <x v="1"/>
    <x v="0"/>
    <x v="139"/>
    <x v="1"/>
    <x v="3"/>
    <x v="0"/>
    <x v="0"/>
    <x v="0"/>
    <x v="12"/>
    <x v="1"/>
    <x v="2"/>
    <x v="2"/>
    <x v="9"/>
    <x v="7"/>
    <x v="1"/>
    <x v="0"/>
    <x v="0"/>
    <x v="0"/>
    <x v="0"/>
    <x v="139"/>
    <x v="139"/>
  </r>
  <r>
    <s v="U0141"/>
    <s v="74684604Q"/>
    <x v="37"/>
    <x v="0"/>
    <x v="4"/>
    <x v="0"/>
    <s v="R00141"/>
    <x v="86"/>
    <x v="103"/>
    <x v="111"/>
    <x v="5"/>
    <x v="3"/>
    <x v="1"/>
    <x v="140"/>
    <x v="2"/>
    <x v="6"/>
    <x v="1"/>
    <x v="0"/>
    <x v="4"/>
    <x v="5"/>
    <x v="1"/>
    <x v="2"/>
    <x v="1"/>
    <x v="0"/>
    <x v="1"/>
    <x v="1"/>
    <x v="1"/>
    <x v="2"/>
    <x v="4"/>
    <x v="3"/>
    <x v="140"/>
    <x v="140"/>
  </r>
  <r>
    <s v="U0142"/>
    <s v="35132612C"/>
    <x v="1"/>
    <x v="1"/>
    <x v="2"/>
    <x v="0"/>
    <s v="R00142"/>
    <x v="114"/>
    <x v="6"/>
    <x v="112"/>
    <x v="6"/>
    <x v="1"/>
    <x v="1"/>
    <x v="141"/>
    <x v="1"/>
    <x v="2"/>
    <x v="1"/>
    <x v="1"/>
    <x v="1"/>
    <x v="6"/>
    <x v="0"/>
    <x v="1"/>
    <x v="0"/>
    <x v="4"/>
    <x v="5"/>
    <x v="0"/>
    <x v="1"/>
    <x v="4"/>
    <x v="5"/>
    <x v="0"/>
    <x v="141"/>
    <x v="141"/>
  </r>
  <r>
    <s v="U0143"/>
    <s v="60743868V"/>
    <x v="8"/>
    <x v="1"/>
    <x v="6"/>
    <x v="1"/>
    <s v="R00143"/>
    <x v="98"/>
    <x v="104"/>
    <x v="113"/>
    <x v="9"/>
    <x v="2"/>
    <x v="1"/>
    <x v="142"/>
    <x v="2"/>
    <x v="3"/>
    <x v="2"/>
    <x v="0"/>
    <x v="2"/>
    <x v="9"/>
    <x v="0"/>
    <x v="0"/>
    <x v="2"/>
    <x v="9"/>
    <x v="10"/>
    <x v="0"/>
    <x v="1"/>
    <x v="2"/>
    <x v="3"/>
    <x v="2"/>
    <x v="142"/>
    <x v="142"/>
  </r>
  <r>
    <s v="U0144"/>
    <s v="91692301H"/>
    <x v="25"/>
    <x v="2"/>
    <x v="3"/>
    <x v="1"/>
    <s v="R00144"/>
    <x v="115"/>
    <x v="83"/>
    <x v="102"/>
    <x v="0"/>
    <x v="1"/>
    <x v="2"/>
    <x v="143"/>
    <x v="2"/>
    <x v="3"/>
    <x v="2"/>
    <x v="2"/>
    <x v="0"/>
    <x v="0"/>
    <x v="0"/>
    <x v="1"/>
    <x v="1"/>
    <x v="8"/>
    <x v="1"/>
    <x v="1"/>
    <x v="0"/>
    <x v="4"/>
    <x v="4"/>
    <x v="3"/>
    <x v="143"/>
    <x v="143"/>
  </r>
  <r>
    <s v="U0145"/>
    <s v="91579738V"/>
    <x v="36"/>
    <x v="1"/>
    <x v="4"/>
    <x v="1"/>
    <s v="R00145"/>
    <x v="116"/>
    <x v="42"/>
    <x v="114"/>
    <x v="5"/>
    <x v="0"/>
    <x v="2"/>
    <x v="144"/>
    <x v="0"/>
    <x v="3"/>
    <x v="3"/>
    <x v="2"/>
    <x v="0"/>
    <x v="5"/>
    <x v="1"/>
    <x v="1"/>
    <x v="1"/>
    <x v="3"/>
    <x v="1"/>
    <x v="1"/>
    <x v="1"/>
    <x v="2"/>
    <x v="3"/>
    <x v="3"/>
    <x v="144"/>
    <x v="144"/>
  </r>
  <r>
    <s v="U0146"/>
    <s v="15383434E"/>
    <x v="13"/>
    <x v="0"/>
    <x v="0"/>
    <x v="0"/>
    <s v="R00146"/>
    <x v="3"/>
    <x v="105"/>
    <x v="115"/>
    <x v="0"/>
    <x v="0"/>
    <x v="0"/>
    <x v="145"/>
    <x v="2"/>
    <x v="5"/>
    <x v="0"/>
    <x v="1"/>
    <x v="0"/>
    <x v="0"/>
    <x v="1"/>
    <x v="0"/>
    <x v="2"/>
    <x v="2"/>
    <x v="1"/>
    <x v="0"/>
    <x v="0"/>
    <x v="1"/>
    <x v="3"/>
    <x v="1"/>
    <x v="145"/>
    <x v="145"/>
  </r>
  <r>
    <s v="U0147"/>
    <s v="41643642A"/>
    <x v="1"/>
    <x v="2"/>
    <x v="2"/>
    <x v="1"/>
    <s v="R00147"/>
    <x v="117"/>
    <x v="53"/>
    <x v="110"/>
    <x v="7"/>
    <x v="0"/>
    <x v="1"/>
    <x v="146"/>
    <x v="0"/>
    <x v="2"/>
    <x v="1"/>
    <x v="1"/>
    <x v="3"/>
    <x v="7"/>
    <x v="1"/>
    <x v="2"/>
    <x v="0"/>
    <x v="0"/>
    <x v="0"/>
    <x v="0"/>
    <x v="1"/>
    <x v="1"/>
    <x v="4"/>
    <x v="0"/>
    <x v="146"/>
    <x v="146"/>
  </r>
  <r>
    <s v="U0148"/>
    <s v="16336078Y"/>
    <x v="0"/>
    <x v="1"/>
    <x v="0"/>
    <x v="0"/>
    <s v="R00148"/>
    <x v="118"/>
    <x v="106"/>
    <x v="116"/>
    <x v="9"/>
    <x v="3"/>
    <x v="0"/>
    <x v="147"/>
    <x v="1"/>
    <x v="6"/>
    <x v="0"/>
    <x v="0"/>
    <x v="0"/>
    <x v="9"/>
    <x v="1"/>
    <x v="2"/>
    <x v="1"/>
    <x v="2"/>
    <x v="2"/>
    <x v="0"/>
    <x v="1"/>
    <x v="4"/>
    <x v="2"/>
    <x v="0"/>
    <x v="147"/>
    <x v="147"/>
  </r>
  <r>
    <s v="U0149"/>
    <s v="11508821N"/>
    <x v="32"/>
    <x v="0"/>
    <x v="5"/>
    <x v="0"/>
    <s v="R00149"/>
    <x v="113"/>
    <x v="107"/>
    <x v="1"/>
    <x v="3"/>
    <x v="3"/>
    <x v="2"/>
    <x v="148"/>
    <x v="1"/>
    <x v="2"/>
    <x v="3"/>
    <x v="0"/>
    <x v="0"/>
    <x v="3"/>
    <x v="0"/>
    <x v="2"/>
    <x v="0"/>
    <x v="9"/>
    <x v="9"/>
    <x v="0"/>
    <x v="1"/>
    <x v="4"/>
    <x v="3"/>
    <x v="3"/>
    <x v="148"/>
    <x v="148"/>
  </r>
  <r>
    <s v="U0150"/>
    <s v="61932068Z"/>
    <x v="7"/>
    <x v="2"/>
    <x v="0"/>
    <x v="1"/>
    <s v="R00150"/>
    <x v="119"/>
    <x v="108"/>
    <x v="28"/>
    <x v="5"/>
    <x v="0"/>
    <x v="2"/>
    <x v="149"/>
    <x v="1"/>
    <x v="6"/>
    <x v="2"/>
    <x v="2"/>
    <x v="0"/>
    <x v="5"/>
    <x v="0"/>
    <x v="2"/>
    <x v="1"/>
    <x v="2"/>
    <x v="10"/>
    <x v="1"/>
    <x v="0"/>
    <x v="1"/>
    <x v="3"/>
    <x v="1"/>
    <x v="149"/>
    <x v="149"/>
  </r>
  <r>
    <s v="U0151"/>
    <s v="44046078C"/>
    <x v="27"/>
    <x v="0"/>
    <x v="6"/>
    <x v="0"/>
    <s v="R00151"/>
    <x v="77"/>
    <x v="109"/>
    <x v="117"/>
    <x v="13"/>
    <x v="3"/>
    <x v="0"/>
    <x v="150"/>
    <x v="0"/>
    <x v="3"/>
    <x v="0"/>
    <x v="0"/>
    <x v="0"/>
    <x v="13"/>
    <x v="1"/>
    <x v="1"/>
    <x v="1"/>
    <x v="0"/>
    <x v="6"/>
    <x v="0"/>
    <x v="0"/>
    <x v="4"/>
    <x v="3"/>
    <x v="3"/>
    <x v="150"/>
    <x v="150"/>
  </r>
  <r>
    <s v="U0152"/>
    <s v="68891756V"/>
    <x v="12"/>
    <x v="2"/>
    <x v="3"/>
    <x v="1"/>
    <s v="R00152"/>
    <x v="120"/>
    <x v="110"/>
    <x v="118"/>
    <x v="13"/>
    <x v="2"/>
    <x v="1"/>
    <x v="151"/>
    <x v="0"/>
    <x v="3"/>
    <x v="1"/>
    <x v="2"/>
    <x v="4"/>
    <x v="13"/>
    <x v="0"/>
    <x v="1"/>
    <x v="2"/>
    <x v="9"/>
    <x v="5"/>
    <x v="0"/>
    <x v="0"/>
    <x v="2"/>
    <x v="3"/>
    <x v="1"/>
    <x v="151"/>
    <x v="151"/>
  </r>
  <r>
    <s v="U0153"/>
    <s v="22541135P"/>
    <x v="9"/>
    <x v="0"/>
    <x v="5"/>
    <x v="0"/>
    <s v="R00153"/>
    <x v="39"/>
    <x v="111"/>
    <x v="13"/>
    <x v="6"/>
    <x v="1"/>
    <x v="1"/>
    <x v="152"/>
    <x v="2"/>
    <x v="4"/>
    <x v="2"/>
    <x v="2"/>
    <x v="4"/>
    <x v="6"/>
    <x v="0"/>
    <x v="1"/>
    <x v="1"/>
    <x v="7"/>
    <x v="4"/>
    <x v="1"/>
    <x v="0"/>
    <x v="1"/>
    <x v="1"/>
    <x v="2"/>
    <x v="152"/>
    <x v="152"/>
  </r>
  <r>
    <s v="U0154"/>
    <s v="90584322H"/>
    <x v="2"/>
    <x v="2"/>
    <x v="3"/>
    <x v="0"/>
    <s v="R00154"/>
    <x v="121"/>
    <x v="97"/>
    <x v="119"/>
    <x v="3"/>
    <x v="3"/>
    <x v="1"/>
    <x v="153"/>
    <x v="0"/>
    <x v="3"/>
    <x v="1"/>
    <x v="2"/>
    <x v="2"/>
    <x v="3"/>
    <x v="0"/>
    <x v="0"/>
    <x v="1"/>
    <x v="7"/>
    <x v="7"/>
    <x v="0"/>
    <x v="0"/>
    <x v="0"/>
    <x v="0"/>
    <x v="1"/>
    <x v="153"/>
    <x v="153"/>
  </r>
  <r>
    <s v="U0155"/>
    <s v="20556808Y"/>
    <x v="34"/>
    <x v="2"/>
    <x v="5"/>
    <x v="1"/>
    <s v="R00155"/>
    <x v="122"/>
    <x v="63"/>
    <x v="104"/>
    <x v="11"/>
    <x v="1"/>
    <x v="2"/>
    <x v="154"/>
    <x v="1"/>
    <x v="2"/>
    <x v="2"/>
    <x v="0"/>
    <x v="0"/>
    <x v="11"/>
    <x v="0"/>
    <x v="2"/>
    <x v="2"/>
    <x v="3"/>
    <x v="5"/>
    <x v="0"/>
    <x v="1"/>
    <x v="3"/>
    <x v="1"/>
    <x v="3"/>
    <x v="154"/>
    <x v="154"/>
  </r>
  <r>
    <s v="U0156"/>
    <s v="66894095K"/>
    <x v="7"/>
    <x v="0"/>
    <x v="2"/>
    <x v="0"/>
    <s v="R00156"/>
    <x v="109"/>
    <x v="112"/>
    <x v="112"/>
    <x v="9"/>
    <x v="2"/>
    <x v="0"/>
    <x v="155"/>
    <x v="2"/>
    <x v="4"/>
    <x v="0"/>
    <x v="0"/>
    <x v="0"/>
    <x v="9"/>
    <x v="1"/>
    <x v="1"/>
    <x v="1"/>
    <x v="7"/>
    <x v="2"/>
    <x v="1"/>
    <x v="0"/>
    <x v="0"/>
    <x v="1"/>
    <x v="1"/>
    <x v="155"/>
    <x v="155"/>
  </r>
  <r>
    <s v="U0157"/>
    <s v="45963475E"/>
    <x v="10"/>
    <x v="0"/>
    <x v="4"/>
    <x v="0"/>
    <s v="R00157"/>
    <x v="123"/>
    <x v="27"/>
    <x v="41"/>
    <x v="11"/>
    <x v="3"/>
    <x v="2"/>
    <x v="156"/>
    <x v="2"/>
    <x v="6"/>
    <x v="1"/>
    <x v="1"/>
    <x v="0"/>
    <x v="11"/>
    <x v="1"/>
    <x v="2"/>
    <x v="1"/>
    <x v="11"/>
    <x v="0"/>
    <x v="1"/>
    <x v="0"/>
    <x v="4"/>
    <x v="4"/>
    <x v="2"/>
    <x v="156"/>
    <x v="156"/>
  </r>
  <r>
    <s v="U0158"/>
    <s v="58798623C"/>
    <x v="43"/>
    <x v="2"/>
    <x v="1"/>
    <x v="0"/>
    <s v="R00158"/>
    <x v="104"/>
    <x v="113"/>
    <x v="92"/>
    <x v="9"/>
    <x v="2"/>
    <x v="0"/>
    <x v="157"/>
    <x v="0"/>
    <x v="4"/>
    <x v="0"/>
    <x v="1"/>
    <x v="0"/>
    <x v="9"/>
    <x v="1"/>
    <x v="0"/>
    <x v="2"/>
    <x v="0"/>
    <x v="5"/>
    <x v="0"/>
    <x v="1"/>
    <x v="4"/>
    <x v="5"/>
    <x v="3"/>
    <x v="157"/>
    <x v="157"/>
  </r>
  <r>
    <s v="U0159"/>
    <s v="54969856V"/>
    <x v="11"/>
    <x v="2"/>
    <x v="4"/>
    <x v="0"/>
    <s v="R00159"/>
    <x v="124"/>
    <x v="91"/>
    <x v="32"/>
    <x v="0"/>
    <x v="1"/>
    <x v="2"/>
    <x v="158"/>
    <x v="2"/>
    <x v="4"/>
    <x v="1"/>
    <x v="0"/>
    <x v="0"/>
    <x v="0"/>
    <x v="1"/>
    <x v="2"/>
    <x v="2"/>
    <x v="6"/>
    <x v="1"/>
    <x v="0"/>
    <x v="1"/>
    <x v="2"/>
    <x v="3"/>
    <x v="2"/>
    <x v="158"/>
    <x v="158"/>
  </r>
  <r>
    <s v="U0160"/>
    <s v="22663558W"/>
    <x v="17"/>
    <x v="2"/>
    <x v="0"/>
    <x v="1"/>
    <s v="R00160"/>
    <x v="52"/>
    <x v="43"/>
    <x v="120"/>
    <x v="12"/>
    <x v="0"/>
    <x v="1"/>
    <x v="159"/>
    <x v="2"/>
    <x v="3"/>
    <x v="1"/>
    <x v="1"/>
    <x v="2"/>
    <x v="12"/>
    <x v="0"/>
    <x v="1"/>
    <x v="0"/>
    <x v="9"/>
    <x v="4"/>
    <x v="0"/>
    <x v="1"/>
    <x v="1"/>
    <x v="5"/>
    <x v="0"/>
    <x v="159"/>
    <x v="159"/>
  </r>
  <r>
    <s v="U0161"/>
    <s v="82213902B"/>
    <x v="30"/>
    <x v="0"/>
    <x v="1"/>
    <x v="0"/>
    <s v="R00161"/>
    <x v="114"/>
    <x v="114"/>
    <x v="92"/>
    <x v="6"/>
    <x v="0"/>
    <x v="1"/>
    <x v="160"/>
    <x v="1"/>
    <x v="1"/>
    <x v="3"/>
    <x v="0"/>
    <x v="2"/>
    <x v="6"/>
    <x v="1"/>
    <x v="2"/>
    <x v="2"/>
    <x v="4"/>
    <x v="5"/>
    <x v="1"/>
    <x v="1"/>
    <x v="2"/>
    <x v="5"/>
    <x v="2"/>
    <x v="160"/>
    <x v="160"/>
  </r>
  <r>
    <s v="U0162"/>
    <s v="45716780W"/>
    <x v="36"/>
    <x v="0"/>
    <x v="6"/>
    <x v="0"/>
    <s v="R00162"/>
    <x v="125"/>
    <x v="115"/>
    <x v="121"/>
    <x v="6"/>
    <x v="0"/>
    <x v="0"/>
    <x v="161"/>
    <x v="0"/>
    <x v="3"/>
    <x v="0"/>
    <x v="0"/>
    <x v="0"/>
    <x v="6"/>
    <x v="0"/>
    <x v="1"/>
    <x v="1"/>
    <x v="10"/>
    <x v="0"/>
    <x v="0"/>
    <x v="0"/>
    <x v="0"/>
    <x v="2"/>
    <x v="3"/>
    <x v="161"/>
    <x v="161"/>
  </r>
  <r>
    <s v="U0163"/>
    <s v="41624089T"/>
    <x v="25"/>
    <x v="2"/>
    <x v="3"/>
    <x v="0"/>
    <s v="R00163"/>
    <x v="3"/>
    <x v="115"/>
    <x v="122"/>
    <x v="3"/>
    <x v="2"/>
    <x v="2"/>
    <x v="162"/>
    <x v="2"/>
    <x v="1"/>
    <x v="1"/>
    <x v="0"/>
    <x v="0"/>
    <x v="3"/>
    <x v="0"/>
    <x v="2"/>
    <x v="1"/>
    <x v="2"/>
    <x v="0"/>
    <x v="1"/>
    <x v="0"/>
    <x v="1"/>
    <x v="1"/>
    <x v="3"/>
    <x v="162"/>
    <x v="162"/>
  </r>
  <r>
    <s v="U0164"/>
    <s v="69641438Z"/>
    <x v="12"/>
    <x v="1"/>
    <x v="4"/>
    <x v="1"/>
    <s v="R00164"/>
    <x v="126"/>
    <x v="71"/>
    <x v="123"/>
    <x v="10"/>
    <x v="0"/>
    <x v="1"/>
    <x v="163"/>
    <x v="1"/>
    <x v="3"/>
    <x v="1"/>
    <x v="1"/>
    <x v="3"/>
    <x v="10"/>
    <x v="1"/>
    <x v="2"/>
    <x v="1"/>
    <x v="9"/>
    <x v="1"/>
    <x v="1"/>
    <x v="0"/>
    <x v="4"/>
    <x v="4"/>
    <x v="1"/>
    <x v="163"/>
    <x v="163"/>
  </r>
  <r>
    <s v="U0165"/>
    <s v="56757284T"/>
    <x v="12"/>
    <x v="2"/>
    <x v="5"/>
    <x v="1"/>
    <s v="R00165"/>
    <x v="32"/>
    <x v="116"/>
    <x v="89"/>
    <x v="7"/>
    <x v="3"/>
    <x v="2"/>
    <x v="164"/>
    <x v="2"/>
    <x v="4"/>
    <x v="3"/>
    <x v="0"/>
    <x v="0"/>
    <x v="7"/>
    <x v="0"/>
    <x v="2"/>
    <x v="2"/>
    <x v="0"/>
    <x v="1"/>
    <x v="0"/>
    <x v="1"/>
    <x v="1"/>
    <x v="4"/>
    <x v="1"/>
    <x v="164"/>
    <x v="164"/>
  </r>
  <r>
    <s v="U0166"/>
    <s v="28719181R"/>
    <x v="27"/>
    <x v="1"/>
    <x v="1"/>
    <x v="0"/>
    <s v="R00166"/>
    <x v="6"/>
    <x v="117"/>
    <x v="124"/>
    <x v="2"/>
    <x v="3"/>
    <x v="1"/>
    <x v="165"/>
    <x v="1"/>
    <x v="2"/>
    <x v="3"/>
    <x v="0"/>
    <x v="2"/>
    <x v="2"/>
    <x v="1"/>
    <x v="0"/>
    <x v="1"/>
    <x v="0"/>
    <x v="5"/>
    <x v="0"/>
    <x v="0"/>
    <x v="2"/>
    <x v="3"/>
    <x v="3"/>
    <x v="165"/>
    <x v="165"/>
  </r>
  <r>
    <s v="U0167"/>
    <s v="63561319Z"/>
    <x v="5"/>
    <x v="1"/>
    <x v="1"/>
    <x v="0"/>
    <s v="R00167"/>
    <x v="102"/>
    <x v="118"/>
    <x v="125"/>
    <x v="2"/>
    <x v="3"/>
    <x v="1"/>
    <x v="166"/>
    <x v="1"/>
    <x v="5"/>
    <x v="1"/>
    <x v="2"/>
    <x v="1"/>
    <x v="2"/>
    <x v="0"/>
    <x v="0"/>
    <x v="1"/>
    <x v="0"/>
    <x v="0"/>
    <x v="1"/>
    <x v="0"/>
    <x v="4"/>
    <x v="4"/>
    <x v="2"/>
    <x v="166"/>
    <x v="166"/>
  </r>
  <r>
    <s v="U0168"/>
    <s v="67537068Y"/>
    <x v="37"/>
    <x v="1"/>
    <x v="0"/>
    <x v="0"/>
    <s v="R00168"/>
    <x v="115"/>
    <x v="10"/>
    <x v="63"/>
    <x v="13"/>
    <x v="2"/>
    <x v="1"/>
    <x v="167"/>
    <x v="2"/>
    <x v="6"/>
    <x v="1"/>
    <x v="2"/>
    <x v="2"/>
    <x v="13"/>
    <x v="1"/>
    <x v="1"/>
    <x v="0"/>
    <x v="8"/>
    <x v="0"/>
    <x v="0"/>
    <x v="1"/>
    <x v="1"/>
    <x v="1"/>
    <x v="3"/>
    <x v="167"/>
    <x v="167"/>
  </r>
  <r>
    <s v="U0169"/>
    <s v="59102784Y"/>
    <x v="44"/>
    <x v="0"/>
    <x v="2"/>
    <x v="1"/>
    <s v="R00169"/>
    <x v="127"/>
    <x v="87"/>
    <x v="59"/>
    <x v="2"/>
    <x v="1"/>
    <x v="0"/>
    <x v="168"/>
    <x v="2"/>
    <x v="2"/>
    <x v="0"/>
    <x v="0"/>
    <x v="0"/>
    <x v="2"/>
    <x v="0"/>
    <x v="2"/>
    <x v="2"/>
    <x v="3"/>
    <x v="1"/>
    <x v="1"/>
    <x v="0"/>
    <x v="4"/>
    <x v="3"/>
    <x v="3"/>
    <x v="168"/>
    <x v="168"/>
  </r>
  <r>
    <s v="U0170"/>
    <s v="74999261X"/>
    <x v="21"/>
    <x v="1"/>
    <x v="2"/>
    <x v="0"/>
    <s v="R00170"/>
    <x v="62"/>
    <x v="119"/>
    <x v="113"/>
    <x v="11"/>
    <x v="2"/>
    <x v="0"/>
    <x v="169"/>
    <x v="0"/>
    <x v="6"/>
    <x v="0"/>
    <x v="0"/>
    <x v="0"/>
    <x v="11"/>
    <x v="0"/>
    <x v="1"/>
    <x v="1"/>
    <x v="7"/>
    <x v="5"/>
    <x v="1"/>
    <x v="0"/>
    <x v="1"/>
    <x v="0"/>
    <x v="1"/>
    <x v="169"/>
    <x v="169"/>
  </r>
  <r>
    <s v="U0171"/>
    <s v="17138853N"/>
    <x v="2"/>
    <x v="1"/>
    <x v="1"/>
    <x v="0"/>
    <s v="R00171"/>
    <x v="51"/>
    <x v="120"/>
    <x v="126"/>
    <x v="9"/>
    <x v="1"/>
    <x v="1"/>
    <x v="170"/>
    <x v="1"/>
    <x v="4"/>
    <x v="1"/>
    <x v="2"/>
    <x v="3"/>
    <x v="9"/>
    <x v="1"/>
    <x v="2"/>
    <x v="1"/>
    <x v="9"/>
    <x v="7"/>
    <x v="1"/>
    <x v="0"/>
    <x v="3"/>
    <x v="0"/>
    <x v="1"/>
    <x v="170"/>
    <x v="170"/>
  </r>
  <r>
    <s v="U0172"/>
    <s v="18554420K"/>
    <x v="31"/>
    <x v="2"/>
    <x v="3"/>
    <x v="1"/>
    <s v="R00172"/>
    <x v="36"/>
    <x v="121"/>
    <x v="127"/>
    <x v="5"/>
    <x v="2"/>
    <x v="2"/>
    <x v="171"/>
    <x v="2"/>
    <x v="0"/>
    <x v="1"/>
    <x v="0"/>
    <x v="0"/>
    <x v="5"/>
    <x v="0"/>
    <x v="0"/>
    <x v="2"/>
    <x v="9"/>
    <x v="6"/>
    <x v="1"/>
    <x v="1"/>
    <x v="1"/>
    <x v="3"/>
    <x v="3"/>
    <x v="171"/>
    <x v="171"/>
  </r>
  <r>
    <s v="U0173"/>
    <s v="11637369J"/>
    <x v="2"/>
    <x v="2"/>
    <x v="0"/>
    <x v="0"/>
    <s v="R00173"/>
    <x v="28"/>
    <x v="122"/>
    <x v="128"/>
    <x v="1"/>
    <x v="0"/>
    <x v="0"/>
    <x v="172"/>
    <x v="0"/>
    <x v="6"/>
    <x v="0"/>
    <x v="2"/>
    <x v="0"/>
    <x v="1"/>
    <x v="1"/>
    <x v="1"/>
    <x v="2"/>
    <x v="9"/>
    <x v="0"/>
    <x v="1"/>
    <x v="0"/>
    <x v="2"/>
    <x v="3"/>
    <x v="1"/>
    <x v="172"/>
    <x v="172"/>
  </r>
  <r>
    <s v="U0174"/>
    <s v="76634567Q"/>
    <x v="9"/>
    <x v="1"/>
    <x v="0"/>
    <x v="0"/>
    <s v="R00174"/>
    <x v="128"/>
    <x v="123"/>
    <x v="129"/>
    <x v="3"/>
    <x v="3"/>
    <x v="0"/>
    <x v="173"/>
    <x v="0"/>
    <x v="4"/>
    <x v="0"/>
    <x v="2"/>
    <x v="0"/>
    <x v="3"/>
    <x v="1"/>
    <x v="2"/>
    <x v="2"/>
    <x v="4"/>
    <x v="1"/>
    <x v="0"/>
    <x v="1"/>
    <x v="1"/>
    <x v="3"/>
    <x v="2"/>
    <x v="173"/>
    <x v="173"/>
  </r>
  <r>
    <s v="U0175"/>
    <s v="51151966N"/>
    <x v="11"/>
    <x v="2"/>
    <x v="0"/>
    <x v="1"/>
    <s v="R00175"/>
    <x v="129"/>
    <x v="124"/>
    <x v="95"/>
    <x v="11"/>
    <x v="3"/>
    <x v="0"/>
    <x v="174"/>
    <x v="1"/>
    <x v="5"/>
    <x v="0"/>
    <x v="1"/>
    <x v="0"/>
    <x v="11"/>
    <x v="1"/>
    <x v="1"/>
    <x v="2"/>
    <x v="9"/>
    <x v="6"/>
    <x v="1"/>
    <x v="1"/>
    <x v="1"/>
    <x v="4"/>
    <x v="2"/>
    <x v="174"/>
    <x v="174"/>
  </r>
  <r>
    <s v="U0176"/>
    <s v="12435037H"/>
    <x v="37"/>
    <x v="1"/>
    <x v="0"/>
    <x v="0"/>
    <s v="R00176"/>
    <x v="130"/>
    <x v="125"/>
    <x v="130"/>
    <x v="2"/>
    <x v="3"/>
    <x v="0"/>
    <x v="175"/>
    <x v="0"/>
    <x v="0"/>
    <x v="0"/>
    <x v="1"/>
    <x v="0"/>
    <x v="2"/>
    <x v="0"/>
    <x v="2"/>
    <x v="2"/>
    <x v="2"/>
    <x v="9"/>
    <x v="1"/>
    <x v="1"/>
    <x v="1"/>
    <x v="1"/>
    <x v="3"/>
    <x v="175"/>
    <x v="175"/>
  </r>
  <r>
    <s v="U0177"/>
    <s v="53478548Y"/>
    <x v="12"/>
    <x v="1"/>
    <x v="5"/>
    <x v="0"/>
    <s v="R00177"/>
    <x v="110"/>
    <x v="65"/>
    <x v="131"/>
    <x v="10"/>
    <x v="1"/>
    <x v="0"/>
    <x v="176"/>
    <x v="2"/>
    <x v="5"/>
    <x v="0"/>
    <x v="0"/>
    <x v="0"/>
    <x v="10"/>
    <x v="1"/>
    <x v="2"/>
    <x v="2"/>
    <x v="0"/>
    <x v="7"/>
    <x v="1"/>
    <x v="0"/>
    <x v="3"/>
    <x v="0"/>
    <x v="1"/>
    <x v="176"/>
    <x v="176"/>
  </r>
  <r>
    <s v="U0178"/>
    <s v="95925572R"/>
    <x v="34"/>
    <x v="2"/>
    <x v="5"/>
    <x v="1"/>
    <s v="R00178"/>
    <x v="131"/>
    <x v="126"/>
    <x v="132"/>
    <x v="1"/>
    <x v="0"/>
    <x v="1"/>
    <x v="177"/>
    <x v="1"/>
    <x v="1"/>
    <x v="3"/>
    <x v="0"/>
    <x v="4"/>
    <x v="1"/>
    <x v="1"/>
    <x v="1"/>
    <x v="0"/>
    <x v="3"/>
    <x v="6"/>
    <x v="0"/>
    <x v="1"/>
    <x v="4"/>
    <x v="4"/>
    <x v="3"/>
    <x v="177"/>
    <x v="177"/>
  </r>
  <r>
    <s v="U0179"/>
    <s v="53110548Y"/>
    <x v="14"/>
    <x v="0"/>
    <x v="3"/>
    <x v="0"/>
    <s v="R00179"/>
    <x v="60"/>
    <x v="14"/>
    <x v="133"/>
    <x v="9"/>
    <x v="2"/>
    <x v="2"/>
    <x v="178"/>
    <x v="0"/>
    <x v="0"/>
    <x v="1"/>
    <x v="0"/>
    <x v="0"/>
    <x v="9"/>
    <x v="0"/>
    <x v="1"/>
    <x v="2"/>
    <x v="4"/>
    <x v="0"/>
    <x v="0"/>
    <x v="1"/>
    <x v="4"/>
    <x v="4"/>
    <x v="1"/>
    <x v="178"/>
    <x v="178"/>
  </r>
  <r>
    <s v="U0180"/>
    <s v="27403815M"/>
    <x v="32"/>
    <x v="2"/>
    <x v="3"/>
    <x v="0"/>
    <s v="R00180"/>
    <x v="119"/>
    <x v="127"/>
    <x v="76"/>
    <x v="10"/>
    <x v="2"/>
    <x v="2"/>
    <x v="179"/>
    <x v="2"/>
    <x v="4"/>
    <x v="3"/>
    <x v="2"/>
    <x v="0"/>
    <x v="10"/>
    <x v="1"/>
    <x v="2"/>
    <x v="1"/>
    <x v="2"/>
    <x v="5"/>
    <x v="1"/>
    <x v="1"/>
    <x v="3"/>
    <x v="1"/>
    <x v="3"/>
    <x v="179"/>
    <x v="179"/>
  </r>
  <r>
    <s v="U0181"/>
    <s v="37223888K"/>
    <x v="45"/>
    <x v="0"/>
    <x v="3"/>
    <x v="0"/>
    <s v="R00181"/>
    <x v="51"/>
    <x v="18"/>
    <x v="134"/>
    <x v="13"/>
    <x v="0"/>
    <x v="0"/>
    <x v="180"/>
    <x v="2"/>
    <x v="0"/>
    <x v="0"/>
    <x v="0"/>
    <x v="0"/>
    <x v="13"/>
    <x v="0"/>
    <x v="0"/>
    <x v="1"/>
    <x v="9"/>
    <x v="3"/>
    <x v="0"/>
    <x v="0"/>
    <x v="4"/>
    <x v="2"/>
    <x v="1"/>
    <x v="180"/>
    <x v="180"/>
  </r>
  <r>
    <s v="U0182"/>
    <s v="58732808P"/>
    <x v="0"/>
    <x v="2"/>
    <x v="1"/>
    <x v="1"/>
    <s v="R00182"/>
    <x v="132"/>
    <x v="128"/>
    <x v="135"/>
    <x v="0"/>
    <x v="0"/>
    <x v="1"/>
    <x v="181"/>
    <x v="1"/>
    <x v="6"/>
    <x v="1"/>
    <x v="0"/>
    <x v="2"/>
    <x v="0"/>
    <x v="0"/>
    <x v="2"/>
    <x v="2"/>
    <x v="7"/>
    <x v="10"/>
    <x v="1"/>
    <x v="1"/>
    <x v="0"/>
    <x v="0"/>
    <x v="0"/>
    <x v="181"/>
    <x v="181"/>
  </r>
  <r>
    <s v="U0183"/>
    <s v="40276068D"/>
    <x v="41"/>
    <x v="1"/>
    <x v="6"/>
    <x v="0"/>
    <s v="R00183"/>
    <x v="23"/>
    <x v="129"/>
    <x v="71"/>
    <x v="5"/>
    <x v="3"/>
    <x v="0"/>
    <x v="182"/>
    <x v="1"/>
    <x v="0"/>
    <x v="0"/>
    <x v="1"/>
    <x v="0"/>
    <x v="5"/>
    <x v="0"/>
    <x v="2"/>
    <x v="0"/>
    <x v="3"/>
    <x v="7"/>
    <x v="1"/>
    <x v="1"/>
    <x v="1"/>
    <x v="4"/>
    <x v="1"/>
    <x v="182"/>
    <x v="182"/>
  </r>
  <r>
    <s v="U0184"/>
    <s v="43417306E"/>
    <x v="4"/>
    <x v="0"/>
    <x v="6"/>
    <x v="0"/>
    <s v="R00184"/>
    <x v="133"/>
    <x v="130"/>
    <x v="91"/>
    <x v="3"/>
    <x v="1"/>
    <x v="0"/>
    <x v="183"/>
    <x v="1"/>
    <x v="6"/>
    <x v="0"/>
    <x v="1"/>
    <x v="0"/>
    <x v="3"/>
    <x v="0"/>
    <x v="1"/>
    <x v="0"/>
    <x v="8"/>
    <x v="1"/>
    <x v="1"/>
    <x v="0"/>
    <x v="1"/>
    <x v="3"/>
    <x v="0"/>
    <x v="183"/>
    <x v="183"/>
  </r>
  <r>
    <s v="U0185"/>
    <s v="87028521V"/>
    <x v="18"/>
    <x v="0"/>
    <x v="4"/>
    <x v="0"/>
    <s v="R00185"/>
    <x v="134"/>
    <x v="131"/>
    <x v="136"/>
    <x v="9"/>
    <x v="2"/>
    <x v="2"/>
    <x v="184"/>
    <x v="1"/>
    <x v="5"/>
    <x v="3"/>
    <x v="0"/>
    <x v="0"/>
    <x v="9"/>
    <x v="0"/>
    <x v="2"/>
    <x v="1"/>
    <x v="4"/>
    <x v="0"/>
    <x v="0"/>
    <x v="0"/>
    <x v="2"/>
    <x v="4"/>
    <x v="0"/>
    <x v="184"/>
    <x v="184"/>
  </r>
  <r>
    <s v="U0186"/>
    <s v="72845000K"/>
    <x v="32"/>
    <x v="1"/>
    <x v="0"/>
    <x v="1"/>
    <s v="R00186"/>
    <x v="135"/>
    <x v="132"/>
    <x v="137"/>
    <x v="0"/>
    <x v="3"/>
    <x v="0"/>
    <x v="185"/>
    <x v="0"/>
    <x v="3"/>
    <x v="0"/>
    <x v="2"/>
    <x v="0"/>
    <x v="0"/>
    <x v="1"/>
    <x v="2"/>
    <x v="1"/>
    <x v="3"/>
    <x v="0"/>
    <x v="1"/>
    <x v="0"/>
    <x v="4"/>
    <x v="4"/>
    <x v="3"/>
    <x v="185"/>
    <x v="185"/>
  </r>
  <r>
    <s v="U0187"/>
    <s v="20957470P"/>
    <x v="18"/>
    <x v="2"/>
    <x v="2"/>
    <x v="1"/>
    <s v="R00187"/>
    <x v="136"/>
    <x v="53"/>
    <x v="138"/>
    <x v="1"/>
    <x v="1"/>
    <x v="2"/>
    <x v="186"/>
    <x v="0"/>
    <x v="6"/>
    <x v="1"/>
    <x v="2"/>
    <x v="0"/>
    <x v="1"/>
    <x v="1"/>
    <x v="2"/>
    <x v="2"/>
    <x v="9"/>
    <x v="0"/>
    <x v="1"/>
    <x v="0"/>
    <x v="1"/>
    <x v="0"/>
    <x v="0"/>
    <x v="186"/>
    <x v="186"/>
  </r>
  <r>
    <s v="U0188"/>
    <s v="69251326M"/>
    <x v="8"/>
    <x v="2"/>
    <x v="2"/>
    <x v="0"/>
    <s v="R00188"/>
    <x v="52"/>
    <x v="133"/>
    <x v="139"/>
    <x v="7"/>
    <x v="1"/>
    <x v="2"/>
    <x v="187"/>
    <x v="0"/>
    <x v="0"/>
    <x v="1"/>
    <x v="1"/>
    <x v="0"/>
    <x v="7"/>
    <x v="0"/>
    <x v="0"/>
    <x v="1"/>
    <x v="9"/>
    <x v="3"/>
    <x v="0"/>
    <x v="0"/>
    <x v="2"/>
    <x v="2"/>
    <x v="2"/>
    <x v="187"/>
    <x v="187"/>
  </r>
  <r>
    <s v="U0189"/>
    <s v="57118200T"/>
    <x v="40"/>
    <x v="2"/>
    <x v="2"/>
    <x v="0"/>
    <s v="R00189"/>
    <x v="46"/>
    <x v="134"/>
    <x v="67"/>
    <x v="2"/>
    <x v="3"/>
    <x v="2"/>
    <x v="188"/>
    <x v="2"/>
    <x v="0"/>
    <x v="3"/>
    <x v="2"/>
    <x v="0"/>
    <x v="2"/>
    <x v="1"/>
    <x v="0"/>
    <x v="2"/>
    <x v="5"/>
    <x v="3"/>
    <x v="0"/>
    <x v="1"/>
    <x v="1"/>
    <x v="5"/>
    <x v="0"/>
    <x v="188"/>
    <x v="188"/>
  </r>
  <r>
    <s v="U0190"/>
    <s v="16541758C"/>
    <x v="40"/>
    <x v="2"/>
    <x v="2"/>
    <x v="0"/>
    <s v="R00190"/>
    <x v="137"/>
    <x v="135"/>
    <x v="140"/>
    <x v="11"/>
    <x v="0"/>
    <x v="0"/>
    <x v="189"/>
    <x v="1"/>
    <x v="2"/>
    <x v="0"/>
    <x v="2"/>
    <x v="0"/>
    <x v="11"/>
    <x v="0"/>
    <x v="1"/>
    <x v="0"/>
    <x v="7"/>
    <x v="5"/>
    <x v="0"/>
    <x v="1"/>
    <x v="2"/>
    <x v="3"/>
    <x v="0"/>
    <x v="189"/>
    <x v="189"/>
  </r>
  <r>
    <s v="U0191"/>
    <s v="29121370N"/>
    <x v="33"/>
    <x v="2"/>
    <x v="0"/>
    <x v="1"/>
    <s v="R00191"/>
    <x v="138"/>
    <x v="15"/>
    <x v="141"/>
    <x v="9"/>
    <x v="1"/>
    <x v="1"/>
    <x v="190"/>
    <x v="2"/>
    <x v="2"/>
    <x v="1"/>
    <x v="1"/>
    <x v="2"/>
    <x v="9"/>
    <x v="0"/>
    <x v="1"/>
    <x v="1"/>
    <x v="0"/>
    <x v="3"/>
    <x v="0"/>
    <x v="1"/>
    <x v="2"/>
    <x v="2"/>
    <x v="2"/>
    <x v="190"/>
    <x v="190"/>
  </r>
  <r>
    <s v="U0192"/>
    <s v="44869372Y"/>
    <x v="38"/>
    <x v="1"/>
    <x v="0"/>
    <x v="0"/>
    <s v="R00192"/>
    <x v="137"/>
    <x v="136"/>
    <x v="142"/>
    <x v="7"/>
    <x v="1"/>
    <x v="2"/>
    <x v="191"/>
    <x v="1"/>
    <x v="1"/>
    <x v="3"/>
    <x v="2"/>
    <x v="0"/>
    <x v="7"/>
    <x v="1"/>
    <x v="0"/>
    <x v="2"/>
    <x v="7"/>
    <x v="0"/>
    <x v="0"/>
    <x v="0"/>
    <x v="2"/>
    <x v="3"/>
    <x v="1"/>
    <x v="191"/>
    <x v="191"/>
  </r>
  <r>
    <s v="U0193"/>
    <s v="66323501B"/>
    <x v="32"/>
    <x v="1"/>
    <x v="1"/>
    <x v="1"/>
    <s v="R00193"/>
    <x v="139"/>
    <x v="27"/>
    <x v="22"/>
    <x v="1"/>
    <x v="2"/>
    <x v="0"/>
    <x v="192"/>
    <x v="2"/>
    <x v="2"/>
    <x v="0"/>
    <x v="0"/>
    <x v="0"/>
    <x v="1"/>
    <x v="0"/>
    <x v="1"/>
    <x v="1"/>
    <x v="5"/>
    <x v="0"/>
    <x v="0"/>
    <x v="0"/>
    <x v="1"/>
    <x v="1"/>
    <x v="3"/>
    <x v="192"/>
    <x v="192"/>
  </r>
  <r>
    <s v="U0194"/>
    <s v="32340826C"/>
    <x v="33"/>
    <x v="0"/>
    <x v="2"/>
    <x v="1"/>
    <s v="R00194"/>
    <x v="140"/>
    <x v="137"/>
    <x v="143"/>
    <x v="7"/>
    <x v="1"/>
    <x v="2"/>
    <x v="193"/>
    <x v="0"/>
    <x v="1"/>
    <x v="3"/>
    <x v="2"/>
    <x v="0"/>
    <x v="7"/>
    <x v="0"/>
    <x v="0"/>
    <x v="2"/>
    <x v="5"/>
    <x v="4"/>
    <x v="1"/>
    <x v="1"/>
    <x v="0"/>
    <x v="0"/>
    <x v="2"/>
    <x v="193"/>
    <x v="193"/>
  </r>
  <r>
    <s v="U0195"/>
    <s v="81114653R"/>
    <x v="4"/>
    <x v="1"/>
    <x v="3"/>
    <x v="1"/>
    <s v="R00195"/>
    <x v="141"/>
    <x v="138"/>
    <x v="132"/>
    <x v="2"/>
    <x v="2"/>
    <x v="1"/>
    <x v="194"/>
    <x v="0"/>
    <x v="5"/>
    <x v="1"/>
    <x v="2"/>
    <x v="1"/>
    <x v="2"/>
    <x v="0"/>
    <x v="1"/>
    <x v="0"/>
    <x v="9"/>
    <x v="5"/>
    <x v="1"/>
    <x v="1"/>
    <x v="2"/>
    <x v="3"/>
    <x v="0"/>
    <x v="194"/>
    <x v="194"/>
  </r>
  <r>
    <s v="U0196"/>
    <s v="74092495L"/>
    <x v="31"/>
    <x v="0"/>
    <x v="5"/>
    <x v="0"/>
    <s v="R00196"/>
    <x v="105"/>
    <x v="65"/>
    <x v="76"/>
    <x v="5"/>
    <x v="2"/>
    <x v="2"/>
    <x v="195"/>
    <x v="0"/>
    <x v="5"/>
    <x v="1"/>
    <x v="0"/>
    <x v="0"/>
    <x v="5"/>
    <x v="0"/>
    <x v="0"/>
    <x v="1"/>
    <x v="7"/>
    <x v="7"/>
    <x v="0"/>
    <x v="1"/>
    <x v="1"/>
    <x v="4"/>
    <x v="3"/>
    <x v="195"/>
    <x v="195"/>
  </r>
  <r>
    <s v="U0197"/>
    <s v="33431164C"/>
    <x v="12"/>
    <x v="0"/>
    <x v="5"/>
    <x v="0"/>
    <s v="R00197"/>
    <x v="73"/>
    <x v="139"/>
    <x v="99"/>
    <x v="11"/>
    <x v="2"/>
    <x v="2"/>
    <x v="196"/>
    <x v="1"/>
    <x v="6"/>
    <x v="3"/>
    <x v="1"/>
    <x v="0"/>
    <x v="11"/>
    <x v="1"/>
    <x v="1"/>
    <x v="1"/>
    <x v="11"/>
    <x v="6"/>
    <x v="1"/>
    <x v="1"/>
    <x v="2"/>
    <x v="3"/>
    <x v="1"/>
    <x v="196"/>
    <x v="196"/>
  </r>
  <r>
    <s v="U0198"/>
    <s v="88374357P"/>
    <x v="40"/>
    <x v="2"/>
    <x v="1"/>
    <x v="1"/>
    <s v="R00198"/>
    <x v="142"/>
    <x v="21"/>
    <x v="44"/>
    <x v="4"/>
    <x v="3"/>
    <x v="2"/>
    <x v="197"/>
    <x v="1"/>
    <x v="4"/>
    <x v="3"/>
    <x v="1"/>
    <x v="0"/>
    <x v="4"/>
    <x v="0"/>
    <x v="1"/>
    <x v="1"/>
    <x v="11"/>
    <x v="0"/>
    <x v="0"/>
    <x v="1"/>
    <x v="3"/>
    <x v="1"/>
    <x v="0"/>
    <x v="197"/>
    <x v="197"/>
  </r>
  <r>
    <s v="U0199"/>
    <s v="26930683Y"/>
    <x v="44"/>
    <x v="0"/>
    <x v="1"/>
    <x v="0"/>
    <s v="R00199"/>
    <x v="137"/>
    <x v="108"/>
    <x v="135"/>
    <x v="1"/>
    <x v="3"/>
    <x v="2"/>
    <x v="198"/>
    <x v="2"/>
    <x v="0"/>
    <x v="1"/>
    <x v="0"/>
    <x v="0"/>
    <x v="1"/>
    <x v="1"/>
    <x v="1"/>
    <x v="1"/>
    <x v="7"/>
    <x v="10"/>
    <x v="1"/>
    <x v="1"/>
    <x v="1"/>
    <x v="4"/>
    <x v="3"/>
    <x v="198"/>
    <x v="198"/>
  </r>
  <r>
    <s v="U0200"/>
    <s v="67131985E"/>
    <x v="44"/>
    <x v="2"/>
    <x v="1"/>
    <x v="0"/>
    <s v="R00200"/>
    <x v="24"/>
    <x v="25"/>
    <x v="144"/>
    <x v="7"/>
    <x v="3"/>
    <x v="1"/>
    <x v="199"/>
    <x v="2"/>
    <x v="4"/>
    <x v="2"/>
    <x v="0"/>
    <x v="3"/>
    <x v="7"/>
    <x v="1"/>
    <x v="1"/>
    <x v="1"/>
    <x v="0"/>
    <x v="1"/>
    <x v="0"/>
    <x v="1"/>
    <x v="4"/>
    <x v="3"/>
    <x v="3"/>
    <x v="199"/>
    <x v="199"/>
  </r>
  <r>
    <s v="U0201"/>
    <s v="88602607Y"/>
    <x v="40"/>
    <x v="1"/>
    <x v="6"/>
    <x v="0"/>
    <s v="R00201"/>
    <x v="143"/>
    <x v="140"/>
    <x v="145"/>
    <x v="8"/>
    <x v="1"/>
    <x v="1"/>
    <x v="200"/>
    <x v="2"/>
    <x v="6"/>
    <x v="1"/>
    <x v="2"/>
    <x v="2"/>
    <x v="8"/>
    <x v="0"/>
    <x v="0"/>
    <x v="1"/>
    <x v="4"/>
    <x v="0"/>
    <x v="1"/>
    <x v="1"/>
    <x v="4"/>
    <x v="4"/>
    <x v="0"/>
    <x v="200"/>
    <x v="200"/>
  </r>
  <r>
    <s v="U0202"/>
    <s v="22607304Y"/>
    <x v="38"/>
    <x v="2"/>
    <x v="3"/>
    <x v="1"/>
    <s v="R00202"/>
    <x v="144"/>
    <x v="141"/>
    <x v="146"/>
    <x v="8"/>
    <x v="2"/>
    <x v="2"/>
    <x v="201"/>
    <x v="0"/>
    <x v="3"/>
    <x v="2"/>
    <x v="0"/>
    <x v="0"/>
    <x v="8"/>
    <x v="1"/>
    <x v="2"/>
    <x v="2"/>
    <x v="10"/>
    <x v="0"/>
    <x v="1"/>
    <x v="1"/>
    <x v="3"/>
    <x v="0"/>
    <x v="1"/>
    <x v="201"/>
    <x v="201"/>
  </r>
  <r>
    <s v="U0203"/>
    <s v="63553184K"/>
    <x v="17"/>
    <x v="2"/>
    <x v="6"/>
    <x v="0"/>
    <s v="R00203"/>
    <x v="132"/>
    <x v="142"/>
    <x v="96"/>
    <x v="2"/>
    <x v="3"/>
    <x v="1"/>
    <x v="202"/>
    <x v="0"/>
    <x v="4"/>
    <x v="1"/>
    <x v="1"/>
    <x v="2"/>
    <x v="2"/>
    <x v="1"/>
    <x v="1"/>
    <x v="1"/>
    <x v="7"/>
    <x v="10"/>
    <x v="0"/>
    <x v="0"/>
    <x v="2"/>
    <x v="3"/>
    <x v="0"/>
    <x v="202"/>
    <x v="202"/>
  </r>
  <r>
    <s v="U0204"/>
    <s v="15184363Q"/>
    <x v="16"/>
    <x v="1"/>
    <x v="1"/>
    <x v="0"/>
    <s v="R00204"/>
    <x v="145"/>
    <x v="18"/>
    <x v="147"/>
    <x v="4"/>
    <x v="3"/>
    <x v="1"/>
    <x v="203"/>
    <x v="0"/>
    <x v="6"/>
    <x v="2"/>
    <x v="0"/>
    <x v="4"/>
    <x v="4"/>
    <x v="1"/>
    <x v="2"/>
    <x v="1"/>
    <x v="2"/>
    <x v="3"/>
    <x v="0"/>
    <x v="1"/>
    <x v="4"/>
    <x v="3"/>
    <x v="0"/>
    <x v="203"/>
    <x v="203"/>
  </r>
  <r>
    <s v="U0205"/>
    <s v="94441873D"/>
    <x v="17"/>
    <x v="1"/>
    <x v="4"/>
    <x v="1"/>
    <s v="R00205"/>
    <x v="146"/>
    <x v="143"/>
    <x v="148"/>
    <x v="11"/>
    <x v="1"/>
    <x v="0"/>
    <x v="204"/>
    <x v="1"/>
    <x v="0"/>
    <x v="0"/>
    <x v="2"/>
    <x v="0"/>
    <x v="11"/>
    <x v="1"/>
    <x v="2"/>
    <x v="0"/>
    <x v="4"/>
    <x v="7"/>
    <x v="0"/>
    <x v="1"/>
    <x v="2"/>
    <x v="4"/>
    <x v="0"/>
    <x v="204"/>
    <x v="204"/>
  </r>
  <r>
    <s v="U0206"/>
    <s v="58041779Z"/>
    <x v="15"/>
    <x v="2"/>
    <x v="2"/>
    <x v="0"/>
    <s v="R00206"/>
    <x v="147"/>
    <x v="137"/>
    <x v="149"/>
    <x v="13"/>
    <x v="2"/>
    <x v="2"/>
    <x v="205"/>
    <x v="2"/>
    <x v="6"/>
    <x v="1"/>
    <x v="0"/>
    <x v="0"/>
    <x v="13"/>
    <x v="0"/>
    <x v="1"/>
    <x v="1"/>
    <x v="6"/>
    <x v="4"/>
    <x v="1"/>
    <x v="0"/>
    <x v="3"/>
    <x v="2"/>
    <x v="3"/>
    <x v="205"/>
    <x v="205"/>
  </r>
  <r>
    <s v="U0207"/>
    <s v="44416531N"/>
    <x v="45"/>
    <x v="2"/>
    <x v="3"/>
    <x v="0"/>
    <s v="R00207"/>
    <x v="148"/>
    <x v="144"/>
    <x v="24"/>
    <x v="1"/>
    <x v="3"/>
    <x v="0"/>
    <x v="206"/>
    <x v="1"/>
    <x v="0"/>
    <x v="0"/>
    <x v="1"/>
    <x v="0"/>
    <x v="1"/>
    <x v="1"/>
    <x v="0"/>
    <x v="2"/>
    <x v="6"/>
    <x v="3"/>
    <x v="1"/>
    <x v="0"/>
    <x v="0"/>
    <x v="1"/>
    <x v="1"/>
    <x v="206"/>
    <x v="206"/>
  </r>
  <r>
    <s v="U0208"/>
    <s v="40382520V"/>
    <x v="7"/>
    <x v="0"/>
    <x v="2"/>
    <x v="0"/>
    <s v="R00208"/>
    <x v="149"/>
    <x v="9"/>
    <x v="150"/>
    <x v="8"/>
    <x v="3"/>
    <x v="0"/>
    <x v="207"/>
    <x v="1"/>
    <x v="4"/>
    <x v="0"/>
    <x v="0"/>
    <x v="0"/>
    <x v="8"/>
    <x v="0"/>
    <x v="1"/>
    <x v="1"/>
    <x v="4"/>
    <x v="4"/>
    <x v="0"/>
    <x v="0"/>
    <x v="3"/>
    <x v="0"/>
    <x v="1"/>
    <x v="207"/>
    <x v="207"/>
  </r>
  <r>
    <s v="U0209"/>
    <s v="45511308N"/>
    <x v="9"/>
    <x v="1"/>
    <x v="6"/>
    <x v="1"/>
    <s v="R00209"/>
    <x v="147"/>
    <x v="126"/>
    <x v="151"/>
    <x v="10"/>
    <x v="3"/>
    <x v="0"/>
    <x v="208"/>
    <x v="2"/>
    <x v="1"/>
    <x v="0"/>
    <x v="1"/>
    <x v="0"/>
    <x v="10"/>
    <x v="1"/>
    <x v="1"/>
    <x v="0"/>
    <x v="6"/>
    <x v="6"/>
    <x v="1"/>
    <x v="1"/>
    <x v="1"/>
    <x v="0"/>
    <x v="2"/>
    <x v="208"/>
    <x v="208"/>
  </r>
  <r>
    <s v="U0210"/>
    <s v="40546973C"/>
    <x v="44"/>
    <x v="2"/>
    <x v="1"/>
    <x v="0"/>
    <s v="R00210"/>
    <x v="150"/>
    <x v="109"/>
    <x v="152"/>
    <x v="1"/>
    <x v="3"/>
    <x v="2"/>
    <x v="209"/>
    <x v="1"/>
    <x v="0"/>
    <x v="2"/>
    <x v="2"/>
    <x v="0"/>
    <x v="1"/>
    <x v="0"/>
    <x v="2"/>
    <x v="2"/>
    <x v="7"/>
    <x v="6"/>
    <x v="1"/>
    <x v="0"/>
    <x v="1"/>
    <x v="5"/>
    <x v="3"/>
    <x v="209"/>
    <x v="209"/>
  </r>
  <r>
    <s v="U0211"/>
    <s v="22795484T"/>
    <x v="17"/>
    <x v="1"/>
    <x v="6"/>
    <x v="1"/>
    <s v="R00211"/>
    <x v="151"/>
    <x v="105"/>
    <x v="153"/>
    <x v="1"/>
    <x v="1"/>
    <x v="1"/>
    <x v="210"/>
    <x v="2"/>
    <x v="0"/>
    <x v="2"/>
    <x v="0"/>
    <x v="1"/>
    <x v="1"/>
    <x v="0"/>
    <x v="2"/>
    <x v="2"/>
    <x v="10"/>
    <x v="1"/>
    <x v="1"/>
    <x v="1"/>
    <x v="1"/>
    <x v="1"/>
    <x v="0"/>
    <x v="210"/>
    <x v="210"/>
  </r>
  <r>
    <s v="U0212"/>
    <s v="91562891Y"/>
    <x v="23"/>
    <x v="1"/>
    <x v="1"/>
    <x v="0"/>
    <s v="R00212"/>
    <x v="152"/>
    <x v="145"/>
    <x v="154"/>
    <x v="2"/>
    <x v="2"/>
    <x v="0"/>
    <x v="211"/>
    <x v="0"/>
    <x v="4"/>
    <x v="0"/>
    <x v="0"/>
    <x v="0"/>
    <x v="2"/>
    <x v="1"/>
    <x v="2"/>
    <x v="2"/>
    <x v="3"/>
    <x v="4"/>
    <x v="0"/>
    <x v="0"/>
    <x v="4"/>
    <x v="5"/>
    <x v="1"/>
    <x v="211"/>
    <x v="211"/>
  </r>
  <r>
    <s v="U0213"/>
    <s v="37731085E"/>
    <x v="14"/>
    <x v="2"/>
    <x v="1"/>
    <x v="1"/>
    <s v="R00213"/>
    <x v="27"/>
    <x v="146"/>
    <x v="141"/>
    <x v="1"/>
    <x v="1"/>
    <x v="0"/>
    <x v="212"/>
    <x v="0"/>
    <x v="6"/>
    <x v="0"/>
    <x v="2"/>
    <x v="0"/>
    <x v="1"/>
    <x v="0"/>
    <x v="2"/>
    <x v="1"/>
    <x v="7"/>
    <x v="3"/>
    <x v="0"/>
    <x v="0"/>
    <x v="0"/>
    <x v="1"/>
    <x v="1"/>
    <x v="212"/>
    <x v="212"/>
  </r>
  <r>
    <s v="U0214"/>
    <s v="59889349V"/>
    <x v="14"/>
    <x v="2"/>
    <x v="3"/>
    <x v="1"/>
    <s v="R00214"/>
    <x v="107"/>
    <x v="147"/>
    <x v="155"/>
    <x v="8"/>
    <x v="1"/>
    <x v="0"/>
    <x v="213"/>
    <x v="2"/>
    <x v="1"/>
    <x v="0"/>
    <x v="2"/>
    <x v="0"/>
    <x v="8"/>
    <x v="1"/>
    <x v="2"/>
    <x v="2"/>
    <x v="9"/>
    <x v="7"/>
    <x v="1"/>
    <x v="1"/>
    <x v="1"/>
    <x v="1"/>
    <x v="1"/>
    <x v="213"/>
    <x v="213"/>
  </r>
  <r>
    <s v="U0215"/>
    <s v="15036097P"/>
    <x v="34"/>
    <x v="1"/>
    <x v="0"/>
    <x v="0"/>
    <s v="R00215"/>
    <x v="141"/>
    <x v="111"/>
    <x v="156"/>
    <x v="8"/>
    <x v="2"/>
    <x v="1"/>
    <x v="214"/>
    <x v="0"/>
    <x v="3"/>
    <x v="2"/>
    <x v="2"/>
    <x v="2"/>
    <x v="8"/>
    <x v="0"/>
    <x v="1"/>
    <x v="0"/>
    <x v="9"/>
    <x v="4"/>
    <x v="0"/>
    <x v="0"/>
    <x v="4"/>
    <x v="5"/>
    <x v="3"/>
    <x v="214"/>
    <x v="214"/>
  </r>
  <r>
    <s v="U0216"/>
    <s v="17492453X"/>
    <x v="43"/>
    <x v="1"/>
    <x v="1"/>
    <x v="0"/>
    <s v="R00216"/>
    <x v="39"/>
    <x v="89"/>
    <x v="157"/>
    <x v="12"/>
    <x v="3"/>
    <x v="1"/>
    <x v="215"/>
    <x v="2"/>
    <x v="3"/>
    <x v="3"/>
    <x v="1"/>
    <x v="4"/>
    <x v="12"/>
    <x v="1"/>
    <x v="0"/>
    <x v="0"/>
    <x v="7"/>
    <x v="6"/>
    <x v="0"/>
    <x v="1"/>
    <x v="1"/>
    <x v="1"/>
    <x v="3"/>
    <x v="215"/>
    <x v="215"/>
  </r>
  <r>
    <s v="U0217"/>
    <s v="60820914J"/>
    <x v="6"/>
    <x v="1"/>
    <x v="1"/>
    <x v="0"/>
    <s v="R00217"/>
    <x v="95"/>
    <x v="98"/>
    <x v="158"/>
    <x v="2"/>
    <x v="2"/>
    <x v="1"/>
    <x v="216"/>
    <x v="0"/>
    <x v="6"/>
    <x v="2"/>
    <x v="0"/>
    <x v="3"/>
    <x v="2"/>
    <x v="0"/>
    <x v="1"/>
    <x v="2"/>
    <x v="7"/>
    <x v="5"/>
    <x v="0"/>
    <x v="1"/>
    <x v="2"/>
    <x v="5"/>
    <x v="0"/>
    <x v="216"/>
    <x v="216"/>
  </r>
  <r>
    <s v="U0218"/>
    <s v="48025979R"/>
    <x v="46"/>
    <x v="2"/>
    <x v="3"/>
    <x v="0"/>
    <s v="R00218"/>
    <x v="153"/>
    <x v="73"/>
    <x v="114"/>
    <x v="5"/>
    <x v="1"/>
    <x v="0"/>
    <x v="217"/>
    <x v="0"/>
    <x v="1"/>
    <x v="0"/>
    <x v="0"/>
    <x v="0"/>
    <x v="5"/>
    <x v="0"/>
    <x v="1"/>
    <x v="1"/>
    <x v="5"/>
    <x v="1"/>
    <x v="1"/>
    <x v="0"/>
    <x v="4"/>
    <x v="3"/>
    <x v="3"/>
    <x v="217"/>
    <x v="217"/>
  </r>
  <r>
    <s v="U0219"/>
    <s v="21293393Q"/>
    <x v="3"/>
    <x v="2"/>
    <x v="3"/>
    <x v="0"/>
    <s v="R00219"/>
    <x v="49"/>
    <x v="74"/>
    <x v="114"/>
    <x v="11"/>
    <x v="3"/>
    <x v="1"/>
    <x v="218"/>
    <x v="0"/>
    <x v="0"/>
    <x v="3"/>
    <x v="2"/>
    <x v="2"/>
    <x v="11"/>
    <x v="0"/>
    <x v="0"/>
    <x v="1"/>
    <x v="4"/>
    <x v="6"/>
    <x v="1"/>
    <x v="0"/>
    <x v="1"/>
    <x v="0"/>
    <x v="0"/>
    <x v="218"/>
    <x v="218"/>
  </r>
  <r>
    <s v="U0220"/>
    <s v="95336302Z"/>
    <x v="6"/>
    <x v="2"/>
    <x v="1"/>
    <x v="0"/>
    <s v="R00220"/>
    <x v="86"/>
    <x v="95"/>
    <x v="79"/>
    <x v="13"/>
    <x v="0"/>
    <x v="2"/>
    <x v="219"/>
    <x v="2"/>
    <x v="2"/>
    <x v="1"/>
    <x v="2"/>
    <x v="0"/>
    <x v="13"/>
    <x v="0"/>
    <x v="2"/>
    <x v="2"/>
    <x v="0"/>
    <x v="2"/>
    <x v="1"/>
    <x v="1"/>
    <x v="4"/>
    <x v="5"/>
    <x v="0"/>
    <x v="219"/>
    <x v="219"/>
  </r>
  <r>
    <s v="U0221"/>
    <s v="37016600D"/>
    <x v="2"/>
    <x v="1"/>
    <x v="4"/>
    <x v="0"/>
    <s v="R00221"/>
    <x v="55"/>
    <x v="148"/>
    <x v="41"/>
    <x v="0"/>
    <x v="2"/>
    <x v="0"/>
    <x v="220"/>
    <x v="0"/>
    <x v="0"/>
    <x v="0"/>
    <x v="2"/>
    <x v="0"/>
    <x v="0"/>
    <x v="0"/>
    <x v="2"/>
    <x v="2"/>
    <x v="9"/>
    <x v="10"/>
    <x v="1"/>
    <x v="1"/>
    <x v="3"/>
    <x v="1"/>
    <x v="1"/>
    <x v="220"/>
    <x v="220"/>
  </r>
  <r>
    <s v="U0222"/>
    <s v="85906134F"/>
    <x v="6"/>
    <x v="1"/>
    <x v="4"/>
    <x v="1"/>
    <s v="R00222"/>
    <x v="154"/>
    <x v="149"/>
    <x v="20"/>
    <x v="6"/>
    <x v="2"/>
    <x v="0"/>
    <x v="221"/>
    <x v="0"/>
    <x v="2"/>
    <x v="0"/>
    <x v="0"/>
    <x v="0"/>
    <x v="6"/>
    <x v="1"/>
    <x v="2"/>
    <x v="1"/>
    <x v="5"/>
    <x v="7"/>
    <x v="1"/>
    <x v="1"/>
    <x v="2"/>
    <x v="4"/>
    <x v="0"/>
    <x v="221"/>
    <x v="221"/>
  </r>
  <r>
    <s v="U0223"/>
    <s v="88978025H"/>
    <x v="42"/>
    <x v="0"/>
    <x v="5"/>
    <x v="1"/>
    <s v="R00223"/>
    <x v="155"/>
    <x v="150"/>
    <x v="159"/>
    <x v="11"/>
    <x v="2"/>
    <x v="1"/>
    <x v="222"/>
    <x v="1"/>
    <x v="0"/>
    <x v="3"/>
    <x v="1"/>
    <x v="4"/>
    <x v="11"/>
    <x v="1"/>
    <x v="2"/>
    <x v="1"/>
    <x v="9"/>
    <x v="9"/>
    <x v="1"/>
    <x v="1"/>
    <x v="4"/>
    <x v="4"/>
    <x v="0"/>
    <x v="222"/>
    <x v="222"/>
  </r>
  <r>
    <s v="U0224"/>
    <s v="92770960T"/>
    <x v="28"/>
    <x v="1"/>
    <x v="2"/>
    <x v="1"/>
    <s v="R00224"/>
    <x v="156"/>
    <x v="151"/>
    <x v="90"/>
    <x v="12"/>
    <x v="3"/>
    <x v="1"/>
    <x v="223"/>
    <x v="1"/>
    <x v="0"/>
    <x v="2"/>
    <x v="2"/>
    <x v="2"/>
    <x v="12"/>
    <x v="1"/>
    <x v="1"/>
    <x v="2"/>
    <x v="0"/>
    <x v="4"/>
    <x v="1"/>
    <x v="1"/>
    <x v="0"/>
    <x v="1"/>
    <x v="2"/>
    <x v="223"/>
    <x v="223"/>
  </r>
  <r>
    <s v="U0225"/>
    <s v="24302249N"/>
    <x v="3"/>
    <x v="0"/>
    <x v="1"/>
    <x v="0"/>
    <s v="R00225"/>
    <x v="157"/>
    <x v="59"/>
    <x v="126"/>
    <x v="2"/>
    <x v="1"/>
    <x v="2"/>
    <x v="224"/>
    <x v="0"/>
    <x v="3"/>
    <x v="1"/>
    <x v="1"/>
    <x v="0"/>
    <x v="2"/>
    <x v="0"/>
    <x v="2"/>
    <x v="1"/>
    <x v="9"/>
    <x v="7"/>
    <x v="0"/>
    <x v="0"/>
    <x v="3"/>
    <x v="0"/>
    <x v="0"/>
    <x v="224"/>
    <x v="224"/>
  </r>
  <r>
    <s v="U0226"/>
    <s v="29843230V"/>
    <x v="14"/>
    <x v="2"/>
    <x v="2"/>
    <x v="1"/>
    <s v="R00226"/>
    <x v="158"/>
    <x v="152"/>
    <x v="33"/>
    <x v="4"/>
    <x v="1"/>
    <x v="2"/>
    <x v="225"/>
    <x v="2"/>
    <x v="0"/>
    <x v="2"/>
    <x v="0"/>
    <x v="0"/>
    <x v="4"/>
    <x v="0"/>
    <x v="0"/>
    <x v="1"/>
    <x v="10"/>
    <x v="0"/>
    <x v="0"/>
    <x v="0"/>
    <x v="0"/>
    <x v="2"/>
    <x v="1"/>
    <x v="225"/>
    <x v="225"/>
  </r>
  <r>
    <s v="U0227"/>
    <s v="14084810R"/>
    <x v="2"/>
    <x v="2"/>
    <x v="6"/>
    <x v="0"/>
    <s v="R00227"/>
    <x v="159"/>
    <x v="124"/>
    <x v="160"/>
    <x v="1"/>
    <x v="2"/>
    <x v="2"/>
    <x v="226"/>
    <x v="2"/>
    <x v="6"/>
    <x v="3"/>
    <x v="1"/>
    <x v="0"/>
    <x v="1"/>
    <x v="0"/>
    <x v="1"/>
    <x v="1"/>
    <x v="9"/>
    <x v="6"/>
    <x v="0"/>
    <x v="0"/>
    <x v="2"/>
    <x v="4"/>
    <x v="1"/>
    <x v="226"/>
    <x v="226"/>
  </r>
  <r>
    <s v="U0228"/>
    <s v="56598155P"/>
    <x v="5"/>
    <x v="1"/>
    <x v="0"/>
    <x v="1"/>
    <s v="R00228"/>
    <x v="20"/>
    <x v="153"/>
    <x v="159"/>
    <x v="8"/>
    <x v="2"/>
    <x v="1"/>
    <x v="227"/>
    <x v="1"/>
    <x v="6"/>
    <x v="2"/>
    <x v="2"/>
    <x v="2"/>
    <x v="8"/>
    <x v="1"/>
    <x v="1"/>
    <x v="0"/>
    <x v="9"/>
    <x v="9"/>
    <x v="1"/>
    <x v="1"/>
    <x v="0"/>
    <x v="0"/>
    <x v="2"/>
    <x v="227"/>
    <x v="227"/>
  </r>
  <r>
    <s v="U0229"/>
    <s v="38148165C"/>
    <x v="26"/>
    <x v="2"/>
    <x v="5"/>
    <x v="0"/>
    <s v="R00229"/>
    <x v="92"/>
    <x v="154"/>
    <x v="161"/>
    <x v="10"/>
    <x v="3"/>
    <x v="0"/>
    <x v="228"/>
    <x v="2"/>
    <x v="2"/>
    <x v="0"/>
    <x v="1"/>
    <x v="0"/>
    <x v="10"/>
    <x v="1"/>
    <x v="1"/>
    <x v="0"/>
    <x v="4"/>
    <x v="5"/>
    <x v="0"/>
    <x v="1"/>
    <x v="3"/>
    <x v="1"/>
    <x v="3"/>
    <x v="228"/>
    <x v="228"/>
  </r>
  <r>
    <s v="U0230"/>
    <s v="64792296P"/>
    <x v="29"/>
    <x v="1"/>
    <x v="2"/>
    <x v="1"/>
    <s v="R00230"/>
    <x v="113"/>
    <x v="155"/>
    <x v="25"/>
    <x v="11"/>
    <x v="3"/>
    <x v="1"/>
    <x v="229"/>
    <x v="1"/>
    <x v="6"/>
    <x v="2"/>
    <x v="0"/>
    <x v="3"/>
    <x v="11"/>
    <x v="0"/>
    <x v="2"/>
    <x v="1"/>
    <x v="9"/>
    <x v="9"/>
    <x v="0"/>
    <x v="0"/>
    <x v="1"/>
    <x v="3"/>
    <x v="1"/>
    <x v="229"/>
    <x v="229"/>
  </r>
  <r>
    <s v="U0231"/>
    <s v="75853232Z"/>
    <x v="14"/>
    <x v="1"/>
    <x v="2"/>
    <x v="0"/>
    <s v="R00231"/>
    <x v="160"/>
    <x v="156"/>
    <x v="121"/>
    <x v="10"/>
    <x v="2"/>
    <x v="1"/>
    <x v="230"/>
    <x v="1"/>
    <x v="0"/>
    <x v="2"/>
    <x v="2"/>
    <x v="4"/>
    <x v="10"/>
    <x v="1"/>
    <x v="0"/>
    <x v="0"/>
    <x v="0"/>
    <x v="10"/>
    <x v="0"/>
    <x v="0"/>
    <x v="1"/>
    <x v="0"/>
    <x v="1"/>
    <x v="230"/>
    <x v="230"/>
  </r>
  <r>
    <s v="U0232"/>
    <s v="42862524T"/>
    <x v="7"/>
    <x v="1"/>
    <x v="6"/>
    <x v="1"/>
    <s v="R00232"/>
    <x v="161"/>
    <x v="157"/>
    <x v="45"/>
    <x v="13"/>
    <x v="2"/>
    <x v="1"/>
    <x v="231"/>
    <x v="2"/>
    <x v="0"/>
    <x v="3"/>
    <x v="1"/>
    <x v="4"/>
    <x v="13"/>
    <x v="1"/>
    <x v="0"/>
    <x v="2"/>
    <x v="0"/>
    <x v="7"/>
    <x v="0"/>
    <x v="1"/>
    <x v="4"/>
    <x v="4"/>
    <x v="1"/>
    <x v="231"/>
    <x v="231"/>
  </r>
  <r>
    <s v="U0233"/>
    <s v="31616006E"/>
    <x v="28"/>
    <x v="0"/>
    <x v="3"/>
    <x v="0"/>
    <s v="R00233"/>
    <x v="162"/>
    <x v="158"/>
    <x v="21"/>
    <x v="7"/>
    <x v="0"/>
    <x v="0"/>
    <x v="232"/>
    <x v="1"/>
    <x v="2"/>
    <x v="0"/>
    <x v="0"/>
    <x v="0"/>
    <x v="7"/>
    <x v="0"/>
    <x v="1"/>
    <x v="1"/>
    <x v="8"/>
    <x v="6"/>
    <x v="1"/>
    <x v="0"/>
    <x v="0"/>
    <x v="0"/>
    <x v="2"/>
    <x v="232"/>
    <x v="232"/>
  </r>
  <r>
    <s v="U0234"/>
    <s v="81236142G"/>
    <x v="45"/>
    <x v="2"/>
    <x v="6"/>
    <x v="0"/>
    <s v="R00234"/>
    <x v="101"/>
    <x v="46"/>
    <x v="105"/>
    <x v="9"/>
    <x v="2"/>
    <x v="0"/>
    <x v="233"/>
    <x v="0"/>
    <x v="5"/>
    <x v="0"/>
    <x v="1"/>
    <x v="0"/>
    <x v="9"/>
    <x v="1"/>
    <x v="1"/>
    <x v="2"/>
    <x v="7"/>
    <x v="0"/>
    <x v="1"/>
    <x v="0"/>
    <x v="1"/>
    <x v="1"/>
    <x v="1"/>
    <x v="233"/>
    <x v="233"/>
  </r>
  <r>
    <s v="U0235"/>
    <s v="80574736D"/>
    <x v="9"/>
    <x v="1"/>
    <x v="6"/>
    <x v="1"/>
    <s v="R00235"/>
    <x v="143"/>
    <x v="146"/>
    <x v="151"/>
    <x v="0"/>
    <x v="0"/>
    <x v="2"/>
    <x v="234"/>
    <x v="1"/>
    <x v="3"/>
    <x v="1"/>
    <x v="0"/>
    <x v="0"/>
    <x v="0"/>
    <x v="1"/>
    <x v="1"/>
    <x v="0"/>
    <x v="4"/>
    <x v="3"/>
    <x v="1"/>
    <x v="1"/>
    <x v="2"/>
    <x v="5"/>
    <x v="2"/>
    <x v="234"/>
    <x v="234"/>
  </r>
  <r>
    <s v="U0236"/>
    <s v="29427517Y"/>
    <x v="9"/>
    <x v="0"/>
    <x v="1"/>
    <x v="0"/>
    <s v="R00236"/>
    <x v="55"/>
    <x v="23"/>
    <x v="162"/>
    <x v="2"/>
    <x v="2"/>
    <x v="1"/>
    <x v="235"/>
    <x v="0"/>
    <x v="5"/>
    <x v="3"/>
    <x v="1"/>
    <x v="1"/>
    <x v="2"/>
    <x v="0"/>
    <x v="1"/>
    <x v="2"/>
    <x v="9"/>
    <x v="8"/>
    <x v="0"/>
    <x v="0"/>
    <x v="0"/>
    <x v="1"/>
    <x v="2"/>
    <x v="235"/>
    <x v="235"/>
  </r>
  <r>
    <s v="U0237"/>
    <s v="20175582M"/>
    <x v="20"/>
    <x v="2"/>
    <x v="1"/>
    <x v="1"/>
    <s v="R00237"/>
    <x v="163"/>
    <x v="159"/>
    <x v="74"/>
    <x v="8"/>
    <x v="3"/>
    <x v="1"/>
    <x v="236"/>
    <x v="0"/>
    <x v="5"/>
    <x v="2"/>
    <x v="1"/>
    <x v="4"/>
    <x v="8"/>
    <x v="1"/>
    <x v="2"/>
    <x v="0"/>
    <x v="6"/>
    <x v="1"/>
    <x v="0"/>
    <x v="1"/>
    <x v="4"/>
    <x v="5"/>
    <x v="2"/>
    <x v="236"/>
    <x v="236"/>
  </r>
  <r>
    <s v="U0238"/>
    <s v="59209947N"/>
    <x v="21"/>
    <x v="1"/>
    <x v="4"/>
    <x v="1"/>
    <s v="R00238"/>
    <x v="164"/>
    <x v="160"/>
    <x v="163"/>
    <x v="6"/>
    <x v="3"/>
    <x v="1"/>
    <x v="237"/>
    <x v="2"/>
    <x v="5"/>
    <x v="2"/>
    <x v="0"/>
    <x v="1"/>
    <x v="6"/>
    <x v="1"/>
    <x v="1"/>
    <x v="1"/>
    <x v="2"/>
    <x v="9"/>
    <x v="1"/>
    <x v="0"/>
    <x v="0"/>
    <x v="1"/>
    <x v="1"/>
    <x v="237"/>
    <x v="237"/>
  </r>
  <r>
    <s v="U0239"/>
    <s v="62747858V"/>
    <x v="35"/>
    <x v="1"/>
    <x v="1"/>
    <x v="0"/>
    <s v="R00239"/>
    <x v="165"/>
    <x v="161"/>
    <x v="164"/>
    <x v="12"/>
    <x v="2"/>
    <x v="1"/>
    <x v="238"/>
    <x v="1"/>
    <x v="0"/>
    <x v="1"/>
    <x v="1"/>
    <x v="2"/>
    <x v="12"/>
    <x v="0"/>
    <x v="0"/>
    <x v="1"/>
    <x v="7"/>
    <x v="3"/>
    <x v="1"/>
    <x v="0"/>
    <x v="2"/>
    <x v="1"/>
    <x v="3"/>
    <x v="238"/>
    <x v="238"/>
  </r>
  <r>
    <s v="U0240"/>
    <s v="37806823K"/>
    <x v="21"/>
    <x v="0"/>
    <x v="5"/>
    <x v="0"/>
    <s v="R00240"/>
    <x v="51"/>
    <x v="162"/>
    <x v="165"/>
    <x v="10"/>
    <x v="1"/>
    <x v="0"/>
    <x v="239"/>
    <x v="0"/>
    <x v="3"/>
    <x v="0"/>
    <x v="0"/>
    <x v="0"/>
    <x v="10"/>
    <x v="0"/>
    <x v="2"/>
    <x v="1"/>
    <x v="9"/>
    <x v="7"/>
    <x v="1"/>
    <x v="0"/>
    <x v="0"/>
    <x v="0"/>
    <x v="1"/>
    <x v="239"/>
    <x v="239"/>
  </r>
  <r>
    <s v="U0241"/>
    <s v="45880747W"/>
    <x v="3"/>
    <x v="2"/>
    <x v="2"/>
    <x v="0"/>
    <s v="R00241"/>
    <x v="166"/>
    <x v="86"/>
    <x v="166"/>
    <x v="6"/>
    <x v="1"/>
    <x v="1"/>
    <x v="240"/>
    <x v="1"/>
    <x v="2"/>
    <x v="1"/>
    <x v="2"/>
    <x v="3"/>
    <x v="6"/>
    <x v="0"/>
    <x v="0"/>
    <x v="1"/>
    <x v="5"/>
    <x v="0"/>
    <x v="1"/>
    <x v="0"/>
    <x v="1"/>
    <x v="0"/>
    <x v="0"/>
    <x v="240"/>
    <x v="240"/>
  </r>
  <r>
    <s v="U0242"/>
    <s v="67615868P"/>
    <x v="45"/>
    <x v="0"/>
    <x v="3"/>
    <x v="1"/>
    <s v="R00242"/>
    <x v="167"/>
    <x v="5"/>
    <x v="48"/>
    <x v="9"/>
    <x v="0"/>
    <x v="1"/>
    <x v="241"/>
    <x v="1"/>
    <x v="4"/>
    <x v="3"/>
    <x v="0"/>
    <x v="2"/>
    <x v="9"/>
    <x v="1"/>
    <x v="2"/>
    <x v="0"/>
    <x v="0"/>
    <x v="4"/>
    <x v="0"/>
    <x v="0"/>
    <x v="3"/>
    <x v="3"/>
    <x v="1"/>
    <x v="241"/>
    <x v="241"/>
  </r>
  <r>
    <s v="U0243"/>
    <s v="49032864S"/>
    <x v="1"/>
    <x v="2"/>
    <x v="0"/>
    <x v="1"/>
    <s v="R00243"/>
    <x v="168"/>
    <x v="163"/>
    <x v="167"/>
    <x v="5"/>
    <x v="0"/>
    <x v="2"/>
    <x v="242"/>
    <x v="1"/>
    <x v="5"/>
    <x v="3"/>
    <x v="0"/>
    <x v="0"/>
    <x v="5"/>
    <x v="0"/>
    <x v="2"/>
    <x v="2"/>
    <x v="7"/>
    <x v="4"/>
    <x v="0"/>
    <x v="0"/>
    <x v="2"/>
    <x v="3"/>
    <x v="0"/>
    <x v="242"/>
    <x v="242"/>
  </r>
  <r>
    <s v="U0244"/>
    <s v="44701536R"/>
    <x v="14"/>
    <x v="1"/>
    <x v="3"/>
    <x v="0"/>
    <s v="R00244"/>
    <x v="169"/>
    <x v="164"/>
    <x v="104"/>
    <x v="10"/>
    <x v="1"/>
    <x v="1"/>
    <x v="243"/>
    <x v="0"/>
    <x v="1"/>
    <x v="2"/>
    <x v="2"/>
    <x v="4"/>
    <x v="10"/>
    <x v="1"/>
    <x v="0"/>
    <x v="2"/>
    <x v="2"/>
    <x v="9"/>
    <x v="0"/>
    <x v="0"/>
    <x v="2"/>
    <x v="3"/>
    <x v="1"/>
    <x v="243"/>
    <x v="243"/>
  </r>
  <r>
    <s v="U0245"/>
    <s v="80239798C"/>
    <x v="1"/>
    <x v="2"/>
    <x v="3"/>
    <x v="0"/>
    <s v="R00245"/>
    <x v="40"/>
    <x v="149"/>
    <x v="168"/>
    <x v="4"/>
    <x v="3"/>
    <x v="1"/>
    <x v="244"/>
    <x v="2"/>
    <x v="2"/>
    <x v="2"/>
    <x v="0"/>
    <x v="1"/>
    <x v="4"/>
    <x v="1"/>
    <x v="1"/>
    <x v="1"/>
    <x v="9"/>
    <x v="7"/>
    <x v="0"/>
    <x v="1"/>
    <x v="0"/>
    <x v="1"/>
    <x v="0"/>
    <x v="244"/>
    <x v="244"/>
  </r>
  <r>
    <s v="U0246"/>
    <s v="35575328D"/>
    <x v="15"/>
    <x v="0"/>
    <x v="1"/>
    <x v="0"/>
    <s v="R00246"/>
    <x v="160"/>
    <x v="165"/>
    <x v="67"/>
    <x v="4"/>
    <x v="1"/>
    <x v="2"/>
    <x v="245"/>
    <x v="0"/>
    <x v="0"/>
    <x v="3"/>
    <x v="0"/>
    <x v="0"/>
    <x v="4"/>
    <x v="1"/>
    <x v="0"/>
    <x v="2"/>
    <x v="0"/>
    <x v="2"/>
    <x v="0"/>
    <x v="1"/>
    <x v="0"/>
    <x v="1"/>
    <x v="3"/>
    <x v="245"/>
    <x v="245"/>
  </r>
  <r>
    <s v="U0247"/>
    <s v="83347229J"/>
    <x v="43"/>
    <x v="1"/>
    <x v="3"/>
    <x v="0"/>
    <s v="R00247"/>
    <x v="170"/>
    <x v="97"/>
    <x v="169"/>
    <x v="6"/>
    <x v="2"/>
    <x v="0"/>
    <x v="246"/>
    <x v="1"/>
    <x v="0"/>
    <x v="0"/>
    <x v="0"/>
    <x v="0"/>
    <x v="6"/>
    <x v="0"/>
    <x v="1"/>
    <x v="2"/>
    <x v="4"/>
    <x v="7"/>
    <x v="1"/>
    <x v="1"/>
    <x v="0"/>
    <x v="0"/>
    <x v="3"/>
    <x v="246"/>
    <x v="246"/>
  </r>
  <r>
    <s v="U0248"/>
    <s v="78899352Z"/>
    <x v="40"/>
    <x v="0"/>
    <x v="5"/>
    <x v="0"/>
    <s v="R00248"/>
    <x v="171"/>
    <x v="55"/>
    <x v="64"/>
    <x v="7"/>
    <x v="1"/>
    <x v="2"/>
    <x v="247"/>
    <x v="0"/>
    <x v="5"/>
    <x v="1"/>
    <x v="0"/>
    <x v="0"/>
    <x v="7"/>
    <x v="1"/>
    <x v="0"/>
    <x v="2"/>
    <x v="5"/>
    <x v="0"/>
    <x v="1"/>
    <x v="0"/>
    <x v="3"/>
    <x v="0"/>
    <x v="0"/>
    <x v="247"/>
    <x v="247"/>
  </r>
  <r>
    <s v="U0249"/>
    <s v="51260371H"/>
    <x v="26"/>
    <x v="1"/>
    <x v="3"/>
    <x v="1"/>
    <s v="R00249"/>
    <x v="172"/>
    <x v="166"/>
    <x v="137"/>
    <x v="5"/>
    <x v="1"/>
    <x v="2"/>
    <x v="248"/>
    <x v="0"/>
    <x v="4"/>
    <x v="2"/>
    <x v="1"/>
    <x v="0"/>
    <x v="5"/>
    <x v="0"/>
    <x v="1"/>
    <x v="1"/>
    <x v="9"/>
    <x v="7"/>
    <x v="1"/>
    <x v="1"/>
    <x v="2"/>
    <x v="2"/>
    <x v="3"/>
    <x v="248"/>
    <x v="248"/>
  </r>
  <r>
    <s v="U0250"/>
    <s v="55937293M"/>
    <x v="35"/>
    <x v="2"/>
    <x v="2"/>
    <x v="1"/>
    <s v="R00250"/>
    <x v="150"/>
    <x v="167"/>
    <x v="168"/>
    <x v="0"/>
    <x v="1"/>
    <x v="1"/>
    <x v="249"/>
    <x v="1"/>
    <x v="2"/>
    <x v="3"/>
    <x v="2"/>
    <x v="2"/>
    <x v="0"/>
    <x v="0"/>
    <x v="1"/>
    <x v="1"/>
    <x v="7"/>
    <x v="3"/>
    <x v="1"/>
    <x v="0"/>
    <x v="0"/>
    <x v="0"/>
    <x v="3"/>
    <x v="249"/>
    <x v="249"/>
  </r>
  <r>
    <s v="U0251"/>
    <s v="33409991F"/>
    <x v="38"/>
    <x v="0"/>
    <x v="5"/>
    <x v="0"/>
    <s v="R00251"/>
    <x v="2"/>
    <x v="168"/>
    <x v="88"/>
    <x v="2"/>
    <x v="0"/>
    <x v="1"/>
    <x v="250"/>
    <x v="0"/>
    <x v="3"/>
    <x v="2"/>
    <x v="0"/>
    <x v="3"/>
    <x v="2"/>
    <x v="0"/>
    <x v="0"/>
    <x v="1"/>
    <x v="0"/>
    <x v="1"/>
    <x v="0"/>
    <x v="0"/>
    <x v="2"/>
    <x v="4"/>
    <x v="1"/>
    <x v="250"/>
    <x v="250"/>
  </r>
  <r>
    <s v="U0252"/>
    <s v="40048712P"/>
    <x v="43"/>
    <x v="1"/>
    <x v="5"/>
    <x v="0"/>
    <s v="R00252"/>
    <x v="96"/>
    <x v="83"/>
    <x v="170"/>
    <x v="10"/>
    <x v="3"/>
    <x v="0"/>
    <x v="251"/>
    <x v="2"/>
    <x v="2"/>
    <x v="0"/>
    <x v="1"/>
    <x v="0"/>
    <x v="10"/>
    <x v="1"/>
    <x v="0"/>
    <x v="2"/>
    <x v="6"/>
    <x v="1"/>
    <x v="0"/>
    <x v="1"/>
    <x v="4"/>
    <x v="5"/>
    <x v="3"/>
    <x v="251"/>
    <x v="251"/>
  </r>
  <r>
    <s v="U0253"/>
    <s v="26225583V"/>
    <x v="6"/>
    <x v="1"/>
    <x v="2"/>
    <x v="1"/>
    <s v="R00253"/>
    <x v="159"/>
    <x v="144"/>
    <x v="125"/>
    <x v="5"/>
    <x v="3"/>
    <x v="1"/>
    <x v="252"/>
    <x v="2"/>
    <x v="4"/>
    <x v="3"/>
    <x v="0"/>
    <x v="1"/>
    <x v="5"/>
    <x v="0"/>
    <x v="2"/>
    <x v="2"/>
    <x v="9"/>
    <x v="3"/>
    <x v="1"/>
    <x v="0"/>
    <x v="1"/>
    <x v="1"/>
    <x v="0"/>
    <x v="252"/>
    <x v="252"/>
  </r>
  <r>
    <s v="U0254"/>
    <s v="70270316A"/>
    <x v="46"/>
    <x v="1"/>
    <x v="1"/>
    <x v="0"/>
    <s v="R00254"/>
    <x v="173"/>
    <x v="81"/>
    <x v="171"/>
    <x v="3"/>
    <x v="1"/>
    <x v="2"/>
    <x v="253"/>
    <x v="2"/>
    <x v="3"/>
    <x v="1"/>
    <x v="1"/>
    <x v="0"/>
    <x v="3"/>
    <x v="1"/>
    <x v="0"/>
    <x v="1"/>
    <x v="7"/>
    <x v="4"/>
    <x v="0"/>
    <x v="1"/>
    <x v="1"/>
    <x v="4"/>
    <x v="3"/>
    <x v="253"/>
    <x v="253"/>
  </r>
  <r>
    <s v="U0255"/>
    <s v="18692814R"/>
    <x v="4"/>
    <x v="2"/>
    <x v="3"/>
    <x v="1"/>
    <s v="R00255"/>
    <x v="51"/>
    <x v="80"/>
    <x v="73"/>
    <x v="3"/>
    <x v="0"/>
    <x v="0"/>
    <x v="254"/>
    <x v="2"/>
    <x v="0"/>
    <x v="0"/>
    <x v="0"/>
    <x v="0"/>
    <x v="3"/>
    <x v="1"/>
    <x v="0"/>
    <x v="2"/>
    <x v="9"/>
    <x v="7"/>
    <x v="0"/>
    <x v="1"/>
    <x v="2"/>
    <x v="4"/>
    <x v="0"/>
    <x v="254"/>
    <x v="254"/>
  </r>
  <r>
    <s v="U0256"/>
    <s v="57557263Q"/>
    <x v="28"/>
    <x v="1"/>
    <x v="3"/>
    <x v="1"/>
    <s v="R00256"/>
    <x v="174"/>
    <x v="169"/>
    <x v="172"/>
    <x v="3"/>
    <x v="1"/>
    <x v="2"/>
    <x v="255"/>
    <x v="0"/>
    <x v="4"/>
    <x v="1"/>
    <x v="1"/>
    <x v="0"/>
    <x v="3"/>
    <x v="0"/>
    <x v="2"/>
    <x v="0"/>
    <x v="6"/>
    <x v="0"/>
    <x v="1"/>
    <x v="1"/>
    <x v="4"/>
    <x v="3"/>
    <x v="2"/>
    <x v="255"/>
    <x v="255"/>
  </r>
  <r>
    <s v="U0257"/>
    <s v="88270025G"/>
    <x v="15"/>
    <x v="2"/>
    <x v="6"/>
    <x v="0"/>
    <s v="R00257"/>
    <x v="175"/>
    <x v="143"/>
    <x v="161"/>
    <x v="3"/>
    <x v="2"/>
    <x v="1"/>
    <x v="256"/>
    <x v="1"/>
    <x v="4"/>
    <x v="3"/>
    <x v="0"/>
    <x v="2"/>
    <x v="3"/>
    <x v="0"/>
    <x v="1"/>
    <x v="0"/>
    <x v="3"/>
    <x v="7"/>
    <x v="1"/>
    <x v="1"/>
    <x v="2"/>
    <x v="4"/>
    <x v="3"/>
    <x v="256"/>
    <x v="256"/>
  </r>
  <r>
    <s v="U0258"/>
    <s v="74938621K"/>
    <x v="5"/>
    <x v="0"/>
    <x v="6"/>
    <x v="0"/>
    <s v="R00258"/>
    <x v="72"/>
    <x v="170"/>
    <x v="133"/>
    <x v="4"/>
    <x v="1"/>
    <x v="0"/>
    <x v="257"/>
    <x v="0"/>
    <x v="3"/>
    <x v="0"/>
    <x v="0"/>
    <x v="0"/>
    <x v="4"/>
    <x v="1"/>
    <x v="2"/>
    <x v="1"/>
    <x v="9"/>
    <x v="7"/>
    <x v="1"/>
    <x v="0"/>
    <x v="3"/>
    <x v="0"/>
    <x v="2"/>
    <x v="257"/>
    <x v="257"/>
  </r>
  <r>
    <s v="U0259"/>
    <s v="19175568P"/>
    <x v="30"/>
    <x v="2"/>
    <x v="4"/>
    <x v="1"/>
    <s v="R00259"/>
    <x v="98"/>
    <x v="171"/>
    <x v="173"/>
    <x v="7"/>
    <x v="0"/>
    <x v="2"/>
    <x v="258"/>
    <x v="1"/>
    <x v="0"/>
    <x v="1"/>
    <x v="2"/>
    <x v="0"/>
    <x v="7"/>
    <x v="0"/>
    <x v="2"/>
    <x v="1"/>
    <x v="9"/>
    <x v="6"/>
    <x v="0"/>
    <x v="1"/>
    <x v="0"/>
    <x v="1"/>
    <x v="2"/>
    <x v="258"/>
    <x v="258"/>
  </r>
  <r>
    <s v="U0260"/>
    <s v="98149218F"/>
    <x v="37"/>
    <x v="1"/>
    <x v="1"/>
    <x v="0"/>
    <s v="R00260"/>
    <x v="176"/>
    <x v="164"/>
    <x v="174"/>
    <x v="4"/>
    <x v="1"/>
    <x v="0"/>
    <x v="259"/>
    <x v="0"/>
    <x v="1"/>
    <x v="0"/>
    <x v="2"/>
    <x v="0"/>
    <x v="4"/>
    <x v="0"/>
    <x v="1"/>
    <x v="2"/>
    <x v="9"/>
    <x v="9"/>
    <x v="1"/>
    <x v="1"/>
    <x v="3"/>
    <x v="1"/>
    <x v="3"/>
    <x v="259"/>
    <x v="259"/>
  </r>
  <r>
    <s v="U0261"/>
    <s v="81232808M"/>
    <x v="25"/>
    <x v="0"/>
    <x v="2"/>
    <x v="0"/>
    <s v="R00261"/>
    <x v="177"/>
    <x v="124"/>
    <x v="18"/>
    <x v="12"/>
    <x v="2"/>
    <x v="2"/>
    <x v="260"/>
    <x v="2"/>
    <x v="2"/>
    <x v="2"/>
    <x v="0"/>
    <x v="0"/>
    <x v="12"/>
    <x v="1"/>
    <x v="1"/>
    <x v="1"/>
    <x v="11"/>
    <x v="6"/>
    <x v="0"/>
    <x v="1"/>
    <x v="0"/>
    <x v="1"/>
    <x v="3"/>
    <x v="260"/>
    <x v="260"/>
  </r>
  <r>
    <s v="U0262"/>
    <s v="35583466M"/>
    <x v="18"/>
    <x v="1"/>
    <x v="4"/>
    <x v="0"/>
    <s v="R00262"/>
    <x v="74"/>
    <x v="172"/>
    <x v="5"/>
    <x v="1"/>
    <x v="1"/>
    <x v="0"/>
    <x v="261"/>
    <x v="2"/>
    <x v="2"/>
    <x v="0"/>
    <x v="1"/>
    <x v="0"/>
    <x v="1"/>
    <x v="1"/>
    <x v="0"/>
    <x v="1"/>
    <x v="3"/>
    <x v="0"/>
    <x v="1"/>
    <x v="0"/>
    <x v="2"/>
    <x v="2"/>
    <x v="0"/>
    <x v="261"/>
    <x v="261"/>
  </r>
  <r>
    <s v="U0263"/>
    <s v="59074610F"/>
    <x v="27"/>
    <x v="0"/>
    <x v="5"/>
    <x v="0"/>
    <s v="R00263"/>
    <x v="176"/>
    <x v="173"/>
    <x v="175"/>
    <x v="12"/>
    <x v="0"/>
    <x v="2"/>
    <x v="262"/>
    <x v="0"/>
    <x v="3"/>
    <x v="3"/>
    <x v="0"/>
    <x v="0"/>
    <x v="12"/>
    <x v="1"/>
    <x v="2"/>
    <x v="0"/>
    <x v="9"/>
    <x v="1"/>
    <x v="1"/>
    <x v="1"/>
    <x v="2"/>
    <x v="4"/>
    <x v="3"/>
    <x v="262"/>
    <x v="262"/>
  </r>
  <r>
    <s v="U0264"/>
    <s v="47035532A"/>
    <x v="39"/>
    <x v="1"/>
    <x v="1"/>
    <x v="0"/>
    <s v="R00264"/>
    <x v="178"/>
    <x v="98"/>
    <x v="37"/>
    <x v="0"/>
    <x v="1"/>
    <x v="2"/>
    <x v="263"/>
    <x v="2"/>
    <x v="3"/>
    <x v="1"/>
    <x v="0"/>
    <x v="0"/>
    <x v="0"/>
    <x v="0"/>
    <x v="1"/>
    <x v="0"/>
    <x v="0"/>
    <x v="5"/>
    <x v="1"/>
    <x v="0"/>
    <x v="4"/>
    <x v="5"/>
    <x v="1"/>
    <x v="263"/>
    <x v="263"/>
  </r>
  <r>
    <s v="U0265"/>
    <s v="45200856Z"/>
    <x v="7"/>
    <x v="2"/>
    <x v="4"/>
    <x v="1"/>
    <s v="R00265"/>
    <x v="53"/>
    <x v="163"/>
    <x v="103"/>
    <x v="1"/>
    <x v="0"/>
    <x v="2"/>
    <x v="264"/>
    <x v="2"/>
    <x v="1"/>
    <x v="1"/>
    <x v="0"/>
    <x v="0"/>
    <x v="1"/>
    <x v="1"/>
    <x v="2"/>
    <x v="2"/>
    <x v="9"/>
    <x v="4"/>
    <x v="0"/>
    <x v="1"/>
    <x v="4"/>
    <x v="5"/>
    <x v="1"/>
    <x v="264"/>
    <x v="264"/>
  </r>
  <r>
    <s v="U0266"/>
    <s v="13714972A"/>
    <x v="27"/>
    <x v="2"/>
    <x v="6"/>
    <x v="0"/>
    <s v="R00266"/>
    <x v="170"/>
    <x v="174"/>
    <x v="176"/>
    <x v="11"/>
    <x v="1"/>
    <x v="1"/>
    <x v="265"/>
    <x v="0"/>
    <x v="6"/>
    <x v="2"/>
    <x v="1"/>
    <x v="3"/>
    <x v="11"/>
    <x v="0"/>
    <x v="0"/>
    <x v="2"/>
    <x v="4"/>
    <x v="1"/>
    <x v="1"/>
    <x v="1"/>
    <x v="4"/>
    <x v="3"/>
    <x v="3"/>
    <x v="265"/>
    <x v="265"/>
  </r>
  <r>
    <s v="U0267"/>
    <s v="41397992Q"/>
    <x v="1"/>
    <x v="1"/>
    <x v="1"/>
    <x v="0"/>
    <s v="R00267"/>
    <x v="118"/>
    <x v="2"/>
    <x v="177"/>
    <x v="13"/>
    <x v="0"/>
    <x v="2"/>
    <x v="266"/>
    <x v="1"/>
    <x v="3"/>
    <x v="2"/>
    <x v="1"/>
    <x v="0"/>
    <x v="13"/>
    <x v="0"/>
    <x v="0"/>
    <x v="2"/>
    <x v="2"/>
    <x v="2"/>
    <x v="0"/>
    <x v="1"/>
    <x v="4"/>
    <x v="3"/>
    <x v="0"/>
    <x v="266"/>
    <x v="266"/>
  </r>
  <r>
    <s v="U0268"/>
    <s v="29707058M"/>
    <x v="2"/>
    <x v="1"/>
    <x v="6"/>
    <x v="1"/>
    <s v="R00268"/>
    <x v="179"/>
    <x v="64"/>
    <x v="72"/>
    <x v="3"/>
    <x v="3"/>
    <x v="2"/>
    <x v="267"/>
    <x v="0"/>
    <x v="1"/>
    <x v="2"/>
    <x v="2"/>
    <x v="0"/>
    <x v="3"/>
    <x v="1"/>
    <x v="0"/>
    <x v="0"/>
    <x v="4"/>
    <x v="1"/>
    <x v="0"/>
    <x v="1"/>
    <x v="2"/>
    <x v="3"/>
    <x v="1"/>
    <x v="267"/>
    <x v="267"/>
  </r>
  <r>
    <s v="U0269"/>
    <s v="56299628K"/>
    <x v="36"/>
    <x v="0"/>
    <x v="5"/>
    <x v="0"/>
    <s v="R00269"/>
    <x v="165"/>
    <x v="85"/>
    <x v="150"/>
    <x v="2"/>
    <x v="3"/>
    <x v="1"/>
    <x v="268"/>
    <x v="2"/>
    <x v="1"/>
    <x v="1"/>
    <x v="0"/>
    <x v="1"/>
    <x v="2"/>
    <x v="1"/>
    <x v="0"/>
    <x v="0"/>
    <x v="7"/>
    <x v="7"/>
    <x v="0"/>
    <x v="0"/>
    <x v="0"/>
    <x v="1"/>
    <x v="3"/>
    <x v="268"/>
    <x v="268"/>
  </r>
  <r>
    <s v="U0270"/>
    <s v="56461400B"/>
    <x v="13"/>
    <x v="2"/>
    <x v="2"/>
    <x v="1"/>
    <s v="R00270"/>
    <x v="175"/>
    <x v="18"/>
    <x v="178"/>
    <x v="11"/>
    <x v="1"/>
    <x v="2"/>
    <x v="269"/>
    <x v="1"/>
    <x v="0"/>
    <x v="3"/>
    <x v="0"/>
    <x v="0"/>
    <x v="11"/>
    <x v="0"/>
    <x v="2"/>
    <x v="2"/>
    <x v="3"/>
    <x v="3"/>
    <x v="1"/>
    <x v="1"/>
    <x v="2"/>
    <x v="4"/>
    <x v="1"/>
    <x v="269"/>
    <x v="269"/>
  </r>
  <r>
    <s v="U0271"/>
    <s v="87816524V"/>
    <x v="41"/>
    <x v="0"/>
    <x v="4"/>
    <x v="0"/>
    <s v="R00271"/>
    <x v="180"/>
    <x v="175"/>
    <x v="178"/>
    <x v="6"/>
    <x v="1"/>
    <x v="1"/>
    <x v="270"/>
    <x v="0"/>
    <x v="6"/>
    <x v="1"/>
    <x v="0"/>
    <x v="2"/>
    <x v="6"/>
    <x v="1"/>
    <x v="0"/>
    <x v="2"/>
    <x v="3"/>
    <x v="3"/>
    <x v="1"/>
    <x v="1"/>
    <x v="1"/>
    <x v="3"/>
    <x v="1"/>
    <x v="270"/>
    <x v="270"/>
  </r>
  <r>
    <s v="U0272"/>
    <s v="73930184L"/>
    <x v="45"/>
    <x v="0"/>
    <x v="1"/>
    <x v="0"/>
    <s v="R00272"/>
    <x v="129"/>
    <x v="176"/>
    <x v="60"/>
    <x v="3"/>
    <x v="0"/>
    <x v="1"/>
    <x v="271"/>
    <x v="1"/>
    <x v="3"/>
    <x v="3"/>
    <x v="1"/>
    <x v="4"/>
    <x v="3"/>
    <x v="0"/>
    <x v="1"/>
    <x v="2"/>
    <x v="9"/>
    <x v="3"/>
    <x v="0"/>
    <x v="0"/>
    <x v="2"/>
    <x v="3"/>
    <x v="1"/>
    <x v="271"/>
    <x v="271"/>
  </r>
  <r>
    <s v="U0273"/>
    <s v="65829874X"/>
    <x v="6"/>
    <x v="1"/>
    <x v="2"/>
    <x v="0"/>
    <s v="R00273"/>
    <x v="53"/>
    <x v="177"/>
    <x v="179"/>
    <x v="8"/>
    <x v="0"/>
    <x v="0"/>
    <x v="272"/>
    <x v="0"/>
    <x v="1"/>
    <x v="0"/>
    <x v="2"/>
    <x v="0"/>
    <x v="8"/>
    <x v="1"/>
    <x v="1"/>
    <x v="1"/>
    <x v="9"/>
    <x v="9"/>
    <x v="1"/>
    <x v="0"/>
    <x v="0"/>
    <x v="1"/>
    <x v="0"/>
    <x v="272"/>
    <x v="272"/>
  </r>
  <r>
    <s v="U0274"/>
    <s v="17588061F"/>
    <x v="18"/>
    <x v="2"/>
    <x v="0"/>
    <x v="0"/>
    <s v="R00274"/>
    <x v="181"/>
    <x v="171"/>
    <x v="53"/>
    <x v="6"/>
    <x v="2"/>
    <x v="1"/>
    <x v="273"/>
    <x v="2"/>
    <x v="6"/>
    <x v="3"/>
    <x v="0"/>
    <x v="1"/>
    <x v="6"/>
    <x v="1"/>
    <x v="2"/>
    <x v="2"/>
    <x v="0"/>
    <x v="6"/>
    <x v="1"/>
    <x v="1"/>
    <x v="1"/>
    <x v="3"/>
    <x v="0"/>
    <x v="273"/>
    <x v="273"/>
  </r>
  <r>
    <s v="U0275"/>
    <s v="51309980Q"/>
    <x v="29"/>
    <x v="1"/>
    <x v="5"/>
    <x v="0"/>
    <s v="R00275"/>
    <x v="161"/>
    <x v="178"/>
    <x v="180"/>
    <x v="11"/>
    <x v="1"/>
    <x v="1"/>
    <x v="274"/>
    <x v="1"/>
    <x v="1"/>
    <x v="3"/>
    <x v="0"/>
    <x v="3"/>
    <x v="11"/>
    <x v="1"/>
    <x v="0"/>
    <x v="1"/>
    <x v="0"/>
    <x v="2"/>
    <x v="0"/>
    <x v="0"/>
    <x v="2"/>
    <x v="4"/>
    <x v="1"/>
    <x v="274"/>
    <x v="274"/>
  </r>
  <r>
    <s v="U0276"/>
    <s v="12963323V"/>
    <x v="30"/>
    <x v="0"/>
    <x v="4"/>
    <x v="0"/>
    <s v="R00276"/>
    <x v="161"/>
    <x v="34"/>
    <x v="181"/>
    <x v="2"/>
    <x v="2"/>
    <x v="0"/>
    <x v="275"/>
    <x v="1"/>
    <x v="6"/>
    <x v="0"/>
    <x v="0"/>
    <x v="0"/>
    <x v="2"/>
    <x v="0"/>
    <x v="2"/>
    <x v="2"/>
    <x v="0"/>
    <x v="4"/>
    <x v="0"/>
    <x v="1"/>
    <x v="0"/>
    <x v="0"/>
    <x v="2"/>
    <x v="275"/>
    <x v="275"/>
  </r>
  <r>
    <s v="U0277"/>
    <s v="76978294P"/>
    <x v="13"/>
    <x v="2"/>
    <x v="6"/>
    <x v="1"/>
    <s v="R00277"/>
    <x v="182"/>
    <x v="55"/>
    <x v="41"/>
    <x v="2"/>
    <x v="0"/>
    <x v="1"/>
    <x v="276"/>
    <x v="0"/>
    <x v="6"/>
    <x v="2"/>
    <x v="0"/>
    <x v="4"/>
    <x v="2"/>
    <x v="0"/>
    <x v="1"/>
    <x v="1"/>
    <x v="11"/>
    <x v="0"/>
    <x v="1"/>
    <x v="0"/>
    <x v="3"/>
    <x v="0"/>
    <x v="1"/>
    <x v="276"/>
    <x v="276"/>
  </r>
  <r>
    <s v="U0278"/>
    <s v="13596332C"/>
    <x v="41"/>
    <x v="1"/>
    <x v="2"/>
    <x v="0"/>
    <s v="R00278"/>
    <x v="121"/>
    <x v="179"/>
    <x v="182"/>
    <x v="0"/>
    <x v="1"/>
    <x v="2"/>
    <x v="277"/>
    <x v="1"/>
    <x v="6"/>
    <x v="3"/>
    <x v="2"/>
    <x v="0"/>
    <x v="0"/>
    <x v="0"/>
    <x v="2"/>
    <x v="0"/>
    <x v="7"/>
    <x v="10"/>
    <x v="0"/>
    <x v="1"/>
    <x v="1"/>
    <x v="1"/>
    <x v="1"/>
    <x v="277"/>
    <x v="277"/>
  </r>
  <r>
    <s v="U0279"/>
    <s v="53602905W"/>
    <x v="40"/>
    <x v="1"/>
    <x v="6"/>
    <x v="0"/>
    <s v="R00279"/>
    <x v="134"/>
    <x v="180"/>
    <x v="28"/>
    <x v="10"/>
    <x v="2"/>
    <x v="1"/>
    <x v="278"/>
    <x v="2"/>
    <x v="0"/>
    <x v="2"/>
    <x v="2"/>
    <x v="1"/>
    <x v="10"/>
    <x v="0"/>
    <x v="1"/>
    <x v="1"/>
    <x v="4"/>
    <x v="3"/>
    <x v="1"/>
    <x v="0"/>
    <x v="1"/>
    <x v="4"/>
    <x v="0"/>
    <x v="278"/>
    <x v="278"/>
  </r>
  <r>
    <s v="U0280"/>
    <s v="50410897A"/>
    <x v="27"/>
    <x v="1"/>
    <x v="3"/>
    <x v="1"/>
    <s v="R00280"/>
    <x v="183"/>
    <x v="101"/>
    <x v="183"/>
    <x v="1"/>
    <x v="2"/>
    <x v="2"/>
    <x v="279"/>
    <x v="2"/>
    <x v="4"/>
    <x v="1"/>
    <x v="2"/>
    <x v="0"/>
    <x v="1"/>
    <x v="0"/>
    <x v="2"/>
    <x v="2"/>
    <x v="11"/>
    <x v="1"/>
    <x v="1"/>
    <x v="1"/>
    <x v="1"/>
    <x v="4"/>
    <x v="3"/>
    <x v="279"/>
    <x v="279"/>
  </r>
  <r>
    <s v="U0281"/>
    <s v="35577770J"/>
    <x v="15"/>
    <x v="2"/>
    <x v="1"/>
    <x v="0"/>
    <s v="R00281"/>
    <x v="4"/>
    <x v="170"/>
    <x v="180"/>
    <x v="10"/>
    <x v="1"/>
    <x v="2"/>
    <x v="280"/>
    <x v="0"/>
    <x v="6"/>
    <x v="1"/>
    <x v="1"/>
    <x v="0"/>
    <x v="10"/>
    <x v="1"/>
    <x v="0"/>
    <x v="1"/>
    <x v="3"/>
    <x v="7"/>
    <x v="1"/>
    <x v="1"/>
    <x v="0"/>
    <x v="1"/>
    <x v="3"/>
    <x v="280"/>
    <x v="280"/>
  </r>
  <r>
    <s v="U0282"/>
    <s v="59951905J"/>
    <x v="42"/>
    <x v="0"/>
    <x v="6"/>
    <x v="0"/>
    <s v="R00282"/>
    <x v="27"/>
    <x v="181"/>
    <x v="184"/>
    <x v="12"/>
    <x v="3"/>
    <x v="0"/>
    <x v="281"/>
    <x v="1"/>
    <x v="4"/>
    <x v="0"/>
    <x v="1"/>
    <x v="0"/>
    <x v="12"/>
    <x v="1"/>
    <x v="1"/>
    <x v="1"/>
    <x v="7"/>
    <x v="5"/>
    <x v="1"/>
    <x v="0"/>
    <x v="2"/>
    <x v="4"/>
    <x v="0"/>
    <x v="281"/>
    <x v="281"/>
  </r>
  <r>
    <s v="U0283"/>
    <s v="12409225N"/>
    <x v="42"/>
    <x v="1"/>
    <x v="1"/>
    <x v="0"/>
    <s v="R00283"/>
    <x v="172"/>
    <x v="182"/>
    <x v="109"/>
    <x v="10"/>
    <x v="1"/>
    <x v="1"/>
    <x v="282"/>
    <x v="0"/>
    <x v="1"/>
    <x v="1"/>
    <x v="0"/>
    <x v="2"/>
    <x v="10"/>
    <x v="0"/>
    <x v="1"/>
    <x v="1"/>
    <x v="9"/>
    <x v="1"/>
    <x v="1"/>
    <x v="0"/>
    <x v="0"/>
    <x v="1"/>
    <x v="0"/>
    <x v="282"/>
    <x v="282"/>
  </r>
  <r>
    <s v="U0284"/>
    <s v="24965863F"/>
    <x v="37"/>
    <x v="0"/>
    <x v="2"/>
    <x v="0"/>
    <s v="R00284"/>
    <x v="39"/>
    <x v="36"/>
    <x v="59"/>
    <x v="12"/>
    <x v="0"/>
    <x v="1"/>
    <x v="283"/>
    <x v="2"/>
    <x v="0"/>
    <x v="3"/>
    <x v="0"/>
    <x v="3"/>
    <x v="12"/>
    <x v="0"/>
    <x v="0"/>
    <x v="2"/>
    <x v="7"/>
    <x v="4"/>
    <x v="1"/>
    <x v="0"/>
    <x v="1"/>
    <x v="4"/>
    <x v="3"/>
    <x v="283"/>
    <x v="283"/>
  </r>
  <r>
    <s v="U0285"/>
    <s v="85417781J"/>
    <x v="3"/>
    <x v="0"/>
    <x v="3"/>
    <x v="1"/>
    <s v="R00285"/>
    <x v="155"/>
    <x v="170"/>
    <x v="185"/>
    <x v="5"/>
    <x v="2"/>
    <x v="1"/>
    <x v="284"/>
    <x v="0"/>
    <x v="5"/>
    <x v="2"/>
    <x v="0"/>
    <x v="1"/>
    <x v="5"/>
    <x v="0"/>
    <x v="1"/>
    <x v="2"/>
    <x v="9"/>
    <x v="7"/>
    <x v="0"/>
    <x v="0"/>
    <x v="1"/>
    <x v="1"/>
    <x v="0"/>
    <x v="284"/>
    <x v="284"/>
  </r>
  <r>
    <s v="U0286"/>
    <s v="89904425R"/>
    <x v="27"/>
    <x v="1"/>
    <x v="5"/>
    <x v="0"/>
    <s v="R00286"/>
    <x v="184"/>
    <x v="183"/>
    <x v="26"/>
    <x v="2"/>
    <x v="3"/>
    <x v="2"/>
    <x v="285"/>
    <x v="1"/>
    <x v="6"/>
    <x v="1"/>
    <x v="2"/>
    <x v="0"/>
    <x v="2"/>
    <x v="1"/>
    <x v="2"/>
    <x v="1"/>
    <x v="7"/>
    <x v="1"/>
    <x v="0"/>
    <x v="0"/>
    <x v="4"/>
    <x v="4"/>
    <x v="3"/>
    <x v="285"/>
    <x v="285"/>
  </r>
  <r>
    <s v="U0287"/>
    <s v="64817193L"/>
    <x v="11"/>
    <x v="0"/>
    <x v="5"/>
    <x v="0"/>
    <s v="R00287"/>
    <x v="185"/>
    <x v="29"/>
    <x v="186"/>
    <x v="3"/>
    <x v="1"/>
    <x v="1"/>
    <x v="286"/>
    <x v="1"/>
    <x v="6"/>
    <x v="3"/>
    <x v="0"/>
    <x v="1"/>
    <x v="3"/>
    <x v="1"/>
    <x v="1"/>
    <x v="2"/>
    <x v="2"/>
    <x v="1"/>
    <x v="1"/>
    <x v="0"/>
    <x v="1"/>
    <x v="0"/>
    <x v="2"/>
    <x v="286"/>
    <x v="286"/>
  </r>
  <r>
    <s v="U0288"/>
    <s v="25187284F"/>
    <x v="26"/>
    <x v="1"/>
    <x v="6"/>
    <x v="0"/>
    <s v="R00288"/>
    <x v="186"/>
    <x v="184"/>
    <x v="187"/>
    <x v="8"/>
    <x v="2"/>
    <x v="1"/>
    <x v="287"/>
    <x v="1"/>
    <x v="6"/>
    <x v="1"/>
    <x v="0"/>
    <x v="4"/>
    <x v="8"/>
    <x v="0"/>
    <x v="2"/>
    <x v="1"/>
    <x v="9"/>
    <x v="0"/>
    <x v="0"/>
    <x v="1"/>
    <x v="1"/>
    <x v="3"/>
    <x v="3"/>
    <x v="287"/>
    <x v="287"/>
  </r>
  <r>
    <s v="U0289"/>
    <s v="24716561W"/>
    <x v="31"/>
    <x v="0"/>
    <x v="5"/>
    <x v="0"/>
    <s v="R00289"/>
    <x v="24"/>
    <x v="134"/>
    <x v="188"/>
    <x v="4"/>
    <x v="2"/>
    <x v="0"/>
    <x v="288"/>
    <x v="2"/>
    <x v="6"/>
    <x v="0"/>
    <x v="0"/>
    <x v="0"/>
    <x v="4"/>
    <x v="1"/>
    <x v="2"/>
    <x v="1"/>
    <x v="0"/>
    <x v="3"/>
    <x v="1"/>
    <x v="1"/>
    <x v="0"/>
    <x v="1"/>
    <x v="3"/>
    <x v="288"/>
    <x v="288"/>
  </r>
  <r>
    <s v="U0290"/>
    <s v="64501816H"/>
    <x v="35"/>
    <x v="0"/>
    <x v="4"/>
    <x v="0"/>
    <s v="R00290"/>
    <x v="113"/>
    <x v="183"/>
    <x v="189"/>
    <x v="0"/>
    <x v="3"/>
    <x v="1"/>
    <x v="289"/>
    <x v="0"/>
    <x v="3"/>
    <x v="3"/>
    <x v="0"/>
    <x v="4"/>
    <x v="0"/>
    <x v="1"/>
    <x v="0"/>
    <x v="1"/>
    <x v="9"/>
    <x v="1"/>
    <x v="0"/>
    <x v="0"/>
    <x v="0"/>
    <x v="1"/>
    <x v="3"/>
    <x v="289"/>
    <x v="289"/>
  </r>
  <r>
    <s v="U0291"/>
    <s v="29437303V"/>
    <x v="33"/>
    <x v="1"/>
    <x v="5"/>
    <x v="1"/>
    <s v="R00291"/>
    <x v="22"/>
    <x v="174"/>
    <x v="190"/>
    <x v="2"/>
    <x v="1"/>
    <x v="2"/>
    <x v="290"/>
    <x v="1"/>
    <x v="2"/>
    <x v="1"/>
    <x v="1"/>
    <x v="0"/>
    <x v="2"/>
    <x v="1"/>
    <x v="2"/>
    <x v="1"/>
    <x v="6"/>
    <x v="1"/>
    <x v="1"/>
    <x v="1"/>
    <x v="0"/>
    <x v="1"/>
    <x v="2"/>
    <x v="290"/>
    <x v="290"/>
  </r>
  <r>
    <s v="U0292"/>
    <s v="81146008F"/>
    <x v="43"/>
    <x v="1"/>
    <x v="3"/>
    <x v="0"/>
    <s v="R00292"/>
    <x v="187"/>
    <x v="185"/>
    <x v="61"/>
    <x v="11"/>
    <x v="2"/>
    <x v="0"/>
    <x v="291"/>
    <x v="1"/>
    <x v="2"/>
    <x v="0"/>
    <x v="0"/>
    <x v="0"/>
    <x v="11"/>
    <x v="1"/>
    <x v="1"/>
    <x v="1"/>
    <x v="5"/>
    <x v="4"/>
    <x v="0"/>
    <x v="0"/>
    <x v="0"/>
    <x v="1"/>
    <x v="3"/>
    <x v="291"/>
    <x v="291"/>
  </r>
  <r>
    <s v="U0293"/>
    <s v="25947414X"/>
    <x v="22"/>
    <x v="0"/>
    <x v="5"/>
    <x v="0"/>
    <s v="R00293"/>
    <x v="188"/>
    <x v="6"/>
    <x v="135"/>
    <x v="12"/>
    <x v="3"/>
    <x v="0"/>
    <x v="292"/>
    <x v="2"/>
    <x v="4"/>
    <x v="0"/>
    <x v="0"/>
    <x v="0"/>
    <x v="12"/>
    <x v="0"/>
    <x v="0"/>
    <x v="2"/>
    <x v="4"/>
    <x v="5"/>
    <x v="1"/>
    <x v="1"/>
    <x v="2"/>
    <x v="5"/>
    <x v="3"/>
    <x v="292"/>
    <x v="292"/>
  </r>
  <r>
    <s v="U0294"/>
    <s v="35881810Q"/>
    <x v="20"/>
    <x v="1"/>
    <x v="6"/>
    <x v="1"/>
    <s v="R00294"/>
    <x v="167"/>
    <x v="36"/>
    <x v="191"/>
    <x v="13"/>
    <x v="3"/>
    <x v="1"/>
    <x v="293"/>
    <x v="0"/>
    <x v="1"/>
    <x v="2"/>
    <x v="2"/>
    <x v="2"/>
    <x v="13"/>
    <x v="0"/>
    <x v="2"/>
    <x v="1"/>
    <x v="0"/>
    <x v="4"/>
    <x v="1"/>
    <x v="1"/>
    <x v="1"/>
    <x v="2"/>
    <x v="2"/>
    <x v="293"/>
    <x v="293"/>
  </r>
  <r>
    <s v="U0295"/>
    <s v="39183697T"/>
    <x v="11"/>
    <x v="2"/>
    <x v="2"/>
    <x v="0"/>
    <s v="R00295"/>
    <x v="134"/>
    <x v="110"/>
    <x v="192"/>
    <x v="9"/>
    <x v="2"/>
    <x v="0"/>
    <x v="294"/>
    <x v="0"/>
    <x v="2"/>
    <x v="0"/>
    <x v="2"/>
    <x v="0"/>
    <x v="9"/>
    <x v="0"/>
    <x v="2"/>
    <x v="0"/>
    <x v="4"/>
    <x v="5"/>
    <x v="0"/>
    <x v="0"/>
    <x v="1"/>
    <x v="0"/>
    <x v="2"/>
    <x v="294"/>
    <x v="294"/>
  </r>
  <r>
    <s v="U0296"/>
    <s v="68582158E"/>
    <x v="32"/>
    <x v="2"/>
    <x v="1"/>
    <x v="1"/>
    <s v="R00296"/>
    <x v="189"/>
    <x v="174"/>
    <x v="19"/>
    <x v="13"/>
    <x v="2"/>
    <x v="2"/>
    <x v="295"/>
    <x v="2"/>
    <x v="5"/>
    <x v="2"/>
    <x v="1"/>
    <x v="0"/>
    <x v="13"/>
    <x v="0"/>
    <x v="0"/>
    <x v="1"/>
    <x v="4"/>
    <x v="1"/>
    <x v="1"/>
    <x v="1"/>
    <x v="1"/>
    <x v="1"/>
    <x v="3"/>
    <x v="295"/>
    <x v="295"/>
  </r>
  <r>
    <s v="U0297"/>
    <s v="36110249L"/>
    <x v="25"/>
    <x v="2"/>
    <x v="4"/>
    <x v="1"/>
    <s v="R00297"/>
    <x v="190"/>
    <x v="25"/>
    <x v="173"/>
    <x v="12"/>
    <x v="2"/>
    <x v="0"/>
    <x v="296"/>
    <x v="1"/>
    <x v="6"/>
    <x v="0"/>
    <x v="1"/>
    <x v="0"/>
    <x v="12"/>
    <x v="1"/>
    <x v="1"/>
    <x v="2"/>
    <x v="0"/>
    <x v="1"/>
    <x v="1"/>
    <x v="1"/>
    <x v="2"/>
    <x v="4"/>
    <x v="3"/>
    <x v="296"/>
    <x v="296"/>
  </r>
  <r>
    <s v="U0298"/>
    <s v="27297117G"/>
    <x v="2"/>
    <x v="0"/>
    <x v="1"/>
    <x v="0"/>
    <s v="R00298"/>
    <x v="85"/>
    <x v="145"/>
    <x v="193"/>
    <x v="4"/>
    <x v="0"/>
    <x v="0"/>
    <x v="297"/>
    <x v="0"/>
    <x v="2"/>
    <x v="0"/>
    <x v="0"/>
    <x v="0"/>
    <x v="4"/>
    <x v="1"/>
    <x v="1"/>
    <x v="0"/>
    <x v="7"/>
    <x v="4"/>
    <x v="1"/>
    <x v="0"/>
    <x v="4"/>
    <x v="3"/>
    <x v="1"/>
    <x v="297"/>
    <x v="297"/>
  </r>
  <r>
    <s v="U0299"/>
    <s v="96607843T"/>
    <x v="8"/>
    <x v="1"/>
    <x v="4"/>
    <x v="0"/>
    <s v="R00299"/>
    <x v="171"/>
    <x v="168"/>
    <x v="5"/>
    <x v="13"/>
    <x v="2"/>
    <x v="1"/>
    <x v="298"/>
    <x v="1"/>
    <x v="0"/>
    <x v="1"/>
    <x v="0"/>
    <x v="1"/>
    <x v="13"/>
    <x v="0"/>
    <x v="2"/>
    <x v="2"/>
    <x v="5"/>
    <x v="1"/>
    <x v="1"/>
    <x v="1"/>
    <x v="4"/>
    <x v="3"/>
    <x v="2"/>
    <x v="298"/>
    <x v="298"/>
  </r>
  <r>
    <s v="U0300"/>
    <s v="68309970Q"/>
    <x v="14"/>
    <x v="2"/>
    <x v="5"/>
    <x v="0"/>
    <s v="R00300"/>
    <x v="191"/>
    <x v="56"/>
    <x v="32"/>
    <x v="1"/>
    <x v="2"/>
    <x v="2"/>
    <x v="299"/>
    <x v="0"/>
    <x v="0"/>
    <x v="1"/>
    <x v="0"/>
    <x v="0"/>
    <x v="1"/>
    <x v="1"/>
    <x v="1"/>
    <x v="2"/>
    <x v="4"/>
    <x v="4"/>
    <x v="0"/>
    <x v="1"/>
    <x v="2"/>
    <x v="4"/>
    <x v="1"/>
    <x v="299"/>
    <x v="299"/>
  </r>
  <r>
    <s v="U0301"/>
    <s v="16918247E"/>
    <x v="20"/>
    <x v="0"/>
    <x v="6"/>
    <x v="0"/>
    <s v="R00301"/>
    <x v="68"/>
    <x v="186"/>
    <x v="67"/>
    <x v="11"/>
    <x v="0"/>
    <x v="1"/>
    <x v="300"/>
    <x v="1"/>
    <x v="1"/>
    <x v="2"/>
    <x v="0"/>
    <x v="4"/>
    <x v="11"/>
    <x v="1"/>
    <x v="2"/>
    <x v="1"/>
    <x v="7"/>
    <x v="10"/>
    <x v="1"/>
    <x v="0"/>
    <x v="2"/>
    <x v="4"/>
    <x v="2"/>
    <x v="300"/>
    <x v="300"/>
  </r>
  <r>
    <s v="U0302"/>
    <s v="43877223P"/>
    <x v="26"/>
    <x v="2"/>
    <x v="4"/>
    <x v="0"/>
    <s v="R00302"/>
    <x v="176"/>
    <x v="187"/>
    <x v="194"/>
    <x v="1"/>
    <x v="2"/>
    <x v="1"/>
    <x v="301"/>
    <x v="0"/>
    <x v="2"/>
    <x v="2"/>
    <x v="1"/>
    <x v="2"/>
    <x v="1"/>
    <x v="0"/>
    <x v="2"/>
    <x v="2"/>
    <x v="9"/>
    <x v="0"/>
    <x v="0"/>
    <x v="1"/>
    <x v="2"/>
    <x v="4"/>
    <x v="3"/>
    <x v="301"/>
    <x v="301"/>
  </r>
  <r>
    <s v="U0303"/>
    <s v="93878502T"/>
    <x v="38"/>
    <x v="1"/>
    <x v="6"/>
    <x v="0"/>
    <s v="R00303"/>
    <x v="69"/>
    <x v="118"/>
    <x v="193"/>
    <x v="4"/>
    <x v="2"/>
    <x v="2"/>
    <x v="302"/>
    <x v="1"/>
    <x v="0"/>
    <x v="1"/>
    <x v="0"/>
    <x v="0"/>
    <x v="4"/>
    <x v="1"/>
    <x v="1"/>
    <x v="1"/>
    <x v="0"/>
    <x v="0"/>
    <x v="1"/>
    <x v="0"/>
    <x v="4"/>
    <x v="2"/>
    <x v="1"/>
    <x v="302"/>
    <x v="302"/>
  </r>
  <r>
    <s v="U0304"/>
    <s v="73441427N"/>
    <x v="7"/>
    <x v="1"/>
    <x v="2"/>
    <x v="1"/>
    <s v="R00304"/>
    <x v="102"/>
    <x v="46"/>
    <x v="107"/>
    <x v="2"/>
    <x v="3"/>
    <x v="1"/>
    <x v="303"/>
    <x v="1"/>
    <x v="5"/>
    <x v="2"/>
    <x v="0"/>
    <x v="3"/>
    <x v="2"/>
    <x v="1"/>
    <x v="1"/>
    <x v="1"/>
    <x v="0"/>
    <x v="0"/>
    <x v="0"/>
    <x v="0"/>
    <x v="0"/>
    <x v="1"/>
    <x v="1"/>
    <x v="303"/>
    <x v="303"/>
  </r>
  <r>
    <s v="U0305"/>
    <s v="13893363Y"/>
    <x v="2"/>
    <x v="2"/>
    <x v="0"/>
    <x v="0"/>
    <s v="R00305"/>
    <x v="105"/>
    <x v="185"/>
    <x v="53"/>
    <x v="3"/>
    <x v="0"/>
    <x v="2"/>
    <x v="304"/>
    <x v="2"/>
    <x v="2"/>
    <x v="3"/>
    <x v="0"/>
    <x v="0"/>
    <x v="3"/>
    <x v="1"/>
    <x v="0"/>
    <x v="0"/>
    <x v="7"/>
    <x v="4"/>
    <x v="1"/>
    <x v="1"/>
    <x v="4"/>
    <x v="5"/>
    <x v="1"/>
    <x v="304"/>
    <x v="304"/>
  </r>
  <r>
    <s v="U0306"/>
    <s v="25744309H"/>
    <x v="36"/>
    <x v="0"/>
    <x v="1"/>
    <x v="0"/>
    <s v="R00306"/>
    <x v="192"/>
    <x v="22"/>
    <x v="98"/>
    <x v="11"/>
    <x v="0"/>
    <x v="2"/>
    <x v="305"/>
    <x v="1"/>
    <x v="4"/>
    <x v="1"/>
    <x v="0"/>
    <x v="0"/>
    <x v="11"/>
    <x v="0"/>
    <x v="1"/>
    <x v="2"/>
    <x v="6"/>
    <x v="6"/>
    <x v="0"/>
    <x v="0"/>
    <x v="3"/>
    <x v="3"/>
    <x v="3"/>
    <x v="305"/>
    <x v="305"/>
  </r>
  <r>
    <s v="U0307"/>
    <s v="92729859T"/>
    <x v="20"/>
    <x v="0"/>
    <x v="1"/>
    <x v="0"/>
    <s v="R00307"/>
    <x v="193"/>
    <x v="121"/>
    <x v="16"/>
    <x v="5"/>
    <x v="0"/>
    <x v="0"/>
    <x v="306"/>
    <x v="0"/>
    <x v="6"/>
    <x v="0"/>
    <x v="0"/>
    <x v="0"/>
    <x v="5"/>
    <x v="0"/>
    <x v="2"/>
    <x v="1"/>
    <x v="7"/>
    <x v="6"/>
    <x v="0"/>
    <x v="0"/>
    <x v="0"/>
    <x v="1"/>
    <x v="2"/>
    <x v="306"/>
    <x v="306"/>
  </r>
  <r>
    <s v="U0308"/>
    <s v="49610823F"/>
    <x v="23"/>
    <x v="1"/>
    <x v="5"/>
    <x v="0"/>
    <s v="R00308"/>
    <x v="24"/>
    <x v="106"/>
    <x v="146"/>
    <x v="4"/>
    <x v="3"/>
    <x v="2"/>
    <x v="307"/>
    <x v="1"/>
    <x v="0"/>
    <x v="2"/>
    <x v="1"/>
    <x v="0"/>
    <x v="4"/>
    <x v="0"/>
    <x v="2"/>
    <x v="1"/>
    <x v="0"/>
    <x v="2"/>
    <x v="1"/>
    <x v="0"/>
    <x v="0"/>
    <x v="1"/>
    <x v="1"/>
    <x v="307"/>
    <x v="307"/>
  </r>
  <r>
    <s v="U0309"/>
    <s v="97429194K"/>
    <x v="43"/>
    <x v="1"/>
    <x v="4"/>
    <x v="0"/>
    <s v="R00309"/>
    <x v="57"/>
    <x v="27"/>
    <x v="139"/>
    <x v="6"/>
    <x v="3"/>
    <x v="0"/>
    <x v="308"/>
    <x v="1"/>
    <x v="4"/>
    <x v="0"/>
    <x v="2"/>
    <x v="0"/>
    <x v="6"/>
    <x v="1"/>
    <x v="2"/>
    <x v="0"/>
    <x v="3"/>
    <x v="0"/>
    <x v="0"/>
    <x v="1"/>
    <x v="2"/>
    <x v="3"/>
    <x v="3"/>
    <x v="308"/>
    <x v="308"/>
  </r>
  <r>
    <s v="U0310"/>
    <s v="62270720Z"/>
    <x v="20"/>
    <x v="1"/>
    <x v="5"/>
    <x v="1"/>
    <s v="R00310"/>
    <x v="7"/>
    <x v="149"/>
    <x v="149"/>
    <x v="2"/>
    <x v="3"/>
    <x v="0"/>
    <x v="309"/>
    <x v="0"/>
    <x v="4"/>
    <x v="0"/>
    <x v="2"/>
    <x v="0"/>
    <x v="2"/>
    <x v="0"/>
    <x v="2"/>
    <x v="2"/>
    <x v="3"/>
    <x v="7"/>
    <x v="0"/>
    <x v="1"/>
    <x v="2"/>
    <x v="3"/>
    <x v="2"/>
    <x v="309"/>
    <x v="309"/>
  </r>
  <r>
    <s v="U0311"/>
    <s v="20480736H"/>
    <x v="9"/>
    <x v="1"/>
    <x v="3"/>
    <x v="0"/>
    <s v="R00311"/>
    <x v="39"/>
    <x v="159"/>
    <x v="195"/>
    <x v="12"/>
    <x v="0"/>
    <x v="2"/>
    <x v="310"/>
    <x v="0"/>
    <x v="0"/>
    <x v="3"/>
    <x v="0"/>
    <x v="0"/>
    <x v="12"/>
    <x v="0"/>
    <x v="0"/>
    <x v="1"/>
    <x v="7"/>
    <x v="1"/>
    <x v="0"/>
    <x v="0"/>
    <x v="0"/>
    <x v="1"/>
    <x v="2"/>
    <x v="310"/>
    <x v="310"/>
  </r>
  <r>
    <s v="U0312"/>
    <s v="91817922J"/>
    <x v="31"/>
    <x v="1"/>
    <x v="1"/>
    <x v="1"/>
    <s v="R00312"/>
    <x v="43"/>
    <x v="101"/>
    <x v="141"/>
    <x v="7"/>
    <x v="2"/>
    <x v="1"/>
    <x v="311"/>
    <x v="2"/>
    <x v="1"/>
    <x v="1"/>
    <x v="2"/>
    <x v="2"/>
    <x v="7"/>
    <x v="1"/>
    <x v="2"/>
    <x v="2"/>
    <x v="5"/>
    <x v="1"/>
    <x v="0"/>
    <x v="1"/>
    <x v="4"/>
    <x v="4"/>
    <x v="3"/>
    <x v="311"/>
    <x v="311"/>
  </r>
  <r>
    <s v="U0313"/>
    <s v="87622144X"/>
    <x v="5"/>
    <x v="1"/>
    <x v="2"/>
    <x v="0"/>
    <s v="R00313"/>
    <x v="141"/>
    <x v="132"/>
    <x v="196"/>
    <x v="13"/>
    <x v="0"/>
    <x v="0"/>
    <x v="312"/>
    <x v="1"/>
    <x v="6"/>
    <x v="0"/>
    <x v="0"/>
    <x v="0"/>
    <x v="13"/>
    <x v="1"/>
    <x v="1"/>
    <x v="1"/>
    <x v="9"/>
    <x v="0"/>
    <x v="0"/>
    <x v="1"/>
    <x v="2"/>
    <x v="4"/>
    <x v="2"/>
    <x v="312"/>
    <x v="312"/>
  </r>
  <r>
    <s v="U0314"/>
    <s v="42660263R"/>
    <x v="6"/>
    <x v="2"/>
    <x v="0"/>
    <x v="0"/>
    <s v="R00314"/>
    <x v="51"/>
    <x v="188"/>
    <x v="197"/>
    <x v="10"/>
    <x v="2"/>
    <x v="1"/>
    <x v="313"/>
    <x v="0"/>
    <x v="2"/>
    <x v="1"/>
    <x v="1"/>
    <x v="2"/>
    <x v="10"/>
    <x v="1"/>
    <x v="1"/>
    <x v="0"/>
    <x v="9"/>
    <x v="1"/>
    <x v="0"/>
    <x v="1"/>
    <x v="4"/>
    <x v="3"/>
    <x v="0"/>
    <x v="313"/>
    <x v="313"/>
  </r>
  <r>
    <s v="U0315"/>
    <s v="58269450P"/>
    <x v="32"/>
    <x v="1"/>
    <x v="0"/>
    <x v="1"/>
    <s v="R00315"/>
    <x v="131"/>
    <x v="182"/>
    <x v="134"/>
    <x v="9"/>
    <x v="2"/>
    <x v="0"/>
    <x v="314"/>
    <x v="0"/>
    <x v="1"/>
    <x v="0"/>
    <x v="0"/>
    <x v="0"/>
    <x v="9"/>
    <x v="0"/>
    <x v="1"/>
    <x v="1"/>
    <x v="3"/>
    <x v="1"/>
    <x v="1"/>
    <x v="0"/>
    <x v="4"/>
    <x v="4"/>
    <x v="3"/>
    <x v="314"/>
    <x v="314"/>
  </r>
  <r>
    <s v="U0316"/>
    <s v="29717439J"/>
    <x v="8"/>
    <x v="2"/>
    <x v="3"/>
    <x v="0"/>
    <s v="R00316"/>
    <x v="194"/>
    <x v="189"/>
    <x v="121"/>
    <x v="1"/>
    <x v="2"/>
    <x v="0"/>
    <x v="315"/>
    <x v="2"/>
    <x v="5"/>
    <x v="0"/>
    <x v="0"/>
    <x v="0"/>
    <x v="1"/>
    <x v="1"/>
    <x v="0"/>
    <x v="0"/>
    <x v="7"/>
    <x v="8"/>
    <x v="1"/>
    <x v="0"/>
    <x v="1"/>
    <x v="1"/>
    <x v="2"/>
    <x v="315"/>
    <x v="315"/>
  </r>
  <r>
    <s v="U0317"/>
    <s v="31300616P"/>
    <x v="9"/>
    <x v="1"/>
    <x v="2"/>
    <x v="0"/>
    <s v="R00317"/>
    <x v="108"/>
    <x v="40"/>
    <x v="40"/>
    <x v="7"/>
    <x v="1"/>
    <x v="0"/>
    <x v="316"/>
    <x v="1"/>
    <x v="5"/>
    <x v="0"/>
    <x v="0"/>
    <x v="0"/>
    <x v="7"/>
    <x v="0"/>
    <x v="2"/>
    <x v="1"/>
    <x v="7"/>
    <x v="10"/>
    <x v="1"/>
    <x v="0"/>
    <x v="2"/>
    <x v="4"/>
    <x v="2"/>
    <x v="316"/>
    <x v="316"/>
  </r>
  <r>
    <s v="U0318"/>
    <s v="53424467K"/>
    <x v="2"/>
    <x v="1"/>
    <x v="2"/>
    <x v="0"/>
    <s v="R00318"/>
    <x v="195"/>
    <x v="27"/>
    <x v="198"/>
    <x v="11"/>
    <x v="0"/>
    <x v="0"/>
    <x v="317"/>
    <x v="0"/>
    <x v="0"/>
    <x v="0"/>
    <x v="1"/>
    <x v="0"/>
    <x v="11"/>
    <x v="1"/>
    <x v="2"/>
    <x v="2"/>
    <x v="2"/>
    <x v="0"/>
    <x v="1"/>
    <x v="1"/>
    <x v="3"/>
    <x v="3"/>
    <x v="1"/>
    <x v="317"/>
    <x v="317"/>
  </r>
  <r>
    <s v="U0319"/>
    <s v="79367907J"/>
    <x v="15"/>
    <x v="1"/>
    <x v="4"/>
    <x v="1"/>
    <s v="R00319"/>
    <x v="145"/>
    <x v="190"/>
    <x v="101"/>
    <x v="12"/>
    <x v="3"/>
    <x v="1"/>
    <x v="318"/>
    <x v="2"/>
    <x v="6"/>
    <x v="1"/>
    <x v="2"/>
    <x v="4"/>
    <x v="12"/>
    <x v="0"/>
    <x v="2"/>
    <x v="2"/>
    <x v="2"/>
    <x v="10"/>
    <x v="0"/>
    <x v="0"/>
    <x v="4"/>
    <x v="4"/>
    <x v="3"/>
    <x v="318"/>
    <x v="318"/>
  </r>
  <r>
    <s v="U0320"/>
    <s v="75878373Q"/>
    <x v="37"/>
    <x v="0"/>
    <x v="5"/>
    <x v="0"/>
    <s v="R00320"/>
    <x v="14"/>
    <x v="191"/>
    <x v="67"/>
    <x v="2"/>
    <x v="0"/>
    <x v="2"/>
    <x v="319"/>
    <x v="1"/>
    <x v="1"/>
    <x v="2"/>
    <x v="2"/>
    <x v="0"/>
    <x v="2"/>
    <x v="0"/>
    <x v="2"/>
    <x v="1"/>
    <x v="7"/>
    <x v="2"/>
    <x v="0"/>
    <x v="0"/>
    <x v="3"/>
    <x v="1"/>
    <x v="3"/>
    <x v="319"/>
    <x v="319"/>
  </r>
  <r>
    <s v="U0321"/>
    <s v="14110026D"/>
    <x v="43"/>
    <x v="2"/>
    <x v="3"/>
    <x v="0"/>
    <s v="R00321"/>
    <x v="132"/>
    <x v="50"/>
    <x v="199"/>
    <x v="2"/>
    <x v="2"/>
    <x v="2"/>
    <x v="320"/>
    <x v="2"/>
    <x v="4"/>
    <x v="2"/>
    <x v="1"/>
    <x v="0"/>
    <x v="2"/>
    <x v="1"/>
    <x v="2"/>
    <x v="1"/>
    <x v="7"/>
    <x v="7"/>
    <x v="0"/>
    <x v="1"/>
    <x v="0"/>
    <x v="1"/>
    <x v="3"/>
    <x v="320"/>
    <x v="320"/>
  </r>
  <r>
    <s v="U0322"/>
    <s v="30591725T"/>
    <x v="25"/>
    <x v="2"/>
    <x v="0"/>
    <x v="0"/>
    <s v="R00322"/>
    <x v="76"/>
    <x v="147"/>
    <x v="41"/>
    <x v="5"/>
    <x v="0"/>
    <x v="1"/>
    <x v="321"/>
    <x v="0"/>
    <x v="3"/>
    <x v="3"/>
    <x v="0"/>
    <x v="4"/>
    <x v="5"/>
    <x v="1"/>
    <x v="1"/>
    <x v="0"/>
    <x v="3"/>
    <x v="7"/>
    <x v="1"/>
    <x v="1"/>
    <x v="0"/>
    <x v="1"/>
    <x v="3"/>
    <x v="321"/>
    <x v="321"/>
  </r>
  <r>
    <s v="U0323"/>
    <s v="32049264Y"/>
    <x v="42"/>
    <x v="2"/>
    <x v="3"/>
    <x v="1"/>
    <s v="R00323"/>
    <x v="196"/>
    <x v="192"/>
    <x v="1"/>
    <x v="8"/>
    <x v="2"/>
    <x v="1"/>
    <x v="322"/>
    <x v="2"/>
    <x v="6"/>
    <x v="3"/>
    <x v="0"/>
    <x v="1"/>
    <x v="8"/>
    <x v="1"/>
    <x v="2"/>
    <x v="2"/>
    <x v="8"/>
    <x v="6"/>
    <x v="1"/>
    <x v="1"/>
    <x v="0"/>
    <x v="1"/>
    <x v="0"/>
    <x v="322"/>
    <x v="322"/>
  </r>
  <r>
    <s v="U0324"/>
    <s v="68183118D"/>
    <x v="11"/>
    <x v="0"/>
    <x v="6"/>
    <x v="0"/>
    <s v="R00324"/>
    <x v="157"/>
    <x v="127"/>
    <x v="118"/>
    <x v="5"/>
    <x v="2"/>
    <x v="1"/>
    <x v="323"/>
    <x v="0"/>
    <x v="6"/>
    <x v="3"/>
    <x v="0"/>
    <x v="1"/>
    <x v="5"/>
    <x v="1"/>
    <x v="2"/>
    <x v="1"/>
    <x v="9"/>
    <x v="5"/>
    <x v="0"/>
    <x v="0"/>
    <x v="4"/>
    <x v="3"/>
    <x v="2"/>
    <x v="323"/>
    <x v="323"/>
  </r>
  <r>
    <s v="U0325"/>
    <s v="51473445C"/>
    <x v="19"/>
    <x v="0"/>
    <x v="2"/>
    <x v="0"/>
    <s v="R00325"/>
    <x v="95"/>
    <x v="45"/>
    <x v="191"/>
    <x v="4"/>
    <x v="3"/>
    <x v="1"/>
    <x v="324"/>
    <x v="0"/>
    <x v="6"/>
    <x v="1"/>
    <x v="0"/>
    <x v="1"/>
    <x v="4"/>
    <x v="1"/>
    <x v="0"/>
    <x v="1"/>
    <x v="7"/>
    <x v="3"/>
    <x v="0"/>
    <x v="0"/>
    <x v="3"/>
    <x v="0"/>
    <x v="3"/>
    <x v="324"/>
    <x v="324"/>
  </r>
  <r>
    <s v="U0326"/>
    <s v="23292789E"/>
    <x v="25"/>
    <x v="1"/>
    <x v="2"/>
    <x v="0"/>
    <s v="R00326"/>
    <x v="178"/>
    <x v="140"/>
    <x v="107"/>
    <x v="2"/>
    <x v="1"/>
    <x v="0"/>
    <x v="325"/>
    <x v="1"/>
    <x v="1"/>
    <x v="0"/>
    <x v="2"/>
    <x v="0"/>
    <x v="2"/>
    <x v="0"/>
    <x v="2"/>
    <x v="1"/>
    <x v="0"/>
    <x v="0"/>
    <x v="1"/>
    <x v="1"/>
    <x v="0"/>
    <x v="1"/>
    <x v="3"/>
    <x v="325"/>
    <x v="325"/>
  </r>
  <r>
    <s v="U0327"/>
    <s v="73000663C"/>
    <x v="40"/>
    <x v="0"/>
    <x v="5"/>
    <x v="0"/>
    <s v="R00327"/>
    <x v="197"/>
    <x v="134"/>
    <x v="163"/>
    <x v="13"/>
    <x v="1"/>
    <x v="1"/>
    <x v="326"/>
    <x v="2"/>
    <x v="2"/>
    <x v="1"/>
    <x v="2"/>
    <x v="4"/>
    <x v="13"/>
    <x v="0"/>
    <x v="1"/>
    <x v="2"/>
    <x v="5"/>
    <x v="3"/>
    <x v="0"/>
    <x v="1"/>
    <x v="2"/>
    <x v="4"/>
    <x v="0"/>
    <x v="326"/>
    <x v="326"/>
  </r>
  <r>
    <s v="U0328"/>
    <s v="18237422D"/>
    <x v="17"/>
    <x v="0"/>
    <x v="1"/>
    <x v="0"/>
    <s v="R00328"/>
    <x v="3"/>
    <x v="167"/>
    <x v="200"/>
    <x v="2"/>
    <x v="3"/>
    <x v="2"/>
    <x v="327"/>
    <x v="0"/>
    <x v="1"/>
    <x v="2"/>
    <x v="0"/>
    <x v="0"/>
    <x v="2"/>
    <x v="0"/>
    <x v="0"/>
    <x v="2"/>
    <x v="2"/>
    <x v="3"/>
    <x v="0"/>
    <x v="1"/>
    <x v="1"/>
    <x v="3"/>
    <x v="0"/>
    <x v="327"/>
    <x v="327"/>
  </r>
  <r>
    <s v="U0329"/>
    <s v="84769811E"/>
    <x v="31"/>
    <x v="1"/>
    <x v="3"/>
    <x v="1"/>
    <s v="R00329"/>
    <x v="62"/>
    <x v="156"/>
    <x v="82"/>
    <x v="7"/>
    <x v="1"/>
    <x v="0"/>
    <x v="328"/>
    <x v="2"/>
    <x v="0"/>
    <x v="0"/>
    <x v="0"/>
    <x v="0"/>
    <x v="7"/>
    <x v="1"/>
    <x v="1"/>
    <x v="0"/>
    <x v="7"/>
    <x v="10"/>
    <x v="1"/>
    <x v="0"/>
    <x v="1"/>
    <x v="0"/>
    <x v="3"/>
    <x v="328"/>
    <x v="328"/>
  </r>
  <r>
    <s v="U0330"/>
    <s v="67232706A"/>
    <x v="40"/>
    <x v="0"/>
    <x v="6"/>
    <x v="1"/>
    <s v="R00330"/>
    <x v="136"/>
    <x v="156"/>
    <x v="65"/>
    <x v="2"/>
    <x v="1"/>
    <x v="1"/>
    <x v="329"/>
    <x v="1"/>
    <x v="5"/>
    <x v="1"/>
    <x v="2"/>
    <x v="2"/>
    <x v="2"/>
    <x v="1"/>
    <x v="0"/>
    <x v="2"/>
    <x v="9"/>
    <x v="10"/>
    <x v="0"/>
    <x v="0"/>
    <x v="2"/>
    <x v="5"/>
    <x v="0"/>
    <x v="329"/>
    <x v="329"/>
  </r>
  <r>
    <s v="U0331"/>
    <s v="83871093Y"/>
    <x v="4"/>
    <x v="2"/>
    <x v="0"/>
    <x v="0"/>
    <s v="R00331"/>
    <x v="129"/>
    <x v="139"/>
    <x v="144"/>
    <x v="2"/>
    <x v="3"/>
    <x v="1"/>
    <x v="330"/>
    <x v="2"/>
    <x v="1"/>
    <x v="3"/>
    <x v="0"/>
    <x v="3"/>
    <x v="2"/>
    <x v="1"/>
    <x v="0"/>
    <x v="1"/>
    <x v="9"/>
    <x v="6"/>
    <x v="1"/>
    <x v="0"/>
    <x v="4"/>
    <x v="4"/>
    <x v="0"/>
    <x v="330"/>
    <x v="330"/>
  </r>
  <r>
    <s v="U0332"/>
    <s v="38390325J"/>
    <x v="5"/>
    <x v="0"/>
    <x v="2"/>
    <x v="0"/>
    <s v="R00332"/>
    <x v="198"/>
    <x v="193"/>
    <x v="21"/>
    <x v="9"/>
    <x v="2"/>
    <x v="0"/>
    <x v="331"/>
    <x v="1"/>
    <x v="0"/>
    <x v="0"/>
    <x v="2"/>
    <x v="0"/>
    <x v="9"/>
    <x v="1"/>
    <x v="0"/>
    <x v="2"/>
    <x v="11"/>
    <x v="6"/>
    <x v="0"/>
    <x v="1"/>
    <x v="4"/>
    <x v="3"/>
    <x v="2"/>
    <x v="331"/>
    <x v="331"/>
  </r>
  <r>
    <s v="U0333"/>
    <s v="74785806H"/>
    <x v="41"/>
    <x v="2"/>
    <x v="6"/>
    <x v="1"/>
    <s v="R00333"/>
    <x v="120"/>
    <x v="25"/>
    <x v="201"/>
    <x v="2"/>
    <x v="3"/>
    <x v="1"/>
    <x v="332"/>
    <x v="2"/>
    <x v="1"/>
    <x v="2"/>
    <x v="1"/>
    <x v="1"/>
    <x v="2"/>
    <x v="1"/>
    <x v="2"/>
    <x v="1"/>
    <x v="9"/>
    <x v="1"/>
    <x v="0"/>
    <x v="0"/>
    <x v="1"/>
    <x v="3"/>
    <x v="1"/>
    <x v="332"/>
    <x v="332"/>
  </r>
  <r>
    <s v="U0334"/>
    <s v="48700868R"/>
    <x v="17"/>
    <x v="1"/>
    <x v="0"/>
    <x v="0"/>
    <s v="R00334"/>
    <x v="78"/>
    <x v="188"/>
    <x v="37"/>
    <x v="3"/>
    <x v="1"/>
    <x v="0"/>
    <x v="333"/>
    <x v="0"/>
    <x v="2"/>
    <x v="0"/>
    <x v="1"/>
    <x v="0"/>
    <x v="3"/>
    <x v="0"/>
    <x v="2"/>
    <x v="1"/>
    <x v="8"/>
    <x v="1"/>
    <x v="1"/>
    <x v="0"/>
    <x v="1"/>
    <x v="1"/>
    <x v="0"/>
    <x v="333"/>
    <x v="333"/>
  </r>
  <r>
    <s v="U0335"/>
    <s v="74690572G"/>
    <x v="13"/>
    <x v="1"/>
    <x v="4"/>
    <x v="0"/>
    <s v="R00335"/>
    <x v="199"/>
    <x v="71"/>
    <x v="104"/>
    <x v="6"/>
    <x v="1"/>
    <x v="0"/>
    <x v="334"/>
    <x v="2"/>
    <x v="3"/>
    <x v="0"/>
    <x v="1"/>
    <x v="0"/>
    <x v="6"/>
    <x v="1"/>
    <x v="2"/>
    <x v="2"/>
    <x v="1"/>
    <x v="1"/>
    <x v="1"/>
    <x v="1"/>
    <x v="3"/>
    <x v="1"/>
    <x v="1"/>
    <x v="334"/>
    <x v="334"/>
  </r>
  <r>
    <s v="U0336"/>
    <s v="53596775J"/>
    <x v="12"/>
    <x v="0"/>
    <x v="1"/>
    <x v="0"/>
    <s v="R00336"/>
    <x v="50"/>
    <x v="194"/>
    <x v="202"/>
    <x v="3"/>
    <x v="3"/>
    <x v="1"/>
    <x v="335"/>
    <x v="1"/>
    <x v="5"/>
    <x v="1"/>
    <x v="0"/>
    <x v="3"/>
    <x v="3"/>
    <x v="1"/>
    <x v="2"/>
    <x v="1"/>
    <x v="6"/>
    <x v="6"/>
    <x v="0"/>
    <x v="1"/>
    <x v="3"/>
    <x v="3"/>
    <x v="1"/>
    <x v="335"/>
    <x v="335"/>
  </r>
  <r>
    <s v="U0337"/>
    <s v="91148817R"/>
    <x v="13"/>
    <x v="2"/>
    <x v="0"/>
    <x v="0"/>
    <s v="R00337"/>
    <x v="109"/>
    <x v="195"/>
    <x v="87"/>
    <x v="7"/>
    <x v="3"/>
    <x v="2"/>
    <x v="336"/>
    <x v="2"/>
    <x v="2"/>
    <x v="2"/>
    <x v="0"/>
    <x v="0"/>
    <x v="7"/>
    <x v="0"/>
    <x v="0"/>
    <x v="1"/>
    <x v="7"/>
    <x v="5"/>
    <x v="1"/>
    <x v="1"/>
    <x v="2"/>
    <x v="1"/>
    <x v="1"/>
    <x v="336"/>
    <x v="336"/>
  </r>
  <r>
    <s v="U0338"/>
    <s v="67917881P"/>
    <x v="33"/>
    <x v="1"/>
    <x v="0"/>
    <x v="0"/>
    <s v="R00338"/>
    <x v="53"/>
    <x v="28"/>
    <x v="21"/>
    <x v="5"/>
    <x v="0"/>
    <x v="1"/>
    <x v="337"/>
    <x v="2"/>
    <x v="1"/>
    <x v="1"/>
    <x v="1"/>
    <x v="4"/>
    <x v="5"/>
    <x v="1"/>
    <x v="2"/>
    <x v="0"/>
    <x v="9"/>
    <x v="8"/>
    <x v="1"/>
    <x v="0"/>
    <x v="1"/>
    <x v="3"/>
    <x v="2"/>
    <x v="337"/>
    <x v="337"/>
  </r>
  <r>
    <s v="U0339"/>
    <s v="54722473E"/>
    <x v="28"/>
    <x v="0"/>
    <x v="2"/>
    <x v="0"/>
    <s v="R00339"/>
    <x v="200"/>
    <x v="196"/>
    <x v="203"/>
    <x v="3"/>
    <x v="3"/>
    <x v="0"/>
    <x v="338"/>
    <x v="0"/>
    <x v="4"/>
    <x v="0"/>
    <x v="0"/>
    <x v="0"/>
    <x v="3"/>
    <x v="0"/>
    <x v="1"/>
    <x v="0"/>
    <x v="6"/>
    <x v="0"/>
    <x v="0"/>
    <x v="1"/>
    <x v="1"/>
    <x v="5"/>
    <x v="2"/>
    <x v="338"/>
    <x v="338"/>
  </r>
  <r>
    <s v="U0340"/>
    <s v="54293934L"/>
    <x v="12"/>
    <x v="1"/>
    <x v="1"/>
    <x v="0"/>
    <s v="R00340"/>
    <x v="166"/>
    <x v="11"/>
    <x v="61"/>
    <x v="9"/>
    <x v="3"/>
    <x v="1"/>
    <x v="339"/>
    <x v="0"/>
    <x v="1"/>
    <x v="2"/>
    <x v="1"/>
    <x v="2"/>
    <x v="9"/>
    <x v="0"/>
    <x v="1"/>
    <x v="2"/>
    <x v="5"/>
    <x v="4"/>
    <x v="0"/>
    <x v="1"/>
    <x v="2"/>
    <x v="4"/>
    <x v="1"/>
    <x v="339"/>
    <x v="339"/>
  </r>
  <r>
    <s v="U0341"/>
    <s v="22948878F"/>
    <x v="19"/>
    <x v="1"/>
    <x v="5"/>
    <x v="1"/>
    <s v="R00341"/>
    <x v="32"/>
    <x v="96"/>
    <x v="82"/>
    <x v="11"/>
    <x v="0"/>
    <x v="1"/>
    <x v="340"/>
    <x v="2"/>
    <x v="0"/>
    <x v="2"/>
    <x v="1"/>
    <x v="2"/>
    <x v="11"/>
    <x v="1"/>
    <x v="2"/>
    <x v="1"/>
    <x v="0"/>
    <x v="2"/>
    <x v="0"/>
    <x v="0"/>
    <x v="3"/>
    <x v="0"/>
    <x v="3"/>
    <x v="340"/>
    <x v="340"/>
  </r>
  <r>
    <s v="U0342"/>
    <s v="20500664M"/>
    <x v="8"/>
    <x v="2"/>
    <x v="1"/>
    <x v="1"/>
    <s v="R00342"/>
    <x v="201"/>
    <x v="197"/>
    <x v="199"/>
    <x v="13"/>
    <x v="0"/>
    <x v="1"/>
    <x v="341"/>
    <x v="2"/>
    <x v="1"/>
    <x v="2"/>
    <x v="0"/>
    <x v="3"/>
    <x v="13"/>
    <x v="1"/>
    <x v="1"/>
    <x v="1"/>
    <x v="2"/>
    <x v="2"/>
    <x v="0"/>
    <x v="0"/>
    <x v="0"/>
    <x v="1"/>
    <x v="2"/>
    <x v="341"/>
    <x v="341"/>
  </r>
  <r>
    <s v="U0343"/>
    <s v="49296538V"/>
    <x v="32"/>
    <x v="0"/>
    <x v="3"/>
    <x v="0"/>
    <s v="R00343"/>
    <x v="98"/>
    <x v="49"/>
    <x v="169"/>
    <x v="2"/>
    <x v="1"/>
    <x v="0"/>
    <x v="342"/>
    <x v="0"/>
    <x v="3"/>
    <x v="0"/>
    <x v="0"/>
    <x v="0"/>
    <x v="2"/>
    <x v="1"/>
    <x v="1"/>
    <x v="1"/>
    <x v="9"/>
    <x v="8"/>
    <x v="0"/>
    <x v="0"/>
    <x v="2"/>
    <x v="2"/>
    <x v="3"/>
    <x v="342"/>
    <x v="342"/>
  </r>
  <r>
    <s v="U0344"/>
    <s v="75112736A"/>
    <x v="8"/>
    <x v="2"/>
    <x v="3"/>
    <x v="1"/>
    <s v="R00344"/>
    <x v="202"/>
    <x v="97"/>
    <x v="1"/>
    <x v="11"/>
    <x v="2"/>
    <x v="1"/>
    <x v="343"/>
    <x v="2"/>
    <x v="0"/>
    <x v="2"/>
    <x v="0"/>
    <x v="2"/>
    <x v="11"/>
    <x v="1"/>
    <x v="0"/>
    <x v="2"/>
    <x v="3"/>
    <x v="7"/>
    <x v="0"/>
    <x v="1"/>
    <x v="3"/>
    <x v="0"/>
    <x v="2"/>
    <x v="343"/>
    <x v="343"/>
  </r>
  <r>
    <s v="U0345"/>
    <s v="54647176G"/>
    <x v="3"/>
    <x v="2"/>
    <x v="2"/>
    <x v="1"/>
    <s v="R00345"/>
    <x v="159"/>
    <x v="198"/>
    <x v="126"/>
    <x v="11"/>
    <x v="1"/>
    <x v="0"/>
    <x v="344"/>
    <x v="1"/>
    <x v="1"/>
    <x v="0"/>
    <x v="1"/>
    <x v="0"/>
    <x v="11"/>
    <x v="0"/>
    <x v="1"/>
    <x v="0"/>
    <x v="9"/>
    <x v="7"/>
    <x v="0"/>
    <x v="0"/>
    <x v="3"/>
    <x v="1"/>
    <x v="0"/>
    <x v="344"/>
    <x v="344"/>
  </r>
  <r>
    <s v="U0346"/>
    <s v="66230416F"/>
    <x v="0"/>
    <x v="2"/>
    <x v="6"/>
    <x v="0"/>
    <s v="R00346"/>
    <x v="86"/>
    <x v="135"/>
    <x v="7"/>
    <x v="10"/>
    <x v="3"/>
    <x v="1"/>
    <x v="345"/>
    <x v="0"/>
    <x v="4"/>
    <x v="1"/>
    <x v="2"/>
    <x v="4"/>
    <x v="10"/>
    <x v="0"/>
    <x v="2"/>
    <x v="1"/>
    <x v="0"/>
    <x v="5"/>
    <x v="0"/>
    <x v="1"/>
    <x v="2"/>
    <x v="4"/>
    <x v="0"/>
    <x v="345"/>
    <x v="345"/>
  </r>
  <r>
    <s v="U0347"/>
    <s v="16737099E"/>
    <x v="1"/>
    <x v="0"/>
    <x v="6"/>
    <x v="0"/>
    <s v="R00347"/>
    <x v="203"/>
    <x v="77"/>
    <x v="204"/>
    <x v="6"/>
    <x v="2"/>
    <x v="2"/>
    <x v="346"/>
    <x v="0"/>
    <x v="4"/>
    <x v="3"/>
    <x v="0"/>
    <x v="0"/>
    <x v="6"/>
    <x v="0"/>
    <x v="1"/>
    <x v="0"/>
    <x v="2"/>
    <x v="0"/>
    <x v="0"/>
    <x v="1"/>
    <x v="3"/>
    <x v="0"/>
    <x v="0"/>
    <x v="346"/>
    <x v="346"/>
  </r>
  <r>
    <s v="U0348"/>
    <s v="44423591B"/>
    <x v="22"/>
    <x v="0"/>
    <x v="0"/>
    <x v="0"/>
    <s v="R00348"/>
    <x v="204"/>
    <x v="199"/>
    <x v="192"/>
    <x v="1"/>
    <x v="1"/>
    <x v="2"/>
    <x v="347"/>
    <x v="1"/>
    <x v="0"/>
    <x v="1"/>
    <x v="0"/>
    <x v="0"/>
    <x v="1"/>
    <x v="0"/>
    <x v="1"/>
    <x v="1"/>
    <x v="6"/>
    <x v="3"/>
    <x v="1"/>
    <x v="0"/>
    <x v="3"/>
    <x v="1"/>
    <x v="3"/>
    <x v="347"/>
    <x v="347"/>
  </r>
  <r>
    <s v="U0349"/>
    <s v="38441311P"/>
    <x v="16"/>
    <x v="0"/>
    <x v="6"/>
    <x v="0"/>
    <s v="R00349"/>
    <x v="68"/>
    <x v="81"/>
    <x v="145"/>
    <x v="3"/>
    <x v="3"/>
    <x v="0"/>
    <x v="348"/>
    <x v="0"/>
    <x v="1"/>
    <x v="0"/>
    <x v="0"/>
    <x v="0"/>
    <x v="3"/>
    <x v="1"/>
    <x v="1"/>
    <x v="1"/>
    <x v="7"/>
    <x v="4"/>
    <x v="0"/>
    <x v="1"/>
    <x v="2"/>
    <x v="4"/>
    <x v="0"/>
    <x v="348"/>
    <x v="348"/>
  </r>
  <r>
    <s v="U0350"/>
    <s v="45546668K"/>
    <x v="32"/>
    <x v="1"/>
    <x v="0"/>
    <x v="0"/>
    <s v="R00350"/>
    <x v="3"/>
    <x v="66"/>
    <x v="205"/>
    <x v="12"/>
    <x v="2"/>
    <x v="0"/>
    <x v="349"/>
    <x v="2"/>
    <x v="4"/>
    <x v="0"/>
    <x v="1"/>
    <x v="0"/>
    <x v="12"/>
    <x v="1"/>
    <x v="0"/>
    <x v="1"/>
    <x v="2"/>
    <x v="0"/>
    <x v="1"/>
    <x v="0"/>
    <x v="1"/>
    <x v="1"/>
    <x v="3"/>
    <x v="349"/>
    <x v="349"/>
  </r>
  <r>
    <s v="U0351"/>
    <s v="71813571G"/>
    <x v="14"/>
    <x v="0"/>
    <x v="5"/>
    <x v="0"/>
    <s v="R00351"/>
    <x v="205"/>
    <x v="91"/>
    <x v="206"/>
    <x v="1"/>
    <x v="3"/>
    <x v="1"/>
    <x v="350"/>
    <x v="2"/>
    <x v="5"/>
    <x v="2"/>
    <x v="2"/>
    <x v="2"/>
    <x v="1"/>
    <x v="1"/>
    <x v="1"/>
    <x v="2"/>
    <x v="1"/>
    <x v="1"/>
    <x v="0"/>
    <x v="1"/>
    <x v="2"/>
    <x v="5"/>
    <x v="1"/>
    <x v="350"/>
    <x v="350"/>
  </r>
  <r>
    <s v="U0352"/>
    <s v="41664983T"/>
    <x v="14"/>
    <x v="1"/>
    <x v="5"/>
    <x v="1"/>
    <s v="R00352"/>
    <x v="135"/>
    <x v="6"/>
    <x v="99"/>
    <x v="4"/>
    <x v="2"/>
    <x v="1"/>
    <x v="351"/>
    <x v="1"/>
    <x v="5"/>
    <x v="1"/>
    <x v="1"/>
    <x v="2"/>
    <x v="4"/>
    <x v="1"/>
    <x v="0"/>
    <x v="1"/>
    <x v="3"/>
    <x v="5"/>
    <x v="1"/>
    <x v="0"/>
    <x v="3"/>
    <x v="2"/>
    <x v="1"/>
    <x v="351"/>
    <x v="351"/>
  </r>
  <r>
    <s v="U0353"/>
    <s v="43274864L"/>
    <x v="30"/>
    <x v="2"/>
    <x v="0"/>
    <x v="0"/>
    <s v="R00353"/>
    <x v="112"/>
    <x v="0"/>
    <x v="161"/>
    <x v="11"/>
    <x v="1"/>
    <x v="0"/>
    <x v="352"/>
    <x v="2"/>
    <x v="1"/>
    <x v="0"/>
    <x v="1"/>
    <x v="0"/>
    <x v="11"/>
    <x v="0"/>
    <x v="1"/>
    <x v="2"/>
    <x v="8"/>
    <x v="0"/>
    <x v="1"/>
    <x v="1"/>
    <x v="2"/>
    <x v="4"/>
    <x v="2"/>
    <x v="352"/>
    <x v="352"/>
  </r>
  <r>
    <s v="U0354"/>
    <s v="17029247R"/>
    <x v="40"/>
    <x v="0"/>
    <x v="1"/>
    <x v="0"/>
    <s v="R00354"/>
    <x v="155"/>
    <x v="24"/>
    <x v="23"/>
    <x v="7"/>
    <x v="2"/>
    <x v="2"/>
    <x v="353"/>
    <x v="0"/>
    <x v="6"/>
    <x v="1"/>
    <x v="0"/>
    <x v="0"/>
    <x v="7"/>
    <x v="0"/>
    <x v="2"/>
    <x v="0"/>
    <x v="9"/>
    <x v="3"/>
    <x v="1"/>
    <x v="1"/>
    <x v="1"/>
    <x v="5"/>
    <x v="0"/>
    <x v="353"/>
    <x v="353"/>
  </r>
  <r>
    <s v="U0355"/>
    <s v="71311438F"/>
    <x v="18"/>
    <x v="1"/>
    <x v="3"/>
    <x v="0"/>
    <s v="R00355"/>
    <x v="93"/>
    <x v="10"/>
    <x v="207"/>
    <x v="4"/>
    <x v="3"/>
    <x v="0"/>
    <x v="354"/>
    <x v="2"/>
    <x v="3"/>
    <x v="0"/>
    <x v="2"/>
    <x v="0"/>
    <x v="4"/>
    <x v="1"/>
    <x v="0"/>
    <x v="2"/>
    <x v="9"/>
    <x v="0"/>
    <x v="0"/>
    <x v="1"/>
    <x v="2"/>
    <x v="3"/>
    <x v="0"/>
    <x v="354"/>
    <x v="354"/>
  </r>
  <r>
    <s v="U0356"/>
    <s v="11191212X"/>
    <x v="44"/>
    <x v="2"/>
    <x v="6"/>
    <x v="1"/>
    <s v="R00356"/>
    <x v="181"/>
    <x v="194"/>
    <x v="30"/>
    <x v="8"/>
    <x v="2"/>
    <x v="1"/>
    <x v="355"/>
    <x v="2"/>
    <x v="1"/>
    <x v="1"/>
    <x v="1"/>
    <x v="4"/>
    <x v="8"/>
    <x v="1"/>
    <x v="0"/>
    <x v="1"/>
    <x v="0"/>
    <x v="6"/>
    <x v="1"/>
    <x v="0"/>
    <x v="2"/>
    <x v="4"/>
    <x v="3"/>
    <x v="355"/>
    <x v="355"/>
  </r>
  <r>
    <s v="U0357"/>
    <s v="11643597P"/>
    <x v="41"/>
    <x v="2"/>
    <x v="3"/>
    <x v="0"/>
    <s v="R00357"/>
    <x v="206"/>
    <x v="72"/>
    <x v="200"/>
    <x v="2"/>
    <x v="0"/>
    <x v="2"/>
    <x v="356"/>
    <x v="0"/>
    <x v="6"/>
    <x v="1"/>
    <x v="2"/>
    <x v="0"/>
    <x v="2"/>
    <x v="0"/>
    <x v="1"/>
    <x v="2"/>
    <x v="2"/>
    <x v="4"/>
    <x v="1"/>
    <x v="1"/>
    <x v="1"/>
    <x v="4"/>
    <x v="1"/>
    <x v="356"/>
    <x v="356"/>
  </r>
  <r>
    <s v="U0358"/>
    <s v="68906926F"/>
    <x v="35"/>
    <x v="0"/>
    <x v="0"/>
    <x v="0"/>
    <s v="R00358"/>
    <x v="126"/>
    <x v="60"/>
    <x v="52"/>
    <x v="7"/>
    <x v="1"/>
    <x v="0"/>
    <x v="357"/>
    <x v="1"/>
    <x v="5"/>
    <x v="0"/>
    <x v="0"/>
    <x v="0"/>
    <x v="7"/>
    <x v="1"/>
    <x v="0"/>
    <x v="1"/>
    <x v="9"/>
    <x v="6"/>
    <x v="1"/>
    <x v="1"/>
    <x v="2"/>
    <x v="4"/>
    <x v="3"/>
    <x v="357"/>
    <x v="357"/>
  </r>
  <r>
    <s v="U0359"/>
    <s v="98030241D"/>
    <x v="11"/>
    <x v="0"/>
    <x v="5"/>
    <x v="0"/>
    <s v="R00359"/>
    <x v="207"/>
    <x v="119"/>
    <x v="102"/>
    <x v="2"/>
    <x v="3"/>
    <x v="0"/>
    <x v="358"/>
    <x v="0"/>
    <x v="0"/>
    <x v="0"/>
    <x v="2"/>
    <x v="0"/>
    <x v="2"/>
    <x v="1"/>
    <x v="0"/>
    <x v="2"/>
    <x v="0"/>
    <x v="5"/>
    <x v="1"/>
    <x v="1"/>
    <x v="2"/>
    <x v="3"/>
    <x v="2"/>
    <x v="358"/>
    <x v="358"/>
  </r>
  <r>
    <s v="U0360"/>
    <s v="40725563S"/>
    <x v="27"/>
    <x v="1"/>
    <x v="6"/>
    <x v="1"/>
    <s v="R00360"/>
    <x v="69"/>
    <x v="20"/>
    <x v="166"/>
    <x v="3"/>
    <x v="1"/>
    <x v="2"/>
    <x v="359"/>
    <x v="2"/>
    <x v="6"/>
    <x v="1"/>
    <x v="2"/>
    <x v="0"/>
    <x v="3"/>
    <x v="0"/>
    <x v="1"/>
    <x v="2"/>
    <x v="0"/>
    <x v="3"/>
    <x v="0"/>
    <x v="1"/>
    <x v="2"/>
    <x v="4"/>
    <x v="3"/>
    <x v="359"/>
    <x v="359"/>
  </r>
  <r>
    <s v="U0361"/>
    <s v="63964266R"/>
    <x v="31"/>
    <x v="2"/>
    <x v="5"/>
    <x v="1"/>
    <s v="R00361"/>
    <x v="157"/>
    <x v="200"/>
    <x v="179"/>
    <x v="13"/>
    <x v="2"/>
    <x v="1"/>
    <x v="360"/>
    <x v="0"/>
    <x v="1"/>
    <x v="1"/>
    <x v="0"/>
    <x v="2"/>
    <x v="13"/>
    <x v="1"/>
    <x v="2"/>
    <x v="0"/>
    <x v="9"/>
    <x v="8"/>
    <x v="0"/>
    <x v="1"/>
    <x v="2"/>
    <x v="4"/>
    <x v="3"/>
    <x v="360"/>
    <x v="360"/>
  </r>
  <r>
    <s v="U0362"/>
    <s v="76572140B"/>
    <x v="20"/>
    <x v="0"/>
    <x v="4"/>
    <x v="0"/>
    <s v="R00362"/>
    <x v="132"/>
    <x v="81"/>
    <x v="208"/>
    <x v="11"/>
    <x v="2"/>
    <x v="0"/>
    <x v="361"/>
    <x v="1"/>
    <x v="6"/>
    <x v="0"/>
    <x v="0"/>
    <x v="0"/>
    <x v="11"/>
    <x v="1"/>
    <x v="2"/>
    <x v="1"/>
    <x v="7"/>
    <x v="4"/>
    <x v="0"/>
    <x v="0"/>
    <x v="4"/>
    <x v="3"/>
    <x v="2"/>
    <x v="361"/>
    <x v="361"/>
  </r>
  <r>
    <s v="U0363"/>
    <s v="79707571J"/>
    <x v="24"/>
    <x v="0"/>
    <x v="2"/>
    <x v="0"/>
    <s v="R00363"/>
    <x v="53"/>
    <x v="201"/>
    <x v="2"/>
    <x v="5"/>
    <x v="3"/>
    <x v="2"/>
    <x v="362"/>
    <x v="0"/>
    <x v="5"/>
    <x v="1"/>
    <x v="0"/>
    <x v="0"/>
    <x v="5"/>
    <x v="0"/>
    <x v="0"/>
    <x v="2"/>
    <x v="9"/>
    <x v="8"/>
    <x v="1"/>
    <x v="0"/>
    <x v="2"/>
    <x v="4"/>
    <x v="2"/>
    <x v="362"/>
    <x v="362"/>
  </r>
  <r>
    <s v="U0364"/>
    <s v="25440012B"/>
    <x v="14"/>
    <x v="2"/>
    <x v="4"/>
    <x v="1"/>
    <s v="R00364"/>
    <x v="35"/>
    <x v="202"/>
    <x v="47"/>
    <x v="9"/>
    <x v="1"/>
    <x v="1"/>
    <x v="363"/>
    <x v="0"/>
    <x v="6"/>
    <x v="1"/>
    <x v="2"/>
    <x v="2"/>
    <x v="9"/>
    <x v="0"/>
    <x v="0"/>
    <x v="1"/>
    <x v="5"/>
    <x v="6"/>
    <x v="0"/>
    <x v="1"/>
    <x v="2"/>
    <x v="4"/>
    <x v="1"/>
    <x v="363"/>
    <x v="363"/>
  </r>
  <r>
    <s v="U0365"/>
    <s v="96201077N"/>
    <x v="1"/>
    <x v="0"/>
    <x v="3"/>
    <x v="0"/>
    <s v="R00365"/>
    <x v="51"/>
    <x v="199"/>
    <x v="30"/>
    <x v="13"/>
    <x v="3"/>
    <x v="0"/>
    <x v="364"/>
    <x v="0"/>
    <x v="4"/>
    <x v="0"/>
    <x v="2"/>
    <x v="0"/>
    <x v="13"/>
    <x v="0"/>
    <x v="2"/>
    <x v="2"/>
    <x v="9"/>
    <x v="3"/>
    <x v="0"/>
    <x v="0"/>
    <x v="0"/>
    <x v="1"/>
    <x v="0"/>
    <x v="364"/>
    <x v="364"/>
  </r>
  <r>
    <s v="U0366"/>
    <s v="99164972N"/>
    <x v="16"/>
    <x v="2"/>
    <x v="5"/>
    <x v="1"/>
    <s v="R00366"/>
    <x v="208"/>
    <x v="54"/>
    <x v="206"/>
    <x v="13"/>
    <x v="1"/>
    <x v="2"/>
    <x v="365"/>
    <x v="1"/>
    <x v="5"/>
    <x v="1"/>
    <x v="1"/>
    <x v="0"/>
    <x v="13"/>
    <x v="0"/>
    <x v="2"/>
    <x v="1"/>
    <x v="1"/>
    <x v="1"/>
    <x v="0"/>
    <x v="0"/>
    <x v="2"/>
    <x v="4"/>
    <x v="0"/>
    <x v="365"/>
    <x v="365"/>
  </r>
  <r>
    <s v="U0367"/>
    <s v="91408764W"/>
    <x v="36"/>
    <x v="1"/>
    <x v="1"/>
    <x v="0"/>
    <s v="R00367"/>
    <x v="25"/>
    <x v="203"/>
    <x v="47"/>
    <x v="11"/>
    <x v="1"/>
    <x v="2"/>
    <x v="366"/>
    <x v="1"/>
    <x v="1"/>
    <x v="2"/>
    <x v="0"/>
    <x v="0"/>
    <x v="11"/>
    <x v="0"/>
    <x v="1"/>
    <x v="2"/>
    <x v="9"/>
    <x v="2"/>
    <x v="1"/>
    <x v="1"/>
    <x v="3"/>
    <x v="1"/>
    <x v="3"/>
    <x v="366"/>
    <x v="366"/>
  </r>
  <r>
    <s v="U0368"/>
    <s v="80795831M"/>
    <x v="34"/>
    <x v="1"/>
    <x v="3"/>
    <x v="1"/>
    <s v="R00368"/>
    <x v="88"/>
    <x v="41"/>
    <x v="34"/>
    <x v="3"/>
    <x v="1"/>
    <x v="2"/>
    <x v="367"/>
    <x v="1"/>
    <x v="5"/>
    <x v="2"/>
    <x v="0"/>
    <x v="0"/>
    <x v="3"/>
    <x v="0"/>
    <x v="1"/>
    <x v="2"/>
    <x v="6"/>
    <x v="0"/>
    <x v="0"/>
    <x v="1"/>
    <x v="1"/>
    <x v="3"/>
    <x v="3"/>
    <x v="367"/>
    <x v="367"/>
  </r>
  <r>
    <s v="U0369"/>
    <s v="27099077V"/>
    <x v="28"/>
    <x v="0"/>
    <x v="0"/>
    <x v="0"/>
    <s v="R00369"/>
    <x v="209"/>
    <x v="65"/>
    <x v="188"/>
    <x v="6"/>
    <x v="3"/>
    <x v="1"/>
    <x v="368"/>
    <x v="2"/>
    <x v="0"/>
    <x v="2"/>
    <x v="1"/>
    <x v="3"/>
    <x v="6"/>
    <x v="1"/>
    <x v="0"/>
    <x v="2"/>
    <x v="0"/>
    <x v="7"/>
    <x v="1"/>
    <x v="0"/>
    <x v="3"/>
    <x v="0"/>
    <x v="2"/>
    <x v="368"/>
    <x v="368"/>
  </r>
  <r>
    <s v="U0370"/>
    <s v="61397016B"/>
    <x v="20"/>
    <x v="0"/>
    <x v="5"/>
    <x v="0"/>
    <s v="R00370"/>
    <x v="210"/>
    <x v="159"/>
    <x v="42"/>
    <x v="4"/>
    <x v="0"/>
    <x v="1"/>
    <x v="369"/>
    <x v="1"/>
    <x v="0"/>
    <x v="2"/>
    <x v="2"/>
    <x v="3"/>
    <x v="4"/>
    <x v="1"/>
    <x v="2"/>
    <x v="2"/>
    <x v="10"/>
    <x v="1"/>
    <x v="0"/>
    <x v="0"/>
    <x v="0"/>
    <x v="1"/>
    <x v="2"/>
    <x v="369"/>
    <x v="369"/>
  </r>
  <r>
    <s v="U0371"/>
    <s v="81030270M"/>
    <x v="16"/>
    <x v="2"/>
    <x v="6"/>
    <x v="0"/>
    <s v="R00371"/>
    <x v="141"/>
    <x v="34"/>
    <x v="209"/>
    <x v="5"/>
    <x v="2"/>
    <x v="1"/>
    <x v="370"/>
    <x v="2"/>
    <x v="2"/>
    <x v="3"/>
    <x v="1"/>
    <x v="4"/>
    <x v="5"/>
    <x v="1"/>
    <x v="2"/>
    <x v="0"/>
    <x v="9"/>
    <x v="4"/>
    <x v="1"/>
    <x v="1"/>
    <x v="1"/>
    <x v="5"/>
    <x v="0"/>
    <x v="370"/>
    <x v="370"/>
  </r>
  <r>
    <s v="U0372"/>
    <s v="47716780Z"/>
    <x v="41"/>
    <x v="1"/>
    <x v="1"/>
    <x v="0"/>
    <s v="R00372"/>
    <x v="169"/>
    <x v="204"/>
    <x v="48"/>
    <x v="12"/>
    <x v="0"/>
    <x v="1"/>
    <x v="371"/>
    <x v="2"/>
    <x v="5"/>
    <x v="1"/>
    <x v="0"/>
    <x v="4"/>
    <x v="12"/>
    <x v="1"/>
    <x v="0"/>
    <x v="1"/>
    <x v="2"/>
    <x v="5"/>
    <x v="0"/>
    <x v="0"/>
    <x v="1"/>
    <x v="2"/>
    <x v="1"/>
    <x v="371"/>
    <x v="371"/>
  </r>
  <r>
    <s v="U0373"/>
    <s v="15720891T"/>
    <x v="43"/>
    <x v="2"/>
    <x v="3"/>
    <x v="1"/>
    <s v="R00373"/>
    <x v="89"/>
    <x v="44"/>
    <x v="135"/>
    <x v="5"/>
    <x v="0"/>
    <x v="0"/>
    <x v="372"/>
    <x v="1"/>
    <x v="5"/>
    <x v="0"/>
    <x v="1"/>
    <x v="0"/>
    <x v="5"/>
    <x v="1"/>
    <x v="0"/>
    <x v="1"/>
    <x v="7"/>
    <x v="10"/>
    <x v="0"/>
    <x v="0"/>
    <x v="2"/>
    <x v="4"/>
    <x v="3"/>
    <x v="372"/>
    <x v="372"/>
  </r>
  <r>
    <s v="U0374"/>
    <s v="99586879F"/>
    <x v="34"/>
    <x v="2"/>
    <x v="2"/>
    <x v="0"/>
    <s v="R00374"/>
    <x v="188"/>
    <x v="20"/>
    <x v="64"/>
    <x v="0"/>
    <x v="2"/>
    <x v="0"/>
    <x v="373"/>
    <x v="1"/>
    <x v="2"/>
    <x v="0"/>
    <x v="2"/>
    <x v="0"/>
    <x v="0"/>
    <x v="0"/>
    <x v="2"/>
    <x v="1"/>
    <x v="4"/>
    <x v="3"/>
    <x v="1"/>
    <x v="0"/>
    <x v="3"/>
    <x v="0"/>
    <x v="3"/>
    <x v="373"/>
    <x v="373"/>
  </r>
  <r>
    <s v="U0375"/>
    <s v="14362404P"/>
    <x v="13"/>
    <x v="0"/>
    <x v="0"/>
    <x v="0"/>
    <s v="R00375"/>
    <x v="137"/>
    <x v="32"/>
    <x v="210"/>
    <x v="2"/>
    <x v="2"/>
    <x v="1"/>
    <x v="374"/>
    <x v="2"/>
    <x v="1"/>
    <x v="3"/>
    <x v="1"/>
    <x v="2"/>
    <x v="2"/>
    <x v="0"/>
    <x v="1"/>
    <x v="0"/>
    <x v="7"/>
    <x v="7"/>
    <x v="1"/>
    <x v="0"/>
    <x v="2"/>
    <x v="3"/>
    <x v="1"/>
    <x v="374"/>
    <x v="374"/>
  </r>
  <r>
    <s v="U0376"/>
    <s v="90054024P"/>
    <x v="6"/>
    <x v="0"/>
    <x v="6"/>
    <x v="0"/>
    <s v="R00376"/>
    <x v="211"/>
    <x v="205"/>
    <x v="179"/>
    <x v="0"/>
    <x v="3"/>
    <x v="2"/>
    <x v="375"/>
    <x v="2"/>
    <x v="4"/>
    <x v="2"/>
    <x v="0"/>
    <x v="0"/>
    <x v="0"/>
    <x v="0"/>
    <x v="2"/>
    <x v="2"/>
    <x v="5"/>
    <x v="7"/>
    <x v="1"/>
    <x v="0"/>
    <x v="1"/>
    <x v="1"/>
    <x v="0"/>
    <x v="375"/>
    <x v="375"/>
  </r>
  <r>
    <s v="U0377"/>
    <s v="91208904N"/>
    <x v="3"/>
    <x v="1"/>
    <x v="4"/>
    <x v="0"/>
    <s v="R00377"/>
    <x v="176"/>
    <x v="131"/>
    <x v="211"/>
    <x v="8"/>
    <x v="3"/>
    <x v="1"/>
    <x v="376"/>
    <x v="1"/>
    <x v="1"/>
    <x v="3"/>
    <x v="0"/>
    <x v="4"/>
    <x v="8"/>
    <x v="0"/>
    <x v="2"/>
    <x v="2"/>
    <x v="9"/>
    <x v="0"/>
    <x v="0"/>
    <x v="1"/>
    <x v="1"/>
    <x v="1"/>
    <x v="0"/>
    <x v="376"/>
    <x v="376"/>
  </r>
  <r>
    <s v="U0378"/>
    <s v="47586290A"/>
    <x v="34"/>
    <x v="1"/>
    <x v="2"/>
    <x v="0"/>
    <s v="R00378"/>
    <x v="20"/>
    <x v="91"/>
    <x v="212"/>
    <x v="13"/>
    <x v="2"/>
    <x v="2"/>
    <x v="377"/>
    <x v="2"/>
    <x v="5"/>
    <x v="3"/>
    <x v="0"/>
    <x v="0"/>
    <x v="13"/>
    <x v="0"/>
    <x v="2"/>
    <x v="2"/>
    <x v="9"/>
    <x v="1"/>
    <x v="0"/>
    <x v="1"/>
    <x v="3"/>
    <x v="1"/>
    <x v="3"/>
    <x v="377"/>
    <x v="377"/>
  </r>
  <r>
    <s v="U0379"/>
    <s v="90602745H"/>
    <x v="23"/>
    <x v="2"/>
    <x v="2"/>
    <x v="1"/>
    <s v="R00379"/>
    <x v="180"/>
    <x v="42"/>
    <x v="134"/>
    <x v="0"/>
    <x v="1"/>
    <x v="0"/>
    <x v="378"/>
    <x v="0"/>
    <x v="2"/>
    <x v="0"/>
    <x v="0"/>
    <x v="0"/>
    <x v="0"/>
    <x v="1"/>
    <x v="1"/>
    <x v="2"/>
    <x v="3"/>
    <x v="1"/>
    <x v="0"/>
    <x v="0"/>
    <x v="0"/>
    <x v="1"/>
    <x v="1"/>
    <x v="378"/>
    <x v="378"/>
  </r>
  <r>
    <s v="U0380"/>
    <s v="53497177M"/>
    <x v="23"/>
    <x v="2"/>
    <x v="6"/>
    <x v="0"/>
    <s v="R00380"/>
    <x v="44"/>
    <x v="206"/>
    <x v="142"/>
    <x v="10"/>
    <x v="2"/>
    <x v="1"/>
    <x v="379"/>
    <x v="0"/>
    <x v="0"/>
    <x v="3"/>
    <x v="2"/>
    <x v="3"/>
    <x v="10"/>
    <x v="0"/>
    <x v="1"/>
    <x v="1"/>
    <x v="0"/>
    <x v="1"/>
    <x v="1"/>
    <x v="0"/>
    <x v="4"/>
    <x v="4"/>
    <x v="1"/>
    <x v="379"/>
    <x v="379"/>
  </r>
  <r>
    <s v="U0381"/>
    <s v="54611660T"/>
    <x v="47"/>
    <x v="0"/>
    <x v="6"/>
    <x v="0"/>
    <s v="R00381"/>
    <x v="212"/>
    <x v="175"/>
    <x v="25"/>
    <x v="13"/>
    <x v="3"/>
    <x v="1"/>
    <x v="380"/>
    <x v="0"/>
    <x v="3"/>
    <x v="3"/>
    <x v="1"/>
    <x v="2"/>
    <x v="13"/>
    <x v="1"/>
    <x v="1"/>
    <x v="2"/>
    <x v="6"/>
    <x v="3"/>
    <x v="0"/>
    <x v="0"/>
    <x v="4"/>
    <x v="4"/>
    <x v="3"/>
    <x v="380"/>
    <x v="380"/>
  </r>
  <r>
    <s v="U0382"/>
    <s v="49307051L"/>
    <x v="45"/>
    <x v="2"/>
    <x v="6"/>
    <x v="1"/>
    <s v="R00382"/>
    <x v="86"/>
    <x v="59"/>
    <x v="28"/>
    <x v="11"/>
    <x v="2"/>
    <x v="0"/>
    <x v="381"/>
    <x v="2"/>
    <x v="4"/>
    <x v="0"/>
    <x v="1"/>
    <x v="0"/>
    <x v="11"/>
    <x v="0"/>
    <x v="1"/>
    <x v="2"/>
    <x v="0"/>
    <x v="7"/>
    <x v="0"/>
    <x v="1"/>
    <x v="2"/>
    <x v="5"/>
    <x v="1"/>
    <x v="381"/>
    <x v="381"/>
  </r>
  <r>
    <s v="U0383"/>
    <s v="26904080Z"/>
    <x v="28"/>
    <x v="2"/>
    <x v="3"/>
    <x v="1"/>
    <s v="R00383"/>
    <x v="213"/>
    <x v="103"/>
    <x v="162"/>
    <x v="3"/>
    <x v="3"/>
    <x v="1"/>
    <x v="382"/>
    <x v="1"/>
    <x v="6"/>
    <x v="3"/>
    <x v="0"/>
    <x v="4"/>
    <x v="3"/>
    <x v="0"/>
    <x v="2"/>
    <x v="2"/>
    <x v="10"/>
    <x v="1"/>
    <x v="1"/>
    <x v="1"/>
    <x v="4"/>
    <x v="5"/>
    <x v="2"/>
    <x v="382"/>
    <x v="382"/>
  </r>
  <r>
    <s v="U0384"/>
    <s v="27344412B"/>
    <x v="18"/>
    <x v="0"/>
    <x v="0"/>
    <x v="0"/>
    <s v="R00384"/>
    <x v="86"/>
    <x v="172"/>
    <x v="13"/>
    <x v="9"/>
    <x v="1"/>
    <x v="0"/>
    <x v="383"/>
    <x v="0"/>
    <x v="3"/>
    <x v="0"/>
    <x v="0"/>
    <x v="0"/>
    <x v="9"/>
    <x v="1"/>
    <x v="0"/>
    <x v="1"/>
    <x v="0"/>
    <x v="0"/>
    <x v="0"/>
    <x v="0"/>
    <x v="0"/>
    <x v="2"/>
    <x v="0"/>
    <x v="383"/>
    <x v="383"/>
  </r>
  <r>
    <s v="U0385"/>
    <s v="58483024G"/>
    <x v="20"/>
    <x v="1"/>
    <x v="0"/>
    <x v="0"/>
    <s v="R00385"/>
    <x v="98"/>
    <x v="33"/>
    <x v="18"/>
    <x v="13"/>
    <x v="2"/>
    <x v="2"/>
    <x v="384"/>
    <x v="2"/>
    <x v="0"/>
    <x v="3"/>
    <x v="0"/>
    <x v="0"/>
    <x v="13"/>
    <x v="0"/>
    <x v="2"/>
    <x v="2"/>
    <x v="9"/>
    <x v="9"/>
    <x v="0"/>
    <x v="1"/>
    <x v="1"/>
    <x v="0"/>
    <x v="2"/>
    <x v="384"/>
    <x v="384"/>
  </r>
  <r>
    <s v="U0386"/>
    <s v="18573265Y"/>
    <x v="22"/>
    <x v="2"/>
    <x v="4"/>
    <x v="1"/>
    <s v="R00386"/>
    <x v="98"/>
    <x v="176"/>
    <x v="30"/>
    <x v="5"/>
    <x v="1"/>
    <x v="1"/>
    <x v="385"/>
    <x v="1"/>
    <x v="2"/>
    <x v="1"/>
    <x v="0"/>
    <x v="4"/>
    <x v="5"/>
    <x v="0"/>
    <x v="0"/>
    <x v="0"/>
    <x v="9"/>
    <x v="3"/>
    <x v="0"/>
    <x v="1"/>
    <x v="3"/>
    <x v="1"/>
    <x v="3"/>
    <x v="385"/>
    <x v="385"/>
  </r>
  <r>
    <s v="U0387"/>
    <s v="12934531K"/>
    <x v="24"/>
    <x v="1"/>
    <x v="6"/>
    <x v="0"/>
    <s v="R00387"/>
    <x v="198"/>
    <x v="91"/>
    <x v="131"/>
    <x v="13"/>
    <x v="3"/>
    <x v="1"/>
    <x v="386"/>
    <x v="1"/>
    <x v="1"/>
    <x v="1"/>
    <x v="1"/>
    <x v="1"/>
    <x v="13"/>
    <x v="0"/>
    <x v="2"/>
    <x v="1"/>
    <x v="11"/>
    <x v="1"/>
    <x v="0"/>
    <x v="1"/>
    <x v="2"/>
    <x v="4"/>
    <x v="2"/>
    <x v="386"/>
    <x v="386"/>
  </r>
  <r>
    <s v="U0388"/>
    <s v="63501172N"/>
    <x v="9"/>
    <x v="2"/>
    <x v="2"/>
    <x v="0"/>
    <s v="R00388"/>
    <x v="28"/>
    <x v="64"/>
    <x v="108"/>
    <x v="9"/>
    <x v="0"/>
    <x v="0"/>
    <x v="387"/>
    <x v="2"/>
    <x v="3"/>
    <x v="0"/>
    <x v="1"/>
    <x v="0"/>
    <x v="9"/>
    <x v="0"/>
    <x v="1"/>
    <x v="0"/>
    <x v="9"/>
    <x v="1"/>
    <x v="1"/>
    <x v="0"/>
    <x v="3"/>
    <x v="1"/>
    <x v="2"/>
    <x v="387"/>
    <x v="387"/>
  </r>
  <r>
    <s v="U0389"/>
    <s v="84749673D"/>
    <x v="23"/>
    <x v="0"/>
    <x v="3"/>
    <x v="0"/>
    <s v="R00389"/>
    <x v="39"/>
    <x v="168"/>
    <x v="213"/>
    <x v="10"/>
    <x v="0"/>
    <x v="2"/>
    <x v="388"/>
    <x v="1"/>
    <x v="2"/>
    <x v="3"/>
    <x v="1"/>
    <x v="0"/>
    <x v="10"/>
    <x v="0"/>
    <x v="0"/>
    <x v="1"/>
    <x v="7"/>
    <x v="1"/>
    <x v="1"/>
    <x v="1"/>
    <x v="4"/>
    <x v="4"/>
    <x v="1"/>
    <x v="388"/>
    <x v="388"/>
  </r>
  <r>
    <s v="U0390"/>
    <s v="49806394D"/>
    <x v="22"/>
    <x v="2"/>
    <x v="0"/>
    <x v="0"/>
    <s v="R00390"/>
    <x v="214"/>
    <x v="172"/>
    <x v="74"/>
    <x v="1"/>
    <x v="0"/>
    <x v="1"/>
    <x v="389"/>
    <x v="2"/>
    <x v="3"/>
    <x v="1"/>
    <x v="1"/>
    <x v="4"/>
    <x v="1"/>
    <x v="0"/>
    <x v="0"/>
    <x v="2"/>
    <x v="5"/>
    <x v="0"/>
    <x v="1"/>
    <x v="1"/>
    <x v="3"/>
    <x v="0"/>
    <x v="3"/>
    <x v="389"/>
    <x v="389"/>
  </r>
  <r>
    <s v="U0391"/>
    <s v="46733035W"/>
    <x v="2"/>
    <x v="0"/>
    <x v="2"/>
    <x v="0"/>
    <s v="R00391"/>
    <x v="49"/>
    <x v="111"/>
    <x v="214"/>
    <x v="4"/>
    <x v="0"/>
    <x v="0"/>
    <x v="390"/>
    <x v="1"/>
    <x v="6"/>
    <x v="0"/>
    <x v="0"/>
    <x v="0"/>
    <x v="4"/>
    <x v="1"/>
    <x v="0"/>
    <x v="2"/>
    <x v="4"/>
    <x v="4"/>
    <x v="0"/>
    <x v="1"/>
    <x v="2"/>
    <x v="5"/>
    <x v="1"/>
    <x v="390"/>
    <x v="390"/>
  </r>
  <r>
    <s v="U0392"/>
    <s v="77045463V"/>
    <x v="10"/>
    <x v="0"/>
    <x v="1"/>
    <x v="0"/>
    <s v="R00392"/>
    <x v="14"/>
    <x v="5"/>
    <x v="14"/>
    <x v="1"/>
    <x v="2"/>
    <x v="2"/>
    <x v="391"/>
    <x v="1"/>
    <x v="1"/>
    <x v="3"/>
    <x v="0"/>
    <x v="0"/>
    <x v="1"/>
    <x v="1"/>
    <x v="2"/>
    <x v="1"/>
    <x v="7"/>
    <x v="4"/>
    <x v="1"/>
    <x v="1"/>
    <x v="0"/>
    <x v="2"/>
    <x v="2"/>
    <x v="391"/>
    <x v="391"/>
  </r>
  <r>
    <s v="U0393"/>
    <s v="95168866H"/>
    <x v="39"/>
    <x v="0"/>
    <x v="6"/>
    <x v="0"/>
    <s v="R00393"/>
    <x v="215"/>
    <x v="120"/>
    <x v="76"/>
    <x v="0"/>
    <x v="0"/>
    <x v="2"/>
    <x v="392"/>
    <x v="0"/>
    <x v="3"/>
    <x v="2"/>
    <x v="0"/>
    <x v="0"/>
    <x v="0"/>
    <x v="0"/>
    <x v="1"/>
    <x v="0"/>
    <x v="9"/>
    <x v="7"/>
    <x v="1"/>
    <x v="0"/>
    <x v="3"/>
    <x v="3"/>
    <x v="1"/>
    <x v="392"/>
    <x v="392"/>
  </r>
  <r>
    <s v="U0394"/>
    <s v="55675450V"/>
    <x v="14"/>
    <x v="2"/>
    <x v="5"/>
    <x v="1"/>
    <s v="R00394"/>
    <x v="78"/>
    <x v="66"/>
    <x v="54"/>
    <x v="6"/>
    <x v="1"/>
    <x v="2"/>
    <x v="393"/>
    <x v="2"/>
    <x v="2"/>
    <x v="1"/>
    <x v="1"/>
    <x v="0"/>
    <x v="6"/>
    <x v="0"/>
    <x v="1"/>
    <x v="2"/>
    <x v="8"/>
    <x v="0"/>
    <x v="1"/>
    <x v="1"/>
    <x v="4"/>
    <x v="5"/>
    <x v="1"/>
    <x v="393"/>
    <x v="393"/>
  </r>
  <r>
    <s v="U0395"/>
    <s v="42170421J"/>
    <x v="41"/>
    <x v="0"/>
    <x v="1"/>
    <x v="0"/>
    <s v="R00395"/>
    <x v="216"/>
    <x v="207"/>
    <x v="215"/>
    <x v="3"/>
    <x v="0"/>
    <x v="0"/>
    <x v="394"/>
    <x v="2"/>
    <x v="5"/>
    <x v="0"/>
    <x v="1"/>
    <x v="0"/>
    <x v="3"/>
    <x v="0"/>
    <x v="2"/>
    <x v="1"/>
    <x v="11"/>
    <x v="1"/>
    <x v="0"/>
    <x v="0"/>
    <x v="2"/>
    <x v="4"/>
    <x v="1"/>
    <x v="394"/>
    <x v="394"/>
  </r>
  <r>
    <s v="U0396"/>
    <s v="44010721Z"/>
    <x v="46"/>
    <x v="1"/>
    <x v="1"/>
    <x v="0"/>
    <s v="R00396"/>
    <x v="217"/>
    <x v="72"/>
    <x v="135"/>
    <x v="7"/>
    <x v="3"/>
    <x v="1"/>
    <x v="395"/>
    <x v="2"/>
    <x v="0"/>
    <x v="2"/>
    <x v="0"/>
    <x v="4"/>
    <x v="7"/>
    <x v="1"/>
    <x v="2"/>
    <x v="1"/>
    <x v="6"/>
    <x v="4"/>
    <x v="1"/>
    <x v="1"/>
    <x v="0"/>
    <x v="1"/>
    <x v="3"/>
    <x v="395"/>
    <x v="395"/>
  </r>
  <r>
    <s v="U0397"/>
    <s v="33279880F"/>
    <x v="41"/>
    <x v="1"/>
    <x v="1"/>
    <x v="0"/>
    <s v="R00397"/>
    <x v="218"/>
    <x v="10"/>
    <x v="116"/>
    <x v="2"/>
    <x v="3"/>
    <x v="1"/>
    <x v="396"/>
    <x v="1"/>
    <x v="2"/>
    <x v="1"/>
    <x v="1"/>
    <x v="2"/>
    <x v="2"/>
    <x v="0"/>
    <x v="1"/>
    <x v="2"/>
    <x v="5"/>
    <x v="0"/>
    <x v="0"/>
    <x v="1"/>
    <x v="0"/>
    <x v="1"/>
    <x v="1"/>
    <x v="396"/>
    <x v="396"/>
  </r>
  <r>
    <s v="U0398"/>
    <s v="52845156B"/>
    <x v="10"/>
    <x v="1"/>
    <x v="5"/>
    <x v="1"/>
    <s v="R00398"/>
    <x v="6"/>
    <x v="180"/>
    <x v="74"/>
    <x v="7"/>
    <x v="0"/>
    <x v="2"/>
    <x v="397"/>
    <x v="2"/>
    <x v="3"/>
    <x v="1"/>
    <x v="0"/>
    <x v="0"/>
    <x v="7"/>
    <x v="1"/>
    <x v="0"/>
    <x v="0"/>
    <x v="0"/>
    <x v="3"/>
    <x v="1"/>
    <x v="1"/>
    <x v="3"/>
    <x v="0"/>
    <x v="2"/>
    <x v="397"/>
    <x v="397"/>
  </r>
  <r>
    <s v="U0399"/>
    <s v="98939688J"/>
    <x v="5"/>
    <x v="2"/>
    <x v="4"/>
    <x v="1"/>
    <s v="R00399"/>
    <x v="40"/>
    <x v="8"/>
    <x v="84"/>
    <x v="8"/>
    <x v="0"/>
    <x v="0"/>
    <x v="398"/>
    <x v="0"/>
    <x v="6"/>
    <x v="0"/>
    <x v="1"/>
    <x v="0"/>
    <x v="8"/>
    <x v="0"/>
    <x v="0"/>
    <x v="0"/>
    <x v="9"/>
    <x v="3"/>
    <x v="1"/>
    <x v="0"/>
    <x v="0"/>
    <x v="0"/>
    <x v="2"/>
    <x v="398"/>
    <x v="398"/>
  </r>
  <r>
    <s v="U0400"/>
    <s v="38148140H"/>
    <x v="44"/>
    <x v="2"/>
    <x v="6"/>
    <x v="1"/>
    <s v="R00400"/>
    <x v="176"/>
    <x v="32"/>
    <x v="191"/>
    <x v="5"/>
    <x v="1"/>
    <x v="1"/>
    <x v="399"/>
    <x v="0"/>
    <x v="1"/>
    <x v="1"/>
    <x v="1"/>
    <x v="2"/>
    <x v="5"/>
    <x v="1"/>
    <x v="2"/>
    <x v="0"/>
    <x v="9"/>
    <x v="7"/>
    <x v="1"/>
    <x v="1"/>
    <x v="3"/>
    <x v="3"/>
    <x v="3"/>
    <x v="399"/>
    <x v="399"/>
  </r>
  <r>
    <s v="U0401"/>
    <s v="54641572N"/>
    <x v="10"/>
    <x v="1"/>
    <x v="3"/>
    <x v="1"/>
    <s v="R00401"/>
    <x v="56"/>
    <x v="92"/>
    <x v="6"/>
    <x v="0"/>
    <x v="1"/>
    <x v="2"/>
    <x v="400"/>
    <x v="0"/>
    <x v="6"/>
    <x v="2"/>
    <x v="2"/>
    <x v="0"/>
    <x v="0"/>
    <x v="0"/>
    <x v="0"/>
    <x v="2"/>
    <x v="7"/>
    <x v="10"/>
    <x v="1"/>
    <x v="0"/>
    <x v="2"/>
    <x v="3"/>
    <x v="2"/>
    <x v="400"/>
    <x v="400"/>
  </r>
  <r>
    <s v="U0402"/>
    <s v="93607187Q"/>
    <x v="10"/>
    <x v="1"/>
    <x v="4"/>
    <x v="0"/>
    <s v="R00402"/>
    <x v="93"/>
    <x v="208"/>
    <x v="216"/>
    <x v="3"/>
    <x v="2"/>
    <x v="2"/>
    <x v="401"/>
    <x v="2"/>
    <x v="3"/>
    <x v="2"/>
    <x v="1"/>
    <x v="0"/>
    <x v="3"/>
    <x v="0"/>
    <x v="2"/>
    <x v="1"/>
    <x v="9"/>
    <x v="2"/>
    <x v="1"/>
    <x v="0"/>
    <x v="0"/>
    <x v="1"/>
    <x v="2"/>
    <x v="401"/>
    <x v="401"/>
  </r>
  <r>
    <s v="U0403"/>
    <s v="20575308Z"/>
    <x v="3"/>
    <x v="1"/>
    <x v="5"/>
    <x v="1"/>
    <s v="R00403"/>
    <x v="129"/>
    <x v="99"/>
    <x v="23"/>
    <x v="2"/>
    <x v="2"/>
    <x v="0"/>
    <x v="402"/>
    <x v="2"/>
    <x v="3"/>
    <x v="0"/>
    <x v="1"/>
    <x v="0"/>
    <x v="2"/>
    <x v="1"/>
    <x v="1"/>
    <x v="1"/>
    <x v="9"/>
    <x v="7"/>
    <x v="1"/>
    <x v="0"/>
    <x v="3"/>
    <x v="1"/>
    <x v="0"/>
    <x v="402"/>
    <x v="402"/>
  </r>
  <r>
    <s v="U0404"/>
    <s v="63988515P"/>
    <x v="30"/>
    <x v="1"/>
    <x v="1"/>
    <x v="0"/>
    <s v="R00404"/>
    <x v="31"/>
    <x v="209"/>
    <x v="146"/>
    <x v="10"/>
    <x v="2"/>
    <x v="1"/>
    <x v="403"/>
    <x v="2"/>
    <x v="1"/>
    <x v="3"/>
    <x v="1"/>
    <x v="2"/>
    <x v="10"/>
    <x v="0"/>
    <x v="0"/>
    <x v="1"/>
    <x v="4"/>
    <x v="2"/>
    <x v="0"/>
    <x v="1"/>
    <x v="2"/>
    <x v="4"/>
    <x v="2"/>
    <x v="403"/>
    <x v="403"/>
  </r>
  <r>
    <s v="U0405"/>
    <s v="21319789P"/>
    <x v="47"/>
    <x v="0"/>
    <x v="0"/>
    <x v="0"/>
    <s v="R00405"/>
    <x v="91"/>
    <x v="185"/>
    <x v="134"/>
    <x v="10"/>
    <x v="3"/>
    <x v="0"/>
    <x v="404"/>
    <x v="1"/>
    <x v="6"/>
    <x v="0"/>
    <x v="0"/>
    <x v="0"/>
    <x v="10"/>
    <x v="1"/>
    <x v="2"/>
    <x v="1"/>
    <x v="7"/>
    <x v="4"/>
    <x v="0"/>
    <x v="1"/>
    <x v="4"/>
    <x v="2"/>
    <x v="3"/>
    <x v="404"/>
    <x v="404"/>
  </r>
  <r>
    <s v="U0406"/>
    <s v="30057602Y"/>
    <x v="43"/>
    <x v="1"/>
    <x v="5"/>
    <x v="0"/>
    <s v="R00406"/>
    <x v="105"/>
    <x v="210"/>
    <x v="217"/>
    <x v="2"/>
    <x v="2"/>
    <x v="1"/>
    <x v="405"/>
    <x v="0"/>
    <x v="6"/>
    <x v="3"/>
    <x v="2"/>
    <x v="1"/>
    <x v="2"/>
    <x v="1"/>
    <x v="1"/>
    <x v="2"/>
    <x v="7"/>
    <x v="5"/>
    <x v="1"/>
    <x v="1"/>
    <x v="1"/>
    <x v="5"/>
    <x v="3"/>
    <x v="405"/>
    <x v="405"/>
  </r>
  <r>
    <s v="U0407"/>
    <s v="34250880Q"/>
    <x v="44"/>
    <x v="2"/>
    <x v="3"/>
    <x v="0"/>
    <s v="R00407"/>
    <x v="134"/>
    <x v="59"/>
    <x v="15"/>
    <x v="1"/>
    <x v="1"/>
    <x v="2"/>
    <x v="406"/>
    <x v="0"/>
    <x v="6"/>
    <x v="2"/>
    <x v="0"/>
    <x v="0"/>
    <x v="1"/>
    <x v="1"/>
    <x v="0"/>
    <x v="1"/>
    <x v="4"/>
    <x v="7"/>
    <x v="0"/>
    <x v="1"/>
    <x v="1"/>
    <x v="4"/>
    <x v="3"/>
    <x v="406"/>
    <x v="406"/>
  </r>
  <r>
    <s v="U0408"/>
    <s v="64092007T"/>
    <x v="23"/>
    <x v="2"/>
    <x v="3"/>
    <x v="1"/>
    <s v="R00408"/>
    <x v="164"/>
    <x v="211"/>
    <x v="218"/>
    <x v="12"/>
    <x v="2"/>
    <x v="2"/>
    <x v="407"/>
    <x v="1"/>
    <x v="1"/>
    <x v="1"/>
    <x v="2"/>
    <x v="0"/>
    <x v="12"/>
    <x v="1"/>
    <x v="1"/>
    <x v="1"/>
    <x v="2"/>
    <x v="6"/>
    <x v="1"/>
    <x v="0"/>
    <x v="2"/>
    <x v="2"/>
    <x v="1"/>
    <x v="407"/>
    <x v="407"/>
  </r>
  <r>
    <s v="U0409"/>
    <s v="31356698Q"/>
    <x v="4"/>
    <x v="0"/>
    <x v="3"/>
    <x v="0"/>
    <s v="R00409"/>
    <x v="219"/>
    <x v="212"/>
    <x v="190"/>
    <x v="3"/>
    <x v="1"/>
    <x v="0"/>
    <x v="408"/>
    <x v="2"/>
    <x v="1"/>
    <x v="0"/>
    <x v="0"/>
    <x v="0"/>
    <x v="3"/>
    <x v="1"/>
    <x v="0"/>
    <x v="2"/>
    <x v="0"/>
    <x v="3"/>
    <x v="0"/>
    <x v="1"/>
    <x v="2"/>
    <x v="3"/>
    <x v="0"/>
    <x v="408"/>
    <x v="408"/>
  </r>
  <r>
    <s v="U0410"/>
    <s v="27812797R"/>
    <x v="19"/>
    <x v="2"/>
    <x v="0"/>
    <x v="0"/>
    <s v="R00410"/>
    <x v="29"/>
    <x v="69"/>
    <x v="131"/>
    <x v="1"/>
    <x v="0"/>
    <x v="1"/>
    <x v="409"/>
    <x v="0"/>
    <x v="4"/>
    <x v="2"/>
    <x v="1"/>
    <x v="2"/>
    <x v="1"/>
    <x v="1"/>
    <x v="2"/>
    <x v="1"/>
    <x v="6"/>
    <x v="1"/>
    <x v="1"/>
    <x v="0"/>
    <x v="4"/>
    <x v="3"/>
    <x v="3"/>
    <x v="409"/>
    <x v="409"/>
  </r>
  <r>
    <s v="U0411"/>
    <s v="77242862F"/>
    <x v="8"/>
    <x v="0"/>
    <x v="6"/>
    <x v="0"/>
    <s v="R00411"/>
    <x v="135"/>
    <x v="213"/>
    <x v="65"/>
    <x v="10"/>
    <x v="2"/>
    <x v="2"/>
    <x v="410"/>
    <x v="0"/>
    <x v="5"/>
    <x v="1"/>
    <x v="0"/>
    <x v="0"/>
    <x v="10"/>
    <x v="0"/>
    <x v="0"/>
    <x v="1"/>
    <x v="3"/>
    <x v="3"/>
    <x v="1"/>
    <x v="1"/>
    <x v="1"/>
    <x v="4"/>
    <x v="2"/>
    <x v="410"/>
    <x v="410"/>
  </r>
  <r>
    <s v="U0412"/>
    <s v="98842610H"/>
    <x v="24"/>
    <x v="2"/>
    <x v="6"/>
    <x v="0"/>
    <s v="R00412"/>
    <x v="53"/>
    <x v="64"/>
    <x v="219"/>
    <x v="8"/>
    <x v="2"/>
    <x v="1"/>
    <x v="411"/>
    <x v="2"/>
    <x v="6"/>
    <x v="1"/>
    <x v="2"/>
    <x v="4"/>
    <x v="8"/>
    <x v="0"/>
    <x v="2"/>
    <x v="2"/>
    <x v="9"/>
    <x v="1"/>
    <x v="1"/>
    <x v="1"/>
    <x v="2"/>
    <x v="5"/>
    <x v="2"/>
    <x v="411"/>
    <x v="411"/>
  </r>
  <r>
    <s v="U0413"/>
    <s v="26542222S"/>
    <x v="27"/>
    <x v="0"/>
    <x v="6"/>
    <x v="0"/>
    <s v="R00413"/>
    <x v="220"/>
    <x v="181"/>
    <x v="9"/>
    <x v="1"/>
    <x v="3"/>
    <x v="0"/>
    <x v="412"/>
    <x v="2"/>
    <x v="3"/>
    <x v="0"/>
    <x v="2"/>
    <x v="0"/>
    <x v="1"/>
    <x v="0"/>
    <x v="2"/>
    <x v="2"/>
    <x v="4"/>
    <x v="5"/>
    <x v="1"/>
    <x v="0"/>
    <x v="2"/>
    <x v="3"/>
    <x v="3"/>
    <x v="412"/>
    <x v="412"/>
  </r>
  <r>
    <s v="U0414"/>
    <s v="97808984N"/>
    <x v="13"/>
    <x v="0"/>
    <x v="3"/>
    <x v="0"/>
    <s v="R00414"/>
    <x v="221"/>
    <x v="73"/>
    <x v="130"/>
    <x v="12"/>
    <x v="1"/>
    <x v="2"/>
    <x v="413"/>
    <x v="1"/>
    <x v="3"/>
    <x v="3"/>
    <x v="0"/>
    <x v="0"/>
    <x v="12"/>
    <x v="1"/>
    <x v="0"/>
    <x v="2"/>
    <x v="1"/>
    <x v="1"/>
    <x v="1"/>
    <x v="0"/>
    <x v="3"/>
    <x v="1"/>
    <x v="1"/>
    <x v="413"/>
    <x v="413"/>
  </r>
  <r>
    <s v="U0415"/>
    <s v="52816491G"/>
    <x v="27"/>
    <x v="2"/>
    <x v="5"/>
    <x v="1"/>
    <s v="R00415"/>
    <x v="222"/>
    <x v="102"/>
    <x v="199"/>
    <x v="12"/>
    <x v="1"/>
    <x v="0"/>
    <x v="414"/>
    <x v="1"/>
    <x v="3"/>
    <x v="0"/>
    <x v="2"/>
    <x v="0"/>
    <x v="12"/>
    <x v="1"/>
    <x v="0"/>
    <x v="2"/>
    <x v="5"/>
    <x v="0"/>
    <x v="1"/>
    <x v="0"/>
    <x v="4"/>
    <x v="5"/>
    <x v="3"/>
    <x v="414"/>
    <x v="414"/>
  </r>
  <r>
    <s v="U0416"/>
    <s v="25778810L"/>
    <x v="16"/>
    <x v="2"/>
    <x v="2"/>
    <x v="0"/>
    <s v="R00416"/>
    <x v="173"/>
    <x v="122"/>
    <x v="220"/>
    <x v="0"/>
    <x v="2"/>
    <x v="1"/>
    <x v="415"/>
    <x v="2"/>
    <x v="4"/>
    <x v="2"/>
    <x v="0"/>
    <x v="3"/>
    <x v="0"/>
    <x v="1"/>
    <x v="0"/>
    <x v="2"/>
    <x v="7"/>
    <x v="0"/>
    <x v="1"/>
    <x v="0"/>
    <x v="1"/>
    <x v="3"/>
    <x v="0"/>
    <x v="415"/>
    <x v="415"/>
  </r>
  <r>
    <s v="U0417"/>
    <s v="95969695X"/>
    <x v="14"/>
    <x v="2"/>
    <x v="6"/>
    <x v="0"/>
    <s v="R00417"/>
    <x v="223"/>
    <x v="214"/>
    <x v="17"/>
    <x v="13"/>
    <x v="3"/>
    <x v="1"/>
    <x v="416"/>
    <x v="1"/>
    <x v="1"/>
    <x v="3"/>
    <x v="1"/>
    <x v="2"/>
    <x v="13"/>
    <x v="1"/>
    <x v="0"/>
    <x v="2"/>
    <x v="7"/>
    <x v="5"/>
    <x v="1"/>
    <x v="1"/>
    <x v="2"/>
    <x v="5"/>
    <x v="1"/>
    <x v="416"/>
    <x v="416"/>
  </r>
  <r>
    <s v="U0418"/>
    <s v="20396730P"/>
    <x v="2"/>
    <x v="2"/>
    <x v="1"/>
    <x v="0"/>
    <s v="R00418"/>
    <x v="83"/>
    <x v="134"/>
    <x v="184"/>
    <x v="2"/>
    <x v="3"/>
    <x v="0"/>
    <x v="417"/>
    <x v="2"/>
    <x v="6"/>
    <x v="0"/>
    <x v="2"/>
    <x v="0"/>
    <x v="2"/>
    <x v="0"/>
    <x v="2"/>
    <x v="1"/>
    <x v="4"/>
    <x v="3"/>
    <x v="0"/>
    <x v="1"/>
    <x v="4"/>
    <x v="4"/>
    <x v="1"/>
    <x v="417"/>
    <x v="417"/>
  </r>
  <r>
    <s v="U0419"/>
    <s v="48880095N"/>
    <x v="4"/>
    <x v="2"/>
    <x v="4"/>
    <x v="0"/>
    <s v="R00419"/>
    <x v="12"/>
    <x v="215"/>
    <x v="131"/>
    <x v="3"/>
    <x v="0"/>
    <x v="2"/>
    <x v="418"/>
    <x v="2"/>
    <x v="4"/>
    <x v="1"/>
    <x v="1"/>
    <x v="0"/>
    <x v="3"/>
    <x v="0"/>
    <x v="2"/>
    <x v="2"/>
    <x v="0"/>
    <x v="7"/>
    <x v="0"/>
    <x v="1"/>
    <x v="1"/>
    <x v="5"/>
    <x v="0"/>
    <x v="418"/>
    <x v="418"/>
  </r>
  <r>
    <s v="U0420"/>
    <s v="47556523K"/>
    <x v="31"/>
    <x v="1"/>
    <x v="0"/>
    <x v="1"/>
    <s v="R00420"/>
    <x v="132"/>
    <x v="124"/>
    <x v="176"/>
    <x v="8"/>
    <x v="2"/>
    <x v="0"/>
    <x v="419"/>
    <x v="1"/>
    <x v="0"/>
    <x v="0"/>
    <x v="1"/>
    <x v="0"/>
    <x v="8"/>
    <x v="0"/>
    <x v="2"/>
    <x v="1"/>
    <x v="7"/>
    <x v="6"/>
    <x v="0"/>
    <x v="1"/>
    <x v="0"/>
    <x v="1"/>
    <x v="3"/>
    <x v="419"/>
    <x v="419"/>
  </r>
  <r>
    <s v="U0421"/>
    <s v="35801034Q"/>
    <x v="4"/>
    <x v="2"/>
    <x v="0"/>
    <x v="0"/>
    <s v="R00421"/>
    <x v="29"/>
    <x v="172"/>
    <x v="56"/>
    <x v="6"/>
    <x v="0"/>
    <x v="1"/>
    <x v="420"/>
    <x v="0"/>
    <x v="2"/>
    <x v="2"/>
    <x v="1"/>
    <x v="3"/>
    <x v="6"/>
    <x v="1"/>
    <x v="2"/>
    <x v="2"/>
    <x v="6"/>
    <x v="0"/>
    <x v="0"/>
    <x v="1"/>
    <x v="1"/>
    <x v="5"/>
    <x v="0"/>
    <x v="420"/>
    <x v="420"/>
  </r>
  <r>
    <s v="U0422"/>
    <s v="51825283G"/>
    <x v="29"/>
    <x v="2"/>
    <x v="0"/>
    <x v="1"/>
    <s v="R00422"/>
    <x v="86"/>
    <x v="146"/>
    <x v="210"/>
    <x v="10"/>
    <x v="3"/>
    <x v="2"/>
    <x v="421"/>
    <x v="1"/>
    <x v="2"/>
    <x v="2"/>
    <x v="2"/>
    <x v="0"/>
    <x v="10"/>
    <x v="1"/>
    <x v="1"/>
    <x v="1"/>
    <x v="0"/>
    <x v="3"/>
    <x v="1"/>
    <x v="1"/>
    <x v="0"/>
    <x v="0"/>
    <x v="1"/>
    <x v="421"/>
    <x v="421"/>
  </r>
  <r>
    <s v="U0423"/>
    <s v="25181246H"/>
    <x v="28"/>
    <x v="0"/>
    <x v="4"/>
    <x v="0"/>
    <s v="R00423"/>
    <x v="67"/>
    <x v="21"/>
    <x v="221"/>
    <x v="5"/>
    <x v="2"/>
    <x v="0"/>
    <x v="422"/>
    <x v="2"/>
    <x v="4"/>
    <x v="0"/>
    <x v="0"/>
    <x v="0"/>
    <x v="5"/>
    <x v="0"/>
    <x v="1"/>
    <x v="1"/>
    <x v="2"/>
    <x v="0"/>
    <x v="1"/>
    <x v="0"/>
    <x v="2"/>
    <x v="4"/>
    <x v="2"/>
    <x v="422"/>
    <x v="422"/>
  </r>
  <r>
    <s v="U0424"/>
    <s v="78484623K"/>
    <x v="34"/>
    <x v="1"/>
    <x v="3"/>
    <x v="1"/>
    <s v="R00424"/>
    <x v="224"/>
    <x v="34"/>
    <x v="9"/>
    <x v="5"/>
    <x v="1"/>
    <x v="0"/>
    <x v="423"/>
    <x v="2"/>
    <x v="6"/>
    <x v="0"/>
    <x v="1"/>
    <x v="0"/>
    <x v="5"/>
    <x v="1"/>
    <x v="2"/>
    <x v="0"/>
    <x v="6"/>
    <x v="4"/>
    <x v="0"/>
    <x v="0"/>
    <x v="4"/>
    <x v="5"/>
    <x v="3"/>
    <x v="423"/>
    <x v="423"/>
  </r>
  <r>
    <s v="U0425"/>
    <s v="43545609P"/>
    <x v="18"/>
    <x v="1"/>
    <x v="0"/>
    <x v="0"/>
    <s v="R00425"/>
    <x v="225"/>
    <x v="29"/>
    <x v="35"/>
    <x v="10"/>
    <x v="1"/>
    <x v="0"/>
    <x v="424"/>
    <x v="2"/>
    <x v="2"/>
    <x v="0"/>
    <x v="1"/>
    <x v="0"/>
    <x v="10"/>
    <x v="1"/>
    <x v="1"/>
    <x v="2"/>
    <x v="8"/>
    <x v="1"/>
    <x v="0"/>
    <x v="1"/>
    <x v="3"/>
    <x v="1"/>
    <x v="0"/>
    <x v="424"/>
    <x v="424"/>
  </r>
  <r>
    <s v="U0426"/>
    <s v="27044800C"/>
    <x v="17"/>
    <x v="2"/>
    <x v="1"/>
    <x v="1"/>
    <s v="R00426"/>
    <x v="167"/>
    <x v="80"/>
    <x v="34"/>
    <x v="9"/>
    <x v="3"/>
    <x v="1"/>
    <x v="425"/>
    <x v="2"/>
    <x v="2"/>
    <x v="2"/>
    <x v="1"/>
    <x v="1"/>
    <x v="9"/>
    <x v="1"/>
    <x v="0"/>
    <x v="1"/>
    <x v="0"/>
    <x v="7"/>
    <x v="0"/>
    <x v="0"/>
    <x v="2"/>
    <x v="1"/>
    <x v="0"/>
    <x v="425"/>
    <x v="425"/>
  </r>
  <r>
    <s v="U0427"/>
    <s v="94712905D"/>
    <x v="42"/>
    <x v="1"/>
    <x v="4"/>
    <x v="0"/>
    <s v="R00427"/>
    <x v="39"/>
    <x v="17"/>
    <x v="190"/>
    <x v="13"/>
    <x v="3"/>
    <x v="0"/>
    <x v="426"/>
    <x v="1"/>
    <x v="3"/>
    <x v="0"/>
    <x v="0"/>
    <x v="0"/>
    <x v="13"/>
    <x v="1"/>
    <x v="2"/>
    <x v="1"/>
    <x v="7"/>
    <x v="7"/>
    <x v="0"/>
    <x v="0"/>
    <x v="2"/>
    <x v="2"/>
    <x v="0"/>
    <x v="426"/>
    <x v="426"/>
  </r>
  <r>
    <s v="U0428"/>
    <s v="84786101M"/>
    <x v="27"/>
    <x v="1"/>
    <x v="1"/>
    <x v="1"/>
    <s v="R00428"/>
    <x v="226"/>
    <x v="216"/>
    <x v="222"/>
    <x v="9"/>
    <x v="0"/>
    <x v="1"/>
    <x v="427"/>
    <x v="1"/>
    <x v="6"/>
    <x v="2"/>
    <x v="1"/>
    <x v="2"/>
    <x v="9"/>
    <x v="0"/>
    <x v="0"/>
    <x v="1"/>
    <x v="3"/>
    <x v="7"/>
    <x v="0"/>
    <x v="1"/>
    <x v="3"/>
    <x v="0"/>
    <x v="3"/>
    <x v="427"/>
    <x v="427"/>
  </r>
  <r>
    <s v="U0429"/>
    <s v="18843550H"/>
    <x v="11"/>
    <x v="0"/>
    <x v="6"/>
    <x v="1"/>
    <s v="R00429"/>
    <x v="219"/>
    <x v="70"/>
    <x v="70"/>
    <x v="11"/>
    <x v="2"/>
    <x v="1"/>
    <x v="428"/>
    <x v="1"/>
    <x v="0"/>
    <x v="2"/>
    <x v="0"/>
    <x v="1"/>
    <x v="11"/>
    <x v="1"/>
    <x v="1"/>
    <x v="2"/>
    <x v="0"/>
    <x v="5"/>
    <x v="1"/>
    <x v="0"/>
    <x v="1"/>
    <x v="3"/>
    <x v="2"/>
    <x v="428"/>
    <x v="428"/>
  </r>
  <r>
    <s v="U0430"/>
    <s v="61171889P"/>
    <x v="24"/>
    <x v="2"/>
    <x v="2"/>
    <x v="1"/>
    <s v="R00430"/>
    <x v="67"/>
    <x v="44"/>
    <x v="223"/>
    <x v="0"/>
    <x v="0"/>
    <x v="2"/>
    <x v="429"/>
    <x v="2"/>
    <x v="5"/>
    <x v="2"/>
    <x v="0"/>
    <x v="0"/>
    <x v="0"/>
    <x v="0"/>
    <x v="1"/>
    <x v="1"/>
    <x v="2"/>
    <x v="10"/>
    <x v="1"/>
    <x v="0"/>
    <x v="0"/>
    <x v="1"/>
    <x v="2"/>
    <x v="429"/>
    <x v="429"/>
  </r>
  <r>
    <s v="U0431"/>
    <s v="63633929J"/>
    <x v="23"/>
    <x v="0"/>
    <x v="2"/>
    <x v="0"/>
    <s v="R00431"/>
    <x v="22"/>
    <x v="103"/>
    <x v="214"/>
    <x v="8"/>
    <x v="2"/>
    <x v="1"/>
    <x v="430"/>
    <x v="2"/>
    <x v="2"/>
    <x v="3"/>
    <x v="0"/>
    <x v="3"/>
    <x v="8"/>
    <x v="0"/>
    <x v="2"/>
    <x v="0"/>
    <x v="6"/>
    <x v="1"/>
    <x v="0"/>
    <x v="1"/>
    <x v="3"/>
    <x v="3"/>
    <x v="1"/>
    <x v="430"/>
    <x v="430"/>
  </r>
  <r>
    <s v="U0432"/>
    <s v="85178986G"/>
    <x v="24"/>
    <x v="0"/>
    <x v="2"/>
    <x v="0"/>
    <s v="R00432"/>
    <x v="215"/>
    <x v="217"/>
    <x v="107"/>
    <x v="8"/>
    <x v="1"/>
    <x v="0"/>
    <x v="431"/>
    <x v="1"/>
    <x v="0"/>
    <x v="0"/>
    <x v="0"/>
    <x v="0"/>
    <x v="8"/>
    <x v="0"/>
    <x v="0"/>
    <x v="1"/>
    <x v="9"/>
    <x v="4"/>
    <x v="0"/>
    <x v="0"/>
    <x v="2"/>
    <x v="4"/>
    <x v="2"/>
    <x v="431"/>
    <x v="431"/>
  </r>
  <r>
    <s v="U0433"/>
    <s v="17558619M"/>
    <x v="0"/>
    <x v="0"/>
    <x v="4"/>
    <x v="0"/>
    <s v="R00433"/>
    <x v="113"/>
    <x v="92"/>
    <x v="158"/>
    <x v="10"/>
    <x v="1"/>
    <x v="0"/>
    <x v="432"/>
    <x v="1"/>
    <x v="6"/>
    <x v="0"/>
    <x v="0"/>
    <x v="0"/>
    <x v="10"/>
    <x v="0"/>
    <x v="0"/>
    <x v="2"/>
    <x v="9"/>
    <x v="10"/>
    <x v="1"/>
    <x v="1"/>
    <x v="4"/>
    <x v="5"/>
    <x v="0"/>
    <x v="432"/>
    <x v="432"/>
  </r>
  <r>
    <s v="U0434"/>
    <s v="66360280J"/>
    <x v="34"/>
    <x v="1"/>
    <x v="3"/>
    <x v="0"/>
    <s v="R00434"/>
    <x v="227"/>
    <x v="187"/>
    <x v="37"/>
    <x v="2"/>
    <x v="3"/>
    <x v="0"/>
    <x v="433"/>
    <x v="0"/>
    <x v="5"/>
    <x v="0"/>
    <x v="1"/>
    <x v="0"/>
    <x v="2"/>
    <x v="1"/>
    <x v="1"/>
    <x v="2"/>
    <x v="11"/>
    <x v="0"/>
    <x v="1"/>
    <x v="0"/>
    <x v="4"/>
    <x v="5"/>
    <x v="3"/>
    <x v="433"/>
    <x v="433"/>
  </r>
  <r>
    <s v="U0435"/>
    <s v="72835799C"/>
    <x v="41"/>
    <x v="0"/>
    <x v="3"/>
    <x v="0"/>
    <s v="R00435"/>
    <x v="23"/>
    <x v="56"/>
    <x v="215"/>
    <x v="7"/>
    <x v="0"/>
    <x v="1"/>
    <x v="434"/>
    <x v="2"/>
    <x v="0"/>
    <x v="3"/>
    <x v="2"/>
    <x v="3"/>
    <x v="7"/>
    <x v="0"/>
    <x v="2"/>
    <x v="1"/>
    <x v="3"/>
    <x v="4"/>
    <x v="0"/>
    <x v="1"/>
    <x v="3"/>
    <x v="1"/>
    <x v="1"/>
    <x v="434"/>
    <x v="434"/>
  </r>
  <r>
    <s v="U0436"/>
    <s v="53689044Y"/>
    <x v="42"/>
    <x v="1"/>
    <x v="1"/>
    <x v="0"/>
    <s v="R00436"/>
    <x v="184"/>
    <x v="209"/>
    <x v="178"/>
    <x v="12"/>
    <x v="3"/>
    <x v="1"/>
    <x v="435"/>
    <x v="1"/>
    <x v="6"/>
    <x v="3"/>
    <x v="1"/>
    <x v="2"/>
    <x v="12"/>
    <x v="0"/>
    <x v="0"/>
    <x v="0"/>
    <x v="7"/>
    <x v="2"/>
    <x v="0"/>
    <x v="1"/>
    <x v="1"/>
    <x v="0"/>
    <x v="0"/>
    <x v="435"/>
    <x v="435"/>
  </r>
  <r>
    <s v="U0437"/>
    <s v="67715350S"/>
    <x v="10"/>
    <x v="2"/>
    <x v="4"/>
    <x v="0"/>
    <s v="R00437"/>
    <x v="73"/>
    <x v="218"/>
    <x v="1"/>
    <x v="12"/>
    <x v="0"/>
    <x v="0"/>
    <x v="436"/>
    <x v="2"/>
    <x v="6"/>
    <x v="0"/>
    <x v="0"/>
    <x v="0"/>
    <x v="12"/>
    <x v="0"/>
    <x v="0"/>
    <x v="1"/>
    <x v="11"/>
    <x v="6"/>
    <x v="1"/>
    <x v="0"/>
    <x v="3"/>
    <x v="3"/>
    <x v="2"/>
    <x v="436"/>
    <x v="436"/>
  </r>
  <r>
    <s v="U0438"/>
    <s v="74599598H"/>
    <x v="10"/>
    <x v="2"/>
    <x v="5"/>
    <x v="1"/>
    <s v="R00438"/>
    <x v="228"/>
    <x v="160"/>
    <x v="9"/>
    <x v="6"/>
    <x v="3"/>
    <x v="2"/>
    <x v="437"/>
    <x v="1"/>
    <x v="4"/>
    <x v="1"/>
    <x v="2"/>
    <x v="0"/>
    <x v="6"/>
    <x v="0"/>
    <x v="1"/>
    <x v="0"/>
    <x v="2"/>
    <x v="9"/>
    <x v="0"/>
    <x v="1"/>
    <x v="2"/>
    <x v="5"/>
    <x v="2"/>
    <x v="437"/>
    <x v="437"/>
  </r>
  <r>
    <s v="U0439"/>
    <s v="45361856Z"/>
    <x v="9"/>
    <x v="1"/>
    <x v="0"/>
    <x v="1"/>
    <s v="R00439"/>
    <x v="229"/>
    <x v="219"/>
    <x v="38"/>
    <x v="4"/>
    <x v="2"/>
    <x v="0"/>
    <x v="438"/>
    <x v="2"/>
    <x v="0"/>
    <x v="0"/>
    <x v="0"/>
    <x v="0"/>
    <x v="4"/>
    <x v="0"/>
    <x v="0"/>
    <x v="0"/>
    <x v="2"/>
    <x v="8"/>
    <x v="1"/>
    <x v="1"/>
    <x v="0"/>
    <x v="1"/>
    <x v="2"/>
    <x v="438"/>
    <x v="438"/>
  </r>
  <r>
    <s v="U0440"/>
    <s v="95441434J"/>
    <x v="47"/>
    <x v="2"/>
    <x v="4"/>
    <x v="0"/>
    <s v="R00440"/>
    <x v="74"/>
    <x v="18"/>
    <x v="61"/>
    <x v="12"/>
    <x v="0"/>
    <x v="2"/>
    <x v="439"/>
    <x v="2"/>
    <x v="3"/>
    <x v="1"/>
    <x v="0"/>
    <x v="0"/>
    <x v="12"/>
    <x v="0"/>
    <x v="0"/>
    <x v="1"/>
    <x v="3"/>
    <x v="3"/>
    <x v="1"/>
    <x v="1"/>
    <x v="0"/>
    <x v="2"/>
    <x v="3"/>
    <x v="439"/>
    <x v="439"/>
  </r>
  <r>
    <s v="U0441"/>
    <s v="14545493V"/>
    <x v="40"/>
    <x v="0"/>
    <x v="5"/>
    <x v="0"/>
    <s v="R00441"/>
    <x v="225"/>
    <x v="102"/>
    <x v="1"/>
    <x v="1"/>
    <x v="2"/>
    <x v="0"/>
    <x v="440"/>
    <x v="0"/>
    <x v="2"/>
    <x v="0"/>
    <x v="1"/>
    <x v="0"/>
    <x v="1"/>
    <x v="0"/>
    <x v="1"/>
    <x v="1"/>
    <x v="8"/>
    <x v="0"/>
    <x v="1"/>
    <x v="1"/>
    <x v="1"/>
    <x v="3"/>
    <x v="0"/>
    <x v="440"/>
    <x v="440"/>
  </r>
  <r>
    <s v="U0442"/>
    <s v="36394138L"/>
    <x v="41"/>
    <x v="1"/>
    <x v="1"/>
    <x v="0"/>
    <s v="R00442"/>
    <x v="230"/>
    <x v="187"/>
    <x v="224"/>
    <x v="1"/>
    <x v="3"/>
    <x v="2"/>
    <x v="441"/>
    <x v="1"/>
    <x v="5"/>
    <x v="1"/>
    <x v="0"/>
    <x v="0"/>
    <x v="1"/>
    <x v="0"/>
    <x v="1"/>
    <x v="2"/>
    <x v="5"/>
    <x v="0"/>
    <x v="1"/>
    <x v="1"/>
    <x v="2"/>
    <x v="3"/>
    <x v="1"/>
    <x v="441"/>
    <x v="441"/>
  </r>
  <r>
    <s v="U0443"/>
    <s v="40612219S"/>
    <x v="21"/>
    <x v="1"/>
    <x v="0"/>
    <x v="1"/>
    <s v="R00443"/>
    <x v="26"/>
    <x v="22"/>
    <x v="78"/>
    <x v="10"/>
    <x v="0"/>
    <x v="1"/>
    <x v="442"/>
    <x v="2"/>
    <x v="0"/>
    <x v="3"/>
    <x v="0"/>
    <x v="1"/>
    <x v="10"/>
    <x v="1"/>
    <x v="1"/>
    <x v="2"/>
    <x v="5"/>
    <x v="6"/>
    <x v="0"/>
    <x v="1"/>
    <x v="4"/>
    <x v="4"/>
    <x v="1"/>
    <x v="442"/>
    <x v="442"/>
  </r>
  <r>
    <s v="U0444"/>
    <s v="38611226E"/>
    <x v="7"/>
    <x v="0"/>
    <x v="6"/>
    <x v="0"/>
    <s v="R00444"/>
    <x v="231"/>
    <x v="54"/>
    <x v="6"/>
    <x v="4"/>
    <x v="3"/>
    <x v="2"/>
    <x v="443"/>
    <x v="0"/>
    <x v="5"/>
    <x v="1"/>
    <x v="0"/>
    <x v="0"/>
    <x v="4"/>
    <x v="0"/>
    <x v="0"/>
    <x v="2"/>
    <x v="8"/>
    <x v="1"/>
    <x v="1"/>
    <x v="1"/>
    <x v="4"/>
    <x v="4"/>
    <x v="1"/>
    <x v="443"/>
    <x v="443"/>
  </r>
  <r>
    <s v="U0445"/>
    <s v="41968465C"/>
    <x v="3"/>
    <x v="1"/>
    <x v="6"/>
    <x v="0"/>
    <s v="R00445"/>
    <x v="68"/>
    <x v="220"/>
    <x v="86"/>
    <x v="11"/>
    <x v="1"/>
    <x v="2"/>
    <x v="444"/>
    <x v="2"/>
    <x v="2"/>
    <x v="3"/>
    <x v="1"/>
    <x v="0"/>
    <x v="11"/>
    <x v="0"/>
    <x v="0"/>
    <x v="0"/>
    <x v="7"/>
    <x v="6"/>
    <x v="1"/>
    <x v="1"/>
    <x v="4"/>
    <x v="5"/>
    <x v="0"/>
    <x v="444"/>
    <x v="444"/>
  </r>
  <r>
    <s v="U0446"/>
    <s v="68301096C"/>
    <x v="43"/>
    <x v="1"/>
    <x v="3"/>
    <x v="1"/>
    <s v="R00446"/>
    <x v="42"/>
    <x v="15"/>
    <x v="11"/>
    <x v="3"/>
    <x v="3"/>
    <x v="0"/>
    <x v="445"/>
    <x v="2"/>
    <x v="5"/>
    <x v="0"/>
    <x v="2"/>
    <x v="0"/>
    <x v="3"/>
    <x v="0"/>
    <x v="2"/>
    <x v="2"/>
    <x v="5"/>
    <x v="3"/>
    <x v="1"/>
    <x v="1"/>
    <x v="2"/>
    <x v="4"/>
    <x v="3"/>
    <x v="445"/>
    <x v="445"/>
  </r>
  <r>
    <s v="U0447"/>
    <s v="83836007H"/>
    <x v="20"/>
    <x v="1"/>
    <x v="2"/>
    <x v="1"/>
    <s v="R00447"/>
    <x v="9"/>
    <x v="115"/>
    <x v="74"/>
    <x v="2"/>
    <x v="0"/>
    <x v="0"/>
    <x v="446"/>
    <x v="0"/>
    <x v="0"/>
    <x v="0"/>
    <x v="2"/>
    <x v="0"/>
    <x v="2"/>
    <x v="0"/>
    <x v="0"/>
    <x v="1"/>
    <x v="5"/>
    <x v="0"/>
    <x v="0"/>
    <x v="0"/>
    <x v="4"/>
    <x v="4"/>
    <x v="2"/>
    <x v="446"/>
    <x v="446"/>
  </r>
  <r>
    <s v="U0448"/>
    <s v="35537733L"/>
    <x v="45"/>
    <x v="1"/>
    <x v="6"/>
    <x v="0"/>
    <s v="R00448"/>
    <x v="29"/>
    <x v="25"/>
    <x v="85"/>
    <x v="7"/>
    <x v="0"/>
    <x v="0"/>
    <x v="447"/>
    <x v="2"/>
    <x v="3"/>
    <x v="0"/>
    <x v="0"/>
    <x v="0"/>
    <x v="7"/>
    <x v="0"/>
    <x v="2"/>
    <x v="2"/>
    <x v="6"/>
    <x v="1"/>
    <x v="0"/>
    <x v="0"/>
    <x v="0"/>
    <x v="0"/>
    <x v="1"/>
    <x v="447"/>
    <x v="447"/>
  </r>
  <r>
    <s v="U0449"/>
    <s v="22132283G"/>
    <x v="43"/>
    <x v="2"/>
    <x v="3"/>
    <x v="1"/>
    <s v="R00449"/>
    <x v="183"/>
    <x v="122"/>
    <x v="15"/>
    <x v="10"/>
    <x v="1"/>
    <x v="2"/>
    <x v="448"/>
    <x v="1"/>
    <x v="0"/>
    <x v="2"/>
    <x v="1"/>
    <x v="0"/>
    <x v="10"/>
    <x v="0"/>
    <x v="2"/>
    <x v="2"/>
    <x v="11"/>
    <x v="0"/>
    <x v="1"/>
    <x v="0"/>
    <x v="1"/>
    <x v="3"/>
    <x v="3"/>
    <x v="448"/>
    <x v="448"/>
  </r>
  <r>
    <s v="U0450"/>
    <s v="49903826J"/>
    <x v="36"/>
    <x v="1"/>
    <x v="6"/>
    <x v="1"/>
    <s v="R00450"/>
    <x v="83"/>
    <x v="53"/>
    <x v="225"/>
    <x v="10"/>
    <x v="3"/>
    <x v="0"/>
    <x v="449"/>
    <x v="2"/>
    <x v="6"/>
    <x v="0"/>
    <x v="0"/>
    <x v="0"/>
    <x v="10"/>
    <x v="1"/>
    <x v="0"/>
    <x v="1"/>
    <x v="4"/>
    <x v="0"/>
    <x v="0"/>
    <x v="1"/>
    <x v="3"/>
    <x v="3"/>
    <x v="3"/>
    <x v="449"/>
    <x v="449"/>
  </r>
  <r>
    <s v="U0451"/>
    <s v="25632764T"/>
    <x v="9"/>
    <x v="1"/>
    <x v="6"/>
    <x v="1"/>
    <s v="R00451"/>
    <x v="123"/>
    <x v="3"/>
    <x v="151"/>
    <x v="0"/>
    <x v="1"/>
    <x v="1"/>
    <x v="450"/>
    <x v="0"/>
    <x v="5"/>
    <x v="2"/>
    <x v="2"/>
    <x v="2"/>
    <x v="0"/>
    <x v="0"/>
    <x v="1"/>
    <x v="0"/>
    <x v="11"/>
    <x v="1"/>
    <x v="0"/>
    <x v="1"/>
    <x v="3"/>
    <x v="1"/>
    <x v="2"/>
    <x v="450"/>
    <x v="450"/>
  </r>
  <r>
    <s v="U0452"/>
    <s v="43402461N"/>
    <x v="43"/>
    <x v="0"/>
    <x v="2"/>
    <x v="0"/>
    <s v="R00452"/>
    <x v="232"/>
    <x v="55"/>
    <x v="33"/>
    <x v="10"/>
    <x v="0"/>
    <x v="0"/>
    <x v="451"/>
    <x v="2"/>
    <x v="5"/>
    <x v="0"/>
    <x v="0"/>
    <x v="0"/>
    <x v="10"/>
    <x v="0"/>
    <x v="1"/>
    <x v="2"/>
    <x v="8"/>
    <x v="0"/>
    <x v="1"/>
    <x v="1"/>
    <x v="4"/>
    <x v="3"/>
    <x v="3"/>
    <x v="451"/>
    <x v="451"/>
  </r>
  <r>
    <s v="U0453"/>
    <s v="33242275F"/>
    <x v="1"/>
    <x v="2"/>
    <x v="5"/>
    <x v="1"/>
    <s v="R00453"/>
    <x v="85"/>
    <x v="221"/>
    <x v="9"/>
    <x v="8"/>
    <x v="1"/>
    <x v="0"/>
    <x v="452"/>
    <x v="0"/>
    <x v="2"/>
    <x v="0"/>
    <x v="0"/>
    <x v="0"/>
    <x v="8"/>
    <x v="1"/>
    <x v="1"/>
    <x v="2"/>
    <x v="7"/>
    <x v="10"/>
    <x v="1"/>
    <x v="1"/>
    <x v="0"/>
    <x v="1"/>
    <x v="0"/>
    <x v="452"/>
    <x v="452"/>
  </r>
  <r>
    <s v="U0454"/>
    <s v="91513343T"/>
    <x v="45"/>
    <x v="1"/>
    <x v="5"/>
    <x v="0"/>
    <s v="R00454"/>
    <x v="128"/>
    <x v="59"/>
    <x v="102"/>
    <x v="7"/>
    <x v="3"/>
    <x v="0"/>
    <x v="453"/>
    <x v="0"/>
    <x v="4"/>
    <x v="0"/>
    <x v="1"/>
    <x v="0"/>
    <x v="7"/>
    <x v="1"/>
    <x v="2"/>
    <x v="1"/>
    <x v="4"/>
    <x v="7"/>
    <x v="0"/>
    <x v="0"/>
    <x v="0"/>
    <x v="1"/>
    <x v="1"/>
    <x v="453"/>
    <x v="453"/>
  </r>
  <r>
    <s v="U0455"/>
    <s v="76741349D"/>
    <x v="9"/>
    <x v="2"/>
    <x v="1"/>
    <x v="1"/>
    <s v="R00455"/>
    <x v="169"/>
    <x v="19"/>
    <x v="226"/>
    <x v="4"/>
    <x v="2"/>
    <x v="2"/>
    <x v="454"/>
    <x v="1"/>
    <x v="0"/>
    <x v="3"/>
    <x v="1"/>
    <x v="0"/>
    <x v="4"/>
    <x v="0"/>
    <x v="0"/>
    <x v="2"/>
    <x v="2"/>
    <x v="6"/>
    <x v="1"/>
    <x v="1"/>
    <x v="1"/>
    <x v="0"/>
    <x v="2"/>
    <x v="454"/>
    <x v="454"/>
  </r>
  <r>
    <s v="U0456"/>
    <s v="94771663W"/>
    <x v="18"/>
    <x v="0"/>
    <x v="5"/>
    <x v="0"/>
    <s v="R00456"/>
    <x v="170"/>
    <x v="84"/>
    <x v="56"/>
    <x v="9"/>
    <x v="1"/>
    <x v="0"/>
    <x v="455"/>
    <x v="0"/>
    <x v="1"/>
    <x v="0"/>
    <x v="1"/>
    <x v="0"/>
    <x v="9"/>
    <x v="0"/>
    <x v="0"/>
    <x v="2"/>
    <x v="4"/>
    <x v="3"/>
    <x v="0"/>
    <x v="1"/>
    <x v="1"/>
    <x v="4"/>
    <x v="0"/>
    <x v="455"/>
    <x v="455"/>
  </r>
  <r>
    <s v="U0457"/>
    <s v="45118090W"/>
    <x v="20"/>
    <x v="2"/>
    <x v="3"/>
    <x v="1"/>
    <s v="R00457"/>
    <x v="196"/>
    <x v="168"/>
    <x v="37"/>
    <x v="12"/>
    <x v="2"/>
    <x v="1"/>
    <x v="456"/>
    <x v="0"/>
    <x v="0"/>
    <x v="1"/>
    <x v="1"/>
    <x v="1"/>
    <x v="12"/>
    <x v="0"/>
    <x v="2"/>
    <x v="1"/>
    <x v="8"/>
    <x v="1"/>
    <x v="0"/>
    <x v="1"/>
    <x v="0"/>
    <x v="1"/>
    <x v="2"/>
    <x v="456"/>
    <x v="456"/>
  </r>
  <r>
    <s v="U0458"/>
    <s v="87018894G"/>
    <x v="23"/>
    <x v="1"/>
    <x v="6"/>
    <x v="0"/>
    <s v="R00458"/>
    <x v="150"/>
    <x v="101"/>
    <x v="227"/>
    <x v="13"/>
    <x v="0"/>
    <x v="1"/>
    <x v="457"/>
    <x v="1"/>
    <x v="1"/>
    <x v="3"/>
    <x v="2"/>
    <x v="3"/>
    <x v="13"/>
    <x v="0"/>
    <x v="1"/>
    <x v="2"/>
    <x v="7"/>
    <x v="1"/>
    <x v="1"/>
    <x v="1"/>
    <x v="1"/>
    <x v="4"/>
    <x v="1"/>
    <x v="457"/>
    <x v="457"/>
  </r>
  <r>
    <s v="U0459"/>
    <s v="75612043A"/>
    <x v="32"/>
    <x v="0"/>
    <x v="0"/>
    <x v="0"/>
    <s v="R00459"/>
    <x v="89"/>
    <x v="157"/>
    <x v="228"/>
    <x v="11"/>
    <x v="2"/>
    <x v="2"/>
    <x v="458"/>
    <x v="2"/>
    <x v="6"/>
    <x v="2"/>
    <x v="0"/>
    <x v="0"/>
    <x v="11"/>
    <x v="0"/>
    <x v="1"/>
    <x v="1"/>
    <x v="7"/>
    <x v="7"/>
    <x v="0"/>
    <x v="1"/>
    <x v="4"/>
    <x v="4"/>
    <x v="3"/>
    <x v="458"/>
    <x v="458"/>
  </r>
  <r>
    <s v="U0460"/>
    <s v="54670048Z"/>
    <x v="7"/>
    <x v="0"/>
    <x v="5"/>
    <x v="0"/>
    <s v="R00460"/>
    <x v="90"/>
    <x v="222"/>
    <x v="229"/>
    <x v="1"/>
    <x v="0"/>
    <x v="0"/>
    <x v="459"/>
    <x v="2"/>
    <x v="5"/>
    <x v="0"/>
    <x v="2"/>
    <x v="0"/>
    <x v="1"/>
    <x v="1"/>
    <x v="0"/>
    <x v="1"/>
    <x v="9"/>
    <x v="10"/>
    <x v="0"/>
    <x v="0"/>
    <x v="0"/>
    <x v="0"/>
    <x v="1"/>
    <x v="459"/>
    <x v="459"/>
  </r>
  <r>
    <s v="U0461"/>
    <s v="66791980A"/>
    <x v="42"/>
    <x v="0"/>
    <x v="4"/>
    <x v="0"/>
    <s v="R00461"/>
    <x v="233"/>
    <x v="126"/>
    <x v="92"/>
    <x v="6"/>
    <x v="2"/>
    <x v="0"/>
    <x v="460"/>
    <x v="2"/>
    <x v="3"/>
    <x v="0"/>
    <x v="0"/>
    <x v="0"/>
    <x v="6"/>
    <x v="1"/>
    <x v="1"/>
    <x v="1"/>
    <x v="11"/>
    <x v="6"/>
    <x v="1"/>
    <x v="0"/>
    <x v="3"/>
    <x v="2"/>
    <x v="0"/>
    <x v="460"/>
    <x v="460"/>
  </r>
  <r>
    <s v="U0462"/>
    <s v="15171313F"/>
    <x v="17"/>
    <x v="1"/>
    <x v="4"/>
    <x v="1"/>
    <s v="R00462"/>
    <x v="93"/>
    <x v="223"/>
    <x v="222"/>
    <x v="3"/>
    <x v="1"/>
    <x v="0"/>
    <x v="461"/>
    <x v="2"/>
    <x v="0"/>
    <x v="0"/>
    <x v="1"/>
    <x v="0"/>
    <x v="3"/>
    <x v="1"/>
    <x v="0"/>
    <x v="1"/>
    <x v="9"/>
    <x v="9"/>
    <x v="0"/>
    <x v="0"/>
    <x v="2"/>
    <x v="1"/>
    <x v="0"/>
    <x v="461"/>
    <x v="461"/>
  </r>
  <r>
    <s v="U0463"/>
    <s v="19699535N"/>
    <x v="33"/>
    <x v="1"/>
    <x v="4"/>
    <x v="1"/>
    <s v="R00463"/>
    <x v="61"/>
    <x v="224"/>
    <x v="199"/>
    <x v="1"/>
    <x v="0"/>
    <x v="0"/>
    <x v="462"/>
    <x v="0"/>
    <x v="2"/>
    <x v="0"/>
    <x v="2"/>
    <x v="0"/>
    <x v="1"/>
    <x v="1"/>
    <x v="0"/>
    <x v="2"/>
    <x v="2"/>
    <x v="2"/>
    <x v="1"/>
    <x v="1"/>
    <x v="2"/>
    <x v="4"/>
    <x v="2"/>
    <x v="462"/>
    <x v="462"/>
  </r>
  <r>
    <s v="U0464"/>
    <s v="59109845Y"/>
    <x v="2"/>
    <x v="1"/>
    <x v="4"/>
    <x v="1"/>
    <s v="R00464"/>
    <x v="55"/>
    <x v="225"/>
    <x v="224"/>
    <x v="3"/>
    <x v="1"/>
    <x v="1"/>
    <x v="463"/>
    <x v="0"/>
    <x v="6"/>
    <x v="1"/>
    <x v="0"/>
    <x v="2"/>
    <x v="3"/>
    <x v="0"/>
    <x v="1"/>
    <x v="2"/>
    <x v="9"/>
    <x v="5"/>
    <x v="0"/>
    <x v="1"/>
    <x v="2"/>
    <x v="5"/>
    <x v="1"/>
    <x v="463"/>
    <x v="463"/>
  </r>
  <r>
    <s v="U0465"/>
    <s v="49732073R"/>
    <x v="36"/>
    <x v="2"/>
    <x v="3"/>
    <x v="1"/>
    <s v="R00465"/>
    <x v="184"/>
    <x v="226"/>
    <x v="159"/>
    <x v="9"/>
    <x v="3"/>
    <x v="2"/>
    <x v="464"/>
    <x v="1"/>
    <x v="0"/>
    <x v="1"/>
    <x v="0"/>
    <x v="0"/>
    <x v="9"/>
    <x v="1"/>
    <x v="1"/>
    <x v="1"/>
    <x v="7"/>
    <x v="8"/>
    <x v="0"/>
    <x v="1"/>
    <x v="1"/>
    <x v="4"/>
    <x v="3"/>
    <x v="464"/>
    <x v="464"/>
  </r>
  <r>
    <s v="U0466"/>
    <s v="63226868Y"/>
    <x v="46"/>
    <x v="0"/>
    <x v="4"/>
    <x v="0"/>
    <s v="R00466"/>
    <x v="132"/>
    <x v="227"/>
    <x v="125"/>
    <x v="3"/>
    <x v="3"/>
    <x v="2"/>
    <x v="465"/>
    <x v="1"/>
    <x v="0"/>
    <x v="1"/>
    <x v="0"/>
    <x v="0"/>
    <x v="3"/>
    <x v="1"/>
    <x v="1"/>
    <x v="1"/>
    <x v="7"/>
    <x v="4"/>
    <x v="1"/>
    <x v="1"/>
    <x v="2"/>
    <x v="4"/>
    <x v="3"/>
    <x v="465"/>
    <x v="465"/>
  </r>
  <r>
    <s v="U0467"/>
    <s v="11509759F"/>
    <x v="41"/>
    <x v="2"/>
    <x v="2"/>
    <x v="0"/>
    <s v="R00467"/>
    <x v="99"/>
    <x v="228"/>
    <x v="18"/>
    <x v="11"/>
    <x v="3"/>
    <x v="0"/>
    <x v="466"/>
    <x v="0"/>
    <x v="4"/>
    <x v="0"/>
    <x v="0"/>
    <x v="0"/>
    <x v="11"/>
    <x v="0"/>
    <x v="1"/>
    <x v="2"/>
    <x v="7"/>
    <x v="10"/>
    <x v="1"/>
    <x v="1"/>
    <x v="2"/>
    <x v="4"/>
    <x v="1"/>
    <x v="466"/>
    <x v="466"/>
  </r>
  <r>
    <s v="U0468"/>
    <s v="47501935N"/>
    <x v="43"/>
    <x v="1"/>
    <x v="4"/>
    <x v="0"/>
    <s v="R00468"/>
    <x v="16"/>
    <x v="140"/>
    <x v="230"/>
    <x v="9"/>
    <x v="3"/>
    <x v="2"/>
    <x v="467"/>
    <x v="0"/>
    <x v="2"/>
    <x v="2"/>
    <x v="1"/>
    <x v="0"/>
    <x v="9"/>
    <x v="0"/>
    <x v="2"/>
    <x v="1"/>
    <x v="0"/>
    <x v="0"/>
    <x v="0"/>
    <x v="0"/>
    <x v="0"/>
    <x v="0"/>
    <x v="3"/>
    <x v="467"/>
    <x v="467"/>
  </r>
  <r>
    <s v="U0469"/>
    <s v="59295870F"/>
    <x v="44"/>
    <x v="0"/>
    <x v="1"/>
    <x v="0"/>
    <s v="R00469"/>
    <x v="108"/>
    <x v="229"/>
    <x v="153"/>
    <x v="5"/>
    <x v="2"/>
    <x v="0"/>
    <x v="468"/>
    <x v="2"/>
    <x v="2"/>
    <x v="0"/>
    <x v="0"/>
    <x v="0"/>
    <x v="5"/>
    <x v="1"/>
    <x v="0"/>
    <x v="1"/>
    <x v="7"/>
    <x v="10"/>
    <x v="1"/>
    <x v="1"/>
    <x v="0"/>
    <x v="2"/>
    <x v="3"/>
    <x v="468"/>
    <x v="468"/>
  </r>
  <r>
    <s v="U0470"/>
    <s v="88772290H"/>
    <x v="40"/>
    <x v="2"/>
    <x v="1"/>
    <x v="1"/>
    <s v="R00470"/>
    <x v="56"/>
    <x v="215"/>
    <x v="73"/>
    <x v="7"/>
    <x v="0"/>
    <x v="0"/>
    <x v="469"/>
    <x v="1"/>
    <x v="6"/>
    <x v="0"/>
    <x v="2"/>
    <x v="0"/>
    <x v="7"/>
    <x v="0"/>
    <x v="1"/>
    <x v="0"/>
    <x v="7"/>
    <x v="7"/>
    <x v="1"/>
    <x v="0"/>
    <x v="2"/>
    <x v="4"/>
    <x v="0"/>
    <x v="469"/>
    <x v="469"/>
  </r>
  <r>
    <s v="U0471"/>
    <s v="60392465P"/>
    <x v="15"/>
    <x v="2"/>
    <x v="2"/>
    <x v="0"/>
    <s v="R00471"/>
    <x v="104"/>
    <x v="215"/>
    <x v="216"/>
    <x v="4"/>
    <x v="3"/>
    <x v="2"/>
    <x v="470"/>
    <x v="1"/>
    <x v="3"/>
    <x v="1"/>
    <x v="1"/>
    <x v="0"/>
    <x v="4"/>
    <x v="1"/>
    <x v="2"/>
    <x v="2"/>
    <x v="0"/>
    <x v="7"/>
    <x v="1"/>
    <x v="1"/>
    <x v="3"/>
    <x v="1"/>
    <x v="3"/>
    <x v="470"/>
    <x v="470"/>
  </r>
  <r>
    <s v="U0472"/>
    <s v="76818135K"/>
    <x v="8"/>
    <x v="1"/>
    <x v="4"/>
    <x v="1"/>
    <s v="R00472"/>
    <x v="43"/>
    <x v="230"/>
    <x v="231"/>
    <x v="13"/>
    <x v="2"/>
    <x v="0"/>
    <x v="471"/>
    <x v="2"/>
    <x v="0"/>
    <x v="0"/>
    <x v="2"/>
    <x v="0"/>
    <x v="13"/>
    <x v="1"/>
    <x v="1"/>
    <x v="1"/>
    <x v="5"/>
    <x v="6"/>
    <x v="0"/>
    <x v="0"/>
    <x v="4"/>
    <x v="3"/>
    <x v="2"/>
    <x v="471"/>
    <x v="471"/>
  </r>
  <r>
    <s v="U0473"/>
    <s v="64751915S"/>
    <x v="13"/>
    <x v="2"/>
    <x v="5"/>
    <x v="1"/>
    <s v="R00473"/>
    <x v="36"/>
    <x v="230"/>
    <x v="220"/>
    <x v="2"/>
    <x v="0"/>
    <x v="1"/>
    <x v="472"/>
    <x v="1"/>
    <x v="6"/>
    <x v="3"/>
    <x v="2"/>
    <x v="2"/>
    <x v="2"/>
    <x v="0"/>
    <x v="2"/>
    <x v="1"/>
    <x v="9"/>
    <x v="6"/>
    <x v="1"/>
    <x v="0"/>
    <x v="0"/>
    <x v="0"/>
    <x v="1"/>
    <x v="472"/>
    <x v="472"/>
  </r>
  <r>
    <s v="U0474"/>
    <s v="80450800C"/>
    <x v="26"/>
    <x v="2"/>
    <x v="1"/>
    <x v="1"/>
    <s v="R00474"/>
    <x v="186"/>
    <x v="67"/>
    <x v="232"/>
    <x v="11"/>
    <x v="0"/>
    <x v="0"/>
    <x v="473"/>
    <x v="0"/>
    <x v="5"/>
    <x v="0"/>
    <x v="2"/>
    <x v="0"/>
    <x v="11"/>
    <x v="0"/>
    <x v="2"/>
    <x v="1"/>
    <x v="9"/>
    <x v="1"/>
    <x v="0"/>
    <x v="0"/>
    <x v="3"/>
    <x v="2"/>
    <x v="3"/>
    <x v="473"/>
    <x v="473"/>
  </r>
  <r>
    <s v="U0475"/>
    <s v="49806549A"/>
    <x v="38"/>
    <x v="0"/>
    <x v="3"/>
    <x v="0"/>
    <s v="R00475"/>
    <x v="185"/>
    <x v="174"/>
    <x v="233"/>
    <x v="12"/>
    <x v="0"/>
    <x v="2"/>
    <x v="474"/>
    <x v="2"/>
    <x v="2"/>
    <x v="1"/>
    <x v="0"/>
    <x v="0"/>
    <x v="12"/>
    <x v="0"/>
    <x v="0"/>
    <x v="2"/>
    <x v="2"/>
    <x v="1"/>
    <x v="1"/>
    <x v="1"/>
    <x v="1"/>
    <x v="5"/>
    <x v="1"/>
    <x v="474"/>
    <x v="474"/>
  </r>
  <r>
    <s v="U0476"/>
    <s v="80776691R"/>
    <x v="41"/>
    <x v="2"/>
    <x v="5"/>
    <x v="0"/>
    <s v="R00476"/>
    <x v="234"/>
    <x v="206"/>
    <x v="234"/>
    <x v="2"/>
    <x v="2"/>
    <x v="2"/>
    <x v="475"/>
    <x v="2"/>
    <x v="3"/>
    <x v="2"/>
    <x v="2"/>
    <x v="0"/>
    <x v="2"/>
    <x v="1"/>
    <x v="1"/>
    <x v="1"/>
    <x v="3"/>
    <x v="1"/>
    <x v="1"/>
    <x v="0"/>
    <x v="1"/>
    <x v="2"/>
    <x v="1"/>
    <x v="475"/>
    <x v="475"/>
  </r>
  <r>
    <s v="U0477"/>
    <s v="16189792T"/>
    <x v="25"/>
    <x v="0"/>
    <x v="0"/>
    <x v="1"/>
    <s v="R00477"/>
    <x v="106"/>
    <x v="130"/>
    <x v="235"/>
    <x v="5"/>
    <x v="3"/>
    <x v="1"/>
    <x v="476"/>
    <x v="2"/>
    <x v="1"/>
    <x v="1"/>
    <x v="0"/>
    <x v="3"/>
    <x v="5"/>
    <x v="0"/>
    <x v="0"/>
    <x v="1"/>
    <x v="4"/>
    <x v="1"/>
    <x v="0"/>
    <x v="1"/>
    <x v="1"/>
    <x v="0"/>
    <x v="3"/>
    <x v="476"/>
    <x v="476"/>
  </r>
  <r>
    <s v="U0478"/>
    <s v="65719601E"/>
    <x v="19"/>
    <x v="1"/>
    <x v="5"/>
    <x v="0"/>
    <s v="R00478"/>
    <x v="184"/>
    <x v="208"/>
    <x v="158"/>
    <x v="7"/>
    <x v="0"/>
    <x v="1"/>
    <x v="477"/>
    <x v="2"/>
    <x v="5"/>
    <x v="2"/>
    <x v="1"/>
    <x v="1"/>
    <x v="7"/>
    <x v="1"/>
    <x v="0"/>
    <x v="1"/>
    <x v="7"/>
    <x v="2"/>
    <x v="1"/>
    <x v="0"/>
    <x v="3"/>
    <x v="3"/>
    <x v="3"/>
    <x v="477"/>
    <x v="477"/>
  </r>
  <r>
    <s v="U0479"/>
    <s v="11674146J"/>
    <x v="39"/>
    <x v="0"/>
    <x v="6"/>
    <x v="0"/>
    <s v="R00479"/>
    <x v="235"/>
    <x v="66"/>
    <x v="148"/>
    <x v="2"/>
    <x v="0"/>
    <x v="0"/>
    <x v="478"/>
    <x v="1"/>
    <x v="0"/>
    <x v="0"/>
    <x v="2"/>
    <x v="0"/>
    <x v="2"/>
    <x v="1"/>
    <x v="1"/>
    <x v="2"/>
    <x v="8"/>
    <x v="0"/>
    <x v="1"/>
    <x v="1"/>
    <x v="1"/>
    <x v="5"/>
    <x v="1"/>
    <x v="478"/>
    <x v="478"/>
  </r>
  <r>
    <s v="U0480"/>
    <s v="41981253C"/>
    <x v="47"/>
    <x v="2"/>
    <x v="6"/>
    <x v="0"/>
    <s v="R00480"/>
    <x v="236"/>
    <x v="103"/>
    <x v="7"/>
    <x v="0"/>
    <x v="1"/>
    <x v="2"/>
    <x v="479"/>
    <x v="1"/>
    <x v="6"/>
    <x v="2"/>
    <x v="2"/>
    <x v="0"/>
    <x v="0"/>
    <x v="0"/>
    <x v="2"/>
    <x v="1"/>
    <x v="8"/>
    <x v="1"/>
    <x v="0"/>
    <x v="0"/>
    <x v="0"/>
    <x v="1"/>
    <x v="3"/>
    <x v="479"/>
    <x v="479"/>
  </r>
  <r>
    <s v="U0481"/>
    <s v="83952661Q"/>
    <x v="23"/>
    <x v="0"/>
    <x v="2"/>
    <x v="0"/>
    <s v="R00481"/>
    <x v="3"/>
    <x v="174"/>
    <x v="236"/>
    <x v="4"/>
    <x v="3"/>
    <x v="1"/>
    <x v="480"/>
    <x v="2"/>
    <x v="1"/>
    <x v="3"/>
    <x v="2"/>
    <x v="4"/>
    <x v="4"/>
    <x v="1"/>
    <x v="0"/>
    <x v="1"/>
    <x v="2"/>
    <x v="1"/>
    <x v="0"/>
    <x v="0"/>
    <x v="3"/>
    <x v="0"/>
    <x v="1"/>
    <x v="480"/>
    <x v="480"/>
  </r>
  <r>
    <s v="U0482"/>
    <s v="25685541S"/>
    <x v="35"/>
    <x v="2"/>
    <x v="0"/>
    <x v="0"/>
    <s v="R00482"/>
    <x v="107"/>
    <x v="231"/>
    <x v="153"/>
    <x v="0"/>
    <x v="1"/>
    <x v="2"/>
    <x v="481"/>
    <x v="0"/>
    <x v="3"/>
    <x v="3"/>
    <x v="2"/>
    <x v="0"/>
    <x v="0"/>
    <x v="1"/>
    <x v="0"/>
    <x v="1"/>
    <x v="9"/>
    <x v="8"/>
    <x v="0"/>
    <x v="0"/>
    <x v="0"/>
    <x v="1"/>
    <x v="3"/>
    <x v="481"/>
    <x v="481"/>
  </r>
  <r>
    <s v="U0483"/>
    <s v="83736045Z"/>
    <x v="12"/>
    <x v="1"/>
    <x v="3"/>
    <x v="1"/>
    <s v="R00483"/>
    <x v="30"/>
    <x v="232"/>
    <x v="81"/>
    <x v="7"/>
    <x v="3"/>
    <x v="0"/>
    <x v="482"/>
    <x v="0"/>
    <x v="4"/>
    <x v="0"/>
    <x v="2"/>
    <x v="0"/>
    <x v="7"/>
    <x v="1"/>
    <x v="2"/>
    <x v="2"/>
    <x v="2"/>
    <x v="5"/>
    <x v="1"/>
    <x v="1"/>
    <x v="4"/>
    <x v="5"/>
    <x v="1"/>
    <x v="482"/>
    <x v="482"/>
  </r>
  <r>
    <s v="U0484"/>
    <s v="28166283T"/>
    <x v="7"/>
    <x v="1"/>
    <x v="1"/>
    <x v="0"/>
    <s v="R00484"/>
    <x v="153"/>
    <x v="66"/>
    <x v="214"/>
    <x v="8"/>
    <x v="2"/>
    <x v="1"/>
    <x v="483"/>
    <x v="0"/>
    <x v="1"/>
    <x v="2"/>
    <x v="2"/>
    <x v="2"/>
    <x v="8"/>
    <x v="1"/>
    <x v="1"/>
    <x v="0"/>
    <x v="5"/>
    <x v="0"/>
    <x v="1"/>
    <x v="1"/>
    <x v="3"/>
    <x v="3"/>
    <x v="1"/>
    <x v="483"/>
    <x v="483"/>
  </r>
  <r>
    <s v="U0485"/>
    <s v="58883167Q"/>
    <x v="28"/>
    <x v="0"/>
    <x v="3"/>
    <x v="0"/>
    <s v="R00485"/>
    <x v="218"/>
    <x v="45"/>
    <x v="21"/>
    <x v="12"/>
    <x v="3"/>
    <x v="2"/>
    <x v="484"/>
    <x v="0"/>
    <x v="6"/>
    <x v="1"/>
    <x v="0"/>
    <x v="0"/>
    <x v="12"/>
    <x v="1"/>
    <x v="2"/>
    <x v="2"/>
    <x v="5"/>
    <x v="3"/>
    <x v="1"/>
    <x v="0"/>
    <x v="4"/>
    <x v="5"/>
    <x v="2"/>
    <x v="484"/>
    <x v="484"/>
  </r>
  <r>
    <s v="U0486"/>
    <s v="79637866K"/>
    <x v="31"/>
    <x v="1"/>
    <x v="6"/>
    <x v="1"/>
    <s v="R00486"/>
    <x v="122"/>
    <x v="143"/>
    <x v="169"/>
    <x v="0"/>
    <x v="3"/>
    <x v="2"/>
    <x v="485"/>
    <x v="2"/>
    <x v="0"/>
    <x v="1"/>
    <x v="2"/>
    <x v="0"/>
    <x v="0"/>
    <x v="0"/>
    <x v="2"/>
    <x v="1"/>
    <x v="3"/>
    <x v="7"/>
    <x v="0"/>
    <x v="0"/>
    <x v="1"/>
    <x v="4"/>
    <x v="3"/>
    <x v="485"/>
    <x v="485"/>
  </r>
  <r>
    <s v="U0487"/>
    <s v="95880841M"/>
    <x v="36"/>
    <x v="1"/>
    <x v="3"/>
    <x v="1"/>
    <s v="R00487"/>
    <x v="237"/>
    <x v="21"/>
    <x v="237"/>
    <x v="11"/>
    <x v="0"/>
    <x v="2"/>
    <x v="486"/>
    <x v="2"/>
    <x v="1"/>
    <x v="2"/>
    <x v="2"/>
    <x v="0"/>
    <x v="11"/>
    <x v="1"/>
    <x v="2"/>
    <x v="1"/>
    <x v="7"/>
    <x v="0"/>
    <x v="1"/>
    <x v="0"/>
    <x v="3"/>
    <x v="0"/>
    <x v="3"/>
    <x v="486"/>
    <x v="486"/>
  </r>
  <r>
    <s v="U0488"/>
    <s v="36890359S"/>
    <x v="25"/>
    <x v="2"/>
    <x v="5"/>
    <x v="0"/>
    <s v="R00488"/>
    <x v="28"/>
    <x v="233"/>
    <x v="238"/>
    <x v="3"/>
    <x v="0"/>
    <x v="2"/>
    <x v="487"/>
    <x v="1"/>
    <x v="5"/>
    <x v="3"/>
    <x v="1"/>
    <x v="0"/>
    <x v="3"/>
    <x v="0"/>
    <x v="0"/>
    <x v="1"/>
    <x v="9"/>
    <x v="10"/>
    <x v="0"/>
    <x v="1"/>
    <x v="2"/>
    <x v="4"/>
    <x v="3"/>
    <x v="487"/>
    <x v="487"/>
  </r>
  <r>
    <s v="U0489"/>
    <s v="30672504A"/>
    <x v="40"/>
    <x v="2"/>
    <x v="0"/>
    <x v="1"/>
    <s v="R00489"/>
    <x v="110"/>
    <x v="197"/>
    <x v="130"/>
    <x v="1"/>
    <x v="1"/>
    <x v="2"/>
    <x v="488"/>
    <x v="2"/>
    <x v="3"/>
    <x v="1"/>
    <x v="0"/>
    <x v="0"/>
    <x v="1"/>
    <x v="1"/>
    <x v="1"/>
    <x v="2"/>
    <x v="0"/>
    <x v="2"/>
    <x v="0"/>
    <x v="1"/>
    <x v="2"/>
    <x v="3"/>
    <x v="0"/>
    <x v="488"/>
    <x v="488"/>
  </r>
  <r>
    <s v="U0490"/>
    <s v="79213082R"/>
    <x v="18"/>
    <x v="0"/>
    <x v="2"/>
    <x v="0"/>
    <s v="R00490"/>
    <x v="72"/>
    <x v="189"/>
    <x v="239"/>
    <x v="12"/>
    <x v="0"/>
    <x v="1"/>
    <x v="489"/>
    <x v="2"/>
    <x v="2"/>
    <x v="1"/>
    <x v="0"/>
    <x v="2"/>
    <x v="12"/>
    <x v="1"/>
    <x v="2"/>
    <x v="2"/>
    <x v="9"/>
    <x v="8"/>
    <x v="1"/>
    <x v="1"/>
    <x v="0"/>
    <x v="0"/>
    <x v="0"/>
    <x v="489"/>
    <x v="489"/>
  </r>
  <r>
    <s v="U0491"/>
    <s v="71772769G"/>
    <x v="8"/>
    <x v="2"/>
    <x v="3"/>
    <x v="1"/>
    <s v="R00491"/>
    <x v="71"/>
    <x v="108"/>
    <x v="179"/>
    <x v="9"/>
    <x v="2"/>
    <x v="0"/>
    <x v="490"/>
    <x v="2"/>
    <x v="5"/>
    <x v="0"/>
    <x v="2"/>
    <x v="0"/>
    <x v="9"/>
    <x v="1"/>
    <x v="0"/>
    <x v="1"/>
    <x v="0"/>
    <x v="10"/>
    <x v="0"/>
    <x v="0"/>
    <x v="1"/>
    <x v="3"/>
    <x v="2"/>
    <x v="490"/>
    <x v="490"/>
  </r>
  <r>
    <s v="U0492"/>
    <s v="64744987X"/>
    <x v="10"/>
    <x v="0"/>
    <x v="3"/>
    <x v="0"/>
    <s v="R00492"/>
    <x v="155"/>
    <x v="234"/>
    <x v="73"/>
    <x v="2"/>
    <x v="3"/>
    <x v="2"/>
    <x v="491"/>
    <x v="2"/>
    <x v="2"/>
    <x v="2"/>
    <x v="2"/>
    <x v="0"/>
    <x v="2"/>
    <x v="1"/>
    <x v="0"/>
    <x v="0"/>
    <x v="9"/>
    <x v="7"/>
    <x v="1"/>
    <x v="0"/>
    <x v="4"/>
    <x v="3"/>
    <x v="2"/>
    <x v="491"/>
    <x v="491"/>
  </r>
  <r>
    <s v="U0493"/>
    <s v="78515446R"/>
    <x v="37"/>
    <x v="0"/>
    <x v="4"/>
    <x v="0"/>
    <s v="R00493"/>
    <x v="109"/>
    <x v="235"/>
    <x v="102"/>
    <x v="6"/>
    <x v="2"/>
    <x v="1"/>
    <x v="492"/>
    <x v="1"/>
    <x v="0"/>
    <x v="3"/>
    <x v="0"/>
    <x v="2"/>
    <x v="6"/>
    <x v="0"/>
    <x v="2"/>
    <x v="2"/>
    <x v="7"/>
    <x v="2"/>
    <x v="0"/>
    <x v="0"/>
    <x v="2"/>
    <x v="5"/>
    <x v="3"/>
    <x v="492"/>
    <x v="492"/>
  </r>
  <r>
    <s v="U0494"/>
    <s v="15297174N"/>
    <x v="25"/>
    <x v="1"/>
    <x v="5"/>
    <x v="0"/>
    <s v="R00494"/>
    <x v="61"/>
    <x v="151"/>
    <x v="142"/>
    <x v="0"/>
    <x v="0"/>
    <x v="1"/>
    <x v="493"/>
    <x v="1"/>
    <x v="6"/>
    <x v="1"/>
    <x v="0"/>
    <x v="2"/>
    <x v="0"/>
    <x v="0"/>
    <x v="2"/>
    <x v="2"/>
    <x v="2"/>
    <x v="4"/>
    <x v="1"/>
    <x v="1"/>
    <x v="1"/>
    <x v="4"/>
    <x v="3"/>
    <x v="493"/>
    <x v="493"/>
  </r>
  <r>
    <s v="U0495"/>
    <s v="75652853B"/>
    <x v="45"/>
    <x v="1"/>
    <x v="5"/>
    <x v="1"/>
    <s v="R00495"/>
    <x v="238"/>
    <x v="188"/>
    <x v="163"/>
    <x v="10"/>
    <x v="1"/>
    <x v="1"/>
    <x v="494"/>
    <x v="2"/>
    <x v="5"/>
    <x v="1"/>
    <x v="1"/>
    <x v="4"/>
    <x v="10"/>
    <x v="1"/>
    <x v="2"/>
    <x v="1"/>
    <x v="10"/>
    <x v="1"/>
    <x v="1"/>
    <x v="0"/>
    <x v="4"/>
    <x v="4"/>
    <x v="1"/>
    <x v="494"/>
    <x v="494"/>
  </r>
  <r>
    <s v="U0496"/>
    <s v="37172321C"/>
    <x v="40"/>
    <x v="0"/>
    <x v="6"/>
    <x v="0"/>
    <s v="R00496"/>
    <x v="98"/>
    <x v="236"/>
    <x v="39"/>
    <x v="12"/>
    <x v="3"/>
    <x v="0"/>
    <x v="495"/>
    <x v="0"/>
    <x v="0"/>
    <x v="0"/>
    <x v="0"/>
    <x v="0"/>
    <x v="12"/>
    <x v="1"/>
    <x v="1"/>
    <x v="1"/>
    <x v="9"/>
    <x v="9"/>
    <x v="1"/>
    <x v="0"/>
    <x v="0"/>
    <x v="1"/>
    <x v="0"/>
    <x v="495"/>
    <x v="495"/>
  </r>
  <r>
    <s v="U0497"/>
    <s v="17887142L"/>
    <x v="34"/>
    <x v="2"/>
    <x v="3"/>
    <x v="0"/>
    <s v="R00497"/>
    <x v="173"/>
    <x v="206"/>
    <x v="207"/>
    <x v="11"/>
    <x v="3"/>
    <x v="2"/>
    <x v="496"/>
    <x v="0"/>
    <x v="6"/>
    <x v="1"/>
    <x v="2"/>
    <x v="0"/>
    <x v="11"/>
    <x v="0"/>
    <x v="0"/>
    <x v="2"/>
    <x v="7"/>
    <x v="1"/>
    <x v="0"/>
    <x v="1"/>
    <x v="1"/>
    <x v="5"/>
    <x v="3"/>
    <x v="496"/>
    <x v="496"/>
  </r>
  <r>
    <s v="U0498"/>
    <s v="56361628J"/>
    <x v="30"/>
    <x v="1"/>
    <x v="2"/>
    <x v="0"/>
    <s v="R00498"/>
    <x v="201"/>
    <x v="10"/>
    <x v="240"/>
    <x v="2"/>
    <x v="2"/>
    <x v="0"/>
    <x v="497"/>
    <x v="0"/>
    <x v="2"/>
    <x v="0"/>
    <x v="2"/>
    <x v="0"/>
    <x v="2"/>
    <x v="0"/>
    <x v="0"/>
    <x v="1"/>
    <x v="2"/>
    <x v="0"/>
    <x v="1"/>
    <x v="0"/>
    <x v="3"/>
    <x v="0"/>
    <x v="2"/>
    <x v="497"/>
    <x v="497"/>
  </r>
  <r>
    <s v="U0499"/>
    <s v="74397297W"/>
    <x v="9"/>
    <x v="0"/>
    <x v="1"/>
    <x v="1"/>
    <s v="R00499"/>
    <x v="96"/>
    <x v="237"/>
    <x v="49"/>
    <x v="1"/>
    <x v="1"/>
    <x v="2"/>
    <x v="498"/>
    <x v="0"/>
    <x v="1"/>
    <x v="3"/>
    <x v="2"/>
    <x v="0"/>
    <x v="1"/>
    <x v="0"/>
    <x v="2"/>
    <x v="2"/>
    <x v="6"/>
    <x v="4"/>
    <x v="0"/>
    <x v="1"/>
    <x v="2"/>
    <x v="3"/>
    <x v="2"/>
    <x v="498"/>
    <x v="498"/>
  </r>
  <r>
    <s v="U0500"/>
    <s v="62154962S"/>
    <x v="45"/>
    <x v="2"/>
    <x v="1"/>
    <x v="1"/>
    <s v="R00500"/>
    <x v="121"/>
    <x v="106"/>
    <x v="124"/>
    <x v="6"/>
    <x v="3"/>
    <x v="0"/>
    <x v="499"/>
    <x v="2"/>
    <x v="1"/>
    <x v="0"/>
    <x v="1"/>
    <x v="0"/>
    <x v="6"/>
    <x v="1"/>
    <x v="1"/>
    <x v="1"/>
    <x v="7"/>
    <x v="2"/>
    <x v="0"/>
    <x v="0"/>
    <x v="4"/>
    <x v="4"/>
    <x v="1"/>
    <x v="499"/>
    <x v="499"/>
  </r>
  <r>
    <s v="U0501"/>
    <s v="31273136J"/>
    <x v="35"/>
    <x v="0"/>
    <x v="1"/>
    <x v="0"/>
    <s v="R00501"/>
    <x v="3"/>
    <x v="180"/>
    <x v="241"/>
    <x v="2"/>
    <x v="2"/>
    <x v="2"/>
    <x v="500"/>
    <x v="1"/>
    <x v="0"/>
    <x v="1"/>
    <x v="0"/>
    <x v="0"/>
    <x v="2"/>
    <x v="0"/>
    <x v="0"/>
    <x v="1"/>
    <x v="2"/>
    <x v="3"/>
    <x v="1"/>
    <x v="1"/>
    <x v="0"/>
    <x v="1"/>
    <x v="3"/>
    <x v="500"/>
    <x v="500"/>
  </r>
  <r>
    <s v="U0502"/>
    <s v="21574922W"/>
    <x v="29"/>
    <x v="1"/>
    <x v="2"/>
    <x v="0"/>
    <s v="R00502"/>
    <x v="27"/>
    <x v="235"/>
    <x v="15"/>
    <x v="7"/>
    <x v="1"/>
    <x v="2"/>
    <x v="501"/>
    <x v="0"/>
    <x v="1"/>
    <x v="1"/>
    <x v="2"/>
    <x v="0"/>
    <x v="7"/>
    <x v="1"/>
    <x v="1"/>
    <x v="0"/>
    <x v="7"/>
    <x v="2"/>
    <x v="1"/>
    <x v="1"/>
    <x v="4"/>
    <x v="3"/>
    <x v="1"/>
    <x v="501"/>
    <x v="501"/>
  </r>
  <r>
    <s v="U0503"/>
    <s v="23314555F"/>
    <x v="2"/>
    <x v="2"/>
    <x v="1"/>
    <x v="0"/>
    <s v="R00503"/>
    <x v="239"/>
    <x v="238"/>
    <x v="179"/>
    <x v="5"/>
    <x v="3"/>
    <x v="1"/>
    <x v="502"/>
    <x v="1"/>
    <x v="3"/>
    <x v="3"/>
    <x v="0"/>
    <x v="3"/>
    <x v="5"/>
    <x v="0"/>
    <x v="0"/>
    <x v="2"/>
    <x v="4"/>
    <x v="2"/>
    <x v="1"/>
    <x v="1"/>
    <x v="1"/>
    <x v="3"/>
    <x v="1"/>
    <x v="502"/>
    <x v="502"/>
  </r>
  <r>
    <s v="U0504"/>
    <s v="67021892F"/>
    <x v="44"/>
    <x v="0"/>
    <x v="1"/>
    <x v="0"/>
    <s v="R00504"/>
    <x v="59"/>
    <x v="75"/>
    <x v="183"/>
    <x v="9"/>
    <x v="3"/>
    <x v="1"/>
    <x v="503"/>
    <x v="0"/>
    <x v="6"/>
    <x v="3"/>
    <x v="0"/>
    <x v="2"/>
    <x v="9"/>
    <x v="0"/>
    <x v="0"/>
    <x v="2"/>
    <x v="5"/>
    <x v="6"/>
    <x v="0"/>
    <x v="1"/>
    <x v="1"/>
    <x v="1"/>
    <x v="3"/>
    <x v="503"/>
    <x v="503"/>
  </r>
  <r>
    <s v="U0505"/>
    <s v="72971039C"/>
    <x v="35"/>
    <x v="1"/>
    <x v="1"/>
    <x v="0"/>
    <s v="R00505"/>
    <x v="16"/>
    <x v="149"/>
    <x v="10"/>
    <x v="8"/>
    <x v="1"/>
    <x v="2"/>
    <x v="504"/>
    <x v="1"/>
    <x v="2"/>
    <x v="2"/>
    <x v="0"/>
    <x v="0"/>
    <x v="8"/>
    <x v="1"/>
    <x v="1"/>
    <x v="2"/>
    <x v="0"/>
    <x v="7"/>
    <x v="0"/>
    <x v="0"/>
    <x v="2"/>
    <x v="5"/>
    <x v="3"/>
    <x v="504"/>
    <x v="504"/>
  </r>
  <r>
    <s v="U0506"/>
    <s v="80640691T"/>
    <x v="28"/>
    <x v="1"/>
    <x v="1"/>
    <x v="1"/>
    <s v="R00506"/>
    <x v="92"/>
    <x v="4"/>
    <x v="242"/>
    <x v="4"/>
    <x v="1"/>
    <x v="1"/>
    <x v="505"/>
    <x v="0"/>
    <x v="3"/>
    <x v="3"/>
    <x v="2"/>
    <x v="1"/>
    <x v="4"/>
    <x v="0"/>
    <x v="1"/>
    <x v="2"/>
    <x v="4"/>
    <x v="3"/>
    <x v="1"/>
    <x v="1"/>
    <x v="0"/>
    <x v="1"/>
    <x v="2"/>
    <x v="505"/>
    <x v="505"/>
  </r>
  <r>
    <s v="U0507"/>
    <s v="73232596K"/>
    <x v="38"/>
    <x v="0"/>
    <x v="6"/>
    <x v="0"/>
    <s v="R00507"/>
    <x v="43"/>
    <x v="85"/>
    <x v="159"/>
    <x v="5"/>
    <x v="1"/>
    <x v="1"/>
    <x v="506"/>
    <x v="2"/>
    <x v="0"/>
    <x v="1"/>
    <x v="0"/>
    <x v="1"/>
    <x v="5"/>
    <x v="1"/>
    <x v="1"/>
    <x v="1"/>
    <x v="5"/>
    <x v="7"/>
    <x v="0"/>
    <x v="1"/>
    <x v="3"/>
    <x v="2"/>
    <x v="1"/>
    <x v="506"/>
    <x v="506"/>
  </r>
  <r>
    <s v="U0508"/>
    <s v="16668706P"/>
    <x v="28"/>
    <x v="0"/>
    <x v="6"/>
    <x v="0"/>
    <s v="R00508"/>
    <x v="222"/>
    <x v="184"/>
    <x v="243"/>
    <x v="1"/>
    <x v="2"/>
    <x v="2"/>
    <x v="507"/>
    <x v="0"/>
    <x v="0"/>
    <x v="1"/>
    <x v="0"/>
    <x v="0"/>
    <x v="1"/>
    <x v="0"/>
    <x v="1"/>
    <x v="1"/>
    <x v="5"/>
    <x v="0"/>
    <x v="0"/>
    <x v="0"/>
    <x v="4"/>
    <x v="4"/>
    <x v="2"/>
    <x v="507"/>
    <x v="507"/>
  </r>
  <r>
    <s v="U0509"/>
    <s v="91276246X"/>
    <x v="11"/>
    <x v="0"/>
    <x v="4"/>
    <x v="1"/>
    <s v="R00509"/>
    <x v="176"/>
    <x v="239"/>
    <x v="244"/>
    <x v="1"/>
    <x v="1"/>
    <x v="1"/>
    <x v="508"/>
    <x v="2"/>
    <x v="3"/>
    <x v="1"/>
    <x v="1"/>
    <x v="2"/>
    <x v="1"/>
    <x v="0"/>
    <x v="2"/>
    <x v="2"/>
    <x v="9"/>
    <x v="9"/>
    <x v="1"/>
    <x v="0"/>
    <x v="4"/>
    <x v="4"/>
    <x v="2"/>
    <x v="508"/>
    <x v="508"/>
  </r>
  <r>
    <s v="U0510"/>
    <s v="96408851G"/>
    <x v="18"/>
    <x v="0"/>
    <x v="3"/>
    <x v="0"/>
    <s v="R00510"/>
    <x v="198"/>
    <x v="124"/>
    <x v="79"/>
    <x v="3"/>
    <x v="2"/>
    <x v="0"/>
    <x v="509"/>
    <x v="1"/>
    <x v="4"/>
    <x v="0"/>
    <x v="0"/>
    <x v="0"/>
    <x v="3"/>
    <x v="1"/>
    <x v="2"/>
    <x v="2"/>
    <x v="11"/>
    <x v="6"/>
    <x v="0"/>
    <x v="1"/>
    <x v="4"/>
    <x v="5"/>
    <x v="0"/>
    <x v="509"/>
    <x v="509"/>
  </r>
  <r>
    <s v="U0511"/>
    <s v="41192860K"/>
    <x v="9"/>
    <x v="2"/>
    <x v="6"/>
    <x v="0"/>
    <s v="R00511"/>
    <x v="54"/>
    <x v="98"/>
    <x v="177"/>
    <x v="10"/>
    <x v="1"/>
    <x v="0"/>
    <x v="510"/>
    <x v="0"/>
    <x v="2"/>
    <x v="0"/>
    <x v="0"/>
    <x v="0"/>
    <x v="10"/>
    <x v="1"/>
    <x v="1"/>
    <x v="2"/>
    <x v="9"/>
    <x v="5"/>
    <x v="1"/>
    <x v="0"/>
    <x v="0"/>
    <x v="0"/>
    <x v="2"/>
    <x v="510"/>
    <x v="510"/>
  </r>
  <r>
    <s v="U0512"/>
    <s v="67947542E"/>
    <x v="34"/>
    <x v="1"/>
    <x v="3"/>
    <x v="1"/>
    <s v="R00512"/>
    <x v="106"/>
    <x v="74"/>
    <x v="14"/>
    <x v="6"/>
    <x v="2"/>
    <x v="1"/>
    <x v="511"/>
    <x v="0"/>
    <x v="3"/>
    <x v="1"/>
    <x v="1"/>
    <x v="2"/>
    <x v="6"/>
    <x v="0"/>
    <x v="0"/>
    <x v="1"/>
    <x v="4"/>
    <x v="6"/>
    <x v="1"/>
    <x v="0"/>
    <x v="0"/>
    <x v="1"/>
    <x v="3"/>
    <x v="511"/>
    <x v="511"/>
  </r>
  <r>
    <s v="U0513"/>
    <s v="31712939X"/>
    <x v="13"/>
    <x v="1"/>
    <x v="4"/>
    <x v="1"/>
    <s v="R00513"/>
    <x v="172"/>
    <x v="178"/>
    <x v="188"/>
    <x v="4"/>
    <x v="1"/>
    <x v="0"/>
    <x v="512"/>
    <x v="1"/>
    <x v="4"/>
    <x v="0"/>
    <x v="0"/>
    <x v="0"/>
    <x v="4"/>
    <x v="0"/>
    <x v="0"/>
    <x v="2"/>
    <x v="9"/>
    <x v="2"/>
    <x v="0"/>
    <x v="1"/>
    <x v="3"/>
    <x v="1"/>
    <x v="1"/>
    <x v="512"/>
    <x v="512"/>
  </r>
  <r>
    <s v="U0514"/>
    <s v="21181293H"/>
    <x v="37"/>
    <x v="0"/>
    <x v="5"/>
    <x v="0"/>
    <s v="R00514"/>
    <x v="157"/>
    <x v="185"/>
    <x v="193"/>
    <x v="11"/>
    <x v="2"/>
    <x v="0"/>
    <x v="513"/>
    <x v="0"/>
    <x v="0"/>
    <x v="0"/>
    <x v="2"/>
    <x v="0"/>
    <x v="11"/>
    <x v="0"/>
    <x v="1"/>
    <x v="0"/>
    <x v="9"/>
    <x v="4"/>
    <x v="0"/>
    <x v="0"/>
    <x v="1"/>
    <x v="1"/>
    <x v="3"/>
    <x v="513"/>
    <x v="513"/>
  </r>
  <r>
    <s v="U0515"/>
    <s v="71078219P"/>
    <x v="29"/>
    <x v="2"/>
    <x v="0"/>
    <x v="0"/>
    <s v="R00515"/>
    <x v="210"/>
    <x v="27"/>
    <x v="1"/>
    <x v="9"/>
    <x v="1"/>
    <x v="2"/>
    <x v="514"/>
    <x v="0"/>
    <x v="1"/>
    <x v="3"/>
    <x v="0"/>
    <x v="0"/>
    <x v="9"/>
    <x v="1"/>
    <x v="2"/>
    <x v="1"/>
    <x v="10"/>
    <x v="0"/>
    <x v="0"/>
    <x v="1"/>
    <x v="2"/>
    <x v="4"/>
    <x v="1"/>
    <x v="514"/>
    <x v="514"/>
  </r>
  <r>
    <s v="U0516"/>
    <s v="70853291C"/>
    <x v="44"/>
    <x v="2"/>
    <x v="4"/>
    <x v="0"/>
    <s v="R00516"/>
    <x v="55"/>
    <x v="47"/>
    <x v="44"/>
    <x v="8"/>
    <x v="3"/>
    <x v="0"/>
    <x v="515"/>
    <x v="2"/>
    <x v="5"/>
    <x v="0"/>
    <x v="2"/>
    <x v="0"/>
    <x v="8"/>
    <x v="1"/>
    <x v="0"/>
    <x v="1"/>
    <x v="9"/>
    <x v="10"/>
    <x v="0"/>
    <x v="0"/>
    <x v="4"/>
    <x v="4"/>
    <x v="3"/>
    <x v="515"/>
    <x v="515"/>
  </r>
  <r>
    <s v="U0517"/>
    <s v="76570126K"/>
    <x v="32"/>
    <x v="0"/>
    <x v="5"/>
    <x v="0"/>
    <s v="R00517"/>
    <x v="110"/>
    <x v="240"/>
    <x v="54"/>
    <x v="4"/>
    <x v="1"/>
    <x v="1"/>
    <x v="516"/>
    <x v="1"/>
    <x v="4"/>
    <x v="1"/>
    <x v="1"/>
    <x v="4"/>
    <x v="4"/>
    <x v="1"/>
    <x v="2"/>
    <x v="1"/>
    <x v="0"/>
    <x v="5"/>
    <x v="0"/>
    <x v="1"/>
    <x v="3"/>
    <x v="2"/>
    <x v="3"/>
    <x v="516"/>
    <x v="516"/>
  </r>
  <r>
    <s v="U0518"/>
    <s v="86471512E"/>
    <x v="15"/>
    <x v="1"/>
    <x v="2"/>
    <x v="1"/>
    <s v="R00518"/>
    <x v="172"/>
    <x v="86"/>
    <x v="245"/>
    <x v="1"/>
    <x v="0"/>
    <x v="0"/>
    <x v="517"/>
    <x v="1"/>
    <x v="5"/>
    <x v="0"/>
    <x v="1"/>
    <x v="0"/>
    <x v="1"/>
    <x v="1"/>
    <x v="1"/>
    <x v="1"/>
    <x v="9"/>
    <x v="0"/>
    <x v="1"/>
    <x v="0"/>
    <x v="1"/>
    <x v="4"/>
    <x v="3"/>
    <x v="517"/>
    <x v="517"/>
  </r>
  <r>
    <s v="U0519"/>
    <s v="71921389K"/>
    <x v="17"/>
    <x v="1"/>
    <x v="5"/>
    <x v="1"/>
    <s v="R00519"/>
    <x v="98"/>
    <x v="241"/>
    <x v="231"/>
    <x v="11"/>
    <x v="2"/>
    <x v="0"/>
    <x v="518"/>
    <x v="2"/>
    <x v="3"/>
    <x v="0"/>
    <x v="2"/>
    <x v="0"/>
    <x v="11"/>
    <x v="0"/>
    <x v="1"/>
    <x v="1"/>
    <x v="9"/>
    <x v="2"/>
    <x v="0"/>
    <x v="0"/>
    <x v="2"/>
    <x v="4"/>
    <x v="0"/>
    <x v="518"/>
    <x v="518"/>
  </r>
  <r>
    <s v="U0520"/>
    <s v="21681763P"/>
    <x v="44"/>
    <x v="2"/>
    <x v="4"/>
    <x v="1"/>
    <s v="R00520"/>
    <x v="121"/>
    <x v="67"/>
    <x v="246"/>
    <x v="5"/>
    <x v="1"/>
    <x v="1"/>
    <x v="519"/>
    <x v="1"/>
    <x v="1"/>
    <x v="3"/>
    <x v="1"/>
    <x v="1"/>
    <x v="5"/>
    <x v="1"/>
    <x v="1"/>
    <x v="1"/>
    <x v="7"/>
    <x v="1"/>
    <x v="1"/>
    <x v="1"/>
    <x v="3"/>
    <x v="2"/>
    <x v="3"/>
    <x v="519"/>
    <x v="519"/>
  </r>
  <r>
    <s v="U0521"/>
    <s v="73234924A"/>
    <x v="30"/>
    <x v="1"/>
    <x v="2"/>
    <x v="0"/>
    <s v="R00521"/>
    <x v="148"/>
    <x v="126"/>
    <x v="34"/>
    <x v="6"/>
    <x v="0"/>
    <x v="0"/>
    <x v="520"/>
    <x v="0"/>
    <x v="1"/>
    <x v="0"/>
    <x v="0"/>
    <x v="0"/>
    <x v="6"/>
    <x v="0"/>
    <x v="0"/>
    <x v="1"/>
    <x v="6"/>
    <x v="6"/>
    <x v="1"/>
    <x v="0"/>
    <x v="1"/>
    <x v="2"/>
    <x v="2"/>
    <x v="520"/>
    <x v="520"/>
  </r>
  <r>
    <s v="U0522"/>
    <s v="36077853F"/>
    <x v="3"/>
    <x v="0"/>
    <x v="5"/>
    <x v="0"/>
    <s v="R00522"/>
    <x v="33"/>
    <x v="216"/>
    <x v="181"/>
    <x v="12"/>
    <x v="1"/>
    <x v="2"/>
    <x v="521"/>
    <x v="0"/>
    <x v="4"/>
    <x v="1"/>
    <x v="0"/>
    <x v="0"/>
    <x v="12"/>
    <x v="0"/>
    <x v="1"/>
    <x v="1"/>
    <x v="2"/>
    <x v="7"/>
    <x v="0"/>
    <x v="0"/>
    <x v="2"/>
    <x v="4"/>
    <x v="0"/>
    <x v="521"/>
    <x v="521"/>
  </r>
  <r>
    <s v="U0523"/>
    <s v="65295647G"/>
    <x v="4"/>
    <x v="1"/>
    <x v="1"/>
    <x v="1"/>
    <s v="R00523"/>
    <x v="173"/>
    <x v="242"/>
    <x v="29"/>
    <x v="6"/>
    <x v="3"/>
    <x v="1"/>
    <x v="522"/>
    <x v="1"/>
    <x v="0"/>
    <x v="1"/>
    <x v="2"/>
    <x v="1"/>
    <x v="6"/>
    <x v="0"/>
    <x v="0"/>
    <x v="2"/>
    <x v="7"/>
    <x v="6"/>
    <x v="1"/>
    <x v="1"/>
    <x v="4"/>
    <x v="5"/>
    <x v="0"/>
    <x v="522"/>
    <x v="522"/>
  </r>
  <r>
    <s v="U0524"/>
    <s v="14628865Z"/>
    <x v="38"/>
    <x v="0"/>
    <x v="0"/>
    <x v="1"/>
    <s v="R00524"/>
    <x v="240"/>
    <x v="111"/>
    <x v="200"/>
    <x v="9"/>
    <x v="3"/>
    <x v="1"/>
    <x v="523"/>
    <x v="0"/>
    <x v="4"/>
    <x v="2"/>
    <x v="1"/>
    <x v="2"/>
    <x v="9"/>
    <x v="1"/>
    <x v="2"/>
    <x v="1"/>
    <x v="9"/>
    <x v="4"/>
    <x v="1"/>
    <x v="0"/>
    <x v="4"/>
    <x v="4"/>
    <x v="1"/>
    <x v="523"/>
    <x v="523"/>
  </r>
  <r>
    <s v="U0525"/>
    <s v="14540245J"/>
    <x v="5"/>
    <x v="2"/>
    <x v="4"/>
    <x v="1"/>
    <s v="R00525"/>
    <x v="104"/>
    <x v="31"/>
    <x v="111"/>
    <x v="5"/>
    <x v="2"/>
    <x v="0"/>
    <x v="524"/>
    <x v="2"/>
    <x v="5"/>
    <x v="0"/>
    <x v="1"/>
    <x v="0"/>
    <x v="5"/>
    <x v="1"/>
    <x v="2"/>
    <x v="1"/>
    <x v="0"/>
    <x v="1"/>
    <x v="0"/>
    <x v="0"/>
    <x v="1"/>
    <x v="4"/>
    <x v="2"/>
    <x v="524"/>
    <x v="524"/>
  </r>
  <r>
    <s v="U0526"/>
    <s v="88785604S"/>
    <x v="15"/>
    <x v="1"/>
    <x v="3"/>
    <x v="1"/>
    <s v="R00526"/>
    <x v="26"/>
    <x v="243"/>
    <x v="67"/>
    <x v="11"/>
    <x v="3"/>
    <x v="0"/>
    <x v="525"/>
    <x v="1"/>
    <x v="0"/>
    <x v="0"/>
    <x v="2"/>
    <x v="0"/>
    <x v="11"/>
    <x v="0"/>
    <x v="0"/>
    <x v="1"/>
    <x v="5"/>
    <x v="4"/>
    <x v="0"/>
    <x v="0"/>
    <x v="2"/>
    <x v="4"/>
    <x v="3"/>
    <x v="525"/>
    <x v="525"/>
  </r>
  <r>
    <s v="U0527"/>
    <s v="37061304R"/>
    <x v="15"/>
    <x v="2"/>
    <x v="3"/>
    <x v="1"/>
    <s v="R00527"/>
    <x v="211"/>
    <x v="244"/>
    <x v="101"/>
    <x v="6"/>
    <x v="0"/>
    <x v="1"/>
    <x v="526"/>
    <x v="1"/>
    <x v="2"/>
    <x v="3"/>
    <x v="1"/>
    <x v="2"/>
    <x v="6"/>
    <x v="1"/>
    <x v="0"/>
    <x v="2"/>
    <x v="5"/>
    <x v="4"/>
    <x v="1"/>
    <x v="1"/>
    <x v="2"/>
    <x v="3"/>
    <x v="3"/>
    <x v="526"/>
    <x v="526"/>
  </r>
  <r>
    <s v="U0528"/>
    <s v="53370064J"/>
    <x v="14"/>
    <x v="0"/>
    <x v="0"/>
    <x v="0"/>
    <s v="R00528"/>
    <x v="241"/>
    <x v="183"/>
    <x v="242"/>
    <x v="10"/>
    <x v="0"/>
    <x v="2"/>
    <x v="527"/>
    <x v="2"/>
    <x v="3"/>
    <x v="2"/>
    <x v="0"/>
    <x v="0"/>
    <x v="10"/>
    <x v="0"/>
    <x v="2"/>
    <x v="1"/>
    <x v="6"/>
    <x v="1"/>
    <x v="0"/>
    <x v="0"/>
    <x v="4"/>
    <x v="4"/>
    <x v="1"/>
    <x v="527"/>
    <x v="527"/>
  </r>
  <r>
    <s v="U0529"/>
    <s v="89714583R"/>
    <x v="6"/>
    <x v="0"/>
    <x v="2"/>
    <x v="0"/>
    <s v="R00529"/>
    <x v="99"/>
    <x v="18"/>
    <x v="247"/>
    <x v="8"/>
    <x v="3"/>
    <x v="0"/>
    <x v="528"/>
    <x v="1"/>
    <x v="2"/>
    <x v="0"/>
    <x v="0"/>
    <x v="0"/>
    <x v="8"/>
    <x v="1"/>
    <x v="0"/>
    <x v="0"/>
    <x v="7"/>
    <x v="3"/>
    <x v="1"/>
    <x v="1"/>
    <x v="3"/>
    <x v="1"/>
    <x v="0"/>
    <x v="528"/>
    <x v="528"/>
  </r>
  <r>
    <s v="U0530"/>
    <s v="26511030B"/>
    <x v="41"/>
    <x v="0"/>
    <x v="0"/>
    <x v="0"/>
    <s v="R00530"/>
    <x v="54"/>
    <x v="72"/>
    <x v="209"/>
    <x v="3"/>
    <x v="0"/>
    <x v="0"/>
    <x v="529"/>
    <x v="1"/>
    <x v="6"/>
    <x v="0"/>
    <x v="0"/>
    <x v="0"/>
    <x v="3"/>
    <x v="1"/>
    <x v="1"/>
    <x v="2"/>
    <x v="9"/>
    <x v="4"/>
    <x v="0"/>
    <x v="0"/>
    <x v="2"/>
    <x v="4"/>
    <x v="1"/>
    <x v="529"/>
    <x v="529"/>
  </r>
  <r>
    <s v="U0531"/>
    <s v="53096198P"/>
    <x v="45"/>
    <x v="1"/>
    <x v="5"/>
    <x v="0"/>
    <s v="R00531"/>
    <x v="27"/>
    <x v="195"/>
    <x v="34"/>
    <x v="4"/>
    <x v="0"/>
    <x v="0"/>
    <x v="530"/>
    <x v="1"/>
    <x v="0"/>
    <x v="0"/>
    <x v="0"/>
    <x v="0"/>
    <x v="4"/>
    <x v="0"/>
    <x v="0"/>
    <x v="1"/>
    <x v="7"/>
    <x v="5"/>
    <x v="1"/>
    <x v="1"/>
    <x v="4"/>
    <x v="4"/>
    <x v="1"/>
    <x v="530"/>
    <x v="530"/>
  </r>
  <r>
    <s v="U0532"/>
    <s v="81569686W"/>
    <x v="47"/>
    <x v="2"/>
    <x v="5"/>
    <x v="1"/>
    <s v="R00532"/>
    <x v="179"/>
    <x v="122"/>
    <x v="84"/>
    <x v="12"/>
    <x v="0"/>
    <x v="2"/>
    <x v="531"/>
    <x v="1"/>
    <x v="4"/>
    <x v="2"/>
    <x v="0"/>
    <x v="0"/>
    <x v="12"/>
    <x v="0"/>
    <x v="0"/>
    <x v="1"/>
    <x v="4"/>
    <x v="0"/>
    <x v="0"/>
    <x v="1"/>
    <x v="0"/>
    <x v="0"/>
    <x v="3"/>
    <x v="531"/>
    <x v="531"/>
  </r>
  <r>
    <s v="U0533"/>
    <s v="33123854J"/>
    <x v="38"/>
    <x v="1"/>
    <x v="1"/>
    <x v="1"/>
    <s v="R00533"/>
    <x v="131"/>
    <x v="205"/>
    <x v="182"/>
    <x v="2"/>
    <x v="0"/>
    <x v="2"/>
    <x v="532"/>
    <x v="2"/>
    <x v="1"/>
    <x v="1"/>
    <x v="2"/>
    <x v="0"/>
    <x v="2"/>
    <x v="1"/>
    <x v="2"/>
    <x v="1"/>
    <x v="3"/>
    <x v="7"/>
    <x v="1"/>
    <x v="0"/>
    <x v="3"/>
    <x v="1"/>
    <x v="1"/>
    <x v="532"/>
    <x v="532"/>
  </r>
  <r>
    <s v="U0534"/>
    <s v="25591219Q"/>
    <x v="36"/>
    <x v="1"/>
    <x v="4"/>
    <x v="0"/>
    <s v="R00534"/>
    <x v="128"/>
    <x v="111"/>
    <x v="248"/>
    <x v="5"/>
    <x v="0"/>
    <x v="0"/>
    <x v="533"/>
    <x v="2"/>
    <x v="4"/>
    <x v="0"/>
    <x v="0"/>
    <x v="0"/>
    <x v="5"/>
    <x v="0"/>
    <x v="2"/>
    <x v="1"/>
    <x v="4"/>
    <x v="4"/>
    <x v="1"/>
    <x v="0"/>
    <x v="0"/>
    <x v="1"/>
    <x v="3"/>
    <x v="533"/>
    <x v="533"/>
  </r>
  <r>
    <s v="U0535"/>
    <s v="29256417A"/>
    <x v="31"/>
    <x v="0"/>
    <x v="4"/>
    <x v="0"/>
    <s v="R00535"/>
    <x v="226"/>
    <x v="32"/>
    <x v="33"/>
    <x v="10"/>
    <x v="3"/>
    <x v="1"/>
    <x v="534"/>
    <x v="1"/>
    <x v="1"/>
    <x v="2"/>
    <x v="0"/>
    <x v="2"/>
    <x v="10"/>
    <x v="1"/>
    <x v="1"/>
    <x v="1"/>
    <x v="3"/>
    <x v="7"/>
    <x v="0"/>
    <x v="0"/>
    <x v="3"/>
    <x v="0"/>
    <x v="3"/>
    <x v="534"/>
    <x v="534"/>
  </r>
  <r>
    <s v="U0536"/>
    <s v="36770030E"/>
    <x v="13"/>
    <x v="0"/>
    <x v="3"/>
    <x v="0"/>
    <s v="R00536"/>
    <x v="62"/>
    <x v="63"/>
    <x v="87"/>
    <x v="11"/>
    <x v="1"/>
    <x v="1"/>
    <x v="535"/>
    <x v="1"/>
    <x v="0"/>
    <x v="2"/>
    <x v="2"/>
    <x v="3"/>
    <x v="11"/>
    <x v="0"/>
    <x v="0"/>
    <x v="0"/>
    <x v="7"/>
    <x v="5"/>
    <x v="0"/>
    <x v="0"/>
    <x v="2"/>
    <x v="4"/>
    <x v="1"/>
    <x v="535"/>
    <x v="535"/>
  </r>
  <r>
    <s v="U0537"/>
    <s v="82513841F"/>
    <x v="40"/>
    <x v="2"/>
    <x v="5"/>
    <x v="1"/>
    <s v="R00537"/>
    <x v="161"/>
    <x v="178"/>
    <x v="180"/>
    <x v="2"/>
    <x v="2"/>
    <x v="1"/>
    <x v="536"/>
    <x v="0"/>
    <x v="2"/>
    <x v="3"/>
    <x v="2"/>
    <x v="1"/>
    <x v="2"/>
    <x v="0"/>
    <x v="2"/>
    <x v="0"/>
    <x v="0"/>
    <x v="2"/>
    <x v="1"/>
    <x v="1"/>
    <x v="2"/>
    <x v="4"/>
    <x v="0"/>
    <x v="536"/>
    <x v="536"/>
  </r>
  <r>
    <s v="U0538"/>
    <s v="37559961H"/>
    <x v="16"/>
    <x v="0"/>
    <x v="0"/>
    <x v="0"/>
    <s v="R00538"/>
    <x v="67"/>
    <x v="90"/>
    <x v="232"/>
    <x v="1"/>
    <x v="3"/>
    <x v="0"/>
    <x v="537"/>
    <x v="1"/>
    <x v="5"/>
    <x v="0"/>
    <x v="0"/>
    <x v="0"/>
    <x v="1"/>
    <x v="1"/>
    <x v="1"/>
    <x v="2"/>
    <x v="2"/>
    <x v="6"/>
    <x v="1"/>
    <x v="0"/>
    <x v="1"/>
    <x v="3"/>
    <x v="0"/>
    <x v="537"/>
    <x v="537"/>
  </r>
  <r>
    <s v="U0539"/>
    <s v="95389233E"/>
    <x v="20"/>
    <x v="1"/>
    <x v="1"/>
    <x v="0"/>
    <s v="R00539"/>
    <x v="75"/>
    <x v="84"/>
    <x v="87"/>
    <x v="13"/>
    <x v="0"/>
    <x v="2"/>
    <x v="538"/>
    <x v="1"/>
    <x v="3"/>
    <x v="3"/>
    <x v="1"/>
    <x v="0"/>
    <x v="13"/>
    <x v="0"/>
    <x v="0"/>
    <x v="0"/>
    <x v="4"/>
    <x v="3"/>
    <x v="1"/>
    <x v="1"/>
    <x v="1"/>
    <x v="4"/>
    <x v="2"/>
    <x v="538"/>
    <x v="538"/>
  </r>
  <r>
    <s v="U0540"/>
    <s v="92472802Z"/>
    <x v="22"/>
    <x v="2"/>
    <x v="2"/>
    <x v="1"/>
    <s v="R00540"/>
    <x v="14"/>
    <x v="229"/>
    <x v="39"/>
    <x v="5"/>
    <x v="0"/>
    <x v="1"/>
    <x v="539"/>
    <x v="1"/>
    <x v="6"/>
    <x v="3"/>
    <x v="1"/>
    <x v="3"/>
    <x v="5"/>
    <x v="0"/>
    <x v="1"/>
    <x v="1"/>
    <x v="7"/>
    <x v="10"/>
    <x v="1"/>
    <x v="0"/>
    <x v="0"/>
    <x v="0"/>
    <x v="3"/>
    <x v="539"/>
    <x v="539"/>
  </r>
  <r>
    <s v="U0541"/>
    <s v="56959633H"/>
    <x v="20"/>
    <x v="2"/>
    <x v="5"/>
    <x v="1"/>
    <s v="R00541"/>
    <x v="53"/>
    <x v="115"/>
    <x v="249"/>
    <x v="8"/>
    <x v="3"/>
    <x v="1"/>
    <x v="540"/>
    <x v="0"/>
    <x v="4"/>
    <x v="2"/>
    <x v="1"/>
    <x v="4"/>
    <x v="8"/>
    <x v="0"/>
    <x v="2"/>
    <x v="0"/>
    <x v="9"/>
    <x v="0"/>
    <x v="1"/>
    <x v="1"/>
    <x v="4"/>
    <x v="3"/>
    <x v="2"/>
    <x v="540"/>
    <x v="540"/>
  </r>
  <r>
    <s v="U0542"/>
    <s v="97864702R"/>
    <x v="15"/>
    <x v="2"/>
    <x v="4"/>
    <x v="1"/>
    <s v="R00542"/>
    <x v="20"/>
    <x v="245"/>
    <x v="203"/>
    <x v="2"/>
    <x v="1"/>
    <x v="0"/>
    <x v="541"/>
    <x v="1"/>
    <x v="2"/>
    <x v="0"/>
    <x v="2"/>
    <x v="0"/>
    <x v="2"/>
    <x v="1"/>
    <x v="2"/>
    <x v="1"/>
    <x v="9"/>
    <x v="2"/>
    <x v="0"/>
    <x v="0"/>
    <x v="2"/>
    <x v="1"/>
    <x v="3"/>
    <x v="541"/>
    <x v="541"/>
  </r>
  <r>
    <s v="U0543"/>
    <s v="59923361N"/>
    <x v="41"/>
    <x v="1"/>
    <x v="1"/>
    <x v="0"/>
    <s v="R00543"/>
    <x v="120"/>
    <x v="187"/>
    <x v="250"/>
    <x v="12"/>
    <x v="2"/>
    <x v="0"/>
    <x v="542"/>
    <x v="2"/>
    <x v="0"/>
    <x v="0"/>
    <x v="2"/>
    <x v="0"/>
    <x v="12"/>
    <x v="1"/>
    <x v="0"/>
    <x v="0"/>
    <x v="9"/>
    <x v="0"/>
    <x v="0"/>
    <x v="0"/>
    <x v="3"/>
    <x v="0"/>
    <x v="1"/>
    <x v="542"/>
    <x v="542"/>
  </r>
  <r>
    <s v="U0544"/>
    <s v="14682898C"/>
    <x v="37"/>
    <x v="2"/>
    <x v="5"/>
    <x v="0"/>
    <s v="R00544"/>
    <x v="242"/>
    <x v="141"/>
    <x v="188"/>
    <x v="12"/>
    <x v="0"/>
    <x v="2"/>
    <x v="543"/>
    <x v="0"/>
    <x v="1"/>
    <x v="3"/>
    <x v="2"/>
    <x v="0"/>
    <x v="12"/>
    <x v="1"/>
    <x v="0"/>
    <x v="1"/>
    <x v="5"/>
    <x v="0"/>
    <x v="1"/>
    <x v="0"/>
    <x v="0"/>
    <x v="1"/>
    <x v="3"/>
    <x v="543"/>
    <x v="543"/>
  </r>
  <r>
    <s v="U0545"/>
    <s v="88711437T"/>
    <x v="23"/>
    <x v="2"/>
    <x v="4"/>
    <x v="0"/>
    <s v="R00545"/>
    <x v="243"/>
    <x v="246"/>
    <x v="215"/>
    <x v="6"/>
    <x v="2"/>
    <x v="0"/>
    <x v="544"/>
    <x v="2"/>
    <x v="2"/>
    <x v="0"/>
    <x v="1"/>
    <x v="0"/>
    <x v="6"/>
    <x v="0"/>
    <x v="0"/>
    <x v="2"/>
    <x v="5"/>
    <x v="6"/>
    <x v="1"/>
    <x v="1"/>
    <x v="2"/>
    <x v="3"/>
    <x v="1"/>
    <x v="544"/>
    <x v="544"/>
  </r>
  <r>
    <s v="U0546"/>
    <s v="20552795H"/>
    <x v="27"/>
    <x v="1"/>
    <x v="4"/>
    <x v="1"/>
    <s v="R00546"/>
    <x v="193"/>
    <x v="120"/>
    <x v="5"/>
    <x v="9"/>
    <x v="0"/>
    <x v="1"/>
    <x v="545"/>
    <x v="1"/>
    <x v="3"/>
    <x v="3"/>
    <x v="2"/>
    <x v="1"/>
    <x v="9"/>
    <x v="0"/>
    <x v="2"/>
    <x v="1"/>
    <x v="7"/>
    <x v="7"/>
    <x v="1"/>
    <x v="0"/>
    <x v="3"/>
    <x v="2"/>
    <x v="3"/>
    <x v="545"/>
    <x v="545"/>
  </r>
  <r>
    <s v="U0547"/>
    <s v="92048429Z"/>
    <x v="17"/>
    <x v="0"/>
    <x v="6"/>
    <x v="0"/>
    <s v="R00547"/>
    <x v="174"/>
    <x v="247"/>
    <x v="21"/>
    <x v="8"/>
    <x v="3"/>
    <x v="1"/>
    <x v="546"/>
    <x v="1"/>
    <x v="3"/>
    <x v="2"/>
    <x v="0"/>
    <x v="1"/>
    <x v="8"/>
    <x v="1"/>
    <x v="1"/>
    <x v="1"/>
    <x v="6"/>
    <x v="4"/>
    <x v="1"/>
    <x v="0"/>
    <x v="0"/>
    <x v="1"/>
    <x v="0"/>
    <x v="546"/>
    <x v="546"/>
  </r>
  <r>
    <s v="U0548"/>
    <s v="26320027T"/>
    <x v="42"/>
    <x v="1"/>
    <x v="2"/>
    <x v="1"/>
    <s v="R00548"/>
    <x v="74"/>
    <x v="205"/>
    <x v="146"/>
    <x v="10"/>
    <x v="1"/>
    <x v="2"/>
    <x v="547"/>
    <x v="2"/>
    <x v="3"/>
    <x v="2"/>
    <x v="0"/>
    <x v="0"/>
    <x v="10"/>
    <x v="1"/>
    <x v="2"/>
    <x v="2"/>
    <x v="3"/>
    <x v="7"/>
    <x v="1"/>
    <x v="1"/>
    <x v="3"/>
    <x v="3"/>
    <x v="0"/>
    <x v="547"/>
    <x v="547"/>
  </r>
  <r>
    <s v="U0549"/>
    <s v="97371807L"/>
    <x v="17"/>
    <x v="1"/>
    <x v="3"/>
    <x v="1"/>
    <s v="R00549"/>
    <x v="105"/>
    <x v="240"/>
    <x v="46"/>
    <x v="11"/>
    <x v="0"/>
    <x v="0"/>
    <x v="548"/>
    <x v="2"/>
    <x v="0"/>
    <x v="0"/>
    <x v="2"/>
    <x v="0"/>
    <x v="11"/>
    <x v="0"/>
    <x v="2"/>
    <x v="1"/>
    <x v="7"/>
    <x v="5"/>
    <x v="0"/>
    <x v="0"/>
    <x v="0"/>
    <x v="1"/>
    <x v="0"/>
    <x v="548"/>
    <x v="548"/>
  </r>
  <r>
    <s v="U0550"/>
    <s v="13537404H"/>
    <x v="37"/>
    <x v="1"/>
    <x v="2"/>
    <x v="1"/>
    <s v="R00550"/>
    <x v="20"/>
    <x v="248"/>
    <x v="191"/>
    <x v="12"/>
    <x v="1"/>
    <x v="0"/>
    <x v="549"/>
    <x v="0"/>
    <x v="0"/>
    <x v="0"/>
    <x v="0"/>
    <x v="0"/>
    <x v="12"/>
    <x v="1"/>
    <x v="2"/>
    <x v="2"/>
    <x v="9"/>
    <x v="5"/>
    <x v="1"/>
    <x v="0"/>
    <x v="1"/>
    <x v="5"/>
    <x v="3"/>
    <x v="549"/>
    <x v="549"/>
  </r>
  <r>
    <s v="U0551"/>
    <s v="41713262W"/>
    <x v="19"/>
    <x v="1"/>
    <x v="1"/>
    <x v="0"/>
    <s v="R00551"/>
    <x v="153"/>
    <x v="175"/>
    <x v="98"/>
    <x v="7"/>
    <x v="0"/>
    <x v="0"/>
    <x v="550"/>
    <x v="1"/>
    <x v="3"/>
    <x v="0"/>
    <x v="0"/>
    <x v="0"/>
    <x v="7"/>
    <x v="0"/>
    <x v="0"/>
    <x v="2"/>
    <x v="5"/>
    <x v="3"/>
    <x v="0"/>
    <x v="1"/>
    <x v="0"/>
    <x v="0"/>
    <x v="3"/>
    <x v="550"/>
    <x v="550"/>
  </r>
  <r>
    <s v="U0552"/>
    <s v="48377228V"/>
    <x v="26"/>
    <x v="1"/>
    <x v="2"/>
    <x v="1"/>
    <s v="R00552"/>
    <x v="93"/>
    <x v="3"/>
    <x v="219"/>
    <x v="6"/>
    <x v="2"/>
    <x v="0"/>
    <x v="551"/>
    <x v="1"/>
    <x v="6"/>
    <x v="0"/>
    <x v="1"/>
    <x v="0"/>
    <x v="6"/>
    <x v="1"/>
    <x v="0"/>
    <x v="1"/>
    <x v="9"/>
    <x v="1"/>
    <x v="1"/>
    <x v="0"/>
    <x v="3"/>
    <x v="0"/>
    <x v="3"/>
    <x v="551"/>
    <x v="551"/>
  </r>
  <r>
    <s v="U0553"/>
    <s v="75053992R"/>
    <x v="26"/>
    <x v="2"/>
    <x v="3"/>
    <x v="1"/>
    <s v="R00553"/>
    <x v="10"/>
    <x v="249"/>
    <x v="7"/>
    <x v="9"/>
    <x v="0"/>
    <x v="0"/>
    <x v="552"/>
    <x v="1"/>
    <x v="4"/>
    <x v="0"/>
    <x v="0"/>
    <x v="0"/>
    <x v="9"/>
    <x v="0"/>
    <x v="1"/>
    <x v="1"/>
    <x v="6"/>
    <x v="6"/>
    <x v="1"/>
    <x v="0"/>
    <x v="1"/>
    <x v="0"/>
    <x v="3"/>
    <x v="552"/>
    <x v="552"/>
  </r>
  <r>
    <s v="U0554"/>
    <s v="53579041N"/>
    <x v="12"/>
    <x v="0"/>
    <x v="2"/>
    <x v="0"/>
    <s v="R00554"/>
    <x v="65"/>
    <x v="171"/>
    <x v="35"/>
    <x v="0"/>
    <x v="1"/>
    <x v="1"/>
    <x v="553"/>
    <x v="2"/>
    <x v="0"/>
    <x v="1"/>
    <x v="1"/>
    <x v="3"/>
    <x v="0"/>
    <x v="0"/>
    <x v="1"/>
    <x v="1"/>
    <x v="6"/>
    <x v="6"/>
    <x v="1"/>
    <x v="0"/>
    <x v="3"/>
    <x v="0"/>
    <x v="1"/>
    <x v="553"/>
    <x v="553"/>
  </r>
  <r>
    <s v="U0555"/>
    <s v="19712700K"/>
    <x v="29"/>
    <x v="0"/>
    <x v="4"/>
    <x v="1"/>
    <s v="R00555"/>
    <x v="179"/>
    <x v="214"/>
    <x v="96"/>
    <x v="12"/>
    <x v="0"/>
    <x v="0"/>
    <x v="554"/>
    <x v="0"/>
    <x v="6"/>
    <x v="0"/>
    <x v="0"/>
    <x v="0"/>
    <x v="12"/>
    <x v="0"/>
    <x v="0"/>
    <x v="1"/>
    <x v="4"/>
    <x v="5"/>
    <x v="1"/>
    <x v="0"/>
    <x v="4"/>
    <x v="4"/>
    <x v="1"/>
    <x v="554"/>
    <x v="554"/>
  </r>
  <r>
    <s v="U0556"/>
    <s v="81269816Y"/>
    <x v="0"/>
    <x v="2"/>
    <x v="4"/>
    <x v="0"/>
    <s v="R00556"/>
    <x v="68"/>
    <x v="29"/>
    <x v="226"/>
    <x v="8"/>
    <x v="2"/>
    <x v="2"/>
    <x v="555"/>
    <x v="1"/>
    <x v="4"/>
    <x v="2"/>
    <x v="0"/>
    <x v="0"/>
    <x v="8"/>
    <x v="1"/>
    <x v="1"/>
    <x v="0"/>
    <x v="7"/>
    <x v="1"/>
    <x v="0"/>
    <x v="0"/>
    <x v="3"/>
    <x v="0"/>
    <x v="0"/>
    <x v="555"/>
    <x v="555"/>
  </r>
  <r>
    <s v="U0557"/>
    <s v="40400158Z"/>
    <x v="44"/>
    <x v="1"/>
    <x v="6"/>
    <x v="1"/>
    <s v="R00557"/>
    <x v="126"/>
    <x v="128"/>
    <x v="202"/>
    <x v="11"/>
    <x v="0"/>
    <x v="1"/>
    <x v="556"/>
    <x v="1"/>
    <x v="1"/>
    <x v="1"/>
    <x v="2"/>
    <x v="3"/>
    <x v="11"/>
    <x v="0"/>
    <x v="1"/>
    <x v="2"/>
    <x v="9"/>
    <x v="10"/>
    <x v="0"/>
    <x v="1"/>
    <x v="4"/>
    <x v="5"/>
    <x v="3"/>
    <x v="556"/>
    <x v="556"/>
  </r>
  <r>
    <s v="U0558"/>
    <s v="83401711P"/>
    <x v="21"/>
    <x v="2"/>
    <x v="6"/>
    <x v="0"/>
    <s v="R00558"/>
    <x v="69"/>
    <x v="122"/>
    <x v="251"/>
    <x v="1"/>
    <x v="3"/>
    <x v="2"/>
    <x v="557"/>
    <x v="1"/>
    <x v="5"/>
    <x v="3"/>
    <x v="0"/>
    <x v="0"/>
    <x v="1"/>
    <x v="0"/>
    <x v="2"/>
    <x v="2"/>
    <x v="0"/>
    <x v="0"/>
    <x v="0"/>
    <x v="1"/>
    <x v="1"/>
    <x v="5"/>
    <x v="1"/>
    <x v="557"/>
    <x v="557"/>
  </r>
  <r>
    <s v="U0559"/>
    <s v="80914816B"/>
    <x v="8"/>
    <x v="2"/>
    <x v="5"/>
    <x v="1"/>
    <s v="R00559"/>
    <x v="83"/>
    <x v="140"/>
    <x v="181"/>
    <x v="5"/>
    <x v="1"/>
    <x v="1"/>
    <x v="558"/>
    <x v="2"/>
    <x v="3"/>
    <x v="3"/>
    <x v="0"/>
    <x v="1"/>
    <x v="5"/>
    <x v="1"/>
    <x v="1"/>
    <x v="1"/>
    <x v="4"/>
    <x v="0"/>
    <x v="1"/>
    <x v="1"/>
    <x v="3"/>
    <x v="0"/>
    <x v="2"/>
    <x v="558"/>
    <x v="558"/>
  </r>
  <r>
    <s v="U0560"/>
    <s v="97228825M"/>
    <x v="27"/>
    <x v="1"/>
    <x v="3"/>
    <x v="0"/>
    <s v="R00560"/>
    <x v="244"/>
    <x v="130"/>
    <x v="183"/>
    <x v="6"/>
    <x v="3"/>
    <x v="1"/>
    <x v="559"/>
    <x v="1"/>
    <x v="4"/>
    <x v="3"/>
    <x v="1"/>
    <x v="1"/>
    <x v="6"/>
    <x v="1"/>
    <x v="0"/>
    <x v="1"/>
    <x v="8"/>
    <x v="1"/>
    <x v="0"/>
    <x v="0"/>
    <x v="1"/>
    <x v="3"/>
    <x v="3"/>
    <x v="559"/>
    <x v="559"/>
  </r>
  <r>
    <s v="U0561"/>
    <s v="46647913A"/>
    <x v="34"/>
    <x v="1"/>
    <x v="4"/>
    <x v="1"/>
    <s v="R00561"/>
    <x v="245"/>
    <x v="173"/>
    <x v="35"/>
    <x v="1"/>
    <x v="3"/>
    <x v="0"/>
    <x v="560"/>
    <x v="1"/>
    <x v="6"/>
    <x v="0"/>
    <x v="1"/>
    <x v="0"/>
    <x v="1"/>
    <x v="1"/>
    <x v="1"/>
    <x v="2"/>
    <x v="8"/>
    <x v="1"/>
    <x v="0"/>
    <x v="1"/>
    <x v="3"/>
    <x v="0"/>
    <x v="3"/>
    <x v="560"/>
    <x v="560"/>
  </r>
  <r>
    <s v="U0562"/>
    <s v="15587988Z"/>
    <x v="30"/>
    <x v="1"/>
    <x v="1"/>
    <x v="0"/>
    <s v="R00562"/>
    <x v="56"/>
    <x v="189"/>
    <x v="104"/>
    <x v="11"/>
    <x v="2"/>
    <x v="2"/>
    <x v="561"/>
    <x v="1"/>
    <x v="0"/>
    <x v="1"/>
    <x v="1"/>
    <x v="0"/>
    <x v="11"/>
    <x v="1"/>
    <x v="2"/>
    <x v="2"/>
    <x v="7"/>
    <x v="8"/>
    <x v="0"/>
    <x v="1"/>
    <x v="4"/>
    <x v="5"/>
    <x v="2"/>
    <x v="561"/>
    <x v="561"/>
  </r>
  <r>
    <s v="U0563"/>
    <s v="17994410S"/>
    <x v="31"/>
    <x v="0"/>
    <x v="6"/>
    <x v="0"/>
    <s v="R00563"/>
    <x v="187"/>
    <x v="161"/>
    <x v="161"/>
    <x v="2"/>
    <x v="2"/>
    <x v="1"/>
    <x v="562"/>
    <x v="1"/>
    <x v="6"/>
    <x v="1"/>
    <x v="1"/>
    <x v="3"/>
    <x v="2"/>
    <x v="1"/>
    <x v="0"/>
    <x v="2"/>
    <x v="5"/>
    <x v="3"/>
    <x v="1"/>
    <x v="1"/>
    <x v="2"/>
    <x v="4"/>
    <x v="3"/>
    <x v="562"/>
    <x v="562"/>
  </r>
  <r>
    <s v="U0564"/>
    <s v="95006298Z"/>
    <x v="25"/>
    <x v="2"/>
    <x v="6"/>
    <x v="0"/>
    <s v="R00564"/>
    <x v="127"/>
    <x v="193"/>
    <x v="210"/>
    <x v="0"/>
    <x v="1"/>
    <x v="0"/>
    <x v="563"/>
    <x v="1"/>
    <x v="1"/>
    <x v="0"/>
    <x v="0"/>
    <x v="0"/>
    <x v="0"/>
    <x v="1"/>
    <x v="1"/>
    <x v="2"/>
    <x v="3"/>
    <x v="6"/>
    <x v="0"/>
    <x v="1"/>
    <x v="4"/>
    <x v="5"/>
    <x v="3"/>
    <x v="563"/>
    <x v="563"/>
  </r>
  <r>
    <s v="U0565"/>
    <s v="27258285L"/>
    <x v="32"/>
    <x v="2"/>
    <x v="6"/>
    <x v="0"/>
    <s v="R00565"/>
    <x v="246"/>
    <x v="250"/>
    <x v="49"/>
    <x v="2"/>
    <x v="1"/>
    <x v="0"/>
    <x v="564"/>
    <x v="0"/>
    <x v="5"/>
    <x v="0"/>
    <x v="1"/>
    <x v="0"/>
    <x v="2"/>
    <x v="1"/>
    <x v="0"/>
    <x v="2"/>
    <x v="3"/>
    <x v="7"/>
    <x v="0"/>
    <x v="1"/>
    <x v="2"/>
    <x v="5"/>
    <x v="3"/>
    <x v="564"/>
    <x v="564"/>
  </r>
  <r>
    <s v="U0566"/>
    <s v="40388424X"/>
    <x v="15"/>
    <x v="2"/>
    <x v="6"/>
    <x v="0"/>
    <s v="R00566"/>
    <x v="215"/>
    <x v="18"/>
    <x v="193"/>
    <x v="5"/>
    <x v="2"/>
    <x v="1"/>
    <x v="565"/>
    <x v="2"/>
    <x v="3"/>
    <x v="3"/>
    <x v="2"/>
    <x v="3"/>
    <x v="5"/>
    <x v="0"/>
    <x v="0"/>
    <x v="0"/>
    <x v="9"/>
    <x v="3"/>
    <x v="0"/>
    <x v="0"/>
    <x v="4"/>
    <x v="5"/>
    <x v="3"/>
    <x v="565"/>
    <x v="565"/>
  </r>
  <r>
    <s v="U0567"/>
    <s v="43362843T"/>
    <x v="43"/>
    <x v="1"/>
    <x v="4"/>
    <x v="1"/>
    <s v="R00567"/>
    <x v="92"/>
    <x v="54"/>
    <x v="235"/>
    <x v="4"/>
    <x v="2"/>
    <x v="2"/>
    <x v="566"/>
    <x v="1"/>
    <x v="5"/>
    <x v="3"/>
    <x v="2"/>
    <x v="0"/>
    <x v="4"/>
    <x v="0"/>
    <x v="1"/>
    <x v="2"/>
    <x v="4"/>
    <x v="1"/>
    <x v="1"/>
    <x v="0"/>
    <x v="4"/>
    <x v="5"/>
    <x v="3"/>
    <x v="566"/>
    <x v="566"/>
  </r>
  <r>
    <s v="U0568"/>
    <s v="79368078T"/>
    <x v="32"/>
    <x v="2"/>
    <x v="3"/>
    <x v="0"/>
    <s v="R00568"/>
    <x v="73"/>
    <x v="251"/>
    <x v="79"/>
    <x v="11"/>
    <x v="0"/>
    <x v="2"/>
    <x v="567"/>
    <x v="0"/>
    <x v="1"/>
    <x v="1"/>
    <x v="2"/>
    <x v="0"/>
    <x v="11"/>
    <x v="1"/>
    <x v="0"/>
    <x v="0"/>
    <x v="11"/>
    <x v="6"/>
    <x v="1"/>
    <x v="1"/>
    <x v="3"/>
    <x v="0"/>
    <x v="3"/>
    <x v="567"/>
    <x v="567"/>
  </r>
  <r>
    <s v="U0569"/>
    <s v="88596227C"/>
    <x v="41"/>
    <x v="0"/>
    <x v="1"/>
    <x v="0"/>
    <s v="R00569"/>
    <x v="247"/>
    <x v="66"/>
    <x v="105"/>
    <x v="8"/>
    <x v="1"/>
    <x v="2"/>
    <x v="568"/>
    <x v="0"/>
    <x v="1"/>
    <x v="1"/>
    <x v="0"/>
    <x v="0"/>
    <x v="8"/>
    <x v="1"/>
    <x v="1"/>
    <x v="1"/>
    <x v="7"/>
    <x v="0"/>
    <x v="0"/>
    <x v="1"/>
    <x v="2"/>
    <x v="4"/>
    <x v="1"/>
    <x v="568"/>
    <x v="568"/>
  </r>
  <r>
    <s v="U0570"/>
    <s v="46402636K"/>
    <x v="37"/>
    <x v="0"/>
    <x v="2"/>
    <x v="0"/>
    <s v="R00570"/>
    <x v="31"/>
    <x v="102"/>
    <x v="252"/>
    <x v="11"/>
    <x v="3"/>
    <x v="0"/>
    <x v="569"/>
    <x v="2"/>
    <x v="3"/>
    <x v="0"/>
    <x v="0"/>
    <x v="0"/>
    <x v="11"/>
    <x v="0"/>
    <x v="2"/>
    <x v="1"/>
    <x v="4"/>
    <x v="0"/>
    <x v="0"/>
    <x v="0"/>
    <x v="1"/>
    <x v="4"/>
    <x v="3"/>
    <x v="569"/>
    <x v="569"/>
  </r>
  <r>
    <s v="U0571"/>
    <s v="13830441N"/>
    <x v="30"/>
    <x v="2"/>
    <x v="6"/>
    <x v="0"/>
    <s v="R00571"/>
    <x v="231"/>
    <x v="187"/>
    <x v="82"/>
    <x v="3"/>
    <x v="2"/>
    <x v="0"/>
    <x v="570"/>
    <x v="1"/>
    <x v="4"/>
    <x v="0"/>
    <x v="0"/>
    <x v="0"/>
    <x v="3"/>
    <x v="0"/>
    <x v="0"/>
    <x v="1"/>
    <x v="8"/>
    <x v="0"/>
    <x v="1"/>
    <x v="1"/>
    <x v="3"/>
    <x v="0"/>
    <x v="2"/>
    <x v="570"/>
    <x v="570"/>
  </r>
  <r>
    <s v="U0572"/>
    <s v="30372160Q"/>
    <x v="16"/>
    <x v="1"/>
    <x v="2"/>
    <x v="1"/>
    <s v="R00572"/>
    <x v="248"/>
    <x v="169"/>
    <x v="253"/>
    <x v="1"/>
    <x v="1"/>
    <x v="0"/>
    <x v="571"/>
    <x v="0"/>
    <x v="2"/>
    <x v="0"/>
    <x v="2"/>
    <x v="0"/>
    <x v="1"/>
    <x v="0"/>
    <x v="2"/>
    <x v="1"/>
    <x v="2"/>
    <x v="0"/>
    <x v="0"/>
    <x v="0"/>
    <x v="4"/>
    <x v="4"/>
    <x v="0"/>
    <x v="571"/>
    <x v="571"/>
  </r>
  <r>
    <s v="U0573"/>
    <s v="33766440W"/>
    <x v="29"/>
    <x v="1"/>
    <x v="6"/>
    <x v="0"/>
    <s v="R00573"/>
    <x v="190"/>
    <x v="233"/>
    <x v="18"/>
    <x v="13"/>
    <x v="2"/>
    <x v="2"/>
    <x v="572"/>
    <x v="0"/>
    <x v="1"/>
    <x v="3"/>
    <x v="2"/>
    <x v="0"/>
    <x v="13"/>
    <x v="0"/>
    <x v="2"/>
    <x v="2"/>
    <x v="0"/>
    <x v="10"/>
    <x v="0"/>
    <x v="0"/>
    <x v="2"/>
    <x v="4"/>
    <x v="1"/>
    <x v="572"/>
    <x v="572"/>
  </r>
  <r>
    <s v="U0574"/>
    <s v="80548847H"/>
    <x v="3"/>
    <x v="0"/>
    <x v="1"/>
    <x v="1"/>
    <s v="R00574"/>
    <x v="126"/>
    <x v="145"/>
    <x v="254"/>
    <x v="5"/>
    <x v="0"/>
    <x v="1"/>
    <x v="573"/>
    <x v="2"/>
    <x v="4"/>
    <x v="1"/>
    <x v="0"/>
    <x v="4"/>
    <x v="5"/>
    <x v="0"/>
    <x v="1"/>
    <x v="2"/>
    <x v="9"/>
    <x v="4"/>
    <x v="0"/>
    <x v="1"/>
    <x v="0"/>
    <x v="1"/>
    <x v="0"/>
    <x v="573"/>
    <x v="573"/>
  </r>
  <r>
    <s v="U0575"/>
    <s v="61407276J"/>
    <x v="23"/>
    <x v="2"/>
    <x v="5"/>
    <x v="0"/>
    <s v="R00575"/>
    <x v="174"/>
    <x v="230"/>
    <x v="15"/>
    <x v="5"/>
    <x v="0"/>
    <x v="0"/>
    <x v="574"/>
    <x v="2"/>
    <x v="5"/>
    <x v="0"/>
    <x v="0"/>
    <x v="0"/>
    <x v="5"/>
    <x v="0"/>
    <x v="1"/>
    <x v="2"/>
    <x v="6"/>
    <x v="6"/>
    <x v="0"/>
    <x v="1"/>
    <x v="4"/>
    <x v="5"/>
    <x v="1"/>
    <x v="574"/>
    <x v="574"/>
  </r>
  <r>
    <s v="U0576"/>
    <s v="83173908C"/>
    <x v="40"/>
    <x v="0"/>
    <x v="3"/>
    <x v="0"/>
    <s v="R00576"/>
    <x v="249"/>
    <x v="83"/>
    <x v="255"/>
    <x v="12"/>
    <x v="1"/>
    <x v="1"/>
    <x v="575"/>
    <x v="2"/>
    <x v="4"/>
    <x v="1"/>
    <x v="1"/>
    <x v="2"/>
    <x v="12"/>
    <x v="1"/>
    <x v="0"/>
    <x v="2"/>
    <x v="11"/>
    <x v="1"/>
    <x v="1"/>
    <x v="1"/>
    <x v="3"/>
    <x v="1"/>
    <x v="0"/>
    <x v="575"/>
    <x v="575"/>
  </r>
  <r>
    <s v="U0577"/>
    <s v="21847490C"/>
    <x v="13"/>
    <x v="0"/>
    <x v="1"/>
    <x v="0"/>
    <s v="R00577"/>
    <x v="79"/>
    <x v="16"/>
    <x v="41"/>
    <x v="4"/>
    <x v="0"/>
    <x v="2"/>
    <x v="576"/>
    <x v="1"/>
    <x v="4"/>
    <x v="2"/>
    <x v="1"/>
    <x v="0"/>
    <x v="4"/>
    <x v="0"/>
    <x v="0"/>
    <x v="1"/>
    <x v="4"/>
    <x v="7"/>
    <x v="0"/>
    <x v="0"/>
    <x v="1"/>
    <x v="4"/>
    <x v="1"/>
    <x v="576"/>
    <x v="576"/>
  </r>
  <r>
    <s v="U0578"/>
    <s v="94576024R"/>
    <x v="4"/>
    <x v="0"/>
    <x v="6"/>
    <x v="0"/>
    <s v="R00578"/>
    <x v="200"/>
    <x v="8"/>
    <x v="206"/>
    <x v="3"/>
    <x v="0"/>
    <x v="2"/>
    <x v="577"/>
    <x v="0"/>
    <x v="0"/>
    <x v="2"/>
    <x v="2"/>
    <x v="0"/>
    <x v="3"/>
    <x v="0"/>
    <x v="1"/>
    <x v="0"/>
    <x v="6"/>
    <x v="3"/>
    <x v="0"/>
    <x v="1"/>
    <x v="1"/>
    <x v="1"/>
    <x v="0"/>
    <x v="577"/>
    <x v="577"/>
  </r>
  <r>
    <s v="U0579"/>
    <s v="57939675F"/>
    <x v="8"/>
    <x v="1"/>
    <x v="3"/>
    <x v="1"/>
    <s v="R00579"/>
    <x v="215"/>
    <x v="252"/>
    <x v="112"/>
    <x v="12"/>
    <x v="3"/>
    <x v="1"/>
    <x v="578"/>
    <x v="1"/>
    <x v="4"/>
    <x v="2"/>
    <x v="1"/>
    <x v="4"/>
    <x v="12"/>
    <x v="1"/>
    <x v="1"/>
    <x v="1"/>
    <x v="9"/>
    <x v="8"/>
    <x v="0"/>
    <x v="0"/>
    <x v="0"/>
    <x v="1"/>
    <x v="2"/>
    <x v="578"/>
    <x v="578"/>
  </r>
  <r>
    <s v="U0580"/>
    <s v="14114667G"/>
    <x v="33"/>
    <x v="0"/>
    <x v="2"/>
    <x v="0"/>
    <s v="R00580"/>
    <x v="85"/>
    <x v="253"/>
    <x v="160"/>
    <x v="12"/>
    <x v="1"/>
    <x v="0"/>
    <x v="579"/>
    <x v="0"/>
    <x v="3"/>
    <x v="0"/>
    <x v="0"/>
    <x v="0"/>
    <x v="12"/>
    <x v="0"/>
    <x v="0"/>
    <x v="1"/>
    <x v="7"/>
    <x v="0"/>
    <x v="0"/>
    <x v="0"/>
    <x v="2"/>
    <x v="1"/>
    <x v="2"/>
    <x v="579"/>
    <x v="579"/>
  </r>
  <r>
    <s v="U0581"/>
    <s v="87579136N"/>
    <x v="47"/>
    <x v="0"/>
    <x v="2"/>
    <x v="0"/>
    <s v="R00581"/>
    <x v="157"/>
    <x v="3"/>
    <x v="245"/>
    <x v="9"/>
    <x v="2"/>
    <x v="1"/>
    <x v="580"/>
    <x v="0"/>
    <x v="5"/>
    <x v="2"/>
    <x v="1"/>
    <x v="4"/>
    <x v="9"/>
    <x v="0"/>
    <x v="0"/>
    <x v="1"/>
    <x v="9"/>
    <x v="1"/>
    <x v="0"/>
    <x v="1"/>
    <x v="3"/>
    <x v="0"/>
    <x v="3"/>
    <x v="580"/>
    <x v="580"/>
  </r>
  <r>
    <s v="U0582"/>
    <s v="52739689E"/>
    <x v="33"/>
    <x v="1"/>
    <x v="2"/>
    <x v="1"/>
    <s v="R00582"/>
    <x v="250"/>
    <x v="3"/>
    <x v="256"/>
    <x v="4"/>
    <x v="0"/>
    <x v="0"/>
    <x v="581"/>
    <x v="1"/>
    <x v="2"/>
    <x v="0"/>
    <x v="0"/>
    <x v="0"/>
    <x v="4"/>
    <x v="1"/>
    <x v="2"/>
    <x v="1"/>
    <x v="5"/>
    <x v="1"/>
    <x v="1"/>
    <x v="1"/>
    <x v="0"/>
    <x v="1"/>
    <x v="2"/>
    <x v="581"/>
    <x v="581"/>
  </r>
  <r>
    <s v="U0583"/>
    <s v="29699421G"/>
    <x v="6"/>
    <x v="1"/>
    <x v="4"/>
    <x v="0"/>
    <s v="R00583"/>
    <x v="55"/>
    <x v="119"/>
    <x v="223"/>
    <x v="2"/>
    <x v="1"/>
    <x v="0"/>
    <x v="582"/>
    <x v="2"/>
    <x v="3"/>
    <x v="0"/>
    <x v="2"/>
    <x v="0"/>
    <x v="2"/>
    <x v="1"/>
    <x v="0"/>
    <x v="2"/>
    <x v="9"/>
    <x v="5"/>
    <x v="0"/>
    <x v="1"/>
    <x v="4"/>
    <x v="4"/>
    <x v="0"/>
    <x v="582"/>
    <x v="582"/>
  </r>
  <r>
    <s v="U0584"/>
    <s v="48224984X"/>
    <x v="8"/>
    <x v="2"/>
    <x v="0"/>
    <x v="1"/>
    <s v="R00584"/>
    <x v="251"/>
    <x v="254"/>
    <x v="101"/>
    <x v="7"/>
    <x v="3"/>
    <x v="1"/>
    <x v="583"/>
    <x v="1"/>
    <x v="0"/>
    <x v="2"/>
    <x v="2"/>
    <x v="2"/>
    <x v="7"/>
    <x v="1"/>
    <x v="0"/>
    <x v="0"/>
    <x v="5"/>
    <x v="6"/>
    <x v="1"/>
    <x v="1"/>
    <x v="3"/>
    <x v="1"/>
    <x v="2"/>
    <x v="583"/>
    <x v="583"/>
  </r>
  <r>
    <s v="U0585"/>
    <s v="62011685M"/>
    <x v="18"/>
    <x v="0"/>
    <x v="6"/>
    <x v="0"/>
    <s v="R00585"/>
    <x v="20"/>
    <x v="221"/>
    <x v="257"/>
    <x v="10"/>
    <x v="3"/>
    <x v="0"/>
    <x v="584"/>
    <x v="0"/>
    <x v="4"/>
    <x v="0"/>
    <x v="0"/>
    <x v="0"/>
    <x v="10"/>
    <x v="0"/>
    <x v="1"/>
    <x v="2"/>
    <x v="9"/>
    <x v="10"/>
    <x v="1"/>
    <x v="0"/>
    <x v="4"/>
    <x v="5"/>
    <x v="0"/>
    <x v="584"/>
    <x v="584"/>
  </r>
  <r>
    <s v="U0586"/>
    <s v="58506875G"/>
    <x v="3"/>
    <x v="0"/>
    <x v="1"/>
    <x v="0"/>
    <s v="R00586"/>
    <x v="161"/>
    <x v="174"/>
    <x v="89"/>
    <x v="3"/>
    <x v="2"/>
    <x v="2"/>
    <x v="585"/>
    <x v="0"/>
    <x v="3"/>
    <x v="2"/>
    <x v="0"/>
    <x v="0"/>
    <x v="3"/>
    <x v="1"/>
    <x v="2"/>
    <x v="2"/>
    <x v="0"/>
    <x v="1"/>
    <x v="1"/>
    <x v="1"/>
    <x v="4"/>
    <x v="5"/>
    <x v="0"/>
    <x v="585"/>
    <x v="585"/>
  </r>
  <r>
    <s v="U0587"/>
    <s v="69413659G"/>
    <x v="10"/>
    <x v="1"/>
    <x v="2"/>
    <x v="0"/>
    <s v="R00587"/>
    <x v="7"/>
    <x v="124"/>
    <x v="217"/>
    <x v="1"/>
    <x v="2"/>
    <x v="2"/>
    <x v="586"/>
    <x v="2"/>
    <x v="0"/>
    <x v="1"/>
    <x v="1"/>
    <x v="0"/>
    <x v="1"/>
    <x v="0"/>
    <x v="2"/>
    <x v="0"/>
    <x v="3"/>
    <x v="6"/>
    <x v="1"/>
    <x v="1"/>
    <x v="0"/>
    <x v="1"/>
    <x v="2"/>
    <x v="586"/>
    <x v="586"/>
  </r>
  <r>
    <s v="U0588"/>
    <s v="95446008X"/>
    <x v="18"/>
    <x v="0"/>
    <x v="3"/>
    <x v="0"/>
    <s v="R00588"/>
    <x v="252"/>
    <x v="143"/>
    <x v="7"/>
    <x v="6"/>
    <x v="2"/>
    <x v="1"/>
    <x v="587"/>
    <x v="2"/>
    <x v="0"/>
    <x v="2"/>
    <x v="0"/>
    <x v="4"/>
    <x v="6"/>
    <x v="0"/>
    <x v="2"/>
    <x v="2"/>
    <x v="4"/>
    <x v="7"/>
    <x v="0"/>
    <x v="1"/>
    <x v="2"/>
    <x v="5"/>
    <x v="0"/>
    <x v="587"/>
    <x v="587"/>
  </r>
  <r>
    <s v="U0589"/>
    <s v="33543857J"/>
    <x v="47"/>
    <x v="0"/>
    <x v="1"/>
    <x v="0"/>
    <s v="R00589"/>
    <x v="54"/>
    <x v="45"/>
    <x v="252"/>
    <x v="10"/>
    <x v="0"/>
    <x v="0"/>
    <x v="588"/>
    <x v="2"/>
    <x v="1"/>
    <x v="0"/>
    <x v="0"/>
    <x v="0"/>
    <x v="10"/>
    <x v="0"/>
    <x v="1"/>
    <x v="0"/>
    <x v="9"/>
    <x v="3"/>
    <x v="0"/>
    <x v="1"/>
    <x v="1"/>
    <x v="1"/>
    <x v="3"/>
    <x v="588"/>
    <x v="588"/>
  </r>
  <r>
    <s v="U0590"/>
    <s v="71478966A"/>
    <x v="12"/>
    <x v="0"/>
    <x v="2"/>
    <x v="0"/>
    <s v="R00590"/>
    <x v="253"/>
    <x v="207"/>
    <x v="179"/>
    <x v="1"/>
    <x v="0"/>
    <x v="1"/>
    <x v="589"/>
    <x v="0"/>
    <x v="6"/>
    <x v="1"/>
    <x v="2"/>
    <x v="1"/>
    <x v="1"/>
    <x v="0"/>
    <x v="1"/>
    <x v="1"/>
    <x v="10"/>
    <x v="1"/>
    <x v="1"/>
    <x v="0"/>
    <x v="0"/>
    <x v="0"/>
    <x v="1"/>
    <x v="589"/>
    <x v="589"/>
  </r>
  <r>
    <s v="U0591"/>
    <s v="60013824Q"/>
    <x v="28"/>
    <x v="1"/>
    <x v="3"/>
    <x v="0"/>
    <s v="R00591"/>
    <x v="184"/>
    <x v="70"/>
    <x v="87"/>
    <x v="7"/>
    <x v="1"/>
    <x v="1"/>
    <x v="590"/>
    <x v="2"/>
    <x v="4"/>
    <x v="1"/>
    <x v="0"/>
    <x v="3"/>
    <x v="7"/>
    <x v="1"/>
    <x v="2"/>
    <x v="1"/>
    <x v="7"/>
    <x v="5"/>
    <x v="1"/>
    <x v="0"/>
    <x v="0"/>
    <x v="0"/>
    <x v="2"/>
    <x v="590"/>
    <x v="590"/>
  </r>
  <r>
    <s v="U0592"/>
    <s v="20013295Y"/>
    <x v="41"/>
    <x v="0"/>
    <x v="4"/>
    <x v="0"/>
    <s v="R00592"/>
    <x v="254"/>
    <x v="232"/>
    <x v="43"/>
    <x v="10"/>
    <x v="2"/>
    <x v="0"/>
    <x v="591"/>
    <x v="0"/>
    <x v="4"/>
    <x v="0"/>
    <x v="1"/>
    <x v="0"/>
    <x v="10"/>
    <x v="1"/>
    <x v="2"/>
    <x v="1"/>
    <x v="2"/>
    <x v="5"/>
    <x v="1"/>
    <x v="0"/>
    <x v="1"/>
    <x v="0"/>
    <x v="1"/>
    <x v="591"/>
    <x v="591"/>
  </r>
  <r>
    <s v="U0593"/>
    <s v="17170842P"/>
    <x v="2"/>
    <x v="0"/>
    <x v="6"/>
    <x v="0"/>
    <s v="R00593"/>
    <x v="175"/>
    <x v="255"/>
    <x v="38"/>
    <x v="1"/>
    <x v="0"/>
    <x v="1"/>
    <x v="592"/>
    <x v="1"/>
    <x v="0"/>
    <x v="1"/>
    <x v="0"/>
    <x v="3"/>
    <x v="1"/>
    <x v="0"/>
    <x v="1"/>
    <x v="2"/>
    <x v="3"/>
    <x v="3"/>
    <x v="1"/>
    <x v="0"/>
    <x v="2"/>
    <x v="5"/>
    <x v="1"/>
    <x v="592"/>
    <x v="592"/>
  </r>
  <r>
    <s v="U0594"/>
    <s v="77765219B"/>
    <x v="36"/>
    <x v="1"/>
    <x v="5"/>
    <x v="1"/>
    <s v="R00594"/>
    <x v="255"/>
    <x v="21"/>
    <x v="220"/>
    <x v="11"/>
    <x v="1"/>
    <x v="0"/>
    <x v="593"/>
    <x v="1"/>
    <x v="6"/>
    <x v="0"/>
    <x v="1"/>
    <x v="0"/>
    <x v="11"/>
    <x v="1"/>
    <x v="1"/>
    <x v="2"/>
    <x v="7"/>
    <x v="0"/>
    <x v="1"/>
    <x v="0"/>
    <x v="1"/>
    <x v="0"/>
    <x v="3"/>
    <x v="593"/>
    <x v="593"/>
  </r>
  <r>
    <s v="U0595"/>
    <s v="58945644W"/>
    <x v="8"/>
    <x v="1"/>
    <x v="2"/>
    <x v="1"/>
    <s v="R00595"/>
    <x v="128"/>
    <x v="202"/>
    <x v="48"/>
    <x v="3"/>
    <x v="3"/>
    <x v="2"/>
    <x v="594"/>
    <x v="2"/>
    <x v="2"/>
    <x v="3"/>
    <x v="1"/>
    <x v="0"/>
    <x v="3"/>
    <x v="0"/>
    <x v="2"/>
    <x v="2"/>
    <x v="4"/>
    <x v="6"/>
    <x v="1"/>
    <x v="1"/>
    <x v="2"/>
    <x v="3"/>
    <x v="2"/>
    <x v="594"/>
    <x v="594"/>
  </r>
  <r>
    <s v="U0596"/>
    <s v="13564244V"/>
    <x v="34"/>
    <x v="0"/>
    <x v="2"/>
    <x v="0"/>
    <s v="R00596"/>
    <x v="191"/>
    <x v="54"/>
    <x v="107"/>
    <x v="12"/>
    <x v="3"/>
    <x v="2"/>
    <x v="595"/>
    <x v="2"/>
    <x v="0"/>
    <x v="2"/>
    <x v="2"/>
    <x v="0"/>
    <x v="12"/>
    <x v="0"/>
    <x v="2"/>
    <x v="0"/>
    <x v="4"/>
    <x v="1"/>
    <x v="0"/>
    <x v="0"/>
    <x v="1"/>
    <x v="4"/>
    <x v="3"/>
    <x v="595"/>
    <x v="595"/>
  </r>
  <r>
    <s v="U0597"/>
    <s v="69958941W"/>
    <x v="15"/>
    <x v="2"/>
    <x v="4"/>
    <x v="0"/>
    <s v="R00597"/>
    <x v="178"/>
    <x v="43"/>
    <x v="14"/>
    <x v="10"/>
    <x v="1"/>
    <x v="0"/>
    <x v="596"/>
    <x v="2"/>
    <x v="3"/>
    <x v="0"/>
    <x v="0"/>
    <x v="0"/>
    <x v="10"/>
    <x v="0"/>
    <x v="1"/>
    <x v="2"/>
    <x v="0"/>
    <x v="4"/>
    <x v="1"/>
    <x v="0"/>
    <x v="2"/>
    <x v="3"/>
    <x v="3"/>
    <x v="596"/>
    <x v="596"/>
  </r>
  <r>
    <s v="U0598"/>
    <s v="83835180L"/>
    <x v="7"/>
    <x v="0"/>
    <x v="3"/>
    <x v="0"/>
    <s v="R00598"/>
    <x v="33"/>
    <x v="13"/>
    <x v="171"/>
    <x v="10"/>
    <x v="3"/>
    <x v="1"/>
    <x v="597"/>
    <x v="2"/>
    <x v="3"/>
    <x v="1"/>
    <x v="1"/>
    <x v="3"/>
    <x v="10"/>
    <x v="1"/>
    <x v="1"/>
    <x v="1"/>
    <x v="2"/>
    <x v="7"/>
    <x v="1"/>
    <x v="0"/>
    <x v="2"/>
    <x v="4"/>
    <x v="1"/>
    <x v="597"/>
    <x v="597"/>
  </r>
  <r>
    <s v="U0599"/>
    <s v="18686217M"/>
    <x v="19"/>
    <x v="2"/>
    <x v="1"/>
    <x v="0"/>
    <s v="R00599"/>
    <x v="109"/>
    <x v="22"/>
    <x v="86"/>
    <x v="7"/>
    <x v="3"/>
    <x v="1"/>
    <x v="598"/>
    <x v="0"/>
    <x v="6"/>
    <x v="1"/>
    <x v="1"/>
    <x v="2"/>
    <x v="7"/>
    <x v="1"/>
    <x v="1"/>
    <x v="2"/>
    <x v="7"/>
    <x v="6"/>
    <x v="0"/>
    <x v="1"/>
    <x v="3"/>
    <x v="1"/>
    <x v="3"/>
    <x v="598"/>
    <x v="598"/>
  </r>
  <r>
    <s v="U0600"/>
    <s v="15494857X"/>
    <x v="37"/>
    <x v="0"/>
    <x v="1"/>
    <x v="0"/>
    <s v="R00600"/>
    <x v="178"/>
    <x v="101"/>
    <x v="258"/>
    <x v="1"/>
    <x v="0"/>
    <x v="2"/>
    <x v="599"/>
    <x v="1"/>
    <x v="4"/>
    <x v="2"/>
    <x v="0"/>
    <x v="0"/>
    <x v="1"/>
    <x v="1"/>
    <x v="1"/>
    <x v="1"/>
    <x v="0"/>
    <x v="1"/>
    <x v="1"/>
    <x v="0"/>
    <x v="1"/>
    <x v="1"/>
    <x v="3"/>
    <x v="599"/>
    <x v="599"/>
  </r>
  <r>
    <s v="U0601"/>
    <s v="74162479Z"/>
    <x v="18"/>
    <x v="0"/>
    <x v="0"/>
    <x v="0"/>
    <s v="R00601"/>
    <x v="89"/>
    <x v="210"/>
    <x v="91"/>
    <x v="0"/>
    <x v="1"/>
    <x v="0"/>
    <x v="600"/>
    <x v="1"/>
    <x v="0"/>
    <x v="0"/>
    <x v="1"/>
    <x v="0"/>
    <x v="0"/>
    <x v="0"/>
    <x v="0"/>
    <x v="2"/>
    <x v="7"/>
    <x v="5"/>
    <x v="1"/>
    <x v="0"/>
    <x v="0"/>
    <x v="1"/>
    <x v="0"/>
    <x v="600"/>
    <x v="600"/>
  </r>
  <r>
    <s v="U0602"/>
    <s v="42803083Z"/>
    <x v="0"/>
    <x v="2"/>
    <x v="4"/>
    <x v="1"/>
    <s v="R00602"/>
    <x v="256"/>
    <x v="50"/>
    <x v="100"/>
    <x v="0"/>
    <x v="0"/>
    <x v="0"/>
    <x v="601"/>
    <x v="1"/>
    <x v="1"/>
    <x v="0"/>
    <x v="0"/>
    <x v="0"/>
    <x v="0"/>
    <x v="1"/>
    <x v="1"/>
    <x v="0"/>
    <x v="2"/>
    <x v="7"/>
    <x v="1"/>
    <x v="0"/>
    <x v="0"/>
    <x v="0"/>
    <x v="0"/>
    <x v="601"/>
    <x v="601"/>
  </r>
  <r>
    <s v="U0603"/>
    <s v="57012929T"/>
    <x v="10"/>
    <x v="0"/>
    <x v="4"/>
    <x v="0"/>
    <s v="R00603"/>
    <x v="203"/>
    <x v="159"/>
    <x v="259"/>
    <x v="10"/>
    <x v="3"/>
    <x v="2"/>
    <x v="602"/>
    <x v="0"/>
    <x v="3"/>
    <x v="3"/>
    <x v="0"/>
    <x v="0"/>
    <x v="10"/>
    <x v="0"/>
    <x v="1"/>
    <x v="1"/>
    <x v="2"/>
    <x v="1"/>
    <x v="1"/>
    <x v="1"/>
    <x v="0"/>
    <x v="1"/>
    <x v="2"/>
    <x v="602"/>
    <x v="602"/>
  </r>
  <r>
    <s v="U0604"/>
    <s v="75756367W"/>
    <x v="37"/>
    <x v="0"/>
    <x v="2"/>
    <x v="0"/>
    <s v="R00604"/>
    <x v="51"/>
    <x v="256"/>
    <x v="215"/>
    <x v="7"/>
    <x v="0"/>
    <x v="1"/>
    <x v="603"/>
    <x v="0"/>
    <x v="4"/>
    <x v="1"/>
    <x v="0"/>
    <x v="2"/>
    <x v="7"/>
    <x v="1"/>
    <x v="0"/>
    <x v="1"/>
    <x v="9"/>
    <x v="2"/>
    <x v="1"/>
    <x v="1"/>
    <x v="3"/>
    <x v="2"/>
    <x v="3"/>
    <x v="603"/>
    <x v="603"/>
  </r>
  <r>
    <s v="U0605"/>
    <s v="24022402Y"/>
    <x v="27"/>
    <x v="1"/>
    <x v="6"/>
    <x v="1"/>
    <s v="R00605"/>
    <x v="54"/>
    <x v="220"/>
    <x v="160"/>
    <x v="5"/>
    <x v="1"/>
    <x v="0"/>
    <x v="604"/>
    <x v="0"/>
    <x v="1"/>
    <x v="0"/>
    <x v="2"/>
    <x v="0"/>
    <x v="5"/>
    <x v="1"/>
    <x v="0"/>
    <x v="2"/>
    <x v="9"/>
    <x v="6"/>
    <x v="1"/>
    <x v="0"/>
    <x v="2"/>
    <x v="3"/>
    <x v="3"/>
    <x v="604"/>
    <x v="604"/>
  </r>
  <r>
    <s v="U0606"/>
    <s v="16594859Z"/>
    <x v="38"/>
    <x v="1"/>
    <x v="6"/>
    <x v="0"/>
    <s v="R00606"/>
    <x v="162"/>
    <x v="254"/>
    <x v="174"/>
    <x v="6"/>
    <x v="1"/>
    <x v="0"/>
    <x v="605"/>
    <x v="1"/>
    <x v="0"/>
    <x v="0"/>
    <x v="1"/>
    <x v="0"/>
    <x v="6"/>
    <x v="0"/>
    <x v="1"/>
    <x v="1"/>
    <x v="8"/>
    <x v="6"/>
    <x v="0"/>
    <x v="0"/>
    <x v="2"/>
    <x v="4"/>
    <x v="1"/>
    <x v="605"/>
    <x v="605"/>
  </r>
  <r>
    <s v="U0607"/>
    <s v="47097783Q"/>
    <x v="39"/>
    <x v="1"/>
    <x v="4"/>
    <x v="1"/>
    <s v="R00607"/>
    <x v="83"/>
    <x v="82"/>
    <x v="170"/>
    <x v="5"/>
    <x v="1"/>
    <x v="0"/>
    <x v="606"/>
    <x v="0"/>
    <x v="6"/>
    <x v="0"/>
    <x v="0"/>
    <x v="0"/>
    <x v="5"/>
    <x v="0"/>
    <x v="0"/>
    <x v="1"/>
    <x v="4"/>
    <x v="4"/>
    <x v="0"/>
    <x v="0"/>
    <x v="1"/>
    <x v="2"/>
    <x v="1"/>
    <x v="606"/>
    <x v="606"/>
  </r>
  <r>
    <s v="U0608"/>
    <s v="22690213T"/>
    <x v="3"/>
    <x v="0"/>
    <x v="3"/>
    <x v="0"/>
    <s v="R00608"/>
    <x v="236"/>
    <x v="29"/>
    <x v="65"/>
    <x v="10"/>
    <x v="1"/>
    <x v="0"/>
    <x v="607"/>
    <x v="1"/>
    <x v="3"/>
    <x v="0"/>
    <x v="0"/>
    <x v="0"/>
    <x v="10"/>
    <x v="0"/>
    <x v="1"/>
    <x v="2"/>
    <x v="8"/>
    <x v="1"/>
    <x v="0"/>
    <x v="1"/>
    <x v="3"/>
    <x v="3"/>
    <x v="0"/>
    <x v="607"/>
    <x v="607"/>
  </r>
  <r>
    <s v="U0609"/>
    <s v="70622154X"/>
    <x v="18"/>
    <x v="2"/>
    <x v="5"/>
    <x v="0"/>
    <s v="R00609"/>
    <x v="140"/>
    <x v="246"/>
    <x v="34"/>
    <x v="5"/>
    <x v="3"/>
    <x v="2"/>
    <x v="608"/>
    <x v="2"/>
    <x v="1"/>
    <x v="1"/>
    <x v="0"/>
    <x v="0"/>
    <x v="5"/>
    <x v="0"/>
    <x v="1"/>
    <x v="1"/>
    <x v="5"/>
    <x v="6"/>
    <x v="0"/>
    <x v="0"/>
    <x v="4"/>
    <x v="3"/>
    <x v="0"/>
    <x v="608"/>
    <x v="608"/>
  </r>
  <r>
    <s v="U0610"/>
    <s v="50130313L"/>
    <x v="23"/>
    <x v="1"/>
    <x v="4"/>
    <x v="0"/>
    <s v="R00610"/>
    <x v="242"/>
    <x v="202"/>
    <x v="238"/>
    <x v="0"/>
    <x v="2"/>
    <x v="1"/>
    <x v="609"/>
    <x v="2"/>
    <x v="2"/>
    <x v="1"/>
    <x v="0"/>
    <x v="1"/>
    <x v="0"/>
    <x v="0"/>
    <x v="1"/>
    <x v="1"/>
    <x v="5"/>
    <x v="6"/>
    <x v="1"/>
    <x v="0"/>
    <x v="1"/>
    <x v="0"/>
    <x v="1"/>
    <x v="609"/>
    <x v="609"/>
  </r>
  <r>
    <s v="U0611"/>
    <s v="86675493Q"/>
    <x v="38"/>
    <x v="1"/>
    <x v="0"/>
    <x v="0"/>
    <s v="R00611"/>
    <x v="186"/>
    <x v="257"/>
    <x v="159"/>
    <x v="7"/>
    <x v="2"/>
    <x v="1"/>
    <x v="610"/>
    <x v="2"/>
    <x v="0"/>
    <x v="2"/>
    <x v="2"/>
    <x v="4"/>
    <x v="7"/>
    <x v="0"/>
    <x v="1"/>
    <x v="2"/>
    <x v="9"/>
    <x v="9"/>
    <x v="0"/>
    <x v="1"/>
    <x v="2"/>
    <x v="4"/>
    <x v="1"/>
    <x v="610"/>
    <x v="610"/>
  </r>
  <r>
    <s v="U0612"/>
    <s v="44782184B"/>
    <x v="12"/>
    <x v="0"/>
    <x v="5"/>
    <x v="0"/>
    <s v="R00612"/>
    <x v="141"/>
    <x v="138"/>
    <x v="132"/>
    <x v="5"/>
    <x v="2"/>
    <x v="1"/>
    <x v="611"/>
    <x v="0"/>
    <x v="3"/>
    <x v="2"/>
    <x v="2"/>
    <x v="2"/>
    <x v="5"/>
    <x v="0"/>
    <x v="1"/>
    <x v="1"/>
    <x v="9"/>
    <x v="5"/>
    <x v="1"/>
    <x v="0"/>
    <x v="3"/>
    <x v="0"/>
    <x v="1"/>
    <x v="611"/>
    <x v="611"/>
  </r>
  <r>
    <s v="U0613"/>
    <s v="35429047P"/>
    <x v="10"/>
    <x v="1"/>
    <x v="2"/>
    <x v="0"/>
    <s v="R00613"/>
    <x v="210"/>
    <x v="184"/>
    <x v="25"/>
    <x v="5"/>
    <x v="2"/>
    <x v="2"/>
    <x v="612"/>
    <x v="0"/>
    <x v="5"/>
    <x v="2"/>
    <x v="1"/>
    <x v="0"/>
    <x v="5"/>
    <x v="0"/>
    <x v="1"/>
    <x v="2"/>
    <x v="10"/>
    <x v="0"/>
    <x v="1"/>
    <x v="1"/>
    <x v="4"/>
    <x v="3"/>
    <x v="2"/>
    <x v="612"/>
    <x v="612"/>
  </r>
  <r>
    <s v="U0614"/>
    <s v="86576720M"/>
    <x v="27"/>
    <x v="0"/>
    <x v="2"/>
    <x v="0"/>
    <s v="R00614"/>
    <x v="146"/>
    <x v="5"/>
    <x v="210"/>
    <x v="11"/>
    <x v="1"/>
    <x v="1"/>
    <x v="613"/>
    <x v="0"/>
    <x v="3"/>
    <x v="2"/>
    <x v="0"/>
    <x v="1"/>
    <x v="11"/>
    <x v="1"/>
    <x v="2"/>
    <x v="1"/>
    <x v="4"/>
    <x v="4"/>
    <x v="0"/>
    <x v="0"/>
    <x v="0"/>
    <x v="0"/>
    <x v="3"/>
    <x v="613"/>
    <x v="613"/>
  </r>
  <r>
    <s v="U0615"/>
    <s v="29722871V"/>
    <x v="6"/>
    <x v="2"/>
    <x v="2"/>
    <x v="1"/>
    <s v="R00615"/>
    <x v="159"/>
    <x v="53"/>
    <x v="260"/>
    <x v="5"/>
    <x v="0"/>
    <x v="1"/>
    <x v="614"/>
    <x v="1"/>
    <x v="0"/>
    <x v="2"/>
    <x v="2"/>
    <x v="4"/>
    <x v="5"/>
    <x v="1"/>
    <x v="1"/>
    <x v="2"/>
    <x v="9"/>
    <x v="0"/>
    <x v="1"/>
    <x v="1"/>
    <x v="0"/>
    <x v="1"/>
    <x v="0"/>
    <x v="614"/>
    <x v="614"/>
  </r>
  <r>
    <s v="U0616"/>
    <s v="44591802T"/>
    <x v="43"/>
    <x v="0"/>
    <x v="2"/>
    <x v="0"/>
    <s v="R00616"/>
    <x v="154"/>
    <x v="145"/>
    <x v="61"/>
    <x v="8"/>
    <x v="3"/>
    <x v="0"/>
    <x v="615"/>
    <x v="0"/>
    <x v="2"/>
    <x v="0"/>
    <x v="1"/>
    <x v="0"/>
    <x v="8"/>
    <x v="1"/>
    <x v="1"/>
    <x v="0"/>
    <x v="5"/>
    <x v="4"/>
    <x v="0"/>
    <x v="0"/>
    <x v="4"/>
    <x v="3"/>
    <x v="3"/>
    <x v="615"/>
    <x v="615"/>
  </r>
  <r>
    <s v="U0617"/>
    <s v="59810316N"/>
    <x v="30"/>
    <x v="0"/>
    <x v="0"/>
    <x v="0"/>
    <s v="R00617"/>
    <x v="204"/>
    <x v="90"/>
    <x v="261"/>
    <x v="7"/>
    <x v="0"/>
    <x v="1"/>
    <x v="616"/>
    <x v="0"/>
    <x v="0"/>
    <x v="2"/>
    <x v="2"/>
    <x v="1"/>
    <x v="7"/>
    <x v="1"/>
    <x v="1"/>
    <x v="0"/>
    <x v="6"/>
    <x v="6"/>
    <x v="1"/>
    <x v="0"/>
    <x v="3"/>
    <x v="0"/>
    <x v="2"/>
    <x v="616"/>
    <x v="616"/>
  </r>
  <r>
    <s v="U0618"/>
    <s v="73340155D"/>
    <x v="23"/>
    <x v="0"/>
    <x v="0"/>
    <x v="0"/>
    <s v="R00618"/>
    <x v="225"/>
    <x v="74"/>
    <x v="262"/>
    <x v="11"/>
    <x v="2"/>
    <x v="1"/>
    <x v="617"/>
    <x v="1"/>
    <x v="4"/>
    <x v="2"/>
    <x v="0"/>
    <x v="4"/>
    <x v="11"/>
    <x v="1"/>
    <x v="1"/>
    <x v="2"/>
    <x v="8"/>
    <x v="6"/>
    <x v="1"/>
    <x v="0"/>
    <x v="2"/>
    <x v="3"/>
    <x v="1"/>
    <x v="617"/>
    <x v="617"/>
  </r>
  <r>
    <s v="U0619"/>
    <s v="96517429E"/>
    <x v="34"/>
    <x v="1"/>
    <x v="1"/>
    <x v="1"/>
    <s v="R00619"/>
    <x v="155"/>
    <x v="258"/>
    <x v="79"/>
    <x v="12"/>
    <x v="2"/>
    <x v="1"/>
    <x v="618"/>
    <x v="1"/>
    <x v="0"/>
    <x v="2"/>
    <x v="1"/>
    <x v="3"/>
    <x v="12"/>
    <x v="1"/>
    <x v="1"/>
    <x v="2"/>
    <x v="9"/>
    <x v="8"/>
    <x v="0"/>
    <x v="1"/>
    <x v="4"/>
    <x v="5"/>
    <x v="3"/>
    <x v="618"/>
    <x v="618"/>
  </r>
  <r>
    <s v="U0620"/>
    <s v="31062048L"/>
    <x v="31"/>
    <x v="0"/>
    <x v="2"/>
    <x v="0"/>
    <s v="R00620"/>
    <x v="187"/>
    <x v="259"/>
    <x v="112"/>
    <x v="0"/>
    <x v="3"/>
    <x v="1"/>
    <x v="619"/>
    <x v="2"/>
    <x v="1"/>
    <x v="2"/>
    <x v="1"/>
    <x v="3"/>
    <x v="0"/>
    <x v="1"/>
    <x v="0"/>
    <x v="2"/>
    <x v="5"/>
    <x v="3"/>
    <x v="0"/>
    <x v="0"/>
    <x v="3"/>
    <x v="0"/>
    <x v="3"/>
    <x v="619"/>
    <x v="619"/>
  </r>
  <r>
    <s v="U0621"/>
    <s v="20780514Z"/>
    <x v="29"/>
    <x v="2"/>
    <x v="6"/>
    <x v="1"/>
    <s v="R00621"/>
    <x v="234"/>
    <x v="159"/>
    <x v="251"/>
    <x v="6"/>
    <x v="2"/>
    <x v="2"/>
    <x v="620"/>
    <x v="0"/>
    <x v="5"/>
    <x v="1"/>
    <x v="0"/>
    <x v="0"/>
    <x v="6"/>
    <x v="0"/>
    <x v="0"/>
    <x v="0"/>
    <x v="3"/>
    <x v="1"/>
    <x v="1"/>
    <x v="1"/>
    <x v="3"/>
    <x v="0"/>
    <x v="1"/>
    <x v="620"/>
    <x v="620"/>
  </r>
  <r>
    <s v="U0622"/>
    <s v="78873698M"/>
    <x v="40"/>
    <x v="0"/>
    <x v="3"/>
    <x v="1"/>
    <s v="R00622"/>
    <x v="184"/>
    <x v="68"/>
    <x v="98"/>
    <x v="1"/>
    <x v="1"/>
    <x v="2"/>
    <x v="621"/>
    <x v="2"/>
    <x v="3"/>
    <x v="3"/>
    <x v="0"/>
    <x v="0"/>
    <x v="1"/>
    <x v="0"/>
    <x v="0"/>
    <x v="1"/>
    <x v="7"/>
    <x v="10"/>
    <x v="1"/>
    <x v="1"/>
    <x v="3"/>
    <x v="2"/>
    <x v="0"/>
    <x v="621"/>
    <x v="621"/>
  </r>
  <r>
    <s v="U0623"/>
    <s v="39839110M"/>
    <x v="6"/>
    <x v="2"/>
    <x v="4"/>
    <x v="0"/>
    <s v="R00623"/>
    <x v="155"/>
    <x v="0"/>
    <x v="52"/>
    <x v="10"/>
    <x v="1"/>
    <x v="2"/>
    <x v="622"/>
    <x v="1"/>
    <x v="1"/>
    <x v="2"/>
    <x v="1"/>
    <x v="0"/>
    <x v="10"/>
    <x v="1"/>
    <x v="1"/>
    <x v="1"/>
    <x v="9"/>
    <x v="0"/>
    <x v="1"/>
    <x v="0"/>
    <x v="3"/>
    <x v="3"/>
    <x v="0"/>
    <x v="622"/>
    <x v="622"/>
  </r>
  <r>
    <s v="U0624"/>
    <s v="88452135T"/>
    <x v="47"/>
    <x v="1"/>
    <x v="2"/>
    <x v="1"/>
    <s v="R00624"/>
    <x v="257"/>
    <x v="122"/>
    <x v="159"/>
    <x v="13"/>
    <x v="3"/>
    <x v="0"/>
    <x v="623"/>
    <x v="0"/>
    <x v="2"/>
    <x v="0"/>
    <x v="1"/>
    <x v="0"/>
    <x v="13"/>
    <x v="1"/>
    <x v="1"/>
    <x v="2"/>
    <x v="10"/>
    <x v="0"/>
    <x v="0"/>
    <x v="1"/>
    <x v="3"/>
    <x v="3"/>
    <x v="3"/>
    <x v="623"/>
    <x v="623"/>
  </r>
  <r>
    <s v="U0625"/>
    <s v="10634351W"/>
    <x v="5"/>
    <x v="2"/>
    <x v="4"/>
    <x v="0"/>
    <s v="R00625"/>
    <x v="228"/>
    <x v="120"/>
    <x v="86"/>
    <x v="0"/>
    <x v="1"/>
    <x v="1"/>
    <x v="624"/>
    <x v="1"/>
    <x v="0"/>
    <x v="2"/>
    <x v="1"/>
    <x v="1"/>
    <x v="0"/>
    <x v="0"/>
    <x v="1"/>
    <x v="1"/>
    <x v="2"/>
    <x v="7"/>
    <x v="0"/>
    <x v="0"/>
    <x v="0"/>
    <x v="1"/>
    <x v="2"/>
    <x v="624"/>
    <x v="624"/>
  </r>
  <r>
    <s v="U0626"/>
    <s v="67876652H"/>
    <x v="19"/>
    <x v="2"/>
    <x v="4"/>
    <x v="0"/>
    <s v="R00626"/>
    <x v="117"/>
    <x v="244"/>
    <x v="247"/>
    <x v="12"/>
    <x v="1"/>
    <x v="2"/>
    <x v="625"/>
    <x v="2"/>
    <x v="5"/>
    <x v="2"/>
    <x v="1"/>
    <x v="0"/>
    <x v="12"/>
    <x v="0"/>
    <x v="0"/>
    <x v="1"/>
    <x v="0"/>
    <x v="4"/>
    <x v="0"/>
    <x v="0"/>
    <x v="3"/>
    <x v="3"/>
    <x v="3"/>
    <x v="625"/>
    <x v="625"/>
  </r>
  <r>
    <s v="U0627"/>
    <s v="33683285S"/>
    <x v="46"/>
    <x v="2"/>
    <x v="3"/>
    <x v="1"/>
    <s v="R00627"/>
    <x v="79"/>
    <x v="245"/>
    <x v="262"/>
    <x v="1"/>
    <x v="0"/>
    <x v="1"/>
    <x v="626"/>
    <x v="0"/>
    <x v="1"/>
    <x v="2"/>
    <x v="0"/>
    <x v="2"/>
    <x v="1"/>
    <x v="1"/>
    <x v="1"/>
    <x v="0"/>
    <x v="4"/>
    <x v="2"/>
    <x v="0"/>
    <x v="1"/>
    <x v="3"/>
    <x v="1"/>
    <x v="3"/>
    <x v="626"/>
    <x v="626"/>
  </r>
  <r>
    <s v="U0628"/>
    <s v="38732492D"/>
    <x v="7"/>
    <x v="1"/>
    <x v="2"/>
    <x v="1"/>
    <s v="R00628"/>
    <x v="167"/>
    <x v="54"/>
    <x v="263"/>
    <x v="4"/>
    <x v="1"/>
    <x v="2"/>
    <x v="627"/>
    <x v="1"/>
    <x v="4"/>
    <x v="1"/>
    <x v="0"/>
    <x v="0"/>
    <x v="4"/>
    <x v="1"/>
    <x v="2"/>
    <x v="1"/>
    <x v="0"/>
    <x v="1"/>
    <x v="1"/>
    <x v="0"/>
    <x v="3"/>
    <x v="2"/>
    <x v="1"/>
    <x v="627"/>
    <x v="627"/>
  </r>
  <r>
    <s v="U0629"/>
    <s v="11033618N"/>
    <x v="34"/>
    <x v="1"/>
    <x v="6"/>
    <x v="0"/>
    <s v="R00629"/>
    <x v="161"/>
    <x v="21"/>
    <x v="120"/>
    <x v="10"/>
    <x v="1"/>
    <x v="0"/>
    <x v="628"/>
    <x v="1"/>
    <x v="1"/>
    <x v="0"/>
    <x v="1"/>
    <x v="0"/>
    <x v="10"/>
    <x v="0"/>
    <x v="1"/>
    <x v="0"/>
    <x v="0"/>
    <x v="0"/>
    <x v="0"/>
    <x v="0"/>
    <x v="2"/>
    <x v="4"/>
    <x v="3"/>
    <x v="628"/>
    <x v="628"/>
  </r>
  <r>
    <s v="U0630"/>
    <s v="70461854C"/>
    <x v="30"/>
    <x v="1"/>
    <x v="2"/>
    <x v="1"/>
    <s v="R00630"/>
    <x v="49"/>
    <x v="70"/>
    <x v="162"/>
    <x v="3"/>
    <x v="0"/>
    <x v="0"/>
    <x v="629"/>
    <x v="1"/>
    <x v="3"/>
    <x v="0"/>
    <x v="2"/>
    <x v="0"/>
    <x v="3"/>
    <x v="1"/>
    <x v="0"/>
    <x v="1"/>
    <x v="4"/>
    <x v="5"/>
    <x v="0"/>
    <x v="0"/>
    <x v="1"/>
    <x v="4"/>
    <x v="2"/>
    <x v="629"/>
    <x v="629"/>
  </r>
  <r>
    <s v="U0631"/>
    <s v="70146400B"/>
    <x v="42"/>
    <x v="1"/>
    <x v="5"/>
    <x v="1"/>
    <s v="R00631"/>
    <x v="194"/>
    <x v="184"/>
    <x v="258"/>
    <x v="5"/>
    <x v="2"/>
    <x v="1"/>
    <x v="630"/>
    <x v="2"/>
    <x v="2"/>
    <x v="3"/>
    <x v="0"/>
    <x v="3"/>
    <x v="5"/>
    <x v="0"/>
    <x v="1"/>
    <x v="1"/>
    <x v="7"/>
    <x v="0"/>
    <x v="1"/>
    <x v="0"/>
    <x v="1"/>
    <x v="0"/>
    <x v="0"/>
    <x v="630"/>
    <x v="630"/>
  </r>
  <r>
    <s v="U0632"/>
    <s v="65065958Q"/>
    <x v="11"/>
    <x v="2"/>
    <x v="4"/>
    <x v="0"/>
    <s v="R00632"/>
    <x v="240"/>
    <x v="246"/>
    <x v="105"/>
    <x v="8"/>
    <x v="2"/>
    <x v="0"/>
    <x v="631"/>
    <x v="0"/>
    <x v="0"/>
    <x v="0"/>
    <x v="0"/>
    <x v="0"/>
    <x v="8"/>
    <x v="1"/>
    <x v="0"/>
    <x v="2"/>
    <x v="9"/>
    <x v="6"/>
    <x v="0"/>
    <x v="1"/>
    <x v="3"/>
    <x v="3"/>
    <x v="2"/>
    <x v="631"/>
    <x v="631"/>
  </r>
  <r>
    <s v="U0633"/>
    <s v="39905763G"/>
    <x v="15"/>
    <x v="0"/>
    <x v="6"/>
    <x v="0"/>
    <s v="R00633"/>
    <x v="258"/>
    <x v="152"/>
    <x v="21"/>
    <x v="13"/>
    <x v="0"/>
    <x v="2"/>
    <x v="632"/>
    <x v="0"/>
    <x v="1"/>
    <x v="3"/>
    <x v="0"/>
    <x v="0"/>
    <x v="13"/>
    <x v="1"/>
    <x v="0"/>
    <x v="2"/>
    <x v="10"/>
    <x v="0"/>
    <x v="0"/>
    <x v="1"/>
    <x v="4"/>
    <x v="5"/>
    <x v="3"/>
    <x v="632"/>
    <x v="632"/>
  </r>
  <r>
    <s v="U0634"/>
    <s v="92087200F"/>
    <x v="14"/>
    <x v="2"/>
    <x v="4"/>
    <x v="0"/>
    <s v="R00634"/>
    <x v="259"/>
    <x v="38"/>
    <x v="264"/>
    <x v="4"/>
    <x v="3"/>
    <x v="2"/>
    <x v="633"/>
    <x v="1"/>
    <x v="1"/>
    <x v="2"/>
    <x v="1"/>
    <x v="0"/>
    <x v="4"/>
    <x v="0"/>
    <x v="2"/>
    <x v="2"/>
    <x v="3"/>
    <x v="3"/>
    <x v="0"/>
    <x v="1"/>
    <x v="1"/>
    <x v="0"/>
    <x v="1"/>
    <x v="633"/>
    <x v="633"/>
  </r>
  <r>
    <s v="U0635"/>
    <s v="32526507E"/>
    <x v="25"/>
    <x v="1"/>
    <x v="1"/>
    <x v="0"/>
    <s v="R00635"/>
    <x v="187"/>
    <x v="161"/>
    <x v="161"/>
    <x v="0"/>
    <x v="1"/>
    <x v="1"/>
    <x v="634"/>
    <x v="0"/>
    <x v="6"/>
    <x v="1"/>
    <x v="2"/>
    <x v="3"/>
    <x v="0"/>
    <x v="0"/>
    <x v="0"/>
    <x v="2"/>
    <x v="5"/>
    <x v="3"/>
    <x v="1"/>
    <x v="1"/>
    <x v="4"/>
    <x v="5"/>
    <x v="3"/>
    <x v="634"/>
    <x v="634"/>
  </r>
  <r>
    <s v="U0636"/>
    <s v="75055145G"/>
    <x v="22"/>
    <x v="0"/>
    <x v="0"/>
    <x v="0"/>
    <s v="R00636"/>
    <x v="209"/>
    <x v="260"/>
    <x v="217"/>
    <x v="8"/>
    <x v="3"/>
    <x v="1"/>
    <x v="635"/>
    <x v="2"/>
    <x v="5"/>
    <x v="3"/>
    <x v="0"/>
    <x v="2"/>
    <x v="8"/>
    <x v="0"/>
    <x v="2"/>
    <x v="2"/>
    <x v="0"/>
    <x v="7"/>
    <x v="1"/>
    <x v="0"/>
    <x v="4"/>
    <x v="4"/>
    <x v="3"/>
    <x v="635"/>
    <x v="635"/>
  </r>
  <r>
    <s v="U0637"/>
    <s v="78433856S"/>
    <x v="10"/>
    <x v="0"/>
    <x v="0"/>
    <x v="0"/>
    <s v="R00637"/>
    <x v="179"/>
    <x v="261"/>
    <x v="124"/>
    <x v="12"/>
    <x v="0"/>
    <x v="2"/>
    <x v="636"/>
    <x v="2"/>
    <x v="1"/>
    <x v="1"/>
    <x v="2"/>
    <x v="0"/>
    <x v="12"/>
    <x v="1"/>
    <x v="1"/>
    <x v="2"/>
    <x v="4"/>
    <x v="7"/>
    <x v="0"/>
    <x v="0"/>
    <x v="3"/>
    <x v="1"/>
    <x v="2"/>
    <x v="636"/>
    <x v="636"/>
  </r>
  <r>
    <s v="U0638"/>
    <s v="77699156G"/>
    <x v="15"/>
    <x v="0"/>
    <x v="4"/>
    <x v="0"/>
    <s v="R00638"/>
    <x v="260"/>
    <x v="135"/>
    <x v="162"/>
    <x v="11"/>
    <x v="3"/>
    <x v="2"/>
    <x v="637"/>
    <x v="1"/>
    <x v="1"/>
    <x v="1"/>
    <x v="0"/>
    <x v="0"/>
    <x v="11"/>
    <x v="1"/>
    <x v="2"/>
    <x v="1"/>
    <x v="3"/>
    <x v="5"/>
    <x v="1"/>
    <x v="1"/>
    <x v="4"/>
    <x v="4"/>
    <x v="3"/>
    <x v="637"/>
    <x v="637"/>
  </r>
  <r>
    <s v="U0639"/>
    <s v="95431700P"/>
    <x v="16"/>
    <x v="0"/>
    <x v="2"/>
    <x v="1"/>
    <s v="R00639"/>
    <x v="261"/>
    <x v="21"/>
    <x v="265"/>
    <x v="10"/>
    <x v="2"/>
    <x v="0"/>
    <x v="638"/>
    <x v="1"/>
    <x v="1"/>
    <x v="0"/>
    <x v="0"/>
    <x v="0"/>
    <x v="10"/>
    <x v="1"/>
    <x v="0"/>
    <x v="2"/>
    <x v="6"/>
    <x v="0"/>
    <x v="1"/>
    <x v="0"/>
    <x v="3"/>
    <x v="3"/>
    <x v="0"/>
    <x v="638"/>
    <x v="638"/>
  </r>
  <r>
    <s v="U0640"/>
    <s v="24367577C"/>
    <x v="11"/>
    <x v="0"/>
    <x v="1"/>
    <x v="0"/>
    <s v="R00640"/>
    <x v="86"/>
    <x v="248"/>
    <x v="102"/>
    <x v="8"/>
    <x v="1"/>
    <x v="1"/>
    <x v="639"/>
    <x v="1"/>
    <x v="6"/>
    <x v="2"/>
    <x v="0"/>
    <x v="2"/>
    <x v="8"/>
    <x v="1"/>
    <x v="1"/>
    <x v="1"/>
    <x v="0"/>
    <x v="5"/>
    <x v="0"/>
    <x v="0"/>
    <x v="3"/>
    <x v="0"/>
    <x v="2"/>
    <x v="639"/>
    <x v="639"/>
  </r>
  <r>
    <s v="U0641"/>
    <s v="41923498H"/>
    <x v="41"/>
    <x v="1"/>
    <x v="1"/>
    <x v="0"/>
    <s v="R00641"/>
    <x v="5"/>
    <x v="260"/>
    <x v="91"/>
    <x v="12"/>
    <x v="3"/>
    <x v="1"/>
    <x v="640"/>
    <x v="0"/>
    <x v="6"/>
    <x v="2"/>
    <x v="2"/>
    <x v="4"/>
    <x v="12"/>
    <x v="1"/>
    <x v="2"/>
    <x v="1"/>
    <x v="4"/>
    <x v="7"/>
    <x v="0"/>
    <x v="0"/>
    <x v="2"/>
    <x v="4"/>
    <x v="1"/>
    <x v="640"/>
    <x v="640"/>
  </r>
  <r>
    <s v="U0642"/>
    <s v="50758390N"/>
    <x v="34"/>
    <x v="0"/>
    <x v="3"/>
    <x v="0"/>
    <s v="R00642"/>
    <x v="262"/>
    <x v="182"/>
    <x v="60"/>
    <x v="5"/>
    <x v="0"/>
    <x v="0"/>
    <x v="641"/>
    <x v="1"/>
    <x v="1"/>
    <x v="0"/>
    <x v="0"/>
    <x v="0"/>
    <x v="5"/>
    <x v="1"/>
    <x v="2"/>
    <x v="1"/>
    <x v="3"/>
    <x v="1"/>
    <x v="0"/>
    <x v="0"/>
    <x v="4"/>
    <x v="3"/>
    <x v="3"/>
    <x v="641"/>
    <x v="641"/>
  </r>
  <r>
    <s v="U0643"/>
    <s v="62113728C"/>
    <x v="47"/>
    <x v="2"/>
    <x v="2"/>
    <x v="0"/>
    <s v="R00643"/>
    <x v="168"/>
    <x v="199"/>
    <x v="266"/>
    <x v="1"/>
    <x v="0"/>
    <x v="0"/>
    <x v="642"/>
    <x v="0"/>
    <x v="1"/>
    <x v="0"/>
    <x v="2"/>
    <x v="0"/>
    <x v="1"/>
    <x v="1"/>
    <x v="0"/>
    <x v="0"/>
    <x v="7"/>
    <x v="3"/>
    <x v="0"/>
    <x v="0"/>
    <x v="3"/>
    <x v="1"/>
    <x v="3"/>
    <x v="642"/>
    <x v="642"/>
  </r>
  <r>
    <s v="U0644"/>
    <s v="34556157Z"/>
    <x v="37"/>
    <x v="0"/>
    <x v="0"/>
    <x v="0"/>
    <s v="R00644"/>
    <x v="134"/>
    <x v="243"/>
    <x v="210"/>
    <x v="9"/>
    <x v="3"/>
    <x v="2"/>
    <x v="643"/>
    <x v="1"/>
    <x v="6"/>
    <x v="1"/>
    <x v="0"/>
    <x v="0"/>
    <x v="9"/>
    <x v="1"/>
    <x v="1"/>
    <x v="2"/>
    <x v="4"/>
    <x v="4"/>
    <x v="1"/>
    <x v="1"/>
    <x v="2"/>
    <x v="3"/>
    <x v="3"/>
    <x v="643"/>
    <x v="643"/>
  </r>
  <r>
    <s v="U0645"/>
    <s v="12330799Q"/>
    <x v="28"/>
    <x v="0"/>
    <x v="3"/>
    <x v="0"/>
    <s v="R00645"/>
    <x v="172"/>
    <x v="262"/>
    <x v="216"/>
    <x v="3"/>
    <x v="1"/>
    <x v="2"/>
    <x v="644"/>
    <x v="0"/>
    <x v="6"/>
    <x v="1"/>
    <x v="0"/>
    <x v="0"/>
    <x v="3"/>
    <x v="1"/>
    <x v="2"/>
    <x v="1"/>
    <x v="9"/>
    <x v="2"/>
    <x v="1"/>
    <x v="1"/>
    <x v="0"/>
    <x v="0"/>
    <x v="2"/>
    <x v="644"/>
    <x v="644"/>
  </r>
  <r>
    <s v="U0646"/>
    <s v="49761365Z"/>
    <x v="31"/>
    <x v="2"/>
    <x v="5"/>
    <x v="0"/>
    <s v="R00646"/>
    <x v="0"/>
    <x v="69"/>
    <x v="254"/>
    <x v="9"/>
    <x v="0"/>
    <x v="0"/>
    <x v="645"/>
    <x v="2"/>
    <x v="5"/>
    <x v="0"/>
    <x v="2"/>
    <x v="0"/>
    <x v="9"/>
    <x v="0"/>
    <x v="0"/>
    <x v="2"/>
    <x v="0"/>
    <x v="1"/>
    <x v="0"/>
    <x v="1"/>
    <x v="4"/>
    <x v="3"/>
    <x v="3"/>
    <x v="645"/>
    <x v="645"/>
  </r>
  <r>
    <s v="U0647"/>
    <s v="36142099Z"/>
    <x v="25"/>
    <x v="1"/>
    <x v="1"/>
    <x v="0"/>
    <s v="R00647"/>
    <x v="181"/>
    <x v="131"/>
    <x v="152"/>
    <x v="2"/>
    <x v="0"/>
    <x v="1"/>
    <x v="646"/>
    <x v="1"/>
    <x v="6"/>
    <x v="3"/>
    <x v="0"/>
    <x v="2"/>
    <x v="2"/>
    <x v="0"/>
    <x v="1"/>
    <x v="1"/>
    <x v="0"/>
    <x v="0"/>
    <x v="0"/>
    <x v="1"/>
    <x v="2"/>
    <x v="4"/>
    <x v="3"/>
    <x v="646"/>
    <x v="646"/>
  </r>
  <r>
    <s v="U0648"/>
    <s v="59219305D"/>
    <x v="5"/>
    <x v="0"/>
    <x v="2"/>
    <x v="0"/>
    <s v="R00648"/>
    <x v="76"/>
    <x v="34"/>
    <x v="154"/>
    <x v="0"/>
    <x v="1"/>
    <x v="0"/>
    <x v="647"/>
    <x v="0"/>
    <x v="1"/>
    <x v="0"/>
    <x v="0"/>
    <x v="0"/>
    <x v="0"/>
    <x v="0"/>
    <x v="1"/>
    <x v="1"/>
    <x v="3"/>
    <x v="4"/>
    <x v="1"/>
    <x v="0"/>
    <x v="2"/>
    <x v="4"/>
    <x v="2"/>
    <x v="647"/>
    <x v="647"/>
  </r>
  <r>
    <s v="U0649"/>
    <s v="15708134P"/>
    <x v="1"/>
    <x v="0"/>
    <x v="5"/>
    <x v="0"/>
    <s v="R00649"/>
    <x v="48"/>
    <x v="233"/>
    <x v="217"/>
    <x v="10"/>
    <x v="3"/>
    <x v="2"/>
    <x v="648"/>
    <x v="0"/>
    <x v="6"/>
    <x v="3"/>
    <x v="0"/>
    <x v="0"/>
    <x v="10"/>
    <x v="1"/>
    <x v="1"/>
    <x v="2"/>
    <x v="2"/>
    <x v="10"/>
    <x v="0"/>
    <x v="1"/>
    <x v="1"/>
    <x v="0"/>
    <x v="0"/>
    <x v="648"/>
    <x v="648"/>
  </r>
  <r>
    <s v="U0650"/>
    <s v="87744533Q"/>
    <x v="37"/>
    <x v="1"/>
    <x v="2"/>
    <x v="1"/>
    <s v="R00650"/>
    <x v="114"/>
    <x v="73"/>
    <x v="267"/>
    <x v="6"/>
    <x v="1"/>
    <x v="0"/>
    <x v="649"/>
    <x v="2"/>
    <x v="1"/>
    <x v="0"/>
    <x v="0"/>
    <x v="0"/>
    <x v="6"/>
    <x v="1"/>
    <x v="1"/>
    <x v="2"/>
    <x v="4"/>
    <x v="1"/>
    <x v="1"/>
    <x v="1"/>
    <x v="0"/>
    <x v="0"/>
    <x v="3"/>
    <x v="649"/>
    <x v="649"/>
  </r>
  <r>
    <s v="U0651"/>
    <s v="88546952B"/>
    <x v="17"/>
    <x v="1"/>
    <x v="2"/>
    <x v="0"/>
    <s v="R00651"/>
    <x v="122"/>
    <x v="214"/>
    <x v="71"/>
    <x v="13"/>
    <x v="3"/>
    <x v="0"/>
    <x v="650"/>
    <x v="2"/>
    <x v="4"/>
    <x v="0"/>
    <x v="0"/>
    <x v="0"/>
    <x v="13"/>
    <x v="1"/>
    <x v="1"/>
    <x v="0"/>
    <x v="3"/>
    <x v="5"/>
    <x v="0"/>
    <x v="1"/>
    <x v="0"/>
    <x v="0"/>
    <x v="0"/>
    <x v="650"/>
    <x v="650"/>
  </r>
  <r>
    <s v="U0652"/>
    <s v="70925152Y"/>
    <x v="37"/>
    <x v="2"/>
    <x v="2"/>
    <x v="0"/>
    <s v="R00652"/>
    <x v="107"/>
    <x v="61"/>
    <x v="99"/>
    <x v="2"/>
    <x v="0"/>
    <x v="1"/>
    <x v="651"/>
    <x v="1"/>
    <x v="6"/>
    <x v="3"/>
    <x v="1"/>
    <x v="4"/>
    <x v="2"/>
    <x v="0"/>
    <x v="1"/>
    <x v="0"/>
    <x v="9"/>
    <x v="9"/>
    <x v="1"/>
    <x v="1"/>
    <x v="3"/>
    <x v="1"/>
    <x v="3"/>
    <x v="651"/>
    <x v="651"/>
  </r>
  <r>
    <s v="U0653"/>
    <s v="22207384X"/>
    <x v="36"/>
    <x v="0"/>
    <x v="5"/>
    <x v="0"/>
    <s v="R00653"/>
    <x v="263"/>
    <x v="25"/>
    <x v="255"/>
    <x v="6"/>
    <x v="2"/>
    <x v="1"/>
    <x v="652"/>
    <x v="2"/>
    <x v="1"/>
    <x v="2"/>
    <x v="2"/>
    <x v="3"/>
    <x v="6"/>
    <x v="1"/>
    <x v="0"/>
    <x v="0"/>
    <x v="11"/>
    <x v="1"/>
    <x v="0"/>
    <x v="1"/>
    <x v="2"/>
    <x v="3"/>
    <x v="3"/>
    <x v="652"/>
    <x v="652"/>
  </r>
  <r>
    <s v="U0654"/>
    <s v="40704953J"/>
    <x v="22"/>
    <x v="1"/>
    <x v="2"/>
    <x v="0"/>
    <s v="R00654"/>
    <x v="124"/>
    <x v="207"/>
    <x v="46"/>
    <x v="7"/>
    <x v="1"/>
    <x v="1"/>
    <x v="653"/>
    <x v="1"/>
    <x v="3"/>
    <x v="3"/>
    <x v="1"/>
    <x v="4"/>
    <x v="7"/>
    <x v="1"/>
    <x v="0"/>
    <x v="2"/>
    <x v="6"/>
    <x v="1"/>
    <x v="0"/>
    <x v="1"/>
    <x v="0"/>
    <x v="1"/>
    <x v="3"/>
    <x v="653"/>
    <x v="653"/>
  </r>
  <r>
    <s v="U0655"/>
    <s v="11978951E"/>
    <x v="36"/>
    <x v="1"/>
    <x v="6"/>
    <x v="0"/>
    <s v="R00655"/>
    <x v="264"/>
    <x v="220"/>
    <x v="215"/>
    <x v="4"/>
    <x v="1"/>
    <x v="1"/>
    <x v="654"/>
    <x v="1"/>
    <x v="3"/>
    <x v="3"/>
    <x v="2"/>
    <x v="2"/>
    <x v="4"/>
    <x v="0"/>
    <x v="2"/>
    <x v="1"/>
    <x v="5"/>
    <x v="6"/>
    <x v="1"/>
    <x v="0"/>
    <x v="4"/>
    <x v="2"/>
    <x v="3"/>
    <x v="654"/>
    <x v="654"/>
  </r>
  <r>
    <s v="U0656"/>
    <s v="53435074W"/>
    <x v="44"/>
    <x v="2"/>
    <x v="2"/>
    <x v="1"/>
    <s v="R00656"/>
    <x v="179"/>
    <x v="206"/>
    <x v="268"/>
    <x v="1"/>
    <x v="2"/>
    <x v="1"/>
    <x v="655"/>
    <x v="1"/>
    <x v="1"/>
    <x v="2"/>
    <x v="0"/>
    <x v="3"/>
    <x v="1"/>
    <x v="1"/>
    <x v="1"/>
    <x v="1"/>
    <x v="4"/>
    <x v="1"/>
    <x v="1"/>
    <x v="1"/>
    <x v="3"/>
    <x v="0"/>
    <x v="3"/>
    <x v="655"/>
    <x v="655"/>
  </r>
  <r>
    <s v="U0657"/>
    <s v="65766679L"/>
    <x v="5"/>
    <x v="2"/>
    <x v="1"/>
    <x v="1"/>
    <s v="R00657"/>
    <x v="254"/>
    <x v="158"/>
    <x v="269"/>
    <x v="1"/>
    <x v="2"/>
    <x v="1"/>
    <x v="656"/>
    <x v="2"/>
    <x v="2"/>
    <x v="2"/>
    <x v="0"/>
    <x v="4"/>
    <x v="1"/>
    <x v="0"/>
    <x v="2"/>
    <x v="1"/>
    <x v="2"/>
    <x v="6"/>
    <x v="1"/>
    <x v="1"/>
    <x v="0"/>
    <x v="2"/>
    <x v="2"/>
    <x v="656"/>
    <x v="656"/>
  </r>
  <r>
    <s v="U0658"/>
    <s v="14534958Q"/>
    <x v="38"/>
    <x v="1"/>
    <x v="4"/>
    <x v="1"/>
    <s v="R00658"/>
    <x v="249"/>
    <x v="53"/>
    <x v="183"/>
    <x v="8"/>
    <x v="3"/>
    <x v="0"/>
    <x v="657"/>
    <x v="0"/>
    <x v="5"/>
    <x v="0"/>
    <x v="0"/>
    <x v="0"/>
    <x v="8"/>
    <x v="0"/>
    <x v="2"/>
    <x v="0"/>
    <x v="11"/>
    <x v="0"/>
    <x v="1"/>
    <x v="0"/>
    <x v="1"/>
    <x v="1"/>
    <x v="1"/>
    <x v="657"/>
    <x v="657"/>
  </r>
  <r>
    <s v="U0659"/>
    <s v="80200608E"/>
    <x v="29"/>
    <x v="0"/>
    <x v="2"/>
    <x v="0"/>
    <s v="R00659"/>
    <x v="242"/>
    <x v="202"/>
    <x v="238"/>
    <x v="0"/>
    <x v="3"/>
    <x v="0"/>
    <x v="658"/>
    <x v="2"/>
    <x v="1"/>
    <x v="0"/>
    <x v="2"/>
    <x v="0"/>
    <x v="0"/>
    <x v="1"/>
    <x v="1"/>
    <x v="0"/>
    <x v="5"/>
    <x v="6"/>
    <x v="0"/>
    <x v="0"/>
    <x v="1"/>
    <x v="1"/>
    <x v="1"/>
    <x v="658"/>
    <x v="658"/>
  </r>
  <r>
    <s v="U0660"/>
    <s v="26972108P"/>
    <x v="25"/>
    <x v="0"/>
    <x v="4"/>
    <x v="0"/>
    <s v="R00660"/>
    <x v="265"/>
    <x v="26"/>
    <x v="20"/>
    <x v="5"/>
    <x v="3"/>
    <x v="2"/>
    <x v="659"/>
    <x v="1"/>
    <x v="5"/>
    <x v="1"/>
    <x v="0"/>
    <x v="0"/>
    <x v="5"/>
    <x v="0"/>
    <x v="0"/>
    <x v="2"/>
    <x v="8"/>
    <x v="6"/>
    <x v="0"/>
    <x v="0"/>
    <x v="1"/>
    <x v="1"/>
    <x v="3"/>
    <x v="659"/>
    <x v="659"/>
  </r>
  <r>
    <s v="U0661"/>
    <s v="98232558H"/>
    <x v="14"/>
    <x v="1"/>
    <x v="2"/>
    <x v="1"/>
    <s v="R00661"/>
    <x v="260"/>
    <x v="11"/>
    <x v="62"/>
    <x v="6"/>
    <x v="1"/>
    <x v="2"/>
    <x v="660"/>
    <x v="0"/>
    <x v="5"/>
    <x v="2"/>
    <x v="2"/>
    <x v="0"/>
    <x v="6"/>
    <x v="1"/>
    <x v="0"/>
    <x v="0"/>
    <x v="3"/>
    <x v="4"/>
    <x v="1"/>
    <x v="0"/>
    <x v="3"/>
    <x v="1"/>
    <x v="1"/>
    <x v="660"/>
    <x v="660"/>
  </r>
  <r>
    <s v="U0662"/>
    <s v="17948013D"/>
    <x v="44"/>
    <x v="2"/>
    <x v="3"/>
    <x v="0"/>
    <s v="R00662"/>
    <x v="57"/>
    <x v="131"/>
    <x v="114"/>
    <x v="6"/>
    <x v="2"/>
    <x v="1"/>
    <x v="661"/>
    <x v="1"/>
    <x v="0"/>
    <x v="1"/>
    <x v="0"/>
    <x v="4"/>
    <x v="6"/>
    <x v="1"/>
    <x v="0"/>
    <x v="2"/>
    <x v="3"/>
    <x v="0"/>
    <x v="1"/>
    <x v="1"/>
    <x v="0"/>
    <x v="1"/>
    <x v="3"/>
    <x v="661"/>
    <x v="661"/>
  </r>
  <r>
    <s v="U0663"/>
    <s v="55085968W"/>
    <x v="40"/>
    <x v="0"/>
    <x v="0"/>
    <x v="0"/>
    <s v="R00663"/>
    <x v="148"/>
    <x v="8"/>
    <x v="25"/>
    <x v="12"/>
    <x v="3"/>
    <x v="2"/>
    <x v="662"/>
    <x v="2"/>
    <x v="2"/>
    <x v="1"/>
    <x v="0"/>
    <x v="0"/>
    <x v="12"/>
    <x v="1"/>
    <x v="0"/>
    <x v="2"/>
    <x v="6"/>
    <x v="3"/>
    <x v="0"/>
    <x v="0"/>
    <x v="3"/>
    <x v="0"/>
    <x v="0"/>
    <x v="662"/>
    <x v="662"/>
  </r>
  <r>
    <s v="U0664"/>
    <s v="12005801P"/>
    <x v="9"/>
    <x v="1"/>
    <x v="3"/>
    <x v="1"/>
    <s v="R00664"/>
    <x v="266"/>
    <x v="248"/>
    <x v="11"/>
    <x v="4"/>
    <x v="3"/>
    <x v="0"/>
    <x v="663"/>
    <x v="1"/>
    <x v="2"/>
    <x v="0"/>
    <x v="1"/>
    <x v="0"/>
    <x v="4"/>
    <x v="0"/>
    <x v="1"/>
    <x v="2"/>
    <x v="4"/>
    <x v="5"/>
    <x v="1"/>
    <x v="0"/>
    <x v="2"/>
    <x v="3"/>
    <x v="2"/>
    <x v="663"/>
    <x v="663"/>
  </r>
  <r>
    <s v="U0665"/>
    <s v="88323324N"/>
    <x v="5"/>
    <x v="1"/>
    <x v="2"/>
    <x v="0"/>
    <s v="R00665"/>
    <x v="194"/>
    <x v="103"/>
    <x v="250"/>
    <x v="8"/>
    <x v="3"/>
    <x v="1"/>
    <x v="664"/>
    <x v="0"/>
    <x v="1"/>
    <x v="3"/>
    <x v="1"/>
    <x v="1"/>
    <x v="8"/>
    <x v="0"/>
    <x v="0"/>
    <x v="1"/>
    <x v="7"/>
    <x v="1"/>
    <x v="1"/>
    <x v="1"/>
    <x v="2"/>
    <x v="4"/>
    <x v="2"/>
    <x v="664"/>
    <x v="664"/>
  </r>
  <r>
    <s v="U0666"/>
    <s v="32697179B"/>
    <x v="41"/>
    <x v="0"/>
    <x v="3"/>
    <x v="0"/>
    <s v="R00666"/>
    <x v="237"/>
    <x v="105"/>
    <x v="260"/>
    <x v="5"/>
    <x v="0"/>
    <x v="2"/>
    <x v="665"/>
    <x v="0"/>
    <x v="6"/>
    <x v="1"/>
    <x v="2"/>
    <x v="0"/>
    <x v="5"/>
    <x v="1"/>
    <x v="0"/>
    <x v="1"/>
    <x v="7"/>
    <x v="1"/>
    <x v="1"/>
    <x v="0"/>
    <x v="3"/>
    <x v="1"/>
    <x v="1"/>
    <x v="665"/>
    <x v="665"/>
  </r>
  <r>
    <s v="U0667"/>
    <s v="68808812B"/>
    <x v="17"/>
    <x v="1"/>
    <x v="6"/>
    <x v="1"/>
    <s v="R00667"/>
    <x v="54"/>
    <x v="152"/>
    <x v="138"/>
    <x v="3"/>
    <x v="2"/>
    <x v="2"/>
    <x v="666"/>
    <x v="0"/>
    <x v="5"/>
    <x v="2"/>
    <x v="0"/>
    <x v="0"/>
    <x v="3"/>
    <x v="0"/>
    <x v="2"/>
    <x v="1"/>
    <x v="9"/>
    <x v="0"/>
    <x v="1"/>
    <x v="0"/>
    <x v="3"/>
    <x v="0"/>
    <x v="0"/>
    <x v="666"/>
    <x v="666"/>
  </r>
  <r>
    <s v="U0668"/>
    <s v="59009189K"/>
    <x v="14"/>
    <x v="0"/>
    <x v="4"/>
    <x v="0"/>
    <s v="R00668"/>
    <x v="252"/>
    <x v="210"/>
    <x v="135"/>
    <x v="8"/>
    <x v="3"/>
    <x v="1"/>
    <x v="667"/>
    <x v="2"/>
    <x v="1"/>
    <x v="2"/>
    <x v="0"/>
    <x v="2"/>
    <x v="8"/>
    <x v="1"/>
    <x v="1"/>
    <x v="1"/>
    <x v="4"/>
    <x v="5"/>
    <x v="0"/>
    <x v="0"/>
    <x v="4"/>
    <x v="2"/>
    <x v="1"/>
    <x v="667"/>
    <x v="667"/>
  </r>
  <r>
    <s v="U0669"/>
    <s v="91187233F"/>
    <x v="1"/>
    <x v="2"/>
    <x v="2"/>
    <x v="0"/>
    <s v="R00669"/>
    <x v="98"/>
    <x v="53"/>
    <x v="55"/>
    <x v="4"/>
    <x v="3"/>
    <x v="0"/>
    <x v="668"/>
    <x v="0"/>
    <x v="6"/>
    <x v="0"/>
    <x v="2"/>
    <x v="0"/>
    <x v="4"/>
    <x v="0"/>
    <x v="0"/>
    <x v="1"/>
    <x v="9"/>
    <x v="0"/>
    <x v="0"/>
    <x v="0"/>
    <x v="3"/>
    <x v="0"/>
    <x v="0"/>
    <x v="668"/>
    <x v="668"/>
  </r>
  <r>
    <s v="U0670"/>
    <s v="14871338K"/>
    <x v="15"/>
    <x v="2"/>
    <x v="1"/>
    <x v="1"/>
    <s v="R00670"/>
    <x v="161"/>
    <x v="186"/>
    <x v="39"/>
    <x v="10"/>
    <x v="2"/>
    <x v="2"/>
    <x v="669"/>
    <x v="2"/>
    <x v="1"/>
    <x v="2"/>
    <x v="1"/>
    <x v="0"/>
    <x v="10"/>
    <x v="0"/>
    <x v="2"/>
    <x v="1"/>
    <x v="0"/>
    <x v="10"/>
    <x v="0"/>
    <x v="0"/>
    <x v="2"/>
    <x v="1"/>
    <x v="3"/>
    <x v="669"/>
    <x v="669"/>
  </r>
  <r>
    <s v="U0671"/>
    <s v="30395814A"/>
    <x v="43"/>
    <x v="1"/>
    <x v="1"/>
    <x v="0"/>
    <s v="R00671"/>
    <x v="102"/>
    <x v="246"/>
    <x v="30"/>
    <x v="12"/>
    <x v="0"/>
    <x v="1"/>
    <x v="670"/>
    <x v="1"/>
    <x v="5"/>
    <x v="3"/>
    <x v="1"/>
    <x v="2"/>
    <x v="12"/>
    <x v="1"/>
    <x v="2"/>
    <x v="1"/>
    <x v="0"/>
    <x v="6"/>
    <x v="1"/>
    <x v="1"/>
    <x v="1"/>
    <x v="2"/>
    <x v="3"/>
    <x v="670"/>
    <x v="670"/>
  </r>
  <r>
    <s v="U0672"/>
    <s v="60323234F"/>
    <x v="24"/>
    <x v="2"/>
    <x v="4"/>
    <x v="1"/>
    <s v="R00672"/>
    <x v="117"/>
    <x v="78"/>
    <x v="100"/>
    <x v="9"/>
    <x v="1"/>
    <x v="0"/>
    <x v="671"/>
    <x v="0"/>
    <x v="3"/>
    <x v="0"/>
    <x v="1"/>
    <x v="0"/>
    <x v="9"/>
    <x v="1"/>
    <x v="0"/>
    <x v="1"/>
    <x v="0"/>
    <x v="4"/>
    <x v="0"/>
    <x v="1"/>
    <x v="3"/>
    <x v="1"/>
    <x v="2"/>
    <x v="671"/>
    <x v="671"/>
  </r>
  <r>
    <s v="U0673"/>
    <s v="48903113F"/>
    <x v="47"/>
    <x v="2"/>
    <x v="1"/>
    <x v="0"/>
    <s v="R00673"/>
    <x v="112"/>
    <x v="21"/>
    <x v="82"/>
    <x v="13"/>
    <x v="1"/>
    <x v="2"/>
    <x v="672"/>
    <x v="0"/>
    <x v="4"/>
    <x v="3"/>
    <x v="1"/>
    <x v="0"/>
    <x v="13"/>
    <x v="0"/>
    <x v="2"/>
    <x v="2"/>
    <x v="8"/>
    <x v="0"/>
    <x v="1"/>
    <x v="1"/>
    <x v="3"/>
    <x v="0"/>
    <x v="3"/>
    <x v="672"/>
    <x v="672"/>
  </r>
  <r>
    <s v="U0674"/>
    <s v="81773592J"/>
    <x v="26"/>
    <x v="1"/>
    <x v="3"/>
    <x v="1"/>
    <s v="R00674"/>
    <x v="68"/>
    <x v="84"/>
    <x v="22"/>
    <x v="13"/>
    <x v="1"/>
    <x v="1"/>
    <x v="673"/>
    <x v="0"/>
    <x v="0"/>
    <x v="2"/>
    <x v="2"/>
    <x v="1"/>
    <x v="13"/>
    <x v="1"/>
    <x v="2"/>
    <x v="1"/>
    <x v="7"/>
    <x v="3"/>
    <x v="1"/>
    <x v="0"/>
    <x v="3"/>
    <x v="2"/>
    <x v="3"/>
    <x v="673"/>
    <x v="673"/>
  </r>
  <r>
    <s v="U0675"/>
    <s v="49091566K"/>
    <x v="47"/>
    <x v="2"/>
    <x v="1"/>
    <x v="1"/>
    <s v="R00675"/>
    <x v="85"/>
    <x v="105"/>
    <x v="245"/>
    <x v="6"/>
    <x v="2"/>
    <x v="1"/>
    <x v="674"/>
    <x v="2"/>
    <x v="0"/>
    <x v="1"/>
    <x v="1"/>
    <x v="3"/>
    <x v="6"/>
    <x v="1"/>
    <x v="2"/>
    <x v="2"/>
    <x v="7"/>
    <x v="1"/>
    <x v="1"/>
    <x v="1"/>
    <x v="1"/>
    <x v="5"/>
    <x v="3"/>
    <x v="674"/>
    <x v="674"/>
  </r>
  <r>
    <s v="U0676"/>
    <s v="57904919G"/>
    <x v="13"/>
    <x v="0"/>
    <x v="2"/>
    <x v="0"/>
    <s v="R00676"/>
    <x v="159"/>
    <x v="206"/>
    <x v="270"/>
    <x v="4"/>
    <x v="1"/>
    <x v="0"/>
    <x v="675"/>
    <x v="1"/>
    <x v="2"/>
    <x v="0"/>
    <x v="0"/>
    <x v="0"/>
    <x v="4"/>
    <x v="0"/>
    <x v="0"/>
    <x v="1"/>
    <x v="9"/>
    <x v="1"/>
    <x v="0"/>
    <x v="1"/>
    <x v="1"/>
    <x v="3"/>
    <x v="1"/>
    <x v="675"/>
    <x v="675"/>
  </r>
  <r>
    <s v="U0677"/>
    <s v="52404377G"/>
    <x v="5"/>
    <x v="2"/>
    <x v="2"/>
    <x v="0"/>
    <s v="R00677"/>
    <x v="77"/>
    <x v="66"/>
    <x v="72"/>
    <x v="7"/>
    <x v="3"/>
    <x v="0"/>
    <x v="676"/>
    <x v="0"/>
    <x v="4"/>
    <x v="0"/>
    <x v="0"/>
    <x v="0"/>
    <x v="7"/>
    <x v="1"/>
    <x v="1"/>
    <x v="0"/>
    <x v="0"/>
    <x v="0"/>
    <x v="0"/>
    <x v="1"/>
    <x v="2"/>
    <x v="5"/>
    <x v="2"/>
    <x v="676"/>
    <x v="676"/>
  </r>
  <r>
    <s v="U0678"/>
    <s v="68185512B"/>
    <x v="0"/>
    <x v="0"/>
    <x v="6"/>
    <x v="0"/>
    <s v="R00678"/>
    <x v="181"/>
    <x v="57"/>
    <x v="271"/>
    <x v="10"/>
    <x v="0"/>
    <x v="0"/>
    <x v="677"/>
    <x v="1"/>
    <x v="5"/>
    <x v="0"/>
    <x v="0"/>
    <x v="0"/>
    <x v="10"/>
    <x v="0"/>
    <x v="1"/>
    <x v="2"/>
    <x v="0"/>
    <x v="3"/>
    <x v="1"/>
    <x v="1"/>
    <x v="0"/>
    <x v="1"/>
    <x v="0"/>
    <x v="677"/>
    <x v="677"/>
  </r>
  <r>
    <s v="U0679"/>
    <s v="30106293Y"/>
    <x v="33"/>
    <x v="1"/>
    <x v="4"/>
    <x v="1"/>
    <s v="R00679"/>
    <x v="82"/>
    <x v="113"/>
    <x v="46"/>
    <x v="3"/>
    <x v="0"/>
    <x v="0"/>
    <x v="678"/>
    <x v="2"/>
    <x v="0"/>
    <x v="0"/>
    <x v="0"/>
    <x v="0"/>
    <x v="3"/>
    <x v="1"/>
    <x v="0"/>
    <x v="1"/>
    <x v="7"/>
    <x v="5"/>
    <x v="1"/>
    <x v="0"/>
    <x v="0"/>
    <x v="1"/>
    <x v="2"/>
    <x v="678"/>
    <x v="678"/>
  </r>
  <r>
    <s v="U0680"/>
    <s v="99613461R"/>
    <x v="1"/>
    <x v="2"/>
    <x v="5"/>
    <x v="0"/>
    <s v="R00680"/>
    <x v="106"/>
    <x v="263"/>
    <x v="272"/>
    <x v="11"/>
    <x v="0"/>
    <x v="2"/>
    <x v="679"/>
    <x v="0"/>
    <x v="5"/>
    <x v="2"/>
    <x v="2"/>
    <x v="0"/>
    <x v="11"/>
    <x v="0"/>
    <x v="2"/>
    <x v="0"/>
    <x v="4"/>
    <x v="0"/>
    <x v="1"/>
    <x v="1"/>
    <x v="0"/>
    <x v="0"/>
    <x v="0"/>
    <x v="679"/>
    <x v="679"/>
  </r>
  <r>
    <s v="U0681"/>
    <s v="76438791Q"/>
    <x v="40"/>
    <x v="0"/>
    <x v="1"/>
    <x v="0"/>
    <s v="R00681"/>
    <x v="12"/>
    <x v="129"/>
    <x v="210"/>
    <x v="2"/>
    <x v="3"/>
    <x v="2"/>
    <x v="680"/>
    <x v="0"/>
    <x v="6"/>
    <x v="2"/>
    <x v="1"/>
    <x v="0"/>
    <x v="2"/>
    <x v="1"/>
    <x v="1"/>
    <x v="0"/>
    <x v="0"/>
    <x v="7"/>
    <x v="0"/>
    <x v="0"/>
    <x v="0"/>
    <x v="0"/>
    <x v="0"/>
    <x v="680"/>
    <x v="680"/>
  </r>
  <r>
    <s v="U0682"/>
    <s v="84914577A"/>
    <x v="44"/>
    <x v="2"/>
    <x v="4"/>
    <x v="0"/>
    <s v="R00682"/>
    <x v="117"/>
    <x v="167"/>
    <x v="199"/>
    <x v="10"/>
    <x v="3"/>
    <x v="1"/>
    <x v="681"/>
    <x v="1"/>
    <x v="1"/>
    <x v="3"/>
    <x v="0"/>
    <x v="1"/>
    <x v="10"/>
    <x v="0"/>
    <x v="0"/>
    <x v="2"/>
    <x v="0"/>
    <x v="3"/>
    <x v="1"/>
    <x v="1"/>
    <x v="1"/>
    <x v="5"/>
    <x v="3"/>
    <x v="681"/>
    <x v="681"/>
  </r>
  <r>
    <s v="U0683"/>
    <s v="25457751V"/>
    <x v="38"/>
    <x v="1"/>
    <x v="5"/>
    <x v="1"/>
    <s v="R00683"/>
    <x v="20"/>
    <x v="9"/>
    <x v="176"/>
    <x v="0"/>
    <x v="1"/>
    <x v="2"/>
    <x v="682"/>
    <x v="1"/>
    <x v="3"/>
    <x v="1"/>
    <x v="0"/>
    <x v="0"/>
    <x v="0"/>
    <x v="0"/>
    <x v="2"/>
    <x v="1"/>
    <x v="9"/>
    <x v="4"/>
    <x v="0"/>
    <x v="0"/>
    <x v="2"/>
    <x v="4"/>
    <x v="1"/>
    <x v="682"/>
    <x v="682"/>
  </r>
  <r>
    <s v="U0684"/>
    <s v="51643034F"/>
    <x v="12"/>
    <x v="2"/>
    <x v="0"/>
    <x v="1"/>
    <s v="R00684"/>
    <x v="188"/>
    <x v="215"/>
    <x v="37"/>
    <x v="5"/>
    <x v="3"/>
    <x v="2"/>
    <x v="683"/>
    <x v="1"/>
    <x v="2"/>
    <x v="3"/>
    <x v="1"/>
    <x v="0"/>
    <x v="5"/>
    <x v="0"/>
    <x v="0"/>
    <x v="1"/>
    <x v="4"/>
    <x v="7"/>
    <x v="0"/>
    <x v="0"/>
    <x v="3"/>
    <x v="0"/>
    <x v="1"/>
    <x v="683"/>
    <x v="683"/>
  </r>
  <r>
    <s v="U0685"/>
    <s v="26314008F"/>
    <x v="25"/>
    <x v="2"/>
    <x v="6"/>
    <x v="1"/>
    <s v="R00685"/>
    <x v="267"/>
    <x v="248"/>
    <x v="150"/>
    <x v="8"/>
    <x v="1"/>
    <x v="2"/>
    <x v="684"/>
    <x v="2"/>
    <x v="5"/>
    <x v="2"/>
    <x v="1"/>
    <x v="0"/>
    <x v="8"/>
    <x v="0"/>
    <x v="0"/>
    <x v="2"/>
    <x v="7"/>
    <x v="5"/>
    <x v="0"/>
    <x v="1"/>
    <x v="0"/>
    <x v="1"/>
    <x v="3"/>
    <x v="684"/>
    <x v="684"/>
  </r>
  <r>
    <s v="U0686"/>
    <s v="95167976W"/>
    <x v="18"/>
    <x v="1"/>
    <x v="5"/>
    <x v="0"/>
    <s v="R00686"/>
    <x v="167"/>
    <x v="16"/>
    <x v="4"/>
    <x v="7"/>
    <x v="1"/>
    <x v="1"/>
    <x v="685"/>
    <x v="0"/>
    <x v="4"/>
    <x v="1"/>
    <x v="2"/>
    <x v="1"/>
    <x v="7"/>
    <x v="1"/>
    <x v="1"/>
    <x v="1"/>
    <x v="0"/>
    <x v="7"/>
    <x v="1"/>
    <x v="0"/>
    <x v="2"/>
    <x v="4"/>
    <x v="0"/>
    <x v="685"/>
    <x v="685"/>
  </r>
  <r>
    <s v="U0687"/>
    <s v="95871630V"/>
    <x v="4"/>
    <x v="0"/>
    <x v="1"/>
    <x v="0"/>
    <s v="R00687"/>
    <x v="180"/>
    <x v="193"/>
    <x v="132"/>
    <x v="4"/>
    <x v="3"/>
    <x v="0"/>
    <x v="686"/>
    <x v="0"/>
    <x v="1"/>
    <x v="0"/>
    <x v="0"/>
    <x v="0"/>
    <x v="4"/>
    <x v="0"/>
    <x v="0"/>
    <x v="0"/>
    <x v="3"/>
    <x v="6"/>
    <x v="1"/>
    <x v="1"/>
    <x v="4"/>
    <x v="5"/>
    <x v="0"/>
    <x v="686"/>
    <x v="686"/>
  </r>
  <r>
    <s v="U0688"/>
    <s v="22828741E"/>
    <x v="26"/>
    <x v="2"/>
    <x v="0"/>
    <x v="1"/>
    <s v="R00688"/>
    <x v="173"/>
    <x v="264"/>
    <x v="145"/>
    <x v="13"/>
    <x v="2"/>
    <x v="1"/>
    <x v="687"/>
    <x v="0"/>
    <x v="5"/>
    <x v="3"/>
    <x v="0"/>
    <x v="3"/>
    <x v="13"/>
    <x v="1"/>
    <x v="0"/>
    <x v="1"/>
    <x v="7"/>
    <x v="3"/>
    <x v="0"/>
    <x v="1"/>
    <x v="0"/>
    <x v="1"/>
    <x v="3"/>
    <x v="687"/>
    <x v="687"/>
  </r>
  <r>
    <s v="U0689"/>
    <s v="27783105W"/>
    <x v="42"/>
    <x v="1"/>
    <x v="1"/>
    <x v="0"/>
    <s v="R00689"/>
    <x v="36"/>
    <x v="106"/>
    <x v="64"/>
    <x v="8"/>
    <x v="3"/>
    <x v="0"/>
    <x v="688"/>
    <x v="0"/>
    <x v="6"/>
    <x v="0"/>
    <x v="0"/>
    <x v="0"/>
    <x v="8"/>
    <x v="0"/>
    <x v="2"/>
    <x v="2"/>
    <x v="9"/>
    <x v="2"/>
    <x v="0"/>
    <x v="1"/>
    <x v="2"/>
    <x v="3"/>
    <x v="0"/>
    <x v="688"/>
    <x v="688"/>
  </r>
  <r>
    <s v="U0690"/>
    <s v="51167807Y"/>
    <x v="1"/>
    <x v="2"/>
    <x v="2"/>
    <x v="0"/>
    <s v="R00690"/>
    <x v="36"/>
    <x v="107"/>
    <x v="94"/>
    <x v="8"/>
    <x v="1"/>
    <x v="1"/>
    <x v="689"/>
    <x v="1"/>
    <x v="0"/>
    <x v="2"/>
    <x v="0"/>
    <x v="4"/>
    <x v="8"/>
    <x v="1"/>
    <x v="0"/>
    <x v="1"/>
    <x v="9"/>
    <x v="9"/>
    <x v="0"/>
    <x v="0"/>
    <x v="3"/>
    <x v="0"/>
    <x v="0"/>
    <x v="689"/>
    <x v="689"/>
  </r>
  <r>
    <s v="U0691"/>
    <s v="68696536K"/>
    <x v="17"/>
    <x v="1"/>
    <x v="3"/>
    <x v="1"/>
    <s v="R00691"/>
    <x v="103"/>
    <x v="7"/>
    <x v="129"/>
    <x v="4"/>
    <x v="1"/>
    <x v="0"/>
    <x v="690"/>
    <x v="2"/>
    <x v="1"/>
    <x v="0"/>
    <x v="1"/>
    <x v="0"/>
    <x v="4"/>
    <x v="1"/>
    <x v="1"/>
    <x v="1"/>
    <x v="2"/>
    <x v="3"/>
    <x v="0"/>
    <x v="0"/>
    <x v="3"/>
    <x v="2"/>
    <x v="0"/>
    <x v="690"/>
    <x v="690"/>
  </r>
  <r>
    <s v="U0692"/>
    <s v="14663706X"/>
    <x v="28"/>
    <x v="0"/>
    <x v="6"/>
    <x v="0"/>
    <s v="R00692"/>
    <x v="252"/>
    <x v="265"/>
    <x v="151"/>
    <x v="10"/>
    <x v="0"/>
    <x v="0"/>
    <x v="691"/>
    <x v="1"/>
    <x v="1"/>
    <x v="0"/>
    <x v="0"/>
    <x v="0"/>
    <x v="10"/>
    <x v="0"/>
    <x v="0"/>
    <x v="2"/>
    <x v="4"/>
    <x v="3"/>
    <x v="1"/>
    <x v="1"/>
    <x v="4"/>
    <x v="5"/>
    <x v="2"/>
    <x v="691"/>
    <x v="691"/>
  </r>
  <r>
    <s v="U0693"/>
    <s v="96385333S"/>
    <x v="10"/>
    <x v="0"/>
    <x v="5"/>
    <x v="0"/>
    <s v="R00693"/>
    <x v="195"/>
    <x v="265"/>
    <x v="80"/>
    <x v="4"/>
    <x v="1"/>
    <x v="0"/>
    <x v="29"/>
    <x v="2"/>
    <x v="5"/>
    <x v="0"/>
    <x v="2"/>
    <x v="0"/>
    <x v="4"/>
    <x v="0"/>
    <x v="2"/>
    <x v="2"/>
    <x v="2"/>
    <x v="3"/>
    <x v="1"/>
    <x v="0"/>
    <x v="0"/>
    <x v="0"/>
    <x v="2"/>
    <x v="692"/>
    <x v="692"/>
  </r>
  <r>
    <s v="U0694"/>
    <s v="96368107Q"/>
    <x v="41"/>
    <x v="0"/>
    <x v="1"/>
    <x v="0"/>
    <s v="R00694"/>
    <x v="42"/>
    <x v="180"/>
    <x v="8"/>
    <x v="6"/>
    <x v="2"/>
    <x v="1"/>
    <x v="692"/>
    <x v="1"/>
    <x v="5"/>
    <x v="3"/>
    <x v="2"/>
    <x v="2"/>
    <x v="6"/>
    <x v="0"/>
    <x v="1"/>
    <x v="1"/>
    <x v="5"/>
    <x v="3"/>
    <x v="0"/>
    <x v="1"/>
    <x v="3"/>
    <x v="3"/>
    <x v="1"/>
    <x v="693"/>
    <x v="693"/>
  </r>
  <r>
    <s v="U0695"/>
    <s v="50552899A"/>
    <x v="42"/>
    <x v="1"/>
    <x v="0"/>
    <x v="1"/>
    <s v="R00695"/>
    <x v="214"/>
    <x v="159"/>
    <x v="273"/>
    <x v="13"/>
    <x v="3"/>
    <x v="1"/>
    <x v="693"/>
    <x v="0"/>
    <x v="1"/>
    <x v="3"/>
    <x v="1"/>
    <x v="1"/>
    <x v="13"/>
    <x v="1"/>
    <x v="1"/>
    <x v="1"/>
    <x v="5"/>
    <x v="1"/>
    <x v="1"/>
    <x v="0"/>
    <x v="3"/>
    <x v="1"/>
    <x v="0"/>
    <x v="694"/>
    <x v="694"/>
  </r>
  <r>
    <s v="U0696"/>
    <s v="60722232R"/>
    <x v="45"/>
    <x v="0"/>
    <x v="6"/>
    <x v="0"/>
    <s v="R00696"/>
    <x v="20"/>
    <x v="253"/>
    <x v="274"/>
    <x v="6"/>
    <x v="1"/>
    <x v="2"/>
    <x v="694"/>
    <x v="1"/>
    <x v="2"/>
    <x v="2"/>
    <x v="1"/>
    <x v="0"/>
    <x v="6"/>
    <x v="1"/>
    <x v="0"/>
    <x v="0"/>
    <x v="9"/>
    <x v="0"/>
    <x v="1"/>
    <x v="1"/>
    <x v="3"/>
    <x v="0"/>
    <x v="1"/>
    <x v="695"/>
    <x v="695"/>
  </r>
  <r>
    <s v="U0697"/>
    <s v="30719644Q"/>
    <x v="19"/>
    <x v="0"/>
    <x v="6"/>
    <x v="0"/>
    <s v="R00697"/>
    <x v="215"/>
    <x v="266"/>
    <x v="35"/>
    <x v="3"/>
    <x v="3"/>
    <x v="1"/>
    <x v="695"/>
    <x v="1"/>
    <x v="1"/>
    <x v="2"/>
    <x v="0"/>
    <x v="4"/>
    <x v="3"/>
    <x v="0"/>
    <x v="0"/>
    <x v="2"/>
    <x v="9"/>
    <x v="10"/>
    <x v="1"/>
    <x v="1"/>
    <x v="4"/>
    <x v="5"/>
    <x v="3"/>
    <x v="696"/>
    <x v="696"/>
  </r>
  <r>
    <s v="U0698"/>
    <s v="30062900Z"/>
    <x v="44"/>
    <x v="1"/>
    <x v="2"/>
    <x v="0"/>
    <s v="R00698"/>
    <x v="138"/>
    <x v="216"/>
    <x v="28"/>
    <x v="4"/>
    <x v="0"/>
    <x v="0"/>
    <x v="696"/>
    <x v="1"/>
    <x v="2"/>
    <x v="0"/>
    <x v="1"/>
    <x v="0"/>
    <x v="4"/>
    <x v="1"/>
    <x v="1"/>
    <x v="2"/>
    <x v="0"/>
    <x v="7"/>
    <x v="1"/>
    <x v="0"/>
    <x v="4"/>
    <x v="5"/>
    <x v="3"/>
    <x v="697"/>
    <x v="697"/>
  </r>
  <r>
    <s v="U0699"/>
    <s v="73552237P"/>
    <x v="26"/>
    <x v="2"/>
    <x v="3"/>
    <x v="0"/>
    <s v="R00699"/>
    <x v="268"/>
    <x v="71"/>
    <x v="159"/>
    <x v="3"/>
    <x v="2"/>
    <x v="1"/>
    <x v="697"/>
    <x v="0"/>
    <x v="0"/>
    <x v="2"/>
    <x v="1"/>
    <x v="1"/>
    <x v="3"/>
    <x v="1"/>
    <x v="2"/>
    <x v="1"/>
    <x v="1"/>
    <x v="1"/>
    <x v="0"/>
    <x v="1"/>
    <x v="4"/>
    <x v="4"/>
    <x v="3"/>
    <x v="698"/>
    <x v="698"/>
  </r>
  <r>
    <s v="U0700"/>
    <s v="77035857W"/>
    <x v="7"/>
    <x v="1"/>
    <x v="3"/>
    <x v="0"/>
    <s v="R00700"/>
    <x v="136"/>
    <x v="235"/>
    <x v="275"/>
    <x v="2"/>
    <x v="3"/>
    <x v="0"/>
    <x v="698"/>
    <x v="0"/>
    <x v="2"/>
    <x v="0"/>
    <x v="2"/>
    <x v="0"/>
    <x v="2"/>
    <x v="1"/>
    <x v="1"/>
    <x v="2"/>
    <x v="9"/>
    <x v="2"/>
    <x v="1"/>
    <x v="1"/>
    <x v="2"/>
    <x v="5"/>
    <x v="1"/>
    <x v="699"/>
    <x v="699"/>
  </r>
  <r>
    <s v="U0701"/>
    <s v="68826975G"/>
    <x v="12"/>
    <x v="1"/>
    <x v="0"/>
    <x v="1"/>
    <s v="R00701"/>
    <x v="18"/>
    <x v="19"/>
    <x v="276"/>
    <x v="8"/>
    <x v="0"/>
    <x v="1"/>
    <x v="699"/>
    <x v="2"/>
    <x v="1"/>
    <x v="2"/>
    <x v="0"/>
    <x v="4"/>
    <x v="8"/>
    <x v="1"/>
    <x v="0"/>
    <x v="1"/>
    <x v="3"/>
    <x v="6"/>
    <x v="0"/>
    <x v="1"/>
    <x v="1"/>
    <x v="2"/>
    <x v="1"/>
    <x v="700"/>
    <x v="700"/>
  </r>
  <r>
    <s v="U0702"/>
    <s v="48080189T"/>
    <x v="23"/>
    <x v="0"/>
    <x v="1"/>
    <x v="0"/>
    <s v="R00702"/>
    <x v="209"/>
    <x v="229"/>
    <x v="20"/>
    <x v="4"/>
    <x v="3"/>
    <x v="1"/>
    <x v="700"/>
    <x v="0"/>
    <x v="0"/>
    <x v="2"/>
    <x v="0"/>
    <x v="3"/>
    <x v="4"/>
    <x v="0"/>
    <x v="1"/>
    <x v="1"/>
    <x v="0"/>
    <x v="10"/>
    <x v="0"/>
    <x v="0"/>
    <x v="1"/>
    <x v="4"/>
    <x v="1"/>
    <x v="701"/>
    <x v="701"/>
  </r>
  <r>
    <s v="U0703"/>
    <s v="85565513Q"/>
    <x v="25"/>
    <x v="1"/>
    <x v="5"/>
    <x v="1"/>
    <s v="R00703"/>
    <x v="254"/>
    <x v="43"/>
    <x v="220"/>
    <x v="7"/>
    <x v="0"/>
    <x v="1"/>
    <x v="701"/>
    <x v="0"/>
    <x v="5"/>
    <x v="1"/>
    <x v="2"/>
    <x v="3"/>
    <x v="7"/>
    <x v="1"/>
    <x v="1"/>
    <x v="0"/>
    <x v="2"/>
    <x v="4"/>
    <x v="1"/>
    <x v="1"/>
    <x v="4"/>
    <x v="5"/>
    <x v="3"/>
    <x v="702"/>
    <x v="702"/>
  </r>
  <r>
    <s v="U0704"/>
    <s v="75053294Q"/>
    <x v="3"/>
    <x v="1"/>
    <x v="4"/>
    <x v="1"/>
    <s v="R00704"/>
    <x v="67"/>
    <x v="267"/>
    <x v="169"/>
    <x v="13"/>
    <x v="0"/>
    <x v="1"/>
    <x v="702"/>
    <x v="0"/>
    <x v="5"/>
    <x v="3"/>
    <x v="2"/>
    <x v="4"/>
    <x v="13"/>
    <x v="1"/>
    <x v="0"/>
    <x v="2"/>
    <x v="2"/>
    <x v="9"/>
    <x v="1"/>
    <x v="1"/>
    <x v="3"/>
    <x v="0"/>
    <x v="0"/>
    <x v="703"/>
    <x v="703"/>
  </r>
  <r>
    <s v="U0705"/>
    <s v="89464333Z"/>
    <x v="30"/>
    <x v="0"/>
    <x v="4"/>
    <x v="0"/>
    <s v="R00705"/>
    <x v="53"/>
    <x v="202"/>
    <x v="258"/>
    <x v="9"/>
    <x v="0"/>
    <x v="0"/>
    <x v="703"/>
    <x v="0"/>
    <x v="2"/>
    <x v="0"/>
    <x v="1"/>
    <x v="0"/>
    <x v="9"/>
    <x v="0"/>
    <x v="2"/>
    <x v="1"/>
    <x v="9"/>
    <x v="6"/>
    <x v="1"/>
    <x v="0"/>
    <x v="1"/>
    <x v="0"/>
    <x v="2"/>
    <x v="704"/>
    <x v="704"/>
  </r>
  <r>
    <s v="U0706"/>
    <s v="89078508Z"/>
    <x v="7"/>
    <x v="2"/>
    <x v="0"/>
    <x v="0"/>
    <s v="R00706"/>
    <x v="30"/>
    <x v="241"/>
    <x v="242"/>
    <x v="13"/>
    <x v="1"/>
    <x v="1"/>
    <x v="704"/>
    <x v="0"/>
    <x v="5"/>
    <x v="1"/>
    <x v="1"/>
    <x v="1"/>
    <x v="13"/>
    <x v="1"/>
    <x v="2"/>
    <x v="2"/>
    <x v="2"/>
    <x v="2"/>
    <x v="1"/>
    <x v="1"/>
    <x v="3"/>
    <x v="1"/>
    <x v="1"/>
    <x v="705"/>
    <x v="705"/>
  </r>
  <r>
    <s v="U0707"/>
    <s v="11929580D"/>
    <x v="24"/>
    <x v="0"/>
    <x v="3"/>
    <x v="0"/>
    <s v="R00707"/>
    <x v="247"/>
    <x v="268"/>
    <x v="153"/>
    <x v="8"/>
    <x v="2"/>
    <x v="1"/>
    <x v="705"/>
    <x v="0"/>
    <x v="4"/>
    <x v="2"/>
    <x v="0"/>
    <x v="4"/>
    <x v="8"/>
    <x v="0"/>
    <x v="1"/>
    <x v="1"/>
    <x v="7"/>
    <x v="10"/>
    <x v="1"/>
    <x v="1"/>
    <x v="3"/>
    <x v="0"/>
    <x v="2"/>
    <x v="706"/>
    <x v="706"/>
  </r>
  <r>
    <s v="U0708"/>
    <s v="69493170G"/>
    <x v="2"/>
    <x v="1"/>
    <x v="6"/>
    <x v="1"/>
    <s v="R00708"/>
    <x v="198"/>
    <x v="73"/>
    <x v="64"/>
    <x v="12"/>
    <x v="0"/>
    <x v="1"/>
    <x v="706"/>
    <x v="0"/>
    <x v="0"/>
    <x v="1"/>
    <x v="1"/>
    <x v="1"/>
    <x v="12"/>
    <x v="1"/>
    <x v="0"/>
    <x v="0"/>
    <x v="11"/>
    <x v="1"/>
    <x v="1"/>
    <x v="1"/>
    <x v="0"/>
    <x v="1"/>
    <x v="1"/>
    <x v="707"/>
    <x v="707"/>
  </r>
  <r>
    <s v="U0709"/>
    <s v="86009791A"/>
    <x v="26"/>
    <x v="2"/>
    <x v="0"/>
    <x v="0"/>
    <s v="R00709"/>
    <x v="67"/>
    <x v="236"/>
    <x v="124"/>
    <x v="5"/>
    <x v="2"/>
    <x v="0"/>
    <x v="707"/>
    <x v="1"/>
    <x v="3"/>
    <x v="0"/>
    <x v="2"/>
    <x v="0"/>
    <x v="5"/>
    <x v="0"/>
    <x v="1"/>
    <x v="2"/>
    <x v="2"/>
    <x v="9"/>
    <x v="0"/>
    <x v="0"/>
    <x v="1"/>
    <x v="4"/>
    <x v="3"/>
    <x v="708"/>
    <x v="708"/>
  </r>
  <r>
    <s v="U0710"/>
    <s v="28691554C"/>
    <x v="29"/>
    <x v="1"/>
    <x v="5"/>
    <x v="0"/>
    <s v="R00710"/>
    <x v="154"/>
    <x v="146"/>
    <x v="104"/>
    <x v="7"/>
    <x v="2"/>
    <x v="2"/>
    <x v="708"/>
    <x v="1"/>
    <x v="0"/>
    <x v="2"/>
    <x v="0"/>
    <x v="0"/>
    <x v="7"/>
    <x v="0"/>
    <x v="2"/>
    <x v="0"/>
    <x v="5"/>
    <x v="3"/>
    <x v="0"/>
    <x v="0"/>
    <x v="3"/>
    <x v="1"/>
    <x v="1"/>
    <x v="709"/>
    <x v="709"/>
  </r>
  <r>
    <s v="U0711"/>
    <s v="73441886B"/>
    <x v="31"/>
    <x v="0"/>
    <x v="6"/>
    <x v="0"/>
    <s v="R00711"/>
    <x v="161"/>
    <x v="69"/>
    <x v="160"/>
    <x v="6"/>
    <x v="0"/>
    <x v="2"/>
    <x v="709"/>
    <x v="1"/>
    <x v="0"/>
    <x v="1"/>
    <x v="0"/>
    <x v="0"/>
    <x v="6"/>
    <x v="1"/>
    <x v="2"/>
    <x v="1"/>
    <x v="0"/>
    <x v="1"/>
    <x v="0"/>
    <x v="0"/>
    <x v="2"/>
    <x v="2"/>
    <x v="3"/>
    <x v="710"/>
    <x v="710"/>
  </r>
  <r>
    <s v="U0712"/>
    <s v="97689685Z"/>
    <x v="9"/>
    <x v="0"/>
    <x v="4"/>
    <x v="0"/>
    <s v="R00712"/>
    <x v="0"/>
    <x v="227"/>
    <x v="117"/>
    <x v="3"/>
    <x v="3"/>
    <x v="2"/>
    <x v="710"/>
    <x v="1"/>
    <x v="4"/>
    <x v="3"/>
    <x v="0"/>
    <x v="0"/>
    <x v="3"/>
    <x v="0"/>
    <x v="2"/>
    <x v="0"/>
    <x v="0"/>
    <x v="4"/>
    <x v="0"/>
    <x v="1"/>
    <x v="3"/>
    <x v="1"/>
    <x v="2"/>
    <x v="711"/>
    <x v="711"/>
  </r>
  <r>
    <s v="U0713"/>
    <s v="87571928A"/>
    <x v="25"/>
    <x v="1"/>
    <x v="6"/>
    <x v="1"/>
    <s v="R00713"/>
    <x v="261"/>
    <x v="193"/>
    <x v="229"/>
    <x v="12"/>
    <x v="3"/>
    <x v="0"/>
    <x v="711"/>
    <x v="2"/>
    <x v="4"/>
    <x v="0"/>
    <x v="0"/>
    <x v="0"/>
    <x v="12"/>
    <x v="1"/>
    <x v="1"/>
    <x v="2"/>
    <x v="6"/>
    <x v="6"/>
    <x v="1"/>
    <x v="0"/>
    <x v="2"/>
    <x v="5"/>
    <x v="3"/>
    <x v="712"/>
    <x v="712"/>
  </r>
  <r>
    <s v="U0714"/>
    <s v="76790956M"/>
    <x v="7"/>
    <x v="2"/>
    <x v="5"/>
    <x v="0"/>
    <s v="R00714"/>
    <x v="132"/>
    <x v="269"/>
    <x v="210"/>
    <x v="12"/>
    <x v="0"/>
    <x v="1"/>
    <x v="712"/>
    <x v="0"/>
    <x v="3"/>
    <x v="1"/>
    <x v="0"/>
    <x v="4"/>
    <x v="12"/>
    <x v="0"/>
    <x v="2"/>
    <x v="1"/>
    <x v="7"/>
    <x v="5"/>
    <x v="0"/>
    <x v="0"/>
    <x v="0"/>
    <x v="2"/>
    <x v="1"/>
    <x v="713"/>
    <x v="713"/>
  </r>
  <r>
    <s v="U0715"/>
    <s v="27198024H"/>
    <x v="13"/>
    <x v="2"/>
    <x v="0"/>
    <x v="1"/>
    <s v="R00715"/>
    <x v="55"/>
    <x v="155"/>
    <x v="159"/>
    <x v="7"/>
    <x v="2"/>
    <x v="0"/>
    <x v="713"/>
    <x v="0"/>
    <x v="4"/>
    <x v="0"/>
    <x v="2"/>
    <x v="0"/>
    <x v="7"/>
    <x v="1"/>
    <x v="1"/>
    <x v="1"/>
    <x v="9"/>
    <x v="9"/>
    <x v="0"/>
    <x v="0"/>
    <x v="2"/>
    <x v="1"/>
    <x v="1"/>
    <x v="714"/>
    <x v="714"/>
  </r>
  <r>
    <s v="U0716"/>
    <s v="31711066T"/>
    <x v="45"/>
    <x v="0"/>
    <x v="3"/>
    <x v="0"/>
    <s v="R00716"/>
    <x v="107"/>
    <x v="174"/>
    <x v="277"/>
    <x v="9"/>
    <x v="1"/>
    <x v="1"/>
    <x v="714"/>
    <x v="2"/>
    <x v="4"/>
    <x v="1"/>
    <x v="0"/>
    <x v="3"/>
    <x v="9"/>
    <x v="1"/>
    <x v="1"/>
    <x v="1"/>
    <x v="9"/>
    <x v="1"/>
    <x v="0"/>
    <x v="0"/>
    <x v="3"/>
    <x v="0"/>
    <x v="1"/>
    <x v="715"/>
    <x v="715"/>
  </r>
  <r>
    <s v="U0717"/>
    <s v="69966339V"/>
    <x v="6"/>
    <x v="1"/>
    <x v="2"/>
    <x v="1"/>
    <s v="R00717"/>
    <x v="85"/>
    <x v="266"/>
    <x v="149"/>
    <x v="3"/>
    <x v="0"/>
    <x v="0"/>
    <x v="715"/>
    <x v="1"/>
    <x v="1"/>
    <x v="0"/>
    <x v="0"/>
    <x v="0"/>
    <x v="3"/>
    <x v="1"/>
    <x v="1"/>
    <x v="2"/>
    <x v="7"/>
    <x v="10"/>
    <x v="0"/>
    <x v="1"/>
    <x v="3"/>
    <x v="1"/>
    <x v="0"/>
    <x v="716"/>
    <x v="716"/>
  </r>
  <r>
    <s v="U0718"/>
    <s v="36809832B"/>
    <x v="21"/>
    <x v="1"/>
    <x v="2"/>
    <x v="0"/>
    <s v="R00718"/>
    <x v="100"/>
    <x v="83"/>
    <x v="118"/>
    <x v="0"/>
    <x v="1"/>
    <x v="1"/>
    <x v="489"/>
    <x v="1"/>
    <x v="2"/>
    <x v="2"/>
    <x v="1"/>
    <x v="3"/>
    <x v="0"/>
    <x v="0"/>
    <x v="0"/>
    <x v="1"/>
    <x v="6"/>
    <x v="1"/>
    <x v="0"/>
    <x v="0"/>
    <x v="4"/>
    <x v="3"/>
    <x v="1"/>
    <x v="717"/>
    <x v="717"/>
  </r>
  <r>
    <s v="U0719"/>
    <s v="88317311W"/>
    <x v="25"/>
    <x v="1"/>
    <x v="4"/>
    <x v="0"/>
    <s v="R00719"/>
    <x v="145"/>
    <x v="270"/>
    <x v="92"/>
    <x v="11"/>
    <x v="0"/>
    <x v="1"/>
    <x v="716"/>
    <x v="0"/>
    <x v="1"/>
    <x v="1"/>
    <x v="1"/>
    <x v="3"/>
    <x v="11"/>
    <x v="1"/>
    <x v="2"/>
    <x v="0"/>
    <x v="2"/>
    <x v="8"/>
    <x v="1"/>
    <x v="1"/>
    <x v="1"/>
    <x v="4"/>
    <x v="3"/>
    <x v="718"/>
    <x v="718"/>
  </r>
  <r>
    <s v="U0720"/>
    <s v="76029131D"/>
    <x v="21"/>
    <x v="2"/>
    <x v="6"/>
    <x v="1"/>
    <s v="R00720"/>
    <x v="207"/>
    <x v="163"/>
    <x v="247"/>
    <x v="5"/>
    <x v="1"/>
    <x v="1"/>
    <x v="717"/>
    <x v="2"/>
    <x v="3"/>
    <x v="1"/>
    <x v="2"/>
    <x v="4"/>
    <x v="5"/>
    <x v="1"/>
    <x v="0"/>
    <x v="2"/>
    <x v="0"/>
    <x v="4"/>
    <x v="0"/>
    <x v="0"/>
    <x v="0"/>
    <x v="0"/>
    <x v="1"/>
    <x v="719"/>
    <x v="719"/>
  </r>
  <r>
    <s v="U0721"/>
    <s v="34548155Q"/>
    <x v="7"/>
    <x v="2"/>
    <x v="3"/>
    <x v="1"/>
    <s v="R00721"/>
    <x v="25"/>
    <x v="62"/>
    <x v="191"/>
    <x v="0"/>
    <x v="0"/>
    <x v="1"/>
    <x v="718"/>
    <x v="2"/>
    <x v="4"/>
    <x v="2"/>
    <x v="2"/>
    <x v="1"/>
    <x v="0"/>
    <x v="1"/>
    <x v="1"/>
    <x v="0"/>
    <x v="9"/>
    <x v="5"/>
    <x v="1"/>
    <x v="1"/>
    <x v="4"/>
    <x v="5"/>
    <x v="1"/>
    <x v="720"/>
    <x v="720"/>
  </r>
  <r>
    <s v="U0722"/>
    <s v="29412026V"/>
    <x v="0"/>
    <x v="1"/>
    <x v="2"/>
    <x v="1"/>
    <s v="R00722"/>
    <x v="269"/>
    <x v="26"/>
    <x v="180"/>
    <x v="12"/>
    <x v="0"/>
    <x v="0"/>
    <x v="719"/>
    <x v="2"/>
    <x v="2"/>
    <x v="0"/>
    <x v="1"/>
    <x v="0"/>
    <x v="12"/>
    <x v="0"/>
    <x v="1"/>
    <x v="1"/>
    <x v="11"/>
    <x v="6"/>
    <x v="0"/>
    <x v="0"/>
    <x v="2"/>
    <x v="2"/>
    <x v="0"/>
    <x v="721"/>
    <x v="721"/>
  </r>
  <r>
    <s v="U0723"/>
    <s v="89642867E"/>
    <x v="37"/>
    <x v="2"/>
    <x v="5"/>
    <x v="0"/>
    <s v="R00723"/>
    <x v="68"/>
    <x v="91"/>
    <x v="195"/>
    <x v="0"/>
    <x v="1"/>
    <x v="0"/>
    <x v="720"/>
    <x v="0"/>
    <x v="0"/>
    <x v="0"/>
    <x v="1"/>
    <x v="0"/>
    <x v="0"/>
    <x v="0"/>
    <x v="0"/>
    <x v="2"/>
    <x v="7"/>
    <x v="1"/>
    <x v="1"/>
    <x v="1"/>
    <x v="2"/>
    <x v="3"/>
    <x v="3"/>
    <x v="722"/>
    <x v="722"/>
  </r>
  <r>
    <s v="U0724"/>
    <s v="62617699S"/>
    <x v="11"/>
    <x v="2"/>
    <x v="4"/>
    <x v="0"/>
    <s v="R00724"/>
    <x v="138"/>
    <x v="240"/>
    <x v="143"/>
    <x v="5"/>
    <x v="2"/>
    <x v="1"/>
    <x v="721"/>
    <x v="0"/>
    <x v="4"/>
    <x v="1"/>
    <x v="0"/>
    <x v="3"/>
    <x v="5"/>
    <x v="0"/>
    <x v="2"/>
    <x v="2"/>
    <x v="0"/>
    <x v="5"/>
    <x v="0"/>
    <x v="1"/>
    <x v="4"/>
    <x v="5"/>
    <x v="2"/>
    <x v="723"/>
    <x v="723"/>
  </r>
  <r>
    <s v="U0725"/>
    <s v="18196260V"/>
    <x v="33"/>
    <x v="0"/>
    <x v="3"/>
    <x v="0"/>
    <s v="R00725"/>
    <x v="51"/>
    <x v="230"/>
    <x v="200"/>
    <x v="9"/>
    <x v="0"/>
    <x v="2"/>
    <x v="722"/>
    <x v="0"/>
    <x v="0"/>
    <x v="2"/>
    <x v="2"/>
    <x v="0"/>
    <x v="9"/>
    <x v="1"/>
    <x v="1"/>
    <x v="1"/>
    <x v="9"/>
    <x v="6"/>
    <x v="0"/>
    <x v="1"/>
    <x v="3"/>
    <x v="0"/>
    <x v="2"/>
    <x v="724"/>
    <x v="724"/>
  </r>
  <r>
    <s v="U0726"/>
    <s v="12214123L"/>
    <x v="6"/>
    <x v="0"/>
    <x v="3"/>
    <x v="0"/>
    <s v="R00726"/>
    <x v="259"/>
    <x v="187"/>
    <x v="278"/>
    <x v="8"/>
    <x v="2"/>
    <x v="2"/>
    <x v="723"/>
    <x v="1"/>
    <x v="0"/>
    <x v="2"/>
    <x v="2"/>
    <x v="0"/>
    <x v="8"/>
    <x v="1"/>
    <x v="2"/>
    <x v="0"/>
    <x v="3"/>
    <x v="0"/>
    <x v="0"/>
    <x v="1"/>
    <x v="2"/>
    <x v="4"/>
    <x v="0"/>
    <x v="725"/>
    <x v="725"/>
  </r>
  <r>
    <s v="U0727"/>
    <s v="87256221V"/>
    <x v="29"/>
    <x v="0"/>
    <x v="1"/>
    <x v="0"/>
    <s v="R00727"/>
    <x v="193"/>
    <x v="59"/>
    <x v="164"/>
    <x v="6"/>
    <x v="0"/>
    <x v="1"/>
    <x v="724"/>
    <x v="2"/>
    <x v="1"/>
    <x v="2"/>
    <x v="0"/>
    <x v="2"/>
    <x v="6"/>
    <x v="1"/>
    <x v="2"/>
    <x v="2"/>
    <x v="7"/>
    <x v="7"/>
    <x v="0"/>
    <x v="0"/>
    <x v="1"/>
    <x v="0"/>
    <x v="1"/>
    <x v="726"/>
    <x v="726"/>
  </r>
  <r>
    <s v="U0728"/>
    <s v="85535902Y"/>
    <x v="37"/>
    <x v="1"/>
    <x v="2"/>
    <x v="1"/>
    <s v="R00728"/>
    <x v="52"/>
    <x v="228"/>
    <x v="42"/>
    <x v="6"/>
    <x v="2"/>
    <x v="0"/>
    <x v="725"/>
    <x v="2"/>
    <x v="5"/>
    <x v="0"/>
    <x v="0"/>
    <x v="0"/>
    <x v="6"/>
    <x v="0"/>
    <x v="1"/>
    <x v="2"/>
    <x v="9"/>
    <x v="10"/>
    <x v="1"/>
    <x v="1"/>
    <x v="0"/>
    <x v="1"/>
    <x v="3"/>
    <x v="727"/>
    <x v="727"/>
  </r>
  <r>
    <s v="U0729"/>
    <s v="25369057B"/>
    <x v="33"/>
    <x v="2"/>
    <x v="0"/>
    <x v="1"/>
    <s v="R00729"/>
    <x v="113"/>
    <x v="271"/>
    <x v="257"/>
    <x v="5"/>
    <x v="2"/>
    <x v="1"/>
    <x v="726"/>
    <x v="2"/>
    <x v="1"/>
    <x v="3"/>
    <x v="2"/>
    <x v="3"/>
    <x v="5"/>
    <x v="0"/>
    <x v="0"/>
    <x v="1"/>
    <x v="9"/>
    <x v="10"/>
    <x v="0"/>
    <x v="0"/>
    <x v="2"/>
    <x v="2"/>
    <x v="2"/>
    <x v="728"/>
    <x v="728"/>
  </r>
  <r>
    <s v="U0730"/>
    <s v="47302269D"/>
    <x v="45"/>
    <x v="0"/>
    <x v="1"/>
    <x v="0"/>
    <s v="R00730"/>
    <x v="110"/>
    <x v="133"/>
    <x v="275"/>
    <x v="10"/>
    <x v="2"/>
    <x v="1"/>
    <x v="727"/>
    <x v="0"/>
    <x v="6"/>
    <x v="3"/>
    <x v="0"/>
    <x v="1"/>
    <x v="10"/>
    <x v="0"/>
    <x v="0"/>
    <x v="0"/>
    <x v="0"/>
    <x v="3"/>
    <x v="0"/>
    <x v="0"/>
    <x v="3"/>
    <x v="3"/>
    <x v="1"/>
    <x v="729"/>
    <x v="729"/>
  </r>
  <r>
    <s v="U0731"/>
    <s v="27904672Z"/>
    <x v="42"/>
    <x v="0"/>
    <x v="0"/>
    <x v="0"/>
    <s v="R00731"/>
    <x v="51"/>
    <x v="84"/>
    <x v="23"/>
    <x v="1"/>
    <x v="0"/>
    <x v="2"/>
    <x v="728"/>
    <x v="0"/>
    <x v="2"/>
    <x v="3"/>
    <x v="1"/>
    <x v="0"/>
    <x v="1"/>
    <x v="0"/>
    <x v="0"/>
    <x v="1"/>
    <x v="9"/>
    <x v="3"/>
    <x v="0"/>
    <x v="0"/>
    <x v="3"/>
    <x v="2"/>
    <x v="0"/>
    <x v="730"/>
    <x v="730"/>
  </r>
  <r>
    <s v="U0732"/>
    <s v="19605634C"/>
    <x v="9"/>
    <x v="0"/>
    <x v="1"/>
    <x v="0"/>
    <s v="R00732"/>
    <x v="4"/>
    <x v="42"/>
    <x v="252"/>
    <x v="3"/>
    <x v="0"/>
    <x v="1"/>
    <x v="729"/>
    <x v="1"/>
    <x v="2"/>
    <x v="3"/>
    <x v="0"/>
    <x v="2"/>
    <x v="3"/>
    <x v="1"/>
    <x v="0"/>
    <x v="0"/>
    <x v="3"/>
    <x v="1"/>
    <x v="0"/>
    <x v="1"/>
    <x v="3"/>
    <x v="1"/>
    <x v="2"/>
    <x v="731"/>
    <x v="731"/>
  </r>
  <r>
    <s v="U0733"/>
    <s v="41748608C"/>
    <x v="13"/>
    <x v="2"/>
    <x v="5"/>
    <x v="0"/>
    <s v="R00733"/>
    <x v="53"/>
    <x v="250"/>
    <x v="191"/>
    <x v="13"/>
    <x v="1"/>
    <x v="0"/>
    <x v="730"/>
    <x v="0"/>
    <x v="2"/>
    <x v="0"/>
    <x v="0"/>
    <x v="0"/>
    <x v="13"/>
    <x v="0"/>
    <x v="1"/>
    <x v="2"/>
    <x v="9"/>
    <x v="7"/>
    <x v="0"/>
    <x v="1"/>
    <x v="3"/>
    <x v="0"/>
    <x v="1"/>
    <x v="732"/>
    <x v="732"/>
  </r>
  <r>
    <s v="U0734"/>
    <s v="52221787B"/>
    <x v="40"/>
    <x v="1"/>
    <x v="0"/>
    <x v="0"/>
    <s v="R00734"/>
    <x v="26"/>
    <x v="206"/>
    <x v="22"/>
    <x v="0"/>
    <x v="2"/>
    <x v="1"/>
    <x v="731"/>
    <x v="2"/>
    <x v="5"/>
    <x v="3"/>
    <x v="0"/>
    <x v="3"/>
    <x v="0"/>
    <x v="1"/>
    <x v="0"/>
    <x v="1"/>
    <x v="5"/>
    <x v="1"/>
    <x v="1"/>
    <x v="0"/>
    <x v="0"/>
    <x v="1"/>
    <x v="0"/>
    <x v="733"/>
    <x v="733"/>
  </r>
  <r>
    <s v="U0735"/>
    <s v="10793878R"/>
    <x v="3"/>
    <x v="0"/>
    <x v="1"/>
    <x v="0"/>
    <s v="R00735"/>
    <x v="170"/>
    <x v="27"/>
    <x v="208"/>
    <x v="5"/>
    <x v="3"/>
    <x v="0"/>
    <x v="732"/>
    <x v="1"/>
    <x v="3"/>
    <x v="0"/>
    <x v="0"/>
    <x v="0"/>
    <x v="5"/>
    <x v="1"/>
    <x v="1"/>
    <x v="2"/>
    <x v="4"/>
    <x v="0"/>
    <x v="0"/>
    <x v="1"/>
    <x v="3"/>
    <x v="0"/>
    <x v="0"/>
    <x v="734"/>
    <x v="734"/>
  </r>
  <r>
    <s v="U0736"/>
    <s v="67652794L"/>
    <x v="11"/>
    <x v="1"/>
    <x v="3"/>
    <x v="1"/>
    <s v="R00736"/>
    <x v="141"/>
    <x v="163"/>
    <x v="279"/>
    <x v="8"/>
    <x v="1"/>
    <x v="2"/>
    <x v="733"/>
    <x v="2"/>
    <x v="0"/>
    <x v="2"/>
    <x v="0"/>
    <x v="0"/>
    <x v="8"/>
    <x v="1"/>
    <x v="0"/>
    <x v="1"/>
    <x v="9"/>
    <x v="4"/>
    <x v="0"/>
    <x v="0"/>
    <x v="1"/>
    <x v="0"/>
    <x v="2"/>
    <x v="735"/>
    <x v="735"/>
  </r>
  <r>
    <s v="U0737"/>
    <s v="27635815G"/>
    <x v="28"/>
    <x v="0"/>
    <x v="4"/>
    <x v="0"/>
    <s v="R00737"/>
    <x v="157"/>
    <x v="56"/>
    <x v="120"/>
    <x v="4"/>
    <x v="0"/>
    <x v="1"/>
    <x v="734"/>
    <x v="1"/>
    <x v="0"/>
    <x v="2"/>
    <x v="0"/>
    <x v="2"/>
    <x v="4"/>
    <x v="1"/>
    <x v="2"/>
    <x v="0"/>
    <x v="9"/>
    <x v="4"/>
    <x v="1"/>
    <x v="1"/>
    <x v="4"/>
    <x v="3"/>
    <x v="2"/>
    <x v="736"/>
    <x v="736"/>
  </r>
  <r>
    <s v="U0738"/>
    <s v="82442297Q"/>
    <x v="16"/>
    <x v="2"/>
    <x v="5"/>
    <x v="1"/>
    <s v="R00738"/>
    <x v="126"/>
    <x v="62"/>
    <x v="48"/>
    <x v="13"/>
    <x v="0"/>
    <x v="0"/>
    <x v="735"/>
    <x v="0"/>
    <x v="6"/>
    <x v="0"/>
    <x v="2"/>
    <x v="0"/>
    <x v="13"/>
    <x v="1"/>
    <x v="1"/>
    <x v="2"/>
    <x v="9"/>
    <x v="5"/>
    <x v="1"/>
    <x v="1"/>
    <x v="1"/>
    <x v="3"/>
    <x v="0"/>
    <x v="737"/>
    <x v="737"/>
  </r>
  <r>
    <s v="U0739"/>
    <s v="97738995N"/>
    <x v="31"/>
    <x v="0"/>
    <x v="0"/>
    <x v="0"/>
    <s v="R00739"/>
    <x v="113"/>
    <x v="205"/>
    <x v="137"/>
    <x v="8"/>
    <x v="2"/>
    <x v="2"/>
    <x v="736"/>
    <x v="1"/>
    <x v="6"/>
    <x v="1"/>
    <x v="0"/>
    <x v="0"/>
    <x v="8"/>
    <x v="0"/>
    <x v="0"/>
    <x v="2"/>
    <x v="9"/>
    <x v="7"/>
    <x v="0"/>
    <x v="1"/>
    <x v="2"/>
    <x v="4"/>
    <x v="3"/>
    <x v="738"/>
    <x v="738"/>
  </r>
  <r>
    <s v="U0740"/>
    <s v="31709645M"/>
    <x v="42"/>
    <x v="1"/>
    <x v="1"/>
    <x v="1"/>
    <s v="R00740"/>
    <x v="187"/>
    <x v="19"/>
    <x v="223"/>
    <x v="5"/>
    <x v="1"/>
    <x v="2"/>
    <x v="737"/>
    <x v="0"/>
    <x v="2"/>
    <x v="1"/>
    <x v="1"/>
    <x v="0"/>
    <x v="5"/>
    <x v="0"/>
    <x v="1"/>
    <x v="2"/>
    <x v="5"/>
    <x v="6"/>
    <x v="0"/>
    <x v="0"/>
    <x v="2"/>
    <x v="3"/>
    <x v="0"/>
    <x v="739"/>
    <x v="739"/>
  </r>
  <r>
    <s v="U0741"/>
    <s v="39476472P"/>
    <x v="4"/>
    <x v="0"/>
    <x v="3"/>
    <x v="0"/>
    <s v="R00741"/>
    <x v="190"/>
    <x v="103"/>
    <x v="280"/>
    <x v="12"/>
    <x v="1"/>
    <x v="1"/>
    <x v="738"/>
    <x v="0"/>
    <x v="0"/>
    <x v="3"/>
    <x v="2"/>
    <x v="3"/>
    <x v="12"/>
    <x v="0"/>
    <x v="0"/>
    <x v="1"/>
    <x v="0"/>
    <x v="1"/>
    <x v="1"/>
    <x v="1"/>
    <x v="2"/>
    <x v="3"/>
    <x v="0"/>
    <x v="740"/>
    <x v="740"/>
  </r>
  <r>
    <s v="U0742"/>
    <s v="14879983H"/>
    <x v="6"/>
    <x v="1"/>
    <x v="3"/>
    <x v="0"/>
    <s v="R00742"/>
    <x v="24"/>
    <x v="272"/>
    <x v="48"/>
    <x v="6"/>
    <x v="1"/>
    <x v="0"/>
    <x v="739"/>
    <x v="1"/>
    <x v="0"/>
    <x v="0"/>
    <x v="2"/>
    <x v="0"/>
    <x v="6"/>
    <x v="0"/>
    <x v="1"/>
    <x v="0"/>
    <x v="0"/>
    <x v="4"/>
    <x v="1"/>
    <x v="1"/>
    <x v="3"/>
    <x v="0"/>
    <x v="0"/>
    <x v="741"/>
    <x v="741"/>
  </r>
  <r>
    <s v="U0743"/>
    <s v="57193950B"/>
    <x v="29"/>
    <x v="0"/>
    <x v="3"/>
    <x v="0"/>
    <s v="R00743"/>
    <x v="20"/>
    <x v="45"/>
    <x v="281"/>
    <x v="3"/>
    <x v="3"/>
    <x v="1"/>
    <x v="740"/>
    <x v="0"/>
    <x v="4"/>
    <x v="2"/>
    <x v="1"/>
    <x v="4"/>
    <x v="3"/>
    <x v="0"/>
    <x v="1"/>
    <x v="1"/>
    <x v="9"/>
    <x v="3"/>
    <x v="1"/>
    <x v="0"/>
    <x v="3"/>
    <x v="0"/>
    <x v="1"/>
    <x v="742"/>
    <x v="742"/>
  </r>
  <r>
    <s v="U0744"/>
    <s v="94271134E"/>
    <x v="6"/>
    <x v="1"/>
    <x v="1"/>
    <x v="1"/>
    <s v="R00744"/>
    <x v="24"/>
    <x v="214"/>
    <x v="102"/>
    <x v="5"/>
    <x v="0"/>
    <x v="1"/>
    <x v="741"/>
    <x v="0"/>
    <x v="1"/>
    <x v="2"/>
    <x v="2"/>
    <x v="1"/>
    <x v="5"/>
    <x v="1"/>
    <x v="1"/>
    <x v="1"/>
    <x v="0"/>
    <x v="5"/>
    <x v="0"/>
    <x v="0"/>
    <x v="2"/>
    <x v="1"/>
    <x v="0"/>
    <x v="743"/>
    <x v="743"/>
  </r>
  <r>
    <s v="U0745"/>
    <s v="43875787K"/>
    <x v="35"/>
    <x v="0"/>
    <x v="6"/>
    <x v="0"/>
    <s v="R00745"/>
    <x v="175"/>
    <x v="80"/>
    <x v="153"/>
    <x v="7"/>
    <x v="1"/>
    <x v="0"/>
    <x v="742"/>
    <x v="2"/>
    <x v="4"/>
    <x v="0"/>
    <x v="2"/>
    <x v="0"/>
    <x v="7"/>
    <x v="0"/>
    <x v="0"/>
    <x v="1"/>
    <x v="3"/>
    <x v="7"/>
    <x v="0"/>
    <x v="0"/>
    <x v="0"/>
    <x v="1"/>
    <x v="3"/>
    <x v="744"/>
    <x v="744"/>
  </r>
  <r>
    <s v="U0746"/>
    <s v="57622107T"/>
    <x v="44"/>
    <x v="1"/>
    <x v="5"/>
    <x v="1"/>
    <s v="R00746"/>
    <x v="263"/>
    <x v="249"/>
    <x v="79"/>
    <x v="11"/>
    <x v="1"/>
    <x v="0"/>
    <x v="743"/>
    <x v="2"/>
    <x v="2"/>
    <x v="0"/>
    <x v="0"/>
    <x v="0"/>
    <x v="11"/>
    <x v="1"/>
    <x v="1"/>
    <x v="0"/>
    <x v="11"/>
    <x v="6"/>
    <x v="1"/>
    <x v="1"/>
    <x v="1"/>
    <x v="5"/>
    <x v="3"/>
    <x v="745"/>
    <x v="745"/>
  </r>
  <r>
    <s v="U0747"/>
    <s v="97829405D"/>
    <x v="29"/>
    <x v="2"/>
    <x v="4"/>
    <x v="0"/>
    <s v="R00747"/>
    <x v="172"/>
    <x v="273"/>
    <x v="239"/>
    <x v="11"/>
    <x v="1"/>
    <x v="0"/>
    <x v="744"/>
    <x v="2"/>
    <x v="5"/>
    <x v="0"/>
    <x v="2"/>
    <x v="0"/>
    <x v="11"/>
    <x v="0"/>
    <x v="2"/>
    <x v="2"/>
    <x v="9"/>
    <x v="8"/>
    <x v="0"/>
    <x v="0"/>
    <x v="4"/>
    <x v="4"/>
    <x v="1"/>
    <x v="746"/>
    <x v="746"/>
  </r>
  <r>
    <s v="U0748"/>
    <s v="12023976J"/>
    <x v="32"/>
    <x v="1"/>
    <x v="4"/>
    <x v="0"/>
    <s v="R00748"/>
    <x v="270"/>
    <x v="15"/>
    <x v="33"/>
    <x v="4"/>
    <x v="3"/>
    <x v="0"/>
    <x v="745"/>
    <x v="0"/>
    <x v="0"/>
    <x v="0"/>
    <x v="0"/>
    <x v="0"/>
    <x v="4"/>
    <x v="1"/>
    <x v="1"/>
    <x v="1"/>
    <x v="6"/>
    <x v="3"/>
    <x v="0"/>
    <x v="0"/>
    <x v="4"/>
    <x v="2"/>
    <x v="3"/>
    <x v="747"/>
    <x v="747"/>
  </r>
  <r>
    <s v="U0749"/>
    <s v="22273845R"/>
    <x v="43"/>
    <x v="1"/>
    <x v="6"/>
    <x v="0"/>
    <s v="R00749"/>
    <x v="179"/>
    <x v="14"/>
    <x v="278"/>
    <x v="10"/>
    <x v="2"/>
    <x v="0"/>
    <x v="746"/>
    <x v="2"/>
    <x v="2"/>
    <x v="0"/>
    <x v="1"/>
    <x v="0"/>
    <x v="10"/>
    <x v="1"/>
    <x v="1"/>
    <x v="1"/>
    <x v="4"/>
    <x v="0"/>
    <x v="0"/>
    <x v="0"/>
    <x v="0"/>
    <x v="0"/>
    <x v="3"/>
    <x v="748"/>
    <x v="748"/>
  </r>
  <r>
    <s v="U0750"/>
    <s v="89655302Z"/>
    <x v="39"/>
    <x v="0"/>
    <x v="3"/>
    <x v="0"/>
    <s v="R00750"/>
    <x v="209"/>
    <x v="184"/>
    <x v="58"/>
    <x v="8"/>
    <x v="0"/>
    <x v="0"/>
    <x v="747"/>
    <x v="0"/>
    <x v="4"/>
    <x v="0"/>
    <x v="0"/>
    <x v="0"/>
    <x v="8"/>
    <x v="1"/>
    <x v="0"/>
    <x v="0"/>
    <x v="0"/>
    <x v="0"/>
    <x v="1"/>
    <x v="1"/>
    <x v="1"/>
    <x v="4"/>
    <x v="1"/>
    <x v="749"/>
    <x v="749"/>
  </r>
  <r>
    <s v="U0751"/>
    <s v="76254254P"/>
    <x v="21"/>
    <x v="1"/>
    <x v="1"/>
    <x v="1"/>
    <s v="R00751"/>
    <x v="236"/>
    <x v="3"/>
    <x v="44"/>
    <x v="1"/>
    <x v="3"/>
    <x v="1"/>
    <x v="748"/>
    <x v="0"/>
    <x v="2"/>
    <x v="1"/>
    <x v="2"/>
    <x v="1"/>
    <x v="1"/>
    <x v="1"/>
    <x v="0"/>
    <x v="1"/>
    <x v="8"/>
    <x v="1"/>
    <x v="1"/>
    <x v="0"/>
    <x v="0"/>
    <x v="1"/>
    <x v="1"/>
    <x v="750"/>
    <x v="750"/>
  </r>
  <r>
    <s v="U0752"/>
    <s v="31227747A"/>
    <x v="36"/>
    <x v="0"/>
    <x v="2"/>
    <x v="0"/>
    <s v="R00752"/>
    <x v="95"/>
    <x v="180"/>
    <x v="256"/>
    <x v="2"/>
    <x v="2"/>
    <x v="1"/>
    <x v="749"/>
    <x v="0"/>
    <x v="2"/>
    <x v="1"/>
    <x v="1"/>
    <x v="3"/>
    <x v="2"/>
    <x v="1"/>
    <x v="0"/>
    <x v="1"/>
    <x v="7"/>
    <x v="3"/>
    <x v="1"/>
    <x v="1"/>
    <x v="3"/>
    <x v="0"/>
    <x v="3"/>
    <x v="751"/>
    <x v="751"/>
  </r>
  <r>
    <s v="U0753"/>
    <s v="82256019S"/>
    <x v="34"/>
    <x v="1"/>
    <x v="5"/>
    <x v="0"/>
    <s v="R00753"/>
    <x v="226"/>
    <x v="25"/>
    <x v="281"/>
    <x v="0"/>
    <x v="2"/>
    <x v="2"/>
    <x v="750"/>
    <x v="0"/>
    <x v="0"/>
    <x v="2"/>
    <x v="0"/>
    <x v="0"/>
    <x v="0"/>
    <x v="0"/>
    <x v="2"/>
    <x v="2"/>
    <x v="3"/>
    <x v="1"/>
    <x v="0"/>
    <x v="0"/>
    <x v="0"/>
    <x v="1"/>
    <x v="3"/>
    <x v="752"/>
    <x v="752"/>
  </r>
  <r>
    <s v="U0754"/>
    <s v="37234183N"/>
    <x v="25"/>
    <x v="0"/>
    <x v="0"/>
    <x v="0"/>
    <s v="R00754"/>
    <x v="66"/>
    <x v="217"/>
    <x v="163"/>
    <x v="4"/>
    <x v="2"/>
    <x v="2"/>
    <x v="751"/>
    <x v="2"/>
    <x v="6"/>
    <x v="1"/>
    <x v="1"/>
    <x v="0"/>
    <x v="4"/>
    <x v="0"/>
    <x v="1"/>
    <x v="2"/>
    <x v="6"/>
    <x v="4"/>
    <x v="1"/>
    <x v="1"/>
    <x v="4"/>
    <x v="5"/>
    <x v="3"/>
    <x v="753"/>
    <x v="753"/>
  </r>
  <r>
    <s v="U0755"/>
    <s v="15228103X"/>
    <x v="7"/>
    <x v="0"/>
    <x v="1"/>
    <x v="0"/>
    <s v="R00755"/>
    <x v="240"/>
    <x v="86"/>
    <x v="260"/>
    <x v="1"/>
    <x v="3"/>
    <x v="1"/>
    <x v="752"/>
    <x v="0"/>
    <x v="6"/>
    <x v="2"/>
    <x v="2"/>
    <x v="2"/>
    <x v="1"/>
    <x v="0"/>
    <x v="0"/>
    <x v="1"/>
    <x v="9"/>
    <x v="0"/>
    <x v="0"/>
    <x v="0"/>
    <x v="3"/>
    <x v="0"/>
    <x v="1"/>
    <x v="754"/>
    <x v="754"/>
  </r>
  <r>
    <s v="U0756"/>
    <s v="78628161Q"/>
    <x v="34"/>
    <x v="0"/>
    <x v="0"/>
    <x v="0"/>
    <s v="R00756"/>
    <x v="271"/>
    <x v="131"/>
    <x v="191"/>
    <x v="13"/>
    <x v="0"/>
    <x v="0"/>
    <x v="753"/>
    <x v="0"/>
    <x v="0"/>
    <x v="0"/>
    <x v="2"/>
    <x v="0"/>
    <x v="13"/>
    <x v="1"/>
    <x v="1"/>
    <x v="0"/>
    <x v="5"/>
    <x v="0"/>
    <x v="1"/>
    <x v="0"/>
    <x v="0"/>
    <x v="1"/>
    <x v="3"/>
    <x v="755"/>
    <x v="755"/>
  </r>
  <r>
    <s v="U0757"/>
    <s v="21418774R"/>
    <x v="14"/>
    <x v="1"/>
    <x v="3"/>
    <x v="1"/>
    <s v="R00757"/>
    <x v="207"/>
    <x v="70"/>
    <x v="6"/>
    <x v="13"/>
    <x v="1"/>
    <x v="0"/>
    <x v="754"/>
    <x v="2"/>
    <x v="1"/>
    <x v="0"/>
    <x v="0"/>
    <x v="0"/>
    <x v="13"/>
    <x v="0"/>
    <x v="1"/>
    <x v="2"/>
    <x v="0"/>
    <x v="5"/>
    <x v="0"/>
    <x v="1"/>
    <x v="0"/>
    <x v="1"/>
    <x v="1"/>
    <x v="756"/>
    <x v="756"/>
  </r>
  <r>
    <s v="U0758"/>
    <s v="61127977A"/>
    <x v="2"/>
    <x v="1"/>
    <x v="6"/>
    <x v="0"/>
    <s v="R00758"/>
    <x v="29"/>
    <x v="1"/>
    <x v="199"/>
    <x v="8"/>
    <x v="3"/>
    <x v="2"/>
    <x v="755"/>
    <x v="2"/>
    <x v="4"/>
    <x v="1"/>
    <x v="1"/>
    <x v="0"/>
    <x v="8"/>
    <x v="1"/>
    <x v="2"/>
    <x v="0"/>
    <x v="6"/>
    <x v="1"/>
    <x v="1"/>
    <x v="1"/>
    <x v="4"/>
    <x v="5"/>
    <x v="1"/>
    <x v="757"/>
    <x v="757"/>
  </r>
  <r>
    <s v="U0759"/>
    <s v="89336515F"/>
    <x v="38"/>
    <x v="1"/>
    <x v="1"/>
    <x v="0"/>
    <s v="R00759"/>
    <x v="209"/>
    <x v="191"/>
    <x v="161"/>
    <x v="10"/>
    <x v="3"/>
    <x v="2"/>
    <x v="756"/>
    <x v="0"/>
    <x v="1"/>
    <x v="1"/>
    <x v="2"/>
    <x v="0"/>
    <x v="10"/>
    <x v="0"/>
    <x v="0"/>
    <x v="1"/>
    <x v="0"/>
    <x v="2"/>
    <x v="1"/>
    <x v="1"/>
    <x v="1"/>
    <x v="1"/>
    <x v="1"/>
    <x v="758"/>
    <x v="758"/>
  </r>
  <r>
    <s v="U0760"/>
    <s v="38940999K"/>
    <x v="21"/>
    <x v="1"/>
    <x v="1"/>
    <x v="1"/>
    <s v="R00760"/>
    <x v="127"/>
    <x v="220"/>
    <x v="140"/>
    <x v="4"/>
    <x v="2"/>
    <x v="2"/>
    <x v="757"/>
    <x v="2"/>
    <x v="3"/>
    <x v="1"/>
    <x v="0"/>
    <x v="0"/>
    <x v="4"/>
    <x v="1"/>
    <x v="1"/>
    <x v="1"/>
    <x v="3"/>
    <x v="6"/>
    <x v="0"/>
    <x v="0"/>
    <x v="2"/>
    <x v="1"/>
    <x v="1"/>
    <x v="759"/>
    <x v="759"/>
  </r>
  <r>
    <s v="U0761"/>
    <s v="42148900C"/>
    <x v="37"/>
    <x v="1"/>
    <x v="1"/>
    <x v="1"/>
    <s v="R00761"/>
    <x v="145"/>
    <x v="38"/>
    <x v="80"/>
    <x v="5"/>
    <x v="3"/>
    <x v="1"/>
    <x v="758"/>
    <x v="2"/>
    <x v="5"/>
    <x v="1"/>
    <x v="1"/>
    <x v="1"/>
    <x v="5"/>
    <x v="1"/>
    <x v="2"/>
    <x v="2"/>
    <x v="2"/>
    <x v="3"/>
    <x v="0"/>
    <x v="1"/>
    <x v="1"/>
    <x v="3"/>
    <x v="3"/>
    <x v="760"/>
    <x v="760"/>
  </r>
  <r>
    <s v="U0762"/>
    <s v="97111274F"/>
    <x v="44"/>
    <x v="2"/>
    <x v="2"/>
    <x v="1"/>
    <s v="R00762"/>
    <x v="35"/>
    <x v="192"/>
    <x v="217"/>
    <x v="11"/>
    <x v="1"/>
    <x v="1"/>
    <x v="759"/>
    <x v="0"/>
    <x v="5"/>
    <x v="3"/>
    <x v="1"/>
    <x v="1"/>
    <x v="11"/>
    <x v="0"/>
    <x v="1"/>
    <x v="0"/>
    <x v="5"/>
    <x v="6"/>
    <x v="1"/>
    <x v="0"/>
    <x v="4"/>
    <x v="4"/>
    <x v="3"/>
    <x v="761"/>
    <x v="761"/>
  </r>
  <r>
    <s v="U0763"/>
    <s v="10494222N"/>
    <x v="38"/>
    <x v="2"/>
    <x v="4"/>
    <x v="1"/>
    <s v="R00763"/>
    <x v="36"/>
    <x v="111"/>
    <x v="147"/>
    <x v="7"/>
    <x v="2"/>
    <x v="2"/>
    <x v="760"/>
    <x v="2"/>
    <x v="4"/>
    <x v="1"/>
    <x v="1"/>
    <x v="0"/>
    <x v="7"/>
    <x v="0"/>
    <x v="2"/>
    <x v="1"/>
    <x v="9"/>
    <x v="4"/>
    <x v="0"/>
    <x v="0"/>
    <x v="2"/>
    <x v="4"/>
    <x v="1"/>
    <x v="762"/>
    <x v="762"/>
  </r>
  <r>
    <s v="U0764"/>
    <s v="26507745S"/>
    <x v="26"/>
    <x v="1"/>
    <x v="3"/>
    <x v="1"/>
    <s v="R00764"/>
    <x v="272"/>
    <x v="115"/>
    <x v="282"/>
    <x v="4"/>
    <x v="3"/>
    <x v="1"/>
    <x v="761"/>
    <x v="1"/>
    <x v="3"/>
    <x v="3"/>
    <x v="0"/>
    <x v="1"/>
    <x v="4"/>
    <x v="0"/>
    <x v="0"/>
    <x v="2"/>
    <x v="2"/>
    <x v="0"/>
    <x v="0"/>
    <x v="1"/>
    <x v="1"/>
    <x v="1"/>
    <x v="3"/>
    <x v="763"/>
    <x v="763"/>
  </r>
  <r>
    <s v="U0765"/>
    <s v="13743438H"/>
    <x v="5"/>
    <x v="1"/>
    <x v="0"/>
    <x v="0"/>
    <s v="R00765"/>
    <x v="267"/>
    <x v="130"/>
    <x v="197"/>
    <x v="8"/>
    <x v="3"/>
    <x v="1"/>
    <x v="762"/>
    <x v="2"/>
    <x v="0"/>
    <x v="1"/>
    <x v="2"/>
    <x v="1"/>
    <x v="8"/>
    <x v="1"/>
    <x v="1"/>
    <x v="2"/>
    <x v="7"/>
    <x v="1"/>
    <x v="1"/>
    <x v="1"/>
    <x v="3"/>
    <x v="0"/>
    <x v="2"/>
    <x v="764"/>
    <x v="764"/>
  </r>
  <r>
    <s v="U0766"/>
    <s v="47720888M"/>
    <x v="47"/>
    <x v="0"/>
    <x v="4"/>
    <x v="0"/>
    <s v="R00766"/>
    <x v="58"/>
    <x v="3"/>
    <x v="158"/>
    <x v="2"/>
    <x v="2"/>
    <x v="1"/>
    <x v="763"/>
    <x v="0"/>
    <x v="3"/>
    <x v="3"/>
    <x v="1"/>
    <x v="1"/>
    <x v="2"/>
    <x v="0"/>
    <x v="0"/>
    <x v="0"/>
    <x v="11"/>
    <x v="1"/>
    <x v="0"/>
    <x v="1"/>
    <x v="3"/>
    <x v="3"/>
    <x v="3"/>
    <x v="765"/>
    <x v="765"/>
  </r>
  <r>
    <s v="U0767"/>
    <s v="25710132L"/>
    <x v="16"/>
    <x v="1"/>
    <x v="6"/>
    <x v="0"/>
    <s v="R00767"/>
    <x v="36"/>
    <x v="41"/>
    <x v="283"/>
    <x v="11"/>
    <x v="3"/>
    <x v="0"/>
    <x v="764"/>
    <x v="2"/>
    <x v="6"/>
    <x v="0"/>
    <x v="0"/>
    <x v="0"/>
    <x v="11"/>
    <x v="1"/>
    <x v="2"/>
    <x v="1"/>
    <x v="9"/>
    <x v="0"/>
    <x v="0"/>
    <x v="0"/>
    <x v="4"/>
    <x v="3"/>
    <x v="0"/>
    <x v="766"/>
    <x v="766"/>
  </r>
  <r>
    <s v="U0768"/>
    <s v="95791589Q"/>
    <x v="16"/>
    <x v="2"/>
    <x v="5"/>
    <x v="1"/>
    <s v="R00768"/>
    <x v="145"/>
    <x v="104"/>
    <x v="217"/>
    <x v="0"/>
    <x v="2"/>
    <x v="2"/>
    <x v="765"/>
    <x v="1"/>
    <x v="6"/>
    <x v="2"/>
    <x v="2"/>
    <x v="0"/>
    <x v="0"/>
    <x v="0"/>
    <x v="2"/>
    <x v="2"/>
    <x v="2"/>
    <x v="10"/>
    <x v="0"/>
    <x v="0"/>
    <x v="3"/>
    <x v="1"/>
    <x v="0"/>
    <x v="767"/>
    <x v="767"/>
  </r>
  <r>
    <s v="U0769"/>
    <s v="46506196N"/>
    <x v="19"/>
    <x v="1"/>
    <x v="3"/>
    <x v="0"/>
    <s v="R00769"/>
    <x v="248"/>
    <x v="271"/>
    <x v="216"/>
    <x v="6"/>
    <x v="0"/>
    <x v="0"/>
    <x v="766"/>
    <x v="2"/>
    <x v="3"/>
    <x v="0"/>
    <x v="1"/>
    <x v="0"/>
    <x v="6"/>
    <x v="1"/>
    <x v="0"/>
    <x v="1"/>
    <x v="2"/>
    <x v="10"/>
    <x v="1"/>
    <x v="0"/>
    <x v="0"/>
    <x v="1"/>
    <x v="3"/>
    <x v="768"/>
    <x v="768"/>
  </r>
  <r>
    <s v="U0770"/>
    <s v="56237530T"/>
    <x v="17"/>
    <x v="0"/>
    <x v="5"/>
    <x v="0"/>
    <s v="R00770"/>
    <x v="202"/>
    <x v="199"/>
    <x v="44"/>
    <x v="13"/>
    <x v="0"/>
    <x v="1"/>
    <x v="767"/>
    <x v="2"/>
    <x v="6"/>
    <x v="3"/>
    <x v="1"/>
    <x v="1"/>
    <x v="13"/>
    <x v="0"/>
    <x v="1"/>
    <x v="1"/>
    <x v="3"/>
    <x v="3"/>
    <x v="1"/>
    <x v="0"/>
    <x v="3"/>
    <x v="2"/>
    <x v="0"/>
    <x v="769"/>
    <x v="769"/>
  </r>
  <r>
    <s v="U0771"/>
    <s v="76564951K"/>
    <x v="23"/>
    <x v="2"/>
    <x v="2"/>
    <x v="0"/>
    <s v="R00771"/>
    <x v="36"/>
    <x v="84"/>
    <x v="12"/>
    <x v="8"/>
    <x v="2"/>
    <x v="0"/>
    <x v="768"/>
    <x v="1"/>
    <x v="5"/>
    <x v="0"/>
    <x v="2"/>
    <x v="0"/>
    <x v="8"/>
    <x v="1"/>
    <x v="1"/>
    <x v="0"/>
    <x v="9"/>
    <x v="3"/>
    <x v="1"/>
    <x v="0"/>
    <x v="4"/>
    <x v="3"/>
    <x v="1"/>
    <x v="770"/>
    <x v="770"/>
  </r>
  <r>
    <s v="U0772"/>
    <s v="91378020D"/>
    <x v="15"/>
    <x v="0"/>
    <x v="6"/>
    <x v="0"/>
    <s v="R00772"/>
    <x v="59"/>
    <x v="0"/>
    <x v="85"/>
    <x v="2"/>
    <x v="1"/>
    <x v="0"/>
    <x v="769"/>
    <x v="1"/>
    <x v="5"/>
    <x v="0"/>
    <x v="1"/>
    <x v="0"/>
    <x v="2"/>
    <x v="1"/>
    <x v="2"/>
    <x v="2"/>
    <x v="5"/>
    <x v="0"/>
    <x v="0"/>
    <x v="1"/>
    <x v="3"/>
    <x v="0"/>
    <x v="3"/>
    <x v="771"/>
    <x v="771"/>
  </r>
  <r>
    <s v="U0773"/>
    <s v="95576124S"/>
    <x v="25"/>
    <x v="2"/>
    <x v="4"/>
    <x v="1"/>
    <s v="R00773"/>
    <x v="19"/>
    <x v="181"/>
    <x v="25"/>
    <x v="11"/>
    <x v="2"/>
    <x v="1"/>
    <x v="770"/>
    <x v="1"/>
    <x v="3"/>
    <x v="3"/>
    <x v="0"/>
    <x v="4"/>
    <x v="11"/>
    <x v="1"/>
    <x v="0"/>
    <x v="2"/>
    <x v="3"/>
    <x v="5"/>
    <x v="1"/>
    <x v="1"/>
    <x v="1"/>
    <x v="0"/>
    <x v="3"/>
    <x v="772"/>
    <x v="772"/>
  </r>
  <r>
    <s v="U0774"/>
    <s v="49380431Y"/>
    <x v="36"/>
    <x v="0"/>
    <x v="5"/>
    <x v="1"/>
    <s v="R00774"/>
    <x v="56"/>
    <x v="57"/>
    <x v="284"/>
    <x v="10"/>
    <x v="1"/>
    <x v="0"/>
    <x v="771"/>
    <x v="2"/>
    <x v="4"/>
    <x v="0"/>
    <x v="0"/>
    <x v="0"/>
    <x v="10"/>
    <x v="1"/>
    <x v="2"/>
    <x v="1"/>
    <x v="7"/>
    <x v="3"/>
    <x v="0"/>
    <x v="0"/>
    <x v="0"/>
    <x v="2"/>
    <x v="3"/>
    <x v="773"/>
    <x v="773"/>
  </r>
  <r>
    <s v="U0775"/>
    <s v="88964368T"/>
    <x v="33"/>
    <x v="2"/>
    <x v="4"/>
    <x v="1"/>
    <s v="R00775"/>
    <x v="86"/>
    <x v="261"/>
    <x v="285"/>
    <x v="7"/>
    <x v="2"/>
    <x v="0"/>
    <x v="772"/>
    <x v="1"/>
    <x v="0"/>
    <x v="0"/>
    <x v="0"/>
    <x v="0"/>
    <x v="7"/>
    <x v="1"/>
    <x v="1"/>
    <x v="2"/>
    <x v="0"/>
    <x v="7"/>
    <x v="1"/>
    <x v="1"/>
    <x v="2"/>
    <x v="3"/>
    <x v="2"/>
    <x v="774"/>
    <x v="774"/>
  </r>
  <r>
    <s v="U0776"/>
    <s v="56630946R"/>
    <x v="34"/>
    <x v="1"/>
    <x v="2"/>
    <x v="1"/>
    <s v="R00776"/>
    <x v="207"/>
    <x v="274"/>
    <x v="104"/>
    <x v="7"/>
    <x v="1"/>
    <x v="0"/>
    <x v="773"/>
    <x v="1"/>
    <x v="6"/>
    <x v="0"/>
    <x v="1"/>
    <x v="0"/>
    <x v="7"/>
    <x v="0"/>
    <x v="0"/>
    <x v="1"/>
    <x v="0"/>
    <x v="10"/>
    <x v="0"/>
    <x v="1"/>
    <x v="0"/>
    <x v="2"/>
    <x v="3"/>
    <x v="775"/>
    <x v="775"/>
  </r>
  <r>
    <s v="U0777"/>
    <s v="48275508A"/>
    <x v="28"/>
    <x v="0"/>
    <x v="4"/>
    <x v="0"/>
    <s v="R00777"/>
    <x v="146"/>
    <x v="275"/>
    <x v="62"/>
    <x v="4"/>
    <x v="2"/>
    <x v="1"/>
    <x v="774"/>
    <x v="1"/>
    <x v="0"/>
    <x v="1"/>
    <x v="1"/>
    <x v="3"/>
    <x v="4"/>
    <x v="1"/>
    <x v="2"/>
    <x v="2"/>
    <x v="4"/>
    <x v="4"/>
    <x v="0"/>
    <x v="1"/>
    <x v="0"/>
    <x v="1"/>
    <x v="2"/>
    <x v="776"/>
    <x v="776"/>
  </r>
  <r>
    <s v="U0778"/>
    <s v="55733534A"/>
    <x v="18"/>
    <x v="1"/>
    <x v="4"/>
    <x v="0"/>
    <s v="R00778"/>
    <x v="54"/>
    <x v="61"/>
    <x v="222"/>
    <x v="5"/>
    <x v="0"/>
    <x v="1"/>
    <x v="775"/>
    <x v="0"/>
    <x v="3"/>
    <x v="2"/>
    <x v="1"/>
    <x v="4"/>
    <x v="5"/>
    <x v="0"/>
    <x v="0"/>
    <x v="1"/>
    <x v="9"/>
    <x v="9"/>
    <x v="0"/>
    <x v="0"/>
    <x v="0"/>
    <x v="1"/>
    <x v="0"/>
    <x v="777"/>
    <x v="777"/>
  </r>
  <r>
    <s v="U0779"/>
    <s v="37982580N"/>
    <x v="40"/>
    <x v="0"/>
    <x v="0"/>
    <x v="0"/>
    <s v="R00779"/>
    <x v="207"/>
    <x v="276"/>
    <x v="180"/>
    <x v="0"/>
    <x v="0"/>
    <x v="2"/>
    <x v="776"/>
    <x v="1"/>
    <x v="4"/>
    <x v="2"/>
    <x v="1"/>
    <x v="0"/>
    <x v="0"/>
    <x v="1"/>
    <x v="1"/>
    <x v="0"/>
    <x v="0"/>
    <x v="2"/>
    <x v="1"/>
    <x v="1"/>
    <x v="3"/>
    <x v="0"/>
    <x v="0"/>
    <x v="778"/>
    <x v="778"/>
  </r>
  <r>
    <s v="U0780"/>
    <s v="50228733E"/>
    <x v="26"/>
    <x v="1"/>
    <x v="4"/>
    <x v="0"/>
    <s v="R00780"/>
    <x v="90"/>
    <x v="277"/>
    <x v="192"/>
    <x v="1"/>
    <x v="2"/>
    <x v="1"/>
    <x v="777"/>
    <x v="1"/>
    <x v="4"/>
    <x v="3"/>
    <x v="2"/>
    <x v="1"/>
    <x v="1"/>
    <x v="0"/>
    <x v="0"/>
    <x v="1"/>
    <x v="9"/>
    <x v="8"/>
    <x v="0"/>
    <x v="1"/>
    <x v="3"/>
    <x v="1"/>
    <x v="3"/>
    <x v="779"/>
    <x v="779"/>
  </r>
  <r>
    <s v="U0781"/>
    <s v="27160648V"/>
    <x v="13"/>
    <x v="2"/>
    <x v="1"/>
    <x v="1"/>
    <s v="R00781"/>
    <x v="0"/>
    <x v="152"/>
    <x v="29"/>
    <x v="4"/>
    <x v="0"/>
    <x v="1"/>
    <x v="778"/>
    <x v="0"/>
    <x v="1"/>
    <x v="1"/>
    <x v="2"/>
    <x v="3"/>
    <x v="4"/>
    <x v="1"/>
    <x v="0"/>
    <x v="1"/>
    <x v="0"/>
    <x v="0"/>
    <x v="0"/>
    <x v="1"/>
    <x v="3"/>
    <x v="1"/>
    <x v="1"/>
    <x v="780"/>
    <x v="780"/>
  </r>
  <r>
    <s v="U0782"/>
    <s v="60373622W"/>
    <x v="10"/>
    <x v="2"/>
    <x v="1"/>
    <x v="0"/>
    <s v="R00782"/>
    <x v="57"/>
    <x v="14"/>
    <x v="286"/>
    <x v="8"/>
    <x v="3"/>
    <x v="1"/>
    <x v="779"/>
    <x v="1"/>
    <x v="4"/>
    <x v="1"/>
    <x v="1"/>
    <x v="4"/>
    <x v="8"/>
    <x v="1"/>
    <x v="0"/>
    <x v="1"/>
    <x v="3"/>
    <x v="0"/>
    <x v="1"/>
    <x v="1"/>
    <x v="4"/>
    <x v="4"/>
    <x v="2"/>
    <x v="781"/>
    <x v="781"/>
  </r>
  <r>
    <s v="U0783"/>
    <s v="45972749G"/>
    <x v="38"/>
    <x v="1"/>
    <x v="4"/>
    <x v="0"/>
    <s v="R00783"/>
    <x v="273"/>
    <x v="21"/>
    <x v="31"/>
    <x v="13"/>
    <x v="3"/>
    <x v="1"/>
    <x v="780"/>
    <x v="0"/>
    <x v="1"/>
    <x v="2"/>
    <x v="1"/>
    <x v="4"/>
    <x v="13"/>
    <x v="1"/>
    <x v="2"/>
    <x v="0"/>
    <x v="3"/>
    <x v="0"/>
    <x v="0"/>
    <x v="1"/>
    <x v="3"/>
    <x v="1"/>
    <x v="1"/>
    <x v="782"/>
    <x v="782"/>
  </r>
  <r>
    <s v="U0784"/>
    <s v="98395442Q"/>
    <x v="37"/>
    <x v="0"/>
    <x v="4"/>
    <x v="0"/>
    <s v="R00784"/>
    <x v="110"/>
    <x v="185"/>
    <x v="256"/>
    <x v="6"/>
    <x v="0"/>
    <x v="0"/>
    <x v="781"/>
    <x v="2"/>
    <x v="5"/>
    <x v="0"/>
    <x v="0"/>
    <x v="0"/>
    <x v="6"/>
    <x v="1"/>
    <x v="2"/>
    <x v="1"/>
    <x v="0"/>
    <x v="4"/>
    <x v="1"/>
    <x v="0"/>
    <x v="4"/>
    <x v="4"/>
    <x v="3"/>
    <x v="783"/>
    <x v="783"/>
  </r>
  <r>
    <s v="U0785"/>
    <s v="96655911K"/>
    <x v="2"/>
    <x v="2"/>
    <x v="2"/>
    <x v="1"/>
    <s v="R00785"/>
    <x v="237"/>
    <x v="143"/>
    <x v="177"/>
    <x v="11"/>
    <x v="1"/>
    <x v="2"/>
    <x v="782"/>
    <x v="1"/>
    <x v="6"/>
    <x v="1"/>
    <x v="2"/>
    <x v="0"/>
    <x v="11"/>
    <x v="0"/>
    <x v="2"/>
    <x v="2"/>
    <x v="7"/>
    <x v="7"/>
    <x v="0"/>
    <x v="1"/>
    <x v="4"/>
    <x v="5"/>
    <x v="1"/>
    <x v="784"/>
    <x v="784"/>
  </r>
  <r>
    <s v="U0786"/>
    <s v="80896029S"/>
    <x v="12"/>
    <x v="2"/>
    <x v="4"/>
    <x v="1"/>
    <s v="R00786"/>
    <x v="260"/>
    <x v="259"/>
    <x v="285"/>
    <x v="3"/>
    <x v="0"/>
    <x v="0"/>
    <x v="783"/>
    <x v="0"/>
    <x v="2"/>
    <x v="0"/>
    <x v="0"/>
    <x v="0"/>
    <x v="3"/>
    <x v="1"/>
    <x v="0"/>
    <x v="0"/>
    <x v="3"/>
    <x v="3"/>
    <x v="0"/>
    <x v="0"/>
    <x v="3"/>
    <x v="0"/>
    <x v="1"/>
    <x v="785"/>
    <x v="785"/>
  </r>
  <r>
    <s v="U0787"/>
    <s v="96021388E"/>
    <x v="24"/>
    <x v="2"/>
    <x v="1"/>
    <x v="0"/>
    <s v="R00787"/>
    <x v="74"/>
    <x v="251"/>
    <x v="45"/>
    <x v="0"/>
    <x v="3"/>
    <x v="1"/>
    <x v="784"/>
    <x v="2"/>
    <x v="0"/>
    <x v="3"/>
    <x v="0"/>
    <x v="2"/>
    <x v="0"/>
    <x v="1"/>
    <x v="1"/>
    <x v="2"/>
    <x v="3"/>
    <x v="6"/>
    <x v="1"/>
    <x v="1"/>
    <x v="4"/>
    <x v="5"/>
    <x v="2"/>
    <x v="786"/>
    <x v="786"/>
  </r>
  <r>
    <s v="U0788"/>
    <s v="76798844G"/>
    <x v="42"/>
    <x v="1"/>
    <x v="0"/>
    <x v="1"/>
    <s v="R00788"/>
    <x v="225"/>
    <x v="21"/>
    <x v="130"/>
    <x v="5"/>
    <x v="1"/>
    <x v="0"/>
    <x v="785"/>
    <x v="2"/>
    <x v="5"/>
    <x v="0"/>
    <x v="0"/>
    <x v="0"/>
    <x v="5"/>
    <x v="0"/>
    <x v="1"/>
    <x v="2"/>
    <x v="8"/>
    <x v="0"/>
    <x v="1"/>
    <x v="1"/>
    <x v="3"/>
    <x v="0"/>
    <x v="0"/>
    <x v="787"/>
    <x v="787"/>
  </r>
  <r>
    <s v="U0789"/>
    <s v="35130649N"/>
    <x v="16"/>
    <x v="2"/>
    <x v="4"/>
    <x v="1"/>
    <s v="R00789"/>
    <x v="271"/>
    <x v="146"/>
    <x v="9"/>
    <x v="8"/>
    <x v="0"/>
    <x v="1"/>
    <x v="786"/>
    <x v="0"/>
    <x v="1"/>
    <x v="1"/>
    <x v="0"/>
    <x v="4"/>
    <x v="8"/>
    <x v="1"/>
    <x v="2"/>
    <x v="0"/>
    <x v="5"/>
    <x v="3"/>
    <x v="1"/>
    <x v="1"/>
    <x v="1"/>
    <x v="5"/>
    <x v="0"/>
    <x v="788"/>
    <x v="788"/>
  </r>
  <r>
    <s v="U0790"/>
    <s v="93774632K"/>
    <x v="36"/>
    <x v="0"/>
    <x v="4"/>
    <x v="0"/>
    <s v="R00790"/>
    <x v="75"/>
    <x v="261"/>
    <x v="65"/>
    <x v="8"/>
    <x v="3"/>
    <x v="2"/>
    <x v="787"/>
    <x v="1"/>
    <x v="1"/>
    <x v="2"/>
    <x v="0"/>
    <x v="0"/>
    <x v="8"/>
    <x v="1"/>
    <x v="2"/>
    <x v="2"/>
    <x v="4"/>
    <x v="7"/>
    <x v="0"/>
    <x v="1"/>
    <x v="4"/>
    <x v="5"/>
    <x v="3"/>
    <x v="789"/>
    <x v="789"/>
  </r>
  <r>
    <s v="U0791"/>
    <s v="97424283D"/>
    <x v="11"/>
    <x v="1"/>
    <x v="4"/>
    <x v="0"/>
    <s v="R00791"/>
    <x v="274"/>
    <x v="83"/>
    <x v="169"/>
    <x v="10"/>
    <x v="1"/>
    <x v="1"/>
    <x v="788"/>
    <x v="0"/>
    <x v="2"/>
    <x v="1"/>
    <x v="1"/>
    <x v="2"/>
    <x v="10"/>
    <x v="0"/>
    <x v="0"/>
    <x v="2"/>
    <x v="8"/>
    <x v="1"/>
    <x v="1"/>
    <x v="1"/>
    <x v="1"/>
    <x v="4"/>
    <x v="2"/>
    <x v="790"/>
    <x v="790"/>
  </r>
  <r>
    <s v="U0792"/>
    <s v="74404271F"/>
    <x v="12"/>
    <x v="2"/>
    <x v="0"/>
    <x v="1"/>
    <s v="R00792"/>
    <x v="267"/>
    <x v="176"/>
    <x v="48"/>
    <x v="11"/>
    <x v="2"/>
    <x v="1"/>
    <x v="789"/>
    <x v="1"/>
    <x v="6"/>
    <x v="3"/>
    <x v="0"/>
    <x v="4"/>
    <x v="11"/>
    <x v="0"/>
    <x v="0"/>
    <x v="1"/>
    <x v="7"/>
    <x v="3"/>
    <x v="0"/>
    <x v="1"/>
    <x v="0"/>
    <x v="1"/>
    <x v="1"/>
    <x v="791"/>
    <x v="791"/>
  </r>
  <r>
    <s v="U0793"/>
    <s v="41461149S"/>
    <x v="7"/>
    <x v="2"/>
    <x v="1"/>
    <x v="0"/>
    <s v="R00793"/>
    <x v="275"/>
    <x v="14"/>
    <x v="2"/>
    <x v="11"/>
    <x v="2"/>
    <x v="1"/>
    <x v="790"/>
    <x v="0"/>
    <x v="6"/>
    <x v="3"/>
    <x v="0"/>
    <x v="2"/>
    <x v="11"/>
    <x v="1"/>
    <x v="1"/>
    <x v="1"/>
    <x v="8"/>
    <x v="0"/>
    <x v="0"/>
    <x v="0"/>
    <x v="4"/>
    <x v="3"/>
    <x v="1"/>
    <x v="792"/>
    <x v="792"/>
  </r>
  <r>
    <s v="U0794"/>
    <s v="66055948V"/>
    <x v="37"/>
    <x v="2"/>
    <x v="3"/>
    <x v="0"/>
    <s v="R00794"/>
    <x v="252"/>
    <x v="234"/>
    <x v="38"/>
    <x v="0"/>
    <x v="1"/>
    <x v="1"/>
    <x v="791"/>
    <x v="2"/>
    <x v="3"/>
    <x v="1"/>
    <x v="0"/>
    <x v="1"/>
    <x v="0"/>
    <x v="1"/>
    <x v="1"/>
    <x v="1"/>
    <x v="4"/>
    <x v="7"/>
    <x v="0"/>
    <x v="0"/>
    <x v="0"/>
    <x v="2"/>
    <x v="3"/>
    <x v="793"/>
    <x v="793"/>
  </r>
  <r>
    <s v="U0795"/>
    <s v="29208607X"/>
    <x v="19"/>
    <x v="2"/>
    <x v="1"/>
    <x v="1"/>
    <s v="R00795"/>
    <x v="276"/>
    <x v="69"/>
    <x v="84"/>
    <x v="3"/>
    <x v="0"/>
    <x v="0"/>
    <x v="792"/>
    <x v="0"/>
    <x v="0"/>
    <x v="0"/>
    <x v="2"/>
    <x v="0"/>
    <x v="3"/>
    <x v="1"/>
    <x v="1"/>
    <x v="1"/>
    <x v="3"/>
    <x v="1"/>
    <x v="0"/>
    <x v="1"/>
    <x v="4"/>
    <x v="2"/>
    <x v="3"/>
    <x v="794"/>
    <x v="794"/>
  </r>
  <r>
    <s v="U0796"/>
    <s v="42063485G"/>
    <x v="20"/>
    <x v="2"/>
    <x v="5"/>
    <x v="1"/>
    <s v="R00796"/>
    <x v="167"/>
    <x v="98"/>
    <x v="70"/>
    <x v="10"/>
    <x v="2"/>
    <x v="2"/>
    <x v="793"/>
    <x v="2"/>
    <x v="2"/>
    <x v="1"/>
    <x v="0"/>
    <x v="0"/>
    <x v="10"/>
    <x v="0"/>
    <x v="0"/>
    <x v="1"/>
    <x v="0"/>
    <x v="5"/>
    <x v="0"/>
    <x v="1"/>
    <x v="3"/>
    <x v="0"/>
    <x v="2"/>
    <x v="795"/>
    <x v="795"/>
  </r>
  <r>
    <s v="U0797"/>
    <s v="38873155G"/>
    <x v="3"/>
    <x v="0"/>
    <x v="0"/>
    <x v="0"/>
    <s v="R00797"/>
    <x v="167"/>
    <x v="136"/>
    <x v="80"/>
    <x v="6"/>
    <x v="1"/>
    <x v="0"/>
    <x v="794"/>
    <x v="0"/>
    <x v="5"/>
    <x v="0"/>
    <x v="0"/>
    <x v="0"/>
    <x v="6"/>
    <x v="0"/>
    <x v="1"/>
    <x v="2"/>
    <x v="0"/>
    <x v="0"/>
    <x v="1"/>
    <x v="0"/>
    <x v="2"/>
    <x v="4"/>
    <x v="0"/>
    <x v="796"/>
    <x v="796"/>
  </r>
  <r>
    <s v="U0798"/>
    <s v="44512698Q"/>
    <x v="30"/>
    <x v="0"/>
    <x v="3"/>
    <x v="0"/>
    <s v="R00798"/>
    <x v="171"/>
    <x v="244"/>
    <x v="63"/>
    <x v="12"/>
    <x v="3"/>
    <x v="1"/>
    <x v="795"/>
    <x v="2"/>
    <x v="4"/>
    <x v="3"/>
    <x v="2"/>
    <x v="1"/>
    <x v="12"/>
    <x v="1"/>
    <x v="0"/>
    <x v="0"/>
    <x v="5"/>
    <x v="4"/>
    <x v="1"/>
    <x v="1"/>
    <x v="0"/>
    <x v="1"/>
    <x v="2"/>
    <x v="797"/>
    <x v="797"/>
  </r>
  <r>
    <s v="U0799"/>
    <s v="28088091P"/>
    <x v="3"/>
    <x v="1"/>
    <x v="6"/>
    <x v="1"/>
    <s v="R00799"/>
    <x v="243"/>
    <x v="15"/>
    <x v="98"/>
    <x v="5"/>
    <x v="2"/>
    <x v="2"/>
    <x v="796"/>
    <x v="1"/>
    <x v="5"/>
    <x v="2"/>
    <x v="1"/>
    <x v="0"/>
    <x v="5"/>
    <x v="0"/>
    <x v="2"/>
    <x v="1"/>
    <x v="5"/>
    <x v="3"/>
    <x v="1"/>
    <x v="0"/>
    <x v="0"/>
    <x v="2"/>
    <x v="0"/>
    <x v="798"/>
    <x v="798"/>
  </r>
  <r>
    <s v="U0800"/>
    <s v="92687776F"/>
    <x v="27"/>
    <x v="0"/>
    <x v="1"/>
    <x v="0"/>
    <s v="R00800"/>
    <x v="129"/>
    <x v="161"/>
    <x v="136"/>
    <x v="1"/>
    <x v="2"/>
    <x v="1"/>
    <x v="797"/>
    <x v="1"/>
    <x v="6"/>
    <x v="2"/>
    <x v="0"/>
    <x v="1"/>
    <x v="1"/>
    <x v="0"/>
    <x v="2"/>
    <x v="1"/>
    <x v="9"/>
    <x v="3"/>
    <x v="1"/>
    <x v="0"/>
    <x v="4"/>
    <x v="4"/>
    <x v="3"/>
    <x v="799"/>
    <x v="799"/>
  </r>
  <r>
    <s v="U0801"/>
    <s v="88305543X"/>
    <x v="1"/>
    <x v="1"/>
    <x v="6"/>
    <x v="0"/>
    <s v="R00801"/>
    <x v="138"/>
    <x v="130"/>
    <x v="196"/>
    <x v="5"/>
    <x v="0"/>
    <x v="1"/>
    <x v="798"/>
    <x v="2"/>
    <x v="0"/>
    <x v="1"/>
    <x v="1"/>
    <x v="4"/>
    <x v="5"/>
    <x v="1"/>
    <x v="1"/>
    <x v="1"/>
    <x v="0"/>
    <x v="1"/>
    <x v="0"/>
    <x v="0"/>
    <x v="0"/>
    <x v="1"/>
    <x v="0"/>
    <x v="800"/>
    <x v="800"/>
  </r>
  <r>
    <s v="U0802"/>
    <s v="96733099K"/>
    <x v="22"/>
    <x v="2"/>
    <x v="5"/>
    <x v="1"/>
    <s v="R00802"/>
    <x v="277"/>
    <x v="81"/>
    <x v="174"/>
    <x v="10"/>
    <x v="3"/>
    <x v="2"/>
    <x v="799"/>
    <x v="0"/>
    <x v="5"/>
    <x v="2"/>
    <x v="0"/>
    <x v="0"/>
    <x v="10"/>
    <x v="0"/>
    <x v="0"/>
    <x v="2"/>
    <x v="11"/>
    <x v="4"/>
    <x v="1"/>
    <x v="1"/>
    <x v="4"/>
    <x v="4"/>
    <x v="3"/>
    <x v="801"/>
    <x v="801"/>
  </r>
  <r>
    <s v="U0803"/>
    <s v="58198892Z"/>
    <x v="3"/>
    <x v="2"/>
    <x v="1"/>
    <x v="1"/>
    <s v="R00803"/>
    <x v="218"/>
    <x v="87"/>
    <x v="287"/>
    <x v="7"/>
    <x v="2"/>
    <x v="0"/>
    <x v="800"/>
    <x v="0"/>
    <x v="0"/>
    <x v="0"/>
    <x v="2"/>
    <x v="0"/>
    <x v="7"/>
    <x v="0"/>
    <x v="0"/>
    <x v="2"/>
    <x v="5"/>
    <x v="1"/>
    <x v="0"/>
    <x v="1"/>
    <x v="3"/>
    <x v="0"/>
    <x v="0"/>
    <x v="802"/>
    <x v="802"/>
  </r>
  <r>
    <s v="U0804"/>
    <s v="16488925H"/>
    <x v="9"/>
    <x v="1"/>
    <x v="3"/>
    <x v="0"/>
    <s v="R00804"/>
    <x v="155"/>
    <x v="115"/>
    <x v="288"/>
    <x v="2"/>
    <x v="3"/>
    <x v="1"/>
    <x v="801"/>
    <x v="0"/>
    <x v="2"/>
    <x v="3"/>
    <x v="1"/>
    <x v="3"/>
    <x v="2"/>
    <x v="0"/>
    <x v="2"/>
    <x v="2"/>
    <x v="9"/>
    <x v="0"/>
    <x v="1"/>
    <x v="1"/>
    <x v="4"/>
    <x v="5"/>
    <x v="2"/>
    <x v="803"/>
    <x v="803"/>
  </r>
  <r>
    <s v="U0805"/>
    <s v="36162257R"/>
    <x v="39"/>
    <x v="2"/>
    <x v="0"/>
    <x v="1"/>
    <s v="R00805"/>
    <x v="259"/>
    <x v="250"/>
    <x v="67"/>
    <x v="12"/>
    <x v="2"/>
    <x v="0"/>
    <x v="802"/>
    <x v="0"/>
    <x v="2"/>
    <x v="0"/>
    <x v="0"/>
    <x v="0"/>
    <x v="12"/>
    <x v="1"/>
    <x v="0"/>
    <x v="2"/>
    <x v="3"/>
    <x v="7"/>
    <x v="1"/>
    <x v="1"/>
    <x v="2"/>
    <x v="3"/>
    <x v="1"/>
    <x v="804"/>
    <x v="804"/>
  </r>
  <r>
    <s v="U0806"/>
    <s v="68013101P"/>
    <x v="26"/>
    <x v="2"/>
    <x v="5"/>
    <x v="0"/>
    <s v="R00806"/>
    <x v="270"/>
    <x v="182"/>
    <x v="214"/>
    <x v="1"/>
    <x v="0"/>
    <x v="0"/>
    <x v="803"/>
    <x v="0"/>
    <x v="6"/>
    <x v="0"/>
    <x v="0"/>
    <x v="0"/>
    <x v="1"/>
    <x v="1"/>
    <x v="1"/>
    <x v="2"/>
    <x v="6"/>
    <x v="1"/>
    <x v="0"/>
    <x v="0"/>
    <x v="4"/>
    <x v="4"/>
    <x v="3"/>
    <x v="805"/>
    <x v="805"/>
  </r>
  <r>
    <s v="U0807"/>
    <s v="45161650T"/>
    <x v="27"/>
    <x v="0"/>
    <x v="5"/>
    <x v="0"/>
    <s v="R00807"/>
    <x v="194"/>
    <x v="112"/>
    <x v="169"/>
    <x v="3"/>
    <x v="2"/>
    <x v="2"/>
    <x v="804"/>
    <x v="0"/>
    <x v="2"/>
    <x v="2"/>
    <x v="0"/>
    <x v="0"/>
    <x v="3"/>
    <x v="1"/>
    <x v="0"/>
    <x v="1"/>
    <x v="7"/>
    <x v="2"/>
    <x v="1"/>
    <x v="1"/>
    <x v="2"/>
    <x v="4"/>
    <x v="3"/>
    <x v="806"/>
    <x v="806"/>
  </r>
  <r>
    <s v="U0808"/>
    <s v="15855193M"/>
    <x v="22"/>
    <x v="1"/>
    <x v="4"/>
    <x v="0"/>
    <s v="R00808"/>
    <x v="106"/>
    <x v="6"/>
    <x v="289"/>
    <x v="4"/>
    <x v="0"/>
    <x v="2"/>
    <x v="805"/>
    <x v="1"/>
    <x v="6"/>
    <x v="3"/>
    <x v="0"/>
    <x v="0"/>
    <x v="4"/>
    <x v="0"/>
    <x v="2"/>
    <x v="2"/>
    <x v="4"/>
    <x v="5"/>
    <x v="1"/>
    <x v="1"/>
    <x v="2"/>
    <x v="3"/>
    <x v="3"/>
    <x v="807"/>
    <x v="807"/>
  </r>
  <r>
    <s v="U0809"/>
    <s v="21225638L"/>
    <x v="43"/>
    <x v="0"/>
    <x v="6"/>
    <x v="0"/>
    <s v="R00809"/>
    <x v="161"/>
    <x v="146"/>
    <x v="177"/>
    <x v="1"/>
    <x v="0"/>
    <x v="1"/>
    <x v="806"/>
    <x v="2"/>
    <x v="1"/>
    <x v="2"/>
    <x v="0"/>
    <x v="1"/>
    <x v="1"/>
    <x v="0"/>
    <x v="2"/>
    <x v="1"/>
    <x v="0"/>
    <x v="3"/>
    <x v="1"/>
    <x v="0"/>
    <x v="4"/>
    <x v="3"/>
    <x v="3"/>
    <x v="808"/>
    <x v="808"/>
  </r>
  <r>
    <s v="U0810"/>
    <s v="95899859W"/>
    <x v="5"/>
    <x v="0"/>
    <x v="3"/>
    <x v="0"/>
    <s v="R00810"/>
    <x v="252"/>
    <x v="7"/>
    <x v="216"/>
    <x v="4"/>
    <x v="3"/>
    <x v="2"/>
    <x v="807"/>
    <x v="2"/>
    <x v="5"/>
    <x v="3"/>
    <x v="0"/>
    <x v="0"/>
    <x v="4"/>
    <x v="1"/>
    <x v="2"/>
    <x v="0"/>
    <x v="4"/>
    <x v="3"/>
    <x v="0"/>
    <x v="1"/>
    <x v="4"/>
    <x v="5"/>
    <x v="2"/>
    <x v="809"/>
    <x v="809"/>
  </r>
  <r>
    <s v="U0811"/>
    <s v="95048903T"/>
    <x v="28"/>
    <x v="0"/>
    <x v="4"/>
    <x v="0"/>
    <s v="R00811"/>
    <x v="188"/>
    <x v="8"/>
    <x v="113"/>
    <x v="10"/>
    <x v="2"/>
    <x v="1"/>
    <x v="808"/>
    <x v="2"/>
    <x v="0"/>
    <x v="3"/>
    <x v="2"/>
    <x v="2"/>
    <x v="10"/>
    <x v="0"/>
    <x v="1"/>
    <x v="1"/>
    <x v="4"/>
    <x v="3"/>
    <x v="0"/>
    <x v="1"/>
    <x v="2"/>
    <x v="4"/>
    <x v="2"/>
    <x v="810"/>
    <x v="810"/>
  </r>
  <r>
    <s v="U0812"/>
    <s v="64452053G"/>
    <x v="19"/>
    <x v="2"/>
    <x v="0"/>
    <x v="0"/>
    <s v="R00812"/>
    <x v="102"/>
    <x v="104"/>
    <x v="206"/>
    <x v="0"/>
    <x v="3"/>
    <x v="1"/>
    <x v="809"/>
    <x v="0"/>
    <x v="2"/>
    <x v="1"/>
    <x v="2"/>
    <x v="1"/>
    <x v="0"/>
    <x v="1"/>
    <x v="1"/>
    <x v="2"/>
    <x v="0"/>
    <x v="10"/>
    <x v="1"/>
    <x v="0"/>
    <x v="1"/>
    <x v="1"/>
    <x v="3"/>
    <x v="811"/>
    <x v="811"/>
  </r>
  <r>
    <s v="U0813"/>
    <s v="69176078J"/>
    <x v="37"/>
    <x v="2"/>
    <x v="3"/>
    <x v="1"/>
    <s v="R00813"/>
    <x v="155"/>
    <x v="187"/>
    <x v="213"/>
    <x v="9"/>
    <x v="1"/>
    <x v="0"/>
    <x v="810"/>
    <x v="1"/>
    <x v="5"/>
    <x v="0"/>
    <x v="2"/>
    <x v="0"/>
    <x v="9"/>
    <x v="1"/>
    <x v="2"/>
    <x v="0"/>
    <x v="9"/>
    <x v="0"/>
    <x v="0"/>
    <x v="0"/>
    <x v="4"/>
    <x v="3"/>
    <x v="3"/>
    <x v="812"/>
    <x v="812"/>
  </r>
  <r>
    <s v="U0814"/>
    <s v="66663227G"/>
    <x v="36"/>
    <x v="2"/>
    <x v="6"/>
    <x v="0"/>
    <s v="R00814"/>
    <x v="247"/>
    <x v="278"/>
    <x v="163"/>
    <x v="3"/>
    <x v="2"/>
    <x v="1"/>
    <x v="811"/>
    <x v="1"/>
    <x v="1"/>
    <x v="3"/>
    <x v="2"/>
    <x v="4"/>
    <x v="3"/>
    <x v="1"/>
    <x v="0"/>
    <x v="2"/>
    <x v="7"/>
    <x v="10"/>
    <x v="0"/>
    <x v="1"/>
    <x v="0"/>
    <x v="1"/>
    <x v="3"/>
    <x v="813"/>
    <x v="813"/>
  </r>
  <r>
    <s v="U0815"/>
    <s v="50253451S"/>
    <x v="7"/>
    <x v="0"/>
    <x v="1"/>
    <x v="0"/>
    <s v="R00815"/>
    <x v="56"/>
    <x v="234"/>
    <x v="214"/>
    <x v="2"/>
    <x v="2"/>
    <x v="0"/>
    <x v="812"/>
    <x v="1"/>
    <x v="5"/>
    <x v="0"/>
    <x v="0"/>
    <x v="0"/>
    <x v="2"/>
    <x v="0"/>
    <x v="1"/>
    <x v="2"/>
    <x v="7"/>
    <x v="7"/>
    <x v="0"/>
    <x v="0"/>
    <x v="4"/>
    <x v="4"/>
    <x v="1"/>
    <x v="814"/>
    <x v="814"/>
  </r>
  <r>
    <s v="U0816"/>
    <s v="27384206S"/>
    <x v="5"/>
    <x v="0"/>
    <x v="6"/>
    <x v="0"/>
    <s v="R00816"/>
    <x v="24"/>
    <x v="238"/>
    <x v="79"/>
    <x v="6"/>
    <x v="2"/>
    <x v="1"/>
    <x v="813"/>
    <x v="0"/>
    <x v="6"/>
    <x v="2"/>
    <x v="1"/>
    <x v="1"/>
    <x v="6"/>
    <x v="0"/>
    <x v="1"/>
    <x v="2"/>
    <x v="0"/>
    <x v="2"/>
    <x v="0"/>
    <x v="0"/>
    <x v="1"/>
    <x v="1"/>
    <x v="2"/>
    <x v="815"/>
    <x v="815"/>
  </r>
  <r>
    <s v="U0817"/>
    <s v="49164004D"/>
    <x v="2"/>
    <x v="0"/>
    <x v="1"/>
    <x v="0"/>
    <s v="R00817"/>
    <x v="172"/>
    <x v="137"/>
    <x v="0"/>
    <x v="0"/>
    <x v="2"/>
    <x v="0"/>
    <x v="814"/>
    <x v="1"/>
    <x v="6"/>
    <x v="0"/>
    <x v="2"/>
    <x v="0"/>
    <x v="0"/>
    <x v="1"/>
    <x v="2"/>
    <x v="1"/>
    <x v="9"/>
    <x v="4"/>
    <x v="0"/>
    <x v="0"/>
    <x v="1"/>
    <x v="4"/>
    <x v="1"/>
    <x v="816"/>
    <x v="816"/>
  </r>
  <r>
    <s v="U0818"/>
    <s v="82835243F"/>
    <x v="7"/>
    <x v="1"/>
    <x v="4"/>
    <x v="0"/>
    <s v="R00818"/>
    <x v="98"/>
    <x v="116"/>
    <x v="290"/>
    <x v="4"/>
    <x v="1"/>
    <x v="0"/>
    <x v="815"/>
    <x v="0"/>
    <x v="0"/>
    <x v="0"/>
    <x v="1"/>
    <x v="0"/>
    <x v="4"/>
    <x v="0"/>
    <x v="2"/>
    <x v="1"/>
    <x v="9"/>
    <x v="1"/>
    <x v="1"/>
    <x v="0"/>
    <x v="1"/>
    <x v="3"/>
    <x v="1"/>
    <x v="817"/>
    <x v="817"/>
  </r>
  <r>
    <s v="U0819"/>
    <s v="20355138T"/>
    <x v="20"/>
    <x v="0"/>
    <x v="2"/>
    <x v="0"/>
    <s v="R00819"/>
    <x v="167"/>
    <x v="279"/>
    <x v="6"/>
    <x v="0"/>
    <x v="0"/>
    <x v="0"/>
    <x v="816"/>
    <x v="0"/>
    <x v="2"/>
    <x v="0"/>
    <x v="1"/>
    <x v="0"/>
    <x v="0"/>
    <x v="0"/>
    <x v="1"/>
    <x v="1"/>
    <x v="0"/>
    <x v="5"/>
    <x v="1"/>
    <x v="1"/>
    <x v="1"/>
    <x v="2"/>
    <x v="2"/>
    <x v="818"/>
    <x v="818"/>
  </r>
  <r>
    <s v="U0820"/>
    <s v="76671970K"/>
    <x v="19"/>
    <x v="1"/>
    <x v="3"/>
    <x v="1"/>
    <s v="R00820"/>
    <x v="24"/>
    <x v="127"/>
    <x v="92"/>
    <x v="13"/>
    <x v="2"/>
    <x v="1"/>
    <x v="817"/>
    <x v="0"/>
    <x v="2"/>
    <x v="2"/>
    <x v="0"/>
    <x v="2"/>
    <x v="13"/>
    <x v="0"/>
    <x v="2"/>
    <x v="2"/>
    <x v="0"/>
    <x v="5"/>
    <x v="1"/>
    <x v="1"/>
    <x v="2"/>
    <x v="5"/>
    <x v="3"/>
    <x v="819"/>
    <x v="819"/>
  </r>
  <r>
    <s v="U0821"/>
    <s v="24680029V"/>
    <x v="33"/>
    <x v="1"/>
    <x v="1"/>
    <x v="0"/>
    <s v="R00821"/>
    <x v="17"/>
    <x v="280"/>
    <x v="172"/>
    <x v="11"/>
    <x v="0"/>
    <x v="2"/>
    <x v="818"/>
    <x v="2"/>
    <x v="0"/>
    <x v="1"/>
    <x v="2"/>
    <x v="0"/>
    <x v="11"/>
    <x v="1"/>
    <x v="0"/>
    <x v="1"/>
    <x v="4"/>
    <x v="3"/>
    <x v="1"/>
    <x v="0"/>
    <x v="3"/>
    <x v="3"/>
    <x v="2"/>
    <x v="820"/>
    <x v="820"/>
  </r>
  <r>
    <s v="U0822"/>
    <s v="50610854K"/>
    <x v="3"/>
    <x v="1"/>
    <x v="0"/>
    <x v="1"/>
    <s v="R00822"/>
    <x v="12"/>
    <x v="172"/>
    <x v="107"/>
    <x v="10"/>
    <x v="3"/>
    <x v="2"/>
    <x v="819"/>
    <x v="0"/>
    <x v="0"/>
    <x v="2"/>
    <x v="0"/>
    <x v="0"/>
    <x v="10"/>
    <x v="1"/>
    <x v="0"/>
    <x v="1"/>
    <x v="0"/>
    <x v="0"/>
    <x v="0"/>
    <x v="0"/>
    <x v="3"/>
    <x v="0"/>
    <x v="0"/>
    <x v="821"/>
    <x v="821"/>
  </r>
  <r>
    <s v="U0823"/>
    <s v="97946896Q"/>
    <x v="40"/>
    <x v="1"/>
    <x v="2"/>
    <x v="0"/>
    <s v="R00823"/>
    <x v="176"/>
    <x v="142"/>
    <x v="61"/>
    <x v="1"/>
    <x v="3"/>
    <x v="2"/>
    <x v="820"/>
    <x v="2"/>
    <x v="3"/>
    <x v="2"/>
    <x v="0"/>
    <x v="0"/>
    <x v="1"/>
    <x v="1"/>
    <x v="1"/>
    <x v="2"/>
    <x v="9"/>
    <x v="10"/>
    <x v="0"/>
    <x v="1"/>
    <x v="2"/>
    <x v="4"/>
    <x v="0"/>
    <x v="822"/>
    <x v="822"/>
  </r>
  <r>
    <s v="U0824"/>
    <s v="66886199Z"/>
    <x v="12"/>
    <x v="1"/>
    <x v="4"/>
    <x v="1"/>
    <s v="R00824"/>
    <x v="186"/>
    <x v="11"/>
    <x v="156"/>
    <x v="4"/>
    <x v="1"/>
    <x v="0"/>
    <x v="821"/>
    <x v="2"/>
    <x v="3"/>
    <x v="0"/>
    <x v="2"/>
    <x v="0"/>
    <x v="4"/>
    <x v="0"/>
    <x v="2"/>
    <x v="1"/>
    <x v="9"/>
    <x v="4"/>
    <x v="0"/>
    <x v="0"/>
    <x v="3"/>
    <x v="0"/>
    <x v="1"/>
    <x v="823"/>
    <x v="823"/>
  </r>
  <r>
    <s v="U0825"/>
    <s v="47599385B"/>
    <x v="47"/>
    <x v="1"/>
    <x v="4"/>
    <x v="0"/>
    <s v="R00825"/>
    <x v="62"/>
    <x v="281"/>
    <x v="25"/>
    <x v="0"/>
    <x v="2"/>
    <x v="1"/>
    <x v="822"/>
    <x v="2"/>
    <x v="0"/>
    <x v="1"/>
    <x v="2"/>
    <x v="2"/>
    <x v="0"/>
    <x v="0"/>
    <x v="1"/>
    <x v="1"/>
    <x v="7"/>
    <x v="8"/>
    <x v="0"/>
    <x v="1"/>
    <x v="3"/>
    <x v="1"/>
    <x v="3"/>
    <x v="824"/>
    <x v="824"/>
  </r>
  <r>
    <s v="U0826"/>
    <s v="23831536V"/>
    <x v="38"/>
    <x v="1"/>
    <x v="3"/>
    <x v="0"/>
    <s v="R00826"/>
    <x v="131"/>
    <x v="32"/>
    <x v="25"/>
    <x v="3"/>
    <x v="1"/>
    <x v="1"/>
    <x v="823"/>
    <x v="2"/>
    <x v="4"/>
    <x v="3"/>
    <x v="2"/>
    <x v="1"/>
    <x v="3"/>
    <x v="1"/>
    <x v="0"/>
    <x v="2"/>
    <x v="3"/>
    <x v="7"/>
    <x v="1"/>
    <x v="1"/>
    <x v="1"/>
    <x v="5"/>
    <x v="1"/>
    <x v="825"/>
    <x v="825"/>
  </r>
  <r>
    <s v="U0827"/>
    <s v="21514738D"/>
    <x v="4"/>
    <x v="1"/>
    <x v="1"/>
    <x v="1"/>
    <s v="R00827"/>
    <x v="109"/>
    <x v="132"/>
    <x v="200"/>
    <x v="10"/>
    <x v="2"/>
    <x v="1"/>
    <x v="824"/>
    <x v="1"/>
    <x v="6"/>
    <x v="2"/>
    <x v="2"/>
    <x v="2"/>
    <x v="10"/>
    <x v="1"/>
    <x v="1"/>
    <x v="1"/>
    <x v="7"/>
    <x v="0"/>
    <x v="0"/>
    <x v="1"/>
    <x v="4"/>
    <x v="4"/>
    <x v="0"/>
    <x v="826"/>
    <x v="826"/>
  </r>
  <r>
    <s v="U0828"/>
    <s v="67424920Y"/>
    <x v="29"/>
    <x v="0"/>
    <x v="2"/>
    <x v="0"/>
    <s v="R00828"/>
    <x v="59"/>
    <x v="163"/>
    <x v="124"/>
    <x v="11"/>
    <x v="3"/>
    <x v="1"/>
    <x v="825"/>
    <x v="2"/>
    <x v="4"/>
    <x v="3"/>
    <x v="0"/>
    <x v="3"/>
    <x v="11"/>
    <x v="1"/>
    <x v="1"/>
    <x v="2"/>
    <x v="5"/>
    <x v="4"/>
    <x v="0"/>
    <x v="1"/>
    <x v="0"/>
    <x v="0"/>
    <x v="1"/>
    <x v="827"/>
    <x v="827"/>
  </r>
  <r>
    <s v="U0829"/>
    <s v="53526484X"/>
    <x v="6"/>
    <x v="2"/>
    <x v="3"/>
    <x v="0"/>
    <s v="R00829"/>
    <x v="52"/>
    <x v="63"/>
    <x v="223"/>
    <x v="3"/>
    <x v="2"/>
    <x v="0"/>
    <x v="826"/>
    <x v="2"/>
    <x v="6"/>
    <x v="0"/>
    <x v="1"/>
    <x v="0"/>
    <x v="3"/>
    <x v="1"/>
    <x v="0"/>
    <x v="1"/>
    <x v="9"/>
    <x v="5"/>
    <x v="0"/>
    <x v="1"/>
    <x v="2"/>
    <x v="4"/>
    <x v="0"/>
    <x v="828"/>
    <x v="828"/>
  </r>
  <r>
    <s v="U0830"/>
    <s v="37424624J"/>
    <x v="21"/>
    <x v="1"/>
    <x v="6"/>
    <x v="0"/>
    <s v="R00830"/>
    <x v="42"/>
    <x v="9"/>
    <x v="92"/>
    <x v="9"/>
    <x v="1"/>
    <x v="0"/>
    <x v="827"/>
    <x v="1"/>
    <x v="1"/>
    <x v="0"/>
    <x v="0"/>
    <x v="0"/>
    <x v="9"/>
    <x v="0"/>
    <x v="0"/>
    <x v="1"/>
    <x v="5"/>
    <x v="4"/>
    <x v="1"/>
    <x v="0"/>
    <x v="3"/>
    <x v="0"/>
    <x v="1"/>
    <x v="829"/>
    <x v="829"/>
  </r>
  <r>
    <s v="U0831"/>
    <s v="39106081D"/>
    <x v="14"/>
    <x v="1"/>
    <x v="2"/>
    <x v="1"/>
    <s v="R00831"/>
    <x v="201"/>
    <x v="282"/>
    <x v="32"/>
    <x v="9"/>
    <x v="1"/>
    <x v="0"/>
    <x v="828"/>
    <x v="2"/>
    <x v="0"/>
    <x v="0"/>
    <x v="1"/>
    <x v="0"/>
    <x v="9"/>
    <x v="1"/>
    <x v="2"/>
    <x v="1"/>
    <x v="2"/>
    <x v="2"/>
    <x v="0"/>
    <x v="0"/>
    <x v="0"/>
    <x v="1"/>
    <x v="1"/>
    <x v="830"/>
    <x v="830"/>
  </r>
  <r>
    <s v="U0832"/>
    <s v="31526076E"/>
    <x v="28"/>
    <x v="0"/>
    <x v="0"/>
    <x v="0"/>
    <s v="R00832"/>
    <x v="217"/>
    <x v="55"/>
    <x v="285"/>
    <x v="4"/>
    <x v="0"/>
    <x v="1"/>
    <x v="829"/>
    <x v="2"/>
    <x v="4"/>
    <x v="1"/>
    <x v="1"/>
    <x v="4"/>
    <x v="4"/>
    <x v="0"/>
    <x v="1"/>
    <x v="1"/>
    <x v="6"/>
    <x v="0"/>
    <x v="0"/>
    <x v="1"/>
    <x v="3"/>
    <x v="0"/>
    <x v="2"/>
    <x v="831"/>
    <x v="831"/>
  </r>
  <r>
    <s v="U0833"/>
    <s v="68875788B"/>
    <x v="45"/>
    <x v="0"/>
    <x v="2"/>
    <x v="0"/>
    <s v="R00833"/>
    <x v="209"/>
    <x v="97"/>
    <x v="47"/>
    <x v="0"/>
    <x v="1"/>
    <x v="2"/>
    <x v="830"/>
    <x v="0"/>
    <x v="0"/>
    <x v="2"/>
    <x v="0"/>
    <x v="0"/>
    <x v="0"/>
    <x v="1"/>
    <x v="1"/>
    <x v="2"/>
    <x v="0"/>
    <x v="7"/>
    <x v="0"/>
    <x v="1"/>
    <x v="3"/>
    <x v="3"/>
    <x v="1"/>
    <x v="832"/>
    <x v="832"/>
  </r>
  <r>
    <s v="U0834"/>
    <s v="13514777T"/>
    <x v="7"/>
    <x v="2"/>
    <x v="6"/>
    <x v="1"/>
    <s v="R00834"/>
    <x v="28"/>
    <x v="212"/>
    <x v="75"/>
    <x v="5"/>
    <x v="0"/>
    <x v="1"/>
    <x v="831"/>
    <x v="1"/>
    <x v="4"/>
    <x v="3"/>
    <x v="1"/>
    <x v="3"/>
    <x v="5"/>
    <x v="0"/>
    <x v="2"/>
    <x v="1"/>
    <x v="9"/>
    <x v="3"/>
    <x v="1"/>
    <x v="0"/>
    <x v="3"/>
    <x v="3"/>
    <x v="1"/>
    <x v="833"/>
    <x v="833"/>
  </r>
  <r>
    <s v="U0835"/>
    <s v="87173935W"/>
    <x v="34"/>
    <x v="1"/>
    <x v="4"/>
    <x v="0"/>
    <s v="R00835"/>
    <x v="180"/>
    <x v="265"/>
    <x v="38"/>
    <x v="0"/>
    <x v="0"/>
    <x v="0"/>
    <x v="832"/>
    <x v="2"/>
    <x v="6"/>
    <x v="0"/>
    <x v="0"/>
    <x v="0"/>
    <x v="0"/>
    <x v="0"/>
    <x v="1"/>
    <x v="2"/>
    <x v="3"/>
    <x v="3"/>
    <x v="0"/>
    <x v="0"/>
    <x v="4"/>
    <x v="5"/>
    <x v="3"/>
    <x v="834"/>
    <x v="834"/>
  </r>
  <r>
    <s v="U0836"/>
    <s v="87468202F"/>
    <x v="26"/>
    <x v="0"/>
    <x v="3"/>
    <x v="0"/>
    <s v="R00836"/>
    <x v="143"/>
    <x v="42"/>
    <x v="19"/>
    <x v="12"/>
    <x v="1"/>
    <x v="1"/>
    <x v="833"/>
    <x v="2"/>
    <x v="2"/>
    <x v="3"/>
    <x v="0"/>
    <x v="3"/>
    <x v="12"/>
    <x v="0"/>
    <x v="2"/>
    <x v="0"/>
    <x v="4"/>
    <x v="1"/>
    <x v="1"/>
    <x v="0"/>
    <x v="0"/>
    <x v="0"/>
    <x v="3"/>
    <x v="835"/>
    <x v="835"/>
  </r>
  <r>
    <s v="U0837"/>
    <s v="40774117Q"/>
    <x v="25"/>
    <x v="1"/>
    <x v="2"/>
    <x v="1"/>
    <s v="R00837"/>
    <x v="132"/>
    <x v="208"/>
    <x v="66"/>
    <x v="9"/>
    <x v="2"/>
    <x v="0"/>
    <x v="834"/>
    <x v="1"/>
    <x v="6"/>
    <x v="0"/>
    <x v="1"/>
    <x v="0"/>
    <x v="9"/>
    <x v="0"/>
    <x v="2"/>
    <x v="1"/>
    <x v="7"/>
    <x v="2"/>
    <x v="1"/>
    <x v="0"/>
    <x v="4"/>
    <x v="3"/>
    <x v="3"/>
    <x v="836"/>
    <x v="836"/>
  </r>
  <r>
    <s v="U0838"/>
    <s v="82883031R"/>
    <x v="36"/>
    <x v="2"/>
    <x v="5"/>
    <x v="1"/>
    <s v="R00838"/>
    <x v="55"/>
    <x v="9"/>
    <x v="251"/>
    <x v="11"/>
    <x v="3"/>
    <x v="0"/>
    <x v="835"/>
    <x v="1"/>
    <x v="1"/>
    <x v="0"/>
    <x v="1"/>
    <x v="0"/>
    <x v="11"/>
    <x v="0"/>
    <x v="0"/>
    <x v="2"/>
    <x v="9"/>
    <x v="4"/>
    <x v="0"/>
    <x v="0"/>
    <x v="4"/>
    <x v="5"/>
    <x v="3"/>
    <x v="837"/>
    <x v="837"/>
  </r>
  <r>
    <s v="U0839"/>
    <s v="38539881T"/>
    <x v="25"/>
    <x v="0"/>
    <x v="5"/>
    <x v="0"/>
    <s v="R00839"/>
    <x v="191"/>
    <x v="188"/>
    <x v="279"/>
    <x v="6"/>
    <x v="2"/>
    <x v="2"/>
    <x v="836"/>
    <x v="0"/>
    <x v="1"/>
    <x v="1"/>
    <x v="1"/>
    <x v="0"/>
    <x v="6"/>
    <x v="1"/>
    <x v="0"/>
    <x v="1"/>
    <x v="4"/>
    <x v="1"/>
    <x v="0"/>
    <x v="1"/>
    <x v="2"/>
    <x v="4"/>
    <x v="3"/>
    <x v="838"/>
    <x v="838"/>
  </r>
  <r>
    <s v="U0840"/>
    <s v="31446203M"/>
    <x v="44"/>
    <x v="0"/>
    <x v="5"/>
    <x v="0"/>
    <s v="R00840"/>
    <x v="161"/>
    <x v="263"/>
    <x v="77"/>
    <x v="7"/>
    <x v="3"/>
    <x v="0"/>
    <x v="837"/>
    <x v="1"/>
    <x v="1"/>
    <x v="0"/>
    <x v="0"/>
    <x v="0"/>
    <x v="7"/>
    <x v="0"/>
    <x v="2"/>
    <x v="0"/>
    <x v="0"/>
    <x v="0"/>
    <x v="0"/>
    <x v="0"/>
    <x v="4"/>
    <x v="5"/>
    <x v="3"/>
    <x v="839"/>
    <x v="839"/>
  </r>
  <r>
    <s v="U0841"/>
    <s v="98136256V"/>
    <x v="4"/>
    <x v="0"/>
    <x v="3"/>
    <x v="0"/>
    <s v="R00841"/>
    <x v="207"/>
    <x v="282"/>
    <x v="54"/>
    <x v="3"/>
    <x v="3"/>
    <x v="1"/>
    <x v="838"/>
    <x v="1"/>
    <x v="1"/>
    <x v="3"/>
    <x v="0"/>
    <x v="2"/>
    <x v="3"/>
    <x v="1"/>
    <x v="0"/>
    <x v="2"/>
    <x v="0"/>
    <x v="2"/>
    <x v="0"/>
    <x v="1"/>
    <x v="0"/>
    <x v="1"/>
    <x v="0"/>
    <x v="840"/>
    <x v="840"/>
  </r>
  <r>
    <s v="U0842"/>
    <s v="99383266J"/>
    <x v="24"/>
    <x v="2"/>
    <x v="1"/>
    <x v="1"/>
    <s v="R00842"/>
    <x v="71"/>
    <x v="88"/>
    <x v="6"/>
    <x v="8"/>
    <x v="1"/>
    <x v="1"/>
    <x v="839"/>
    <x v="0"/>
    <x v="4"/>
    <x v="2"/>
    <x v="2"/>
    <x v="1"/>
    <x v="8"/>
    <x v="0"/>
    <x v="1"/>
    <x v="2"/>
    <x v="0"/>
    <x v="2"/>
    <x v="0"/>
    <x v="1"/>
    <x v="3"/>
    <x v="3"/>
    <x v="2"/>
    <x v="841"/>
    <x v="841"/>
  </r>
  <r>
    <s v="U0843"/>
    <s v="92243351B"/>
    <x v="38"/>
    <x v="0"/>
    <x v="1"/>
    <x v="0"/>
    <s v="R00843"/>
    <x v="146"/>
    <x v="269"/>
    <x v="71"/>
    <x v="9"/>
    <x v="1"/>
    <x v="0"/>
    <x v="840"/>
    <x v="1"/>
    <x v="0"/>
    <x v="0"/>
    <x v="0"/>
    <x v="0"/>
    <x v="9"/>
    <x v="1"/>
    <x v="1"/>
    <x v="2"/>
    <x v="4"/>
    <x v="5"/>
    <x v="1"/>
    <x v="0"/>
    <x v="0"/>
    <x v="1"/>
    <x v="1"/>
    <x v="842"/>
    <x v="842"/>
  </r>
  <r>
    <s v="U0844"/>
    <s v="81792044L"/>
    <x v="34"/>
    <x v="2"/>
    <x v="1"/>
    <x v="1"/>
    <s v="R00844"/>
    <x v="278"/>
    <x v="282"/>
    <x v="222"/>
    <x v="3"/>
    <x v="1"/>
    <x v="2"/>
    <x v="841"/>
    <x v="0"/>
    <x v="0"/>
    <x v="1"/>
    <x v="2"/>
    <x v="0"/>
    <x v="3"/>
    <x v="1"/>
    <x v="2"/>
    <x v="2"/>
    <x v="4"/>
    <x v="2"/>
    <x v="0"/>
    <x v="1"/>
    <x v="0"/>
    <x v="1"/>
    <x v="3"/>
    <x v="843"/>
    <x v="843"/>
  </r>
  <r>
    <s v="U0845"/>
    <s v="21318566G"/>
    <x v="38"/>
    <x v="0"/>
    <x v="5"/>
    <x v="0"/>
    <s v="R00845"/>
    <x v="48"/>
    <x v="110"/>
    <x v="247"/>
    <x v="11"/>
    <x v="3"/>
    <x v="0"/>
    <x v="842"/>
    <x v="2"/>
    <x v="1"/>
    <x v="0"/>
    <x v="1"/>
    <x v="0"/>
    <x v="11"/>
    <x v="0"/>
    <x v="2"/>
    <x v="1"/>
    <x v="2"/>
    <x v="5"/>
    <x v="0"/>
    <x v="0"/>
    <x v="3"/>
    <x v="1"/>
    <x v="1"/>
    <x v="844"/>
    <x v="844"/>
  </r>
  <r>
    <s v="U0846"/>
    <s v="14251843P"/>
    <x v="13"/>
    <x v="1"/>
    <x v="0"/>
    <x v="0"/>
    <s v="R00846"/>
    <x v="226"/>
    <x v="83"/>
    <x v="273"/>
    <x v="7"/>
    <x v="2"/>
    <x v="1"/>
    <x v="843"/>
    <x v="1"/>
    <x v="2"/>
    <x v="1"/>
    <x v="0"/>
    <x v="2"/>
    <x v="7"/>
    <x v="1"/>
    <x v="1"/>
    <x v="0"/>
    <x v="3"/>
    <x v="1"/>
    <x v="0"/>
    <x v="1"/>
    <x v="1"/>
    <x v="3"/>
    <x v="1"/>
    <x v="845"/>
    <x v="845"/>
  </r>
  <r>
    <s v="U0847"/>
    <s v="14113993C"/>
    <x v="13"/>
    <x v="0"/>
    <x v="2"/>
    <x v="0"/>
    <s v="R00847"/>
    <x v="148"/>
    <x v="244"/>
    <x v="70"/>
    <x v="7"/>
    <x v="0"/>
    <x v="2"/>
    <x v="844"/>
    <x v="0"/>
    <x v="6"/>
    <x v="3"/>
    <x v="0"/>
    <x v="0"/>
    <x v="7"/>
    <x v="1"/>
    <x v="1"/>
    <x v="1"/>
    <x v="6"/>
    <x v="4"/>
    <x v="1"/>
    <x v="0"/>
    <x v="4"/>
    <x v="3"/>
    <x v="1"/>
    <x v="846"/>
    <x v="846"/>
  </r>
  <r>
    <s v="U0848"/>
    <s v="40928306J"/>
    <x v="34"/>
    <x v="1"/>
    <x v="6"/>
    <x v="0"/>
    <s v="R00848"/>
    <x v="279"/>
    <x v="122"/>
    <x v="132"/>
    <x v="12"/>
    <x v="2"/>
    <x v="1"/>
    <x v="845"/>
    <x v="2"/>
    <x v="0"/>
    <x v="3"/>
    <x v="2"/>
    <x v="3"/>
    <x v="12"/>
    <x v="1"/>
    <x v="1"/>
    <x v="1"/>
    <x v="5"/>
    <x v="0"/>
    <x v="1"/>
    <x v="0"/>
    <x v="2"/>
    <x v="2"/>
    <x v="3"/>
    <x v="847"/>
    <x v="847"/>
  </r>
  <r>
    <s v="U0849"/>
    <s v="46378694E"/>
    <x v="28"/>
    <x v="1"/>
    <x v="6"/>
    <x v="1"/>
    <s v="R00849"/>
    <x v="140"/>
    <x v="41"/>
    <x v="119"/>
    <x v="7"/>
    <x v="1"/>
    <x v="0"/>
    <x v="846"/>
    <x v="0"/>
    <x v="6"/>
    <x v="0"/>
    <x v="2"/>
    <x v="0"/>
    <x v="7"/>
    <x v="0"/>
    <x v="1"/>
    <x v="1"/>
    <x v="5"/>
    <x v="0"/>
    <x v="0"/>
    <x v="1"/>
    <x v="1"/>
    <x v="4"/>
    <x v="2"/>
    <x v="848"/>
    <x v="848"/>
  </r>
  <r>
    <s v="U0850"/>
    <s v="98383157J"/>
    <x v="9"/>
    <x v="1"/>
    <x v="6"/>
    <x v="0"/>
    <s v="R00850"/>
    <x v="187"/>
    <x v="157"/>
    <x v="40"/>
    <x v="12"/>
    <x v="0"/>
    <x v="1"/>
    <x v="847"/>
    <x v="2"/>
    <x v="4"/>
    <x v="2"/>
    <x v="0"/>
    <x v="4"/>
    <x v="12"/>
    <x v="1"/>
    <x v="2"/>
    <x v="1"/>
    <x v="5"/>
    <x v="7"/>
    <x v="0"/>
    <x v="0"/>
    <x v="3"/>
    <x v="0"/>
    <x v="2"/>
    <x v="849"/>
    <x v="849"/>
  </r>
  <r>
    <s v="U0851"/>
    <s v="98040583R"/>
    <x v="45"/>
    <x v="0"/>
    <x v="0"/>
    <x v="1"/>
    <s v="R00851"/>
    <x v="280"/>
    <x v="81"/>
    <x v="285"/>
    <x v="10"/>
    <x v="1"/>
    <x v="0"/>
    <x v="848"/>
    <x v="0"/>
    <x v="1"/>
    <x v="0"/>
    <x v="1"/>
    <x v="0"/>
    <x v="10"/>
    <x v="1"/>
    <x v="0"/>
    <x v="1"/>
    <x v="3"/>
    <x v="4"/>
    <x v="0"/>
    <x v="0"/>
    <x v="3"/>
    <x v="1"/>
    <x v="1"/>
    <x v="850"/>
    <x v="850"/>
  </r>
  <r>
    <s v="U0852"/>
    <s v="17171902X"/>
    <x v="39"/>
    <x v="1"/>
    <x v="5"/>
    <x v="0"/>
    <s v="R00852"/>
    <x v="107"/>
    <x v="49"/>
    <x v="24"/>
    <x v="6"/>
    <x v="3"/>
    <x v="2"/>
    <x v="849"/>
    <x v="1"/>
    <x v="1"/>
    <x v="1"/>
    <x v="0"/>
    <x v="0"/>
    <x v="6"/>
    <x v="1"/>
    <x v="1"/>
    <x v="2"/>
    <x v="9"/>
    <x v="8"/>
    <x v="0"/>
    <x v="1"/>
    <x v="4"/>
    <x v="3"/>
    <x v="1"/>
    <x v="851"/>
    <x v="851"/>
  </r>
  <r>
    <s v="U0853"/>
    <s v="78186616W"/>
    <x v="12"/>
    <x v="0"/>
    <x v="0"/>
    <x v="0"/>
    <s v="R00853"/>
    <x v="165"/>
    <x v="243"/>
    <x v="168"/>
    <x v="8"/>
    <x v="3"/>
    <x v="0"/>
    <x v="850"/>
    <x v="0"/>
    <x v="6"/>
    <x v="0"/>
    <x v="0"/>
    <x v="0"/>
    <x v="8"/>
    <x v="0"/>
    <x v="1"/>
    <x v="2"/>
    <x v="7"/>
    <x v="4"/>
    <x v="0"/>
    <x v="0"/>
    <x v="4"/>
    <x v="5"/>
    <x v="1"/>
    <x v="852"/>
    <x v="852"/>
  </r>
  <r>
    <s v="U0854"/>
    <s v="24657631K"/>
    <x v="3"/>
    <x v="2"/>
    <x v="0"/>
    <x v="1"/>
    <s v="R00854"/>
    <x v="240"/>
    <x v="67"/>
    <x v="175"/>
    <x v="13"/>
    <x v="0"/>
    <x v="0"/>
    <x v="851"/>
    <x v="2"/>
    <x v="4"/>
    <x v="0"/>
    <x v="2"/>
    <x v="0"/>
    <x v="13"/>
    <x v="1"/>
    <x v="2"/>
    <x v="1"/>
    <x v="9"/>
    <x v="1"/>
    <x v="0"/>
    <x v="0"/>
    <x v="4"/>
    <x v="2"/>
    <x v="0"/>
    <x v="853"/>
    <x v="853"/>
  </r>
  <r>
    <s v="U0855"/>
    <s v="40104501E"/>
    <x v="11"/>
    <x v="1"/>
    <x v="2"/>
    <x v="0"/>
    <s v="R00855"/>
    <x v="19"/>
    <x v="283"/>
    <x v="158"/>
    <x v="2"/>
    <x v="1"/>
    <x v="0"/>
    <x v="852"/>
    <x v="2"/>
    <x v="0"/>
    <x v="0"/>
    <x v="1"/>
    <x v="0"/>
    <x v="2"/>
    <x v="1"/>
    <x v="0"/>
    <x v="2"/>
    <x v="3"/>
    <x v="4"/>
    <x v="1"/>
    <x v="1"/>
    <x v="3"/>
    <x v="3"/>
    <x v="2"/>
    <x v="854"/>
    <x v="854"/>
  </r>
  <r>
    <s v="U0856"/>
    <s v="99262083V"/>
    <x v="18"/>
    <x v="1"/>
    <x v="6"/>
    <x v="0"/>
    <s v="R00856"/>
    <x v="90"/>
    <x v="284"/>
    <x v="289"/>
    <x v="11"/>
    <x v="2"/>
    <x v="1"/>
    <x v="853"/>
    <x v="0"/>
    <x v="4"/>
    <x v="2"/>
    <x v="0"/>
    <x v="2"/>
    <x v="11"/>
    <x v="1"/>
    <x v="2"/>
    <x v="1"/>
    <x v="9"/>
    <x v="10"/>
    <x v="0"/>
    <x v="0"/>
    <x v="1"/>
    <x v="2"/>
    <x v="0"/>
    <x v="855"/>
    <x v="855"/>
  </r>
  <r>
    <s v="U0857"/>
    <s v="51422195Z"/>
    <x v="42"/>
    <x v="1"/>
    <x v="6"/>
    <x v="0"/>
    <s v="R00857"/>
    <x v="258"/>
    <x v="77"/>
    <x v="182"/>
    <x v="2"/>
    <x v="1"/>
    <x v="1"/>
    <x v="854"/>
    <x v="1"/>
    <x v="4"/>
    <x v="1"/>
    <x v="2"/>
    <x v="3"/>
    <x v="2"/>
    <x v="0"/>
    <x v="1"/>
    <x v="2"/>
    <x v="10"/>
    <x v="0"/>
    <x v="0"/>
    <x v="0"/>
    <x v="0"/>
    <x v="1"/>
    <x v="0"/>
    <x v="856"/>
    <x v="856"/>
  </r>
  <r>
    <s v="U0858"/>
    <s v="73535334X"/>
    <x v="19"/>
    <x v="0"/>
    <x v="6"/>
    <x v="0"/>
    <s v="R00858"/>
    <x v="98"/>
    <x v="243"/>
    <x v="120"/>
    <x v="13"/>
    <x v="2"/>
    <x v="0"/>
    <x v="855"/>
    <x v="2"/>
    <x v="1"/>
    <x v="0"/>
    <x v="2"/>
    <x v="0"/>
    <x v="13"/>
    <x v="0"/>
    <x v="0"/>
    <x v="1"/>
    <x v="9"/>
    <x v="4"/>
    <x v="0"/>
    <x v="1"/>
    <x v="3"/>
    <x v="3"/>
    <x v="3"/>
    <x v="857"/>
    <x v="857"/>
  </r>
  <r>
    <s v="U0859"/>
    <s v="44656961T"/>
    <x v="32"/>
    <x v="2"/>
    <x v="6"/>
    <x v="1"/>
    <s v="R00859"/>
    <x v="131"/>
    <x v="247"/>
    <x v="257"/>
    <x v="9"/>
    <x v="2"/>
    <x v="0"/>
    <x v="856"/>
    <x v="0"/>
    <x v="2"/>
    <x v="0"/>
    <x v="1"/>
    <x v="0"/>
    <x v="9"/>
    <x v="1"/>
    <x v="1"/>
    <x v="2"/>
    <x v="3"/>
    <x v="4"/>
    <x v="1"/>
    <x v="1"/>
    <x v="2"/>
    <x v="4"/>
    <x v="3"/>
    <x v="858"/>
    <x v="858"/>
  </r>
  <r>
    <s v="U0860"/>
    <s v="50707047M"/>
    <x v="15"/>
    <x v="1"/>
    <x v="6"/>
    <x v="0"/>
    <s v="R00860"/>
    <x v="56"/>
    <x v="48"/>
    <x v="24"/>
    <x v="12"/>
    <x v="1"/>
    <x v="1"/>
    <x v="857"/>
    <x v="1"/>
    <x v="5"/>
    <x v="2"/>
    <x v="0"/>
    <x v="3"/>
    <x v="12"/>
    <x v="0"/>
    <x v="0"/>
    <x v="1"/>
    <x v="7"/>
    <x v="10"/>
    <x v="0"/>
    <x v="0"/>
    <x v="4"/>
    <x v="3"/>
    <x v="3"/>
    <x v="859"/>
    <x v="859"/>
  </r>
  <r>
    <s v="U0861"/>
    <s v="30831854D"/>
    <x v="46"/>
    <x v="2"/>
    <x v="5"/>
    <x v="0"/>
    <s v="R00861"/>
    <x v="147"/>
    <x v="264"/>
    <x v="33"/>
    <x v="13"/>
    <x v="1"/>
    <x v="0"/>
    <x v="858"/>
    <x v="1"/>
    <x v="5"/>
    <x v="0"/>
    <x v="0"/>
    <x v="0"/>
    <x v="13"/>
    <x v="0"/>
    <x v="1"/>
    <x v="1"/>
    <x v="6"/>
    <x v="3"/>
    <x v="1"/>
    <x v="0"/>
    <x v="0"/>
    <x v="1"/>
    <x v="3"/>
    <x v="860"/>
    <x v="860"/>
  </r>
  <r>
    <s v="U0862"/>
    <s v="66698876A"/>
    <x v="31"/>
    <x v="2"/>
    <x v="5"/>
    <x v="0"/>
    <s v="R00862"/>
    <x v="36"/>
    <x v="72"/>
    <x v="241"/>
    <x v="5"/>
    <x v="3"/>
    <x v="1"/>
    <x v="859"/>
    <x v="1"/>
    <x v="2"/>
    <x v="3"/>
    <x v="2"/>
    <x v="1"/>
    <x v="5"/>
    <x v="1"/>
    <x v="2"/>
    <x v="1"/>
    <x v="9"/>
    <x v="4"/>
    <x v="0"/>
    <x v="0"/>
    <x v="1"/>
    <x v="4"/>
    <x v="3"/>
    <x v="861"/>
    <x v="861"/>
  </r>
  <r>
    <s v="U0863"/>
    <s v="65832673A"/>
    <x v="32"/>
    <x v="0"/>
    <x v="6"/>
    <x v="0"/>
    <s v="R00863"/>
    <x v="157"/>
    <x v="264"/>
    <x v="14"/>
    <x v="12"/>
    <x v="2"/>
    <x v="0"/>
    <x v="860"/>
    <x v="2"/>
    <x v="1"/>
    <x v="0"/>
    <x v="2"/>
    <x v="0"/>
    <x v="12"/>
    <x v="0"/>
    <x v="0"/>
    <x v="2"/>
    <x v="9"/>
    <x v="3"/>
    <x v="1"/>
    <x v="0"/>
    <x v="2"/>
    <x v="5"/>
    <x v="3"/>
    <x v="862"/>
    <x v="862"/>
  </r>
  <r>
    <s v="U0864"/>
    <s v="23168945X"/>
    <x v="15"/>
    <x v="1"/>
    <x v="5"/>
    <x v="0"/>
    <s v="R00864"/>
    <x v="76"/>
    <x v="54"/>
    <x v="103"/>
    <x v="4"/>
    <x v="2"/>
    <x v="1"/>
    <x v="861"/>
    <x v="0"/>
    <x v="0"/>
    <x v="1"/>
    <x v="2"/>
    <x v="4"/>
    <x v="4"/>
    <x v="0"/>
    <x v="0"/>
    <x v="1"/>
    <x v="3"/>
    <x v="1"/>
    <x v="1"/>
    <x v="0"/>
    <x v="4"/>
    <x v="4"/>
    <x v="3"/>
    <x v="863"/>
    <x v="863"/>
  </r>
  <r>
    <s v="U0865"/>
    <s v="57714001D"/>
    <x v="34"/>
    <x v="2"/>
    <x v="3"/>
    <x v="0"/>
    <s v="R00865"/>
    <x v="107"/>
    <x v="254"/>
    <x v="77"/>
    <x v="11"/>
    <x v="3"/>
    <x v="1"/>
    <x v="862"/>
    <x v="1"/>
    <x v="4"/>
    <x v="3"/>
    <x v="2"/>
    <x v="4"/>
    <x v="11"/>
    <x v="0"/>
    <x v="0"/>
    <x v="0"/>
    <x v="9"/>
    <x v="6"/>
    <x v="0"/>
    <x v="0"/>
    <x v="1"/>
    <x v="5"/>
    <x v="3"/>
    <x v="864"/>
    <x v="864"/>
  </r>
  <r>
    <s v="U0866"/>
    <s v="95002224B"/>
    <x v="3"/>
    <x v="0"/>
    <x v="6"/>
    <x v="0"/>
    <s v="R00866"/>
    <x v="240"/>
    <x v="6"/>
    <x v="214"/>
    <x v="2"/>
    <x v="1"/>
    <x v="0"/>
    <x v="863"/>
    <x v="1"/>
    <x v="6"/>
    <x v="0"/>
    <x v="0"/>
    <x v="0"/>
    <x v="2"/>
    <x v="0"/>
    <x v="0"/>
    <x v="1"/>
    <x v="9"/>
    <x v="5"/>
    <x v="1"/>
    <x v="0"/>
    <x v="3"/>
    <x v="0"/>
    <x v="0"/>
    <x v="865"/>
    <x v="865"/>
  </r>
  <r>
    <s v="U0867"/>
    <s v="20370641R"/>
    <x v="12"/>
    <x v="0"/>
    <x v="2"/>
    <x v="0"/>
    <s v="R00867"/>
    <x v="176"/>
    <x v="154"/>
    <x v="74"/>
    <x v="6"/>
    <x v="0"/>
    <x v="1"/>
    <x v="864"/>
    <x v="2"/>
    <x v="6"/>
    <x v="2"/>
    <x v="0"/>
    <x v="2"/>
    <x v="6"/>
    <x v="0"/>
    <x v="0"/>
    <x v="0"/>
    <x v="9"/>
    <x v="5"/>
    <x v="1"/>
    <x v="0"/>
    <x v="3"/>
    <x v="3"/>
    <x v="1"/>
    <x v="866"/>
    <x v="866"/>
  </r>
  <r>
    <s v="U0868"/>
    <s v="80509838V"/>
    <x v="2"/>
    <x v="1"/>
    <x v="3"/>
    <x v="1"/>
    <s v="R00868"/>
    <x v="281"/>
    <x v="26"/>
    <x v="42"/>
    <x v="13"/>
    <x v="1"/>
    <x v="1"/>
    <x v="865"/>
    <x v="0"/>
    <x v="2"/>
    <x v="2"/>
    <x v="1"/>
    <x v="3"/>
    <x v="13"/>
    <x v="0"/>
    <x v="2"/>
    <x v="1"/>
    <x v="11"/>
    <x v="6"/>
    <x v="1"/>
    <x v="0"/>
    <x v="3"/>
    <x v="0"/>
    <x v="1"/>
    <x v="867"/>
    <x v="867"/>
  </r>
  <r>
    <s v="U0869"/>
    <s v="26909468C"/>
    <x v="8"/>
    <x v="2"/>
    <x v="5"/>
    <x v="1"/>
    <s v="R00869"/>
    <x v="98"/>
    <x v="220"/>
    <x v="237"/>
    <x v="7"/>
    <x v="2"/>
    <x v="1"/>
    <x v="866"/>
    <x v="2"/>
    <x v="4"/>
    <x v="2"/>
    <x v="1"/>
    <x v="4"/>
    <x v="7"/>
    <x v="1"/>
    <x v="2"/>
    <x v="1"/>
    <x v="9"/>
    <x v="6"/>
    <x v="0"/>
    <x v="1"/>
    <x v="1"/>
    <x v="1"/>
    <x v="2"/>
    <x v="868"/>
    <x v="868"/>
  </r>
  <r>
    <s v="U0870"/>
    <s v="88841967M"/>
    <x v="18"/>
    <x v="0"/>
    <x v="6"/>
    <x v="0"/>
    <s v="R00870"/>
    <x v="282"/>
    <x v="26"/>
    <x v="191"/>
    <x v="1"/>
    <x v="3"/>
    <x v="2"/>
    <x v="867"/>
    <x v="2"/>
    <x v="2"/>
    <x v="2"/>
    <x v="0"/>
    <x v="0"/>
    <x v="1"/>
    <x v="1"/>
    <x v="1"/>
    <x v="2"/>
    <x v="3"/>
    <x v="6"/>
    <x v="1"/>
    <x v="0"/>
    <x v="2"/>
    <x v="4"/>
    <x v="0"/>
    <x v="869"/>
    <x v="869"/>
  </r>
  <r>
    <s v="U0871"/>
    <s v="39779675W"/>
    <x v="27"/>
    <x v="0"/>
    <x v="1"/>
    <x v="0"/>
    <s v="R00871"/>
    <x v="6"/>
    <x v="176"/>
    <x v="45"/>
    <x v="11"/>
    <x v="2"/>
    <x v="1"/>
    <x v="868"/>
    <x v="2"/>
    <x v="3"/>
    <x v="2"/>
    <x v="0"/>
    <x v="4"/>
    <x v="11"/>
    <x v="0"/>
    <x v="0"/>
    <x v="1"/>
    <x v="0"/>
    <x v="3"/>
    <x v="0"/>
    <x v="0"/>
    <x v="2"/>
    <x v="4"/>
    <x v="3"/>
    <x v="870"/>
    <x v="870"/>
  </r>
  <r>
    <s v="U0872"/>
    <s v="57072121J"/>
    <x v="32"/>
    <x v="0"/>
    <x v="3"/>
    <x v="0"/>
    <s v="R00872"/>
    <x v="65"/>
    <x v="188"/>
    <x v="150"/>
    <x v="10"/>
    <x v="2"/>
    <x v="1"/>
    <x v="684"/>
    <x v="0"/>
    <x v="3"/>
    <x v="3"/>
    <x v="0"/>
    <x v="3"/>
    <x v="10"/>
    <x v="1"/>
    <x v="2"/>
    <x v="0"/>
    <x v="6"/>
    <x v="1"/>
    <x v="1"/>
    <x v="0"/>
    <x v="0"/>
    <x v="0"/>
    <x v="3"/>
    <x v="871"/>
    <x v="871"/>
  </r>
  <r>
    <s v="U0873"/>
    <s v="90345304Q"/>
    <x v="23"/>
    <x v="1"/>
    <x v="1"/>
    <x v="0"/>
    <s v="R00873"/>
    <x v="193"/>
    <x v="139"/>
    <x v="106"/>
    <x v="1"/>
    <x v="2"/>
    <x v="0"/>
    <x v="869"/>
    <x v="2"/>
    <x v="4"/>
    <x v="0"/>
    <x v="0"/>
    <x v="0"/>
    <x v="1"/>
    <x v="0"/>
    <x v="1"/>
    <x v="1"/>
    <x v="7"/>
    <x v="6"/>
    <x v="1"/>
    <x v="0"/>
    <x v="1"/>
    <x v="0"/>
    <x v="1"/>
    <x v="872"/>
    <x v="872"/>
  </r>
  <r>
    <s v="U0874"/>
    <s v="35690547K"/>
    <x v="25"/>
    <x v="1"/>
    <x v="5"/>
    <x v="1"/>
    <s v="R00874"/>
    <x v="96"/>
    <x v="9"/>
    <x v="79"/>
    <x v="1"/>
    <x v="1"/>
    <x v="2"/>
    <x v="870"/>
    <x v="2"/>
    <x v="6"/>
    <x v="2"/>
    <x v="1"/>
    <x v="0"/>
    <x v="1"/>
    <x v="1"/>
    <x v="0"/>
    <x v="2"/>
    <x v="6"/>
    <x v="4"/>
    <x v="1"/>
    <x v="1"/>
    <x v="2"/>
    <x v="3"/>
    <x v="3"/>
    <x v="873"/>
    <x v="873"/>
  </r>
  <r>
    <s v="U0875"/>
    <s v="27724434G"/>
    <x v="6"/>
    <x v="2"/>
    <x v="5"/>
    <x v="1"/>
    <s v="R00875"/>
    <x v="3"/>
    <x v="127"/>
    <x v="273"/>
    <x v="12"/>
    <x v="1"/>
    <x v="0"/>
    <x v="871"/>
    <x v="1"/>
    <x v="4"/>
    <x v="0"/>
    <x v="0"/>
    <x v="0"/>
    <x v="12"/>
    <x v="0"/>
    <x v="0"/>
    <x v="0"/>
    <x v="2"/>
    <x v="5"/>
    <x v="1"/>
    <x v="0"/>
    <x v="3"/>
    <x v="0"/>
    <x v="0"/>
    <x v="874"/>
    <x v="874"/>
  </r>
  <r>
    <s v="U0876"/>
    <s v="15269437J"/>
    <x v="31"/>
    <x v="1"/>
    <x v="0"/>
    <x v="0"/>
    <s v="R00876"/>
    <x v="189"/>
    <x v="248"/>
    <x v="153"/>
    <x v="11"/>
    <x v="3"/>
    <x v="1"/>
    <x v="872"/>
    <x v="0"/>
    <x v="0"/>
    <x v="3"/>
    <x v="2"/>
    <x v="1"/>
    <x v="11"/>
    <x v="1"/>
    <x v="1"/>
    <x v="2"/>
    <x v="4"/>
    <x v="5"/>
    <x v="0"/>
    <x v="1"/>
    <x v="3"/>
    <x v="0"/>
    <x v="3"/>
    <x v="875"/>
    <x v="875"/>
  </r>
  <r>
    <s v="U0877"/>
    <s v="11997291P"/>
    <x v="20"/>
    <x v="0"/>
    <x v="1"/>
    <x v="0"/>
    <s v="R00877"/>
    <x v="113"/>
    <x v="186"/>
    <x v="113"/>
    <x v="9"/>
    <x v="1"/>
    <x v="1"/>
    <x v="873"/>
    <x v="2"/>
    <x v="5"/>
    <x v="3"/>
    <x v="2"/>
    <x v="4"/>
    <x v="9"/>
    <x v="1"/>
    <x v="1"/>
    <x v="1"/>
    <x v="9"/>
    <x v="10"/>
    <x v="0"/>
    <x v="1"/>
    <x v="0"/>
    <x v="1"/>
    <x v="2"/>
    <x v="876"/>
    <x v="876"/>
  </r>
  <r>
    <s v="U0878"/>
    <s v="63335688J"/>
    <x v="29"/>
    <x v="2"/>
    <x v="0"/>
    <x v="1"/>
    <s v="R00878"/>
    <x v="43"/>
    <x v="199"/>
    <x v="289"/>
    <x v="1"/>
    <x v="2"/>
    <x v="2"/>
    <x v="874"/>
    <x v="0"/>
    <x v="3"/>
    <x v="3"/>
    <x v="1"/>
    <x v="0"/>
    <x v="1"/>
    <x v="1"/>
    <x v="2"/>
    <x v="0"/>
    <x v="5"/>
    <x v="3"/>
    <x v="0"/>
    <x v="1"/>
    <x v="3"/>
    <x v="0"/>
    <x v="1"/>
    <x v="877"/>
    <x v="877"/>
  </r>
  <r>
    <s v="U0879"/>
    <s v="39254023S"/>
    <x v="33"/>
    <x v="1"/>
    <x v="2"/>
    <x v="0"/>
    <s v="R00879"/>
    <x v="283"/>
    <x v="182"/>
    <x v="99"/>
    <x v="13"/>
    <x v="1"/>
    <x v="1"/>
    <x v="875"/>
    <x v="0"/>
    <x v="6"/>
    <x v="2"/>
    <x v="2"/>
    <x v="4"/>
    <x v="13"/>
    <x v="0"/>
    <x v="2"/>
    <x v="2"/>
    <x v="1"/>
    <x v="1"/>
    <x v="1"/>
    <x v="0"/>
    <x v="3"/>
    <x v="0"/>
    <x v="2"/>
    <x v="878"/>
    <x v="878"/>
  </r>
  <r>
    <s v="U0880"/>
    <s v="37455235B"/>
    <x v="29"/>
    <x v="1"/>
    <x v="5"/>
    <x v="0"/>
    <s v="R00880"/>
    <x v="138"/>
    <x v="210"/>
    <x v="229"/>
    <x v="11"/>
    <x v="3"/>
    <x v="0"/>
    <x v="876"/>
    <x v="2"/>
    <x v="4"/>
    <x v="0"/>
    <x v="2"/>
    <x v="0"/>
    <x v="11"/>
    <x v="1"/>
    <x v="0"/>
    <x v="1"/>
    <x v="0"/>
    <x v="5"/>
    <x v="0"/>
    <x v="0"/>
    <x v="3"/>
    <x v="0"/>
    <x v="1"/>
    <x v="879"/>
    <x v="879"/>
  </r>
  <r>
    <s v="U0881"/>
    <s v="61347937Z"/>
    <x v="9"/>
    <x v="1"/>
    <x v="6"/>
    <x v="1"/>
    <s v="R00881"/>
    <x v="98"/>
    <x v="183"/>
    <x v="204"/>
    <x v="13"/>
    <x v="2"/>
    <x v="0"/>
    <x v="877"/>
    <x v="2"/>
    <x v="2"/>
    <x v="0"/>
    <x v="2"/>
    <x v="0"/>
    <x v="13"/>
    <x v="1"/>
    <x v="1"/>
    <x v="1"/>
    <x v="9"/>
    <x v="1"/>
    <x v="1"/>
    <x v="0"/>
    <x v="0"/>
    <x v="0"/>
    <x v="2"/>
    <x v="880"/>
    <x v="880"/>
  </r>
  <r>
    <s v="U0882"/>
    <s v="94025778F"/>
    <x v="17"/>
    <x v="2"/>
    <x v="2"/>
    <x v="1"/>
    <s v="R00882"/>
    <x v="55"/>
    <x v="26"/>
    <x v="291"/>
    <x v="2"/>
    <x v="3"/>
    <x v="2"/>
    <x v="878"/>
    <x v="1"/>
    <x v="4"/>
    <x v="2"/>
    <x v="1"/>
    <x v="0"/>
    <x v="2"/>
    <x v="1"/>
    <x v="2"/>
    <x v="2"/>
    <x v="9"/>
    <x v="6"/>
    <x v="1"/>
    <x v="0"/>
    <x v="4"/>
    <x v="5"/>
    <x v="0"/>
    <x v="881"/>
    <x v="881"/>
  </r>
  <r>
    <s v="U0883"/>
    <s v="14016345F"/>
    <x v="38"/>
    <x v="0"/>
    <x v="2"/>
    <x v="0"/>
    <s v="R00883"/>
    <x v="233"/>
    <x v="74"/>
    <x v="124"/>
    <x v="12"/>
    <x v="2"/>
    <x v="2"/>
    <x v="879"/>
    <x v="1"/>
    <x v="5"/>
    <x v="2"/>
    <x v="0"/>
    <x v="0"/>
    <x v="12"/>
    <x v="1"/>
    <x v="1"/>
    <x v="1"/>
    <x v="11"/>
    <x v="6"/>
    <x v="0"/>
    <x v="0"/>
    <x v="2"/>
    <x v="1"/>
    <x v="1"/>
    <x v="882"/>
    <x v="882"/>
  </r>
  <r>
    <s v="U0884"/>
    <s v="48001196N"/>
    <x v="13"/>
    <x v="1"/>
    <x v="2"/>
    <x v="0"/>
    <s v="R00884"/>
    <x v="62"/>
    <x v="276"/>
    <x v="6"/>
    <x v="7"/>
    <x v="3"/>
    <x v="1"/>
    <x v="880"/>
    <x v="0"/>
    <x v="0"/>
    <x v="1"/>
    <x v="2"/>
    <x v="3"/>
    <x v="7"/>
    <x v="0"/>
    <x v="0"/>
    <x v="1"/>
    <x v="7"/>
    <x v="2"/>
    <x v="0"/>
    <x v="1"/>
    <x v="1"/>
    <x v="1"/>
    <x v="1"/>
    <x v="883"/>
    <x v="883"/>
  </r>
  <r>
    <s v="U0885"/>
    <s v="37080591Z"/>
    <x v="42"/>
    <x v="2"/>
    <x v="2"/>
    <x v="0"/>
    <s v="R00885"/>
    <x v="194"/>
    <x v="99"/>
    <x v="154"/>
    <x v="8"/>
    <x v="3"/>
    <x v="2"/>
    <x v="881"/>
    <x v="1"/>
    <x v="6"/>
    <x v="2"/>
    <x v="2"/>
    <x v="0"/>
    <x v="8"/>
    <x v="1"/>
    <x v="2"/>
    <x v="1"/>
    <x v="7"/>
    <x v="7"/>
    <x v="0"/>
    <x v="0"/>
    <x v="4"/>
    <x v="3"/>
    <x v="0"/>
    <x v="884"/>
    <x v="884"/>
  </r>
  <r>
    <s v="U0886"/>
    <s v="44258649W"/>
    <x v="25"/>
    <x v="1"/>
    <x v="3"/>
    <x v="1"/>
    <s v="R00886"/>
    <x v="284"/>
    <x v="202"/>
    <x v="101"/>
    <x v="2"/>
    <x v="3"/>
    <x v="1"/>
    <x v="882"/>
    <x v="2"/>
    <x v="5"/>
    <x v="2"/>
    <x v="1"/>
    <x v="4"/>
    <x v="2"/>
    <x v="1"/>
    <x v="0"/>
    <x v="2"/>
    <x v="5"/>
    <x v="6"/>
    <x v="0"/>
    <x v="1"/>
    <x v="1"/>
    <x v="4"/>
    <x v="3"/>
    <x v="885"/>
    <x v="885"/>
  </r>
  <r>
    <s v="U0887"/>
    <s v="33144274D"/>
    <x v="25"/>
    <x v="0"/>
    <x v="2"/>
    <x v="0"/>
    <s v="R00887"/>
    <x v="145"/>
    <x v="245"/>
    <x v="224"/>
    <x v="8"/>
    <x v="3"/>
    <x v="2"/>
    <x v="883"/>
    <x v="0"/>
    <x v="2"/>
    <x v="1"/>
    <x v="0"/>
    <x v="0"/>
    <x v="8"/>
    <x v="0"/>
    <x v="2"/>
    <x v="1"/>
    <x v="2"/>
    <x v="2"/>
    <x v="1"/>
    <x v="0"/>
    <x v="4"/>
    <x v="2"/>
    <x v="3"/>
    <x v="886"/>
    <x v="886"/>
  </r>
  <r>
    <s v="U0888"/>
    <s v="98616275A"/>
    <x v="28"/>
    <x v="1"/>
    <x v="2"/>
    <x v="1"/>
    <s v="R00888"/>
    <x v="28"/>
    <x v="188"/>
    <x v="292"/>
    <x v="12"/>
    <x v="1"/>
    <x v="2"/>
    <x v="884"/>
    <x v="2"/>
    <x v="6"/>
    <x v="3"/>
    <x v="0"/>
    <x v="0"/>
    <x v="12"/>
    <x v="0"/>
    <x v="2"/>
    <x v="0"/>
    <x v="9"/>
    <x v="1"/>
    <x v="0"/>
    <x v="1"/>
    <x v="1"/>
    <x v="1"/>
    <x v="2"/>
    <x v="887"/>
    <x v="887"/>
  </r>
  <r>
    <s v="U0889"/>
    <s v="79109797D"/>
    <x v="24"/>
    <x v="0"/>
    <x v="0"/>
    <x v="1"/>
    <s v="R00889"/>
    <x v="55"/>
    <x v="228"/>
    <x v="7"/>
    <x v="12"/>
    <x v="2"/>
    <x v="2"/>
    <x v="885"/>
    <x v="1"/>
    <x v="6"/>
    <x v="1"/>
    <x v="0"/>
    <x v="0"/>
    <x v="12"/>
    <x v="1"/>
    <x v="0"/>
    <x v="1"/>
    <x v="9"/>
    <x v="10"/>
    <x v="1"/>
    <x v="0"/>
    <x v="0"/>
    <x v="0"/>
    <x v="2"/>
    <x v="888"/>
    <x v="888"/>
  </r>
  <r>
    <s v="U0890"/>
    <s v="71722354M"/>
    <x v="5"/>
    <x v="2"/>
    <x v="2"/>
    <x v="0"/>
    <s v="R00890"/>
    <x v="241"/>
    <x v="36"/>
    <x v="162"/>
    <x v="0"/>
    <x v="2"/>
    <x v="1"/>
    <x v="886"/>
    <x v="0"/>
    <x v="1"/>
    <x v="2"/>
    <x v="2"/>
    <x v="1"/>
    <x v="0"/>
    <x v="1"/>
    <x v="1"/>
    <x v="1"/>
    <x v="6"/>
    <x v="4"/>
    <x v="0"/>
    <x v="0"/>
    <x v="2"/>
    <x v="2"/>
    <x v="2"/>
    <x v="889"/>
    <x v="889"/>
  </r>
  <r>
    <s v="U0891"/>
    <s v="87479675A"/>
    <x v="14"/>
    <x v="2"/>
    <x v="5"/>
    <x v="0"/>
    <s v="R00891"/>
    <x v="200"/>
    <x v="217"/>
    <x v="289"/>
    <x v="1"/>
    <x v="1"/>
    <x v="2"/>
    <x v="887"/>
    <x v="0"/>
    <x v="2"/>
    <x v="3"/>
    <x v="0"/>
    <x v="0"/>
    <x v="1"/>
    <x v="0"/>
    <x v="2"/>
    <x v="0"/>
    <x v="6"/>
    <x v="4"/>
    <x v="1"/>
    <x v="1"/>
    <x v="2"/>
    <x v="4"/>
    <x v="1"/>
    <x v="890"/>
    <x v="890"/>
  </r>
  <r>
    <s v="U0892"/>
    <s v="67074369K"/>
    <x v="46"/>
    <x v="0"/>
    <x v="3"/>
    <x v="0"/>
    <s v="R00892"/>
    <x v="204"/>
    <x v="123"/>
    <x v="5"/>
    <x v="9"/>
    <x v="3"/>
    <x v="0"/>
    <x v="888"/>
    <x v="2"/>
    <x v="6"/>
    <x v="0"/>
    <x v="0"/>
    <x v="0"/>
    <x v="9"/>
    <x v="0"/>
    <x v="1"/>
    <x v="1"/>
    <x v="6"/>
    <x v="1"/>
    <x v="1"/>
    <x v="0"/>
    <x v="0"/>
    <x v="1"/>
    <x v="3"/>
    <x v="891"/>
    <x v="891"/>
  </r>
  <r>
    <s v="U0893"/>
    <s v="26196806J"/>
    <x v="28"/>
    <x v="2"/>
    <x v="4"/>
    <x v="0"/>
    <s v="R00893"/>
    <x v="170"/>
    <x v="285"/>
    <x v="215"/>
    <x v="10"/>
    <x v="2"/>
    <x v="0"/>
    <x v="889"/>
    <x v="0"/>
    <x v="5"/>
    <x v="0"/>
    <x v="0"/>
    <x v="0"/>
    <x v="10"/>
    <x v="0"/>
    <x v="2"/>
    <x v="2"/>
    <x v="4"/>
    <x v="3"/>
    <x v="0"/>
    <x v="1"/>
    <x v="4"/>
    <x v="4"/>
    <x v="2"/>
    <x v="892"/>
    <x v="892"/>
  </r>
  <r>
    <s v="U0894"/>
    <s v="31822233P"/>
    <x v="8"/>
    <x v="0"/>
    <x v="0"/>
    <x v="0"/>
    <s v="R00894"/>
    <x v="285"/>
    <x v="162"/>
    <x v="238"/>
    <x v="3"/>
    <x v="3"/>
    <x v="1"/>
    <x v="890"/>
    <x v="2"/>
    <x v="0"/>
    <x v="3"/>
    <x v="2"/>
    <x v="3"/>
    <x v="3"/>
    <x v="0"/>
    <x v="2"/>
    <x v="0"/>
    <x v="0"/>
    <x v="7"/>
    <x v="0"/>
    <x v="1"/>
    <x v="2"/>
    <x v="4"/>
    <x v="2"/>
    <x v="893"/>
    <x v="893"/>
  </r>
  <r>
    <s v="U0895"/>
    <s v="86905467J"/>
    <x v="18"/>
    <x v="0"/>
    <x v="3"/>
    <x v="0"/>
    <s v="R00895"/>
    <x v="197"/>
    <x v="263"/>
    <x v="224"/>
    <x v="6"/>
    <x v="3"/>
    <x v="0"/>
    <x v="891"/>
    <x v="1"/>
    <x v="5"/>
    <x v="0"/>
    <x v="0"/>
    <x v="0"/>
    <x v="6"/>
    <x v="1"/>
    <x v="2"/>
    <x v="2"/>
    <x v="5"/>
    <x v="0"/>
    <x v="1"/>
    <x v="0"/>
    <x v="1"/>
    <x v="4"/>
    <x v="0"/>
    <x v="894"/>
    <x v="894"/>
  </r>
  <r>
    <s v="U0896"/>
    <s v="55818651C"/>
    <x v="34"/>
    <x v="2"/>
    <x v="2"/>
    <x v="0"/>
    <s v="R00896"/>
    <x v="224"/>
    <x v="55"/>
    <x v="113"/>
    <x v="9"/>
    <x v="2"/>
    <x v="0"/>
    <x v="892"/>
    <x v="1"/>
    <x v="5"/>
    <x v="0"/>
    <x v="1"/>
    <x v="0"/>
    <x v="9"/>
    <x v="0"/>
    <x v="2"/>
    <x v="1"/>
    <x v="6"/>
    <x v="0"/>
    <x v="1"/>
    <x v="0"/>
    <x v="0"/>
    <x v="1"/>
    <x v="3"/>
    <x v="895"/>
    <x v="895"/>
  </r>
  <r>
    <s v="U0897"/>
    <s v="40824865A"/>
    <x v="34"/>
    <x v="1"/>
    <x v="0"/>
    <x v="1"/>
    <s v="R00897"/>
    <x v="73"/>
    <x v="171"/>
    <x v="161"/>
    <x v="10"/>
    <x v="3"/>
    <x v="0"/>
    <x v="893"/>
    <x v="1"/>
    <x v="2"/>
    <x v="0"/>
    <x v="2"/>
    <x v="0"/>
    <x v="10"/>
    <x v="1"/>
    <x v="0"/>
    <x v="2"/>
    <x v="11"/>
    <x v="6"/>
    <x v="0"/>
    <x v="1"/>
    <x v="0"/>
    <x v="0"/>
    <x v="3"/>
    <x v="896"/>
    <x v="896"/>
  </r>
  <r>
    <s v="U0898"/>
    <s v="94125996Z"/>
    <x v="21"/>
    <x v="2"/>
    <x v="1"/>
    <x v="0"/>
    <s v="R00898"/>
    <x v="229"/>
    <x v="121"/>
    <x v="93"/>
    <x v="2"/>
    <x v="2"/>
    <x v="1"/>
    <x v="894"/>
    <x v="1"/>
    <x v="6"/>
    <x v="3"/>
    <x v="0"/>
    <x v="4"/>
    <x v="2"/>
    <x v="1"/>
    <x v="1"/>
    <x v="0"/>
    <x v="2"/>
    <x v="6"/>
    <x v="0"/>
    <x v="1"/>
    <x v="1"/>
    <x v="5"/>
    <x v="1"/>
    <x v="897"/>
    <x v="897"/>
  </r>
  <r>
    <s v="U0899"/>
    <s v="71758691W"/>
    <x v="46"/>
    <x v="1"/>
    <x v="5"/>
    <x v="0"/>
    <s v="R00899"/>
    <x v="256"/>
    <x v="189"/>
    <x v="143"/>
    <x v="3"/>
    <x v="1"/>
    <x v="1"/>
    <x v="895"/>
    <x v="0"/>
    <x v="1"/>
    <x v="1"/>
    <x v="2"/>
    <x v="2"/>
    <x v="3"/>
    <x v="0"/>
    <x v="2"/>
    <x v="2"/>
    <x v="2"/>
    <x v="8"/>
    <x v="1"/>
    <x v="1"/>
    <x v="0"/>
    <x v="0"/>
    <x v="3"/>
    <x v="898"/>
    <x v="898"/>
  </r>
  <r>
    <s v="U0900"/>
    <s v="46000159K"/>
    <x v="39"/>
    <x v="1"/>
    <x v="1"/>
    <x v="0"/>
    <s v="R00900"/>
    <x v="105"/>
    <x v="79"/>
    <x v="262"/>
    <x v="5"/>
    <x v="3"/>
    <x v="0"/>
    <x v="896"/>
    <x v="0"/>
    <x v="5"/>
    <x v="0"/>
    <x v="1"/>
    <x v="0"/>
    <x v="5"/>
    <x v="1"/>
    <x v="2"/>
    <x v="1"/>
    <x v="7"/>
    <x v="8"/>
    <x v="1"/>
    <x v="0"/>
    <x v="4"/>
    <x v="3"/>
    <x v="1"/>
    <x v="899"/>
    <x v="899"/>
  </r>
  <r>
    <s v="U0901"/>
    <s v="71173491Z"/>
    <x v="27"/>
    <x v="0"/>
    <x v="0"/>
    <x v="0"/>
    <s v="R00901"/>
    <x v="70"/>
    <x v="116"/>
    <x v="63"/>
    <x v="3"/>
    <x v="0"/>
    <x v="2"/>
    <x v="897"/>
    <x v="0"/>
    <x v="0"/>
    <x v="1"/>
    <x v="0"/>
    <x v="0"/>
    <x v="3"/>
    <x v="0"/>
    <x v="2"/>
    <x v="2"/>
    <x v="8"/>
    <x v="1"/>
    <x v="0"/>
    <x v="1"/>
    <x v="1"/>
    <x v="0"/>
    <x v="3"/>
    <x v="900"/>
    <x v="900"/>
  </r>
  <r>
    <s v="U0902"/>
    <s v="49859623Q"/>
    <x v="0"/>
    <x v="2"/>
    <x v="3"/>
    <x v="0"/>
    <s v="R00902"/>
    <x v="286"/>
    <x v="274"/>
    <x v="46"/>
    <x v="6"/>
    <x v="0"/>
    <x v="1"/>
    <x v="898"/>
    <x v="1"/>
    <x v="5"/>
    <x v="2"/>
    <x v="0"/>
    <x v="2"/>
    <x v="6"/>
    <x v="1"/>
    <x v="1"/>
    <x v="0"/>
    <x v="2"/>
    <x v="10"/>
    <x v="1"/>
    <x v="1"/>
    <x v="0"/>
    <x v="1"/>
    <x v="0"/>
    <x v="901"/>
    <x v="901"/>
  </r>
  <r>
    <s v="U0903"/>
    <s v="52802425Z"/>
    <x v="6"/>
    <x v="2"/>
    <x v="6"/>
    <x v="1"/>
    <s v="R00903"/>
    <x v="150"/>
    <x v="112"/>
    <x v="63"/>
    <x v="13"/>
    <x v="2"/>
    <x v="1"/>
    <x v="899"/>
    <x v="1"/>
    <x v="4"/>
    <x v="1"/>
    <x v="1"/>
    <x v="3"/>
    <x v="13"/>
    <x v="1"/>
    <x v="1"/>
    <x v="1"/>
    <x v="7"/>
    <x v="2"/>
    <x v="0"/>
    <x v="1"/>
    <x v="2"/>
    <x v="4"/>
    <x v="0"/>
    <x v="902"/>
    <x v="902"/>
  </r>
  <r>
    <s v="U0904"/>
    <s v="37882621B"/>
    <x v="10"/>
    <x v="0"/>
    <x v="1"/>
    <x v="0"/>
    <s v="R00904"/>
    <x v="157"/>
    <x v="48"/>
    <x v="2"/>
    <x v="7"/>
    <x v="3"/>
    <x v="2"/>
    <x v="900"/>
    <x v="2"/>
    <x v="5"/>
    <x v="1"/>
    <x v="2"/>
    <x v="0"/>
    <x v="7"/>
    <x v="0"/>
    <x v="2"/>
    <x v="2"/>
    <x v="9"/>
    <x v="10"/>
    <x v="1"/>
    <x v="1"/>
    <x v="2"/>
    <x v="3"/>
    <x v="2"/>
    <x v="903"/>
    <x v="903"/>
  </r>
  <r>
    <s v="U0905"/>
    <s v="88273648Q"/>
    <x v="26"/>
    <x v="0"/>
    <x v="1"/>
    <x v="0"/>
    <s v="R00905"/>
    <x v="201"/>
    <x v="45"/>
    <x v="129"/>
    <x v="2"/>
    <x v="3"/>
    <x v="1"/>
    <x v="901"/>
    <x v="2"/>
    <x v="4"/>
    <x v="3"/>
    <x v="2"/>
    <x v="4"/>
    <x v="2"/>
    <x v="0"/>
    <x v="1"/>
    <x v="1"/>
    <x v="2"/>
    <x v="3"/>
    <x v="1"/>
    <x v="1"/>
    <x v="1"/>
    <x v="4"/>
    <x v="3"/>
    <x v="904"/>
    <x v="904"/>
  </r>
  <r>
    <s v="U0906"/>
    <s v="12104917V"/>
    <x v="32"/>
    <x v="2"/>
    <x v="2"/>
    <x v="1"/>
    <s v="R00906"/>
    <x v="136"/>
    <x v="171"/>
    <x v="280"/>
    <x v="4"/>
    <x v="3"/>
    <x v="1"/>
    <x v="902"/>
    <x v="0"/>
    <x v="6"/>
    <x v="2"/>
    <x v="1"/>
    <x v="4"/>
    <x v="4"/>
    <x v="1"/>
    <x v="2"/>
    <x v="2"/>
    <x v="9"/>
    <x v="6"/>
    <x v="1"/>
    <x v="1"/>
    <x v="4"/>
    <x v="4"/>
    <x v="3"/>
    <x v="905"/>
    <x v="905"/>
  </r>
  <r>
    <s v="U0907"/>
    <s v="51827159V"/>
    <x v="45"/>
    <x v="1"/>
    <x v="0"/>
    <x v="1"/>
    <s v="R00907"/>
    <x v="165"/>
    <x v="140"/>
    <x v="152"/>
    <x v="1"/>
    <x v="3"/>
    <x v="1"/>
    <x v="903"/>
    <x v="1"/>
    <x v="4"/>
    <x v="3"/>
    <x v="1"/>
    <x v="3"/>
    <x v="1"/>
    <x v="0"/>
    <x v="2"/>
    <x v="1"/>
    <x v="7"/>
    <x v="0"/>
    <x v="1"/>
    <x v="1"/>
    <x v="3"/>
    <x v="1"/>
    <x v="1"/>
    <x v="906"/>
    <x v="906"/>
  </r>
  <r>
    <s v="U0908"/>
    <s v="95184735V"/>
    <x v="34"/>
    <x v="0"/>
    <x v="4"/>
    <x v="0"/>
    <s v="R00908"/>
    <x v="14"/>
    <x v="212"/>
    <x v="256"/>
    <x v="11"/>
    <x v="1"/>
    <x v="2"/>
    <x v="904"/>
    <x v="1"/>
    <x v="4"/>
    <x v="1"/>
    <x v="1"/>
    <x v="0"/>
    <x v="11"/>
    <x v="0"/>
    <x v="1"/>
    <x v="1"/>
    <x v="7"/>
    <x v="3"/>
    <x v="0"/>
    <x v="1"/>
    <x v="1"/>
    <x v="1"/>
    <x v="3"/>
    <x v="907"/>
    <x v="907"/>
  </r>
  <r>
    <s v="U0909"/>
    <s v="39585821S"/>
    <x v="30"/>
    <x v="0"/>
    <x v="1"/>
    <x v="0"/>
    <s v="R00909"/>
    <x v="176"/>
    <x v="254"/>
    <x v="258"/>
    <x v="12"/>
    <x v="0"/>
    <x v="2"/>
    <x v="905"/>
    <x v="2"/>
    <x v="5"/>
    <x v="2"/>
    <x v="1"/>
    <x v="0"/>
    <x v="12"/>
    <x v="0"/>
    <x v="2"/>
    <x v="1"/>
    <x v="9"/>
    <x v="6"/>
    <x v="1"/>
    <x v="0"/>
    <x v="3"/>
    <x v="0"/>
    <x v="2"/>
    <x v="908"/>
    <x v="908"/>
  </r>
  <r>
    <s v="U0910"/>
    <s v="11071043Q"/>
    <x v="1"/>
    <x v="1"/>
    <x v="5"/>
    <x v="0"/>
    <s v="R00910"/>
    <x v="119"/>
    <x v="254"/>
    <x v="293"/>
    <x v="8"/>
    <x v="2"/>
    <x v="2"/>
    <x v="906"/>
    <x v="2"/>
    <x v="2"/>
    <x v="1"/>
    <x v="2"/>
    <x v="0"/>
    <x v="8"/>
    <x v="1"/>
    <x v="1"/>
    <x v="2"/>
    <x v="2"/>
    <x v="6"/>
    <x v="1"/>
    <x v="1"/>
    <x v="4"/>
    <x v="5"/>
    <x v="0"/>
    <x v="909"/>
    <x v="909"/>
  </r>
  <r>
    <s v="U0911"/>
    <s v="62682136Y"/>
    <x v="43"/>
    <x v="1"/>
    <x v="3"/>
    <x v="0"/>
    <s v="R00911"/>
    <x v="14"/>
    <x v="142"/>
    <x v="21"/>
    <x v="12"/>
    <x v="0"/>
    <x v="0"/>
    <x v="907"/>
    <x v="0"/>
    <x v="0"/>
    <x v="0"/>
    <x v="0"/>
    <x v="0"/>
    <x v="12"/>
    <x v="1"/>
    <x v="2"/>
    <x v="2"/>
    <x v="7"/>
    <x v="10"/>
    <x v="1"/>
    <x v="0"/>
    <x v="1"/>
    <x v="5"/>
    <x v="3"/>
    <x v="910"/>
    <x v="910"/>
  </r>
  <r>
    <s v="U0912"/>
    <s v="12618307R"/>
    <x v="8"/>
    <x v="0"/>
    <x v="0"/>
    <x v="0"/>
    <s v="R00912"/>
    <x v="224"/>
    <x v="286"/>
    <x v="244"/>
    <x v="7"/>
    <x v="0"/>
    <x v="2"/>
    <x v="674"/>
    <x v="2"/>
    <x v="1"/>
    <x v="3"/>
    <x v="0"/>
    <x v="0"/>
    <x v="7"/>
    <x v="1"/>
    <x v="2"/>
    <x v="2"/>
    <x v="6"/>
    <x v="4"/>
    <x v="0"/>
    <x v="1"/>
    <x v="2"/>
    <x v="3"/>
    <x v="2"/>
    <x v="911"/>
    <x v="911"/>
  </r>
  <r>
    <s v="U0913"/>
    <s v="66308906K"/>
    <x v="8"/>
    <x v="1"/>
    <x v="5"/>
    <x v="1"/>
    <s v="R00913"/>
    <x v="178"/>
    <x v="89"/>
    <x v="136"/>
    <x v="4"/>
    <x v="2"/>
    <x v="2"/>
    <x v="908"/>
    <x v="1"/>
    <x v="3"/>
    <x v="1"/>
    <x v="2"/>
    <x v="0"/>
    <x v="4"/>
    <x v="1"/>
    <x v="2"/>
    <x v="1"/>
    <x v="0"/>
    <x v="6"/>
    <x v="1"/>
    <x v="1"/>
    <x v="3"/>
    <x v="2"/>
    <x v="2"/>
    <x v="912"/>
    <x v="912"/>
  </r>
  <r>
    <s v="U0914"/>
    <s v="85087867B"/>
    <x v="43"/>
    <x v="0"/>
    <x v="5"/>
    <x v="0"/>
    <s v="R00914"/>
    <x v="159"/>
    <x v="239"/>
    <x v="79"/>
    <x v="8"/>
    <x v="2"/>
    <x v="2"/>
    <x v="909"/>
    <x v="1"/>
    <x v="1"/>
    <x v="3"/>
    <x v="0"/>
    <x v="0"/>
    <x v="8"/>
    <x v="1"/>
    <x v="1"/>
    <x v="1"/>
    <x v="9"/>
    <x v="9"/>
    <x v="1"/>
    <x v="0"/>
    <x v="0"/>
    <x v="0"/>
    <x v="3"/>
    <x v="913"/>
    <x v="913"/>
  </r>
  <r>
    <s v="U0915"/>
    <s v="11811840Y"/>
    <x v="25"/>
    <x v="1"/>
    <x v="3"/>
    <x v="0"/>
    <s v="R00915"/>
    <x v="90"/>
    <x v="9"/>
    <x v="294"/>
    <x v="13"/>
    <x v="1"/>
    <x v="0"/>
    <x v="910"/>
    <x v="1"/>
    <x v="5"/>
    <x v="0"/>
    <x v="0"/>
    <x v="0"/>
    <x v="13"/>
    <x v="1"/>
    <x v="1"/>
    <x v="2"/>
    <x v="9"/>
    <x v="4"/>
    <x v="0"/>
    <x v="1"/>
    <x v="3"/>
    <x v="1"/>
    <x v="3"/>
    <x v="914"/>
    <x v="914"/>
  </r>
  <r>
    <s v="U0916"/>
    <s v="77308239H"/>
    <x v="5"/>
    <x v="0"/>
    <x v="2"/>
    <x v="0"/>
    <s v="R00916"/>
    <x v="84"/>
    <x v="101"/>
    <x v="13"/>
    <x v="9"/>
    <x v="3"/>
    <x v="0"/>
    <x v="911"/>
    <x v="1"/>
    <x v="2"/>
    <x v="0"/>
    <x v="1"/>
    <x v="0"/>
    <x v="9"/>
    <x v="1"/>
    <x v="0"/>
    <x v="1"/>
    <x v="4"/>
    <x v="1"/>
    <x v="0"/>
    <x v="0"/>
    <x v="3"/>
    <x v="2"/>
    <x v="2"/>
    <x v="915"/>
    <x v="915"/>
  </r>
  <r>
    <s v="U0917"/>
    <s v="30568430G"/>
    <x v="45"/>
    <x v="0"/>
    <x v="4"/>
    <x v="0"/>
    <s v="R00917"/>
    <x v="22"/>
    <x v="57"/>
    <x v="192"/>
    <x v="5"/>
    <x v="2"/>
    <x v="0"/>
    <x v="912"/>
    <x v="1"/>
    <x v="4"/>
    <x v="0"/>
    <x v="0"/>
    <x v="0"/>
    <x v="5"/>
    <x v="0"/>
    <x v="2"/>
    <x v="0"/>
    <x v="6"/>
    <x v="3"/>
    <x v="1"/>
    <x v="1"/>
    <x v="4"/>
    <x v="5"/>
    <x v="1"/>
    <x v="916"/>
    <x v="916"/>
  </r>
  <r>
    <s v="U0918"/>
    <s v="27356170Q"/>
    <x v="3"/>
    <x v="1"/>
    <x v="0"/>
    <x v="0"/>
    <s v="R00918"/>
    <x v="39"/>
    <x v="0"/>
    <x v="295"/>
    <x v="1"/>
    <x v="2"/>
    <x v="0"/>
    <x v="913"/>
    <x v="1"/>
    <x v="0"/>
    <x v="0"/>
    <x v="0"/>
    <x v="0"/>
    <x v="1"/>
    <x v="1"/>
    <x v="0"/>
    <x v="1"/>
    <x v="7"/>
    <x v="0"/>
    <x v="0"/>
    <x v="0"/>
    <x v="0"/>
    <x v="0"/>
    <x v="0"/>
    <x v="917"/>
    <x v="917"/>
  </r>
  <r>
    <s v="U0919"/>
    <s v="66228249W"/>
    <x v="35"/>
    <x v="0"/>
    <x v="1"/>
    <x v="0"/>
    <s v="R00919"/>
    <x v="111"/>
    <x v="111"/>
    <x v="95"/>
    <x v="10"/>
    <x v="2"/>
    <x v="2"/>
    <x v="914"/>
    <x v="0"/>
    <x v="4"/>
    <x v="3"/>
    <x v="0"/>
    <x v="0"/>
    <x v="10"/>
    <x v="1"/>
    <x v="0"/>
    <x v="2"/>
    <x v="2"/>
    <x v="4"/>
    <x v="1"/>
    <x v="0"/>
    <x v="0"/>
    <x v="1"/>
    <x v="3"/>
    <x v="918"/>
    <x v="918"/>
  </r>
  <r>
    <s v="U0920"/>
    <s v="87788952E"/>
    <x v="44"/>
    <x v="2"/>
    <x v="1"/>
    <x v="0"/>
    <s v="R00920"/>
    <x v="83"/>
    <x v="205"/>
    <x v="148"/>
    <x v="12"/>
    <x v="2"/>
    <x v="0"/>
    <x v="915"/>
    <x v="1"/>
    <x v="1"/>
    <x v="0"/>
    <x v="0"/>
    <x v="0"/>
    <x v="12"/>
    <x v="0"/>
    <x v="0"/>
    <x v="2"/>
    <x v="4"/>
    <x v="7"/>
    <x v="1"/>
    <x v="1"/>
    <x v="2"/>
    <x v="4"/>
    <x v="3"/>
    <x v="919"/>
    <x v="919"/>
  </r>
  <r>
    <s v="U0921"/>
    <s v="70102914H"/>
    <x v="22"/>
    <x v="0"/>
    <x v="4"/>
    <x v="1"/>
    <s v="R00921"/>
    <x v="41"/>
    <x v="202"/>
    <x v="42"/>
    <x v="11"/>
    <x v="3"/>
    <x v="1"/>
    <x v="916"/>
    <x v="1"/>
    <x v="1"/>
    <x v="3"/>
    <x v="0"/>
    <x v="4"/>
    <x v="11"/>
    <x v="0"/>
    <x v="0"/>
    <x v="1"/>
    <x v="6"/>
    <x v="6"/>
    <x v="1"/>
    <x v="0"/>
    <x v="4"/>
    <x v="4"/>
    <x v="3"/>
    <x v="920"/>
    <x v="920"/>
  </r>
  <r>
    <s v="U0922"/>
    <s v="92845231G"/>
    <x v="37"/>
    <x v="0"/>
    <x v="1"/>
    <x v="0"/>
    <s v="R00922"/>
    <x v="184"/>
    <x v="4"/>
    <x v="208"/>
    <x v="3"/>
    <x v="0"/>
    <x v="0"/>
    <x v="917"/>
    <x v="2"/>
    <x v="1"/>
    <x v="0"/>
    <x v="0"/>
    <x v="0"/>
    <x v="3"/>
    <x v="0"/>
    <x v="2"/>
    <x v="1"/>
    <x v="7"/>
    <x v="3"/>
    <x v="0"/>
    <x v="0"/>
    <x v="3"/>
    <x v="0"/>
    <x v="3"/>
    <x v="921"/>
    <x v="921"/>
  </r>
  <r>
    <s v="U0923"/>
    <s v="11461650Z"/>
    <x v="41"/>
    <x v="1"/>
    <x v="5"/>
    <x v="0"/>
    <s v="R00923"/>
    <x v="247"/>
    <x v="98"/>
    <x v="215"/>
    <x v="3"/>
    <x v="1"/>
    <x v="1"/>
    <x v="918"/>
    <x v="0"/>
    <x v="4"/>
    <x v="3"/>
    <x v="2"/>
    <x v="3"/>
    <x v="3"/>
    <x v="0"/>
    <x v="1"/>
    <x v="0"/>
    <x v="7"/>
    <x v="5"/>
    <x v="1"/>
    <x v="0"/>
    <x v="1"/>
    <x v="4"/>
    <x v="1"/>
    <x v="922"/>
    <x v="922"/>
  </r>
  <r>
    <s v="U0924"/>
    <s v="29881714E"/>
    <x v="5"/>
    <x v="0"/>
    <x v="1"/>
    <x v="0"/>
    <s v="R00924"/>
    <x v="107"/>
    <x v="198"/>
    <x v="276"/>
    <x v="0"/>
    <x v="0"/>
    <x v="2"/>
    <x v="919"/>
    <x v="1"/>
    <x v="4"/>
    <x v="3"/>
    <x v="0"/>
    <x v="0"/>
    <x v="0"/>
    <x v="1"/>
    <x v="1"/>
    <x v="1"/>
    <x v="9"/>
    <x v="7"/>
    <x v="1"/>
    <x v="0"/>
    <x v="1"/>
    <x v="1"/>
    <x v="2"/>
    <x v="923"/>
    <x v="923"/>
  </r>
  <r>
    <s v="U0925"/>
    <s v="88440117B"/>
    <x v="36"/>
    <x v="1"/>
    <x v="1"/>
    <x v="0"/>
    <s v="R00925"/>
    <x v="136"/>
    <x v="273"/>
    <x v="9"/>
    <x v="4"/>
    <x v="0"/>
    <x v="0"/>
    <x v="920"/>
    <x v="1"/>
    <x v="4"/>
    <x v="0"/>
    <x v="1"/>
    <x v="0"/>
    <x v="4"/>
    <x v="0"/>
    <x v="0"/>
    <x v="1"/>
    <x v="9"/>
    <x v="8"/>
    <x v="0"/>
    <x v="0"/>
    <x v="4"/>
    <x v="2"/>
    <x v="3"/>
    <x v="924"/>
    <x v="924"/>
  </r>
  <r>
    <s v="U0926"/>
    <s v="21233753S"/>
    <x v="40"/>
    <x v="1"/>
    <x v="6"/>
    <x v="0"/>
    <s v="R00926"/>
    <x v="287"/>
    <x v="1"/>
    <x v="79"/>
    <x v="5"/>
    <x v="0"/>
    <x v="1"/>
    <x v="921"/>
    <x v="2"/>
    <x v="1"/>
    <x v="3"/>
    <x v="2"/>
    <x v="1"/>
    <x v="5"/>
    <x v="0"/>
    <x v="1"/>
    <x v="0"/>
    <x v="1"/>
    <x v="1"/>
    <x v="0"/>
    <x v="1"/>
    <x v="2"/>
    <x v="4"/>
    <x v="0"/>
    <x v="925"/>
    <x v="925"/>
  </r>
  <r>
    <s v="U0927"/>
    <s v="90733612S"/>
    <x v="40"/>
    <x v="0"/>
    <x v="6"/>
    <x v="0"/>
    <s v="R00927"/>
    <x v="246"/>
    <x v="66"/>
    <x v="114"/>
    <x v="7"/>
    <x v="2"/>
    <x v="0"/>
    <x v="922"/>
    <x v="1"/>
    <x v="2"/>
    <x v="0"/>
    <x v="0"/>
    <x v="0"/>
    <x v="7"/>
    <x v="1"/>
    <x v="2"/>
    <x v="0"/>
    <x v="3"/>
    <x v="0"/>
    <x v="1"/>
    <x v="0"/>
    <x v="4"/>
    <x v="5"/>
    <x v="0"/>
    <x v="926"/>
    <x v="926"/>
  </r>
  <r>
    <s v="U0928"/>
    <s v="85082588E"/>
    <x v="1"/>
    <x v="1"/>
    <x v="1"/>
    <x v="0"/>
    <s v="R00928"/>
    <x v="240"/>
    <x v="242"/>
    <x v="187"/>
    <x v="8"/>
    <x v="0"/>
    <x v="1"/>
    <x v="923"/>
    <x v="0"/>
    <x v="4"/>
    <x v="1"/>
    <x v="1"/>
    <x v="4"/>
    <x v="8"/>
    <x v="1"/>
    <x v="2"/>
    <x v="2"/>
    <x v="9"/>
    <x v="6"/>
    <x v="0"/>
    <x v="1"/>
    <x v="3"/>
    <x v="3"/>
    <x v="0"/>
    <x v="927"/>
    <x v="927"/>
  </r>
  <r>
    <s v="U0929"/>
    <s v="56304397Y"/>
    <x v="7"/>
    <x v="0"/>
    <x v="6"/>
    <x v="0"/>
    <s v="R00929"/>
    <x v="20"/>
    <x v="272"/>
    <x v="0"/>
    <x v="10"/>
    <x v="2"/>
    <x v="0"/>
    <x v="924"/>
    <x v="0"/>
    <x v="0"/>
    <x v="0"/>
    <x v="1"/>
    <x v="0"/>
    <x v="10"/>
    <x v="1"/>
    <x v="2"/>
    <x v="2"/>
    <x v="9"/>
    <x v="4"/>
    <x v="1"/>
    <x v="1"/>
    <x v="2"/>
    <x v="4"/>
    <x v="1"/>
    <x v="928"/>
    <x v="928"/>
  </r>
  <r>
    <s v="U0930"/>
    <s v="44876733F"/>
    <x v="21"/>
    <x v="1"/>
    <x v="2"/>
    <x v="0"/>
    <s v="R00930"/>
    <x v="18"/>
    <x v="122"/>
    <x v="48"/>
    <x v="6"/>
    <x v="2"/>
    <x v="0"/>
    <x v="925"/>
    <x v="2"/>
    <x v="1"/>
    <x v="0"/>
    <x v="0"/>
    <x v="0"/>
    <x v="6"/>
    <x v="1"/>
    <x v="0"/>
    <x v="2"/>
    <x v="3"/>
    <x v="0"/>
    <x v="1"/>
    <x v="1"/>
    <x v="0"/>
    <x v="1"/>
    <x v="1"/>
    <x v="929"/>
    <x v="929"/>
  </r>
  <r>
    <s v="U0931"/>
    <s v="31870448S"/>
    <x v="47"/>
    <x v="1"/>
    <x v="0"/>
    <x v="1"/>
    <s v="R00931"/>
    <x v="129"/>
    <x v="265"/>
    <x v="281"/>
    <x v="0"/>
    <x v="2"/>
    <x v="2"/>
    <x v="926"/>
    <x v="0"/>
    <x v="3"/>
    <x v="1"/>
    <x v="2"/>
    <x v="0"/>
    <x v="0"/>
    <x v="0"/>
    <x v="1"/>
    <x v="1"/>
    <x v="9"/>
    <x v="3"/>
    <x v="0"/>
    <x v="0"/>
    <x v="0"/>
    <x v="1"/>
    <x v="3"/>
    <x v="930"/>
    <x v="930"/>
  </r>
  <r>
    <s v="U0932"/>
    <s v="76894883H"/>
    <x v="15"/>
    <x v="0"/>
    <x v="5"/>
    <x v="0"/>
    <s v="R00932"/>
    <x v="52"/>
    <x v="0"/>
    <x v="274"/>
    <x v="12"/>
    <x v="1"/>
    <x v="0"/>
    <x v="927"/>
    <x v="2"/>
    <x v="0"/>
    <x v="0"/>
    <x v="0"/>
    <x v="0"/>
    <x v="12"/>
    <x v="1"/>
    <x v="0"/>
    <x v="2"/>
    <x v="9"/>
    <x v="0"/>
    <x v="0"/>
    <x v="1"/>
    <x v="2"/>
    <x v="3"/>
    <x v="3"/>
    <x v="931"/>
    <x v="931"/>
  </r>
  <r>
    <s v="U0933"/>
    <s v="30510154X"/>
    <x v="8"/>
    <x v="0"/>
    <x v="1"/>
    <x v="0"/>
    <s v="R00933"/>
    <x v="120"/>
    <x v="282"/>
    <x v="34"/>
    <x v="8"/>
    <x v="3"/>
    <x v="0"/>
    <x v="928"/>
    <x v="2"/>
    <x v="3"/>
    <x v="0"/>
    <x v="0"/>
    <x v="0"/>
    <x v="8"/>
    <x v="0"/>
    <x v="2"/>
    <x v="1"/>
    <x v="9"/>
    <x v="2"/>
    <x v="0"/>
    <x v="0"/>
    <x v="2"/>
    <x v="3"/>
    <x v="2"/>
    <x v="932"/>
    <x v="932"/>
  </r>
  <r>
    <s v="U0934"/>
    <s v="41528189X"/>
    <x v="22"/>
    <x v="2"/>
    <x v="5"/>
    <x v="0"/>
    <s v="R00934"/>
    <x v="156"/>
    <x v="272"/>
    <x v="185"/>
    <x v="1"/>
    <x v="0"/>
    <x v="1"/>
    <x v="929"/>
    <x v="2"/>
    <x v="1"/>
    <x v="2"/>
    <x v="0"/>
    <x v="3"/>
    <x v="1"/>
    <x v="1"/>
    <x v="0"/>
    <x v="0"/>
    <x v="0"/>
    <x v="4"/>
    <x v="1"/>
    <x v="0"/>
    <x v="2"/>
    <x v="4"/>
    <x v="3"/>
    <x v="933"/>
    <x v="933"/>
  </r>
  <r>
    <s v="U0935"/>
    <s v="38437133Q"/>
    <x v="32"/>
    <x v="2"/>
    <x v="4"/>
    <x v="0"/>
    <s v="R00935"/>
    <x v="28"/>
    <x v="158"/>
    <x v="196"/>
    <x v="5"/>
    <x v="1"/>
    <x v="2"/>
    <x v="930"/>
    <x v="2"/>
    <x v="2"/>
    <x v="3"/>
    <x v="1"/>
    <x v="0"/>
    <x v="5"/>
    <x v="0"/>
    <x v="0"/>
    <x v="0"/>
    <x v="9"/>
    <x v="6"/>
    <x v="0"/>
    <x v="0"/>
    <x v="2"/>
    <x v="4"/>
    <x v="3"/>
    <x v="934"/>
    <x v="934"/>
  </r>
  <r>
    <s v="U0936"/>
    <s v="36664366C"/>
    <x v="24"/>
    <x v="2"/>
    <x v="3"/>
    <x v="1"/>
    <s v="R00936"/>
    <x v="100"/>
    <x v="55"/>
    <x v="261"/>
    <x v="3"/>
    <x v="3"/>
    <x v="1"/>
    <x v="931"/>
    <x v="0"/>
    <x v="3"/>
    <x v="3"/>
    <x v="1"/>
    <x v="1"/>
    <x v="3"/>
    <x v="1"/>
    <x v="2"/>
    <x v="2"/>
    <x v="6"/>
    <x v="0"/>
    <x v="1"/>
    <x v="1"/>
    <x v="0"/>
    <x v="1"/>
    <x v="2"/>
    <x v="935"/>
    <x v="935"/>
  </r>
  <r>
    <s v="U0937"/>
    <s v="49741080S"/>
    <x v="32"/>
    <x v="2"/>
    <x v="6"/>
    <x v="1"/>
    <s v="R00937"/>
    <x v="46"/>
    <x v="130"/>
    <x v="181"/>
    <x v="9"/>
    <x v="3"/>
    <x v="2"/>
    <x v="932"/>
    <x v="0"/>
    <x v="2"/>
    <x v="3"/>
    <x v="1"/>
    <x v="0"/>
    <x v="9"/>
    <x v="0"/>
    <x v="0"/>
    <x v="1"/>
    <x v="5"/>
    <x v="1"/>
    <x v="0"/>
    <x v="0"/>
    <x v="1"/>
    <x v="0"/>
    <x v="3"/>
    <x v="936"/>
    <x v="936"/>
  </r>
  <r>
    <s v="U0938"/>
    <s v="31258190V"/>
    <x v="10"/>
    <x v="2"/>
    <x v="0"/>
    <x v="0"/>
    <s v="R00938"/>
    <x v="288"/>
    <x v="57"/>
    <x v="18"/>
    <x v="1"/>
    <x v="2"/>
    <x v="0"/>
    <x v="933"/>
    <x v="0"/>
    <x v="5"/>
    <x v="0"/>
    <x v="1"/>
    <x v="0"/>
    <x v="1"/>
    <x v="1"/>
    <x v="2"/>
    <x v="0"/>
    <x v="6"/>
    <x v="3"/>
    <x v="0"/>
    <x v="0"/>
    <x v="2"/>
    <x v="4"/>
    <x v="2"/>
    <x v="937"/>
    <x v="937"/>
  </r>
  <r>
    <s v="U0939"/>
    <s v="97597954F"/>
    <x v="44"/>
    <x v="0"/>
    <x v="0"/>
    <x v="0"/>
    <s v="R00939"/>
    <x v="197"/>
    <x v="207"/>
    <x v="243"/>
    <x v="4"/>
    <x v="1"/>
    <x v="1"/>
    <x v="934"/>
    <x v="1"/>
    <x v="6"/>
    <x v="1"/>
    <x v="2"/>
    <x v="2"/>
    <x v="4"/>
    <x v="0"/>
    <x v="2"/>
    <x v="1"/>
    <x v="5"/>
    <x v="1"/>
    <x v="0"/>
    <x v="1"/>
    <x v="1"/>
    <x v="4"/>
    <x v="3"/>
    <x v="938"/>
    <x v="938"/>
  </r>
  <r>
    <s v="U0940"/>
    <s v="56116508G"/>
    <x v="35"/>
    <x v="0"/>
    <x v="3"/>
    <x v="0"/>
    <s v="R00940"/>
    <x v="240"/>
    <x v="165"/>
    <x v="154"/>
    <x v="13"/>
    <x v="2"/>
    <x v="2"/>
    <x v="935"/>
    <x v="1"/>
    <x v="2"/>
    <x v="3"/>
    <x v="2"/>
    <x v="0"/>
    <x v="13"/>
    <x v="1"/>
    <x v="0"/>
    <x v="2"/>
    <x v="9"/>
    <x v="2"/>
    <x v="0"/>
    <x v="1"/>
    <x v="3"/>
    <x v="3"/>
    <x v="3"/>
    <x v="939"/>
    <x v="939"/>
  </r>
  <r>
    <s v="U0941"/>
    <s v="40880667F"/>
    <x v="4"/>
    <x v="2"/>
    <x v="0"/>
    <x v="1"/>
    <s v="R00941"/>
    <x v="92"/>
    <x v="39"/>
    <x v="71"/>
    <x v="2"/>
    <x v="0"/>
    <x v="0"/>
    <x v="936"/>
    <x v="1"/>
    <x v="3"/>
    <x v="0"/>
    <x v="0"/>
    <x v="0"/>
    <x v="2"/>
    <x v="0"/>
    <x v="1"/>
    <x v="1"/>
    <x v="4"/>
    <x v="5"/>
    <x v="0"/>
    <x v="0"/>
    <x v="0"/>
    <x v="2"/>
    <x v="0"/>
    <x v="940"/>
    <x v="940"/>
  </r>
  <r>
    <s v="U0942"/>
    <s v="36592793T"/>
    <x v="43"/>
    <x v="2"/>
    <x v="3"/>
    <x v="1"/>
    <s v="R00942"/>
    <x v="70"/>
    <x v="206"/>
    <x v="229"/>
    <x v="1"/>
    <x v="3"/>
    <x v="1"/>
    <x v="937"/>
    <x v="1"/>
    <x v="4"/>
    <x v="2"/>
    <x v="0"/>
    <x v="3"/>
    <x v="1"/>
    <x v="1"/>
    <x v="1"/>
    <x v="0"/>
    <x v="8"/>
    <x v="1"/>
    <x v="0"/>
    <x v="1"/>
    <x v="3"/>
    <x v="3"/>
    <x v="3"/>
    <x v="941"/>
    <x v="941"/>
  </r>
  <r>
    <s v="U0943"/>
    <s v="55844747B"/>
    <x v="27"/>
    <x v="1"/>
    <x v="3"/>
    <x v="1"/>
    <s v="R00943"/>
    <x v="194"/>
    <x v="175"/>
    <x v="81"/>
    <x v="7"/>
    <x v="1"/>
    <x v="2"/>
    <x v="938"/>
    <x v="0"/>
    <x v="0"/>
    <x v="1"/>
    <x v="1"/>
    <x v="0"/>
    <x v="7"/>
    <x v="1"/>
    <x v="1"/>
    <x v="2"/>
    <x v="7"/>
    <x v="3"/>
    <x v="1"/>
    <x v="1"/>
    <x v="1"/>
    <x v="3"/>
    <x v="3"/>
    <x v="942"/>
    <x v="942"/>
  </r>
  <r>
    <s v="U0944"/>
    <s v="83000925C"/>
    <x v="24"/>
    <x v="0"/>
    <x v="2"/>
    <x v="1"/>
    <s v="R00944"/>
    <x v="119"/>
    <x v="106"/>
    <x v="74"/>
    <x v="9"/>
    <x v="2"/>
    <x v="1"/>
    <x v="939"/>
    <x v="2"/>
    <x v="4"/>
    <x v="1"/>
    <x v="2"/>
    <x v="2"/>
    <x v="9"/>
    <x v="0"/>
    <x v="1"/>
    <x v="2"/>
    <x v="2"/>
    <x v="2"/>
    <x v="0"/>
    <x v="1"/>
    <x v="4"/>
    <x v="3"/>
    <x v="2"/>
    <x v="943"/>
    <x v="943"/>
  </r>
  <r>
    <s v="U0945"/>
    <s v="43176461X"/>
    <x v="5"/>
    <x v="0"/>
    <x v="3"/>
    <x v="0"/>
    <s v="R00945"/>
    <x v="78"/>
    <x v="196"/>
    <x v="82"/>
    <x v="3"/>
    <x v="3"/>
    <x v="2"/>
    <x v="940"/>
    <x v="0"/>
    <x v="6"/>
    <x v="2"/>
    <x v="0"/>
    <x v="0"/>
    <x v="3"/>
    <x v="0"/>
    <x v="2"/>
    <x v="1"/>
    <x v="8"/>
    <x v="0"/>
    <x v="0"/>
    <x v="0"/>
    <x v="0"/>
    <x v="1"/>
    <x v="2"/>
    <x v="944"/>
    <x v="944"/>
  </r>
  <r>
    <s v="U0946"/>
    <s v="55184607V"/>
    <x v="1"/>
    <x v="2"/>
    <x v="2"/>
    <x v="0"/>
    <s v="R00946"/>
    <x v="215"/>
    <x v="22"/>
    <x v="160"/>
    <x v="3"/>
    <x v="1"/>
    <x v="0"/>
    <x v="941"/>
    <x v="0"/>
    <x v="1"/>
    <x v="0"/>
    <x v="1"/>
    <x v="0"/>
    <x v="3"/>
    <x v="1"/>
    <x v="0"/>
    <x v="1"/>
    <x v="9"/>
    <x v="6"/>
    <x v="0"/>
    <x v="0"/>
    <x v="1"/>
    <x v="4"/>
    <x v="0"/>
    <x v="945"/>
    <x v="945"/>
  </r>
  <r>
    <s v="U0947"/>
    <s v="90586997W"/>
    <x v="34"/>
    <x v="0"/>
    <x v="5"/>
    <x v="0"/>
    <s v="R00947"/>
    <x v="39"/>
    <x v="83"/>
    <x v="227"/>
    <x v="8"/>
    <x v="0"/>
    <x v="1"/>
    <x v="942"/>
    <x v="2"/>
    <x v="0"/>
    <x v="2"/>
    <x v="0"/>
    <x v="4"/>
    <x v="8"/>
    <x v="0"/>
    <x v="0"/>
    <x v="2"/>
    <x v="7"/>
    <x v="1"/>
    <x v="0"/>
    <x v="1"/>
    <x v="0"/>
    <x v="1"/>
    <x v="3"/>
    <x v="946"/>
    <x v="946"/>
  </r>
  <r>
    <s v="U0948"/>
    <s v="70353638L"/>
    <x v="3"/>
    <x v="2"/>
    <x v="0"/>
    <x v="0"/>
    <s v="R00948"/>
    <x v="289"/>
    <x v="169"/>
    <x v="169"/>
    <x v="13"/>
    <x v="0"/>
    <x v="1"/>
    <x v="943"/>
    <x v="1"/>
    <x v="6"/>
    <x v="3"/>
    <x v="0"/>
    <x v="4"/>
    <x v="13"/>
    <x v="0"/>
    <x v="2"/>
    <x v="2"/>
    <x v="8"/>
    <x v="0"/>
    <x v="0"/>
    <x v="1"/>
    <x v="3"/>
    <x v="1"/>
    <x v="0"/>
    <x v="947"/>
    <x v="947"/>
  </r>
  <r>
    <s v="U0949"/>
    <s v="40346987L"/>
    <x v="26"/>
    <x v="1"/>
    <x v="3"/>
    <x v="0"/>
    <s v="R00949"/>
    <x v="259"/>
    <x v="115"/>
    <x v="208"/>
    <x v="1"/>
    <x v="0"/>
    <x v="0"/>
    <x v="944"/>
    <x v="2"/>
    <x v="4"/>
    <x v="0"/>
    <x v="0"/>
    <x v="0"/>
    <x v="1"/>
    <x v="1"/>
    <x v="0"/>
    <x v="1"/>
    <x v="3"/>
    <x v="0"/>
    <x v="0"/>
    <x v="0"/>
    <x v="1"/>
    <x v="4"/>
    <x v="3"/>
    <x v="948"/>
    <x v="948"/>
  </r>
  <r>
    <s v="U0950"/>
    <s v="29768376M"/>
    <x v="40"/>
    <x v="2"/>
    <x v="3"/>
    <x v="0"/>
    <s v="R00950"/>
    <x v="288"/>
    <x v="275"/>
    <x v="2"/>
    <x v="0"/>
    <x v="1"/>
    <x v="0"/>
    <x v="945"/>
    <x v="2"/>
    <x v="6"/>
    <x v="0"/>
    <x v="1"/>
    <x v="0"/>
    <x v="0"/>
    <x v="0"/>
    <x v="2"/>
    <x v="1"/>
    <x v="6"/>
    <x v="4"/>
    <x v="0"/>
    <x v="0"/>
    <x v="1"/>
    <x v="1"/>
    <x v="0"/>
    <x v="949"/>
    <x v="949"/>
  </r>
  <r>
    <s v="U0951"/>
    <s v="27761977B"/>
    <x v="32"/>
    <x v="1"/>
    <x v="1"/>
    <x v="0"/>
    <s v="R00951"/>
    <x v="85"/>
    <x v="218"/>
    <x v="107"/>
    <x v="9"/>
    <x v="3"/>
    <x v="1"/>
    <x v="946"/>
    <x v="0"/>
    <x v="1"/>
    <x v="3"/>
    <x v="1"/>
    <x v="1"/>
    <x v="9"/>
    <x v="1"/>
    <x v="0"/>
    <x v="2"/>
    <x v="7"/>
    <x v="6"/>
    <x v="1"/>
    <x v="1"/>
    <x v="0"/>
    <x v="1"/>
    <x v="3"/>
    <x v="950"/>
    <x v="950"/>
  </r>
  <r>
    <s v="U0952"/>
    <s v="32742066W"/>
    <x v="37"/>
    <x v="1"/>
    <x v="6"/>
    <x v="1"/>
    <s v="R00952"/>
    <x v="52"/>
    <x v="279"/>
    <x v="170"/>
    <x v="8"/>
    <x v="0"/>
    <x v="2"/>
    <x v="947"/>
    <x v="2"/>
    <x v="1"/>
    <x v="1"/>
    <x v="1"/>
    <x v="0"/>
    <x v="8"/>
    <x v="0"/>
    <x v="0"/>
    <x v="1"/>
    <x v="9"/>
    <x v="5"/>
    <x v="0"/>
    <x v="1"/>
    <x v="3"/>
    <x v="0"/>
    <x v="3"/>
    <x v="951"/>
    <x v="951"/>
  </r>
  <r>
    <s v="U0953"/>
    <s v="73622881L"/>
    <x v="22"/>
    <x v="1"/>
    <x v="5"/>
    <x v="0"/>
    <s v="R00953"/>
    <x v="267"/>
    <x v="53"/>
    <x v="296"/>
    <x v="2"/>
    <x v="0"/>
    <x v="1"/>
    <x v="948"/>
    <x v="1"/>
    <x v="4"/>
    <x v="3"/>
    <x v="0"/>
    <x v="1"/>
    <x v="2"/>
    <x v="0"/>
    <x v="1"/>
    <x v="2"/>
    <x v="7"/>
    <x v="0"/>
    <x v="0"/>
    <x v="1"/>
    <x v="4"/>
    <x v="5"/>
    <x v="3"/>
    <x v="952"/>
    <x v="952"/>
  </r>
  <r>
    <s v="U0954"/>
    <s v="34534869R"/>
    <x v="0"/>
    <x v="1"/>
    <x v="4"/>
    <x v="1"/>
    <s v="R00954"/>
    <x v="247"/>
    <x v="235"/>
    <x v="91"/>
    <x v="2"/>
    <x v="0"/>
    <x v="1"/>
    <x v="949"/>
    <x v="1"/>
    <x v="4"/>
    <x v="2"/>
    <x v="0"/>
    <x v="1"/>
    <x v="2"/>
    <x v="1"/>
    <x v="1"/>
    <x v="2"/>
    <x v="7"/>
    <x v="2"/>
    <x v="1"/>
    <x v="1"/>
    <x v="0"/>
    <x v="1"/>
    <x v="0"/>
    <x v="953"/>
    <x v="953"/>
  </r>
  <r>
    <s v="U0955"/>
    <s v="14006930E"/>
    <x v="32"/>
    <x v="1"/>
    <x v="6"/>
    <x v="0"/>
    <s v="R00955"/>
    <x v="38"/>
    <x v="87"/>
    <x v="161"/>
    <x v="5"/>
    <x v="2"/>
    <x v="1"/>
    <x v="950"/>
    <x v="1"/>
    <x v="3"/>
    <x v="2"/>
    <x v="1"/>
    <x v="1"/>
    <x v="5"/>
    <x v="1"/>
    <x v="1"/>
    <x v="1"/>
    <x v="10"/>
    <x v="1"/>
    <x v="1"/>
    <x v="1"/>
    <x v="2"/>
    <x v="3"/>
    <x v="3"/>
    <x v="954"/>
    <x v="954"/>
  </r>
  <r>
    <s v="U0956"/>
    <s v="28814901H"/>
    <x v="8"/>
    <x v="0"/>
    <x v="4"/>
    <x v="0"/>
    <s v="R00956"/>
    <x v="19"/>
    <x v="133"/>
    <x v="239"/>
    <x v="7"/>
    <x v="3"/>
    <x v="2"/>
    <x v="951"/>
    <x v="0"/>
    <x v="6"/>
    <x v="3"/>
    <x v="0"/>
    <x v="0"/>
    <x v="7"/>
    <x v="0"/>
    <x v="0"/>
    <x v="2"/>
    <x v="3"/>
    <x v="3"/>
    <x v="0"/>
    <x v="1"/>
    <x v="0"/>
    <x v="1"/>
    <x v="2"/>
    <x v="955"/>
    <x v="955"/>
  </r>
  <r>
    <s v="U0957"/>
    <s v="56642661D"/>
    <x v="22"/>
    <x v="0"/>
    <x v="6"/>
    <x v="0"/>
    <s v="R00957"/>
    <x v="25"/>
    <x v="103"/>
    <x v="108"/>
    <x v="5"/>
    <x v="2"/>
    <x v="0"/>
    <x v="952"/>
    <x v="2"/>
    <x v="2"/>
    <x v="0"/>
    <x v="0"/>
    <x v="0"/>
    <x v="5"/>
    <x v="0"/>
    <x v="2"/>
    <x v="2"/>
    <x v="9"/>
    <x v="1"/>
    <x v="1"/>
    <x v="1"/>
    <x v="3"/>
    <x v="0"/>
    <x v="3"/>
    <x v="956"/>
    <x v="956"/>
  </r>
  <r>
    <s v="U0958"/>
    <s v="69989307P"/>
    <x v="12"/>
    <x v="0"/>
    <x v="0"/>
    <x v="1"/>
    <s v="R00958"/>
    <x v="289"/>
    <x v="184"/>
    <x v="289"/>
    <x v="4"/>
    <x v="1"/>
    <x v="1"/>
    <x v="953"/>
    <x v="2"/>
    <x v="6"/>
    <x v="2"/>
    <x v="0"/>
    <x v="2"/>
    <x v="4"/>
    <x v="1"/>
    <x v="0"/>
    <x v="1"/>
    <x v="8"/>
    <x v="0"/>
    <x v="0"/>
    <x v="1"/>
    <x v="3"/>
    <x v="2"/>
    <x v="1"/>
    <x v="957"/>
    <x v="957"/>
  </r>
  <r>
    <s v="U0959"/>
    <s v="29878895D"/>
    <x v="24"/>
    <x v="0"/>
    <x v="5"/>
    <x v="0"/>
    <s v="R00959"/>
    <x v="120"/>
    <x v="138"/>
    <x v="85"/>
    <x v="4"/>
    <x v="1"/>
    <x v="0"/>
    <x v="954"/>
    <x v="0"/>
    <x v="1"/>
    <x v="0"/>
    <x v="2"/>
    <x v="0"/>
    <x v="4"/>
    <x v="1"/>
    <x v="2"/>
    <x v="0"/>
    <x v="9"/>
    <x v="5"/>
    <x v="0"/>
    <x v="0"/>
    <x v="1"/>
    <x v="1"/>
    <x v="2"/>
    <x v="958"/>
    <x v="958"/>
  </r>
  <r>
    <s v="U0960"/>
    <s v="47538982Y"/>
    <x v="39"/>
    <x v="2"/>
    <x v="2"/>
    <x v="0"/>
    <s v="R00960"/>
    <x v="120"/>
    <x v="196"/>
    <x v="293"/>
    <x v="6"/>
    <x v="0"/>
    <x v="2"/>
    <x v="955"/>
    <x v="0"/>
    <x v="4"/>
    <x v="1"/>
    <x v="1"/>
    <x v="0"/>
    <x v="6"/>
    <x v="0"/>
    <x v="2"/>
    <x v="1"/>
    <x v="9"/>
    <x v="0"/>
    <x v="1"/>
    <x v="0"/>
    <x v="1"/>
    <x v="0"/>
    <x v="1"/>
    <x v="959"/>
    <x v="959"/>
  </r>
  <r>
    <s v="U0961"/>
    <s v="71663277S"/>
    <x v="26"/>
    <x v="2"/>
    <x v="4"/>
    <x v="0"/>
    <s v="R00961"/>
    <x v="98"/>
    <x v="267"/>
    <x v="179"/>
    <x v="1"/>
    <x v="3"/>
    <x v="1"/>
    <x v="956"/>
    <x v="1"/>
    <x v="4"/>
    <x v="2"/>
    <x v="2"/>
    <x v="2"/>
    <x v="1"/>
    <x v="1"/>
    <x v="2"/>
    <x v="1"/>
    <x v="9"/>
    <x v="9"/>
    <x v="0"/>
    <x v="0"/>
    <x v="1"/>
    <x v="4"/>
    <x v="3"/>
    <x v="960"/>
    <x v="960"/>
  </r>
  <r>
    <s v="U0962"/>
    <s v="33223786X"/>
    <x v="45"/>
    <x v="1"/>
    <x v="5"/>
    <x v="1"/>
    <s v="R00962"/>
    <x v="290"/>
    <x v="182"/>
    <x v="70"/>
    <x v="3"/>
    <x v="3"/>
    <x v="0"/>
    <x v="957"/>
    <x v="2"/>
    <x v="5"/>
    <x v="0"/>
    <x v="1"/>
    <x v="0"/>
    <x v="3"/>
    <x v="0"/>
    <x v="2"/>
    <x v="1"/>
    <x v="10"/>
    <x v="1"/>
    <x v="0"/>
    <x v="0"/>
    <x v="4"/>
    <x v="3"/>
    <x v="1"/>
    <x v="961"/>
    <x v="961"/>
  </r>
  <r>
    <s v="U0963"/>
    <s v="23976217M"/>
    <x v="38"/>
    <x v="2"/>
    <x v="6"/>
    <x v="1"/>
    <s v="R00963"/>
    <x v="136"/>
    <x v="150"/>
    <x v="182"/>
    <x v="10"/>
    <x v="1"/>
    <x v="0"/>
    <x v="958"/>
    <x v="1"/>
    <x v="0"/>
    <x v="0"/>
    <x v="1"/>
    <x v="0"/>
    <x v="10"/>
    <x v="1"/>
    <x v="1"/>
    <x v="1"/>
    <x v="9"/>
    <x v="9"/>
    <x v="1"/>
    <x v="0"/>
    <x v="3"/>
    <x v="2"/>
    <x v="1"/>
    <x v="962"/>
    <x v="962"/>
  </r>
  <r>
    <s v="U0964"/>
    <s v="33355637W"/>
    <x v="45"/>
    <x v="1"/>
    <x v="0"/>
    <x v="1"/>
    <s v="R00964"/>
    <x v="186"/>
    <x v="187"/>
    <x v="26"/>
    <x v="0"/>
    <x v="1"/>
    <x v="0"/>
    <x v="959"/>
    <x v="2"/>
    <x v="4"/>
    <x v="0"/>
    <x v="2"/>
    <x v="0"/>
    <x v="0"/>
    <x v="1"/>
    <x v="2"/>
    <x v="1"/>
    <x v="9"/>
    <x v="0"/>
    <x v="1"/>
    <x v="0"/>
    <x v="2"/>
    <x v="3"/>
    <x v="1"/>
    <x v="963"/>
    <x v="963"/>
  </r>
  <r>
    <s v="U0965"/>
    <s v="52323144F"/>
    <x v="7"/>
    <x v="1"/>
    <x v="2"/>
    <x v="1"/>
    <s v="R00965"/>
    <x v="240"/>
    <x v="74"/>
    <x v="296"/>
    <x v="13"/>
    <x v="2"/>
    <x v="1"/>
    <x v="960"/>
    <x v="1"/>
    <x v="0"/>
    <x v="2"/>
    <x v="0"/>
    <x v="4"/>
    <x v="13"/>
    <x v="1"/>
    <x v="0"/>
    <x v="1"/>
    <x v="9"/>
    <x v="6"/>
    <x v="1"/>
    <x v="0"/>
    <x v="1"/>
    <x v="4"/>
    <x v="1"/>
    <x v="964"/>
    <x v="964"/>
  </r>
  <r>
    <s v="U0966"/>
    <s v="85649534H"/>
    <x v="25"/>
    <x v="2"/>
    <x v="6"/>
    <x v="0"/>
    <s v="R00966"/>
    <x v="68"/>
    <x v="172"/>
    <x v="77"/>
    <x v="13"/>
    <x v="1"/>
    <x v="1"/>
    <x v="961"/>
    <x v="2"/>
    <x v="4"/>
    <x v="1"/>
    <x v="1"/>
    <x v="1"/>
    <x v="13"/>
    <x v="0"/>
    <x v="0"/>
    <x v="1"/>
    <x v="7"/>
    <x v="0"/>
    <x v="0"/>
    <x v="0"/>
    <x v="1"/>
    <x v="0"/>
    <x v="3"/>
    <x v="965"/>
    <x v="965"/>
  </r>
  <r>
    <s v="U0967"/>
    <s v="94422887K"/>
    <x v="42"/>
    <x v="0"/>
    <x v="6"/>
    <x v="0"/>
    <s v="R00967"/>
    <x v="288"/>
    <x v="66"/>
    <x v="17"/>
    <x v="9"/>
    <x v="3"/>
    <x v="2"/>
    <x v="962"/>
    <x v="2"/>
    <x v="0"/>
    <x v="2"/>
    <x v="1"/>
    <x v="0"/>
    <x v="9"/>
    <x v="0"/>
    <x v="1"/>
    <x v="1"/>
    <x v="6"/>
    <x v="0"/>
    <x v="1"/>
    <x v="0"/>
    <x v="1"/>
    <x v="2"/>
    <x v="0"/>
    <x v="966"/>
    <x v="966"/>
  </r>
  <r>
    <s v="U0968"/>
    <s v="17211941Y"/>
    <x v="4"/>
    <x v="1"/>
    <x v="3"/>
    <x v="1"/>
    <s v="R00968"/>
    <x v="115"/>
    <x v="73"/>
    <x v="28"/>
    <x v="11"/>
    <x v="2"/>
    <x v="0"/>
    <x v="963"/>
    <x v="2"/>
    <x v="1"/>
    <x v="0"/>
    <x v="0"/>
    <x v="0"/>
    <x v="11"/>
    <x v="0"/>
    <x v="2"/>
    <x v="0"/>
    <x v="8"/>
    <x v="1"/>
    <x v="1"/>
    <x v="1"/>
    <x v="0"/>
    <x v="1"/>
    <x v="0"/>
    <x v="967"/>
    <x v="967"/>
  </r>
  <r>
    <s v="U0969"/>
    <s v="59256025K"/>
    <x v="0"/>
    <x v="1"/>
    <x v="5"/>
    <x v="1"/>
    <s v="R00969"/>
    <x v="126"/>
    <x v="116"/>
    <x v="253"/>
    <x v="8"/>
    <x v="1"/>
    <x v="2"/>
    <x v="964"/>
    <x v="1"/>
    <x v="5"/>
    <x v="1"/>
    <x v="2"/>
    <x v="0"/>
    <x v="8"/>
    <x v="0"/>
    <x v="2"/>
    <x v="1"/>
    <x v="9"/>
    <x v="1"/>
    <x v="1"/>
    <x v="0"/>
    <x v="2"/>
    <x v="2"/>
    <x v="0"/>
    <x v="968"/>
    <x v="968"/>
  </r>
  <r>
    <s v="U0970"/>
    <s v="65319736N"/>
    <x v="29"/>
    <x v="2"/>
    <x v="4"/>
    <x v="0"/>
    <s v="R00970"/>
    <x v="18"/>
    <x v="25"/>
    <x v="75"/>
    <x v="11"/>
    <x v="1"/>
    <x v="0"/>
    <x v="965"/>
    <x v="1"/>
    <x v="5"/>
    <x v="0"/>
    <x v="0"/>
    <x v="0"/>
    <x v="11"/>
    <x v="0"/>
    <x v="1"/>
    <x v="0"/>
    <x v="3"/>
    <x v="1"/>
    <x v="0"/>
    <x v="0"/>
    <x v="4"/>
    <x v="5"/>
    <x v="1"/>
    <x v="969"/>
    <x v="969"/>
  </r>
  <r>
    <s v="U0971"/>
    <s v="99483572Q"/>
    <x v="20"/>
    <x v="1"/>
    <x v="2"/>
    <x v="1"/>
    <s v="R00971"/>
    <x v="291"/>
    <x v="72"/>
    <x v="228"/>
    <x v="12"/>
    <x v="3"/>
    <x v="1"/>
    <x v="966"/>
    <x v="2"/>
    <x v="1"/>
    <x v="3"/>
    <x v="0"/>
    <x v="3"/>
    <x v="12"/>
    <x v="1"/>
    <x v="1"/>
    <x v="1"/>
    <x v="4"/>
    <x v="4"/>
    <x v="1"/>
    <x v="1"/>
    <x v="3"/>
    <x v="3"/>
    <x v="2"/>
    <x v="970"/>
    <x v="970"/>
  </r>
  <r>
    <s v="U0972"/>
    <s v="66301589H"/>
    <x v="2"/>
    <x v="2"/>
    <x v="4"/>
    <x v="1"/>
    <s v="R00972"/>
    <x v="155"/>
    <x v="149"/>
    <x v="81"/>
    <x v="11"/>
    <x v="0"/>
    <x v="1"/>
    <x v="967"/>
    <x v="1"/>
    <x v="3"/>
    <x v="3"/>
    <x v="0"/>
    <x v="1"/>
    <x v="11"/>
    <x v="0"/>
    <x v="2"/>
    <x v="1"/>
    <x v="9"/>
    <x v="7"/>
    <x v="0"/>
    <x v="0"/>
    <x v="3"/>
    <x v="3"/>
    <x v="1"/>
    <x v="971"/>
    <x v="971"/>
  </r>
  <r>
    <s v="U0973"/>
    <s v="69380840Y"/>
    <x v="28"/>
    <x v="1"/>
    <x v="5"/>
    <x v="1"/>
    <s v="R00973"/>
    <x v="54"/>
    <x v="40"/>
    <x v="83"/>
    <x v="0"/>
    <x v="2"/>
    <x v="0"/>
    <x v="968"/>
    <x v="0"/>
    <x v="2"/>
    <x v="0"/>
    <x v="2"/>
    <x v="0"/>
    <x v="0"/>
    <x v="0"/>
    <x v="2"/>
    <x v="1"/>
    <x v="9"/>
    <x v="10"/>
    <x v="0"/>
    <x v="1"/>
    <x v="2"/>
    <x v="4"/>
    <x v="2"/>
    <x v="972"/>
    <x v="972"/>
  </r>
  <r>
    <s v="U0974"/>
    <s v="57285329B"/>
    <x v="25"/>
    <x v="0"/>
    <x v="5"/>
    <x v="0"/>
    <s v="R00974"/>
    <x v="192"/>
    <x v="218"/>
    <x v="180"/>
    <x v="9"/>
    <x v="3"/>
    <x v="0"/>
    <x v="969"/>
    <x v="2"/>
    <x v="2"/>
    <x v="0"/>
    <x v="0"/>
    <x v="0"/>
    <x v="9"/>
    <x v="0"/>
    <x v="2"/>
    <x v="1"/>
    <x v="6"/>
    <x v="6"/>
    <x v="1"/>
    <x v="1"/>
    <x v="4"/>
    <x v="4"/>
    <x v="3"/>
    <x v="973"/>
    <x v="973"/>
  </r>
  <r>
    <s v="U0975"/>
    <s v="90464315W"/>
    <x v="27"/>
    <x v="0"/>
    <x v="2"/>
    <x v="0"/>
    <s v="R00975"/>
    <x v="279"/>
    <x v="59"/>
    <x v="33"/>
    <x v="0"/>
    <x v="2"/>
    <x v="0"/>
    <x v="970"/>
    <x v="2"/>
    <x v="4"/>
    <x v="0"/>
    <x v="0"/>
    <x v="0"/>
    <x v="0"/>
    <x v="1"/>
    <x v="0"/>
    <x v="1"/>
    <x v="5"/>
    <x v="7"/>
    <x v="1"/>
    <x v="0"/>
    <x v="3"/>
    <x v="3"/>
    <x v="3"/>
    <x v="974"/>
    <x v="974"/>
  </r>
  <r>
    <s v="U0976"/>
    <s v="97575430T"/>
    <x v="23"/>
    <x v="0"/>
    <x v="6"/>
    <x v="0"/>
    <s v="R00976"/>
    <x v="55"/>
    <x v="87"/>
    <x v="297"/>
    <x v="13"/>
    <x v="3"/>
    <x v="2"/>
    <x v="971"/>
    <x v="1"/>
    <x v="4"/>
    <x v="1"/>
    <x v="2"/>
    <x v="0"/>
    <x v="13"/>
    <x v="1"/>
    <x v="2"/>
    <x v="0"/>
    <x v="9"/>
    <x v="1"/>
    <x v="0"/>
    <x v="0"/>
    <x v="2"/>
    <x v="3"/>
    <x v="1"/>
    <x v="975"/>
    <x v="975"/>
  </r>
  <r>
    <s v="U0977"/>
    <s v="73285394B"/>
    <x v="39"/>
    <x v="1"/>
    <x v="5"/>
    <x v="0"/>
    <s v="R00977"/>
    <x v="156"/>
    <x v="77"/>
    <x v="51"/>
    <x v="4"/>
    <x v="1"/>
    <x v="1"/>
    <x v="972"/>
    <x v="0"/>
    <x v="0"/>
    <x v="3"/>
    <x v="0"/>
    <x v="2"/>
    <x v="4"/>
    <x v="1"/>
    <x v="2"/>
    <x v="1"/>
    <x v="0"/>
    <x v="0"/>
    <x v="1"/>
    <x v="1"/>
    <x v="2"/>
    <x v="3"/>
    <x v="1"/>
    <x v="976"/>
    <x v="976"/>
  </r>
  <r>
    <s v="U0978"/>
    <s v="23377596M"/>
    <x v="13"/>
    <x v="1"/>
    <x v="6"/>
    <x v="0"/>
    <s v="R00978"/>
    <x v="262"/>
    <x v="167"/>
    <x v="41"/>
    <x v="5"/>
    <x v="1"/>
    <x v="2"/>
    <x v="973"/>
    <x v="1"/>
    <x v="3"/>
    <x v="1"/>
    <x v="0"/>
    <x v="0"/>
    <x v="5"/>
    <x v="1"/>
    <x v="1"/>
    <x v="1"/>
    <x v="3"/>
    <x v="3"/>
    <x v="1"/>
    <x v="0"/>
    <x v="3"/>
    <x v="3"/>
    <x v="1"/>
    <x v="977"/>
    <x v="977"/>
  </r>
  <r>
    <s v="U0979"/>
    <s v="59325708Z"/>
    <x v="46"/>
    <x v="1"/>
    <x v="5"/>
    <x v="0"/>
    <s v="R00979"/>
    <x v="136"/>
    <x v="59"/>
    <x v="100"/>
    <x v="10"/>
    <x v="1"/>
    <x v="1"/>
    <x v="974"/>
    <x v="2"/>
    <x v="4"/>
    <x v="2"/>
    <x v="1"/>
    <x v="4"/>
    <x v="10"/>
    <x v="1"/>
    <x v="1"/>
    <x v="2"/>
    <x v="9"/>
    <x v="7"/>
    <x v="1"/>
    <x v="1"/>
    <x v="3"/>
    <x v="0"/>
    <x v="3"/>
    <x v="978"/>
    <x v="978"/>
  </r>
  <r>
    <s v="U0980"/>
    <s v="87654137X"/>
    <x v="2"/>
    <x v="0"/>
    <x v="2"/>
    <x v="0"/>
    <s v="R00980"/>
    <x v="248"/>
    <x v="279"/>
    <x v="76"/>
    <x v="3"/>
    <x v="2"/>
    <x v="0"/>
    <x v="975"/>
    <x v="2"/>
    <x v="4"/>
    <x v="0"/>
    <x v="1"/>
    <x v="0"/>
    <x v="3"/>
    <x v="1"/>
    <x v="1"/>
    <x v="1"/>
    <x v="2"/>
    <x v="5"/>
    <x v="1"/>
    <x v="0"/>
    <x v="4"/>
    <x v="2"/>
    <x v="1"/>
    <x v="979"/>
    <x v="979"/>
  </r>
  <r>
    <s v="U0981"/>
    <s v="25067243A"/>
    <x v="24"/>
    <x v="2"/>
    <x v="2"/>
    <x v="1"/>
    <s v="R00981"/>
    <x v="67"/>
    <x v="239"/>
    <x v="44"/>
    <x v="7"/>
    <x v="2"/>
    <x v="1"/>
    <x v="976"/>
    <x v="2"/>
    <x v="6"/>
    <x v="1"/>
    <x v="2"/>
    <x v="3"/>
    <x v="7"/>
    <x v="1"/>
    <x v="1"/>
    <x v="0"/>
    <x v="2"/>
    <x v="9"/>
    <x v="0"/>
    <x v="1"/>
    <x v="1"/>
    <x v="3"/>
    <x v="2"/>
    <x v="980"/>
    <x v="980"/>
  </r>
  <r>
    <s v="U0982"/>
    <s v="79060100S"/>
    <x v="7"/>
    <x v="1"/>
    <x v="3"/>
    <x v="1"/>
    <s v="R00982"/>
    <x v="61"/>
    <x v="205"/>
    <x v="167"/>
    <x v="4"/>
    <x v="1"/>
    <x v="0"/>
    <x v="977"/>
    <x v="0"/>
    <x v="0"/>
    <x v="0"/>
    <x v="0"/>
    <x v="0"/>
    <x v="4"/>
    <x v="1"/>
    <x v="2"/>
    <x v="1"/>
    <x v="2"/>
    <x v="7"/>
    <x v="1"/>
    <x v="0"/>
    <x v="3"/>
    <x v="0"/>
    <x v="1"/>
    <x v="981"/>
    <x v="981"/>
  </r>
  <r>
    <s v="U0983"/>
    <s v="40453139A"/>
    <x v="4"/>
    <x v="2"/>
    <x v="0"/>
    <x v="1"/>
    <s v="R00983"/>
    <x v="53"/>
    <x v="82"/>
    <x v="268"/>
    <x v="6"/>
    <x v="3"/>
    <x v="2"/>
    <x v="978"/>
    <x v="1"/>
    <x v="4"/>
    <x v="3"/>
    <x v="0"/>
    <x v="0"/>
    <x v="6"/>
    <x v="0"/>
    <x v="0"/>
    <x v="0"/>
    <x v="9"/>
    <x v="4"/>
    <x v="0"/>
    <x v="1"/>
    <x v="0"/>
    <x v="1"/>
    <x v="0"/>
    <x v="982"/>
    <x v="982"/>
  </r>
  <r>
    <s v="U0984"/>
    <s v="52513588B"/>
    <x v="29"/>
    <x v="2"/>
    <x v="6"/>
    <x v="1"/>
    <s v="R00984"/>
    <x v="175"/>
    <x v="32"/>
    <x v="18"/>
    <x v="13"/>
    <x v="2"/>
    <x v="0"/>
    <x v="979"/>
    <x v="1"/>
    <x v="1"/>
    <x v="0"/>
    <x v="2"/>
    <x v="0"/>
    <x v="13"/>
    <x v="1"/>
    <x v="1"/>
    <x v="1"/>
    <x v="3"/>
    <x v="7"/>
    <x v="0"/>
    <x v="0"/>
    <x v="3"/>
    <x v="0"/>
    <x v="1"/>
    <x v="983"/>
    <x v="983"/>
  </r>
  <r>
    <s v="U0985"/>
    <s v="89777950A"/>
    <x v="39"/>
    <x v="2"/>
    <x v="6"/>
    <x v="1"/>
    <s v="R00985"/>
    <x v="292"/>
    <x v="90"/>
    <x v="143"/>
    <x v="4"/>
    <x v="2"/>
    <x v="2"/>
    <x v="980"/>
    <x v="2"/>
    <x v="5"/>
    <x v="2"/>
    <x v="0"/>
    <x v="0"/>
    <x v="4"/>
    <x v="0"/>
    <x v="1"/>
    <x v="1"/>
    <x v="6"/>
    <x v="6"/>
    <x v="1"/>
    <x v="0"/>
    <x v="0"/>
    <x v="2"/>
    <x v="1"/>
    <x v="984"/>
    <x v="984"/>
  </r>
  <r>
    <s v="U0986"/>
    <s v="98577557V"/>
    <x v="8"/>
    <x v="1"/>
    <x v="4"/>
    <x v="1"/>
    <s v="R00986"/>
    <x v="176"/>
    <x v="44"/>
    <x v="91"/>
    <x v="5"/>
    <x v="2"/>
    <x v="1"/>
    <x v="981"/>
    <x v="0"/>
    <x v="0"/>
    <x v="1"/>
    <x v="2"/>
    <x v="1"/>
    <x v="5"/>
    <x v="0"/>
    <x v="1"/>
    <x v="2"/>
    <x v="9"/>
    <x v="10"/>
    <x v="0"/>
    <x v="1"/>
    <x v="2"/>
    <x v="3"/>
    <x v="2"/>
    <x v="985"/>
    <x v="985"/>
  </r>
  <r>
    <s v="U0987"/>
    <s v="83524263Q"/>
    <x v="9"/>
    <x v="1"/>
    <x v="6"/>
    <x v="0"/>
    <s v="R00987"/>
    <x v="101"/>
    <x v="137"/>
    <x v="298"/>
    <x v="3"/>
    <x v="3"/>
    <x v="1"/>
    <x v="982"/>
    <x v="2"/>
    <x v="0"/>
    <x v="3"/>
    <x v="1"/>
    <x v="2"/>
    <x v="3"/>
    <x v="1"/>
    <x v="2"/>
    <x v="1"/>
    <x v="7"/>
    <x v="4"/>
    <x v="1"/>
    <x v="0"/>
    <x v="0"/>
    <x v="1"/>
    <x v="2"/>
    <x v="986"/>
    <x v="986"/>
  </r>
  <r>
    <s v="U0988"/>
    <s v="24023462P"/>
    <x v="26"/>
    <x v="1"/>
    <x v="2"/>
    <x v="1"/>
    <s v="R00988"/>
    <x v="35"/>
    <x v="4"/>
    <x v="42"/>
    <x v="4"/>
    <x v="0"/>
    <x v="0"/>
    <x v="983"/>
    <x v="1"/>
    <x v="3"/>
    <x v="0"/>
    <x v="2"/>
    <x v="0"/>
    <x v="4"/>
    <x v="0"/>
    <x v="2"/>
    <x v="2"/>
    <x v="5"/>
    <x v="3"/>
    <x v="1"/>
    <x v="1"/>
    <x v="0"/>
    <x v="1"/>
    <x v="3"/>
    <x v="987"/>
    <x v="987"/>
  </r>
  <r>
    <s v="U0989"/>
    <s v="76132495B"/>
    <x v="36"/>
    <x v="0"/>
    <x v="3"/>
    <x v="0"/>
    <s v="R00989"/>
    <x v="293"/>
    <x v="272"/>
    <x v="82"/>
    <x v="5"/>
    <x v="2"/>
    <x v="0"/>
    <x v="984"/>
    <x v="2"/>
    <x v="1"/>
    <x v="0"/>
    <x v="0"/>
    <x v="0"/>
    <x v="5"/>
    <x v="1"/>
    <x v="1"/>
    <x v="0"/>
    <x v="6"/>
    <x v="4"/>
    <x v="1"/>
    <x v="0"/>
    <x v="4"/>
    <x v="3"/>
    <x v="3"/>
    <x v="988"/>
    <x v="988"/>
  </r>
  <r>
    <s v="U0990"/>
    <s v="58070226X"/>
    <x v="29"/>
    <x v="0"/>
    <x v="4"/>
    <x v="0"/>
    <s v="R00990"/>
    <x v="57"/>
    <x v="187"/>
    <x v="168"/>
    <x v="11"/>
    <x v="0"/>
    <x v="2"/>
    <x v="985"/>
    <x v="2"/>
    <x v="3"/>
    <x v="2"/>
    <x v="2"/>
    <x v="0"/>
    <x v="11"/>
    <x v="1"/>
    <x v="2"/>
    <x v="2"/>
    <x v="3"/>
    <x v="0"/>
    <x v="1"/>
    <x v="0"/>
    <x v="4"/>
    <x v="4"/>
    <x v="1"/>
    <x v="989"/>
    <x v="989"/>
  </r>
  <r>
    <s v="U0991"/>
    <s v="97304162V"/>
    <x v="6"/>
    <x v="0"/>
    <x v="4"/>
    <x v="0"/>
    <s v="R00991"/>
    <x v="93"/>
    <x v="116"/>
    <x v="299"/>
    <x v="4"/>
    <x v="0"/>
    <x v="0"/>
    <x v="986"/>
    <x v="2"/>
    <x v="6"/>
    <x v="0"/>
    <x v="0"/>
    <x v="0"/>
    <x v="4"/>
    <x v="0"/>
    <x v="0"/>
    <x v="2"/>
    <x v="9"/>
    <x v="1"/>
    <x v="0"/>
    <x v="1"/>
    <x v="4"/>
    <x v="5"/>
    <x v="0"/>
    <x v="990"/>
    <x v="990"/>
  </r>
  <r>
    <s v="U0992"/>
    <s v="11620209B"/>
    <x v="5"/>
    <x v="1"/>
    <x v="6"/>
    <x v="0"/>
    <s v="R00992"/>
    <x v="184"/>
    <x v="115"/>
    <x v="300"/>
    <x v="8"/>
    <x v="2"/>
    <x v="1"/>
    <x v="987"/>
    <x v="1"/>
    <x v="6"/>
    <x v="2"/>
    <x v="2"/>
    <x v="3"/>
    <x v="8"/>
    <x v="0"/>
    <x v="2"/>
    <x v="0"/>
    <x v="7"/>
    <x v="0"/>
    <x v="0"/>
    <x v="1"/>
    <x v="3"/>
    <x v="3"/>
    <x v="2"/>
    <x v="991"/>
    <x v="991"/>
  </r>
  <r>
    <s v="U0993"/>
    <s v="82286847T"/>
    <x v="45"/>
    <x v="1"/>
    <x v="4"/>
    <x v="1"/>
    <s v="R00993"/>
    <x v="2"/>
    <x v="37"/>
    <x v="223"/>
    <x v="7"/>
    <x v="0"/>
    <x v="1"/>
    <x v="988"/>
    <x v="1"/>
    <x v="4"/>
    <x v="1"/>
    <x v="2"/>
    <x v="2"/>
    <x v="7"/>
    <x v="0"/>
    <x v="1"/>
    <x v="1"/>
    <x v="0"/>
    <x v="7"/>
    <x v="0"/>
    <x v="1"/>
    <x v="4"/>
    <x v="4"/>
    <x v="1"/>
    <x v="992"/>
    <x v="992"/>
  </r>
  <r>
    <s v="U0994"/>
    <s v="31559066F"/>
    <x v="33"/>
    <x v="0"/>
    <x v="5"/>
    <x v="0"/>
    <s v="R00994"/>
    <x v="40"/>
    <x v="21"/>
    <x v="213"/>
    <x v="9"/>
    <x v="3"/>
    <x v="1"/>
    <x v="989"/>
    <x v="2"/>
    <x v="4"/>
    <x v="2"/>
    <x v="0"/>
    <x v="3"/>
    <x v="9"/>
    <x v="0"/>
    <x v="2"/>
    <x v="0"/>
    <x v="9"/>
    <x v="0"/>
    <x v="0"/>
    <x v="0"/>
    <x v="0"/>
    <x v="0"/>
    <x v="2"/>
    <x v="993"/>
    <x v="993"/>
  </r>
  <r>
    <s v="U0995"/>
    <s v="89460400Z"/>
    <x v="14"/>
    <x v="1"/>
    <x v="4"/>
    <x v="1"/>
    <s v="R00995"/>
    <x v="239"/>
    <x v="255"/>
    <x v="140"/>
    <x v="10"/>
    <x v="1"/>
    <x v="0"/>
    <x v="990"/>
    <x v="2"/>
    <x v="4"/>
    <x v="0"/>
    <x v="1"/>
    <x v="0"/>
    <x v="10"/>
    <x v="1"/>
    <x v="1"/>
    <x v="1"/>
    <x v="4"/>
    <x v="3"/>
    <x v="0"/>
    <x v="1"/>
    <x v="3"/>
    <x v="3"/>
    <x v="1"/>
    <x v="994"/>
    <x v="994"/>
  </r>
  <r>
    <s v="U0996"/>
    <s v="94474187P"/>
    <x v="10"/>
    <x v="2"/>
    <x v="0"/>
    <x v="0"/>
    <s v="R00996"/>
    <x v="181"/>
    <x v="198"/>
    <x v="113"/>
    <x v="5"/>
    <x v="0"/>
    <x v="0"/>
    <x v="991"/>
    <x v="0"/>
    <x v="5"/>
    <x v="0"/>
    <x v="0"/>
    <x v="0"/>
    <x v="5"/>
    <x v="1"/>
    <x v="1"/>
    <x v="2"/>
    <x v="0"/>
    <x v="7"/>
    <x v="0"/>
    <x v="1"/>
    <x v="1"/>
    <x v="4"/>
    <x v="2"/>
    <x v="995"/>
    <x v="995"/>
  </r>
  <r>
    <s v="U0997"/>
    <s v="38093871Y"/>
    <x v="23"/>
    <x v="1"/>
    <x v="2"/>
    <x v="1"/>
    <s v="R00997"/>
    <x v="212"/>
    <x v="56"/>
    <x v="180"/>
    <x v="7"/>
    <x v="2"/>
    <x v="2"/>
    <x v="992"/>
    <x v="2"/>
    <x v="0"/>
    <x v="1"/>
    <x v="0"/>
    <x v="0"/>
    <x v="7"/>
    <x v="0"/>
    <x v="1"/>
    <x v="1"/>
    <x v="6"/>
    <x v="4"/>
    <x v="1"/>
    <x v="0"/>
    <x v="2"/>
    <x v="2"/>
    <x v="1"/>
    <x v="996"/>
    <x v="996"/>
  </r>
  <r>
    <s v="U0998"/>
    <s v="38040654B"/>
    <x v="7"/>
    <x v="0"/>
    <x v="3"/>
    <x v="1"/>
    <s v="R00998"/>
    <x v="252"/>
    <x v="261"/>
    <x v="6"/>
    <x v="0"/>
    <x v="1"/>
    <x v="2"/>
    <x v="993"/>
    <x v="2"/>
    <x v="0"/>
    <x v="1"/>
    <x v="0"/>
    <x v="0"/>
    <x v="0"/>
    <x v="1"/>
    <x v="0"/>
    <x v="1"/>
    <x v="4"/>
    <x v="7"/>
    <x v="1"/>
    <x v="0"/>
    <x v="2"/>
    <x v="3"/>
    <x v="1"/>
    <x v="997"/>
    <x v="997"/>
  </r>
  <r>
    <s v="U0999"/>
    <s v="11193681H"/>
    <x v="29"/>
    <x v="2"/>
    <x v="3"/>
    <x v="0"/>
    <s v="R00999"/>
    <x v="294"/>
    <x v="25"/>
    <x v="143"/>
    <x v="2"/>
    <x v="2"/>
    <x v="2"/>
    <x v="994"/>
    <x v="0"/>
    <x v="2"/>
    <x v="2"/>
    <x v="0"/>
    <x v="0"/>
    <x v="2"/>
    <x v="0"/>
    <x v="0"/>
    <x v="2"/>
    <x v="10"/>
    <x v="1"/>
    <x v="0"/>
    <x v="1"/>
    <x v="4"/>
    <x v="5"/>
    <x v="1"/>
    <x v="998"/>
    <x v="998"/>
  </r>
  <r>
    <s v="U1000"/>
    <s v="10904880M"/>
    <x v="10"/>
    <x v="2"/>
    <x v="1"/>
    <x v="1"/>
    <s v="R01000"/>
    <x v="222"/>
    <x v="243"/>
    <x v="229"/>
    <x v="6"/>
    <x v="3"/>
    <x v="2"/>
    <x v="995"/>
    <x v="1"/>
    <x v="1"/>
    <x v="3"/>
    <x v="2"/>
    <x v="0"/>
    <x v="6"/>
    <x v="0"/>
    <x v="0"/>
    <x v="1"/>
    <x v="5"/>
    <x v="4"/>
    <x v="0"/>
    <x v="0"/>
    <x v="2"/>
    <x v="4"/>
    <x v="2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7634A-7D26-4DB6-94D8-789AE658EC74}" name="td_noche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84:C99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ABC07-95FB-456A-9A26-BB24DEA46F1A}" name="td_num_pers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K51:L56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D2F50-601F-42B6-BD41-45BE0EB50CC3}" name="td_mes_reserv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K85:L98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7"/>
        <item x="0"/>
        <item x="4"/>
        <item x="3"/>
        <item x="5"/>
        <item x="6"/>
        <item x="11"/>
        <item x="8"/>
        <item x="1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884F7-E6E1-455E-B422-0A779E50FF17}" name="td_calificacion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>
  <location ref="K120:L126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37B00-2AB9-45BF-ADAF-1EE974D3DCEA}" name="td_mes_viaj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B120:C132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9"/>
        <item x="8"/>
        <item x="10"/>
        <item x="2"/>
        <item x="5"/>
        <item x="7"/>
        <item x="3"/>
        <item x="4"/>
        <item x="6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EC0CF-133F-4CFA-9C04-F994E65E989E}" name="td_duracion_viaj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B51:C66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3C5FB-7EC1-400F-8CB2-66D98ED9E4C7}" name="td_edad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0:C26" firstHeaderRow="1" firstDataRow="1" firstDataCol="1"/>
  <pivotFields count="36">
    <pivotField dataField="1"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ID_Usuario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186E3-A8D6-4DFE-86BC-F0E749980558}" name="td_promo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K70:L73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7B5B5-7DC4-4E05-A574-3600EBD546DC}" name="td-abandon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0">
  <location ref="K102:L105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4C478-AADB-4FBA-A43D-20EA5A768B29}" name="td_tipo_paquet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K25:L29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C10CC-C733-4C10-9190-9140B15E18C7}" name="td_actividade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5">
  <location ref="B71:C76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5">
    <i>
      <x v="1"/>
    </i>
    <i>
      <x v="3"/>
    </i>
    <i>
      <x v="2"/>
    </i>
    <i>
      <x v="4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655FD-23D7-4C49-B028-84817BDBCD0E}" name="td_tipo_viajer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B26:C29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3">
    <i>
      <x v="1"/>
    </i>
    <i>
      <x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6233E-A17E-4F0E-94F6-BA1EC434569D}" name="td_tipo_vuel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>
  <location ref="K56:L60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7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13CDC-5008-4977-BA28-980CFA5D34A4}" name="td_temporad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>
  <location ref="B103:C106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5"/>
  </rowFields>
  <rowItems count="3">
    <i>
      <x/>
    </i>
    <i>
      <x v="1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C6C88-20F7-49CA-AB65-605194EB496C}" name="td_alojamient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B55:C59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BD1A7-F628-4B2E-BCAD-17FA192AD422}" name="td_ubicacion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K10:L18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 sortType="descending">
      <items count="8">
        <item x="4"/>
        <item x="2"/>
        <item x="1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8">
    <i>
      <x v="2"/>
    </i>
    <i>
      <x v="6"/>
    </i>
    <i>
      <x v="1"/>
    </i>
    <i>
      <x/>
    </i>
    <i>
      <x v="3"/>
    </i>
    <i>
      <x v="4"/>
    </i>
    <i>
      <x v="5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6D7BB-782D-4BD8-B2E4-5CB49D2C5167}" name="td_estado_reserv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3">
  <location ref="K87:L91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6CC4A-F2A9-4C3C-9244-3B7274FE8A5D}" name="td_destin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K40:L48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>
      <items count="8">
        <item x="2"/>
        <item x="4"/>
        <item x="3"/>
        <item x="1"/>
        <item x="6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3297E-9AF9-4A47-AAA2-BF7D31840A1C}" name="td_fuente_reserv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>
  <location ref="B87:C91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2591B-4435-4F2E-BF70-B3090EFC4C86}" name="td_rango_edad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8">
  <location ref="K118:L123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7">
        <item h="1" x="2"/>
        <item x="5"/>
        <item x="0"/>
        <item x="1"/>
        <item x="4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8BC8A-9A1E-4252-9BD7-9D75BC719E12}" name="td_gener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11:C15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62CEF-901E-4D1F-88F4-46074417E5BE}" name="td_comentario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3">
  <location ref="B118:C125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 sortType="descending">
      <items count="7">
        <item x="2"/>
        <item x="5"/>
        <item x="0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8"/>
  </rowFields>
  <rowItems count="7">
    <i>
      <x v="3"/>
    </i>
    <i>
      <x v="4"/>
    </i>
    <i>
      <x v="5"/>
    </i>
    <i>
      <x v="2"/>
    </i>
    <i>
      <x v="1"/>
    </i>
    <i>
      <x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78251-AE8D-4585-82B6-9A0E564982B9}" name="td_metodo_pag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B39:C43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69F6D-E63E-495D-B6EE-6F49DB9BAB37}" name="td_fecha_viaj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2">
  <location ref="B21:C33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5"/>
  </rowFields>
  <rowItems count="1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4D796-F9D4-4C86-A8D6-F36EA1B5CDCE}" name="td_fecha_reserv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9">
  <location ref="B4:C17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uenta de ID_Usuario" fld="0" subtotal="count" showDataAs="percentOfTotal" baseField="0" baseItem="0" numFmtId="1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52D99-B45B-4375-BEFE-1D389DD9BA2F}" name="td_gastodia_cance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5">
  <location ref="B150:E170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2"/>
        <item x="9"/>
        <item x="7"/>
        <item x="0"/>
        <item x="4"/>
        <item x="3"/>
        <item x="5"/>
        <item x="6"/>
        <item x="11"/>
        <item x="8"/>
        <item x="10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Row" baseField="0" baseItem="0" numFmtId="10"/>
  </dataFields>
  <chartFormats count="1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0D219-7690-4692-8A16-88E2935B6742}" name="td_gastopersona_cance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4">
  <location ref="B125:E146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2"/>
        <item x="9"/>
        <item x="7"/>
        <item x="0"/>
        <item x="4"/>
        <item x="3"/>
        <item x="5"/>
        <item x="6"/>
        <item x="11"/>
        <item x="8"/>
        <item x="10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axis="axisRow"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0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Row" baseField="0" baseItem="0" numFmtId="10"/>
  </dataFields>
  <chartFormats count="1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A8FC4-2E2A-4542-B9C0-E4A49FD19364}" name="td_calificacion-cance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1">
  <location ref="B111:E117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2"/>
        <item x="9"/>
        <item x="7"/>
        <item x="0"/>
        <item x="4"/>
        <item x="3"/>
        <item x="5"/>
        <item x="6"/>
        <item x="11"/>
        <item x="8"/>
        <item x="10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7"/>
  </rowFields>
  <rowItems count="5">
    <i>
      <x/>
    </i>
    <i>
      <x v="1"/>
    </i>
    <i>
      <x v="2"/>
    </i>
    <i>
      <x v="3"/>
    </i>
    <i>
      <x v="4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Col" baseField="0" baseItem="0" numFmtId="1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DEF85-ADEA-4BE4-BB15-64D16A99C1AA}" name="td_costototal-cance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9">
  <location ref="B87:E108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axis="axisRow"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3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Col" baseField="0" baseItem="0" numFmtId="10"/>
  </dataField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E154-22F7-4ACA-8BAB-A7E95374C396}" name="td-personas-cance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8">
  <location ref="B71:E76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Col" baseField="0" baseItem="0" numFmtId="1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F5A73-037A-4CE5-8F7D-509E27F03DE6}" name="td-duracion-cance2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8">
  <location ref="M51:P66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Row" baseField="0" baseItem="0" numFmtId="1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84A64-4F6B-4D78-8FB1-4C02D9895723}" name="td-duracion-cance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7">
  <location ref="B51:E66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5">
        <item x="12"/>
        <item x="0"/>
        <item x="2"/>
        <item x="1"/>
        <item x="8"/>
        <item x="5"/>
        <item x="11"/>
        <item x="13"/>
        <item x="6"/>
        <item x="7"/>
        <item x="10"/>
        <item x="4"/>
        <item x="9"/>
        <item x="3"/>
        <item t="default"/>
      </items>
    </pivotField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Col" baseField="0" baseItem="0" numFmtId="10"/>
  </dataFields>
  <chartFormats count="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22413-5964-4144-A550-98ED75E039D3}" name="td_antelacion-cance2" cacheId="14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7">
  <location ref="M37:P46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9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Row" baseField="0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4036B-5554-4983-A97D-6A68DCEB9175}" name="td-antelacion-canc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36:E46" firstHeaderRow="1" firstDataRow="2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Col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092F6-E53F-4B7D-80F8-A7ED7647C776}" name="td-edad-canc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0:E27" firstHeaderRow="1" firstDataRow="2" firstDataCol="1"/>
  <pivotFields count="36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Reserva" fld="6" subtotal="count" showDataAs="percentOfCo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9AFDD-63CD-4AD6-906B-AED8E136892A}" name="TablaDinámica1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5:C8" firstHeaderRow="1" firstDataRow="1" firstDataCol="1"/>
  <pivotFields count="36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uenta de ID_Reserva" fld="6" subtotal="count" showDataAs="percentOfCo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D9E0E-9287-4A7E-8203-57E937755355}" name="TablaDinámica13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2">
  <location ref="M108:P116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>
      <items count="7">
        <item x="2"/>
        <item x="5"/>
        <item x="0"/>
        <item x="1"/>
        <item x="4"/>
        <item x="3"/>
        <item t="default"/>
      </items>
    </pivotField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Row" baseField="0" baseItem="0" numFmtId="1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30936-0E24-47C2-AFCD-A8375C1B2F4C}" name="TablaDinámica12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B2:C5" firstHeaderRow="1" firstDataRow="1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uenta de ID_Usuario" fld="0" subtotal="count" showDataAs="percentOfCol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C6991-61CB-4A20-B0D2-0742A3986F52}" name="td_metodo_pag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B47:E52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Row" baseField="0" baseItem="0" numFmtId="1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8ACD1-704A-499B-A621-A40B79ECD89E}" name="td_comentario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7">
  <location ref="B126:E134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 sortType="descending">
      <items count="7">
        <item x="2"/>
        <item x="5"/>
        <item x="0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8"/>
  </rowFields>
  <rowItems count="7">
    <i>
      <x v="3"/>
    </i>
    <i>
      <x v="4"/>
    </i>
    <i>
      <x v="5"/>
    </i>
    <i>
      <x v="2"/>
    </i>
    <i>
      <x v="1"/>
    </i>
    <i>
      <x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Row" baseField="0" baseItem="0" numFmtId="1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7C373-17F8-4077-ACD3-2934108926CE}" name="td_gener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19:E24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4">
    <i>
      <x v="1"/>
    </i>
    <i>
      <x/>
    </i>
    <i>
      <x v="2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Col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D1C18-20A8-4CAD-9964-19A9F992AC0D}" name="td_rango_edad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1">
  <location ref="M126:P132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>
      <items count="7">
        <item h="1" x="2"/>
        <item x="5"/>
        <item x="0"/>
        <item x="1"/>
        <item x="4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Row" baseField="0" baseItem="0" numFmtId="10"/>
  </dataFields>
  <chartFormats count="1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4BC8F-39E9-45A6-9FFD-0AF70D80EDE8}" name="td_fuente_reserv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4">
  <location ref="B95:E100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Total" baseField="0" baseItem="0" numFmtId="1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4338B-F66A-4B41-8A63-C2F94FACA066}" name="td_destin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M48:P57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 sortType="descending">
      <items count="8">
        <item x="2"/>
        <item x="4"/>
        <item x="3"/>
        <item x="1"/>
        <item x="6"/>
        <item x="5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6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8">
    <i>
      <x v="6"/>
    </i>
    <i>
      <x v="4"/>
    </i>
    <i>
      <x v="3"/>
    </i>
    <i>
      <x v="1"/>
    </i>
    <i>
      <x v="2"/>
    </i>
    <i>
      <x v="5"/>
    </i>
    <i>
      <x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Col" baseField="0" baseItem="0" numFmtId="1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58127-2345-4E69-9AF6-2812A94D9A29}" name="td_estado_reserv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>
  <location ref="M95:P100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Total" baseField="0" baseItem="0" numFmtId="10"/>
  </dataFields>
  <chartFormats count="1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3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3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3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E791B-6DC1-4401-86CD-26AAD22FDDA2}" name="td_ubicacion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M18:P27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 sortType="descending">
      <items count="8">
        <item x="4"/>
        <item x="2"/>
        <item x="1"/>
        <item x="6"/>
        <item x="5"/>
        <item x="0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6" count="1" selected="0">
              <x v="1"/>
            </reference>
          </references>
        </pivotArea>
      </autoSortScope>
    </pivotField>
    <pivotField showAll="0"/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8">
    <i>
      <x v="1"/>
    </i>
    <i>
      <x v="3"/>
    </i>
    <i>
      <x v="6"/>
    </i>
    <i>
      <x/>
    </i>
    <i>
      <x v="2"/>
    </i>
    <i>
      <x v="4"/>
    </i>
    <i>
      <x v="5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Col" baseField="0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E0C58-1608-4549-A626-ACD39961C229}" name="td_alojamient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>
  <location ref="B63:E68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Total" baseField="0" baseItem="0" numFmtId="1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4F37D-29D2-4880-9382-A062849168A1}" name="td_temporad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0">
  <location ref="B111:E115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5"/>
  </rowFields>
  <rowItems count="3">
    <i>
      <x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5F8F1-F011-4D54-AA96-5000B20A31A3}" name="td_tipo_vuel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>
  <location ref="M64:P69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7"/>
  </rowFields>
  <rowItems count="4">
    <i>
      <x/>
    </i>
    <i>
      <x v="2"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Col" baseField="0" baseItem="0" numFmtId="10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D1E48-B139-4116-AA87-5149F4D345BD}" name="td_tipo_viajero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B34:E38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3">
    <i>
      <x v="1"/>
    </i>
    <i>
      <x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Col" baseField="0" baseItem="0" numFmtId="1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AEC65-9D26-4E5C-BB33-C69250CC871C}" name="td_actividade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B79:E85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5">
    <i>
      <x v="1"/>
    </i>
    <i>
      <x v="3"/>
    </i>
    <i>
      <x v="2"/>
    </i>
    <i>
      <x v="4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Total" baseField="0" baseItem="0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82B48-1616-4720-A8B1-329C1ECC6F8B}" name="td_tipo_paquet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M33:P38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6" count="1" selected="0">
              <x v="1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/>
    </i>
    <i>
      <x v="2"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Col" baseField="0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00ADC-3796-4628-8337-0A2936694EB5}" name="td_promo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>
  <location ref="M78:P82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Row" baseField="0" baseItem="0" numFmtId="10"/>
  </dataField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C09F8-C660-4F54-B750-2D8F95C6BB52}" name="td_fecha_reserva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3">
  <location ref="B4:E18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Total" baseField="0" baseItem="0" numFmtId="10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2CCBE-90AF-4538-AD47-C350B402938C}" name="td_fecha_viaje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6">
  <location ref="B21:E34" firstHeaderRow="1" firstDataRow="2" firstDataCol="1"/>
  <pivotFields count="36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8">
        <item x="4"/>
        <item x="2"/>
        <item x="1"/>
        <item x="6"/>
        <item x="5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4" showAll="0">
      <items count="296">
        <item x="67"/>
        <item x="272"/>
        <item x="3"/>
        <item x="228"/>
        <item x="229"/>
        <item x="185"/>
        <item x="118"/>
        <item x="130"/>
        <item x="195"/>
        <item x="48"/>
        <item x="164"/>
        <item x="145"/>
        <item x="30"/>
        <item x="13"/>
        <item x="248"/>
        <item x="119"/>
        <item x="201"/>
        <item x="254"/>
        <item x="61"/>
        <item x="33"/>
        <item x="111"/>
        <item x="169"/>
        <item x="286"/>
        <item x="103"/>
        <item x="63"/>
        <item x="203"/>
        <item x="206"/>
        <item x="256"/>
        <item x="172"/>
        <item x="126"/>
        <item x="129"/>
        <item x="240"/>
        <item x="36"/>
        <item x="98"/>
        <item x="72"/>
        <item x="28"/>
        <item x="25"/>
        <item x="20"/>
        <item x="113"/>
        <item x="136"/>
        <item x="176"/>
        <item x="159"/>
        <item x="54"/>
        <item x="55"/>
        <item x="215"/>
        <item x="93"/>
        <item x="40"/>
        <item x="107"/>
        <item x="53"/>
        <item x="186"/>
        <item x="120"/>
        <item x="141"/>
        <item x="90"/>
        <item x="155"/>
        <item x="51"/>
        <item x="52"/>
        <item x="157"/>
        <item x="105"/>
        <item x="101"/>
        <item x="173"/>
        <item x="56"/>
        <item x="82"/>
        <item x="184"/>
        <item x="255"/>
        <item x="267"/>
        <item x="193"/>
        <item x="91"/>
        <item x="150"/>
        <item x="132"/>
        <item x="108"/>
        <item x="247"/>
        <item x="39"/>
        <item x="85"/>
        <item x="137"/>
        <item x="223"/>
        <item x="237"/>
        <item x="168"/>
        <item x="68"/>
        <item x="194"/>
        <item x="109"/>
        <item x="62"/>
        <item x="121"/>
        <item x="95"/>
        <item x="27"/>
        <item x="165"/>
        <item x="99"/>
        <item x="14"/>
        <item x="89"/>
        <item x="37"/>
        <item x="2"/>
        <item x="71"/>
        <item x="190"/>
        <item x="32"/>
        <item x="209"/>
        <item x="16"/>
        <item x="207"/>
        <item x="0"/>
        <item x="138"/>
        <item x="219"/>
        <item x="12"/>
        <item x="178"/>
        <item x="44"/>
        <item x="161"/>
        <item x="104"/>
        <item x="160"/>
        <item x="181"/>
        <item x="6"/>
        <item x="167"/>
        <item x="102"/>
        <item x="110"/>
        <item x="285"/>
        <item x="117"/>
        <item x="156"/>
        <item x="69"/>
        <item x="86"/>
        <item x="24"/>
        <item x="77"/>
        <item x="239"/>
        <item x="114"/>
        <item x="31"/>
        <item x="5"/>
        <item x="75"/>
        <item x="92"/>
        <item x="278"/>
        <item x="106"/>
        <item x="149"/>
        <item x="49"/>
        <item x="79"/>
        <item x="17"/>
        <item x="266"/>
        <item x="252"/>
        <item x="128"/>
        <item x="291"/>
        <item x="220"/>
        <item x="188"/>
        <item x="134"/>
        <item x="143"/>
        <item x="179"/>
        <item x="83"/>
        <item x="170"/>
        <item x="84"/>
        <item x="60"/>
        <item x="189"/>
        <item x="146"/>
        <item x="191"/>
        <item x="259"/>
        <item x="122"/>
        <item x="260"/>
        <item x="282"/>
        <item x="76"/>
        <item x="152"/>
        <item x="234"/>
        <item x="180"/>
        <item x="135"/>
        <item x="246"/>
        <item x="57"/>
        <item x="4"/>
        <item x="175"/>
        <item x="276"/>
        <item x="18"/>
        <item x="280"/>
        <item x="19"/>
        <item x="80"/>
        <item x="273"/>
        <item x="7"/>
        <item x="226"/>
        <item x="127"/>
        <item x="74"/>
        <item x="131"/>
        <item x="116"/>
        <item x="202"/>
        <item x="262"/>
        <item x="23"/>
        <item x="139"/>
        <item x="211"/>
        <item x="264"/>
        <item x="8"/>
        <item x="222"/>
        <item x="187"/>
        <item x="271"/>
        <item x="214"/>
        <item x="35"/>
        <item x="279"/>
        <item x="42"/>
        <item x="251"/>
        <item x="46"/>
        <item x="153"/>
        <item x="166"/>
        <item x="243"/>
        <item x="43"/>
        <item x="230"/>
        <item x="59"/>
        <item x="284"/>
        <item x="140"/>
        <item x="154"/>
        <item x="218"/>
        <item x="197"/>
        <item x="250"/>
        <item x="9"/>
        <item x="26"/>
        <item x="242"/>
        <item x="171"/>
        <item x="148"/>
        <item x="204"/>
        <item x="47"/>
        <item x="200"/>
        <item x="11"/>
        <item x="147"/>
        <item x="10"/>
        <item x="261"/>
        <item x="22"/>
        <item x="50"/>
        <item x="88"/>
        <item x="288"/>
        <item x="66"/>
        <item x="241"/>
        <item x="174"/>
        <item x="270"/>
        <item x="212"/>
        <item x="100"/>
        <item x="96"/>
        <item x="224"/>
        <item x="217"/>
        <item x="65"/>
        <item x="29"/>
        <item x="41"/>
        <item x="192"/>
        <item x="293"/>
        <item x="163"/>
        <item x="292"/>
        <item x="124"/>
        <item x="216"/>
        <item x="277"/>
        <item x="281"/>
        <item x="233"/>
        <item x="249"/>
        <item x="87"/>
        <item x="269"/>
        <item x="183"/>
        <item x="177"/>
        <item x="182"/>
        <item x="45"/>
        <item x="142"/>
        <item x="198"/>
        <item x="227"/>
        <item x="263"/>
        <item x="123"/>
        <item x="73"/>
        <item x="58"/>
        <item x="244"/>
        <item x="162"/>
        <item x="115"/>
        <item x="289"/>
        <item x="235"/>
        <item x="196"/>
        <item x="275"/>
        <item x="70"/>
        <item x="133"/>
        <item x="78"/>
        <item x="265"/>
        <item x="245"/>
        <item x="112"/>
        <item x="236"/>
        <item x="225"/>
        <item x="15"/>
        <item x="21"/>
        <item x="274"/>
        <item x="64"/>
        <item x="231"/>
        <item x="94"/>
        <item x="232"/>
        <item x="294"/>
        <item x="290"/>
        <item x="210"/>
        <item x="144"/>
        <item x="257"/>
        <item x="258"/>
        <item x="81"/>
        <item x="38"/>
        <item x="238"/>
        <item x="125"/>
        <item x="158"/>
        <item x="253"/>
        <item x="213"/>
        <item x="34"/>
        <item x="151"/>
        <item x="221"/>
        <item x="287"/>
        <item x="1"/>
        <item x="199"/>
        <item x="97"/>
        <item x="208"/>
        <item x="283"/>
        <item x="205"/>
        <item x="268"/>
        <item t="default"/>
      </items>
    </pivotField>
    <pivotField numFmtId="14" showAll="0">
      <items count="288">
        <item x="125"/>
        <item x="160"/>
        <item x="153"/>
        <item x="164"/>
        <item x="267"/>
        <item x="155"/>
        <item x="236"/>
        <item x="107"/>
        <item x="257"/>
        <item x="33"/>
        <item x="61"/>
        <item x="239"/>
        <item x="150"/>
        <item x="223"/>
        <item x="177"/>
        <item x="219"/>
        <item x="270"/>
        <item x="79"/>
        <item x="226"/>
        <item x="200"/>
        <item x="258"/>
        <item x="23"/>
        <item x="28"/>
        <item x="277"/>
        <item x="273"/>
        <item x="49"/>
        <item x="231"/>
        <item x="189"/>
        <item x="201"/>
        <item x="94"/>
        <item x="281"/>
        <item x="252"/>
        <item x="284"/>
        <item x="100"/>
        <item x="48"/>
        <item x="40"/>
        <item x="190"/>
        <item x="128"/>
        <item x="148"/>
        <item x="179"/>
        <item x="278"/>
        <item x="108"/>
        <item x="47"/>
        <item x="229"/>
        <item x="268"/>
        <item x="68"/>
        <item x="228"/>
        <item x="52"/>
        <item x="142"/>
        <item x="156"/>
        <item x="221"/>
        <item x="271"/>
        <item x="233"/>
        <item x="266"/>
        <item x="104"/>
        <item x="44"/>
        <item x="93"/>
        <item x="222"/>
        <item x="274"/>
        <item x="186"/>
        <item x="92"/>
        <item x="96"/>
        <item x="241"/>
        <item x="112"/>
        <item x="2"/>
        <item x="262"/>
        <item x="191"/>
        <item x="95"/>
        <item x="238"/>
        <item x="203"/>
        <item x="106"/>
        <item x="35"/>
        <item x="197"/>
        <item x="245"/>
        <item x="224"/>
        <item x="282"/>
        <item x="276"/>
        <item x="209"/>
        <item x="30"/>
        <item x="208"/>
        <item x="235"/>
        <item x="165"/>
        <item x="178"/>
        <item x="256"/>
        <item x="88"/>
        <item x="240"/>
        <item x="70"/>
        <item x="39"/>
        <item x="113"/>
        <item x="117"/>
        <item x="154"/>
        <item x="119"/>
        <item x="210"/>
        <item x="110"/>
        <item x="98"/>
        <item x="76"/>
        <item x="6"/>
        <item x="279"/>
        <item x="232"/>
        <item x="127"/>
        <item x="204"/>
        <item x="225"/>
        <item x="195"/>
        <item x="63"/>
        <item x="114"/>
        <item x="181"/>
        <item x="138"/>
        <item x="135"/>
        <item x="269"/>
        <item x="62"/>
        <item x="248"/>
        <item x="214"/>
        <item x="166"/>
        <item x="32"/>
        <item x="216"/>
        <item x="16"/>
        <item x="198"/>
        <item x="162"/>
        <item x="50"/>
        <item x="97"/>
        <item x="250"/>
        <item x="205"/>
        <item x="99"/>
        <item x="261"/>
        <item x="234"/>
        <item x="80"/>
        <item x="143"/>
        <item x="260"/>
        <item x="120"/>
        <item x="85"/>
        <item x="59"/>
        <item x="215"/>
        <item x="17"/>
        <item x="13"/>
        <item x="170"/>
        <item x="37"/>
        <item x="147"/>
        <item x="129"/>
        <item x="157"/>
        <item x="149"/>
        <item x="65"/>
        <item x="176"/>
        <item x="133"/>
        <item x="24"/>
        <item x="84"/>
        <item x="265"/>
        <item x="8"/>
        <item x="161"/>
        <item x="38"/>
        <item x="255"/>
        <item x="146"/>
        <item x="45"/>
        <item x="180"/>
        <item x="264"/>
        <item x="213"/>
        <item x="280"/>
        <item x="212"/>
        <item x="259"/>
        <item x="167"/>
        <item x="7"/>
        <item x="134"/>
        <item x="199"/>
        <item x="175"/>
        <item x="285"/>
        <item x="15"/>
        <item x="4"/>
        <item x="20"/>
        <item x="18"/>
        <item x="57"/>
        <item x="144"/>
        <item x="9"/>
        <item x="81"/>
        <item x="286"/>
        <item x="247"/>
        <item x="283"/>
        <item x="243"/>
        <item x="36"/>
        <item x="163"/>
        <item x="217"/>
        <item x="185"/>
        <item x="82"/>
        <item x="137"/>
        <item x="5"/>
        <item x="275"/>
        <item x="72"/>
        <item x="237"/>
        <item x="11"/>
        <item x="151"/>
        <item x="111"/>
        <item x="272"/>
        <item x="244"/>
        <item x="34"/>
        <item x="145"/>
        <item x="227"/>
        <item x="43"/>
        <item x="56"/>
        <item x="78"/>
        <item x="139"/>
        <item x="124"/>
        <item x="220"/>
        <item x="254"/>
        <item x="22"/>
        <item x="249"/>
        <item x="218"/>
        <item x="251"/>
        <item x="193"/>
        <item x="75"/>
        <item x="12"/>
        <item x="202"/>
        <item x="194"/>
        <item x="230"/>
        <item x="121"/>
        <item x="246"/>
        <item x="89"/>
        <item x="109"/>
        <item x="211"/>
        <item x="192"/>
        <item x="90"/>
        <item x="26"/>
        <item x="158"/>
        <item x="242"/>
        <item x="74"/>
        <item x="126"/>
        <item x="60"/>
        <item x="171"/>
        <item x="58"/>
        <item x="19"/>
        <item x="51"/>
        <item x="102"/>
        <item x="253"/>
        <item x="172"/>
        <item x="140"/>
        <item x="41"/>
        <item x="118"/>
        <item x="55"/>
        <item x="132"/>
        <item x="196"/>
        <item x="122"/>
        <item x="184"/>
        <item x="46"/>
        <item x="14"/>
        <item x="21"/>
        <item x="136"/>
        <item x="27"/>
        <item x="86"/>
        <item x="169"/>
        <item x="0"/>
        <item x="187"/>
        <item x="115"/>
        <item x="141"/>
        <item x="66"/>
        <item x="131"/>
        <item x="77"/>
        <item x="53"/>
        <item x="263"/>
        <item x="10"/>
        <item x="152"/>
        <item x="207"/>
        <item x="69"/>
        <item x="101"/>
        <item x="183"/>
        <item x="116"/>
        <item x="83"/>
        <item x="31"/>
        <item x="168"/>
        <item x="42"/>
        <item x="123"/>
        <item x="67"/>
        <item x="206"/>
        <item x="188"/>
        <item x="3"/>
        <item x="174"/>
        <item x="87"/>
        <item x="64"/>
        <item x="103"/>
        <item x="1"/>
        <item x="173"/>
        <item x="54"/>
        <item x="159"/>
        <item x="130"/>
        <item x="25"/>
        <item x="29"/>
        <item x="182"/>
        <item x="73"/>
        <item x="91"/>
        <item x="71"/>
        <item x="10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 sortType="descending">
      <items count="5">
        <item h="1"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h="1"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43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5"/>
  </rowFields>
  <rowItems count="1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uenta de ID_Usuario" fld="0" subtotal="count" showDataAs="percentOfTotal" baseField="0" baseItem="0" numFmtId="1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7D714FB-8BC5-4982-A963-8994C86B6248}" autoFormatId="16" applyNumberFormats="0" applyBorderFormats="0" applyFontFormats="0" applyPatternFormats="0" applyAlignmentFormats="0" applyWidthHeightFormats="0">
  <queryTableRefresh nextId="100">
    <queryTableFields count="32">
      <queryTableField id="1" name="ID_Usuario" tableColumnId="1"/>
      <queryTableField id="2" name="DNI_Usuario" tableColumnId="2"/>
      <queryTableField id="3" name="Edad" tableColumnId="3"/>
      <queryTableField id="5" name="Género" tableColumnId="5"/>
      <queryTableField id="7" name="Ubicación" tableColumnId="7"/>
      <queryTableField id="9" name="Tipo_Viajero" tableColumnId="9"/>
      <queryTableField id="10" name="ID_Reserva" tableColumnId="10"/>
      <queryTableField id="11" name="Fecha_Reserva" tableColumnId="11"/>
      <queryTableField id="12" name="Fecha_Viaje" tableColumnId="12"/>
      <queryTableField id="14" name="Antelacion_Reserva" tableColumnId="14"/>
      <queryTableField id="15" name="Duracion_Viaje_sucio" tableColumnId="15"/>
      <queryTableField id="16" name="Numero_Personas" tableColumnId="16"/>
      <queryTableField id="18" name="Tipo_Paquete" tableColumnId="18"/>
      <queryTableField id="19" name="Costo_Total" tableColumnId="19"/>
      <queryTableField id="20" name="Metodo_Pago" tableColumnId="20"/>
      <queryTableField id="22" name="Destino" tableColumnId="22"/>
      <queryTableField id="23" name="Tipo_Alojamiento_sucio" tableColumnId="23"/>
      <queryTableField id="24" name="Clase_Vuelo" tableColumnId="24"/>
      <queryTableField id="27" name="Actividades_Reservadas" tableColumnId="27"/>
      <queryTableField id="29" name="Numero_Noches_Estancia" tableColumnId="29"/>
      <queryTableField id="31" name="Promocion_Aplicada" tableColumnId="31"/>
      <queryTableField id="32" name="Fuente_Reserva" tableColumnId="32"/>
      <queryTableField id="33" name="Estado_Reserva" tableColumnId="33"/>
      <queryTableField id="35" name="Mes_Reserva" tableColumnId="35"/>
      <queryTableField id="37" name="Mes_Viaje" tableColumnId="37"/>
      <queryTableField id="38" name="Estacionalidad" tableColumnId="38"/>
      <queryTableField id="40" name="Cancelacion_reserva" tableColumnId="40"/>
      <queryTableField id="41" name="Calificacion_Usuario" tableColumnId="41"/>
      <queryTableField id="42" name="Comentarios" tableColumnId="42"/>
      <queryTableField id="43" name="Rango_Edad" tableColumnId="43"/>
      <queryTableField id="44" name="Gasto_persona" tableColumnId="44"/>
      <queryTableField id="45" name="Gasto_duracion" tableColumnId="45"/>
    </queryTableFields>
    <queryTableDeletedFields count="39">
      <deletedField name="Género_sucio"/>
      <deletedField name="Ubicación_sucio"/>
      <deletedField name="Tipo_Viajero_sucio"/>
      <deletedField name="Antelacion_Reserva_sucio"/>
      <deletedField name="Tipo_Paquete_sucio"/>
      <deletedField name="Destino_sucio"/>
      <deletedField name="Actividades_Reservadas_sucio"/>
      <deletedField name="Actividades_Reser_sucio2"/>
      <deletedField name="Numero_Noches_Estancia_sucio"/>
      <deletedField name="Promocion_Aplicada_sucio"/>
      <deletedField name="Mes_Reserva_sucio"/>
      <deletedField name="Mes_Viaje_sucio"/>
      <deletedField name="Cancelacion_Reserva_sucio"/>
      <deletedField name="Género_sucio"/>
      <deletedField name="Ubicación_sucio"/>
      <deletedField name="Tipo_Viajero_sucio"/>
      <deletedField name="Antelacion_Reserva_sucio"/>
      <deletedField name="Tipo_Paquete_sucio"/>
      <deletedField name="Destino_sucio"/>
      <deletedField name="Actividades_Reservadas_sucio"/>
      <deletedField name="Actividades_Reser_sucio2"/>
      <deletedField name="Numero_Noches_Estancia_sucio"/>
      <deletedField name="Promocion_Aplicada_sucio"/>
      <deletedField name="Mes_Reserva_sucio"/>
      <deletedField name="Mes_Viaje_sucio"/>
      <deletedField name="Cancelacion_Reserva_sucio"/>
      <deletedField name="Cancelacion_Reserva_sucio"/>
      <deletedField name="Mes_Viaje_sucio"/>
      <deletedField name="Mes_Reserva_sucio"/>
      <deletedField name="Promocion_Aplicada_sucio"/>
      <deletedField name="Numero_Noches_Estancia_sucio"/>
      <deletedField name="Actividades_Reser_sucio2"/>
      <deletedField name="Actividades_Reservadas_sucio"/>
      <deletedField name="Destino_sucio"/>
      <deletedField name="Tipo_Paquete_sucio"/>
      <deletedField name="Antelacion_Reserva_sucio"/>
      <deletedField name="Tipo_Viajero_sucio"/>
      <deletedField name="Ubicación_sucio"/>
      <deletedField name="Género_sucio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F2C0685-DC6B-4059-BB6A-8AEDA13310A0}" autoFormatId="16" applyNumberFormats="0" applyBorderFormats="0" applyFontFormats="0" applyPatternFormats="0" applyAlignmentFormats="0" applyWidthHeightFormats="0">
  <queryTableRefresh nextId="101">
    <queryTableFields count="15">
      <queryTableField id="3" name="Edad" tableColumnId="3"/>
      <queryTableField id="14" name="Antelacion_Reserva" tableColumnId="14"/>
      <queryTableField id="15" name="Duracion_Viaje_sucio" tableColumnId="15"/>
      <queryTableField id="16" name="Numero_Personas" tableColumnId="16"/>
      <queryTableField id="18" name="Tipo_Paquete" tableColumnId="18"/>
      <queryTableField id="19" name="Costo_Total" tableColumnId="19"/>
      <queryTableField id="24" name="Clase_Vuelo" tableColumnId="24"/>
      <queryTableField id="29" name="Numero_Noches_Estancia" tableColumnId="29"/>
      <queryTableField id="31" name="Promocion_Aplicada" tableColumnId="31"/>
      <queryTableField id="33" name="Estado_Reserva" tableColumnId="33"/>
      <queryTableField id="38" name="Estacionalidad" tableColumnId="38"/>
      <queryTableField id="40" name="Cancelacion_reserva" tableColumnId="40"/>
      <queryTableField id="41" name="Calificacion_Usuario" tableColumnId="41"/>
      <queryTableField id="44" name="Gasto_persona" tableColumnId="44"/>
      <queryTableField id="45" name="Gasto_duracion" tableColumnId="45"/>
    </queryTableFields>
    <queryTableDeletedFields count="56">
      <deletedField name="Género_sucio"/>
      <deletedField name="Ubicación_sucio"/>
      <deletedField name="Tipo_Viajero_sucio"/>
      <deletedField name="Antelacion_Reserva_sucio"/>
      <deletedField name="Tipo_Paquete_sucio"/>
      <deletedField name="Destino_sucio"/>
      <deletedField name="Actividades_Reservadas_sucio"/>
      <deletedField name="Actividades_Reser_sucio2"/>
      <deletedField name="Numero_Noches_Estancia_sucio"/>
      <deletedField name="Promocion_Aplicada_sucio"/>
      <deletedField name="Mes_Reserva_sucio"/>
      <deletedField name="Mes_Viaje_sucio"/>
      <deletedField name="Cancelacion_Reserva_sucio"/>
      <deletedField name="Género_sucio"/>
      <deletedField name="Ubicación_sucio"/>
      <deletedField name="Tipo_Viajero_sucio"/>
      <deletedField name="Antelacion_Reserva_sucio"/>
      <deletedField name="Tipo_Paquete_sucio"/>
      <deletedField name="Destino_sucio"/>
      <deletedField name="Actividades_Reservadas_sucio"/>
      <deletedField name="Actividades_Reser_sucio2"/>
      <deletedField name="Numero_Noches_Estancia_sucio"/>
      <deletedField name="Promocion_Aplicada_sucio"/>
      <deletedField name="Mes_Reserva_sucio"/>
      <deletedField name="Mes_Viaje_sucio"/>
      <deletedField name="Cancelacion_Reserva_sucio"/>
      <deletedField name="Cancelacion_Reserva_sucio"/>
      <deletedField name="Mes_Viaje_sucio"/>
      <deletedField name="Mes_Reserva_sucio"/>
      <deletedField name="Promocion_Aplicada_sucio"/>
      <deletedField name="Numero_Noches_Estancia_sucio"/>
      <deletedField name="Actividades_Reser_sucio2"/>
      <deletedField name="Actividades_Reservadas_sucio"/>
      <deletedField name="Destino_sucio"/>
      <deletedField name="Tipo_Paquete_sucio"/>
      <deletedField name="Antelacion_Reserva_sucio"/>
      <deletedField name="Tipo_Viajero_sucio"/>
      <deletedField name="Ubicación_sucio"/>
      <deletedField name="Género_sucio"/>
      <deletedField name="ID_Usuario"/>
      <deletedField name="DNI_Usuario"/>
      <deletedField name="Género"/>
      <deletedField name="Ubicación"/>
      <deletedField name="Tipo_Viajero"/>
      <deletedField name="ID_Reserva"/>
      <deletedField name="Fecha_Reserva"/>
      <deletedField name="Fecha_Viaje"/>
      <deletedField name="Metodo_Pago"/>
      <deletedField name="Destino"/>
      <deletedField name="Tipo_Alojamiento_sucio"/>
      <deletedField name="Actividades_Reservadas"/>
      <deletedField name="Fuente_Reserva"/>
      <deletedField name="Mes_Reserva"/>
      <deletedField name="Mes_Viaje"/>
      <deletedField name="Comentarios"/>
      <deletedField name="Rango_Eda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5DEF26-C17F-4011-937E-79A3CFD8916A}" name="datos_transformados" displayName="datos_transformados" ref="A1:AF1001" tableType="queryTable" totalsRowShown="0">
  <autoFilter ref="A1:AF1001" xr:uid="{3D5DEF26-C17F-4011-937E-79A3CFD8916A}"/>
  <tableColumns count="32">
    <tableColumn id="1" xr3:uid="{C41DECE2-7E78-4706-BB7C-256CD185205D}" uniqueName="1" name="ID_Usuario" queryTableFieldId="1" dataDxfId="32"/>
    <tableColumn id="2" xr3:uid="{EE8D011A-BD81-4F02-A3C0-725739B8C14C}" uniqueName="2" name="DNI_Usuario" queryTableFieldId="2" dataDxfId="31"/>
    <tableColumn id="3" xr3:uid="{09149C34-1EED-4D3A-ACBD-DFA96EC94129}" uniqueName="3" name="Edad" queryTableFieldId="3"/>
    <tableColumn id="5" xr3:uid="{8CE65501-9033-4404-B740-035C54B25E37}" uniqueName="5" name="Género" queryTableFieldId="5" dataDxfId="30"/>
    <tableColumn id="7" xr3:uid="{149EA3CD-62E0-4F97-808F-1FAF06431873}" uniqueName="7" name="Ubicación" queryTableFieldId="7" dataDxfId="29"/>
    <tableColumn id="9" xr3:uid="{05CFAB39-6E80-4FD7-8776-5FABA753A479}" uniqueName="9" name="Tipo_Viajero" queryTableFieldId="9" dataDxfId="28"/>
    <tableColumn id="10" xr3:uid="{BBE3792C-1A46-4DF1-8156-D460D2983A96}" uniqueName="10" name="ID_Reserva" queryTableFieldId="10" dataDxfId="27"/>
    <tableColumn id="11" xr3:uid="{CF361635-B7F4-4939-A071-E78E286DC39A}" uniqueName="11" name="Fecha_Reserva" queryTableFieldId="11" dataDxfId="26"/>
    <tableColumn id="12" xr3:uid="{5E8993A1-898B-44BB-8239-C131E2C8E32F}" uniqueName="12" name="Fecha_Viaje" queryTableFieldId="12" dataDxfId="25"/>
    <tableColumn id="14" xr3:uid="{6E971FF5-3A5F-4756-B21F-8CA666E48514}" uniqueName="14" name="Antelacion_Reserva" queryTableFieldId="14"/>
    <tableColumn id="15" xr3:uid="{0E584FB6-7222-49E1-B57C-CA566BB8C04F}" uniqueName="15" name="Duracion_Viaje" queryTableFieldId="15"/>
    <tableColumn id="16" xr3:uid="{B98CC3F9-973E-4DA1-A2EB-08FECE6FA813}" uniqueName="16" name="Numero_Personas" queryTableFieldId="16"/>
    <tableColumn id="18" xr3:uid="{94384166-8A84-472C-BBC9-59247F68D3BF}" uniqueName="18" name="Tipo_Paquete" queryTableFieldId="18" dataDxfId="24"/>
    <tableColumn id="19" xr3:uid="{65240AF1-9A02-4772-8A06-886C2ED5ACE0}" uniqueName="19" name="Costo_Total" queryTableFieldId="19" dataDxfId="23" dataCellStyle="Millares"/>
    <tableColumn id="20" xr3:uid="{7273AA10-42A0-4DBA-AC55-1926A84D4DC8}" uniqueName="20" name="Metodo_Pago" queryTableFieldId="20" dataDxfId="22"/>
    <tableColumn id="22" xr3:uid="{D26479D9-A99E-4D12-AEBF-78AF894D9169}" uniqueName="22" name="Destino" queryTableFieldId="22" dataDxfId="21"/>
    <tableColumn id="23" xr3:uid="{4F206D7A-4A09-4876-9937-ADF1166466B1}" uniqueName="23" name="Tipo_Alojamiento" queryTableFieldId="23" dataDxfId="20"/>
    <tableColumn id="24" xr3:uid="{E5EF2F7F-AABB-45D3-88F4-E114DE802FA8}" uniqueName="24" name="Clase_Vuelo" queryTableFieldId="24" dataDxfId="19"/>
    <tableColumn id="27" xr3:uid="{BAE468A5-3530-4E93-B7E7-6B0B7E6E9ADB}" uniqueName="27" name="Actividades_Reservadas" queryTableFieldId="27" dataDxfId="18"/>
    <tableColumn id="29" xr3:uid="{13637B33-814D-4E5C-9D0D-17117A9ADAC6}" uniqueName="29" name="Numero_Noches_Estancia" queryTableFieldId="29"/>
    <tableColumn id="31" xr3:uid="{6C9ABBAC-078A-4B54-A8B5-340E5B0761D6}" uniqueName="31" name="Promocion_Aplicada" queryTableFieldId="31" dataDxfId="17"/>
    <tableColumn id="32" xr3:uid="{869E1FCA-A5B9-4177-8D54-EDF2C8790FF3}" uniqueName="32" name="Fuente_Reserva" queryTableFieldId="32" dataDxfId="16"/>
    <tableColumn id="33" xr3:uid="{6C2A218D-48B7-4C47-9A79-6947E00CDDDC}" uniqueName="33" name="Estado_Reserva" queryTableFieldId="33" dataDxfId="15"/>
    <tableColumn id="35" xr3:uid="{3F2C968E-5D65-4260-AC17-25089726A387}" uniqueName="35" name="Mes_Reserva" queryTableFieldId="35"/>
    <tableColumn id="37" xr3:uid="{F82712BC-2D07-4C64-A354-285B9FAA121E}" uniqueName="37" name="Mes_Viaje" queryTableFieldId="37"/>
    <tableColumn id="38" xr3:uid="{4C6E9D71-5813-4C48-9825-DF6374E6A33A}" uniqueName="38" name="Estacionalidad" queryTableFieldId="38" dataDxfId="14"/>
    <tableColumn id="40" xr3:uid="{160EB4E0-C34B-4DC8-8C99-ACEDCD807AE0}" uniqueName="40" name="Cancelacion_reserva" queryTableFieldId="40" dataDxfId="13"/>
    <tableColumn id="41" xr3:uid="{F732685E-1BCB-4C12-90AE-4E6327C1899E}" uniqueName="41" name="Calificacion_Usuario" queryTableFieldId="41"/>
    <tableColumn id="42" xr3:uid="{51F5FE1F-316B-43EC-8A3E-DA30115A0397}" uniqueName="42" name="Comentarios" queryTableFieldId="42" dataDxfId="12"/>
    <tableColumn id="43" xr3:uid="{B0812319-3CB3-43B0-B769-1656043012EE}" uniqueName="43" name="Rango_Edad" queryTableFieldId="43" dataDxfId="11"/>
    <tableColumn id="44" xr3:uid="{F9CAB74C-7838-4A50-AA55-A4137E8B02C4}" uniqueName="44" name="Gasto_persona" queryTableFieldId="44" dataDxfId="10" dataCellStyle="Millares"/>
    <tableColumn id="45" xr3:uid="{3AC0255F-1B10-4188-8617-EF6690669935}" uniqueName="45" name="Gasto_duracion" queryTableFieldId="45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8C755D-DB91-440A-833D-4A05E7C298DB}" name="datos_transformados3" displayName="datos_transformados3" ref="A1:O1001" tableType="queryTable" totalsRowShown="0">
  <autoFilter ref="A1:O1001" xr:uid="{468C755D-DB91-440A-833D-4A05E7C298DB}"/>
  <tableColumns count="15">
    <tableColumn id="3" xr3:uid="{9CCE6537-48A2-4D8C-8246-C98B822EDDB7}" uniqueName="3" name="Edad" queryTableFieldId="3"/>
    <tableColumn id="14" xr3:uid="{AF9CD985-1FE2-4DE7-B438-A04DEFD06FCF}" uniqueName="14" name="Antelacion_Reserva" queryTableFieldId="14"/>
    <tableColumn id="15" xr3:uid="{096B5B16-5F9B-4244-8DFB-7CFBAB15C811}" uniqueName="15" name="Duracion_Viaje" queryTableFieldId="15"/>
    <tableColumn id="16" xr3:uid="{F28EB800-5605-4CE3-82B8-12671829CCA0}" uniqueName="16" name="Numero_Personas" queryTableFieldId="16"/>
    <tableColumn id="18" xr3:uid="{3D0443E5-CCD3-4EC7-97AB-50DD67C6F201}" uniqueName="18" name="Tipo_Paquete" queryTableFieldId="18" dataDxfId="0"/>
    <tableColumn id="19" xr3:uid="{F052607B-74F9-4C29-873D-4AA66695CF6A}" uniqueName="19" name="Costo_Total" queryTableFieldId="19" dataDxfId="8" dataCellStyle="Millares"/>
    <tableColumn id="24" xr3:uid="{0B1154AE-405C-44C8-917C-5E2F80E3AF2E}" uniqueName="24" name="Clase_Vuelo" queryTableFieldId="24" dataDxfId="7"/>
    <tableColumn id="29" xr3:uid="{4C4D6A78-480F-4262-89D6-F9FAFD0BFC33}" uniqueName="29" name="Numero_Noches_Estancia" queryTableFieldId="29"/>
    <tableColumn id="31" xr3:uid="{7EEF8768-CAA5-44CA-A160-B7198CD4F849}" uniqueName="31" name="Promocion_Aplicada" queryTableFieldId="31" dataDxfId="6"/>
    <tableColumn id="33" xr3:uid="{39FB31D9-085C-406E-952E-12A875A7641F}" uniqueName="33" name="Estado_Reserva" queryTableFieldId="33" dataDxfId="5"/>
    <tableColumn id="38" xr3:uid="{F892646D-E686-4647-9FFE-919C455E8EF0}" uniqueName="38" name="Estacionalidad" queryTableFieldId="38" dataDxfId="4"/>
    <tableColumn id="40" xr3:uid="{405D15B8-7039-4698-A83A-0634508299CD}" uniqueName="40" name="Cancelacion_reserva" queryTableFieldId="40" dataDxfId="3"/>
    <tableColumn id="41" xr3:uid="{F21218CA-8EFB-483B-B4EE-035D719995B5}" uniqueName="41" name="Calificacion_Usuario" queryTableFieldId="41"/>
    <tableColumn id="44" xr3:uid="{EF3611A8-3C16-4754-A474-9807B8CEEA04}" uniqueName="44" name="Gasto_persona" queryTableFieldId="44" dataDxfId="2" dataCellStyle="Millares"/>
    <tableColumn id="45" xr3:uid="{21129E31-9255-431D-8612-9072D4B919ED}" uniqueName="45" name="Gasto_duracion" queryTableFieldId="45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13" Type="http://schemas.openxmlformats.org/officeDocument/2006/relationships/pivotTable" Target="../pivotTables/pivotTable20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12" Type="http://schemas.openxmlformats.org/officeDocument/2006/relationships/pivotTable" Target="../pivotTables/pivotTable19.xml"/><Relationship Id="rId17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6" Type="http://schemas.openxmlformats.org/officeDocument/2006/relationships/pivotTable" Target="../pivotTables/pivotTable23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11" Type="http://schemas.openxmlformats.org/officeDocument/2006/relationships/pivotTable" Target="../pivotTables/pivotTable18.xml"/><Relationship Id="rId5" Type="http://schemas.openxmlformats.org/officeDocument/2006/relationships/pivotTable" Target="../pivotTables/pivotTable12.xml"/><Relationship Id="rId15" Type="http://schemas.openxmlformats.org/officeDocument/2006/relationships/pivotTable" Target="../pivotTables/pivotTable22.xml"/><Relationship Id="rId10" Type="http://schemas.openxmlformats.org/officeDocument/2006/relationships/pivotTable" Target="../pivotTables/pivotTable17.xml"/><Relationship Id="rId4" Type="http://schemas.openxmlformats.org/officeDocument/2006/relationships/pivotTable" Target="../pivotTables/pivotTable11.xml"/><Relationship Id="rId9" Type="http://schemas.openxmlformats.org/officeDocument/2006/relationships/pivotTable" Target="../pivotTables/pivotTable16.xml"/><Relationship Id="rId14" Type="http://schemas.openxmlformats.org/officeDocument/2006/relationships/pivotTable" Target="../pivotTables/pivotTable2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3.xml"/><Relationship Id="rId3" Type="http://schemas.openxmlformats.org/officeDocument/2006/relationships/pivotTable" Target="../pivotTables/pivotTable28.xml"/><Relationship Id="rId7" Type="http://schemas.openxmlformats.org/officeDocument/2006/relationships/pivotTable" Target="../pivotTables/pivotTable32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6" Type="http://schemas.openxmlformats.org/officeDocument/2006/relationships/pivotTable" Target="../pivotTables/pivotTable31.xml"/><Relationship Id="rId11" Type="http://schemas.openxmlformats.org/officeDocument/2006/relationships/pivotTable" Target="../pivotTables/pivotTable36.xml"/><Relationship Id="rId5" Type="http://schemas.openxmlformats.org/officeDocument/2006/relationships/pivotTable" Target="../pivotTables/pivotTable30.xml"/><Relationship Id="rId10" Type="http://schemas.openxmlformats.org/officeDocument/2006/relationships/pivotTable" Target="../pivotTables/pivotTable35.xml"/><Relationship Id="rId4" Type="http://schemas.openxmlformats.org/officeDocument/2006/relationships/pivotTable" Target="../pivotTables/pivotTable29.xml"/><Relationship Id="rId9" Type="http://schemas.openxmlformats.org/officeDocument/2006/relationships/pivotTable" Target="../pivotTables/pivotTable34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4.xml"/><Relationship Id="rId13" Type="http://schemas.openxmlformats.org/officeDocument/2006/relationships/pivotTable" Target="../pivotTables/pivotTable49.xml"/><Relationship Id="rId18" Type="http://schemas.openxmlformats.org/officeDocument/2006/relationships/drawing" Target="../drawings/drawing5.xml"/><Relationship Id="rId3" Type="http://schemas.openxmlformats.org/officeDocument/2006/relationships/pivotTable" Target="../pivotTables/pivotTable39.xml"/><Relationship Id="rId7" Type="http://schemas.openxmlformats.org/officeDocument/2006/relationships/pivotTable" Target="../pivotTables/pivotTable43.xml"/><Relationship Id="rId12" Type="http://schemas.openxmlformats.org/officeDocument/2006/relationships/pivotTable" Target="../pivotTables/pivotTable48.xml"/><Relationship Id="rId17" Type="http://schemas.openxmlformats.org/officeDocument/2006/relationships/pivotTable" Target="../pivotTables/pivotTable53.xml"/><Relationship Id="rId2" Type="http://schemas.openxmlformats.org/officeDocument/2006/relationships/pivotTable" Target="../pivotTables/pivotTable38.xml"/><Relationship Id="rId16" Type="http://schemas.openxmlformats.org/officeDocument/2006/relationships/pivotTable" Target="../pivotTables/pivotTable52.xml"/><Relationship Id="rId1" Type="http://schemas.openxmlformats.org/officeDocument/2006/relationships/pivotTable" Target="../pivotTables/pivotTable37.xml"/><Relationship Id="rId6" Type="http://schemas.openxmlformats.org/officeDocument/2006/relationships/pivotTable" Target="../pivotTables/pivotTable42.xml"/><Relationship Id="rId11" Type="http://schemas.openxmlformats.org/officeDocument/2006/relationships/pivotTable" Target="../pivotTables/pivotTable47.xml"/><Relationship Id="rId5" Type="http://schemas.openxmlformats.org/officeDocument/2006/relationships/pivotTable" Target="../pivotTables/pivotTable41.xml"/><Relationship Id="rId15" Type="http://schemas.openxmlformats.org/officeDocument/2006/relationships/pivotTable" Target="../pivotTables/pivotTable51.xml"/><Relationship Id="rId10" Type="http://schemas.openxmlformats.org/officeDocument/2006/relationships/pivotTable" Target="../pivotTables/pivotTable46.xml"/><Relationship Id="rId4" Type="http://schemas.openxmlformats.org/officeDocument/2006/relationships/pivotTable" Target="../pivotTables/pivotTable40.xml"/><Relationship Id="rId9" Type="http://schemas.openxmlformats.org/officeDocument/2006/relationships/pivotTable" Target="../pivotTables/pivotTable45.xml"/><Relationship Id="rId14" Type="http://schemas.openxmlformats.org/officeDocument/2006/relationships/pivotTable" Target="../pivotTables/pivotTable5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5.xml"/><Relationship Id="rId1" Type="http://schemas.openxmlformats.org/officeDocument/2006/relationships/pivotTable" Target="../pivotTables/pivot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90C7A-D903-4116-9013-3A5CEB806473}">
  <dimension ref="A1:AF1001"/>
  <sheetViews>
    <sheetView showGridLines="0" topLeftCell="Q1" workbookViewId="0">
      <selection sqref="A1:XFD1048576"/>
    </sheetView>
  </sheetViews>
  <sheetFormatPr baseColWidth="10" defaultRowHeight="15" x14ac:dyDescent="0.25"/>
  <cols>
    <col min="1" max="1" width="13" bestFit="1" customWidth="1"/>
    <col min="2" max="2" width="14.42578125" bestFit="1" customWidth="1"/>
    <col min="3" max="3" width="7.7109375" bestFit="1" customWidth="1"/>
    <col min="4" max="4" width="10.28515625" bestFit="1" customWidth="1"/>
    <col min="5" max="5" width="12.140625" bestFit="1" customWidth="1"/>
    <col min="6" max="6" width="14.28515625" bestFit="1" customWidth="1"/>
    <col min="7" max="7" width="13.42578125" bestFit="1" customWidth="1"/>
    <col min="8" max="8" width="16.7109375" bestFit="1" customWidth="1"/>
    <col min="9" max="9" width="13.85546875" bestFit="1" customWidth="1"/>
    <col min="10" max="10" width="21.140625" bestFit="1" customWidth="1"/>
    <col min="11" max="11" width="22.5703125" bestFit="1" customWidth="1"/>
    <col min="12" max="12" width="19.85546875" bestFit="1" customWidth="1"/>
    <col min="13" max="13" width="18.42578125" bestFit="1" customWidth="1"/>
    <col min="14" max="14" width="14" bestFit="1" customWidth="1"/>
    <col min="15" max="15" width="21.85546875" bestFit="1" customWidth="1"/>
    <col min="16" max="16" width="10.85546875" bestFit="1" customWidth="1"/>
    <col min="17" max="17" width="24.85546875" bestFit="1" customWidth="1"/>
    <col min="18" max="18" width="14.42578125" bestFit="1" customWidth="1"/>
    <col min="19" max="19" width="25.28515625" bestFit="1" customWidth="1"/>
    <col min="20" max="20" width="27" bestFit="1" customWidth="1"/>
    <col min="21" max="21" width="21.5703125" bestFit="1" customWidth="1"/>
    <col min="22" max="22" width="17.7109375" bestFit="1" customWidth="1"/>
    <col min="23" max="23" width="17.5703125" bestFit="1" customWidth="1"/>
    <col min="24" max="24" width="15.140625" bestFit="1" customWidth="1"/>
    <col min="25" max="25" width="12.28515625" bestFit="1" customWidth="1"/>
    <col min="26" max="26" width="16.42578125" bestFit="1" customWidth="1"/>
    <col min="27" max="27" width="22.140625" bestFit="1" customWidth="1"/>
    <col min="28" max="28" width="21.85546875" bestFit="1" customWidth="1"/>
    <col min="29" max="29" width="23.5703125" bestFit="1" customWidth="1"/>
    <col min="30" max="30" width="15.5703125" bestFit="1" customWidth="1"/>
    <col min="31" max="31" width="16.7109375" style="15" bestFit="1" customWidth="1"/>
    <col min="32" max="32" width="17.28515625" style="4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3085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3086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s="15" t="s">
        <v>28</v>
      </c>
      <c r="AF1" s="4" t="s">
        <v>29</v>
      </c>
    </row>
    <row r="2" spans="1:32" x14ac:dyDescent="0.25">
      <c r="A2" t="s">
        <v>30</v>
      </c>
      <c r="B2" t="s">
        <v>31</v>
      </c>
      <c r="C2">
        <v>37</v>
      </c>
      <c r="D2" t="s">
        <v>32</v>
      </c>
      <c r="E2" t="s">
        <v>33</v>
      </c>
      <c r="F2" t="s">
        <v>34</v>
      </c>
      <c r="G2" t="s">
        <v>35</v>
      </c>
      <c r="H2" s="1">
        <v>45391</v>
      </c>
      <c r="I2" s="1">
        <v>45616</v>
      </c>
      <c r="J2">
        <v>225</v>
      </c>
      <c r="K2">
        <v>2</v>
      </c>
      <c r="L2">
        <v>3</v>
      </c>
      <c r="M2" t="s">
        <v>36</v>
      </c>
      <c r="N2" s="4">
        <v>1670.4</v>
      </c>
      <c r="O2" t="s">
        <v>37</v>
      </c>
      <c r="P2" t="s">
        <v>38</v>
      </c>
      <c r="Q2" t="s">
        <v>39</v>
      </c>
      <c r="R2" t="s">
        <v>40</v>
      </c>
      <c r="S2" t="s">
        <v>39</v>
      </c>
      <c r="T2">
        <v>1</v>
      </c>
      <c r="U2" t="s">
        <v>41</v>
      </c>
      <c r="V2" t="s">
        <v>42</v>
      </c>
      <c r="W2" t="s">
        <v>43</v>
      </c>
      <c r="X2">
        <v>4</v>
      </c>
      <c r="Y2">
        <v>11</v>
      </c>
      <c r="Z2" t="s">
        <v>44</v>
      </c>
      <c r="AA2" t="s">
        <v>41</v>
      </c>
      <c r="AB2">
        <v>1</v>
      </c>
      <c r="AC2" t="s">
        <v>45</v>
      </c>
      <c r="AD2" t="s">
        <v>46</v>
      </c>
      <c r="AE2" s="15">
        <v>556.80000000000007</v>
      </c>
      <c r="AF2" s="4">
        <v>835.2</v>
      </c>
    </row>
    <row r="3" spans="1:32" x14ac:dyDescent="0.25">
      <c r="A3" t="s">
        <v>47</v>
      </c>
      <c r="B3" t="s">
        <v>48</v>
      </c>
      <c r="C3">
        <v>39</v>
      </c>
      <c r="D3" t="s">
        <v>32</v>
      </c>
      <c r="E3" t="s">
        <v>49</v>
      </c>
      <c r="F3" t="s">
        <v>34</v>
      </c>
      <c r="G3" t="s">
        <v>50</v>
      </c>
      <c r="H3" s="1">
        <v>45635</v>
      </c>
      <c r="I3" s="1">
        <v>45646</v>
      </c>
      <c r="J3">
        <v>11</v>
      </c>
      <c r="K3">
        <v>4</v>
      </c>
      <c r="L3">
        <v>3</v>
      </c>
      <c r="M3" t="s">
        <v>36</v>
      </c>
      <c r="N3" s="4">
        <v>245.23</v>
      </c>
      <c r="O3" t="s">
        <v>37</v>
      </c>
      <c r="P3" t="s">
        <v>51</v>
      </c>
      <c r="Q3" t="s">
        <v>39</v>
      </c>
      <c r="R3" t="s">
        <v>52</v>
      </c>
      <c r="S3" t="s">
        <v>39</v>
      </c>
      <c r="T3">
        <v>3</v>
      </c>
      <c r="U3" t="s">
        <v>41</v>
      </c>
      <c r="V3" t="s">
        <v>53</v>
      </c>
      <c r="W3" t="s">
        <v>54</v>
      </c>
      <c r="X3">
        <v>12</v>
      </c>
      <c r="Y3">
        <v>12</v>
      </c>
      <c r="Z3" t="s">
        <v>55</v>
      </c>
      <c r="AA3" t="s">
        <v>41</v>
      </c>
      <c r="AB3">
        <v>3</v>
      </c>
      <c r="AC3" t="s">
        <v>45</v>
      </c>
      <c r="AD3" t="s">
        <v>46</v>
      </c>
      <c r="AE3" s="15">
        <v>81.743333333333325</v>
      </c>
      <c r="AF3" s="4">
        <v>61.307499999999997</v>
      </c>
    </row>
    <row r="4" spans="1:32" x14ac:dyDescent="0.25">
      <c r="A4" t="s">
        <v>56</v>
      </c>
      <c r="B4" t="s">
        <v>57</v>
      </c>
      <c r="C4">
        <v>29</v>
      </c>
      <c r="D4" t="s">
        <v>58</v>
      </c>
      <c r="E4" t="s">
        <v>59</v>
      </c>
      <c r="F4" t="s">
        <v>34</v>
      </c>
      <c r="G4" t="s">
        <v>60</v>
      </c>
      <c r="H4" s="1">
        <v>45384</v>
      </c>
      <c r="I4" s="1">
        <v>45418</v>
      </c>
      <c r="J4">
        <v>34</v>
      </c>
      <c r="K4">
        <v>3</v>
      </c>
      <c r="L4">
        <v>2</v>
      </c>
      <c r="M4" t="s">
        <v>61</v>
      </c>
      <c r="N4" s="4">
        <v>1107.8599999999999</v>
      </c>
      <c r="O4" t="s">
        <v>37</v>
      </c>
      <c r="P4" t="s">
        <v>62</v>
      </c>
      <c r="Q4" t="s">
        <v>63</v>
      </c>
      <c r="R4" t="s">
        <v>64</v>
      </c>
      <c r="S4" t="s">
        <v>65</v>
      </c>
      <c r="T4">
        <v>2</v>
      </c>
      <c r="U4" t="s">
        <v>41</v>
      </c>
      <c r="V4" t="s">
        <v>42</v>
      </c>
      <c r="W4" t="s">
        <v>54</v>
      </c>
      <c r="X4">
        <v>4</v>
      </c>
      <c r="Y4">
        <v>5</v>
      </c>
      <c r="Z4" t="s">
        <v>44</v>
      </c>
      <c r="AA4" t="s">
        <v>41</v>
      </c>
      <c r="AB4">
        <v>1</v>
      </c>
      <c r="AC4" t="s">
        <v>66</v>
      </c>
      <c r="AD4" t="s">
        <v>67</v>
      </c>
      <c r="AE4" s="15">
        <v>553.92999999999995</v>
      </c>
      <c r="AF4" s="4">
        <v>369.28666666666663</v>
      </c>
    </row>
    <row r="5" spans="1:32" x14ac:dyDescent="0.25">
      <c r="A5" t="s">
        <v>68</v>
      </c>
      <c r="B5" t="s">
        <v>69</v>
      </c>
      <c r="C5">
        <v>31</v>
      </c>
      <c r="D5" t="s">
        <v>32</v>
      </c>
      <c r="E5" t="s">
        <v>70</v>
      </c>
      <c r="F5" t="s">
        <v>34</v>
      </c>
      <c r="G5" t="s">
        <v>71</v>
      </c>
      <c r="H5" s="1">
        <v>45294</v>
      </c>
      <c r="I5" s="1">
        <v>45641</v>
      </c>
      <c r="J5">
        <v>347</v>
      </c>
      <c r="K5">
        <v>14</v>
      </c>
      <c r="L5">
        <v>2</v>
      </c>
      <c r="M5" t="s">
        <v>72</v>
      </c>
      <c r="N5" s="4">
        <v>1243.29</v>
      </c>
      <c r="O5" t="s">
        <v>73</v>
      </c>
      <c r="P5" t="s">
        <v>51</v>
      </c>
      <c r="Q5" t="s">
        <v>74</v>
      </c>
      <c r="R5" t="s">
        <v>40</v>
      </c>
      <c r="S5" t="s">
        <v>39</v>
      </c>
      <c r="T5">
        <v>13</v>
      </c>
      <c r="U5" t="s">
        <v>41</v>
      </c>
      <c r="V5" t="s">
        <v>53</v>
      </c>
      <c r="W5" t="s">
        <v>54</v>
      </c>
      <c r="X5">
        <v>1</v>
      </c>
      <c r="Y5">
        <v>12</v>
      </c>
      <c r="Z5" t="s">
        <v>44</v>
      </c>
      <c r="AA5" t="s">
        <v>41</v>
      </c>
      <c r="AB5">
        <v>4</v>
      </c>
      <c r="AC5" t="s">
        <v>3109</v>
      </c>
      <c r="AD5" t="s">
        <v>46</v>
      </c>
      <c r="AE5" s="15">
        <v>621.64499999999998</v>
      </c>
      <c r="AF5" s="4">
        <v>88.806428571428569</v>
      </c>
    </row>
    <row r="6" spans="1:32" x14ac:dyDescent="0.25">
      <c r="A6" t="s">
        <v>75</v>
      </c>
      <c r="B6" t="s">
        <v>76</v>
      </c>
      <c r="C6">
        <v>35</v>
      </c>
      <c r="D6" t="s">
        <v>32</v>
      </c>
      <c r="E6" t="s">
        <v>77</v>
      </c>
      <c r="F6" t="s">
        <v>34</v>
      </c>
      <c r="G6" t="s">
        <v>78</v>
      </c>
      <c r="H6" s="1">
        <v>45456</v>
      </c>
      <c r="I6" s="1">
        <v>45531</v>
      </c>
      <c r="J6">
        <v>75</v>
      </c>
      <c r="K6">
        <v>4</v>
      </c>
      <c r="L6">
        <v>1</v>
      </c>
      <c r="M6" t="s">
        <v>36</v>
      </c>
      <c r="N6" s="4">
        <v>1902.62</v>
      </c>
      <c r="O6" t="s">
        <v>79</v>
      </c>
      <c r="P6" t="s">
        <v>80</v>
      </c>
      <c r="Q6" t="s">
        <v>39</v>
      </c>
      <c r="R6" t="s">
        <v>40</v>
      </c>
      <c r="S6" t="s">
        <v>39</v>
      </c>
      <c r="T6">
        <v>3</v>
      </c>
      <c r="U6" t="s">
        <v>41</v>
      </c>
      <c r="V6" t="s">
        <v>81</v>
      </c>
      <c r="W6" t="s">
        <v>43</v>
      </c>
      <c r="X6">
        <v>6</v>
      </c>
      <c r="Y6">
        <v>8</v>
      </c>
      <c r="Z6" t="s">
        <v>55</v>
      </c>
      <c r="AA6" t="s">
        <v>41</v>
      </c>
      <c r="AB6">
        <v>2</v>
      </c>
      <c r="AC6" t="s">
        <v>45</v>
      </c>
      <c r="AD6" t="s">
        <v>46</v>
      </c>
      <c r="AE6" s="15">
        <v>1902.62</v>
      </c>
      <c r="AF6" s="4">
        <v>475.65499999999997</v>
      </c>
    </row>
    <row r="7" spans="1:32" x14ac:dyDescent="0.25">
      <c r="A7" t="s">
        <v>82</v>
      </c>
      <c r="B7" t="s">
        <v>83</v>
      </c>
      <c r="C7">
        <v>35</v>
      </c>
      <c r="D7" t="s">
        <v>58</v>
      </c>
      <c r="E7" t="s">
        <v>84</v>
      </c>
      <c r="F7" t="s">
        <v>34</v>
      </c>
      <c r="G7" t="s">
        <v>85</v>
      </c>
      <c r="H7" s="1">
        <v>45418</v>
      </c>
      <c r="I7" s="1">
        <v>45549</v>
      </c>
      <c r="J7">
        <v>131</v>
      </c>
      <c r="K7">
        <v>14</v>
      </c>
      <c r="L7">
        <v>2</v>
      </c>
      <c r="M7" t="s">
        <v>36</v>
      </c>
      <c r="N7" s="4">
        <v>416.78</v>
      </c>
      <c r="O7" t="s">
        <v>79</v>
      </c>
      <c r="P7" t="s">
        <v>86</v>
      </c>
      <c r="Q7" t="s">
        <v>39</v>
      </c>
      <c r="R7" t="s">
        <v>40</v>
      </c>
      <c r="S7" t="s">
        <v>39</v>
      </c>
      <c r="T7">
        <v>13</v>
      </c>
      <c r="U7" t="s">
        <v>41</v>
      </c>
      <c r="V7" t="s">
        <v>42</v>
      </c>
      <c r="W7" t="s">
        <v>54</v>
      </c>
      <c r="X7">
        <v>5</v>
      </c>
      <c r="Y7">
        <v>9</v>
      </c>
      <c r="Z7" t="s">
        <v>44</v>
      </c>
      <c r="AA7" t="s">
        <v>87</v>
      </c>
      <c r="AB7">
        <v>1</v>
      </c>
      <c r="AC7" t="s">
        <v>66</v>
      </c>
      <c r="AD7" t="s">
        <v>46</v>
      </c>
      <c r="AE7" s="15">
        <v>208.39</v>
      </c>
      <c r="AF7" s="4">
        <v>29.77</v>
      </c>
    </row>
    <row r="8" spans="1:32" x14ac:dyDescent="0.25">
      <c r="A8" t="s">
        <v>88</v>
      </c>
      <c r="B8" t="s">
        <v>89</v>
      </c>
      <c r="C8">
        <v>46</v>
      </c>
      <c r="D8" t="s">
        <v>58</v>
      </c>
      <c r="E8" t="s">
        <v>70</v>
      </c>
      <c r="F8" t="s">
        <v>90</v>
      </c>
      <c r="G8" t="s">
        <v>91</v>
      </c>
      <c r="H8" s="1">
        <v>45401</v>
      </c>
      <c r="I8" s="1">
        <v>45458</v>
      </c>
      <c r="J8">
        <v>57</v>
      </c>
      <c r="K8">
        <v>14</v>
      </c>
      <c r="L8">
        <v>3</v>
      </c>
      <c r="M8" t="s">
        <v>72</v>
      </c>
      <c r="N8" s="4">
        <v>1734.41</v>
      </c>
      <c r="O8" t="s">
        <v>37</v>
      </c>
      <c r="P8" t="s">
        <v>92</v>
      </c>
      <c r="Q8" t="s">
        <v>74</v>
      </c>
      <c r="R8" t="s">
        <v>52</v>
      </c>
      <c r="S8" t="s">
        <v>39</v>
      </c>
      <c r="T8">
        <v>13</v>
      </c>
      <c r="U8" t="s">
        <v>87</v>
      </c>
      <c r="V8" t="s">
        <v>42</v>
      </c>
      <c r="W8" t="s">
        <v>54</v>
      </c>
      <c r="X8">
        <v>4</v>
      </c>
      <c r="Y8">
        <v>6</v>
      </c>
      <c r="Z8" t="s">
        <v>55</v>
      </c>
      <c r="AA8" t="s">
        <v>41</v>
      </c>
      <c r="AB8">
        <v>2</v>
      </c>
      <c r="AC8" t="s">
        <v>3109</v>
      </c>
      <c r="AD8" t="s">
        <v>93</v>
      </c>
      <c r="AE8" s="15">
        <v>578.13666666666666</v>
      </c>
      <c r="AF8" s="4">
        <v>123.88642857142858</v>
      </c>
    </row>
    <row r="9" spans="1:32" x14ac:dyDescent="0.25">
      <c r="A9" t="s">
        <v>94</v>
      </c>
      <c r="B9" t="s">
        <v>95</v>
      </c>
      <c r="C9">
        <v>36</v>
      </c>
      <c r="D9" t="s">
        <v>96</v>
      </c>
      <c r="E9" t="s">
        <v>70</v>
      </c>
      <c r="F9" t="s">
        <v>90</v>
      </c>
      <c r="G9" t="s">
        <v>97</v>
      </c>
      <c r="H9" s="1">
        <v>45465</v>
      </c>
      <c r="I9" s="1">
        <v>45525</v>
      </c>
      <c r="J9">
        <v>60</v>
      </c>
      <c r="K9">
        <v>4</v>
      </c>
      <c r="L9">
        <v>3</v>
      </c>
      <c r="M9" t="s">
        <v>72</v>
      </c>
      <c r="N9" s="4">
        <v>586.67999999999995</v>
      </c>
      <c r="O9" t="s">
        <v>73</v>
      </c>
      <c r="P9" t="s">
        <v>80</v>
      </c>
      <c r="Q9" t="s">
        <v>63</v>
      </c>
      <c r="R9" t="s">
        <v>64</v>
      </c>
      <c r="S9" t="s">
        <v>39</v>
      </c>
      <c r="T9">
        <v>3</v>
      </c>
      <c r="U9" t="s">
        <v>87</v>
      </c>
      <c r="V9" t="s">
        <v>42</v>
      </c>
      <c r="W9" t="s">
        <v>43</v>
      </c>
      <c r="X9">
        <v>6</v>
      </c>
      <c r="Y9">
        <v>8</v>
      </c>
      <c r="Z9" t="s">
        <v>55</v>
      </c>
      <c r="AA9" t="s">
        <v>87</v>
      </c>
      <c r="AB9">
        <v>4</v>
      </c>
      <c r="AC9" t="s">
        <v>98</v>
      </c>
      <c r="AD9" t="s">
        <v>46</v>
      </c>
      <c r="AE9" s="15">
        <v>195.55999999999997</v>
      </c>
      <c r="AF9" s="4">
        <v>146.66999999999999</v>
      </c>
    </row>
    <row r="10" spans="1:32" x14ac:dyDescent="0.25">
      <c r="A10" t="s">
        <v>99</v>
      </c>
      <c r="B10" t="s">
        <v>100</v>
      </c>
      <c r="C10">
        <v>26</v>
      </c>
      <c r="D10" t="s">
        <v>32</v>
      </c>
      <c r="E10" t="s">
        <v>84</v>
      </c>
      <c r="F10" t="s">
        <v>34</v>
      </c>
      <c r="G10" t="s">
        <v>101</v>
      </c>
      <c r="H10" s="1">
        <v>45478</v>
      </c>
      <c r="I10" s="1">
        <v>45511</v>
      </c>
      <c r="J10">
        <v>33</v>
      </c>
      <c r="K10">
        <v>14</v>
      </c>
      <c r="L10">
        <v>1</v>
      </c>
      <c r="M10" t="s">
        <v>72</v>
      </c>
      <c r="N10" s="4">
        <v>697.62</v>
      </c>
      <c r="O10" t="s">
        <v>73</v>
      </c>
      <c r="P10" t="s">
        <v>92</v>
      </c>
      <c r="Q10" t="s">
        <v>102</v>
      </c>
      <c r="R10" t="s">
        <v>40</v>
      </c>
      <c r="S10" t="s">
        <v>39</v>
      </c>
      <c r="T10">
        <v>13</v>
      </c>
      <c r="U10" t="s">
        <v>41</v>
      </c>
      <c r="V10" t="s">
        <v>42</v>
      </c>
      <c r="W10" t="s">
        <v>103</v>
      </c>
      <c r="X10">
        <v>7</v>
      </c>
      <c r="Y10">
        <v>8</v>
      </c>
      <c r="Z10" t="s">
        <v>55</v>
      </c>
      <c r="AA10" t="s">
        <v>87</v>
      </c>
      <c r="AB10">
        <v>1</v>
      </c>
      <c r="AC10" t="s">
        <v>66</v>
      </c>
      <c r="AD10" t="s">
        <v>67</v>
      </c>
      <c r="AE10" s="15">
        <v>697.62</v>
      </c>
      <c r="AF10" s="4">
        <v>49.83</v>
      </c>
    </row>
    <row r="11" spans="1:32" x14ac:dyDescent="0.25">
      <c r="A11" t="s">
        <v>104</v>
      </c>
      <c r="B11" t="s">
        <v>105</v>
      </c>
      <c r="C11">
        <v>48</v>
      </c>
      <c r="D11" t="s">
        <v>58</v>
      </c>
      <c r="E11" t="s">
        <v>49</v>
      </c>
      <c r="F11" t="s">
        <v>34</v>
      </c>
      <c r="G11" t="s">
        <v>106</v>
      </c>
      <c r="H11" s="1">
        <v>45501</v>
      </c>
      <c r="I11" s="1">
        <v>45536</v>
      </c>
      <c r="J11">
        <v>35</v>
      </c>
      <c r="K11">
        <v>12</v>
      </c>
      <c r="L11">
        <v>4</v>
      </c>
      <c r="M11" t="s">
        <v>72</v>
      </c>
      <c r="N11" s="4">
        <v>1659.61</v>
      </c>
      <c r="O11" t="s">
        <v>73</v>
      </c>
      <c r="P11" t="s">
        <v>51</v>
      </c>
      <c r="Q11" t="s">
        <v>63</v>
      </c>
      <c r="R11" t="s">
        <v>64</v>
      </c>
      <c r="S11" t="s">
        <v>39</v>
      </c>
      <c r="T11">
        <v>11</v>
      </c>
      <c r="U11" t="s">
        <v>87</v>
      </c>
      <c r="V11" t="s">
        <v>81</v>
      </c>
      <c r="W11" t="s">
        <v>43</v>
      </c>
      <c r="X11">
        <v>7</v>
      </c>
      <c r="Y11">
        <v>9</v>
      </c>
      <c r="Z11" t="s">
        <v>44</v>
      </c>
      <c r="AA11" t="s">
        <v>87</v>
      </c>
      <c r="AB11">
        <v>2</v>
      </c>
      <c r="AC11" t="s">
        <v>45</v>
      </c>
      <c r="AD11" t="s">
        <v>93</v>
      </c>
      <c r="AE11" s="15">
        <v>414.90249999999997</v>
      </c>
      <c r="AF11" s="4">
        <v>138.30083333333332</v>
      </c>
    </row>
    <row r="12" spans="1:32" x14ac:dyDescent="0.25">
      <c r="A12" t="s">
        <v>107</v>
      </c>
      <c r="B12" t="s">
        <v>108</v>
      </c>
      <c r="C12">
        <v>47</v>
      </c>
      <c r="D12" t="s">
        <v>32</v>
      </c>
      <c r="E12" t="s">
        <v>109</v>
      </c>
      <c r="F12" t="s">
        <v>34</v>
      </c>
      <c r="G12" t="s">
        <v>110</v>
      </c>
      <c r="H12" s="1">
        <v>45511</v>
      </c>
      <c r="I12" s="1">
        <v>45625</v>
      </c>
      <c r="J12">
        <v>114</v>
      </c>
      <c r="K12">
        <v>2</v>
      </c>
      <c r="L12">
        <v>4</v>
      </c>
      <c r="M12" t="s">
        <v>72</v>
      </c>
      <c r="N12" s="4">
        <v>1023</v>
      </c>
      <c r="O12" t="s">
        <v>79</v>
      </c>
      <c r="P12" t="s">
        <v>62</v>
      </c>
      <c r="Q12" t="s">
        <v>63</v>
      </c>
      <c r="R12" t="s">
        <v>64</v>
      </c>
      <c r="S12" t="s">
        <v>39</v>
      </c>
      <c r="T12">
        <v>1</v>
      </c>
      <c r="U12" t="s">
        <v>87</v>
      </c>
      <c r="V12" t="s">
        <v>81</v>
      </c>
      <c r="W12" t="s">
        <v>103</v>
      </c>
      <c r="X12">
        <v>8</v>
      </c>
      <c r="Y12">
        <v>11</v>
      </c>
      <c r="Z12" t="s">
        <v>55</v>
      </c>
      <c r="AA12" t="s">
        <v>41</v>
      </c>
      <c r="AB12">
        <v>1</v>
      </c>
      <c r="AC12" t="s">
        <v>45</v>
      </c>
      <c r="AD12" t="s">
        <v>93</v>
      </c>
      <c r="AE12" s="15">
        <v>255.75</v>
      </c>
      <c r="AF12" s="4">
        <v>511.5</v>
      </c>
    </row>
    <row r="13" spans="1:32" x14ac:dyDescent="0.25">
      <c r="A13" t="s">
        <v>111</v>
      </c>
      <c r="B13" t="s">
        <v>112</v>
      </c>
      <c r="C13">
        <v>43</v>
      </c>
      <c r="D13" t="s">
        <v>96</v>
      </c>
      <c r="E13" t="s">
        <v>49</v>
      </c>
      <c r="F13" t="s">
        <v>34</v>
      </c>
      <c r="G13" t="s">
        <v>113</v>
      </c>
      <c r="H13" s="1">
        <v>45509</v>
      </c>
      <c r="I13" s="1">
        <v>45554</v>
      </c>
      <c r="J13">
        <v>45</v>
      </c>
      <c r="K13">
        <v>6</v>
      </c>
      <c r="L13">
        <v>4</v>
      </c>
      <c r="M13" t="s">
        <v>36</v>
      </c>
      <c r="N13" s="4">
        <v>1819.89</v>
      </c>
      <c r="O13" t="s">
        <v>73</v>
      </c>
      <c r="P13" t="s">
        <v>86</v>
      </c>
      <c r="Q13" t="s">
        <v>39</v>
      </c>
      <c r="R13" t="s">
        <v>64</v>
      </c>
      <c r="S13" t="s">
        <v>39</v>
      </c>
      <c r="T13">
        <v>5</v>
      </c>
      <c r="U13" t="s">
        <v>87</v>
      </c>
      <c r="V13" t="s">
        <v>81</v>
      </c>
      <c r="W13" t="s">
        <v>103</v>
      </c>
      <c r="X13">
        <v>8</v>
      </c>
      <c r="Y13">
        <v>9</v>
      </c>
      <c r="Z13" t="s">
        <v>55</v>
      </c>
      <c r="AA13" t="s">
        <v>87</v>
      </c>
      <c r="AB13">
        <v>3</v>
      </c>
      <c r="AC13" t="s">
        <v>114</v>
      </c>
      <c r="AD13" t="s">
        <v>93</v>
      </c>
      <c r="AE13" s="15">
        <v>454.97250000000003</v>
      </c>
      <c r="AF13" s="4">
        <v>303.315</v>
      </c>
    </row>
    <row r="14" spans="1:32" x14ac:dyDescent="0.25">
      <c r="A14" t="s">
        <v>115</v>
      </c>
      <c r="B14" t="s">
        <v>116</v>
      </c>
      <c r="C14">
        <v>45</v>
      </c>
      <c r="D14" t="s">
        <v>58</v>
      </c>
      <c r="E14" t="s">
        <v>70</v>
      </c>
      <c r="F14" t="s">
        <v>90</v>
      </c>
      <c r="G14" t="s">
        <v>117</v>
      </c>
      <c r="H14" s="1">
        <v>45394</v>
      </c>
      <c r="I14" s="1">
        <v>45576</v>
      </c>
      <c r="J14">
        <v>182</v>
      </c>
      <c r="K14">
        <v>9</v>
      </c>
      <c r="L14">
        <v>4</v>
      </c>
      <c r="M14" t="s">
        <v>61</v>
      </c>
      <c r="N14" s="4">
        <v>1171.47</v>
      </c>
      <c r="O14" t="s">
        <v>79</v>
      </c>
      <c r="P14" t="s">
        <v>118</v>
      </c>
      <c r="Q14" t="s">
        <v>63</v>
      </c>
      <c r="R14" t="s">
        <v>40</v>
      </c>
      <c r="S14" t="s">
        <v>119</v>
      </c>
      <c r="T14">
        <v>8</v>
      </c>
      <c r="U14" t="s">
        <v>87</v>
      </c>
      <c r="V14" t="s">
        <v>53</v>
      </c>
      <c r="W14" t="s">
        <v>54</v>
      </c>
      <c r="X14">
        <v>4</v>
      </c>
      <c r="Y14">
        <v>10</v>
      </c>
      <c r="Z14" t="s">
        <v>55</v>
      </c>
      <c r="AA14" t="s">
        <v>41</v>
      </c>
      <c r="AB14">
        <v>2</v>
      </c>
      <c r="AC14" t="s">
        <v>3109</v>
      </c>
      <c r="AD14" t="s">
        <v>93</v>
      </c>
      <c r="AE14" s="15">
        <v>292.86750000000001</v>
      </c>
      <c r="AF14" s="4">
        <v>130.16333333333333</v>
      </c>
    </row>
    <row r="15" spans="1:32" x14ac:dyDescent="0.25">
      <c r="A15" t="s">
        <v>120</v>
      </c>
      <c r="B15" t="s">
        <v>121</v>
      </c>
      <c r="C15">
        <v>24</v>
      </c>
      <c r="D15" t="s">
        <v>32</v>
      </c>
      <c r="E15" t="s">
        <v>77</v>
      </c>
      <c r="F15" t="s">
        <v>34</v>
      </c>
      <c r="G15" t="s">
        <v>122</v>
      </c>
      <c r="H15" s="1">
        <v>45306</v>
      </c>
      <c r="I15" s="1">
        <v>45496</v>
      </c>
      <c r="J15">
        <v>190</v>
      </c>
      <c r="K15">
        <v>12</v>
      </c>
      <c r="L15">
        <v>1</v>
      </c>
      <c r="M15" t="s">
        <v>72</v>
      </c>
      <c r="N15" s="4">
        <v>1226.81</v>
      </c>
      <c r="O15" t="s">
        <v>73</v>
      </c>
      <c r="P15" t="s">
        <v>92</v>
      </c>
      <c r="Q15" t="s">
        <v>102</v>
      </c>
      <c r="R15" t="s">
        <v>40</v>
      </c>
      <c r="S15" t="s">
        <v>39</v>
      </c>
      <c r="T15">
        <v>11</v>
      </c>
      <c r="U15" t="s">
        <v>87</v>
      </c>
      <c r="V15" t="s">
        <v>53</v>
      </c>
      <c r="W15" t="s">
        <v>103</v>
      </c>
      <c r="X15">
        <v>1</v>
      </c>
      <c r="Y15">
        <v>7</v>
      </c>
      <c r="Z15" t="s">
        <v>55</v>
      </c>
      <c r="AA15" t="s">
        <v>87</v>
      </c>
      <c r="AB15">
        <v>1</v>
      </c>
      <c r="AC15" t="s">
        <v>45</v>
      </c>
      <c r="AD15" t="s">
        <v>67</v>
      </c>
      <c r="AE15" s="15">
        <v>1226.81</v>
      </c>
      <c r="AF15" s="4">
        <v>102.23416666666667</v>
      </c>
    </row>
    <row r="16" spans="1:32" x14ac:dyDescent="0.25">
      <c r="A16" t="s">
        <v>123</v>
      </c>
      <c r="B16" t="s">
        <v>124</v>
      </c>
      <c r="C16">
        <v>27</v>
      </c>
      <c r="D16" t="s">
        <v>58</v>
      </c>
      <c r="E16" t="s">
        <v>77</v>
      </c>
      <c r="F16" t="s">
        <v>90</v>
      </c>
      <c r="G16" t="s">
        <v>125</v>
      </c>
      <c r="H16" s="1">
        <v>45381</v>
      </c>
      <c r="I16" s="1">
        <v>45549</v>
      </c>
      <c r="J16">
        <v>168</v>
      </c>
      <c r="K16">
        <v>10</v>
      </c>
      <c r="L16">
        <v>2</v>
      </c>
      <c r="M16" t="s">
        <v>36</v>
      </c>
      <c r="N16" s="4">
        <v>1549.64</v>
      </c>
      <c r="O16" t="s">
        <v>79</v>
      </c>
      <c r="P16" t="s">
        <v>86</v>
      </c>
      <c r="Q16" t="s">
        <v>39</v>
      </c>
      <c r="R16" t="s">
        <v>52</v>
      </c>
      <c r="S16" t="s">
        <v>39</v>
      </c>
      <c r="T16">
        <v>9</v>
      </c>
      <c r="U16" t="s">
        <v>41</v>
      </c>
      <c r="V16" t="s">
        <v>42</v>
      </c>
      <c r="W16" t="s">
        <v>54</v>
      </c>
      <c r="X16">
        <v>3</v>
      </c>
      <c r="Y16">
        <v>9</v>
      </c>
      <c r="Z16" t="s">
        <v>55</v>
      </c>
      <c r="AA16" t="s">
        <v>87</v>
      </c>
      <c r="AB16">
        <v>3</v>
      </c>
      <c r="AC16" t="s">
        <v>66</v>
      </c>
      <c r="AD16" t="s">
        <v>67</v>
      </c>
      <c r="AE16" s="15">
        <v>774.82</v>
      </c>
      <c r="AF16" s="4">
        <v>154.964</v>
      </c>
    </row>
    <row r="17" spans="1:32" x14ac:dyDescent="0.25">
      <c r="A17" t="s">
        <v>126</v>
      </c>
      <c r="B17" t="s">
        <v>127</v>
      </c>
      <c r="C17">
        <v>20</v>
      </c>
      <c r="D17" t="s">
        <v>58</v>
      </c>
      <c r="E17" t="s">
        <v>33</v>
      </c>
      <c r="F17" t="s">
        <v>34</v>
      </c>
      <c r="G17" t="s">
        <v>128</v>
      </c>
      <c r="H17" s="1">
        <v>45587</v>
      </c>
      <c r="I17" s="1">
        <v>45646</v>
      </c>
      <c r="J17">
        <v>59</v>
      </c>
      <c r="K17">
        <v>12</v>
      </c>
      <c r="L17">
        <v>3</v>
      </c>
      <c r="M17" t="s">
        <v>61</v>
      </c>
      <c r="N17" s="4">
        <v>1558.62</v>
      </c>
      <c r="O17" t="s">
        <v>79</v>
      </c>
      <c r="P17" t="s">
        <v>86</v>
      </c>
      <c r="Q17" t="s">
        <v>63</v>
      </c>
      <c r="R17" t="s">
        <v>52</v>
      </c>
      <c r="S17" t="s">
        <v>129</v>
      </c>
      <c r="T17">
        <v>11</v>
      </c>
      <c r="U17" t="s">
        <v>87</v>
      </c>
      <c r="V17" t="s">
        <v>81</v>
      </c>
      <c r="W17" t="s">
        <v>43</v>
      </c>
      <c r="X17">
        <v>10</v>
      </c>
      <c r="Y17">
        <v>12</v>
      </c>
      <c r="Z17" t="s">
        <v>55</v>
      </c>
      <c r="AA17" t="s">
        <v>41</v>
      </c>
      <c r="AB17">
        <v>5</v>
      </c>
      <c r="AC17" t="s">
        <v>98</v>
      </c>
      <c r="AD17" t="s">
        <v>67</v>
      </c>
      <c r="AE17" s="15">
        <v>519.54</v>
      </c>
      <c r="AF17" s="4">
        <v>129.88499999999999</v>
      </c>
    </row>
    <row r="18" spans="1:32" x14ac:dyDescent="0.25">
      <c r="A18" t="s">
        <v>130</v>
      </c>
      <c r="B18" t="s">
        <v>131</v>
      </c>
      <c r="C18">
        <v>27</v>
      </c>
      <c r="D18" t="s">
        <v>32</v>
      </c>
      <c r="E18" t="s">
        <v>59</v>
      </c>
      <c r="F18" t="s">
        <v>34</v>
      </c>
      <c r="G18" t="s">
        <v>132</v>
      </c>
      <c r="H18" s="1">
        <v>45389</v>
      </c>
      <c r="I18" s="1">
        <v>45609</v>
      </c>
      <c r="J18">
        <v>220</v>
      </c>
      <c r="K18">
        <v>9</v>
      </c>
      <c r="L18">
        <v>4</v>
      </c>
      <c r="M18" t="s">
        <v>61</v>
      </c>
      <c r="N18" s="4">
        <v>668.48</v>
      </c>
      <c r="O18" t="s">
        <v>37</v>
      </c>
      <c r="P18" t="s">
        <v>118</v>
      </c>
      <c r="Q18" t="s">
        <v>74</v>
      </c>
      <c r="R18" t="s">
        <v>40</v>
      </c>
      <c r="S18" t="s">
        <v>119</v>
      </c>
      <c r="T18">
        <v>8</v>
      </c>
      <c r="U18" t="s">
        <v>41</v>
      </c>
      <c r="V18" t="s">
        <v>53</v>
      </c>
      <c r="W18" t="s">
        <v>54</v>
      </c>
      <c r="X18">
        <v>4</v>
      </c>
      <c r="Y18">
        <v>11</v>
      </c>
      <c r="Z18" t="s">
        <v>55</v>
      </c>
      <c r="AA18" t="s">
        <v>41</v>
      </c>
      <c r="AB18">
        <v>4</v>
      </c>
      <c r="AC18" t="s">
        <v>98</v>
      </c>
      <c r="AD18" t="s">
        <v>67</v>
      </c>
      <c r="AE18" s="15">
        <v>167.12</v>
      </c>
      <c r="AF18" s="4">
        <v>74.275555555555556</v>
      </c>
    </row>
    <row r="19" spans="1:32" x14ac:dyDescent="0.25">
      <c r="A19" t="s">
        <v>133</v>
      </c>
      <c r="B19" t="s">
        <v>134</v>
      </c>
      <c r="C19">
        <v>43</v>
      </c>
      <c r="D19" t="s">
        <v>32</v>
      </c>
      <c r="E19" t="s">
        <v>59</v>
      </c>
      <c r="F19" t="s">
        <v>34</v>
      </c>
      <c r="G19" t="s">
        <v>135</v>
      </c>
      <c r="H19" s="1">
        <v>45426</v>
      </c>
      <c r="I19" s="1">
        <v>45530</v>
      </c>
      <c r="J19">
        <v>104</v>
      </c>
      <c r="K19">
        <v>2</v>
      </c>
      <c r="L19">
        <v>3</v>
      </c>
      <c r="M19" t="s">
        <v>72</v>
      </c>
      <c r="N19" s="4">
        <v>277.7</v>
      </c>
      <c r="O19" t="s">
        <v>37</v>
      </c>
      <c r="P19" t="s">
        <v>80</v>
      </c>
      <c r="Q19" t="s">
        <v>74</v>
      </c>
      <c r="R19" t="s">
        <v>40</v>
      </c>
      <c r="S19" t="s">
        <v>39</v>
      </c>
      <c r="T19">
        <v>1</v>
      </c>
      <c r="U19" t="s">
        <v>41</v>
      </c>
      <c r="V19" t="s">
        <v>81</v>
      </c>
      <c r="W19" t="s">
        <v>103</v>
      </c>
      <c r="X19">
        <v>5</v>
      </c>
      <c r="Y19">
        <v>8</v>
      </c>
      <c r="Z19" t="s">
        <v>55</v>
      </c>
      <c r="AA19" t="s">
        <v>41</v>
      </c>
      <c r="AB19">
        <v>2</v>
      </c>
      <c r="AC19" t="s">
        <v>98</v>
      </c>
      <c r="AD19" t="s">
        <v>93</v>
      </c>
      <c r="AE19" s="15">
        <v>92.566666666666663</v>
      </c>
      <c r="AF19" s="4">
        <v>138.85</v>
      </c>
    </row>
    <row r="20" spans="1:32" x14ac:dyDescent="0.25">
      <c r="A20" t="s">
        <v>136</v>
      </c>
      <c r="B20" t="s">
        <v>137</v>
      </c>
      <c r="C20">
        <v>39</v>
      </c>
      <c r="D20" t="s">
        <v>58</v>
      </c>
      <c r="E20" t="s">
        <v>70</v>
      </c>
      <c r="F20" t="s">
        <v>34</v>
      </c>
      <c r="G20" t="s">
        <v>138</v>
      </c>
      <c r="H20" s="1">
        <v>45459</v>
      </c>
      <c r="I20" s="1">
        <v>45477</v>
      </c>
      <c r="J20">
        <v>18</v>
      </c>
      <c r="K20">
        <v>5</v>
      </c>
      <c r="L20">
        <v>1</v>
      </c>
      <c r="M20" t="s">
        <v>72</v>
      </c>
      <c r="N20" s="4">
        <v>1027.8</v>
      </c>
      <c r="O20" t="s">
        <v>73</v>
      </c>
      <c r="P20" t="s">
        <v>118</v>
      </c>
      <c r="Q20" t="s">
        <v>74</v>
      </c>
      <c r="R20" t="s">
        <v>52</v>
      </c>
      <c r="S20" t="s">
        <v>39</v>
      </c>
      <c r="T20">
        <v>4</v>
      </c>
      <c r="U20" t="s">
        <v>41</v>
      </c>
      <c r="V20" t="s">
        <v>81</v>
      </c>
      <c r="W20" t="s">
        <v>54</v>
      </c>
      <c r="X20">
        <v>6</v>
      </c>
      <c r="Y20">
        <v>7</v>
      </c>
      <c r="Z20" t="s">
        <v>44</v>
      </c>
      <c r="AA20" t="s">
        <v>41</v>
      </c>
      <c r="AB20">
        <v>4</v>
      </c>
      <c r="AC20" t="s">
        <v>114</v>
      </c>
      <c r="AD20" t="s">
        <v>46</v>
      </c>
      <c r="AE20" s="15">
        <v>1027.8</v>
      </c>
      <c r="AF20" s="4">
        <v>205.56</v>
      </c>
    </row>
    <row r="21" spans="1:32" x14ac:dyDescent="0.25">
      <c r="A21" t="s">
        <v>139</v>
      </c>
      <c r="B21" t="s">
        <v>140</v>
      </c>
      <c r="C21">
        <v>37</v>
      </c>
      <c r="D21" t="s">
        <v>96</v>
      </c>
      <c r="E21" t="s">
        <v>109</v>
      </c>
      <c r="F21" t="s">
        <v>90</v>
      </c>
      <c r="G21" t="s">
        <v>141</v>
      </c>
      <c r="H21" s="1">
        <v>45461</v>
      </c>
      <c r="I21" s="1">
        <v>45495</v>
      </c>
      <c r="J21">
        <v>34</v>
      </c>
      <c r="K21">
        <v>12</v>
      </c>
      <c r="L21">
        <v>2</v>
      </c>
      <c r="M21" t="s">
        <v>61</v>
      </c>
      <c r="N21" s="4">
        <v>263.39999999999998</v>
      </c>
      <c r="O21" t="s">
        <v>37</v>
      </c>
      <c r="P21" t="s">
        <v>62</v>
      </c>
      <c r="Q21" t="s">
        <v>63</v>
      </c>
      <c r="R21" t="s">
        <v>64</v>
      </c>
      <c r="S21" t="s">
        <v>119</v>
      </c>
      <c r="T21">
        <v>11</v>
      </c>
      <c r="U21" t="s">
        <v>87</v>
      </c>
      <c r="V21" t="s">
        <v>53</v>
      </c>
      <c r="W21" t="s">
        <v>54</v>
      </c>
      <c r="X21">
        <v>6</v>
      </c>
      <c r="Y21">
        <v>7</v>
      </c>
      <c r="Z21" t="s">
        <v>55</v>
      </c>
      <c r="AA21" t="s">
        <v>87</v>
      </c>
      <c r="AB21">
        <v>5</v>
      </c>
      <c r="AC21" t="s">
        <v>98</v>
      </c>
      <c r="AD21" t="s">
        <v>46</v>
      </c>
      <c r="AE21" s="15">
        <v>131.69999999999999</v>
      </c>
      <c r="AF21" s="4">
        <v>21.95</v>
      </c>
    </row>
    <row r="22" spans="1:32" x14ac:dyDescent="0.25">
      <c r="A22" t="s">
        <v>142</v>
      </c>
      <c r="B22" t="s">
        <v>143</v>
      </c>
      <c r="C22">
        <v>54</v>
      </c>
      <c r="D22" t="s">
        <v>96</v>
      </c>
      <c r="E22" t="s">
        <v>49</v>
      </c>
      <c r="F22" t="s">
        <v>90</v>
      </c>
      <c r="G22" t="s">
        <v>144</v>
      </c>
      <c r="H22" s="1">
        <v>45332</v>
      </c>
      <c r="I22" s="1">
        <v>45533</v>
      </c>
      <c r="J22">
        <v>201</v>
      </c>
      <c r="K22">
        <v>2</v>
      </c>
      <c r="L22">
        <v>2</v>
      </c>
      <c r="M22" t="s">
        <v>72</v>
      </c>
      <c r="N22" s="4">
        <v>397.88</v>
      </c>
      <c r="O22" t="s">
        <v>73</v>
      </c>
      <c r="P22" t="s">
        <v>86</v>
      </c>
      <c r="Q22" t="s">
        <v>102</v>
      </c>
      <c r="R22" t="s">
        <v>40</v>
      </c>
      <c r="S22" t="s">
        <v>39</v>
      </c>
      <c r="T22">
        <v>1</v>
      </c>
      <c r="U22" t="s">
        <v>41</v>
      </c>
      <c r="V22" t="s">
        <v>53</v>
      </c>
      <c r="W22" t="s">
        <v>54</v>
      </c>
      <c r="X22">
        <v>2</v>
      </c>
      <c r="Y22">
        <v>8</v>
      </c>
      <c r="Z22" t="s">
        <v>44</v>
      </c>
      <c r="AA22" t="s">
        <v>41</v>
      </c>
      <c r="AB22">
        <v>2</v>
      </c>
      <c r="AC22" t="s">
        <v>45</v>
      </c>
      <c r="AD22" t="s">
        <v>145</v>
      </c>
      <c r="AE22" s="15">
        <v>198.94</v>
      </c>
      <c r="AF22" s="4">
        <v>198.94</v>
      </c>
    </row>
    <row r="23" spans="1:32" x14ac:dyDescent="0.25">
      <c r="A23" t="s">
        <v>146</v>
      </c>
      <c r="B23" t="s">
        <v>147</v>
      </c>
      <c r="C23">
        <v>33</v>
      </c>
      <c r="D23" t="s">
        <v>96</v>
      </c>
      <c r="E23" t="s">
        <v>77</v>
      </c>
      <c r="F23" t="s">
        <v>90</v>
      </c>
      <c r="G23" t="s">
        <v>148</v>
      </c>
      <c r="H23" s="1">
        <v>45588</v>
      </c>
      <c r="I23" s="1">
        <v>45595</v>
      </c>
      <c r="J23">
        <v>7</v>
      </c>
      <c r="K23">
        <v>5</v>
      </c>
      <c r="L23">
        <v>4</v>
      </c>
      <c r="M23" t="s">
        <v>72</v>
      </c>
      <c r="N23" s="4">
        <v>1816.13</v>
      </c>
      <c r="O23" t="s">
        <v>73</v>
      </c>
      <c r="P23" t="s">
        <v>86</v>
      </c>
      <c r="Q23" t="s">
        <v>74</v>
      </c>
      <c r="R23" t="s">
        <v>52</v>
      </c>
      <c r="S23" t="s">
        <v>39</v>
      </c>
      <c r="T23">
        <v>4</v>
      </c>
      <c r="U23" t="s">
        <v>87</v>
      </c>
      <c r="V23" t="s">
        <v>53</v>
      </c>
      <c r="W23" t="s">
        <v>103</v>
      </c>
      <c r="X23">
        <v>10</v>
      </c>
      <c r="Y23">
        <v>10</v>
      </c>
      <c r="Z23" t="s">
        <v>55</v>
      </c>
      <c r="AA23" t="s">
        <v>87</v>
      </c>
      <c r="AB23">
        <v>4</v>
      </c>
      <c r="AC23" t="s">
        <v>98</v>
      </c>
      <c r="AD23" t="s">
        <v>46</v>
      </c>
      <c r="AE23" s="15">
        <v>454.03250000000003</v>
      </c>
      <c r="AF23" s="4">
        <v>363.226</v>
      </c>
    </row>
    <row r="24" spans="1:32" x14ac:dyDescent="0.25">
      <c r="A24" t="s">
        <v>149</v>
      </c>
      <c r="B24" t="s">
        <v>150</v>
      </c>
      <c r="C24">
        <v>32</v>
      </c>
      <c r="D24" t="s">
        <v>58</v>
      </c>
      <c r="E24" t="s">
        <v>109</v>
      </c>
      <c r="F24" t="s">
        <v>34</v>
      </c>
      <c r="G24" t="s">
        <v>151</v>
      </c>
      <c r="H24" s="1">
        <v>45513</v>
      </c>
      <c r="I24" s="1">
        <v>45532</v>
      </c>
      <c r="J24">
        <v>19</v>
      </c>
      <c r="K24">
        <v>13</v>
      </c>
      <c r="L24">
        <v>2</v>
      </c>
      <c r="M24" t="s">
        <v>72</v>
      </c>
      <c r="N24" s="4">
        <v>167.84</v>
      </c>
      <c r="O24" t="s">
        <v>37</v>
      </c>
      <c r="P24" t="s">
        <v>38</v>
      </c>
      <c r="Q24" t="s">
        <v>63</v>
      </c>
      <c r="R24" t="s">
        <v>40</v>
      </c>
      <c r="S24" t="s">
        <v>39</v>
      </c>
      <c r="T24">
        <v>12</v>
      </c>
      <c r="U24" t="s">
        <v>87</v>
      </c>
      <c r="V24" t="s">
        <v>81</v>
      </c>
      <c r="W24" t="s">
        <v>54</v>
      </c>
      <c r="X24">
        <v>8</v>
      </c>
      <c r="Y24">
        <v>8</v>
      </c>
      <c r="Z24" t="s">
        <v>44</v>
      </c>
      <c r="AA24" t="s">
        <v>87</v>
      </c>
      <c r="AB24">
        <v>1</v>
      </c>
      <c r="AC24" t="s">
        <v>66</v>
      </c>
      <c r="AD24" t="s">
        <v>46</v>
      </c>
      <c r="AE24" s="15">
        <v>83.92</v>
      </c>
      <c r="AF24" s="4">
        <v>12.910769230769231</v>
      </c>
    </row>
    <row r="25" spans="1:32" x14ac:dyDescent="0.25">
      <c r="A25" t="s">
        <v>152</v>
      </c>
      <c r="B25" t="s">
        <v>153</v>
      </c>
      <c r="C25">
        <v>32</v>
      </c>
      <c r="D25" t="s">
        <v>32</v>
      </c>
      <c r="E25" t="s">
        <v>77</v>
      </c>
      <c r="F25" t="s">
        <v>34</v>
      </c>
      <c r="G25" t="s">
        <v>154</v>
      </c>
      <c r="H25" s="1">
        <v>45473</v>
      </c>
      <c r="I25" s="1">
        <v>45610</v>
      </c>
      <c r="J25">
        <v>137</v>
      </c>
      <c r="K25">
        <v>4</v>
      </c>
      <c r="L25">
        <v>1</v>
      </c>
      <c r="M25" t="s">
        <v>36</v>
      </c>
      <c r="N25" s="4">
        <v>1894.68</v>
      </c>
      <c r="O25" t="s">
        <v>37</v>
      </c>
      <c r="P25" t="s">
        <v>38</v>
      </c>
      <c r="Q25" t="s">
        <v>39</v>
      </c>
      <c r="R25" t="s">
        <v>40</v>
      </c>
      <c r="S25" t="s">
        <v>39</v>
      </c>
      <c r="T25">
        <v>3</v>
      </c>
      <c r="U25" t="s">
        <v>87</v>
      </c>
      <c r="V25" t="s">
        <v>53</v>
      </c>
      <c r="W25" t="s">
        <v>43</v>
      </c>
      <c r="X25">
        <v>6</v>
      </c>
      <c r="Y25">
        <v>11</v>
      </c>
      <c r="Z25" t="s">
        <v>55</v>
      </c>
      <c r="AA25" t="s">
        <v>41</v>
      </c>
      <c r="AB25">
        <v>1</v>
      </c>
      <c r="AC25" t="s">
        <v>66</v>
      </c>
      <c r="AD25" t="s">
        <v>46</v>
      </c>
      <c r="AE25" s="15">
        <v>1894.68</v>
      </c>
      <c r="AF25" s="4">
        <v>473.67</v>
      </c>
    </row>
    <row r="26" spans="1:32" x14ac:dyDescent="0.25">
      <c r="A26" t="s">
        <v>155</v>
      </c>
      <c r="B26" t="s">
        <v>156</v>
      </c>
      <c r="C26">
        <v>34</v>
      </c>
      <c r="D26" t="s">
        <v>32</v>
      </c>
      <c r="E26" t="s">
        <v>70</v>
      </c>
      <c r="F26" t="s">
        <v>34</v>
      </c>
      <c r="G26" t="s">
        <v>157</v>
      </c>
      <c r="H26" s="1">
        <v>45410</v>
      </c>
      <c r="I26" s="1">
        <v>45570</v>
      </c>
      <c r="J26">
        <v>160</v>
      </c>
      <c r="K26">
        <v>4</v>
      </c>
      <c r="L26">
        <v>4</v>
      </c>
      <c r="M26" t="s">
        <v>72</v>
      </c>
      <c r="N26" s="4">
        <v>1233.78</v>
      </c>
      <c r="O26" t="s">
        <v>73</v>
      </c>
      <c r="P26" t="s">
        <v>51</v>
      </c>
      <c r="Q26" t="s">
        <v>102</v>
      </c>
      <c r="R26" t="s">
        <v>64</v>
      </c>
      <c r="S26" t="s">
        <v>39</v>
      </c>
      <c r="T26">
        <v>3</v>
      </c>
      <c r="U26" t="s">
        <v>41</v>
      </c>
      <c r="V26" t="s">
        <v>81</v>
      </c>
      <c r="W26" t="s">
        <v>103</v>
      </c>
      <c r="X26">
        <v>4</v>
      </c>
      <c r="Y26">
        <v>10</v>
      </c>
      <c r="Z26" t="s">
        <v>55</v>
      </c>
      <c r="AA26" t="s">
        <v>87</v>
      </c>
      <c r="AB26">
        <v>3</v>
      </c>
      <c r="AC26" t="s">
        <v>66</v>
      </c>
      <c r="AD26" t="s">
        <v>46</v>
      </c>
      <c r="AE26" s="15">
        <v>308.44499999999999</v>
      </c>
      <c r="AF26" s="4">
        <v>308.44499999999999</v>
      </c>
    </row>
    <row r="27" spans="1:32" x14ac:dyDescent="0.25">
      <c r="A27" t="s">
        <v>158</v>
      </c>
      <c r="B27" t="s">
        <v>159</v>
      </c>
      <c r="C27">
        <v>62</v>
      </c>
      <c r="D27" t="s">
        <v>58</v>
      </c>
      <c r="E27" t="s">
        <v>109</v>
      </c>
      <c r="F27" t="s">
        <v>34</v>
      </c>
      <c r="G27" t="s">
        <v>160</v>
      </c>
      <c r="H27" s="1">
        <v>45331</v>
      </c>
      <c r="I27" s="1">
        <v>45361</v>
      </c>
      <c r="J27">
        <v>30</v>
      </c>
      <c r="K27">
        <v>11</v>
      </c>
      <c r="L27">
        <v>1</v>
      </c>
      <c r="M27" t="s">
        <v>72</v>
      </c>
      <c r="N27" s="4">
        <v>1741.13</v>
      </c>
      <c r="O27" t="s">
        <v>73</v>
      </c>
      <c r="P27" t="s">
        <v>51</v>
      </c>
      <c r="Q27" t="s">
        <v>74</v>
      </c>
      <c r="R27" t="s">
        <v>64</v>
      </c>
      <c r="S27" t="s">
        <v>39</v>
      </c>
      <c r="T27">
        <v>10</v>
      </c>
      <c r="U27" t="s">
        <v>87</v>
      </c>
      <c r="V27" t="s">
        <v>81</v>
      </c>
      <c r="W27" t="s">
        <v>54</v>
      </c>
      <c r="X27">
        <v>2</v>
      </c>
      <c r="Y27">
        <v>3</v>
      </c>
      <c r="Z27" t="s">
        <v>44</v>
      </c>
      <c r="AA27" t="s">
        <v>41</v>
      </c>
      <c r="AB27">
        <v>3</v>
      </c>
      <c r="AC27" t="s">
        <v>3109</v>
      </c>
      <c r="AD27" t="s">
        <v>145</v>
      </c>
      <c r="AE27" s="15">
        <v>1741.13</v>
      </c>
      <c r="AF27" s="4">
        <v>158.28454545454545</v>
      </c>
    </row>
    <row r="28" spans="1:32" x14ac:dyDescent="0.25">
      <c r="A28" t="s">
        <v>161</v>
      </c>
      <c r="B28" t="s">
        <v>162</v>
      </c>
      <c r="C28">
        <v>46</v>
      </c>
      <c r="D28" t="s">
        <v>58</v>
      </c>
      <c r="E28" t="s">
        <v>109</v>
      </c>
      <c r="F28" t="s">
        <v>90</v>
      </c>
      <c r="G28" t="s">
        <v>163</v>
      </c>
      <c r="H28" s="1">
        <v>45502</v>
      </c>
      <c r="I28" s="1">
        <v>45508</v>
      </c>
      <c r="J28">
        <v>6</v>
      </c>
      <c r="K28">
        <v>11</v>
      </c>
      <c r="L28">
        <v>4</v>
      </c>
      <c r="M28" t="s">
        <v>36</v>
      </c>
      <c r="N28" s="4">
        <v>1645.58</v>
      </c>
      <c r="O28" t="s">
        <v>79</v>
      </c>
      <c r="P28" t="s">
        <v>62</v>
      </c>
      <c r="Q28" t="s">
        <v>39</v>
      </c>
      <c r="R28" t="s">
        <v>52</v>
      </c>
      <c r="S28" t="s">
        <v>39</v>
      </c>
      <c r="T28">
        <v>10</v>
      </c>
      <c r="U28" t="s">
        <v>87</v>
      </c>
      <c r="V28" t="s">
        <v>81</v>
      </c>
      <c r="W28" t="s">
        <v>43</v>
      </c>
      <c r="X28">
        <v>7</v>
      </c>
      <c r="Y28">
        <v>8</v>
      </c>
      <c r="Z28" t="s">
        <v>44</v>
      </c>
      <c r="AA28" t="s">
        <v>87</v>
      </c>
      <c r="AB28">
        <v>5</v>
      </c>
      <c r="AC28" t="s">
        <v>164</v>
      </c>
      <c r="AD28" t="s">
        <v>93</v>
      </c>
      <c r="AE28" s="15">
        <v>411.39499999999998</v>
      </c>
      <c r="AF28" s="4">
        <v>149.59818181818181</v>
      </c>
    </row>
    <row r="29" spans="1:32" x14ac:dyDescent="0.25">
      <c r="A29" t="s">
        <v>165</v>
      </c>
      <c r="B29" t="s">
        <v>166</v>
      </c>
      <c r="C29">
        <v>49</v>
      </c>
      <c r="D29" t="s">
        <v>32</v>
      </c>
      <c r="E29" t="s">
        <v>84</v>
      </c>
      <c r="F29" t="s">
        <v>34</v>
      </c>
      <c r="G29" t="s">
        <v>167</v>
      </c>
      <c r="H29" s="1">
        <v>45378</v>
      </c>
      <c r="I29" s="1">
        <v>45651</v>
      </c>
      <c r="J29">
        <v>273</v>
      </c>
      <c r="K29">
        <v>5</v>
      </c>
      <c r="L29">
        <v>1</v>
      </c>
      <c r="M29" t="s">
        <v>36</v>
      </c>
      <c r="N29" s="4">
        <v>192.27</v>
      </c>
      <c r="O29" t="s">
        <v>79</v>
      </c>
      <c r="P29" t="s">
        <v>38</v>
      </c>
      <c r="Q29" t="s">
        <v>39</v>
      </c>
      <c r="R29" t="s">
        <v>52</v>
      </c>
      <c r="S29" t="s">
        <v>39</v>
      </c>
      <c r="T29">
        <v>4</v>
      </c>
      <c r="U29" t="s">
        <v>87</v>
      </c>
      <c r="V29" t="s">
        <v>81</v>
      </c>
      <c r="W29" t="s">
        <v>54</v>
      </c>
      <c r="X29">
        <v>3</v>
      </c>
      <c r="Y29">
        <v>12</v>
      </c>
      <c r="Z29" t="s">
        <v>44</v>
      </c>
      <c r="AA29" t="s">
        <v>41</v>
      </c>
      <c r="AB29">
        <v>5</v>
      </c>
      <c r="AC29" t="s">
        <v>114</v>
      </c>
      <c r="AD29" t="s">
        <v>93</v>
      </c>
      <c r="AE29" s="15">
        <v>192.27</v>
      </c>
      <c r="AF29" s="4">
        <v>38.454000000000001</v>
      </c>
    </row>
    <row r="30" spans="1:32" x14ac:dyDescent="0.25">
      <c r="A30" t="s">
        <v>168</v>
      </c>
      <c r="B30" t="s">
        <v>169</v>
      </c>
      <c r="C30">
        <v>36</v>
      </c>
      <c r="D30" t="s">
        <v>32</v>
      </c>
      <c r="E30" t="s">
        <v>77</v>
      </c>
      <c r="F30" t="s">
        <v>90</v>
      </c>
      <c r="G30" t="s">
        <v>170</v>
      </c>
      <c r="H30" s="1">
        <v>45330</v>
      </c>
      <c r="I30" s="1">
        <v>45587</v>
      </c>
      <c r="J30">
        <v>257</v>
      </c>
      <c r="K30">
        <v>9</v>
      </c>
      <c r="L30">
        <v>2</v>
      </c>
      <c r="M30" t="s">
        <v>61</v>
      </c>
      <c r="N30" s="4">
        <v>406.01</v>
      </c>
      <c r="O30" t="s">
        <v>37</v>
      </c>
      <c r="P30" t="s">
        <v>51</v>
      </c>
      <c r="Q30" t="s">
        <v>63</v>
      </c>
      <c r="R30" t="s">
        <v>64</v>
      </c>
      <c r="S30" t="s">
        <v>65</v>
      </c>
      <c r="T30">
        <v>8</v>
      </c>
      <c r="U30" t="s">
        <v>87</v>
      </c>
      <c r="V30" t="s">
        <v>42</v>
      </c>
      <c r="W30" t="s">
        <v>54</v>
      </c>
      <c r="X30">
        <v>2</v>
      </c>
      <c r="Y30">
        <v>10</v>
      </c>
      <c r="Z30" t="s">
        <v>55</v>
      </c>
      <c r="AA30" t="s">
        <v>87</v>
      </c>
      <c r="AB30">
        <v>5</v>
      </c>
      <c r="AC30" t="s">
        <v>114</v>
      </c>
      <c r="AD30" t="s">
        <v>46</v>
      </c>
      <c r="AE30" s="15">
        <v>203.005</v>
      </c>
      <c r="AF30" s="4">
        <v>45.112222222222222</v>
      </c>
    </row>
    <row r="31" spans="1:32" x14ac:dyDescent="0.25">
      <c r="A31" t="s">
        <v>171</v>
      </c>
      <c r="B31" t="s">
        <v>172</v>
      </c>
      <c r="C31">
        <v>19</v>
      </c>
      <c r="D31" t="s">
        <v>96</v>
      </c>
      <c r="E31" t="s">
        <v>59</v>
      </c>
      <c r="F31" t="s">
        <v>90</v>
      </c>
      <c r="G31" t="s">
        <v>173</v>
      </c>
      <c r="H31" s="1">
        <v>45528</v>
      </c>
      <c r="I31" s="1">
        <v>45612</v>
      </c>
      <c r="J31">
        <v>84</v>
      </c>
      <c r="K31">
        <v>5</v>
      </c>
      <c r="L31">
        <v>4</v>
      </c>
      <c r="M31" t="s">
        <v>36</v>
      </c>
      <c r="N31" s="4">
        <v>1757.1</v>
      </c>
      <c r="O31" t="s">
        <v>37</v>
      </c>
      <c r="P31" t="s">
        <v>118</v>
      </c>
      <c r="Q31" t="s">
        <v>39</v>
      </c>
      <c r="R31" t="s">
        <v>40</v>
      </c>
      <c r="S31" t="s">
        <v>39</v>
      </c>
      <c r="T31">
        <v>4</v>
      </c>
      <c r="U31" t="s">
        <v>41</v>
      </c>
      <c r="V31" t="s">
        <v>81</v>
      </c>
      <c r="W31" t="s">
        <v>103</v>
      </c>
      <c r="X31">
        <v>8</v>
      </c>
      <c r="Y31">
        <v>11</v>
      </c>
      <c r="Z31" t="s">
        <v>55</v>
      </c>
      <c r="AA31" t="s">
        <v>41</v>
      </c>
      <c r="AB31">
        <v>1</v>
      </c>
      <c r="AC31" t="s">
        <v>66</v>
      </c>
      <c r="AD31" t="s">
        <v>67</v>
      </c>
      <c r="AE31" s="15">
        <v>439.27499999999998</v>
      </c>
      <c r="AF31" s="4">
        <v>351.41999999999996</v>
      </c>
    </row>
    <row r="32" spans="1:32" x14ac:dyDescent="0.25">
      <c r="A32" t="s">
        <v>174</v>
      </c>
      <c r="B32" t="s">
        <v>175</v>
      </c>
      <c r="C32">
        <v>48</v>
      </c>
      <c r="D32" t="s">
        <v>58</v>
      </c>
      <c r="E32" t="s">
        <v>33</v>
      </c>
      <c r="F32" t="s">
        <v>90</v>
      </c>
      <c r="G32" t="s">
        <v>176</v>
      </c>
      <c r="H32" s="1">
        <v>45305</v>
      </c>
      <c r="I32" s="1">
        <v>45362</v>
      </c>
      <c r="J32">
        <v>57</v>
      </c>
      <c r="K32">
        <v>13</v>
      </c>
      <c r="L32">
        <v>4</v>
      </c>
      <c r="M32" t="s">
        <v>72</v>
      </c>
      <c r="N32" s="4">
        <v>1049.75</v>
      </c>
      <c r="O32" t="s">
        <v>73</v>
      </c>
      <c r="P32" t="s">
        <v>86</v>
      </c>
      <c r="Q32" t="s">
        <v>63</v>
      </c>
      <c r="R32" t="s">
        <v>52</v>
      </c>
      <c r="S32" t="s">
        <v>39</v>
      </c>
      <c r="T32">
        <v>12</v>
      </c>
      <c r="U32" t="s">
        <v>87</v>
      </c>
      <c r="V32" t="s">
        <v>81</v>
      </c>
      <c r="W32" t="s">
        <v>54</v>
      </c>
      <c r="X32">
        <v>1</v>
      </c>
      <c r="Y32">
        <v>3</v>
      </c>
      <c r="Z32" t="s">
        <v>55</v>
      </c>
      <c r="AA32" t="s">
        <v>41</v>
      </c>
      <c r="AB32">
        <v>5</v>
      </c>
      <c r="AC32" t="s">
        <v>98</v>
      </c>
      <c r="AD32" t="s">
        <v>93</v>
      </c>
      <c r="AE32" s="15">
        <v>262.4375</v>
      </c>
      <c r="AF32" s="4">
        <v>80.75</v>
      </c>
    </row>
    <row r="33" spans="1:32" x14ac:dyDescent="0.25">
      <c r="A33" t="s">
        <v>177</v>
      </c>
      <c r="B33" t="s">
        <v>178</v>
      </c>
      <c r="C33">
        <v>62</v>
      </c>
      <c r="D33" t="s">
        <v>96</v>
      </c>
      <c r="E33" t="s">
        <v>84</v>
      </c>
      <c r="F33" t="s">
        <v>90</v>
      </c>
      <c r="G33" t="s">
        <v>179</v>
      </c>
      <c r="H33" s="1">
        <v>45417</v>
      </c>
      <c r="I33" s="1">
        <v>45652</v>
      </c>
      <c r="J33">
        <v>235</v>
      </c>
      <c r="K33">
        <v>6</v>
      </c>
      <c r="L33">
        <v>3</v>
      </c>
      <c r="M33" t="s">
        <v>36</v>
      </c>
      <c r="N33" s="4">
        <v>1238.58</v>
      </c>
      <c r="O33" t="s">
        <v>73</v>
      </c>
      <c r="P33" t="s">
        <v>118</v>
      </c>
      <c r="Q33" t="s">
        <v>39</v>
      </c>
      <c r="R33" t="s">
        <v>40</v>
      </c>
      <c r="S33" t="s">
        <v>39</v>
      </c>
      <c r="T33">
        <v>5</v>
      </c>
      <c r="U33" t="s">
        <v>41</v>
      </c>
      <c r="V33" t="s">
        <v>81</v>
      </c>
      <c r="W33" t="s">
        <v>43</v>
      </c>
      <c r="X33">
        <v>5</v>
      </c>
      <c r="Y33">
        <v>12</v>
      </c>
      <c r="Z33" t="s">
        <v>55</v>
      </c>
      <c r="AA33" t="s">
        <v>87</v>
      </c>
      <c r="AB33">
        <v>3</v>
      </c>
      <c r="AC33" t="s">
        <v>98</v>
      </c>
      <c r="AD33" t="s">
        <v>145</v>
      </c>
      <c r="AE33" s="15">
        <v>412.85999999999996</v>
      </c>
      <c r="AF33" s="4">
        <v>206.42999999999998</v>
      </c>
    </row>
    <row r="34" spans="1:32" x14ac:dyDescent="0.25">
      <c r="A34" t="s">
        <v>180</v>
      </c>
      <c r="B34" t="s">
        <v>181</v>
      </c>
      <c r="C34">
        <v>47</v>
      </c>
      <c r="D34" t="s">
        <v>96</v>
      </c>
      <c r="E34" t="s">
        <v>84</v>
      </c>
      <c r="F34" t="s">
        <v>90</v>
      </c>
      <c r="G34" t="s">
        <v>182</v>
      </c>
      <c r="H34" s="1">
        <v>45330</v>
      </c>
      <c r="I34" s="1">
        <v>45508</v>
      </c>
      <c r="J34">
        <v>178</v>
      </c>
      <c r="K34">
        <v>7</v>
      </c>
      <c r="L34">
        <v>1</v>
      </c>
      <c r="M34" t="s">
        <v>36</v>
      </c>
      <c r="N34" s="4">
        <v>939.28</v>
      </c>
      <c r="O34" t="s">
        <v>37</v>
      </c>
      <c r="P34" t="s">
        <v>51</v>
      </c>
      <c r="Q34" t="s">
        <v>39</v>
      </c>
      <c r="R34" t="s">
        <v>52</v>
      </c>
      <c r="S34" t="s">
        <v>39</v>
      </c>
      <c r="T34">
        <v>6</v>
      </c>
      <c r="U34" t="s">
        <v>87</v>
      </c>
      <c r="V34" t="s">
        <v>53</v>
      </c>
      <c r="W34" t="s">
        <v>54</v>
      </c>
      <c r="X34">
        <v>2</v>
      </c>
      <c r="Y34">
        <v>8</v>
      </c>
      <c r="Z34" t="s">
        <v>44</v>
      </c>
      <c r="AA34" t="s">
        <v>41</v>
      </c>
      <c r="AB34">
        <v>4</v>
      </c>
      <c r="AC34" t="s">
        <v>114</v>
      </c>
      <c r="AD34" t="s">
        <v>93</v>
      </c>
      <c r="AE34" s="15">
        <v>939.28</v>
      </c>
      <c r="AF34" s="4">
        <v>134.18285714285713</v>
      </c>
    </row>
    <row r="35" spans="1:32" x14ac:dyDescent="0.25">
      <c r="A35" t="s">
        <v>183</v>
      </c>
      <c r="B35" t="s">
        <v>184</v>
      </c>
      <c r="C35">
        <v>47</v>
      </c>
      <c r="D35" t="s">
        <v>58</v>
      </c>
      <c r="E35" t="s">
        <v>77</v>
      </c>
      <c r="F35" t="s">
        <v>90</v>
      </c>
      <c r="G35" t="s">
        <v>185</v>
      </c>
      <c r="H35" s="1">
        <v>45387</v>
      </c>
      <c r="I35" s="1">
        <v>45533</v>
      </c>
      <c r="J35">
        <v>146</v>
      </c>
      <c r="K35">
        <v>13</v>
      </c>
      <c r="L35">
        <v>3</v>
      </c>
      <c r="M35" t="s">
        <v>36</v>
      </c>
      <c r="N35" s="4">
        <v>814.51</v>
      </c>
      <c r="O35" t="s">
        <v>79</v>
      </c>
      <c r="P35" t="s">
        <v>86</v>
      </c>
      <c r="Q35" t="s">
        <v>39</v>
      </c>
      <c r="R35" t="s">
        <v>52</v>
      </c>
      <c r="S35" t="s">
        <v>39</v>
      </c>
      <c r="T35">
        <v>12</v>
      </c>
      <c r="U35" t="s">
        <v>87</v>
      </c>
      <c r="V35" t="s">
        <v>81</v>
      </c>
      <c r="W35" t="s">
        <v>54</v>
      </c>
      <c r="X35">
        <v>4</v>
      </c>
      <c r="Y35">
        <v>8</v>
      </c>
      <c r="Z35" t="s">
        <v>55</v>
      </c>
      <c r="AA35" t="s">
        <v>87</v>
      </c>
      <c r="AB35">
        <v>3</v>
      </c>
      <c r="AC35" t="s">
        <v>45</v>
      </c>
      <c r="AD35" t="s">
        <v>93</v>
      </c>
      <c r="AE35" s="15">
        <v>271.50333333333333</v>
      </c>
      <c r="AF35" s="4">
        <v>62.654615384615383</v>
      </c>
    </row>
    <row r="36" spans="1:32" x14ac:dyDescent="0.25">
      <c r="A36" t="s">
        <v>186</v>
      </c>
      <c r="B36" t="s">
        <v>187</v>
      </c>
      <c r="C36">
        <v>47</v>
      </c>
      <c r="D36" t="s">
        <v>58</v>
      </c>
      <c r="E36" t="s">
        <v>70</v>
      </c>
      <c r="F36" t="s">
        <v>90</v>
      </c>
      <c r="G36" t="s">
        <v>188</v>
      </c>
      <c r="H36" s="1">
        <v>45313</v>
      </c>
      <c r="I36" s="1">
        <v>45434</v>
      </c>
      <c r="J36">
        <v>121</v>
      </c>
      <c r="K36">
        <v>12</v>
      </c>
      <c r="L36">
        <v>3</v>
      </c>
      <c r="M36" t="s">
        <v>36</v>
      </c>
      <c r="N36" s="4">
        <v>681.12</v>
      </c>
      <c r="O36" t="s">
        <v>37</v>
      </c>
      <c r="P36" t="s">
        <v>38</v>
      </c>
      <c r="Q36" t="s">
        <v>39</v>
      </c>
      <c r="R36" t="s">
        <v>64</v>
      </c>
      <c r="S36" t="s">
        <v>39</v>
      </c>
      <c r="T36">
        <v>11</v>
      </c>
      <c r="U36" t="s">
        <v>87</v>
      </c>
      <c r="V36" t="s">
        <v>81</v>
      </c>
      <c r="W36" t="s">
        <v>54</v>
      </c>
      <c r="X36">
        <v>1</v>
      </c>
      <c r="Y36">
        <v>5</v>
      </c>
      <c r="Z36" t="s">
        <v>44</v>
      </c>
      <c r="AA36" t="s">
        <v>41</v>
      </c>
      <c r="AB36">
        <v>5</v>
      </c>
      <c r="AC36" t="s">
        <v>98</v>
      </c>
      <c r="AD36" t="s">
        <v>93</v>
      </c>
      <c r="AE36" s="15">
        <v>227.04</v>
      </c>
      <c r="AF36" s="4">
        <v>56.76</v>
      </c>
    </row>
    <row r="37" spans="1:32" x14ac:dyDescent="0.25">
      <c r="A37" t="s">
        <v>189</v>
      </c>
      <c r="B37" t="s">
        <v>190</v>
      </c>
      <c r="C37">
        <v>26</v>
      </c>
      <c r="D37" t="s">
        <v>32</v>
      </c>
      <c r="E37" t="s">
        <v>49</v>
      </c>
      <c r="F37" t="s">
        <v>34</v>
      </c>
      <c r="G37" t="s">
        <v>191</v>
      </c>
      <c r="H37" s="1">
        <v>45625</v>
      </c>
      <c r="I37" s="1">
        <v>45634</v>
      </c>
      <c r="J37">
        <v>9</v>
      </c>
      <c r="K37">
        <v>9</v>
      </c>
      <c r="L37">
        <v>1</v>
      </c>
      <c r="M37" t="s">
        <v>36</v>
      </c>
      <c r="N37" s="4">
        <v>501.29</v>
      </c>
      <c r="O37" t="s">
        <v>37</v>
      </c>
      <c r="P37" t="s">
        <v>38</v>
      </c>
      <c r="Q37" t="s">
        <v>39</v>
      </c>
      <c r="R37" t="s">
        <v>40</v>
      </c>
      <c r="S37" t="s">
        <v>39</v>
      </c>
      <c r="T37">
        <v>8</v>
      </c>
      <c r="U37" t="s">
        <v>41</v>
      </c>
      <c r="V37" t="s">
        <v>42</v>
      </c>
      <c r="W37" t="s">
        <v>54</v>
      </c>
      <c r="X37">
        <v>11</v>
      </c>
      <c r="Y37">
        <v>12</v>
      </c>
      <c r="Z37" t="s">
        <v>55</v>
      </c>
      <c r="AA37" t="s">
        <v>41</v>
      </c>
      <c r="AB37">
        <v>5</v>
      </c>
      <c r="AC37" t="s">
        <v>114</v>
      </c>
      <c r="AD37" t="s">
        <v>67</v>
      </c>
      <c r="AE37" s="15">
        <v>501.29</v>
      </c>
      <c r="AF37" s="4">
        <v>55.698888888888888</v>
      </c>
    </row>
    <row r="38" spans="1:32" x14ac:dyDescent="0.25">
      <c r="A38" t="s">
        <v>192</v>
      </c>
      <c r="B38" t="s">
        <v>193</v>
      </c>
      <c r="C38">
        <v>45</v>
      </c>
      <c r="D38" t="s">
        <v>32</v>
      </c>
      <c r="E38" t="s">
        <v>84</v>
      </c>
      <c r="F38" t="s">
        <v>34</v>
      </c>
      <c r="G38" t="s">
        <v>194</v>
      </c>
      <c r="H38" s="1">
        <v>45389</v>
      </c>
      <c r="I38" s="1">
        <v>45475</v>
      </c>
      <c r="J38">
        <v>86</v>
      </c>
      <c r="K38">
        <v>4</v>
      </c>
      <c r="L38">
        <v>4</v>
      </c>
      <c r="M38" t="s">
        <v>72</v>
      </c>
      <c r="N38" s="4">
        <v>1830.74</v>
      </c>
      <c r="O38" t="s">
        <v>37</v>
      </c>
      <c r="P38" t="s">
        <v>51</v>
      </c>
      <c r="Q38" t="s">
        <v>102</v>
      </c>
      <c r="R38" t="s">
        <v>52</v>
      </c>
      <c r="S38" t="s">
        <v>39</v>
      </c>
      <c r="T38">
        <v>3</v>
      </c>
      <c r="U38" t="s">
        <v>87</v>
      </c>
      <c r="V38" t="s">
        <v>81</v>
      </c>
      <c r="W38" t="s">
        <v>103</v>
      </c>
      <c r="X38">
        <v>4</v>
      </c>
      <c r="Y38">
        <v>7</v>
      </c>
      <c r="Z38" t="s">
        <v>55</v>
      </c>
      <c r="AA38" t="s">
        <v>87</v>
      </c>
      <c r="AB38">
        <v>5</v>
      </c>
      <c r="AC38" t="s">
        <v>98</v>
      </c>
      <c r="AD38" t="s">
        <v>93</v>
      </c>
      <c r="AE38" s="15">
        <v>457.685</v>
      </c>
      <c r="AF38" s="4">
        <v>457.685</v>
      </c>
    </row>
    <row r="39" spans="1:32" x14ac:dyDescent="0.25">
      <c r="A39" t="s">
        <v>195</v>
      </c>
      <c r="B39" t="s">
        <v>196</v>
      </c>
      <c r="C39">
        <v>56</v>
      </c>
      <c r="D39" t="s">
        <v>32</v>
      </c>
      <c r="E39" t="s">
        <v>84</v>
      </c>
      <c r="F39" t="s">
        <v>34</v>
      </c>
      <c r="G39" t="s">
        <v>197</v>
      </c>
      <c r="H39" s="1">
        <v>45483</v>
      </c>
      <c r="I39" s="1">
        <v>45549</v>
      </c>
      <c r="J39">
        <v>66</v>
      </c>
      <c r="K39">
        <v>7</v>
      </c>
      <c r="L39">
        <v>1</v>
      </c>
      <c r="M39" t="s">
        <v>36</v>
      </c>
      <c r="N39" s="4">
        <v>1933.6</v>
      </c>
      <c r="O39" t="s">
        <v>79</v>
      </c>
      <c r="P39" t="s">
        <v>51</v>
      </c>
      <c r="Q39" t="s">
        <v>39</v>
      </c>
      <c r="R39" t="s">
        <v>40</v>
      </c>
      <c r="S39" t="s">
        <v>39</v>
      </c>
      <c r="T39">
        <v>6</v>
      </c>
      <c r="U39" t="s">
        <v>87</v>
      </c>
      <c r="V39" t="s">
        <v>81</v>
      </c>
      <c r="W39" t="s">
        <v>103</v>
      </c>
      <c r="X39">
        <v>7</v>
      </c>
      <c r="Y39">
        <v>9</v>
      </c>
      <c r="Z39" t="s">
        <v>55</v>
      </c>
      <c r="AA39" t="s">
        <v>87</v>
      </c>
      <c r="AB39">
        <v>2</v>
      </c>
      <c r="AC39" t="s">
        <v>98</v>
      </c>
      <c r="AD39" t="s">
        <v>145</v>
      </c>
      <c r="AE39" s="15">
        <v>1933.6</v>
      </c>
      <c r="AF39" s="4">
        <v>276.2285714285714</v>
      </c>
    </row>
    <row r="40" spans="1:32" x14ac:dyDescent="0.25">
      <c r="A40" t="s">
        <v>198</v>
      </c>
      <c r="B40" t="s">
        <v>199</v>
      </c>
      <c r="C40">
        <v>21</v>
      </c>
      <c r="D40" t="s">
        <v>96</v>
      </c>
      <c r="E40" t="s">
        <v>59</v>
      </c>
      <c r="F40" t="s">
        <v>34</v>
      </c>
      <c r="G40" t="s">
        <v>200</v>
      </c>
      <c r="H40" s="1">
        <v>45327</v>
      </c>
      <c r="I40" s="1">
        <v>45346</v>
      </c>
      <c r="J40">
        <v>19</v>
      </c>
      <c r="K40">
        <v>1</v>
      </c>
      <c r="L40">
        <v>4</v>
      </c>
      <c r="M40" t="s">
        <v>61</v>
      </c>
      <c r="N40" s="4">
        <v>752.32</v>
      </c>
      <c r="O40" t="s">
        <v>73</v>
      </c>
      <c r="P40" t="s">
        <v>38</v>
      </c>
      <c r="Q40" t="s">
        <v>74</v>
      </c>
      <c r="R40" t="s">
        <v>40</v>
      </c>
      <c r="S40" t="s">
        <v>129</v>
      </c>
      <c r="T40">
        <v>0</v>
      </c>
      <c r="U40" t="s">
        <v>41</v>
      </c>
      <c r="V40" t="s">
        <v>42</v>
      </c>
      <c r="W40" t="s">
        <v>43</v>
      </c>
      <c r="X40">
        <v>2</v>
      </c>
      <c r="Y40">
        <v>2</v>
      </c>
      <c r="Z40" t="s">
        <v>44</v>
      </c>
      <c r="AA40" t="s">
        <v>87</v>
      </c>
      <c r="AB40">
        <v>1</v>
      </c>
      <c r="AC40" t="s">
        <v>66</v>
      </c>
      <c r="AD40" t="s">
        <v>67</v>
      </c>
      <c r="AE40" s="15">
        <v>188.08</v>
      </c>
      <c r="AF40" s="4">
        <v>752.32</v>
      </c>
    </row>
    <row r="41" spans="1:32" x14ac:dyDescent="0.25">
      <c r="A41" t="s">
        <v>201</v>
      </c>
      <c r="B41" t="s">
        <v>202</v>
      </c>
      <c r="C41">
        <v>32</v>
      </c>
      <c r="D41" t="s">
        <v>58</v>
      </c>
      <c r="E41" t="s">
        <v>49</v>
      </c>
      <c r="F41" t="s">
        <v>34</v>
      </c>
      <c r="G41" t="s">
        <v>203</v>
      </c>
      <c r="H41" s="1">
        <v>45383</v>
      </c>
      <c r="I41" s="1">
        <v>45560</v>
      </c>
      <c r="J41">
        <v>177</v>
      </c>
      <c r="K41">
        <v>8</v>
      </c>
      <c r="L41">
        <v>3</v>
      </c>
      <c r="M41" t="s">
        <v>72</v>
      </c>
      <c r="N41" s="4">
        <v>1151.71</v>
      </c>
      <c r="O41" t="s">
        <v>37</v>
      </c>
      <c r="P41" t="s">
        <v>51</v>
      </c>
      <c r="Q41" t="s">
        <v>102</v>
      </c>
      <c r="R41" t="s">
        <v>40</v>
      </c>
      <c r="S41" t="s">
        <v>39</v>
      </c>
      <c r="T41">
        <v>7</v>
      </c>
      <c r="U41" t="s">
        <v>41</v>
      </c>
      <c r="V41" t="s">
        <v>53</v>
      </c>
      <c r="W41" t="s">
        <v>103</v>
      </c>
      <c r="X41">
        <v>4</v>
      </c>
      <c r="Y41">
        <v>9</v>
      </c>
      <c r="Z41" t="s">
        <v>55</v>
      </c>
      <c r="AA41" t="s">
        <v>87</v>
      </c>
      <c r="AB41">
        <v>5</v>
      </c>
      <c r="AC41" t="s">
        <v>164</v>
      </c>
      <c r="AD41" t="s">
        <v>46</v>
      </c>
      <c r="AE41" s="15">
        <v>383.90333333333336</v>
      </c>
      <c r="AF41" s="4">
        <v>143.96375</v>
      </c>
    </row>
    <row r="42" spans="1:32" x14ac:dyDescent="0.25">
      <c r="A42" t="s">
        <v>204</v>
      </c>
      <c r="B42" t="s">
        <v>205</v>
      </c>
      <c r="C42">
        <v>21</v>
      </c>
      <c r="D42" t="s">
        <v>58</v>
      </c>
      <c r="E42" t="s">
        <v>70</v>
      </c>
      <c r="F42" t="s">
        <v>34</v>
      </c>
      <c r="G42" t="s">
        <v>206</v>
      </c>
      <c r="H42" s="1">
        <v>45611</v>
      </c>
      <c r="I42" s="1">
        <v>45641</v>
      </c>
      <c r="J42">
        <v>30</v>
      </c>
      <c r="K42">
        <v>5</v>
      </c>
      <c r="L42">
        <v>2</v>
      </c>
      <c r="M42" t="s">
        <v>61</v>
      </c>
      <c r="N42" s="4">
        <v>1619.23</v>
      </c>
      <c r="O42" t="s">
        <v>79</v>
      </c>
      <c r="P42" t="s">
        <v>80</v>
      </c>
      <c r="Q42" t="s">
        <v>74</v>
      </c>
      <c r="R42" t="s">
        <v>40</v>
      </c>
      <c r="S42" t="s">
        <v>119</v>
      </c>
      <c r="T42">
        <v>4</v>
      </c>
      <c r="U42" t="s">
        <v>87</v>
      </c>
      <c r="V42" t="s">
        <v>53</v>
      </c>
      <c r="W42" t="s">
        <v>54</v>
      </c>
      <c r="X42">
        <v>11</v>
      </c>
      <c r="Y42">
        <v>12</v>
      </c>
      <c r="Z42" t="s">
        <v>55</v>
      </c>
      <c r="AA42" t="s">
        <v>41</v>
      </c>
      <c r="AB42">
        <v>5</v>
      </c>
      <c r="AC42" t="s">
        <v>114</v>
      </c>
      <c r="AD42" t="s">
        <v>67</v>
      </c>
      <c r="AE42" s="15">
        <v>809.61500000000001</v>
      </c>
      <c r="AF42" s="4">
        <v>323.846</v>
      </c>
    </row>
    <row r="43" spans="1:32" x14ac:dyDescent="0.25">
      <c r="A43" t="s">
        <v>207</v>
      </c>
      <c r="B43" t="s">
        <v>208</v>
      </c>
      <c r="C43">
        <v>24</v>
      </c>
      <c r="D43" t="s">
        <v>96</v>
      </c>
      <c r="E43" t="s">
        <v>49</v>
      </c>
      <c r="F43" t="s">
        <v>34</v>
      </c>
      <c r="G43" t="s">
        <v>209</v>
      </c>
      <c r="H43" s="1">
        <v>45366</v>
      </c>
      <c r="I43" s="1">
        <v>45427</v>
      </c>
      <c r="J43">
        <v>61</v>
      </c>
      <c r="K43">
        <v>12</v>
      </c>
      <c r="L43">
        <v>4</v>
      </c>
      <c r="M43" t="s">
        <v>36</v>
      </c>
      <c r="N43" s="4">
        <v>172.31</v>
      </c>
      <c r="O43" t="s">
        <v>73</v>
      </c>
      <c r="P43" t="s">
        <v>118</v>
      </c>
      <c r="Q43" t="s">
        <v>39</v>
      </c>
      <c r="R43" t="s">
        <v>40</v>
      </c>
      <c r="S43" t="s">
        <v>39</v>
      </c>
      <c r="T43">
        <v>11</v>
      </c>
      <c r="U43" t="s">
        <v>41</v>
      </c>
      <c r="V43" t="s">
        <v>81</v>
      </c>
      <c r="W43" t="s">
        <v>103</v>
      </c>
      <c r="X43">
        <v>3</v>
      </c>
      <c r="Y43">
        <v>5</v>
      </c>
      <c r="Z43" t="s">
        <v>44</v>
      </c>
      <c r="AA43" t="s">
        <v>41</v>
      </c>
      <c r="AB43">
        <v>1</v>
      </c>
      <c r="AC43" t="s">
        <v>66</v>
      </c>
      <c r="AD43" t="s">
        <v>67</v>
      </c>
      <c r="AE43" s="15">
        <v>43.077500000000001</v>
      </c>
      <c r="AF43" s="4">
        <v>14.359166666666667</v>
      </c>
    </row>
    <row r="44" spans="1:32" x14ac:dyDescent="0.25">
      <c r="A44" t="s">
        <v>210</v>
      </c>
      <c r="B44" t="s">
        <v>211</v>
      </c>
      <c r="C44">
        <v>29</v>
      </c>
      <c r="D44" t="s">
        <v>58</v>
      </c>
      <c r="E44" t="s">
        <v>59</v>
      </c>
      <c r="F44" t="s">
        <v>90</v>
      </c>
      <c r="G44" t="s">
        <v>212</v>
      </c>
      <c r="H44" s="1">
        <v>45341</v>
      </c>
      <c r="I44" s="1">
        <v>45542</v>
      </c>
      <c r="J44">
        <v>201</v>
      </c>
      <c r="K44">
        <v>1</v>
      </c>
      <c r="L44">
        <v>4</v>
      </c>
      <c r="M44" t="s">
        <v>61</v>
      </c>
      <c r="N44" s="4">
        <v>1519.54</v>
      </c>
      <c r="O44" t="s">
        <v>79</v>
      </c>
      <c r="P44" t="s">
        <v>62</v>
      </c>
      <c r="Q44" t="s">
        <v>63</v>
      </c>
      <c r="R44" t="s">
        <v>64</v>
      </c>
      <c r="S44" t="s">
        <v>119</v>
      </c>
      <c r="T44">
        <v>0</v>
      </c>
      <c r="U44" t="s">
        <v>41</v>
      </c>
      <c r="V44" t="s">
        <v>53</v>
      </c>
      <c r="W44" t="s">
        <v>103</v>
      </c>
      <c r="X44">
        <v>2</v>
      </c>
      <c r="Y44">
        <v>9</v>
      </c>
      <c r="Z44" t="s">
        <v>55</v>
      </c>
      <c r="AA44" t="s">
        <v>87</v>
      </c>
      <c r="AB44">
        <v>4</v>
      </c>
      <c r="AC44" t="s">
        <v>114</v>
      </c>
      <c r="AD44" t="s">
        <v>67</v>
      </c>
      <c r="AE44" s="15">
        <v>379.88499999999999</v>
      </c>
      <c r="AF44" s="4">
        <v>1519.54</v>
      </c>
    </row>
    <row r="45" spans="1:32" x14ac:dyDescent="0.25">
      <c r="A45" t="s">
        <v>213</v>
      </c>
      <c r="B45" t="s">
        <v>214</v>
      </c>
      <c r="C45">
        <v>42</v>
      </c>
      <c r="D45" t="s">
        <v>32</v>
      </c>
      <c r="E45" t="s">
        <v>84</v>
      </c>
      <c r="F45" t="s">
        <v>34</v>
      </c>
      <c r="G45" t="s">
        <v>215</v>
      </c>
      <c r="H45" s="1">
        <v>45529</v>
      </c>
      <c r="I45" s="1">
        <v>45587</v>
      </c>
      <c r="J45">
        <v>58</v>
      </c>
      <c r="K45">
        <v>12</v>
      </c>
      <c r="L45">
        <v>1</v>
      </c>
      <c r="M45" t="s">
        <v>72</v>
      </c>
      <c r="N45" s="4">
        <v>1241.08</v>
      </c>
      <c r="O45" t="s">
        <v>73</v>
      </c>
      <c r="P45" t="s">
        <v>51</v>
      </c>
      <c r="Q45" t="s">
        <v>74</v>
      </c>
      <c r="R45" t="s">
        <v>40</v>
      </c>
      <c r="S45" t="s">
        <v>39</v>
      </c>
      <c r="T45">
        <v>11</v>
      </c>
      <c r="U45" t="s">
        <v>41</v>
      </c>
      <c r="V45" t="s">
        <v>53</v>
      </c>
      <c r="W45" t="s">
        <v>103</v>
      </c>
      <c r="X45">
        <v>8</v>
      </c>
      <c r="Y45">
        <v>10</v>
      </c>
      <c r="Z45" t="s">
        <v>55</v>
      </c>
      <c r="AA45" t="s">
        <v>87</v>
      </c>
      <c r="AB45">
        <v>1</v>
      </c>
      <c r="AC45" t="s">
        <v>66</v>
      </c>
      <c r="AD45" t="s">
        <v>93</v>
      </c>
      <c r="AE45" s="15">
        <v>1241.08</v>
      </c>
      <c r="AF45" s="4">
        <v>103.42333333333333</v>
      </c>
    </row>
    <row r="46" spans="1:32" x14ac:dyDescent="0.25">
      <c r="A46" t="s">
        <v>216</v>
      </c>
      <c r="B46" t="s">
        <v>217</v>
      </c>
      <c r="C46">
        <v>43</v>
      </c>
      <c r="D46" t="s">
        <v>58</v>
      </c>
      <c r="E46" t="s">
        <v>70</v>
      </c>
      <c r="F46" t="s">
        <v>34</v>
      </c>
      <c r="G46" t="s">
        <v>218</v>
      </c>
      <c r="H46" s="1">
        <v>45485</v>
      </c>
      <c r="I46" s="1">
        <v>45499</v>
      </c>
      <c r="J46">
        <v>14</v>
      </c>
      <c r="K46">
        <v>12</v>
      </c>
      <c r="L46">
        <v>2</v>
      </c>
      <c r="M46" t="s">
        <v>72</v>
      </c>
      <c r="N46" s="4">
        <v>1557.91</v>
      </c>
      <c r="O46" t="s">
        <v>37</v>
      </c>
      <c r="P46" t="s">
        <v>86</v>
      </c>
      <c r="Q46" t="s">
        <v>63</v>
      </c>
      <c r="R46" t="s">
        <v>40</v>
      </c>
      <c r="S46" t="s">
        <v>39</v>
      </c>
      <c r="T46">
        <v>11</v>
      </c>
      <c r="U46" t="s">
        <v>41</v>
      </c>
      <c r="V46" t="s">
        <v>53</v>
      </c>
      <c r="W46" t="s">
        <v>103</v>
      </c>
      <c r="X46">
        <v>7</v>
      </c>
      <c r="Y46">
        <v>7</v>
      </c>
      <c r="Z46" t="s">
        <v>55</v>
      </c>
      <c r="AA46" t="s">
        <v>87</v>
      </c>
      <c r="AB46">
        <v>4</v>
      </c>
      <c r="AC46" t="s">
        <v>114</v>
      </c>
      <c r="AD46" t="s">
        <v>93</v>
      </c>
      <c r="AE46" s="15">
        <v>778.95500000000004</v>
      </c>
      <c r="AF46" s="4">
        <v>129.82583333333335</v>
      </c>
    </row>
    <row r="47" spans="1:32" x14ac:dyDescent="0.25">
      <c r="A47" t="s">
        <v>219</v>
      </c>
      <c r="B47" t="s">
        <v>220</v>
      </c>
      <c r="C47">
        <v>63</v>
      </c>
      <c r="D47" t="s">
        <v>58</v>
      </c>
      <c r="E47" t="s">
        <v>77</v>
      </c>
      <c r="F47" t="s">
        <v>90</v>
      </c>
      <c r="G47" t="s">
        <v>221</v>
      </c>
      <c r="H47" s="1">
        <v>45491</v>
      </c>
      <c r="I47" s="1">
        <v>45513</v>
      </c>
      <c r="J47">
        <v>22</v>
      </c>
      <c r="K47">
        <v>7</v>
      </c>
      <c r="L47">
        <v>4</v>
      </c>
      <c r="M47" t="s">
        <v>72</v>
      </c>
      <c r="N47" s="4">
        <v>364.75</v>
      </c>
      <c r="O47" t="s">
        <v>73</v>
      </c>
      <c r="P47" t="s">
        <v>51</v>
      </c>
      <c r="Q47" t="s">
        <v>63</v>
      </c>
      <c r="R47" t="s">
        <v>40</v>
      </c>
      <c r="S47" t="s">
        <v>39</v>
      </c>
      <c r="T47">
        <v>6</v>
      </c>
      <c r="U47" t="s">
        <v>41</v>
      </c>
      <c r="V47" t="s">
        <v>81</v>
      </c>
      <c r="W47" t="s">
        <v>54</v>
      </c>
      <c r="X47">
        <v>7</v>
      </c>
      <c r="Y47">
        <v>8</v>
      </c>
      <c r="Z47" t="s">
        <v>44</v>
      </c>
      <c r="AA47" t="s">
        <v>41</v>
      </c>
      <c r="AB47">
        <v>5</v>
      </c>
      <c r="AC47" t="s">
        <v>3109</v>
      </c>
      <c r="AD47" t="s">
        <v>145</v>
      </c>
      <c r="AE47" s="15">
        <v>91.1875</v>
      </c>
      <c r="AF47" s="4">
        <v>52.107142857142854</v>
      </c>
    </row>
    <row r="48" spans="1:32" x14ac:dyDescent="0.25">
      <c r="A48" t="s">
        <v>222</v>
      </c>
      <c r="B48" t="s">
        <v>223</v>
      </c>
      <c r="C48">
        <v>34</v>
      </c>
      <c r="D48" t="s">
        <v>96</v>
      </c>
      <c r="E48" t="s">
        <v>33</v>
      </c>
      <c r="F48" t="s">
        <v>34</v>
      </c>
      <c r="G48" t="s">
        <v>224</v>
      </c>
      <c r="H48" s="1">
        <v>45396</v>
      </c>
      <c r="I48" s="1">
        <v>45448</v>
      </c>
      <c r="J48">
        <v>52</v>
      </c>
      <c r="K48">
        <v>10</v>
      </c>
      <c r="L48">
        <v>3</v>
      </c>
      <c r="M48" t="s">
        <v>72</v>
      </c>
      <c r="N48" s="4">
        <v>1531.5</v>
      </c>
      <c r="O48" t="s">
        <v>73</v>
      </c>
      <c r="P48" t="s">
        <v>92</v>
      </c>
      <c r="Q48" t="s">
        <v>74</v>
      </c>
      <c r="R48" t="s">
        <v>52</v>
      </c>
      <c r="S48" t="s">
        <v>39</v>
      </c>
      <c r="T48">
        <v>9</v>
      </c>
      <c r="U48" t="s">
        <v>41</v>
      </c>
      <c r="V48" t="s">
        <v>53</v>
      </c>
      <c r="W48" t="s">
        <v>43</v>
      </c>
      <c r="X48">
        <v>4</v>
      </c>
      <c r="Y48">
        <v>6</v>
      </c>
      <c r="Z48" t="s">
        <v>55</v>
      </c>
      <c r="AA48" t="s">
        <v>87</v>
      </c>
      <c r="AB48">
        <v>3</v>
      </c>
      <c r="AC48" t="s">
        <v>114</v>
      </c>
      <c r="AD48" t="s">
        <v>46</v>
      </c>
      <c r="AE48" s="15">
        <v>510.5</v>
      </c>
      <c r="AF48" s="4">
        <v>153.15</v>
      </c>
    </row>
    <row r="49" spans="1:32" x14ac:dyDescent="0.25">
      <c r="A49" t="s">
        <v>225</v>
      </c>
      <c r="B49" t="s">
        <v>226</v>
      </c>
      <c r="C49">
        <v>64</v>
      </c>
      <c r="D49" t="s">
        <v>58</v>
      </c>
      <c r="E49" t="s">
        <v>77</v>
      </c>
      <c r="F49" t="s">
        <v>34</v>
      </c>
      <c r="G49" t="s">
        <v>227</v>
      </c>
      <c r="H49" s="1">
        <v>45341</v>
      </c>
      <c r="I49" s="1">
        <v>45386</v>
      </c>
      <c r="J49">
        <v>45</v>
      </c>
      <c r="K49">
        <v>8</v>
      </c>
      <c r="L49">
        <v>1</v>
      </c>
      <c r="M49" t="s">
        <v>61</v>
      </c>
      <c r="N49" s="4">
        <v>1164.56</v>
      </c>
      <c r="O49" t="s">
        <v>37</v>
      </c>
      <c r="P49" t="s">
        <v>38</v>
      </c>
      <c r="Q49" t="s">
        <v>102</v>
      </c>
      <c r="R49" t="s">
        <v>64</v>
      </c>
      <c r="S49" t="s">
        <v>228</v>
      </c>
      <c r="T49">
        <v>7</v>
      </c>
      <c r="U49" t="s">
        <v>87</v>
      </c>
      <c r="V49" t="s">
        <v>53</v>
      </c>
      <c r="W49" t="s">
        <v>103</v>
      </c>
      <c r="X49">
        <v>2</v>
      </c>
      <c r="Y49">
        <v>4</v>
      </c>
      <c r="Z49" t="s">
        <v>55</v>
      </c>
      <c r="AA49" t="s">
        <v>87</v>
      </c>
      <c r="AB49">
        <v>3</v>
      </c>
      <c r="AC49" t="s">
        <v>98</v>
      </c>
      <c r="AD49" t="s">
        <v>145</v>
      </c>
      <c r="AE49" s="15">
        <v>1164.56</v>
      </c>
      <c r="AF49" s="4">
        <v>145.57</v>
      </c>
    </row>
    <row r="50" spans="1:32" x14ac:dyDescent="0.25">
      <c r="A50" t="s">
        <v>229</v>
      </c>
      <c r="B50" t="s">
        <v>230</v>
      </c>
      <c r="C50">
        <v>19</v>
      </c>
      <c r="D50" t="s">
        <v>32</v>
      </c>
      <c r="E50" t="s">
        <v>59</v>
      </c>
      <c r="F50" t="s">
        <v>34</v>
      </c>
      <c r="G50" t="s">
        <v>231</v>
      </c>
      <c r="H50" s="1">
        <v>45553</v>
      </c>
      <c r="I50" s="1">
        <v>45601</v>
      </c>
      <c r="J50">
        <v>48</v>
      </c>
      <c r="K50">
        <v>12</v>
      </c>
      <c r="L50">
        <v>4</v>
      </c>
      <c r="M50" t="s">
        <v>72</v>
      </c>
      <c r="N50" s="4">
        <v>317.58</v>
      </c>
      <c r="O50" t="s">
        <v>73</v>
      </c>
      <c r="P50" t="s">
        <v>51</v>
      </c>
      <c r="Q50" t="s">
        <v>63</v>
      </c>
      <c r="R50" t="s">
        <v>64</v>
      </c>
      <c r="S50" t="s">
        <v>39</v>
      </c>
      <c r="T50">
        <v>11</v>
      </c>
      <c r="U50" t="s">
        <v>41</v>
      </c>
      <c r="V50" t="s">
        <v>53</v>
      </c>
      <c r="W50" t="s">
        <v>103</v>
      </c>
      <c r="X50">
        <v>9</v>
      </c>
      <c r="Y50">
        <v>11</v>
      </c>
      <c r="Z50" t="s">
        <v>44</v>
      </c>
      <c r="AA50" t="s">
        <v>87</v>
      </c>
      <c r="AB50">
        <v>2</v>
      </c>
      <c r="AC50" t="s">
        <v>66</v>
      </c>
      <c r="AD50" t="s">
        <v>67</v>
      </c>
      <c r="AE50" s="15">
        <v>79.394999999999996</v>
      </c>
      <c r="AF50" s="4">
        <v>26.465</v>
      </c>
    </row>
    <row r="51" spans="1:32" x14ac:dyDescent="0.25">
      <c r="A51" t="s">
        <v>232</v>
      </c>
      <c r="B51" t="s">
        <v>233</v>
      </c>
      <c r="C51">
        <v>37</v>
      </c>
      <c r="D51" t="s">
        <v>96</v>
      </c>
      <c r="E51" t="s">
        <v>109</v>
      </c>
      <c r="F51" t="s">
        <v>90</v>
      </c>
      <c r="G51" t="s">
        <v>234</v>
      </c>
      <c r="H51" s="1">
        <v>45487</v>
      </c>
      <c r="I51" s="1">
        <v>45636</v>
      </c>
      <c r="J51">
        <v>149</v>
      </c>
      <c r="K51">
        <v>3</v>
      </c>
      <c r="L51">
        <v>4</v>
      </c>
      <c r="M51" t="s">
        <v>72</v>
      </c>
      <c r="N51" s="4">
        <v>827.05</v>
      </c>
      <c r="O51" t="s">
        <v>37</v>
      </c>
      <c r="P51" t="s">
        <v>86</v>
      </c>
      <c r="Q51" t="s">
        <v>63</v>
      </c>
      <c r="R51" t="s">
        <v>52</v>
      </c>
      <c r="S51" t="s">
        <v>39</v>
      </c>
      <c r="T51">
        <v>2</v>
      </c>
      <c r="U51" t="s">
        <v>87</v>
      </c>
      <c r="V51" t="s">
        <v>42</v>
      </c>
      <c r="W51" t="s">
        <v>103</v>
      </c>
      <c r="X51">
        <v>7</v>
      </c>
      <c r="Y51">
        <v>12</v>
      </c>
      <c r="Z51" t="s">
        <v>44</v>
      </c>
      <c r="AA51" t="s">
        <v>41</v>
      </c>
      <c r="AB51">
        <v>1</v>
      </c>
      <c r="AC51" t="s">
        <v>66</v>
      </c>
      <c r="AD51" t="s">
        <v>46</v>
      </c>
      <c r="AE51" s="15">
        <v>206.76249999999999</v>
      </c>
      <c r="AF51" s="4">
        <v>275.68333333333334</v>
      </c>
    </row>
    <row r="52" spans="1:32" x14ac:dyDescent="0.25">
      <c r="A52" t="s">
        <v>235</v>
      </c>
      <c r="B52" t="s">
        <v>236</v>
      </c>
      <c r="C52">
        <v>55</v>
      </c>
      <c r="D52" t="s">
        <v>32</v>
      </c>
      <c r="E52" t="s">
        <v>49</v>
      </c>
      <c r="F52" t="s">
        <v>34</v>
      </c>
      <c r="G52" t="s">
        <v>237</v>
      </c>
      <c r="H52" s="1">
        <v>45507</v>
      </c>
      <c r="I52" s="1">
        <v>45563</v>
      </c>
      <c r="J52">
        <v>56</v>
      </c>
      <c r="K52">
        <v>14</v>
      </c>
      <c r="L52">
        <v>1</v>
      </c>
      <c r="M52" t="s">
        <v>61</v>
      </c>
      <c r="N52" s="4">
        <v>1696.21</v>
      </c>
      <c r="O52" t="s">
        <v>79</v>
      </c>
      <c r="P52" t="s">
        <v>86</v>
      </c>
      <c r="Q52" t="s">
        <v>74</v>
      </c>
      <c r="R52" t="s">
        <v>40</v>
      </c>
      <c r="S52" t="s">
        <v>129</v>
      </c>
      <c r="T52">
        <v>13</v>
      </c>
      <c r="U52" t="s">
        <v>41</v>
      </c>
      <c r="V52" t="s">
        <v>42</v>
      </c>
      <c r="W52" t="s">
        <v>54</v>
      </c>
      <c r="X52">
        <v>8</v>
      </c>
      <c r="Y52">
        <v>9</v>
      </c>
      <c r="Z52" t="s">
        <v>44</v>
      </c>
      <c r="AA52" t="s">
        <v>87</v>
      </c>
      <c r="AB52">
        <v>2</v>
      </c>
      <c r="AC52" t="s">
        <v>45</v>
      </c>
      <c r="AD52" t="s">
        <v>145</v>
      </c>
      <c r="AE52" s="15">
        <v>1696.21</v>
      </c>
      <c r="AF52" s="4">
        <v>121.15785714285714</v>
      </c>
    </row>
    <row r="53" spans="1:32" x14ac:dyDescent="0.25">
      <c r="A53" t="s">
        <v>238</v>
      </c>
      <c r="B53" t="s">
        <v>239</v>
      </c>
      <c r="C53">
        <v>41</v>
      </c>
      <c r="D53" t="s">
        <v>96</v>
      </c>
      <c r="E53" t="s">
        <v>77</v>
      </c>
      <c r="F53" t="s">
        <v>34</v>
      </c>
      <c r="G53" t="s">
        <v>240</v>
      </c>
      <c r="H53" s="1">
        <v>45302</v>
      </c>
      <c r="I53" s="1">
        <v>45407</v>
      </c>
      <c r="J53">
        <v>105</v>
      </c>
      <c r="K53">
        <v>8</v>
      </c>
      <c r="L53">
        <v>1</v>
      </c>
      <c r="M53" t="s">
        <v>61</v>
      </c>
      <c r="N53" s="4">
        <v>1504.98</v>
      </c>
      <c r="O53" t="s">
        <v>79</v>
      </c>
      <c r="P53" t="s">
        <v>38</v>
      </c>
      <c r="Q53" t="s">
        <v>74</v>
      </c>
      <c r="R53" t="s">
        <v>40</v>
      </c>
      <c r="S53" t="s">
        <v>129</v>
      </c>
      <c r="T53">
        <v>7</v>
      </c>
      <c r="U53" t="s">
        <v>41</v>
      </c>
      <c r="V53" t="s">
        <v>42</v>
      </c>
      <c r="W53" t="s">
        <v>43</v>
      </c>
      <c r="X53">
        <v>1</v>
      </c>
      <c r="Y53">
        <v>4</v>
      </c>
      <c r="Z53" t="s">
        <v>55</v>
      </c>
      <c r="AA53" t="s">
        <v>87</v>
      </c>
      <c r="AB53">
        <v>1</v>
      </c>
      <c r="AC53" t="s">
        <v>66</v>
      </c>
      <c r="AD53" t="s">
        <v>93</v>
      </c>
      <c r="AE53" s="15">
        <v>1504.98</v>
      </c>
      <c r="AF53" s="4">
        <v>188.1225</v>
      </c>
    </row>
    <row r="54" spans="1:32" x14ac:dyDescent="0.25">
      <c r="A54" t="s">
        <v>241</v>
      </c>
      <c r="B54" t="s">
        <v>242</v>
      </c>
      <c r="C54">
        <v>25</v>
      </c>
      <c r="D54" t="s">
        <v>58</v>
      </c>
      <c r="E54" t="s">
        <v>77</v>
      </c>
      <c r="F54" t="s">
        <v>90</v>
      </c>
      <c r="G54" t="s">
        <v>243</v>
      </c>
      <c r="H54" s="1">
        <v>45424</v>
      </c>
      <c r="I54" s="1">
        <v>45517</v>
      </c>
      <c r="J54">
        <v>93</v>
      </c>
      <c r="K54">
        <v>8</v>
      </c>
      <c r="L54">
        <v>1</v>
      </c>
      <c r="M54" t="s">
        <v>61</v>
      </c>
      <c r="N54" s="4">
        <v>513.55999999999995</v>
      </c>
      <c r="O54" t="s">
        <v>79</v>
      </c>
      <c r="P54" t="s">
        <v>118</v>
      </c>
      <c r="Q54" t="s">
        <v>102</v>
      </c>
      <c r="R54" t="s">
        <v>52</v>
      </c>
      <c r="S54" t="s">
        <v>65</v>
      </c>
      <c r="T54">
        <v>7</v>
      </c>
      <c r="U54" t="s">
        <v>87</v>
      </c>
      <c r="V54" t="s">
        <v>53</v>
      </c>
      <c r="W54" t="s">
        <v>54</v>
      </c>
      <c r="X54">
        <v>5</v>
      </c>
      <c r="Y54">
        <v>8</v>
      </c>
      <c r="Z54" t="s">
        <v>44</v>
      </c>
      <c r="AA54" t="s">
        <v>41</v>
      </c>
      <c r="AB54">
        <v>1</v>
      </c>
      <c r="AC54" t="s">
        <v>66</v>
      </c>
      <c r="AD54" t="s">
        <v>67</v>
      </c>
      <c r="AE54" s="15">
        <v>513.55999999999995</v>
      </c>
      <c r="AF54" s="4">
        <v>64.194999999999993</v>
      </c>
    </row>
    <row r="55" spans="1:32" x14ac:dyDescent="0.25">
      <c r="A55" t="s">
        <v>244</v>
      </c>
      <c r="B55" t="s">
        <v>245</v>
      </c>
      <c r="C55">
        <v>31</v>
      </c>
      <c r="D55" t="s">
        <v>58</v>
      </c>
      <c r="E55" t="s">
        <v>109</v>
      </c>
      <c r="F55" t="s">
        <v>34</v>
      </c>
      <c r="G55" t="s">
        <v>246</v>
      </c>
      <c r="H55" s="1">
        <v>45514</v>
      </c>
      <c r="I55" s="1">
        <v>45608</v>
      </c>
      <c r="J55">
        <v>94</v>
      </c>
      <c r="K55">
        <v>4</v>
      </c>
      <c r="L55">
        <v>1</v>
      </c>
      <c r="M55" t="s">
        <v>72</v>
      </c>
      <c r="N55" s="4">
        <v>1056.5899999999999</v>
      </c>
      <c r="O55" t="s">
        <v>79</v>
      </c>
      <c r="P55" t="s">
        <v>62</v>
      </c>
      <c r="Q55" t="s">
        <v>74</v>
      </c>
      <c r="R55" t="s">
        <v>40</v>
      </c>
      <c r="S55" t="s">
        <v>39</v>
      </c>
      <c r="T55">
        <v>3</v>
      </c>
      <c r="U55" t="s">
        <v>41</v>
      </c>
      <c r="V55" t="s">
        <v>53</v>
      </c>
      <c r="W55" t="s">
        <v>54</v>
      </c>
      <c r="X55">
        <v>8</v>
      </c>
      <c r="Y55">
        <v>11</v>
      </c>
      <c r="Z55" t="s">
        <v>55</v>
      </c>
      <c r="AA55" t="s">
        <v>41</v>
      </c>
      <c r="AB55">
        <v>5</v>
      </c>
      <c r="AC55" t="s">
        <v>114</v>
      </c>
      <c r="AD55" t="s">
        <v>46</v>
      </c>
      <c r="AE55" s="15">
        <v>1056.5899999999999</v>
      </c>
      <c r="AF55" s="4">
        <v>264.14749999999998</v>
      </c>
    </row>
    <row r="56" spans="1:32" x14ac:dyDescent="0.25">
      <c r="A56" t="s">
        <v>247</v>
      </c>
      <c r="B56" t="s">
        <v>248</v>
      </c>
      <c r="C56">
        <v>54</v>
      </c>
      <c r="D56" t="s">
        <v>58</v>
      </c>
      <c r="E56" t="s">
        <v>77</v>
      </c>
      <c r="F56" t="s">
        <v>90</v>
      </c>
      <c r="G56" t="s">
        <v>249</v>
      </c>
      <c r="H56" s="1">
        <v>45349</v>
      </c>
      <c r="I56" s="1">
        <v>45496</v>
      </c>
      <c r="J56">
        <v>147</v>
      </c>
      <c r="K56">
        <v>14</v>
      </c>
      <c r="L56">
        <v>3</v>
      </c>
      <c r="M56" t="s">
        <v>36</v>
      </c>
      <c r="N56" s="4">
        <v>897</v>
      </c>
      <c r="O56" t="s">
        <v>37</v>
      </c>
      <c r="P56" t="s">
        <v>38</v>
      </c>
      <c r="Q56" t="s">
        <v>39</v>
      </c>
      <c r="R56" t="s">
        <v>64</v>
      </c>
      <c r="S56" t="s">
        <v>39</v>
      </c>
      <c r="T56">
        <v>13</v>
      </c>
      <c r="U56" t="s">
        <v>41</v>
      </c>
      <c r="V56" t="s">
        <v>42</v>
      </c>
      <c r="W56" t="s">
        <v>54</v>
      </c>
      <c r="X56">
        <v>2</v>
      </c>
      <c r="Y56">
        <v>7</v>
      </c>
      <c r="Z56" t="s">
        <v>44</v>
      </c>
      <c r="AA56" t="s">
        <v>87</v>
      </c>
      <c r="AB56">
        <v>5</v>
      </c>
      <c r="AC56" t="s">
        <v>114</v>
      </c>
      <c r="AD56" t="s">
        <v>145</v>
      </c>
      <c r="AE56" s="15">
        <v>299</v>
      </c>
      <c r="AF56" s="4">
        <v>64.071428571428569</v>
      </c>
    </row>
    <row r="57" spans="1:32" x14ac:dyDescent="0.25">
      <c r="A57" t="s">
        <v>250</v>
      </c>
      <c r="B57" t="s">
        <v>251</v>
      </c>
      <c r="C57">
        <v>26</v>
      </c>
      <c r="D57" t="s">
        <v>58</v>
      </c>
      <c r="E57" t="s">
        <v>84</v>
      </c>
      <c r="F57" t="s">
        <v>90</v>
      </c>
      <c r="G57" t="s">
        <v>252</v>
      </c>
      <c r="H57" s="1">
        <v>45387</v>
      </c>
      <c r="I57" s="1">
        <v>45394</v>
      </c>
      <c r="J57">
        <v>7</v>
      </c>
      <c r="K57">
        <v>4</v>
      </c>
      <c r="L57">
        <v>1</v>
      </c>
      <c r="M57" t="s">
        <v>36</v>
      </c>
      <c r="N57" s="4">
        <v>1949.34</v>
      </c>
      <c r="O57" t="s">
        <v>79</v>
      </c>
      <c r="P57" t="s">
        <v>80</v>
      </c>
      <c r="Q57" t="s">
        <v>39</v>
      </c>
      <c r="R57" t="s">
        <v>64</v>
      </c>
      <c r="S57" t="s">
        <v>39</v>
      </c>
      <c r="T57">
        <v>3</v>
      </c>
      <c r="U57" t="s">
        <v>87</v>
      </c>
      <c r="V57" t="s">
        <v>42</v>
      </c>
      <c r="W57" t="s">
        <v>43</v>
      </c>
      <c r="X57">
        <v>4</v>
      </c>
      <c r="Y57">
        <v>4</v>
      </c>
      <c r="Z57" t="s">
        <v>44</v>
      </c>
      <c r="AA57" t="s">
        <v>41</v>
      </c>
      <c r="AB57">
        <v>5</v>
      </c>
      <c r="AC57" t="s">
        <v>114</v>
      </c>
      <c r="AD57" t="s">
        <v>67</v>
      </c>
      <c r="AE57" s="15">
        <v>1949.34</v>
      </c>
      <c r="AF57" s="4">
        <v>487.33499999999998</v>
      </c>
    </row>
    <row r="58" spans="1:32" x14ac:dyDescent="0.25">
      <c r="A58" t="s">
        <v>253</v>
      </c>
      <c r="B58" t="s">
        <v>254</v>
      </c>
      <c r="C58">
        <v>34</v>
      </c>
      <c r="D58" t="s">
        <v>32</v>
      </c>
      <c r="E58" t="s">
        <v>33</v>
      </c>
      <c r="F58" t="s">
        <v>34</v>
      </c>
      <c r="G58" t="s">
        <v>255</v>
      </c>
      <c r="H58" s="1">
        <v>45350</v>
      </c>
      <c r="I58" s="1">
        <v>45385</v>
      </c>
      <c r="J58">
        <v>35</v>
      </c>
      <c r="K58">
        <v>13</v>
      </c>
      <c r="L58">
        <v>4</v>
      </c>
      <c r="M58" t="s">
        <v>72</v>
      </c>
      <c r="N58" s="4">
        <v>682.57</v>
      </c>
      <c r="O58" t="s">
        <v>37</v>
      </c>
      <c r="P58" t="s">
        <v>118</v>
      </c>
      <c r="Q58" t="s">
        <v>102</v>
      </c>
      <c r="R58" t="s">
        <v>52</v>
      </c>
      <c r="S58" t="s">
        <v>39</v>
      </c>
      <c r="T58">
        <v>12</v>
      </c>
      <c r="U58" t="s">
        <v>41</v>
      </c>
      <c r="V58" t="s">
        <v>42</v>
      </c>
      <c r="W58" t="s">
        <v>43</v>
      </c>
      <c r="X58">
        <v>2</v>
      </c>
      <c r="Y58">
        <v>4</v>
      </c>
      <c r="Z58" t="s">
        <v>55</v>
      </c>
      <c r="AA58" t="s">
        <v>87</v>
      </c>
      <c r="AB58">
        <v>5</v>
      </c>
      <c r="AC58" t="s">
        <v>114</v>
      </c>
      <c r="AD58" t="s">
        <v>46</v>
      </c>
      <c r="AE58" s="15">
        <v>170.64250000000001</v>
      </c>
      <c r="AF58" s="4">
        <v>52.505384615384621</v>
      </c>
    </row>
    <row r="59" spans="1:32" x14ac:dyDescent="0.25">
      <c r="A59" t="s">
        <v>256</v>
      </c>
      <c r="B59" t="s">
        <v>257</v>
      </c>
      <c r="C59">
        <v>44</v>
      </c>
      <c r="D59" t="s">
        <v>32</v>
      </c>
      <c r="E59" t="s">
        <v>59</v>
      </c>
      <c r="F59" t="s">
        <v>34</v>
      </c>
      <c r="G59" t="s">
        <v>258</v>
      </c>
      <c r="H59" s="1">
        <v>45343</v>
      </c>
      <c r="I59" s="1">
        <v>45372</v>
      </c>
      <c r="J59">
        <v>29</v>
      </c>
      <c r="K59">
        <v>2</v>
      </c>
      <c r="L59">
        <v>3</v>
      </c>
      <c r="M59" t="s">
        <v>72</v>
      </c>
      <c r="N59" s="4">
        <v>390.46</v>
      </c>
      <c r="O59" t="s">
        <v>79</v>
      </c>
      <c r="P59" t="s">
        <v>92</v>
      </c>
      <c r="Q59" t="s">
        <v>74</v>
      </c>
      <c r="R59" t="s">
        <v>40</v>
      </c>
      <c r="S59" t="s">
        <v>39</v>
      </c>
      <c r="T59">
        <v>1</v>
      </c>
      <c r="U59" t="s">
        <v>87</v>
      </c>
      <c r="V59" t="s">
        <v>81</v>
      </c>
      <c r="W59" t="s">
        <v>54</v>
      </c>
      <c r="X59">
        <v>2</v>
      </c>
      <c r="Y59">
        <v>3</v>
      </c>
      <c r="Z59" t="s">
        <v>55</v>
      </c>
      <c r="AA59" t="s">
        <v>41</v>
      </c>
      <c r="AB59">
        <v>1</v>
      </c>
      <c r="AC59" t="s">
        <v>66</v>
      </c>
      <c r="AD59" t="s">
        <v>93</v>
      </c>
      <c r="AE59" s="15">
        <v>130.15333333333334</v>
      </c>
      <c r="AF59" s="4">
        <v>195.23</v>
      </c>
    </row>
    <row r="60" spans="1:32" x14ac:dyDescent="0.25">
      <c r="A60" t="s">
        <v>259</v>
      </c>
      <c r="B60" t="s">
        <v>260</v>
      </c>
      <c r="C60">
        <v>57</v>
      </c>
      <c r="D60" t="s">
        <v>32</v>
      </c>
      <c r="E60" t="s">
        <v>59</v>
      </c>
      <c r="F60" t="s">
        <v>34</v>
      </c>
      <c r="G60" t="s">
        <v>261</v>
      </c>
      <c r="H60" s="1">
        <v>45337</v>
      </c>
      <c r="I60" s="1">
        <v>45481</v>
      </c>
      <c r="J60">
        <v>144</v>
      </c>
      <c r="K60">
        <v>1</v>
      </c>
      <c r="L60">
        <v>2</v>
      </c>
      <c r="M60" t="s">
        <v>61</v>
      </c>
      <c r="N60" s="4">
        <v>422.08</v>
      </c>
      <c r="O60" t="s">
        <v>73</v>
      </c>
      <c r="P60" t="s">
        <v>62</v>
      </c>
      <c r="Q60" t="s">
        <v>102</v>
      </c>
      <c r="R60" t="s">
        <v>64</v>
      </c>
      <c r="S60" t="s">
        <v>228</v>
      </c>
      <c r="T60">
        <v>0</v>
      </c>
      <c r="U60" t="s">
        <v>41</v>
      </c>
      <c r="V60" t="s">
        <v>53</v>
      </c>
      <c r="W60" t="s">
        <v>54</v>
      </c>
      <c r="X60">
        <v>2</v>
      </c>
      <c r="Y60">
        <v>7</v>
      </c>
      <c r="Z60" t="s">
        <v>55</v>
      </c>
      <c r="AA60" t="s">
        <v>87</v>
      </c>
      <c r="AB60">
        <v>2</v>
      </c>
      <c r="AC60" t="s">
        <v>98</v>
      </c>
      <c r="AD60" t="s">
        <v>145</v>
      </c>
      <c r="AE60" s="15">
        <v>211.04</v>
      </c>
      <c r="AF60" s="4">
        <v>422.08</v>
      </c>
    </row>
    <row r="61" spans="1:32" x14ac:dyDescent="0.25">
      <c r="A61" t="s">
        <v>262</v>
      </c>
      <c r="B61" t="s">
        <v>263</v>
      </c>
      <c r="C61">
        <v>41</v>
      </c>
      <c r="D61" t="s">
        <v>58</v>
      </c>
      <c r="E61" t="s">
        <v>84</v>
      </c>
      <c r="F61" t="s">
        <v>90</v>
      </c>
      <c r="G61" t="s">
        <v>264</v>
      </c>
      <c r="H61" s="1">
        <v>45381</v>
      </c>
      <c r="I61" s="1">
        <v>45596</v>
      </c>
      <c r="J61">
        <v>215</v>
      </c>
      <c r="K61">
        <v>4</v>
      </c>
      <c r="L61">
        <v>3</v>
      </c>
      <c r="M61" t="s">
        <v>36</v>
      </c>
      <c r="N61" s="4">
        <v>788.83</v>
      </c>
      <c r="O61" t="s">
        <v>79</v>
      </c>
      <c r="P61" t="s">
        <v>86</v>
      </c>
      <c r="Q61" t="s">
        <v>39</v>
      </c>
      <c r="R61" t="s">
        <v>52</v>
      </c>
      <c r="S61" t="s">
        <v>39</v>
      </c>
      <c r="T61">
        <v>3</v>
      </c>
      <c r="U61" t="s">
        <v>87</v>
      </c>
      <c r="V61" t="s">
        <v>81</v>
      </c>
      <c r="W61" t="s">
        <v>43</v>
      </c>
      <c r="X61">
        <v>3</v>
      </c>
      <c r="Y61">
        <v>10</v>
      </c>
      <c r="Z61" t="s">
        <v>44</v>
      </c>
      <c r="AA61" t="s">
        <v>41</v>
      </c>
      <c r="AB61">
        <v>4</v>
      </c>
      <c r="AC61" t="s">
        <v>164</v>
      </c>
      <c r="AD61" t="s">
        <v>93</v>
      </c>
      <c r="AE61" s="15">
        <v>262.94333333333333</v>
      </c>
      <c r="AF61" s="4">
        <v>197.20750000000001</v>
      </c>
    </row>
    <row r="62" spans="1:32" x14ac:dyDescent="0.25">
      <c r="A62" t="s">
        <v>265</v>
      </c>
      <c r="B62" t="s">
        <v>266</v>
      </c>
      <c r="C62">
        <v>48</v>
      </c>
      <c r="D62" t="s">
        <v>96</v>
      </c>
      <c r="E62" t="s">
        <v>70</v>
      </c>
      <c r="F62" t="s">
        <v>34</v>
      </c>
      <c r="G62" t="s">
        <v>267</v>
      </c>
      <c r="H62" s="1">
        <v>45338</v>
      </c>
      <c r="I62" s="1">
        <v>45399</v>
      </c>
      <c r="J62">
        <v>61</v>
      </c>
      <c r="K62">
        <v>8</v>
      </c>
      <c r="L62">
        <v>3</v>
      </c>
      <c r="M62" t="s">
        <v>61</v>
      </c>
      <c r="N62" s="4">
        <v>929.26</v>
      </c>
      <c r="O62" t="s">
        <v>73</v>
      </c>
      <c r="P62" t="s">
        <v>62</v>
      </c>
      <c r="Q62" t="s">
        <v>74</v>
      </c>
      <c r="R62" t="s">
        <v>52</v>
      </c>
      <c r="S62" t="s">
        <v>228</v>
      </c>
      <c r="T62">
        <v>7</v>
      </c>
      <c r="U62" t="s">
        <v>87</v>
      </c>
      <c r="V62" t="s">
        <v>42</v>
      </c>
      <c r="W62" t="s">
        <v>54</v>
      </c>
      <c r="X62">
        <v>2</v>
      </c>
      <c r="Y62">
        <v>4</v>
      </c>
      <c r="Z62" t="s">
        <v>55</v>
      </c>
      <c r="AA62" t="s">
        <v>87</v>
      </c>
      <c r="AB62">
        <v>4</v>
      </c>
      <c r="AC62" t="s">
        <v>98</v>
      </c>
      <c r="AD62" t="s">
        <v>93</v>
      </c>
      <c r="AE62" s="15">
        <v>309.75333333333333</v>
      </c>
      <c r="AF62" s="4">
        <v>116.1575</v>
      </c>
    </row>
    <row r="63" spans="1:32" x14ac:dyDescent="0.25">
      <c r="A63" t="s">
        <v>268</v>
      </c>
      <c r="B63" t="s">
        <v>269</v>
      </c>
      <c r="C63">
        <v>55</v>
      </c>
      <c r="D63" t="s">
        <v>32</v>
      </c>
      <c r="E63" t="s">
        <v>70</v>
      </c>
      <c r="F63" t="s">
        <v>34</v>
      </c>
      <c r="G63" t="s">
        <v>270</v>
      </c>
      <c r="H63" s="1">
        <v>45355</v>
      </c>
      <c r="I63" s="1">
        <v>45623</v>
      </c>
      <c r="J63">
        <v>268</v>
      </c>
      <c r="K63">
        <v>3</v>
      </c>
      <c r="L63">
        <v>2</v>
      </c>
      <c r="M63" t="s">
        <v>72</v>
      </c>
      <c r="N63" s="4">
        <v>1762.08</v>
      </c>
      <c r="O63" t="s">
        <v>73</v>
      </c>
      <c r="P63" t="s">
        <v>62</v>
      </c>
      <c r="Q63" t="s">
        <v>63</v>
      </c>
      <c r="R63" t="s">
        <v>40</v>
      </c>
      <c r="S63" t="s">
        <v>39</v>
      </c>
      <c r="T63">
        <v>2</v>
      </c>
      <c r="U63" t="s">
        <v>87</v>
      </c>
      <c r="V63" t="s">
        <v>53</v>
      </c>
      <c r="W63" t="s">
        <v>43</v>
      </c>
      <c r="X63">
        <v>3</v>
      </c>
      <c r="Y63">
        <v>11</v>
      </c>
      <c r="Z63" t="s">
        <v>55</v>
      </c>
      <c r="AA63" t="s">
        <v>87</v>
      </c>
      <c r="AB63">
        <v>5</v>
      </c>
      <c r="AC63" t="s">
        <v>164</v>
      </c>
      <c r="AD63" t="s">
        <v>145</v>
      </c>
      <c r="AE63" s="15">
        <v>881.04</v>
      </c>
      <c r="AF63" s="4">
        <v>587.36</v>
      </c>
    </row>
    <row r="64" spans="1:32" x14ac:dyDescent="0.25">
      <c r="A64" t="s">
        <v>271</v>
      </c>
      <c r="B64" t="s">
        <v>272</v>
      </c>
      <c r="C64">
        <v>19</v>
      </c>
      <c r="D64" t="s">
        <v>58</v>
      </c>
      <c r="E64" t="s">
        <v>49</v>
      </c>
      <c r="F64" t="s">
        <v>90</v>
      </c>
      <c r="G64" t="s">
        <v>273</v>
      </c>
      <c r="H64" s="1">
        <v>45455</v>
      </c>
      <c r="I64" s="1">
        <v>45648</v>
      </c>
      <c r="J64">
        <v>193</v>
      </c>
      <c r="K64">
        <v>4</v>
      </c>
      <c r="L64">
        <v>4</v>
      </c>
      <c r="M64" t="s">
        <v>36</v>
      </c>
      <c r="N64" s="4">
        <v>236.48</v>
      </c>
      <c r="O64" t="s">
        <v>73</v>
      </c>
      <c r="P64" t="s">
        <v>118</v>
      </c>
      <c r="Q64" t="s">
        <v>39</v>
      </c>
      <c r="R64" t="s">
        <v>52</v>
      </c>
      <c r="S64" t="s">
        <v>39</v>
      </c>
      <c r="T64">
        <v>3</v>
      </c>
      <c r="U64" t="s">
        <v>41</v>
      </c>
      <c r="V64" t="s">
        <v>81</v>
      </c>
      <c r="W64" t="s">
        <v>103</v>
      </c>
      <c r="X64">
        <v>6</v>
      </c>
      <c r="Y64">
        <v>12</v>
      </c>
      <c r="Z64" t="s">
        <v>55</v>
      </c>
      <c r="AA64" t="s">
        <v>41</v>
      </c>
      <c r="AB64">
        <v>2</v>
      </c>
      <c r="AC64" t="s">
        <v>45</v>
      </c>
      <c r="AD64" t="s">
        <v>67</v>
      </c>
      <c r="AE64" s="15">
        <v>59.12</v>
      </c>
      <c r="AF64" s="4">
        <v>59.12</v>
      </c>
    </row>
    <row r="65" spans="1:32" x14ac:dyDescent="0.25">
      <c r="A65" t="s">
        <v>274</v>
      </c>
      <c r="B65" t="s">
        <v>275</v>
      </c>
      <c r="C65">
        <v>26</v>
      </c>
      <c r="D65" t="s">
        <v>32</v>
      </c>
      <c r="E65" t="s">
        <v>70</v>
      </c>
      <c r="F65" t="s">
        <v>34</v>
      </c>
      <c r="G65" t="s">
        <v>276</v>
      </c>
      <c r="H65" s="1">
        <v>45562</v>
      </c>
      <c r="I65" s="1">
        <v>45603</v>
      </c>
      <c r="J65">
        <v>41</v>
      </c>
      <c r="K65">
        <v>2</v>
      </c>
      <c r="L65">
        <v>3</v>
      </c>
      <c r="M65" t="s">
        <v>36</v>
      </c>
      <c r="N65" s="4">
        <v>856.45</v>
      </c>
      <c r="O65" t="s">
        <v>37</v>
      </c>
      <c r="P65" t="s">
        <v>118</v>
      </c>
      <c r="Q65" t="s">
        <v>39</v>
      </c>
      <c r="R65" t="s">
        <v>40</v>
      </c>
      <c r="S65" t="s">
        <v>39</v>
      </c>
      <c r="T65">
        <v>1</v>
      </c>
      <c r="U65" t="s">
        <v>41</v>
      </c>
      <c r="V65" t="s">
        <v>53</v>
      </c>
      <c r="W65" t="s">
        <v>103</v>
      </c>
      <c r="X65">
        <v>9</v>
      </c>
      <c r="Y65">
        <v>11</v>
      </c>
      <c r="Z65" t="s">
        <v>44</v>
      </c>
      <c r="AA65" t="s">
        <v>41</v>
      </c>
      <c r="AB65">
        <v>1</v>
      </c>
      <c r="AC65" t="s">
        <v>45</v>
      </c>
      <c r="AD65" t="s">
        <v>67</v>
      </c>
      <c r="AE65" s="15">
        <v>285.48333333333335</v>
      </c>
      <c r="AF65" s="4">
        <v>428.22500000000002</v>
      </c>
    </row>
    <row r="66" spans="1:32" x14ac:dyDescent="0.25">
      <c r="A66" t="s">
        <v>277</v>
      </c>
      <c r="B66" t="s">
        <v>278</v>
      </c>
      <c r="C66">
        <v>47</v>
      </c>
      <c r="D66" t="s">
        <v>96</v>
      </c>
      <c r="E66" t="s">
        <v>70</v>
      </c>
      <c r="F66" t="s">
        <v>90</v>
      </c>
      <c r="G66" t="s">
        <v>279</v>
      </c>
      <c r="H66" s="1">
        <v>45330</v>
      </c>
      <c r="I66" s="1">
        <v>45625</v>
      </c>
      <c r="J66">
        <v>295</v>
      </c>
      <c r="K66">
        <v>14</v>
      </c>
      <c r="L66">
        <v>2</v>
      </c>
      <c r="M66" t="s">
        <v>61</v>
      </c>
      <c r="N66" s="4">
        <v>1113.0899999999999</v>
      </c>
      <c r="O66" t="s">
        <v>79</v>
      </c>
      <c r="P66" t="s">
        <v>38</v>
      </c>
      <c r="Q66" t="s">
        <v>63</v>
      </c>
      <c r="R66" t="s">
        <v>64</v>
      </c>
      <c r="S66" t="s">
        <v>129</v>
      </c>
      <c r="T66">
        <v>13</v>
      </c>
      <c r="U66" t="s">
        <v>41</v>
      </c>
      <c r="V66" t="s">
        <v>42</v>
      </c>
      <c r="W66" t="s">
        <v>54</v>
      </c>
      <c r="X66">
        <v>2</v>
      </c>
      <c r="Y66">
        <v>11</v>
      </c>
      <c r="Z66" t="s">
        <v>55</v>
      </c>
      <c r="AA66" t="s">
        <v>41</v>
      </c>
      <c r="AB66">
        <v>1</v>
      </c>
      <c r="AC66" t="s">
        <v>66</v>
      </c>
      <c r="AD66" t="s">
        <v>93</v>
      </c>
      <c r="AE66" s="15">
        <v>556.54499999999996</v>
      </c>
      <c r="AF66" s="4">
        <v>79.506428571428572</v>
      </c>
    </row>
    <row r="67" spans="1:32" x14ac:dyDescent="0.25">
      <c r="A67" t="s">
        <v>280</v>
      </c>
      <c r="B67" t="s">
        <v>281</v>
      </c>
      <c r="C67">
        <v>48</v>
      </c>
      <c r="D67" t="s">
        <v>32</v>
      </c>
      <c r="E67" t="s">
        <v>77</v>
      </c>
      <c r="F67" t="s">
        <v>34</v>
      </c>
      <c r="G67" t="s">
        <v>282</v>
      </c>
      <c r="H67" s="1">
        <v>45493</v>
      </c>
      <c r="I67" s="1">
        <v>45564</v>
      </c>
      <c r="J67">
        <v>71</v>
      </c>
      <c r="K67">
        <v>2</v>
      </c>
      <c r="L67">
        <v>1</v>
      </c>
      <c r="M67" t="s">
        <v>72</v>
      </c>
      <c r="N67" s="4">
        <v>1954.08</v>
      </c>
      <c r="O67" t="s">
        <v>73</v>
      </c>
      <c r="P67" t="s">
        <v>80</v>
      </c>
      <c r="Q67" t="s">
        <v>74</v>
      </c>
      <c r="R67" t="s">
        <v>40</v>
      </c>
      <c r="S67" t="s">
        <v>39</v>
      </c>
      <c r="T67">
        <v>1</v>
      </c>
      <c r="U67" t="s">
        <v>41</v>
      </c>
      <c r="V67" t="s">
        <v>81</v>
      </c>
      <c r="W67" t="s">
        <v>103</v>
      </c>
      <c r="X67">
        <v>7</v>
      </c>
      <c r="Y67">
        <v>9</v>
      </c>
      <c r="Z67" t="s">
        <v>44</v>
      </c>
      <c r="AA67" t="s">
        <v>87</v>
      </c>
      <c r="AB67">
        <v>4</v>
      </c>
      <c r="AC67" t="s">
        <v>114</v>
      </c>
      <c r="AD67" t="s">
        <v>93</v>
      </c>
      <c r="AE67" s="15">
        <v>1954.08</v>
      </c>
      <c r="AF67" s="4">
        <v>977.04</v>
      </c>
    </row>
    <row r="68" spans="1:32" x14ac:dyDescent="0.25">
      <c r="A68" t="s">
        <v>283</v>
      </c>
      <c r="B68" t="s">
        <v>284</v>
      </c>
      <c r="C68">
        <v>39</v>
      </c>
      <c r="D68" t="s">
        <v>96</v>
      </c>
      <c r="E68" t="s">
        <v>70</v>
      </c>
      <c r="F68" t="s">
        <v>34</v>
      </c>
      <c r="G68" t="s">
        <v>285</v>
      </c>
      <c r="H68" s="1">
        <v>45440</v>
      </c>
      <c r="I68" s="1">
        <v>45534</v>
      </c>
      <c r="J68">
        <v>94</v>
      </c>
      <c r="K68">
        <v>8</v>
      </c>
      <c r="L68">
        <v>2</v>
      </c>
      <c r="M68" t="s">
        <v>72</v>
      </c>
      <c r="N68" s="4">
        <v>1707.76</v>
      </c>
      <c r="O68" t="s">
        <v>37</v>
      </c>
      <c r="P68" t="s">
        <v>118</v>
      </c>
      <c r="Q68" t="s">
        <v>63</v>
      </c>
      <c r="R68" t="s">
        <v>52</v>
      </c>
      <c r="S68" t="s">
        <v>39</v>
      </c>
      <c r="T68">
        <v>7</v>
      </c>
      <c r="U68" t="s">
        <v>41</v>
      </c>
      <c r="V68" t="s">
        <v>42</v>
      </c>
      <c r="W68" t="s">
        <v>54</v>
      </c>
      <c r="X68">
        <v>5</v>
      </c>
      <c r="Y68">
        <v>8</v>
      </c>
      <c r="Z68" t="s">
        <v>44</v>
      </c>
      <c r="AA68" t="s">
        <v>41</v>
      </c>
      <c r="AB68">
        <v>2</v>
      </c>
      <c r="AC68" t="s">
        <v>45</v>
      </c>
      <c r="AD68" t="s">
        <v>46</v>
      </c>
      <c r="AE68" s="15">
        <v>853.88</v>
      </c>
      <c r="AF68" s="4">
        <v>213.47</v>
      </c>
    </row>
    <row r="69" spans="1:32" x14ac:dyDescent="0.25">
      <c r="A69" t="s">
        <v>286</v>
      </c>
      <c r="B69" t="s">
        <v>287</v>
      </c>
      <c r="C69">
        <v>43</v>
      </c>
      <c r="D69" t="s">
        <v>58</v>
      </c>
      <c r="E69" t="s">
        <v>49</v>
      </c>
      <c r="F69" t="s">
        <v>90</v>
      </c>
      <c r="G69" t="s">
        <v>288</v>
      </c>
      <c r="H69" s="1">
        <v>45312</v>
      </c>
      <c r="I69" s="1">
        <v>45560</v>
      </c>
      <c r="J69">
        <v>248</v>
      </c>
      <c r="K69">
        <v>1</v>
      </c>
      <c r="L69">
        <v>2</v>
      </c>
      <c r="M69" t="s">
        <v>61</v>
      </c>
      <c r="N69" s="4">
        <v>1048.55</v>
      </c>
      <c r="O69" t="s">
        <v>37</v>
      </c>
      <c r="P69" t="s">
        <v>51</v>
      </c>
      <c r="Q69" t="s">
        <v>63</v>
      </c>
      <c r="R69" t="s">
        <v>64</v>
      </c>
      <c r="S69" t="s">
        <v>119</v>
      </c>
      <c r="T69">
        <v>0</v>
      </c>
      <c r="U69" t="s">
        <v>41</v>
      </c>
      <c r="V69" t="s">
        <v>42</v>
      </c>
      <c r="W69" t="s">
        <v>43</v>
      </c>
      <c r="X69">
        <v>1</v>
      </c>
      <c r="Y69">
        <v>9</v>
      </c>
      <c r="Z69" t="s">
        <v>55</v>
      </c>
      <c r="AA69" t="s">
        <v>41</v>
      </c>
      <c r="AB69">
        <v>1</v>
      </c>
      <c r="AC69" t="s">
        <v>45</v>
      </c>
      <c r="AD69" t="s">
        <v>93</v>
      </c>
      <c r="AE69" s="15">
        <v>524.27499999999998</v>
      </c>
      <c r="AF69" s="4">
        <v>1048.55</v>
      </c>
    </row>
    <row r="70" spans="1:32" x14ac:dyDescent="0.25">
      <c r="A70" t="s">
        <v>289</v>
      </c>
      <c r="B70" t="s">
        <v>290</v>
      </c>
      <c r="C70">
        <v>60</v>
      </c>
      <c r="D70" t="s">
        <v>32</v>
      </c>
      <c r="E70" t="s">
        <v>77</v>
      </c>
      <c r="F70" t="s">
        <v>34</v>
      </c>
      <c r="G70" t="s">
        <v>291</v>
      </c>
      <c r="H70" s="1">
        <v>45375</v>
      </c>
      <c r="I70" s="1">
        <v>45594</v>
      </c>
      <c r="J70">
        <v>219</v>
      </c>
      <c r="K70">
        <v>14</v>
      </c>
      <c r="L70">
        <v>3</v>
      </c>
      <c r="M70" t="s">
        <v>36</v>
      </c>
      <c r="N70" s="4">
        <v>1011.28</v>
      </c>
      <c r="O70" t="s">
        <v>73</v>
      </c>
      <c r="P70" t="s">
        <v>51</v>
      </c>
      <c r="Q70" t="s">
        <v>39</v>
      </c>
      <c r="R70" t="s">
        <v>64</v>
      </c>
      <c r="S70" t="s">
        <v>39</v>
      </c>
      <c r="T70">
        <v>13</v>
      </c>
      <c r="U70" t="s">
        <v>41</v>
      </c>
      <c r="V70" t="s">
        <v>81</v>
      </c>
      <c r="W70" t="s">
        <v>54</v>
      </c>
      <c r="X70">
        <v>3</v>
      </c>
      <c r="Y70">
        <v>10</v>
      </c>
      <c r="Z70" t="s">
        <v>44</v>
      </c>
      <c r="AA70" t="s">
        <v>41</v>
      </c>
      <c r="AB70">
        <v>2</v>
      </c>
      <c r="AC70" t="s">
        <v>66</v>
      </c>
      <c r="AD70" t="s">
        <v>145</v>
      </c>
      <c r="AE70" s="15">
        <v>337.09333333333331</v>
      </c>
      <c r="AF70" s="4">
        <v>72.234285714285718</v>
      </c>
    </row>
    <row r="71" spans="1:32" x14ac:dyDescent="0.25">
      <c r="A71" t="s">
        <v>292</v>
      </c>
      <c r="B71" t="s">
        <v>293</v>
      </c>
      <c r="C71">
        <v>62</v>
      </c>
      <c r="D71" t="s">
        <v>58</v>
      </c>
      <c r="E71" t="s">
        <v>33</v>
      </c>
      <c r="F71" t="s">
        <v>90</v>
      </c>
      <c r="G71" t="s">
        <v>294</v>
      </c>
      <c r="H71" s="1">
        <v>45319</v>
      </c>
      <c r="I71" s="1">
        <v>45495</v>
      </c>
      <c r="J71">
        <v>176</v>
      </c>
      <c r="K71">
        <v>1</v>
      </c>
      <c r="L71">
        <v>3</v>
      </c>
      <c r="M71" t="s">
        <v>36</v>
      </c>
      <c r="N71" s="4">
        <v>1067.5899999999999</v>
      </c>
      <c r="O71" t="s">
        <v>73</v>
      </c>
      <c r="P71" t="s">
        <v>86</v>
      </c>
      <c r="Q71" t="s">
        <v>39</v>
      </c>
      <c r="R71" t="s">
        <v>40</v>
      </c>
      <c r="S71" t="s">
        <v>39</v>
      </c>
      <c r="T71">
        <v>0</v>
      </c>
      <c r="U71" t="s">
        <v>41</v>
      </c>
      <c r="V71" t="s">
        <v>42</v>
      </c>
      <c r="W71" t="s">
        <v>103</v>
      </c>
      <c r="X71">
        <v>1</v>
      </c>
      <c r="Y71">
        <v>7</v>
      </c>
      <c r="Z71" t="s">
        <v>44</v>
      </c>
      <c r="AA71" t="s">
        <v>87</v>
      </c>
      <c r="AB71">
        <v>5</v>
      </c>
      <c r="AC71" t="s">
        <v>98</v>
      </c>
      <c r="AD71" t="s">
        <v>145</v>
      </c>
      <c r="AE71" s="15">
        <v>355.86333333333329</v>
      </c>
      <c r="AF71" s="4">
        <v>1067.5899999999999</v>
      </c>
    </row>
    <row r="72" spans="1:32" x14ac:dyDescent="0.25">
      <c r="A72" t="s">
        <v>295</v>
      </c>
      <c r="B72" t="s">
        <v>296</v>
      </c>
      <c r="C72">
        <v>44</v>
      </c>
      <c r="D72" t="s">
        <v>96</v>
      </c>
      <c r="E72" t="s">
        <v>70</v>
      </c>
      <c r="F72" t="s">
        <v>34</v>
      </c>
      <c r="G72" t="s">
        <v>297</v>
      </c>
      <c r="H72" s="1">
        <v>45590</v>
      </c>
      <c r="I72" s="1">
        <v>45596</v>
      </c>
      <c r="J72">
        <v>6</v>
      </c>
      <c r="K72">
        <v>5</v>
      </c>
      <c r="L72">
        <v>4</v>
      </c>
      <c r="M72" t="s">
        <v>61</v>
      </c>
      <c r="N72" s="4">
        <v>316.14</v>
      </c>
      <c r="O72" t="s">
        <v>37</v>
      </c>
      <c r="P72" t="s">
        <v>62</v>
      </c>
      <c r="Q72" t="s">
        <v>102</v>
      </c>
      <c r="R72" t="s">
        <v>64</v>
      </c>
      <c r="S72" t="s">
        <v>228</v>
      </c>
      <c r="T72">
        <v>4</v>
      </c>
      <c r="U72" t="s">
        <v>87</v>
      </c>
      <c r="V72" t="s">
        <v>81</v>
      </c>
      <c r="W72" t="s">
        <v>103</v>
      </c>
      <c r="X72">
        <v>10</v>
      </c>
      <c r="Y72">
        <v>10</v>
      </c>
      <c r="Z72" t="s">
        <v>44</v>
      </c>
      <c r="AA72" t="s">
        <v>87</v>
      </c>
      <c r="AB72">
        <v>3</v>
      </c>
      <c r="AC72" t="s">
        <v>114</v>
      </c>
      <c r="AD72" t="s">
        <v>93</v>
      </c>
      <c r="AE72" s="15">
        <v>79.034999999999997</v>
      </c>
      <c r="AF72" s="4">
        <v>63.227999999999994</v>
      </c>
    </row>
    <row r="73" spans="1:32" x14ac:dyDescent="0.25">
      <c r="A73" t="s">
        <v>298</v>
      </c>
      <c r="B73" t="s">
        <v>299</v>
      </c>
      <c r="C73">
        <v>40</v>
      </c>
      <c r="D73" t="s">
        <v>32</v>
      </c>
      <c r="E73" t="s">
        <v>70</v>
      </c>
      <c r="F73" t="s">
        <v>34</v>
      </c>
      <c r="G73" t="s">
        <v>300</v>
      </c>
      <c r="H73" s="1">
        <v>45312</v>
      </c>
      <c r="I73" s="1">
        <v>45493</v>
      </c>
      <c r="J73">
        <v>181</v>
      </c>
      <c r="K73">
        <v>13</v>
      </c>
      <c r="L73">
        <v>3</v>
      </c>
      <c r="M73" t="s">
        <v>61</v>
      </c>
      <c r="N73" s="4">
        <v>228.53</v>
      </c>
      <c r="O73" t="s">
        <v>37</v>
      </c>
      <c r="P73" t="s">
        <v>118</v>
      </c>
      <c r="Q73" t="s">
        <v>63</v>
      </c>
      <c r="R73" t="s">
        <v>64</v>
      </c>
      <c r="S73" t="s">
        <v>65</v>
      </c>
      <c r="T73">
        <v>12</v>
      </c>
      <c r="U73" t="s">
        <v>41</v>
      </c>
      <c r="V73" t="s">
        <v>42</v>
      </c>
      <c r="W73" t="s">
        <v>103</v>
      </c>
      <c r="X73">
        <v>1</v>
      </c>
      <c r="Y73">
        <v>7</v>
      </c>
      <c r="Z73" t="s">
        <v>55</v>
      </c>
      <c r="AA73" t="s">
        <v>41</v>
      </c>
      <c r="AB73">
        <v>4</v>
      </c>
      <c r="AC73" t="s">
        <v>114</v>
      </c>
      <c r="AD73" t="s">
        <v>93</v>
      </c>
      <c r="AE73" s="15">
        <v>76.176666666666662</v>
      </c>
      <c r="AF73" s="4">
        <v>17.579230769230769</v>
      </c>
    </row>
    <row r="74" spans="1:32" x14ac:dyDescent="0.25">
      <c r="A74" t="s">
        <v>301</v>
      </c>
      <c r="B74" t="s">
        <v>302</v>
      </c>
      <c r="C74">
        <v>63</v>
      </c>
      <c r="D74" t="s">
        <v>58</v>
      </c>
      <c r="E74" t="s">
        <v>49</v>
      </c>
      <c r="F74" t="s">
        <v>34</v>
      </c>
      <c r="G74" t="s">
        <v>303</v>
      </c>
      <c r="H74" s="1">
        <v>45527</v>
      </c>
      <c r="I74" s="1">
        <v>45592</v>
      </c>
      <c r="J74">
        <v>65</v>
      </c>
      <c r="K74">
        <v>13</v>
      </c>
      <c r="L74">
        <v>4</v>
      </c>
      <c r="M74" t="s">
        <v>72</v>
      </c>
      <c r="N74" s="4">
        <v>1105.31</v>
      </c>
      <c r="O74" t="s">
        <v>79</v>
      </c>
      <c r="P74" t="s">
        <v>86</v>
      </c>
      <c r="Q74" t="s">
        <v>102</v>
      </c>
      <c r="R74" t="s">
        <v>40</v>
      </c>
      <c r="S74" t="s">
        <v>39</v>
      </c>
      <c r="T74">
        <v>12</v>
      </c>
      <c r="U74" t="s">
        <v>41</v>
      </c>
      <c r="V74" t="s">
        <v>81</v>
      </c>
      <c r="W74" t="s">
        <v>54</v>
      </c>
      <c r="X74">
        <v>8</v>
      </c>
      <c r="Y74">
        <v>10</v>
      </c>
      <c r="Z74" t="s">
        <v>55</v>
      </c>
      <c r="AA74" t="s">
        <v>87</v>
      </c>
      <c r="AB74">
        <v>2</v>
      </c>
      <c r="AC74" t="s">
        <v>45</v>
      </c>
      <c r="AD74" t="s">
        <v>145</v>
      </c>
      <c r="AE74" s="15">
        <v>276.32749999999999</v>
      </c>
      <c r="AF74" s="4">
        <v>85.023846153846151</v>
      </c>
    </row>
    <row r="75" spans="1:32" x14ac:dyDescent="0.25">
      <c r="A75" t="s">
        <v>304</v>
      </c>
      <c r="B75" t="s">
        <v>305</v>
      </c>
      <c r="C75">
        <v>29</v>
      </c>
      <c r="D75" t="s">
        <v>32</v>
      </c>
      <c r="E75" t="s">
        <v>59</v>
      </c>
      <c r="F75" t="s">
        <v>34</v>
      </c>
      <c r="G75" t="s">
        <v>306</v>
      </c>
      <c r="H75" s="1">
        <v>45517</v>
      </c>
      <c r="I75" s="1">
        <v>45625</v>
      </c>
      <c r="J75">
        <v>108</v>
      </c>
      <c r="K75">
        <v>4</v>
      </c>
      <c r="L75">
        <v>4</v>
      </c>
      <c r="M75" t="s">
        <v>36</v>
      </c>
      <c r="N75" s="4">
        <v>943.43</v>
      </c>
      <c r="O75" t="s">
        <v>73</v>
      </c>
      <c r="P75" t="s">
        <v>86</v>
      </c>
      <c r="Q75" t="s">
        <v>39</v>
      </c>
      <c r="R75" t="s">
        <v>40</v>
      </c>
      <c r="S75" t="s">
        <v>39</v>
      </c>
      <c r="T75">
        <v>3</v>
      </c>
      <c r="U75" t="s">
        <v>87</v>
      </c>
      <c r="V75" t="s">
        <v>53</v>
      </c>
      <c r="W75" t="s">
        <v>54</v>
      </c>
      <c r="X75">
        <v>8</v>
      </c>
      <c r="Y75">
        <v>11</v>
      </c>
      <c r="Z75" t="s">
        <v>55</v>
      </c>
      <c r="AA75" t="s">
        <v>41</v>
      </c>
      <c r="AB75">
        <v>5</v>
      </c>
      <c r="AC75" t="s">
        <v>98</v>
      </c>
      <c r="AD75" t="s">
        <v>67</v>
      </c>
      <c r="AE75" s="15">
        <v>235.85749999999999</v>
      </c>
      <c r="AF75" s="4">
        <v>235.85749999999999</v>
      </c>
    </row>
    <row r="76" spans="1:32" x14ac:dyDescent="0.25">
      <c r="A76" t="s">
        <v>307</v>
      </c>
      <c r="B76" t="s">
        <v>308</v>
      </c>
      <c r="C76">
        <v>63</v>
      </c>
      <c r="D76" t="s">
        <v>58</v>
      </c>
      <c r="E76" t="s">
        <v>49</v>
      </c>
      <c r="F76" t="s">
        <v>90</v>
      </c>
      <c r="G76" t="s">
        <v>309</v>
      </c>
      <c r="H76" s="1">
        <v>45292</v>
      </c>
      <c r="I76" s="1">
        <v>45347</v>
      </c>
      <c r="J76">
        <v>55</v>
      </c>
      <c r="K76">
        <v>7</v>
      </c>
      <c r="L76">
        <v>2</v>
      </c>
      <c r="M76" t="s">
        <v>36</v>
      </c>
      <c r="N76" s="4">
        <v>1447.99</v>
      </c>
      <c r="O76" t="s">
        <v>73</v>
      </c>
      <c r="P76" t="s">
        <v>92</v>
      </c>
      <c r="Q76" t="s">
        <v>39</v>
      </c>
      <c r="R76" t="s">
        <v>64</v>
      </c>
      <c r="S76" t="s">
        <v>39</v>
      </c>
      <c r="T76">
        <v>6</v>
      </c>
      <c r="U76" t="s">
        <v>41</v>
      </c>
      <c r="V76" t="s">
        <v>42</v>
      </c>
      <c r="W76" t="s">
        <v>54</v>
      </c>
      <c r="X76">
        <v>1</v>
      </c>
      <c r="Y76">
        <v>2</v>
      </c>
      <c r="Z76" t="s">
        <v>44</v>
      </c>
      <c r="AA76" t="s">
        <v>87</v>
      </c>
      <c r="AB76">
        <v>4</v>
      </c>
      <c r="AC76" t="s">
        <v>114</v>
      </c>
      <c r="AD76" t="s">
        <v>145</v>
      </c>
      <c r="AE76" s="15">
        <v>723.995</v>
      </c>
      <c r="AF76" s="4">
        <v>206.8557142857143</v>
      </c>
    </row>
    <row r="77" spans="1:32" x14ac:dyDescent="0.25">
      <c r="A77" t="s">
        <v>310</v>
      </c>
      <c r="B77" t="s">
        <v>311</v>
      </c>
      <c r="C77">
        <v>33</v>
      </c>
      <c r="D77" t="s">
        <v>32</v>
      </c>
      <c r="E77" t="s">
        <v>77</v>
      </c>
      <c r="F77" t="s">
        <v>34</v>
      </c>
      <c r="G77" t="s">
        <v>312</v>
      </c>
      <c r="H77" s="1">
        <v>45372</v>
      </c>
      <c r="I77" s="1">
        <v>45471</v>
      </c>
      <c r="J77">
        <v>99</v>
      </c>
      <c r="K77">
        <v>13</v>
      </c>
      <c r="L77">
        <v>2</v>
      </c>
      <c r="M77" t="s">
        <v>61</v>
      </c>
      <c r="N77" s="4">
        <v>1783.13</v>
      </c>
      <c r="O77" t="s">
        <v>73</v>
      </c>
      <c r="P77" t="s">
        <v>38</v>
      </c>
      <c r="Q77" t="s">
        <v>102</v>
      </c>
      <c r="R77" t="s">
        <v>40</v>
      </c>
      <c r="S77" t="s">
        <v>129</v>
      </c>
      <c r="T77">
        <v>12</v>
      </c>
      <c r="U77" t="s">
        <v>41</v>
      </c>
      <c r="V77" t="s">
        <v>53</v>
      </c>
      <c r="W77" t="s">
        <v>103</v>
      </c>
      <c r="X77">
        <v>3</v>
      </c>
      <c r="Y77">
        <v>6</v>
      </c>
      <c r="Z77" t="s">
        <v>44</v>
      </c>
      <c r="AA77" t="s">
        <v>87</v>
      </c>
      <c r="AB77">
        <v>4</v>
      </c>
      <c r="AC77" t="s">
        <v>164</v>
      </c>
      <c r="AD77" t="s">
        <v>46</v>
      </c>
      <c r="AE77" s="15">
        <v>891.56500000000005</v>
      </c>
      <c r="AF77" s="4">
        <v>137.16384615384615</v>
      </c>
    </row>
    <row r="78" spans="1:32" x14ac:dyDescent="0.25">
      <c r="A78" t="s">
        <v>313</v>
      </c>
      <c r="B78" t="s">
        <v>314</v>
      </c>
      <c r="C78">
        <v>36</v>
      </c>
      <c r="D78" t="s">
        <v>58</v>
      </c>
      <c r="E78" t="s">
        <v>49</v>
      </c>
      <c r="F78" t="s">
        <v>34</v>
      </c>
      <c r="G78" t="s">
        <v>315</v>
      </c>
      <c r="H78" s="1">
        <v>45408</v>
      </c>
      <c r="I78" s="1">
        <v>45465</v>
      </c>
      <c r="J78">
        <v>57</v>
      </c>
      <c r="K78">
        <v>10</v>
      </c>
      <c r="L78">
        <v>4</v>
      </c>
      <c r="M78" t="s">
        <v>72</v>
      </c>
      <c r="N78" s="4">
        <v>410.16</v>
      </c>
      <c r="O78" t="s">
        <v>73</v>
      </c>
      <c r="P78" t="s">
        <v>38</v>
      </c>
      <c r="Q78" t="s">
        <v>63</v>
      </c>
      <c r="R78" t="s">
        <v>52</v>
      </c>
      <c r="S78" t="s">
        <v>39</v>
      </c>
      <c r="T78">
        <v>9</v>
      </c>
      <c r="U78" t="s">
        <v>41</v>
      </c>
      <c r="V78" t="s">
        <v>53</v>
      </c>
      <c r="W78" t="s">
        <v>54</v>
      </c>
      <c r="X78">
        <v>4</v>
      </c>
      <c r="Y78">
        <v>6</v>
      </c>
      <c r="Z78" t="s">
        <v>55</v>
      </c>
      <c r="AA78" t="s">
        <v>41</v>
      </c>
      <c r="AB78">
        <v>4</v>
      </c>
      <c r="AC78" t="s">
        <v>114</v>
      </c>
      <c r="AD78" t="s">
        <v>46</v>
      </c>
      <c r="AE78" s="15">
        <v>102.54</v>
      </c>
      <c r="AF78" s="4">
        <v>41.016000000000005</v>
      </c>
    </row>
    <row r="79" spans="1:32" x14ac:dyDescent="0.25">
      <c r="A79" t="s">
        <v>316</v>
      </c>
      <c r="B79" t="s">
        <v>317</v>
      </c>
      <c r="C79">
        <v>54</v>
      </c>
      <c r="D79" t="s">
        <v>32</v>
      </c>
      <c r="E79" t="s">
        <v>109</v>
      </c>
      <c r="F79" t="s">
        <v>34</v>
      </c>
      <c r="G79" t="s">
        <v>318</v>
      </c>
      <c r="H79" s="1">
        <v>45577</v>
      </c>
      <c r="I79" s="1">
        <v>45644</v>
      </c>
      <c r="J79">
        <v>67</v>
      </c>
      <c r="K79">
        <v>7</v>
      </c>
      <c r="L79">
        <v>1</v>
      </c>
      <c r="M79" t="s">
        <v>72</v>
      </c>
      <c r="N79" s="4">
        <v>587.16999999999996</v>
      </c>
      <c r="O79" t="s">
        <v>73</v>
      </c>
      <c r="P79" t="s">
        <v>92</v>
      </c>
      <c r="Q79" t="s">
        <v>74</v>
      </c>
      <c r="R79" t="s">
        <v>40</v>
      </c>
      <c r="S79" t="s">
        <v>39</v>
      </c>
      <c r="T79">
        <v>6</v>
      </c>
      <c r="U79" t="s">
        <v>87</v>
      </c>
      <c r="V79" t="s">
        <v>42</v>
      </c>
      <c r="W79" t="s">
        <v>54</v>
      </c>
      <c r="X79">
        <v>10</v>
      </c>
      <c r="Y79">
        <v>12</v>
      </c>
      <c r="Z79" t="s">
        <v>55</v>
      </c>
      <c r="AA79" t="s">
        <v>87</v>
      </c>
      <c r="AB79">
        <v>2</v>
      </c>
      <c r="AC79" t="s">
        <v>66</v>
      </c>
      <c r="AD79" t="s">
        <v>145</v>
      </c>
      <c r="AE79" s="15">
        <v>587.16999999999996</v>
      </c>
      <c r="AF79" s="4">
        <v>83.881428571428572</v>
      </c>
    </row>
    <row r="80" spans="1:32" x14ac:dyDescent="0.25">
      <c r="A80" t="s">
        <v>319</v>
      </c>
      <c r="B80" t="s">
        <v>320</v>
      </c>
      <c r="C80">
        <v>54</v>
      </c>
      <c r="D80" t="s">
        <v>58</v>
      </c>
      <c r="E80" t="s">
        <v>84</v>
      </c>
      <c r="F80" t="s">
        <v>90</v>
      </c>
      <c r="G80" t="s">
        <v>321</v>
      </c>
      <c r="H80" s="1">
        <v>45385</v>
      </c>
      <c r="I80" s="1">
        <v>45458</v>
      </c>
      <c r="J80">
        <v>73</v>
      </c>
      <c r="K80">
        <v>3</v>
      </c>
      <c r="L80">
        <v>3</v>
      </c>
      <c r="M80" t="s">
        <v>36</v>
      </c>
      <c r="N80" s="4">
        <v>861.86</v>
      </c>
      <c r="O80" t="s">
        <v>37</v>
      </c>
      <c r="P80" t="s">
        <v>80</v>
      </c>
      <c r="Q80" t="s">
        <v>39</v>
      </c>
      <c r="R80" t="s">
        <v>52</v>
      </c>
      <c r="S80" t="s">
        <v>39</v>
      </c>
      <c r="T80">
        <v>2</v>
      </c>
      <c r="U80" t="s">
        <v>41</v>
      </c>
      <c r="V80" t="s">
        <v>81</v>
      </c>
      <c r="W80" t="s">
        <v>54</v>
      </c>
      <c r="X80">
        <v>4</v>
      </c>
      <c r="Y80">
        <v>6</v>
      </c>
      <c r="Z80" t="s">
        <v>55</v>
      </c>
      <c r="AA80" t="s">
        <v>87</v>
      </c>
      <c r="AB80">
        <v>2</v>
      </c>
      <c r="AC80" t="s">
        <v>66</v>
      </c>
      <c r="AD80" t="s">
        <v>145</v>
      </c>
      <c r="AE80" s="15">
        <v>287.28666666666669</v>
      </c>
      <c r="AF80" s="4">
        <v>287.28666666666669</v>
      </c>
    </row>
    <row r="81" spans="1:32" x14ac:dyDescent="0.25">
      <c r="A81" t="s">
        <v>322</v>
      </c>
      <c r="B81" t="s">
        <v>323</v>
      </c>
      <c r="C81">
        <v>36</v>
      </c>
      <c r="D81" t="s">
        <v>32</v>
      </c>
      <c r="E81" t="s">
        <v>49</v>
      </c>
      <c r="F81" t="s">
        <v>34</v>
      </c>
      <c r="G81" t="s">
        <v>324</v>
      </c>
      <c r="H81" s="1">
        <v>45465</v>
      </c>
      <c r="I81" s="1">
        <v>45504</v>
      </c>
      <c r="J81">
        <v>39</v>
      </c>
      <c r="K81">
        <v>4</v>
      </c>
      <c r="L81">
        <v>2</v>
      </c>
      <c r="M81" t="s">
        <v>72</v>
      </c>
      <c r="N81" s="4">
        <v>787.74</v>
      </c>
      <c r="O81" t="s">
        <v>73</v>
      </c>
      <c r="P81" t="s">
        <v>86</v>
      </c>
      <c r="Q81" t="s">
        <v>63</v>
      </c>
      <c r="R81" t="s">
        <v>64</v>
      </c>
      <c r="S81" t="s">
        <v>39</v>
      </c>
      <c r="T81">
        <v>3</v>
      </c>
      <c r="U81" t="s">
        <v>87</v>
      </c>
      <c r="V81" t="s">
        <v>81</v>
      </c>
      <c r="W81" t="s">
        <v>54</v>
      </c>
      <c r="X81">
        <v>6</v>
      </c>
      <c r="Y81">
        <v>7</v>
      </c>
      <c r="Z81" t="s">
        <v>44</v>
      </c>
      <c r="AA81" t="s">
        <v>41</v>
      </c>
      <c r="AB81">
        <v>3</v>
      </c>
      <c r="AC81" t="s">
        <v>66</v>
      </c>
      <c r="AD81" t="s">
        <v>46</v>
      </c>
      <c r="AE81" s="15">
        <v>393.87</v>
      </c>
      <c r="AF81" s="4">
        <v>196.935</v>
      </c>
    </row>
    <row r="82" spans="1:32" x14ac:dyDescent="0.25">
      <c r="A82" t="s">
        <v>325</v>
      </c>
      <c r="B82" t="s">
        <v>326</v>
      </c>
      <c r="C82">
        <v>59</v>
      </c>
      <c r="D82" t="s">
        <v>58</v>
      </c>
      <c r="E82" t="s">
        <v>70</v>
      </c>
      <c r="F82" t="s">
        <v>34</v>
      </c>
      <c r="G82" t="s">
        <v>327</v>
      </c>
      <c r="H82" s="1">
        <v>45349</v>
      </c>
      <c r="I82" s="1">
        <v>45620</v>
      </c>
      <c r="J82">
        <v>271</v>
      </c>
      <c r="K82">
        <v>9</v>
      </c>
      <c r="L82">
        <v>1</v>
      </c>
      <c r="M82" t="s">
        <v>36</v>
      </c>
      <c r="N82" s="4">
        <v>546.66999999999996</v>
      </c>
      <c r="O82" t="s">
        <v>73</v>
      </c>
      <c r="P82" t="s">
        <v>118</v>
      </c>
      <c r="Q82" t="s">
        <v>39</v>
      </c>
      <c r="R82" t="s">
        <v>52</v>
      </c>
      <c r="S82" t="s">
        <v>39</v>
      </c>
      <c r="T82">
        <v>8</v>
      </c>
      <c r="U82" t="s">
        <v>41</v>
      </c>
      <c r="V82" t="s">
        <v>53</v>
      </c>
      <c r="W82" t="s">
        <v>103</v>
      </c>
      <c r="X82">
        <v>2</v>
      </c>
      <c r="Y82">
        <v>11</v>
      </c>
      <c r="Z82" t="s">
        <v>44</v>
      </c>
      <c r="AA82" t="s">
        <v>41</v>
      </c>
      <c r="AB82">
        <v>1</v>
      </c>
      <c r="AC82" t="s">
        <v>66</v>
      </c>
      <c r="AD82" t="s">
        <v>145</v>
      </c>
      <c r="AE82" s="15">
        <v>546.66999999999996</v>
      </c>
      <c r="AF82" s="4">
        <v>60.74111111111111</v>
      </c>
    </row>
    <row r="83" spans="1:32" x14ac:dyDescent="0.25">
      <c r="A83" t="s">
        <v>328</v>
      </c>
      <c r="B83" t="s">
        <v>329</v>
      </c>
      <c r="C83">
        <v>31</v>
      </c>
      <c r="D83" t="s">
        <v>96</v>
      </c>
      <c r="E83" t="s">
        <v>70</v>
      </c>
      <c r="F83" t="s">
        <v>90</v>
      </c>
      <c r="G83" t="s">
        <v>330</v>
      </c>
      <c r="H83" s="1">
        <v>45329</v>
      </c>
      <c r="I83" s="1">
        <v>45638</v>
      </c>
      <c r="J83">
        <v>309</v>
      </c>
      <c r="K83">
        <v>8</v>
      </c>
      <c r="L83">
        <v>3</v>
      </c>
      <c r="M83" t="s">
        <v>61</v>
      </c>
      <c r="N83" s="4">
        <v>1922.72</v>
      </c>
      <c r="O83" t="s">
        <v>79</v>
      </c>
      <c r="P83" t="s">
        <v>38</v>
      </c>
      <c r="Q83" t="s">
        <v>102</v>
      </c>
      <c r="R83" t="s">
        <v>52</v>
      </c>
      <c r="S83" t="s">
        <v>65</v>
      </c>
      <c r="T83">
        <v>7</v>
      </c>
      <c r="U83" t="s">
        <v>41</v>
      </c>
      <c r="V83" t="s">
        <v>42</v>
      </c>
      <c r="W83" t="s">
        <v>43</v>
      </c>
      <c r="X83">
        <v>2</v>
      </c>
      <c r="Y83">
        <v>12</v>
      </c>
      <c r="Z83" t="s">
        <v>44</v>
      </c>
      <c r="AA83" t="s">
        <v>87</v>
      </c>
      <c r="AB83">
        <v>3</v>
      </c>
      <c r="AC83" t="s">
        <v>164</v>
      </c>
      <c r="AD83" t="s">
        <v>46</v>
      </c>
      <c r="AE83" s="15">
        <v>640.90666666666664</v>
      </c>
      <c r="AF83" s="4">
        <v>240.34</v>
      </c>
    </row>
    <row r="84" spans="1:32" x14ac:dyDescent="0.25">
      <c r="A84" t="s">
        <v>331</v>
      </c>
      <c r="B84" t="s">
        <v>332</v>
      </c>
      <c r="C84">
        <v>57</v>
      </c>
      <c r="D84" t="s">
        <v>58</v>
      </c>
      <c r="E84" t="s">
        <v>84</v>
      </c>
      <c r="F84" t="s">
        <v>90</v>
      </c>
      <c r="G84" t="s">
        <v>333</v>
      </c>
      <c r="H84" s="1">
        <v>45561</v>
      </c>
      <c r="I84" s="1">
        <v>45620</v>
      </c>
      <c r="J84">
        <v>59</v>
      </c>
      <c r="K84">
        <v>14</v>
      </c>
      <c r="L84">
        <v>1</v>
      </c>
      <c r="M84" t="s">
        <v>36</v>
      </c>
      <c r="N84" s="4">
        <v>708.5</v>
      </c>
      <c r="O84" t="s">
        <v>79</v>
      </c>
      <c r="P84" t="s">
        <v>118</v>
      </c>
      <c r="Q84" t="s">
        <v>39</v>
      </c>
      <c r="R84" t="s">
        <v>52</v>
      </c>
      <c r="S84" t="s">
        <v>39</v>
      </c>
      <c r="T84">
        <v>13</v>
      </c>
      <c r="U84" t="s">
        <v>87</v>
      </c>
      <c r="V84" t="s">
        <v>53</v>
      </c>
      <c r="W84" t="s">
        <v>54</v>
      </c>
      <c r="X84">
        <v>9</v>
      </c>
      <c r="Y84">
        <v>11</v>
      </c>
      <c r="Z84" t="s">
        <v>44</v>
      </c>
      <c r="AA84" t="s">
        <v>87</v>
      </c>
      <c r="AB84">
        <v>4</v>
      </c>
      <c r="AC84" t="s">
        <v>3109</v>
      </c>
      <c r="AD84" t="s">
        <v>145</v>
      </c>
      <c r="AE84" s="15">
        <v>708.5</v>
      </c>
      <c r="AF84" s="4">
        <v>50.607142857142854</v>
      </c>
    </row>
    <row r="85" spans="1:32" x14ac:dyDescent="0.25">
      <c r="A85" t="s">
        <v>334</v>
      </c>
      <c r="B85" t="s">
        <v>335</v>
      </c>
      <c r="C85">
        <v>19</v>
      </c>
      <c r="D85" t="s">
        <v>96</v>
      </c>
      <c r="E85" t="s">
        <v>77</v>
      </c>
      <c r="F85" t="s">
        <v>90</v>
      </c>
      <c r="G85" t="s">
        <v>336</v>
      </c>
      <c r="H85" s="1">
        <v>45343</v>
      </c>
      <c r="I85" s="1">
        <v>45397</v>
      </c>
      <c r="J85">
        <v>54</v>
      </c>
      <c r="K85">
        <v>11</v>
      </c>
      <c r="L85">
        <v>2</v>
      </c>
      <c r="M85" t="s">
        <v>72</v>
      </c>
      <c r="N85" s="4">
        <v>916.76</v>
      </c>
      <c r="O85" t="s">
        <v>73</v>
      </c>
      <c r="P85" t="s">
        <v>80</v>
      </c>
      <c r="Q85" t="s">
        <v>74</v>
      </c>
      <c r="R85" t="s">
        <v>52</v>
      </c>
      <c r="S85" t="s">
        <v>39</v>
      </c>
      <c r="T85">
        <v>10</v>
      </c>
      <c r="U85" t="s">
        <v>87</v>
      </c>
      <c r="V85" t="s">
        <v>53</v>
      </c>
      <c r="W85" t="s">
        <v>54</v>
      </c>
      <c r="X85">
        <v>2</v>
      </c>
      <c r="Y85">
        <v>4</v>
      </c>
      <c r="Z85" t="s">
        <v>55</v>
      </c>
      <c r="AA85" t="s">
        <v>41</v>
      </c>
      <c r="AB85">
        <v>3</v>
      </c>
      <c r="AC85" t="s">
        <v>45</v>
      </c>
      <c r="AD85" t="s">
        <v>67</v>
      </c>
      <c r="AE85" s="15">
        <v>458.38</v>
      </c>
      <c r="AF85" s="4">
        <v>83.341818181818184</v>
      </c>
    </row>
    <row r="86" spans="1:32" x14ac:dyDescent="0.25">
      <c r="A86" t="s">
        <v>337</v>
      </c>
      <c r="B86" t="s">
        <v>338</v>
      </c>
      <c r="C86">
        <v>27</v>
      </c>
      <c r="D86" t="s">
        <v>58</v>
      </c>
      <c r="E86" t="s">
        <v>109</v>
      </c>
      <c r="F86" t="s">
        <v>34</v>
      </c>
      <c r="G86" t="s">
        <v>339</v>
      </c>
      <c r="H86" s="1">
        <v>45468</v>
      </c>
      <c r="I86" s="1">
        <v>45628</v>
      </c>
      <c r="J86">
        <v>160</v>
      </c>
      <c r="K86">
        <v>5</v>
      </c>
      <c r="L86">
        <v>3</v>
      </c>
      <c r="M86" t="s">
        <v>61</v>
      </c>
      <c r="N86" s="4">
        <v>496.3</v>
      </c>
      <c r="O86" t="s">
        <v>73</v>
      </c>
      <c r="P86" t="s">
        <v>62</v>
      </c>
      <c r="Q86" t="s">
        <v>63</v>
      </c>
      <c r="R86" t="s">
        <v>64</v>
      </c>
      <c r="S86" t="s">
        <v>65</v>
      </c>
      <c r="T86">
        <v>4</v>
      </c>
      <c r="U86" t="s">
        <v>41</v>
      </c>
      <c r="V86" t="s">
        <v>53</v>
      </c>
      <c r="W86" t="s">
        <v>43</v>
      </c>
      <c r="X86">
        <v>6</v>
      </c>
      <c r="Y86">
        <v>12</v>
      </c>
      <c r="Z86" t="s">
        <v>55</v>
      </c>
      <c r="AA86" t="s">
        <v>87</v>
      </c>
      <c r="AB86">
        <v>5</v>
      </c>
      <c r="AC86" t="s">
        <v>98</v>
      </c>
      <c r="AD86" t="s">
        <v>67</v>
      </c>
      <c r="AE86" s="15">
        <v>165.43333333333334</v>
      </c>
      <c r="AF86" s="4">
        <v>99.26</v>
      </c>
    </row>
    <row r="87" spans="1:32" x14ac:dyDescent="0.25">
      <c r="A87" t="s">
        <v>340</v>
      </c>
      <c r="B87" t="s">
        <v>341</v>
      </c>
      <c r="C87">
        <v>29</v>
      </c>
      <c r="D87" t="s">
        <v>32</v>
      </c>
      <c r="E87" t="s">
        <v>77</v>
      </c>
      <c r="F87" t="s">
        <v>90</v>
      </c>
      <c r="G87" t="s">
        <v>342</v>
      </c>
      <c r="H87" s="1">
        <v>45419</v>
      </c>
      <c r="I87" s="1">
        <v>45447</v>
      </c>
      <c r="J87">
        <v>28</v>
      </c>
      <c r="K87">
        <v>4</v>
      </c>
      <c r="L87">
        <v>3</v>
      </c>
      <c r="M87" t="s">
        <v>36</v>
      </c>
      <c r="N87" s="4">
        <v>767.84</v>
      </c>
      <c r="O87" t="s">
        <v>37</v>
      </c>
      <c r="P87" t="s">
        <v>62</v>
      </c>
      <c r="Q87" t="s">
        <v>39</v>
      </c>
      <c r="R87" t="s">
        <v>40</v>
      </c>
      <c r="S87" t="s">
        <v>39</v>
      </c>
      <c r="T87">
        <v>3</v>
      </c>
      <c r="U87" t="s">
        <v>41</v>
      </c>
      <c r="V87" t="s">
        <v>53</v>
      </c>
      <c r="W87" t="s">
        <v>54</v>
      </c>
      <c r="X87">
        <v>5</v>
      </c>
      <c r="Y87">
        <v>6</v>
      </c>
      <c r="Z87" t="s">
        <v>55</v>
      </c>
      <c r="AA87" t="s">
        <v>41</v>
      </c>
      <c r="AB87">
        <v>5</v>
      </c>
      <c r="AC87" t="s">
        <v>114</v>
      </c>
      <c r="AD87" t="s">
        <v>67</v>
      </c>
      <c r="AE87" s="15">
        <v>255.94666666666669</v>
      </c>
      <c r="AF87" s="4">
        <v>191.96</v>
      </c>
    </row>
    <row r="88" spans="1:32" x14ac:dyDescent="0.25">
      <c r="A88" t="s">
        <v>343</v>
      </c>
      <c r="B88" t="s">
        <v>344</v>
      </c>
      <c r="C88">
        <v>46</v>
      </c>
      <c r="D88" t="s">
        <v>58</v>
      </c>
      <c r="E88" t="s">
        <v>59</v>
      </c>
      <c r="F88" t="s">
        <v>34</v>
      </c>
      <c r="G88" t="s">
        <v>345</v>
      </c>
      <c r="H88" s="1">
        <v>45448</v>
      </c>
      <c r="I88" s="1">
        <v>45656</v>
      </c>
      <c r="J88">
        <v>208</v>
      </c>
      <c r="K88">
        <v>5</v>
      </c>
      <c r="L88">
        <v>3</v>
      </c>
      <c r="M88" t="s">
        <v>72</v>
      </c>
      <c r="N88" s="4">
        <v>208.41</v>
      </c>
      <c r="O88" t="s">
        <v>73</v>
      </c>
      <c r="P88" t="s">
        <v>38</v>
      </c>
      <c r="Q88" t="s">
        <v>74</v>
      </c>
      <c r="R88" t="s">
        <v>64</v>
      </c>
      <c r="S88" t="s">
        <v>39</v>
      </c>
      <c r="T88">
        <v>4</v>
      </c>
      <c r="U88" t="s">
        <v>41</v>
      </c>
      <c r="V88" t="s">
        <v>81</v>
      </c>
      <c r="W88" t="s">
        <v>54</v>
      </c>
      <c r="X88">
        <v>6</v>
      </c>
      <c r="Y88">
        <v>12</v>
      </c>
      <c r="Z88" t="s">
        <v>55</v>
      </c>
      <c r="AA88" t="s">
        <v>41</v>
      </c>
      <c r="AB88">
        <v>1</v>
      </c>
      <c r="AC88" t="s">
        <v>66</v>
      </c>
      <c r="AD88" t="s">
        <v>93</v>
      </c>
      <c r="AE88" s="15">
        <v>69.47</v>
      </c>
      <c r="AF88" s="4">
        <v>41.682000000000002</v>
      </c>
    </row>
    <row r="89" spans="1:32" x14ac:dyDescent="0.25">
      <c r="A89" t="s">
        <v>346</v>
      </c>
      <c r="B89" t="s">
        <v>347</v>
      </c>
      <c r="C89">
        <v>41</v>
      </c>
      <c r="D89" t="s">
        <v>58</v>
      </c>
      <c r="E89" t="s">
        <v>84</v>
      </c>
      <c r="F89" t="s">
        <v>90</v>
      </c>
      <c r="G89" t="s">
        <v>348</v>
      </c>
      <c r="H89" s="1">
        <v>45412</v>
      </c>
      <c r="I89" s="1">
        <v>45551</v>
      </c>
      <c r="J89">
        <v>139</v>
      </c>
      <c r="K89">
        <v>14</v>
      </c>
      <c r="L89">
        <v>1</v>
      </c>
      <c r="M89" t="s">
        <v>72</v>
      </c>
      <c r="N89" s="4">
        <v>1683.39</v>
      </c>
      <c r="O89" t="s">
        <v>73</v>
      </c>
      <c r="P89" t="s">
        <v>86</v>
      </c>
      <c r="Q89" t="s">
        <v>74</v>
      </c>
      <c r="R89" t="s">
        <v>52</v>
      </c>
      <c r="S89" t="s">
        <v>39</v>
      </c>
      <c r="T89">
        <v>13</v>
      </c>
      <c r="U89" t="s">
        <v>41</v>
      </c>
      <c r="V89" t="s">
        <v>42</v>
      </c>
      <c r="W89" t="s">
        <v>54</v>
      </c>
      <c r="X89">
        <v>4</v>
      </c>
      <c r="Y89">
        <v>9</v>
      </c>
      <c r="Z89" t="s">
        <v>55</v>
      </c>
      <c r="AA89" t="s">
        <v>87</v>
      </c>
      <c r="AB89">
        <v>5</v>
      </c>
      <c r="AC89" t="s">
        <v>98</v>
      </c>
      <c r="AD89" t="s">
        <v>93</v>
      </c>
      <c r="AE89" s="15">
        <v>1683.39</v>
      </c>
      <c r="AF89" s="4">
        <v>120.24214285714287</v>
      </c>
    </row>
    <row r="90" spans="1:32" x14ac:dyDescent="0.25">
      <c r="A90" t="s">
        <v>349</v>
      </c>
      <c r="B90" t="s">
        <v>350</v>
      </c>
      <c r="C90">
        <v>46</v>
      </c>
      <c r="D90" t="s">
        <v>96</v>
      </c>
      <c r="E90" t="s">
        <v>84</v>
      </c>
      <c r="F90" t="s">
        <v>34</v>
      </c>
      <c r="G90" t="s">
        <v>351</v>
      </c>
      <c r="H90" s="1">
        <v>45330</v>
      </c>
      <c r="I90" s="1">
        <v>45447</v>
      </c>
      <c r="J90">
        <v>117</v>
      </c>
      <c r="K90">
        <v>14</v>
      </c>
      <c r="L90">
        <v>2</v>
      </c>
      <c r="M90" t="s">
        <v>61</v>
      </c>
      <c r="N90" s="4">
        <v>1503.14</v>
      </c>
      <c r="O90" t="s">
        <v>37</v>
      </c>
      <c r="P90" t="s">
        <v>38</v>
      </c>
      <c r="Q90" t="s">
        <v>102</v>
      </c>
      <c r="R90" t="s">
        <v>52</v>
      </c>
      <c r="S90" t="s">
        <v>228</v>
      </c>
      <c r="T90">
        <v>13</v>
      </c>
      <c r="U90" t="s">
        <v>41</v>
      </c>
      <c r="V90" t="s">
        <v>81</v>
      </c>
      <c r="W90" t="s">
        <v>54</v>
      </c>
      <c r="X90">
        <v>2</v>
      </c>
      <c r="Y90">
        <v>6</v>
      </c>
      <c r="Z90" t="s">
        <v>55</v>
      </c>
      <c r="AA90" t="s">
        <v>87</v>
      </c>
      <c r="AB90">
        <v>2</v>
      </c>
      <c r="AC90" t="s">
        <v>66</v>
      </c>
      <c r="AD90" t="s">
        <v>93</v>
      </c>
      <c r="AE90" s="15">
        <v>751.57</v>
      </c>
      <c r="AF90" s="4">
        <v>107.36714285714287</v>
      </c>
    </row>
    <row r="91" spans="1:32" x14ac:dyDescent="0.25">
      <c r="A91" t="s">
        <v>352</v>
      </c>
      <c r="B91" t="s">
        <v>353</v>
      </c>
      <c r="C91">
        <v>61</v>
      </c>
      <c r="D91" t="s">
        <v>32</v>
      </c>
      <c r="E91" t="s">
        <v>49</v>
      </c>
      <c r="F91" t="s">
        <v>34</v>
      </c>
      <c r="G91" t="s">
        <v>354</v>
      </c>
      <c r="H91" s="1">
        <v>45579</v>
      </c>
      <c r="I91" s="1">
        <v>45654</v>
      </c>
      <c r="J91">
        <v>75</v>
      </c>
      <c r="K91">
        <v>3</v>
      </c>
      <c r="L91">
        <v>2</v>
      </c>
      <c r="M91" t="s">
        <v>61</v>
      </c>
      <c r="N91" s="4">
        <v>698.54</v>
      </c>
      <c r="O91" t="s">
        <v>79</v>
      </c>
      <c r="P91" t="s">
        <v>92</v>
      </c>
      <c r="Q91" t="s">
        <v>74</v>
      </c>
      <c r="R91" t="s">
        <v>52</v>
      </c>
      <c r="S91" t="s">
        <v>228</v>
      </c>
      <c r="T91">
        <v>2</v>
      </c>
      <c r="U91" t="s">
        <v>41</v>
      </c>
      <c r="V91" t="s">
        <v>42</v>
      </c>
      <c r="W91" t="s">
        <v>103</v>
      </c>
      <c r="X91">
        <v>10</v>
      </c>
      <c r="Y91">
        <v>12</v>
      </c>
      <c r="Z91" t="s">
        <v>55</v>
      </c>
      <c r="AA91" t="s">
        <v>87</v>
      </c>
      <c r="AB91">
        <v>3</v>
      </c>
      <c r="AC91" t="s">
        <v>66</v>
      </c>
      <c r="AD91" t="s">
        <v>145</v>
      </c>
      <c r="AE91" s="15">
        <v>349.27</v>
      </c>
      <c r="AF91" s="4">
        <v>232.84666666666666</v>
      </c>
    </row>
    <row r="92" spans="1:32" x14ac:dyDescent="0.25">
      <c r="A92" t="s">
        <v>355</v>
      </c>
      <c r="B92" t="s">
        <v>356</v>
      </c>
      <c r="C92">
        <v>50</v>
      </c>
      <c r="D92" t="s">
        <v>96</v>
      </c>
      <c r="E92" t="s">
        <v>84</v>
      </c>
      <c r="F92" t="s">
        <v>34</v>
      </c>
      <c r="G92" t="s">
        <v>357</v>
      </c>
      <c r="H92" s="1">
        <v>45491</v>
      </c>
      <c r="I92" s="1">
        <v>45590</v>
      </c>
      <c r="J92">
        <v>99</v>
      </c>
      <c r="K92">
        <v>7</v>
      </c>
      <c r="L92">
        <v>2</v>
      </c>
      <c r="M92" t="s">
        <v>36</v>
      </c>
      <c r="N92" s="4">
        <v>1183.67</v>
      </c>
      <c r="O92" t="s">
        <v>79</v>
      </c>
      <c r="P92" t="s">
        <v>118</v>
      </c>
      <c r="Q92" t="s">
        <v>39</v>
      </c>
      <c r="R92" t="s">
        <v>52</v>
      </c>
      <c r="S92" t="s">
        <v>39</v>
      </c>
      <c r="T92">
        <v>6</v>
      </c>
      <c r="U92" t="s">
        <v>41</v>
      </c>
      <c r="V92" t="s">
        <v>81</v>
      </c>
      <c r="W92" t="s">
        <v>103</v>
      </c>
      <c r="X92">
        <v>7</v>
      </c>
      <c r="Y92">
        <v>10</v>
      </c>
      <c r="Z92" t="s">
        <v>44</v>
      </c>
      <c r="AA92" t="s">
        <v>87</v>
      </c>
      <c r="AB92">
        <v>1</v>
      </c>
      <c r="AC92" t="s">
        <v>66</v>
      </c>
      <c r="AD92" t="s">
        <v>145</v>
      </c>
      <c r="AE92" s="15">
        <v>591.83500000000004</v>
      </c>
      <c r="AF92" s="4">
        <v>169.09571428571431</v>
      </c>
    </row>
    <row r="93" spans="1:32" x14ac:dyDescent="0.25">
      <c r="A93" t="s">
        <v>358</v>
      </c>
      <c r="B93" t="s">
        <v>359</v>
      </c>
      <c r="C93">
        <v>63</v>
      </c>
      <c r="D93" t="s">
        <v>96</v>
      </c>
      <c r="E93" t="s">
        <v>109</v>
      </c>
      <c r="F93" t="s">
        <v>90</v>
      </c>
      <c r="G93" t="s">
        <v>360</v>
      </c>
      <c r="H93" s="1">
        <v>45383</v>
      </c>
      <c r="I93" s="1">
        <v>45575</v>
      </c>
      <c r="J93">
        <v>192</v>
      </c>
      <c r="K93">
        <v>11</v>
      </c>
      <c r="L93">
        <v>1</v>
      </c>
      <c r="M93" t="s">
        <v>72</v>
      </c>
      <c r="N93" s="4">
        <v>839.72</v>
      </c>
      <c r="O93" t="s">
        <v>79</v>
      </c>
      <c r="P93" t="s">
        <v>80</v>
      </c>
      <c r="Q93" t="s">
        <v>63</v>
      </c>
      <c r="R93" t="s">
        <v>40</v>
      </c>
      <c r="S93" t="s">
        <v>39</v>
      </c>
      <c r="T93">
        <v>10</v>
      </c>
      <c r="U93" t="s">
        <v>41</v>
      </c>
      <c r="V93" t="s">
        <v>81</v>
      </c>
      <c r="W93" t="s">
        <v>54</v>
      </c>
      <c r="X93">
        <v>4</v>
      </c>
      <c r="Y93">
        <v>10</v>
      </c>
      <c r="Z93" t="s">
        <v>55</v>
      </c>
      <c r="AA93" t="s">
        <v>87</v>
      </c>
      <c r="AB93">
        <v>4</v>
      </c>
      <c r="AC93" t="s">
        <v>114</v>
      </c>
      <c r="AD93" t="s">
        <v>145</v>
      </c>
      <c r="AE93" s="15">
        <v>839.72</v>
      </c>
      <c r="AF93" s="4">
        <v>76.338181818181823</v>
      </c>
    </row>
    <row r="94" spans="1:32" x14ac:dyDescent="0.25">
      <c r="A94" t="s">
        <v>361</v>
      </c>
      <c r="B94" t="s">
        <v>362</v>
      </c>
      <c r="C94">
        <v>51</v>
      </c>
      <c r="D94" t="s">
        <v>96</v>
      </c>
      <c r="E94" t="s">
        <v>59</v>
      </c>
      <c r="F94" t="s">
        <v>90</v>
      </c>
      <c r="G94" t="s">
        <v>363</v>
      </c>
      <c r="H94" s="1">
        <v>45305</v>
      </c>
      <c r="I94" s="1">
        <v>45457</v>
      </c>
      <c r="J94">
        <v>152</v>
      </c>
      <c r="K94">
        <v>7</v>
      </c>
      <c r="L94">
        <v>1</v>
      </c>
      <c r="M94" t="s">
        <v>61</v>
      </c>
      <c r="N94" s="4">
        <v>740.3</v>
      </c>
      <c r="O94" t="s">
        <v>37</v>
      </c>
      <c r="P94" t="s">
        <v>86</v>
      </c>
      <c r="Q94" t="s">
        <v>74</v>
      </c>
      <c r="R94" t="s">
        <v>64</v>
      </c>
      <c r="S94" t="s">
        <v>228</v>
      </c>
      <c r="T94">
        <v>6</v>
      </c>
      <c r="U94" t="s">
        <v>41</v>
      </c>
      <c r="V94" t="s">
        <v>81</v>
      </c>
      <c r="W94" t="s">
        <v>103</v>
      </c>
      <c r="X94">
        <v>1</v>
      </c>
      <c r="Y94">
        <v>6</v>
      </c>
      <c r="Z94" t="s">
        <v>44</v>
      </c>
      <c r="AA94" t="s">
        <v>87</v>
      </c>
      <c r="AB94">
        <v>4</v>
      </c>
      <c r="AC94" t="s">
        <v>114</v>
      </c>
      <c r="AD94" t="s">
        <v>145</v>
      </c>
      <c r="AE94" s="15">
        <v>740.3</v>
      </c>
      <c r="AF94" s="4">
        <v>105.75714285714285</v>
      </c>
    </row>
    <row r="95" spans="1:32" x14ac:dyDescent="0.25">
      <c r="A95" t="s">
        <v>364</v>
      </c>
      <c r="B95" t="s">
        <v>365</v>
      </c>
      <c r="C95">
        <v>25</v>
      </c>
      <c r="D95" t="s">
        <v>32</v>
      </c>
      <c r="E95" t="s">
        <v>84</v>
      </c>
      <c r="F95" t="s">
        <v>34</v>
      </c>
      <c r="G95" t="s">
        <v>366</v>
      </c>
      <c r="H95" s="1">
        <v>45425</v>
      </c>
      <c r="I95" s="1">
        <v>45652</v>
      </c>
      <c r="J95">
        <v>227</v>
      </c>
      <c r="K95">
        <v>2</v>
      </c>
      <c r="L95">
        <v>1</v>
      </c>
      <c r="M95" t="s">
        <v>72</v>
      </c>
      <c r="N95" s="4">
        <v>1645.6</v>
      </c>
      <c r="O95" t="s">
        <v>73</v>
      </c>
      <c r="P95" t="s">
        <v>80</v>
      </c>
      <c r="Q95" t="s">
        <v>63</v>
      </c>
      <c r="R95" t="s">
        <v>40</v>
      </c>
      <c r="S95" t="s">
        <v>39</v>
      </c>
      <c r="T95">
        <v>1</v>
      </c>
      <c r="U95" t="s">
        <v>41</v>
      </c>
      <c r="V95" t="s">
        <v>81</v>
      </c>
      <c r="W95" t="s">
        <v>103</v>
      </c>
      <c r="X95">
        <v>5</v>
      </c>
      <c r="Y95">
        <v>12</v>
      </c>
      <c r="Z95" t="s">
        <v>44</v>
      </c>
      <c r="AA95" t="s">
        <v>41</v>
      </c>
      <c r="AB95">
        <v>2</v>
      </c>
      <c r="AC95" t="s">
        <v>45</v>
      </c>
      <c r="AD95" t="s">
        <v>67</v>
      </c>
      <c r="AE95" s="15">
        <v>1645.6</v>
      </c>
      <c r="AF95" s="4">
        <v>822.8</v>
      </c>
    </row>
    <row r="96" spans="1:32" x14ac:dyDescent="0.25">
      <c r="A96" t="s">
        <v>367</v>
      </c>
      <c r="B96" t="s">
        <v>368</v>
      </c>
      <c r="C96">
        <v>51</v>
      </c>
      <c r="D96" t="s">
        <v>58</v>
      </c>
      <c r="E96" t="s">
        <v>109</v>
      </c>
      <c r="F96" t="s">
        <v>34</v>
      </c>
      <c r="G96" t="s">
        <v>369</v>
      </c>
      <c r="H96" s="1">
        <v>45463</v>
      </c>
      <c r="I96" s="1">
        <v>45531</v>
      </c>
      <c r="J96">
        <v>68</v>
      </c>
      <c r="K96">
        <v>7</v>
      </c>
      <c r="L96">
        <v>1</v>
      </c>
      <c r="M96" t="s">
        <v>61</v>
      </c>
      <c r="N96" s="4">
        <v>964.72</v>
      </c>
      <c r="O96" t="s">
        <v>79</v>
      </c>
      <c r="P96" t="s">
        <v>62</v>
      </c>
      <c r="Q96" t="s">
        <v>74</v>
      </c>
      <c r="R96" t="s">
        <v>52</v>
      </c>
      <c r="S96" t="s">
        <v>65</v>
      </c>
      <c r="T96">
        <v>6</v>
      </c>
      <c r="U96" t="s">
        <v>41</v>
      </c>
      <c r="V96" t="s">
        <v>81</v>
      </c>
      <c r="W96" t="s">
        <v>54</v>
      </c>
      <c r="X96">
        <v>6</v>
      </c>
      <c r="Y96">
        <v>8</v>
      </c>
      <c r="Z96" t="s">
        <v>55</v>
      </c>
      <c r="AA96" t="s">
        <v>87</v>
      </c>
      <c r="AB96">
        <v>1</v>
      </c>
      <c r="AC96" t="s">
        <v>66</v>
      </c>
      <c r="AD96" t="s">
        <v>145</v>
      </c>
      <c r="AE96" s="15">
        <v>964.72</v>
      </c>
      <c r="AF96" s="4">
        <v>137.81714285714287</v>
      </c>
    </row>
    <row r="97" spans="1:32" x14ac:dyDescent="0.25">
      <c r="A97" t="s">
        <v>370</v>
      </c>
      <c r="B97" t="s">
        <v>371</v>
      </c>
      <c r="C97">
        <v>47</v>
      </c>
      <c r="D97" t="s">
        <v>32</v>
      </c>
      <c r="E97" t="s">
        <v>77</v>
      </c>
      <c r="F97" t="s">
        <v>34</v>
      </c>
      <c r="G97" t="s">
        <v>372</v>
      </c>
      <c r="H97" s="1">
        <v>45610</v>
      </c>
      <c r="I97" s="1">
        <v>45622</v>
      </c>
      <c r="J97">
        <v>12</v>
      </c>
      <c r="K97">
        <v>4</v>
      </c>
      <c r="L97">
        <v>3</v>
      </c>
      <c r="M97" t="s">
        <v>36</v>
      </c>
      <c r="N97" s="4">
        <v>1138.3900000000001</v>
      </c>
      <c r="O97" t="s">
        <v>37</v>
      </c>
      <c r="P97" t="s">
        <v>51</v>
      </c>
      <c r="Q97" t="s">
        <v>39</v>
      </c>
      <c r="R97" t="s">
        <v>40</v>
      </c>
      <c r="S97" t="s">
        <v>39</v>
      </c>
      <c r="T97">
        <v>3</v>
      </c>
      <c r="U97" t="s">
        <v>41</v>
      </c>
      <c r="V97" t="s">
        <v>81</v>
      </c>
      <c r="W97" t="s">
        <v>54</v>
      </c>
      <c r="X97">
        <v>11</v>
      </c>
      <c r="Y97">
        <v>11</v>
      </c>
      <c r="Z97" t="s">
        <v>44</v>
      </c>
      <c r="AA97" t="s">
        <v>41</v>
      </c>
      <c r="AB97">
        <v>3</v>
      </c>
      <c r="AC97" t="s">
        <v>114</v>
      </c>
      <c r="AD97" t="s">
        <v>93</v>
      </c>
      <c r="AE97" s="15">
        <v>379.46333333333337</v>
      </c>
      <c r="AF97" s="4">
        <v>284.59750000000003</v>
      </c>
    </row>
    <row r="98" spans="1:32" x14ac:dyDescent="0.25">
      <c r="A98" t="s">
        <v>373</v>
      </c>
      <c r="B98" t="s">
        <v>374</v>
      </c>
      <c r="C98">
        <v>25</v>
      </c>
      <c r="D98" t="s">
        <v>32</v>
      </c>
      <c r="E98" t="s">
        <v>84</v>
      </c>
      <c r="F98" t="s">
        <v>34</v>
      </c>
      <c r="G98" t="s">
        <v>375</v>
      </c>
      <c r="H98" s="1">
        <v>45356</v>
      </c>
      <c r="I98" s="1">
        <v>45565</v>
      </c>
      <c r="J98">
        <v>209</v>
      </c>
      <c r="K98">
        <v>8</v>
      </c>
      <c r="L98">
        <v>3</v>
      </c>
      <c r="M98" t="s">
        <v>61</v>
      </c>
      <c r="N98" s="4">
        <v>667.31</v>
      </c>
      <c r="O98" t="s">
        <v>37</v>
      </c>
      <c r="P98" t="s">
        <v>38</v>
      </c>
      <c r="Q98" t="s">
        <v>63</v>
      </c>
      <c r="R98" t="s">
        <v>40</v>
      </c>
      <c r="S98" t="s">
        <v>129</v>
      </c>
      <c r="T98">
        <v>7</v>
      </c>
      <c r="U98" t="s">
        <v>87</v>
      </c>
      <c r="V98" t="s">
        <v>53</v>
      </c>
      <c r="W98" t="s">
        <v>54</v>
      </c>
      <c r="X98">
        <v>3</v>
      </c>
      <c r="Y98">
        <v>9</v>
      </c>
      <c r="Z98" t="s">
        <v>44</v>
      </c>
      <c r="AA98" t="s">
        <v>41</v>
      </c>
      <c r="AB98">
        <v>4</v>
      </c>
      <c r="AC98" t="s">
        <v>3109</v>
      </c>
      <c r="AD98" t="s">
        <v>67</v>
      </c>
      <c r="AE98" s="15">
        <v>222.43666666666664</v>
      </c>
      <c r="AF98" s="4">
        <v>83.413749999999993</v>
      </c>
    </row>
    <row r="99" spans="1:32" x14ac:dyDescent="0.25">
      <c r="A99" t="s">
        <v>376</v>
      </c>
      <c r="B99" t="s">
        <v>377</v>
      </c>
      <c r="C99">
        <v>19</v>
      </c>
      <c r="D99" t="s">
        <v>32</v>
      </c>
      <c r="E99" t="s">
        <v>109</v>
      </c>
      <c r="F99" t="s">
        <v>90</v>
      </c>
      <c r="G99" t="s">
        <v>378</v>
      </c>
      <c r="H99" s="1">
        <v>45437</v>
      </c>
      <c r="I99" s="1">
        <v>45592</v>
      </c>
      <c r="J99">
        <v>155</v>
      </c>
      <c r="K99">
        <v>4</v>
      </c>
      <c r="L99">
        <v>4</v>
      </c>
      <c r="M99" t="s">
        <v>61</v>
      </c>
      <c r="N99" s="4">
        <v>1446.98</v>
      </c>
      <c r="O99" t="s">
        <v>37</v>
      </c>
      <c r="P99" t="s">
        <v>86</v>
      </c>
      <c r="Q99" t="s">
        <v>74</v>
      </c>
      <c r="R99" t="s">
        <v>64</v>
      </c>
      <c r="S99" t="s">
        <v>228</v>
      </c>
      <c r="T99">
        <v>3</v>
      </c>
      <c r="U99" t="s">
        <v>41</v>
      </c>
      <c r="V99" t="s">
        <v>42</v>
      </c>
      <c r="W99" t="s">
        <v>43</v>
      </c>
      <c r="X99">
        <v>5</v>
      </c>
      <c r="Y99">
        <v>10</v>
      </c>
      <c r="Z99" t="s">
        <v>55</v>
      </c>
      <c r="AA99" t="s">
        <v>41</v>
      </c>
      <c r="AB99">
        <v>3</v>
      </c>
      <c r="AC99" t="s">
        <v>98</v>
      </c>
      <c r="AD99" t="s">
        <v>67</v>
      </c>
      <c r="AE99" s="15">
        <v>361.745</v>
      </c>
      <c r="AF99" s="4">
        <v>361.745</v>
      </c>
    </row>
    <row r="100" spans="1:32" x14ac:dyDescent="0.25">
      <c r="A100" t="s">
        <v>379</v>
      </c>
      <c r="B100" t="s">
        <v>380</v>
      </c>
      <c r="C100">
        <v>43</v>
      </c>
      <c r="D100" t="s">
        <v>58</v>
      </c>
      <c r="E100" t="s">
        <v>77</v>
      </c>
      <c r="F100" t="s">
        <v>90</v>
      </c>
      <c r="G100" t="s">
        <v>381</v>
      </c>
      <c r="H100" s="1">
        <v>45330</v>
      </c>
      <c r="I100" s="1">
        <v>45356</v>
      </c>
      <c r="J100">
        <v>26</v>
      </c>
      <c r="K100">
        <v>9</v>
      </c>
      <c r="L100">
        <v>1</v>
      </c>
      <c r="M100" t="s">
        <v>72</v>
      </c>
      <c r="N100" s="4">
        <v>942.04</v>
      </c>
      <c r="O100" t="s">
        <v>73</v>
      </c>
      <c r="P100" t="s">
        <v>92</v>
      </c>
      <c r="Q100" t="s">
        <v>63</v>
      </c>
      <c r="R100" t="s">
        <v>64</v>
      </c>
      <c r="S100" t="s">
        <v>39</v>
      </c>
      <c r="T100">
        <v>8</v>
      </c>
      <c r="U100" t="s">
        <v>87</v>
      </c>
      <c r="V100" t="s">
        <v>42</v>
      </c>
      <c r="W100" t="s">
        <v>54</v>
      </c>
      <c r="X100">
        <v>2</v>
      </c>
      <c r="Y100">
        <v>3</v>
      </c>
      <c r="Z100" t="s">
        <v>55</v>
      </c>
      <c r="AA100" t="s">
        <v>41</v>
      </c>
      <c r="AB100">
        <v>3</v>
      </c>
      <c r="AC100" t="s">
        <v>66</v>
      </c>
      <c r="AD100" t="s">
        <v>93</v>
      </c>
      <c r="AE100" s="15">
        <v>942.04</v>
      </c>
      <c r="AF100" s="4">
        <v>104.6711111111111</v>
      </c>
    </row>
    <row r="101" spans="1:32" x14ac:dyDescent="0.25">
      <c r="A101" t="s">
        <v>382</v>
      </c>
      <c r="B101" t="s">
        <v>383</v>
      </c>
      <c r="C101">
        <v>21</v>
      </c>
      <c r="D101" t="s">
        <v>58</v>
      </c>
      <c r="E101" t="s">
        <v>33</v>
      </c>
      <c r="F101" t="s">
        <v>34</v>
      </c>
      <c r="G101" t="s">
        <v>384</v>
      </c>
      <c r="H101" s="1">
        <v>45439</v>
      </c>
      <c r="I101" s="1">
        <v>45488</v>
      </c>
      <c r="J101">
        <v>49</v>
      </c>
      <c r="K101">
        <v>9</v>
      </c>
      <c r="L101">
        <v>4</v>
      </c>
      <c r="M101" t="s">
        <v>36</v>
      </c>
      <c r="N101" s="4">
        <v>1767.54</v>
      </c>
      <c r="O101" t="s">
        <v>37</v>
      </c>
      <c r="P101" t="s">
        <v>80</v>
      </c>
      <c r="Q101" t="s">
        <v>39</v>
      </c>
      <c r="R101" t="s">
        <v>40</v>
      </c>
      <c r="S101" t="s">
        <v>39</v>
      </c>
      <c r="T101">
        <v>8</v>
      </c>
      <c r="U101" t="s">
        <v>41</v>
      </c>
      <c r="V101" t="s">
        <v>42</v>
      </c>
      <c r="W101" t="s">
        <v>103</v>
      </c>
      <c r="X101">
        <v>5</v>
      </c>
      <c r="Y101">
        <v>7</v>
      </c>
      <c r="Z101" t="s">
        <v>55</v>
      </c>
      <c r="AA101" t="s">
        <v>87</v>
      </c>
      <c r="AB101">
        <v>1</v>
      </c>
      <c r="AC101" t="s">
        <v>45</v>
      </c>
      <c r="AD101" t="s">
        <v>67</v>
      </c>
      <c r="AE101" s="15">
        <v>441.88499999999999</v>
      </c>
      <c r="AF101" s="4">
        <v>196.39333333333332</v>
      </c>
    </row>
    <row r="102" spans="1:32" x14ac:dyDescent="0.25">
      <c r="A102" t="s">
        <v>385</v>
      </c>
      <c r="B102" t="s">
        <v>386</v>
      </c>
      <c r="C102">
        <v>20</v>
      </c>
      <c r="D102" t="s">
        <v>96</v>
      </c>
      <c r="E102" t="s">
        <v>109</v>
      </c>
      <c r="F102" t="s">
        <v>34</v>
      </c>
      <c r="G102" t="s">
        <v>387</v>
      </c>
      <c r="H102" s="1">
        <v>45367</v>
      </c>
      <c r="I102" s="1">
        <v>45537</v>
      </c>
      <c r="J102">
        <v>170</v>
      </c>
      <c r="K102">
        <v>14</v>
      </c>
      <c r="L102">
        <v>3</v>
      </c>
      <c r="M102" t="s">
        <v>61</v>
      </c>
      <c r="N102" s="4">
        <v>1539.71</v>
      </c>
      <c r="O102" t="s">
        <v>79</v>
      </c>
      <c r="P102" t="s">
        <v>118</v>
      </c>
      <c r="Q102" t="s">
        <v>74</v>
      </c>
      <c r="R102" t="s">
        <v>52</v>
      </c>
      <c r="S102" t="s">
        <v>119</v>
      </c>
      <c r="T102">
        <v>13</v>
      </c>
      <c r="U102" t="s">
        <v>41</v>
      </c>
      <c r="V102" t="s">
        <v>53</v>
      </c>
      <c r="W102" t="s">
        <v>103</v>
      </c>
      <c r="X102">
        <v>3</v>
      </c>
      <c r="Y102">
        <v>9</v>
      </c>
      <c r="Z102" t="s">
        <v>55</v>
      </c>
      <c r="AA102" t="s">
        <v>87</v>
      </c>
      <c r="AB102">
        <v>2</v>
      </c>
      <c r="AC102" t="s">
        <v>66</v>
      </c>
      <c r="AD102" t="s">
        <v>67</v>
      </c>
      <c r="AE102" s="15">
        <v>513.23666666666668</v>
      </c>
      <c r="AF102" s="4">
        <v>109.97928571428572</v>
      </c>
    </row>
    <row r="103" spans="1:32" x14ac:dyDescent="0.25">
      <c r="A103" t="s">
        <v>388</v>
      </c>
      <c r="B103" t="s">
        <v>389</v>
      </c>
      <c r="C103">
        <v>55</v>
      </c>
      <c r="D103" t="s">
        <v>32</v>
      </c>
      <c r="E103" t="s">
        <v>33</v>
      </c>
      <c r="F103" t="s">
        <v>90</v>
      </c>
      <c r="G103" t="s">
        <v>390</v>
      </c>
      <c r="H103" s="1">
        <v>45409</v>
      </c>
      <c r="I103" s="1">
        <v>45532</v>
      </c>
      <c r="J103">
        <v>123</v>
      </c>
      <c r="K103">
        <v>8</v>
      </c>
      <c r="L103">
        <v>4</v>
      </c>
      <c r="M103" t="s">
        <v>72</v>
      </c>
      <c r="N103" s="4">
        <v>502</v>
      </c>
      <c r="O103" t="s">
        <v>73</v>
      </c>
      <c r="P103" t="s">
        <v>51</v>
      </c>
      <c r="Q103" t="s">
        <v>74</v>
      </c>
      <c r="R103" t="s">
        <v>40</v>
      </c>
      <c r="S103" t="s">
        <v>39</v>
      </c>
      <c r="T103">
        <v>7</v>
      </c>
      <c r="U103" t="s">
        <v>41</v>
      </c>
      <c r="V103" t="s">
        <v>81</v>
      </c>
      <c r="W103" t="s">
        <v>54</v>
      </c>
      <c r="X103">
        <v>4</v>
      </c>
      <c r="Y103">
        <v>8</v>
      </c>
      <c r="Z103" t="s">
        <v>44</v>
      </c>
      <c r="AA103" t="s">
        <v>41</v>
      </c>
      <c r="AB103">
        <v>1</v>
      </c>
      <c r="AC103" t="s">
        <v>66</v>
      </c>
      <c r="AD103" t="s">
        <v>145</v>
      </c>
      <c r="AE103" s="15">
        <v>125.5</v>
      </c>
      <c r="AF103" s="4">
        <v>62.75</v>
      </c>
    </row>
    <row r="104" spans="1:32" x14ac:dyDescent="0.25">
      <c r="A104" t="s">
        <v>391</v>
      </c>
      <c r="B104" t="s">
        <v>392</v>
      </c>
      <c r="C104">
        <v>37</v>
      </c>
      <c r="D104" t="s">
        <v>32</v>
      </c>
      <c r="E104" t="s">
        <v>70</v>
      </c>
      <c r="F104" t="s">
        <v>34</v>
      </c>
      <c r="G104" t="s">
        <v>393</v>
      </c>
      <c r="H104" s="1">
        <v>45350</v>
      </c>
      <c r="I104" s="1">
        <v>45546</v>
      </c>
      <c r="J104">
        <v>196</v>
      </c>
      <c r="K104">
        <v>6</v>
      </c>
      <c r="L104">
        <v>4</v>
      </c>
      <c r="M104" t="s">
        <v>36</v>
      </c>
      <c r="N104" s="4">
        <v>1091.98</v>
      </c>
      <c r="O104" t="s">
        <v>73</v>
      </c>
      <c r="P104" t="s">
        <v>92</v>
      </c>
      <c r="Q104" t="s">
        <v>39</v>
      </c>
      <c r="R104" t="s">
        <v>64</v>
      </c>
      <c r="S104" t="s">
        <v>39</v>
      </c>
      <c r="T104">
        <v>5</v>
      </c>
      <c r="U104" t="s">
        <v>87</v>
      </c>
      <c r="V104" t="s">
        <v>53</v>
      </c>
      <c r="W104" t="s">
        <v>103</v>
      </c>
      <c r="X104">
        <v>2</v>
      </c>
      <c r="Y104">
        <v>9</v>
      </c>
      <c r="Z104" t="s">
        <v>55</v>
      </c>
      <c r="AA104" t="s">
        <v>41</v>
      </c>
      <c r="AB104">
        <v>5</v>
      </c>
      <c r="AC104" t="s">
        <v>114</v>
      </c>
      <c r="AD104" t="s">
        <v>46</v>
      </c>
      <c r="AE104" s="15">
        <v>272.995</v>
      </c>
      <c r="AF104" s="4">
        <v>181.99666666666667</v>
      </c>
    </row>
    <row r="105" spans="1:32" x14ac:dyDescent="0.25">
      <c r="A105" t="s">
        <v>394</v>
      </c>
      <c r="B105" t="s">
        <v>395</v>
      </c>
      <c r="C105">
        <v>40</v>
      </c>
      <c r="D105" t="s">
        <v>58</v>
      </c>
      <c r="E105" t="s">
        <v>109</v>
      </c>
      <c r="F105" t="s">
        <v>34</v>
      </c>
      <c r="G105" t="s">
        <v>396</v>
      </c>
      <c r="H105" s="1">
        <v>45544</v>
      </c>
      <c r="I105" s="1">
        <v>45634</v>
      </c>
      <c r="J105">
        <v>90</v>
      </c>
      <c r="K105">
        <v>11</v>
      </c>
      <c r="L105">
        <v>1</v>
      </c>
      <c r="M105" t="s">
        <v>36</v>
      </c>
      <c r="N105" s="4">
        <v>159.01</v>
      </c>
      <c r="O105" t="s">
        <v>73</v>
      </c>
      <c r="P105" t="s">
        <v>118</v>
      </c>
      <c r="Q105" t="s">
        <v>39</v>
      </c>
      <c r="R105" t="s">
        <v>64</v>
      </c>
      <c r="S105" t="s">
        <v>39</v>
      </c>
      <c r="T105">
        <v>10</v>
      </c>
      <c r="U105" t="s">
        <v>87</v>
      </c>
      <c r="V105" t="s">
        <v>42</v>
      </c>
      <c r="W105" t="s">
        <v>54</v>
      </c>
      <c r="X105">
        <v>9</v>
      </c>
      <c r="Y105">
        <v>12</v>
      </c>
      <c r="Z105" t="s">
        <v>55</v>
      </c>
      <c r="AA105" t="s">
        <v>41</v>
      </c>
      <c r="AB105">
        <v>4</v>
      </c>
      <c r="AC105" t="s">
        <v>3109</v>
      </c>
      <c r="AD105" t="s">
        <v>93</v>
      </c>
      <c r="AE105" s="15">
        <v>159.01</v>
      </c>
      <c r="AF105" s="4">
        <v>14.455454545454545</v>
      </c>
    </row>
    <row r="106" spans="1:32" x14ac:dyDescent="0.25">
      <c r="A106" t="s">
        <v>397</v>
      </c>
      <c r="B106" t="s">
        <v>398</v>
      </c>
      <c r="C106">
        <v>39</v>
      </c>
      <c r="D106" t="s">
        <v>58</v>
      </c>
      <c r="E106" t="s">
        <v>77</v>
      </c>
      <c r="F106" t="s">
        <v>90</v>
      </c>
      <c r="G106" t="s">
        <v>399</v>
      </c>
      <c r="H106" s="1">
        <v>45515</v>
      </c>
      <c r="I106" s="1">
        <v>45654</v>
      </c>
      <c r="J106">
        <v>139</v>
      </c>
      <c r="K106">
        <v>4</v>
      </c>
      <c r="L106">
        <v>2</v>
      </c>
      <c r="M106" t="s">
        <v>72</v>
      </c>
      <c r="N106" s="4">
        <v>1819.92</v>
      </c>
      <c r="O106" t="s">
        <v>37</v>
      </c>
      <c r="P106" t="s">
        <v>118</v>
      </c>
      <c r="Q106" t="s">
        <v>74</v>
      </c>
      <c r="R106" t="s">
        <v>64</v>
      </c>
      <c r="S106" t="s">
        <v>39</v>
      </c>
      <c r="T106">
        <v>3</v>
      </c>
      <c r="U106" t="s">
        <v>41</v>
      </c>
      <c r="V106" t="s">
        <v>42</v>
      </c>
      <c r="W106" t="s">
        <v>54</v>
      </c>
      <c r="X106">
        <v>8</v>
      </c>
      <c r="Y106">
        <v>12</v>
      </c>
      <c r="Z106" t="s">
        <v>55</v>
      </c>
      <c r="AA106" t="s">
        <v>41</v>
      </c>
      <c r="AB106">
        <v>5</v>
      </c>
      <c r="AC106" t="s">
        <v>98</v>
      </c>
      <c r="AD106" t="s">
        <v>46</v>
      </c>
      <c r="AE106" s="15">
        <v>909.96</v>
      </c>
      <c r="AF106" s="4">
        <v>454.98</v>
      </c>
    </row>
    <row r="107" spans="1:32" x14ac:dyDescent="0.25">
      <c r="A107" t="s">
        <v>400</v>
      </c>
      <c r="B107" t="s">
        <v>401</v>
      </c>
      <c r="C107">
        <v>50</v>
      </c>
      <c r="D107" t="s">
        <v>32</v>
      </c>
      <c r="E107" t="s">
        <v>84</v>
      </c>
      <c r="F107" t="s">
        <v>34</v>
      </c>
      <c r="G107" t="s">
        <v>402</v>
      </c>
      <c r="H107" s="1">
        <v>45382</v>
      </c>
      <c r="I107" s="1">
        <v>45633</v>
      </c>
      <c r="J107">
        <v>251</v>
      </c>
      <c r="K107">
        <v>8</v>
      </c>
      <c r="L107">
        <v>2</v>
      </c>
      <c r="M107" t="s">
        <v>72</v>
      </c>
      <c r="N107" s="4">
        <v>974.48</v>
      </c>
      <c r="O107" t="s">
        <v>37</v>
      </c>
      <c r="P107" t="s">
        <v>51</v>
      </c>
      <c r="Q107" t="s">
        <v>63</v>
      </c>
      <c r="R107" t="s">
        <v>40</v>
      </c>
      <c r="S107" t="s">
        <v>39</v>
      </c>
      <c r="T107">
        <v>7</v>
      </c>
      <c r="U107" t="s">
        <v>87</v>
      </c>
      <c r="V107" t="s">
        <v>53</v>
      </c>
      <c r="W107" t="s">
        <v>43</v>
      </c>
      <c r="X107">
        <v>3</v>
      </c>
      <c r="Y107">
        <v>12</v>
      </c>
      <c r="Z107" t="s">
        <v>44</v>
      </c>
      <c r="AA107" t="s">
        <v>87</v>
      </c>
      <c r="AB107">
        <v>5</v>
      </c>
      <c r="AC107" t="s">
        <v>98</v>
      </c>
      <c r="AD107" t="s">
        <v>145</v>
      </c>
      <c r="AE107" s="15">
        <v>487.24</v>
      </c>
      <c r="AF107" s="4">
        <v>121.81</v>
      </c>
    </row>
    <row r="108" spans="1:32" x14ac:dyDescent="0.25">
      <c r="A108" t="s">
        <v>403</v>
      </c>
      <c r="B108" t="s">
        <v>404</v>
      </c>
      <c r="C108">
        <v>56</v>
      </c>
      <c r="D108" t="s">
        <v>32</v>
      </c>
      <c r="E108" t="s">
        <v>84</v>
      </c>
      <c r="F108" t="s">
        <v>90</v>
      </c>
      <c r="G108" t="s">
        <v>405</v>
      </c>
      <c r="H108" s="1">
        <v>45347</v>
      </c>
      <c r="I108" s="1">
        <v>45592</v>
      </c>
      <c r="J108">
        <v>245</v>
      </c>
      <c r="K108">
        <v>11</v>
      </c>
      <c r="L108">
        <v>2</v>
      </c>
      <c r="M108" t="s">
        <v>36</v>
      </c>
      <c r="N108" s="4">
        <v>180.95</v>
      </c>
      <c r="O108" t="s">
        <v>73</v>
      </c>
      <c r="P108" t="s">
        <v>92</v>
      </c>
      <c r="Q108" t="s">
        <v>39</v>
      </c>
      <c r="R108" t="s">
        <v>64</v>
      </c>
      <c r="S108" t="s">
        <v>39</v>
      </c>
      <c r="T108">
        <v>10</v>
      </c>
      <c r="U108" t="s">
        <v>41</v>
      </c>
      <c r="V108" t="s">
        <v>81</v>
      </c>
      <c r="W108" t="s">
        <v>54</v>
      </c>
      <c r="X108">
        <v>2</v>
      </c>
      <c r="Y108">
        <v>10</v>
      </c>
      <c r="Z108" t="s">
        <v>44</v>
      </c>
      <c r="AA108" t="s">
        <v>87</v>
      </c>
      <c r="AB108">
        <v>3</v>
      </c>
      <c r="AC108" t="s">
        <v>114</v>
      </c>
      <c r="AD108" t="s">
        <v>145</v>
      </c>
      <c r="AE108" s="15">
        <v>90.474999999999994</v>
      </c>
      <c r="AF108" s="4">
        <v>16.45</v>
      </c>
    </row>
    <row r="109" spans="1:32" x14ac:dyDescent="0.25">
      <c r="A109" t="s">
        <v>406</v>
      </c>
      <c r="B109" t="s">
        <v>407</v>
      </c>
      <c r="C109">
        <v>28</v>
      </c>
      <c r="D109" t="s">
        <v>32</v>
      </c>
      <c r="E109" t="s">
        <v>33</v>
      </c>
      <c r="F109" t="s">
        <v>34</v>
      </c>
      <c r="G109" t="s">
        <v>408</v>
      </c>
      <c r="H109" s="1">
        <v>45361</v>
      </c>
      <c r="I109" s="1">
        <v>45509</v>
      </c>
      <c r="J109">
        <v>148</v>
      </c>
      <c r="K109">
        <v>10</v>
      </c>
      <c r="L109">
        <v>3</v>
      </c>
      <c r="M109" t="s">
        <v>72</v>
      </c>
      <c r="N109" s="4">
        <v>313.85000000000002</v>
      </c>
      <c r="O109" t="s">
        <v>79</v>
      </c>
      <c r="P109" t="s">
        <v>118</v>
      </c>
      <c r="Q109" t="s">
        <v>102</v>
      </c>
      <c r="R109" t="s">
        <v>40</v>
      </c>
      <c r="S109" t="s">
        <v>39</v>
      </c>
      <c r="T109">
        <v>9</v>
      </c>
      <c r="U109" t="s">
        <v>87</v>
      </c>
      <c r="V109" t="s">
        <v>53</v>
      </c>
      <c r="W109" t="s">
        <v>103</v>
      </c>
      <c r="X109">
        <v>3</v>
      </c>
      <c r="Y109">
        <v>8</v>
      </c>
      <c r="Z109" t="s">
        <v>44</v>
      </c>
      <c r="AA109" t="s">
        <v>87</v>
      </c>
      <c r="AB109">
        <v>1</v>
      </c>
      <c r="AC109" t="s">
        <v>45</v>
      </c>
      <c r="AD109" t="s">
        <v>67</v>
      </c>
      <c r="AE109" s="15">
        <v>104.61666666666667</v>
      </c>
      <c r="AF109" s="4">
        <v>31.385000000000002</v>
      </c>
    </row>
    <row r="110" spans="1:32" x14ac:dyDescent="0.25">
      <c r="A110" t="s">
        <v>409</v>
      </c>
      <c r="B110" t="s">
        <v>410</v>
      </c>
      <c r="C110">
        <v>21</v>
      </c>
      <c r="D110" t="s">
        <v>32</v>
      </c>
      <c r="E110" t="s">
        <v>59</v>
      </c>
      <c r="F110" t="s">
        <v>34</v>
      </c>
      <c r="G110" t="s">
        <v>411</v>
      </c>
      <c r="H110" s="1">
        <v>45420</v>
      </c>
      <c r="I110" s="1">
        <v>45492</v>
      </c>
      <c r="J110">
        <v>72</v>
      </c>
      <c r="K110">
        <v>12</v>
      </c>
      <c r="L110">
        <v>1</v>
      </c>
      <c r="M110" t="s">
        <v>72</v>
      </c>
      <c r="N110" s="4">
        <v>1902.24</v>
      </c>
      <c r="O110" t="s">
        <v>79</v>
      </c>
      <c r="P110" t="s">
        <v>51</v>
      </c>
      <c r="Q110" t="s">
        <v>102</v>
      </c>
      <c r="R110" t="s">
        <v>40</v>
      </c>
      <c r="S110" t="s">
        <v>39</v>
      </c>
      <c r="T110">
        <v>11</v>
      </c>
      <c r="U110" t="s">
        <v>87</v>
      </c>
      <c r="V110" t="s">
        <v>42</v>
      </c>
      <c r="W110" t="s">
        <v>54</v>
      </c>
      <c r="X110">
        <v>5</v>
      </c>
      <c r="Y110">
        <v>7</v>
      </c>
      <c r="Z110" t="s">
        <v>55</v>
      </c>
      <c r="AA110" t="s">
        <v>41</v>
      </c>
      <c r="AB110">
        <v>1</v>
      </c>
      <c r="AC110" t="s">
        <v>45</v>
      </c>
      <c r="AD110" t="s">
        <v>67</v>
      </c>
      <c r="AE110" s="15">
        <v>1902.24</v>
      </c>
      <c r="AF110" s="4">
        <v>158.52000000000001</v>
      </c>
    </row>
    <row r="111" spans="1:32" x14ac:dyDescent="0.25">
      <c r="A111" t="s">
        <v>412</v>
      </c>
      <c r="B111" t="s">
        <v>413</v>
      </c>
      <c r="C111">
        <v>34</v>
      </c>
      <c r="D111" t="s">
        <v>96</v>
      </c>
      <c r="E111" t="s">
        <v>70</v>
      </c>
      <c r="F111" t="s">
        <v>90</v>
      </c>
      <c r="G111" t="s">
        <v>414</v>
      </c>
      <c r="H111" s="1">
        <v>45340</v>
      </c>
      <c r="I111" s="1">
        <v>45613</v>
      </c>
      <c r="J111">
        <v>273</v>
      </c>
      <c r="K111">
        <v>11</v>
      </c>
      <c r="L111">
        <v>4</v>
      </c>
      <c r="M111" t="s">
        <v>36</v>
      </c>
      <c r="N111" s="4">
        <v>1571.12</v>
      </c>
      <c r="O111" t="s">
        <v>79</v>
      </c>
      <c r="P111" t="s">
        <v>51</v>
      </c>
      <c r="Q111" t="s">
        <v>39</v>
      </c>
      <c r="R111" t="s">
        <v>64</v>
      </c>
      <c r="S111" t="s">
        <v>39</v>
      </c>
      <c r="T111">
        <v>10</v>
      </c>
      <c r="U111" t="s">
        <v>87</v>
      </c>
      <c r="V111" t="s">
        <v>81</v>
      </c>
      <c r="W111" t="s">
        <v>103</v>
      </c>
      <c r="X111">
        <v>2</v>
      </c>
      <c r="Y111">
        <v>11</v>
      </c>
      <c r="Z111" t="s">
        <v>55</v>
      </c>
      <c r="AA111" t="s">
        <v>87</v>
      </c>
      <c r="AB111">
        <v>5</v>
      </c>
      <c r="AC111" t="s">
        <v>164</v>
      </c>
      <c r="AD111" t="s">
        <v>46</v>
      </c>
      <c r="AE111" s="15">
        <v>392.78</v>
      </c>
      <c r="AF111" s="4">
        <v>142.82909090909089</v>
      </c>
    </row>
    <row r="112" spans="1:32" x14ac:dyDescent="0.25">
      <c r="A112" t="s">
        <v>415</v>
      </c>
      <c r="B112" t="s">
        <v>416</v>
      </c>
      <c r="C112">
        <v>25</v>
      </c>
      <c r="D112" t="s">
        <v>96</v>
      </c>
      <c r="E112" t="s">
        <v>59</v>
      </c>
      <c r="F112" t="s">
        <v>90</v>
      </c>
      <c r="G112" t="s">
        <v>417</v>
      </c>
      <c r="H112" s="1">
        <v>45592</v>
      </c>
      <c r="I112" s="1">
        <v>45643</v>
      </c>
      <c r="J112">
        <v>51</v>
      </c>
      <c r="K112">
        <v>10</v>
      </c>
      <c r="L112">
        <v>1</v>
      </c>
      <c r="M112" t="s">
        <v>72</v>
      </c>
      <c r="N112" s="4">
        <v>644</v>
      </c>
      <c r="O112" t="s">
        <v>73</v>
      </c>
      <c r="P112" t="s">
        <v>80</v>
      </c>
      <c r="Q112" t="s">
        <v>63</v>
      </c>
      <c r="R112" t="s">
        <v>64</v>
      </c>
      <c r="S112" t="s">
        <v>39</v>
      </c>
      <c r="T112">
        <v>9</v>
      </c>
      <c r="U112" t="s">
        <v>87</v>
      </c>
      <c r="V112" t="s">
        <v>42</v>
      </c>
      <c r="W112" t="s">
        <v>54</v>
      </c>
      <c r="X112">
        <v>10</v>
      </c>
      <c r="Y112">
        <v>12</v>
      </c>
      <c r="Z112" t="s">
        <v>55</v>
      </c>
      <c r="AA112" t="s">
        <v>87</v>
      </c>
      <c r="AB112">
        <v>2</v>
      </c>
      <c r="AC112" t="s">
        <v>45</v>
      </c>
      <c r="AD112" t="s">
        <v>67</v>
      </c>
      <c r="AE112" s="15">
        <v>644</v>
      </c>
      <c r="AF112" s="4">
        <v>64.400000000000006</v>
      </c>
    </row>
    <row r="113" spans="1:32" x14ac:dyDescent="0.25">
      <c r="A113" t="s">
        <v>418</v>
      </c>
      <c r="B113" t="s">
        <v>419</v>
      </c>
      <c r="C113">
        <v>23</v>
      </c>
      <c r="D113" t="s">
        <v>96</v>
      </c>
      <c r="E113" t="s">
        <v>109</v>
      </c>
      <c r="F113" t="s">
        <v>90</v>
      </c>
      <c r="G113" t="s">
        <v>420</v>
      </c>
      <c r="H113" s="1">
        <v>45377</v>
      </c>
      <c r="I113" s="1">
        <v>45442</v>
      </c>
      <c r="J113">
        <v>65</v>
      </c>
      <c r="K113">
        <v>1</v>
      </c>
      <c r="L113">
        <v>1</v>
      </c>
      <c r="M113" t="s">
        <v>36</v>
      </c>
      <c r="N113" s="4">
        <v>1037.3399999999999</v>
      </c>
      <c r="O113" t="s">
        <v>73</v>
      </c>
      <c r="P113" t="s">
        <v>118</v>
      </c>
      <c r="Q113" t="s">
        <v>39</v>
      </c>
      <c r="R113" t="s">
        <v>52</v>
      </c>
      <c r="S113" t="s">
        <v>39</v>
      </c>
      <c r="T113">
        <v>0</v>
      </c>
      <c r="U113" t="s">
        <v>41</v>
      </c>
      <c r="V113" t="s">
        <v>42</v>
      </c>
      <c r="W113" t="s">
        <v>54</v>
      </c>
      <c r="X113">
        <v>3</v>
      </c>
      <c r="Y113">
        <v>5</v>
      </c>
      <c r="Z113" t="s">
        <v>55</v>
      </c>
      <c r="AA113" t="s">
        <v>41</v>
      </c>
      <c r="AB113">
        <v>2</v>
      </c>
      <c r="AC113" t="s">
        <v>45</v>
      </c>
      <c r="AD113" t="s">
        <v>67</v>
      </c>
      <c r="AE113" s="15">
        <v>1037.3399999999999</v>
      </c>
      <c r="AF113" s="4">
        <v>1037.3399999999999</v>
      </c>
    </row>
    <row r="114" spans="1:32" x14ac:dyDescent="0.25">
      <c r="A114" t="s">
        <v>421</v>
      </c>
      <c r="B114" t="s">
        <v>422</v>
      </c>
      <c r="C114">
        <v>26</v>
      </c>
      <c r="D114" t="s">
        <v>96</v>
      </c>
      <c r="E114" t="s">
        <v>49</v>
      </c>
      <c r="F114" t="s">
        <v>34</v>
      </c>
      <c r="G114" t="s">
        <v>423</v>
      </c>
      <c r="H114" s="1">
        <v>45524</v>
      </c>
      <c r="I114" s="1">
        <v>45582</v>
      </c>
      <c r="J114">
        <v>58</v>
      </c>
      <c r="K114">
        <v>14</v>
      </c>
      <c r="L114">
        <v>1</v>
      </c>
      <c r="M114" t="s">
        <v>72</v>
      </c>
      <c r="N114" s="4">
        <v>306.60000000000002</v>
      </c>
      <c r="O114" t="s">
        <v>73</v>
      </c>
      <c r="P114" t="s">
        <v>80</v>
      </c>
      <c r="Q114" t="s">
        <v>63</v>
      </c>
      <c r="R114" t="s">
        <v>40</v>
      </c>
      <c r="S114" t="s">
        <v>39</v>
      </c>
      <c r="T114">
        <v>13</v>
      </c>
      <c r="U114" t="s">
        <v>87</v>
      </c>
      <c r="V114" t="s">
        <v>42</v>
      </c>
      <c r="W114" t="s">
        <v>103</v>
      </c>
      <c r="X114">
        <v>8</v>
      </c>
      <c r="Y114">
        <v>10</v>
      </c>
      <c r="Z114" t="s">
        <v>44</v>
      </c>
      <c r="AA114" t="s">
        <v>87</v>
      </c>
      <c r="AB114">
        <v>4</v>
      </c>
      <c r="AC114" t="s">
        <v>98</v>
      </c>
      <c r="AD114" t="s">
        <v>67</v>
      </c>
      <c r="AE114" s="15">
        <v>306.60000000000002</v>
      </c>
      <c r="AF114" s="4">
        <v>21.900000000000002</v>
      </c>
    </row>
    <row r="115" spans="1:32" x14ac:dyDescent="0.25">
      <c r="A115" t="s">
        <v>424</v>
      </c>
      <c r="B115" t="s">
        <v>425</v>
      </c>
      <c r="C115">
        <v>23</v>
      </c>
      <c r="D115" t="s">
        <v>96</v>
      </c>
      <c r="E115" t="s">
        <v>70</v>
      </c>
      <c r="F115" t="s">
        <v>34</v>
      </c>
      <c r="G115" t="s">
        <v>426</v>
      </c>
      <c r="H115" s="1">
        <v>45302</v>
      </c>
      <c r="I115" s="1">
        <v>45586</v>
      </c>
      <c r="J115">
        <v>284</v>
      </c>
      <c r="K115">
        <v>6</v>
      </c>
      <c r="L115">
        <v>2</v>
      </c>
      <c r="M115" t="s">
        <v>72</v>
      </c>
      <c r="N115" s="4">
        <v>1407.86</v>
      </c>
      <c r="O115" t="s">
        <v>73</v>
      </c>
      <c r="P115" t="s">
        <v>51</v>
      </c>
      <c r="Q115" t="s">
        <v>63</v>
      </c>
      <c r="R115" t="s">
        <v>64</v>
      </c>
      <c r="S115" t="s">
        <v>39</v>
      </c>
      <c r="T115">
        <v>5</v>
      </c>
      <c r="U115" t="s">
        <v>41</v>
      </c>
      <c r="V115" t="s">
        <v>42</v>
      </c>
      <c r="W115" t="s">
        <v>103</v>
      </c>
      <c r="X115">
        <v>1</v>
      </c>
      <c r="Y115">
        <v>10</v>
      </c>
      <c r="Z115" t="s">
        <v>55</v>
      </c>
      <c r="AA115" t="s">
        <v>87</v>
      </c>
      <c r="AB115">
        <v>4</v>
      </c>
      <c r="AC115" t="s">
        <v>114</v>
      </c>
      <c r="AD115" t="s">
        <v>67</v>
      </c>
      <c r="AE115" s="15">
        <v>703.93</v>
      </c>
      <c r="AF115" s="4">
        <v>234.64333333333332</v>
      </c>
    </row>
    <row r="116" spans="1:32" x14ac:dyDescent="0.25">
      <c r="A116" t="s">
        <v>427</v>
      </c>
      <c r="B116" t="s">
        <v>428</v>
      </c>
      <c r="C116">
        <v>50</v>
      </c>
      <c r="D116" t="s">
        <v>58</v>
      </c>
      <c r="E116" t="s">
        <v>77</v>
      </c>
      <c r="F116" t="s">
        <v>34</v>
      </c>
      <c r="G116" t="s">
        <v>429</v>
      </c>
      <c r="H116" s="1">
        <v>45638</v>
      </c>
      <c r="I116" s="1">
        <v>45655</v>
      </c>
      <c r="J116">
        <v>17</v>
      </c>
      <c r="K116">
        <v>1</v>
      </c>
      <c r="L116">
        <v>4</v>
      </c>
      <c r="M116" t="s">
        <v>36</v>
      </c>
      <c r="N116" s="4">
        <v>1055.6099999999999</v>
      </c>
      <c r="O116" t="s">
        <v>73</v>
      </c>
      <c r="P116" t="s">
        <v>92</v>
      </c>
      <c r="Q116" t="s">
        <v>39</v>
      </c>
      <c r="R116" t="s">
        <v>64</v>
      </c>
      <c r="S116" t="s">
        <v>39</v>
      </c>
      <c r="T116">
        <v>0</v>
      </c>
      <c r="U116" t="s">
        <v>41</v>
      </c>
      <c r="V116" t="s">
        <v>42</v>
      </c>
      <c r="W116" t="s">
        <v>43</v>
      </c>
      <c r="X116">
        <v>12</v>
      </c>
      <c r="Y116">
        <v>12</v>
      </c>
      <c r="Z116" t="s">
        <v>44</v>
      </c>
      <c r="AA116" t="s">
        <v>41</v>
      </c>
      <c r="AB116">
        <v>5</v>
      </c>
      <c r="AC116" t="s">
        <v>164</v>
      </c>
      <c r="AD116" t="s">
        <v>145</v>
      </c>
      <c r="AE116" s="15">
        <v>263.90249999999997</v>
      </c>
      <c r="AF116" s="4">
        <v>1055.6099999999999</v>
      </c>
    </row>
    <row r="117" spans="1:32" x14ac:dyDescent="0.25">
      <c r="A117" t="s">
        <v>430</v>
      </c>
      <c r="B117" t="s">
        <v>431</v>
      </c>
      <c r="C117">
        <v>27</v>
      </c>
      <c r="D117" t="s">
        <v>32</v>
      </c>
      <c r="E117" t="s">
        <v>77</v>
      </c>
      <c r="F117" t="s">
        <v>34</v>
      </c>
      <c r="G117" t="s">
        <v>432</v>
      </c>
      <c r="H117" s="1">
        <v>45328</v>
      </c>
      <c r="I117" s="1">
        <v>45570</v>
      </c>
      <c r="J117">
        <v>242</v>
      </c>
      <c r="K117">
        <v>14</v>
      </c>
      <c r="L117">
        <v>4</v>
      </c>
      <c r="M117" t="s">
        <v>61</v>
      </c>
      <c r="N117" s="4">
        <v>1448.23</v>
      </c>
      <c r="O117" t="s">
        <v>37</v>
      </c>
      <c r="P117" t="s">
        <v>38</v>
      </c>
      <c r="Q117" t="s">
        <v>102</v>
      </c>
      <c r="R117" t="s">
        <v>52</v>
      </c>
      <c r="S117" t="s">
        <v>129</v>
      </c>
      <c r="T117">
        <v>13</v>
      </c>
      <c r="U117" t="s">
        <v>87</v>
      </c>
      <c r="V117" t="s">
        <v>42</v>
      </c>
      <c r="W117" t="s">
        <v>103</v>
      </c>
      <c r="X117">
        <v>2</v>
      </c>
      <c r="Y117">
        <v>10</v>
      </c>
      <c r="Z117" t="s">
        <v>44</v>
      </c>
      <c r="AA117" t="s">
        <v>87</v>
      </c>
      <c r="AB117">
        <v>4</v>
      </c>
      <c r="AC117" t="s">
        <v>114</v>
      </c>
      <c r="AD117" t="s">
        <v>67</v>
      </c>
      <c r="AE117" s="15">
        <v>362.0575</v>
      </c>
      <c r="AF117" s="4">
        <v>103.44500000000001</v>
      </c>
    </row>
    <row r="118" spans="1:32" x14ac:dyDescent="0.25">
      <c r="A118" t="s">
        <v>433</v>
      </c>
      <c r="B118" t="s">
        <v>434</v>
      </c>
      <c r="C118">
        <v>51</v>
      </c>
      <c r="D118" t="s">
        <v>32</v>
      </c>
      <c r="E118" t="s">
        <v>33</v>
      </c>
      <c r="F118" t="s">
        <v>34</v>
      </c>
      <c r="G118" t="s">
        <v>435</v>
      </c>
      <c r="H118" s="1">
        <v>45440</v>
      </c>
      <c r="I118" s="1">
        <v>45477</v>
      </c>
      <c r="J118">
        <v>37</v>
      </c>
      <c r="K118">
        <v>4</v>
      </c>
      <c r="L118">
        <v>3</v>
      </c>
      <c r="M118" t="s">
        <v>36</v>
      </c>
      <c r="N118" s="4">
        <v>1224.82</v>
      </c>
      <c r="O118" t="s">
        <v>37</v>
      </c>
      <c r="P118" t="s">
        <v>38</v>
      </c>
      <c r="Q118" t="s">
        <v>39</v>
      </c>
      <c r="R118" t="s">
        <v>52</v>
      </c>
      <c r="S118" t="s">
        <v>39</v>
      </c>
      <c r="T118">
        <v>3</v>
      </c>
      <c r="U118" t="s">
        <v>41</v>
      </c>
      <c r="V118" t="s">
        <v>81</v>
      </c>
      <c r="W118" t="s">
        <v>54</v>
      </c>
      <c r="X118">
        <v>5</v>
      </c>
      <c r="Y118">
        <v>7</v>
      </c>
      <c r="Z118" t="s">
        <v>55</v>
      </c>
      <c r="AA118" t="s">
        <v>41</v>
      </c>
      <c r="AB118">
        <v>5</v>
      </c>
      <c r="AC118" t="s">
        <v>114</v>
      </c>
      <c r="AD118" t="s">
        <v>145</v>
      </c>
      <c r="AE118" s="15">
        <v>408.27333333333331</v>
      </c>
      <c r="AF118" s="4">
        <v>306.20499999999998</v>
      </c>
    </row>
    <row r="119" spans="1:32" x14ac:dyDescent="0.25">
      <c r="A119" t="s">
        <v>436</v>
      </c>
      <c r="B119" t="s">
        <v>437</v>
      </c>
      <c r="C119">
        <v>38</v>
      </c>
      <c r="D119" t="s">
        <v>96</v>
      </c>
      <c r="E119" t="s">
        <v>77</v>
      </c>
      <c r="F119" t="s">
        <v>90</v>
      </c>
      <c r="G119" t="s">
        <v>438</v>
      </c>
      <c r="H119" s="1">
        <v>45380</v>
      </c>
      <c r="I119" s="1">
        <v>45511</v>
      </c>
      <c r="J119">
        <v>131</v>
      </c>
      <c r="K119">
        <v>4</v>
      </c>
      <c r="L119">
        <v>2</v>
      </c>
      <c r="M119" t="s">
        <v>61</v>
      </c>
      <c r="N119" s="4">
        <v>806.74</v>
      </c>
      <c r="O119" t="s">
        <v>73</v>
      </c>
      <c r="P119" t="s">
        <v>62</v>
      </c>
      <c r="Q119" t="s">
        <v>74</v>
      </c>
      <c r="R119" t="s">
        <v>64</v>
      </c>
      <c r="S119" t="s">
        <v>228</v>
      </c>
      <c r="T119">
        <v>3</v>
      </c>
      <c r="U119" t="s">
        <v>41</v>
      </c>
      <c r="V119" t="s">
        <v>81</v>
      </c>
      <c r="W119" t="s">
        <v>103</v>
      </c>
      <c r="X119">
        <v>3</v>
      </c>
      <c r="Y119">
        <v>8</v>
      </c>
      <c r="Z119" t="s">
        <v>55</v>
      </c>
      <c r="AA119" t="s">
        <v>87</v>
      </c>
      <c r="AB119">
        <v>1</v>
      </c>
      <c r="AC119" t="s">
        <v>45</v>
      </c>
      <c r="AD119" t="s">
        <v>46</v>
      </c>
      <c r="AE119" s="15">
        <v>403.37</v>
      </c>
      <c r="AF119" s="4">
        <v>201.685</v>
      </c>
    </row>
    <row r="120" spans="1:32" x14ac:dyDescent="0.25">
      <c r="A120" t="s">
        <v>439</v>
      </c>
      <c r="B120" t="s">
        <v>440</v>
      </c>
      <c r="C120">
        <v>64</v>
      </c>
      <c r="D120" t="s">
        <v>58</v>
      </c>
      <c r="E120" t="s">
        <v>49</v>
      </c>
      <c r="F120" t="s">
        <v>34</v>
      </c>
      <c r="G120" t="s">
        <v>441</v>
      </c>
      <c r="H120" s="1">
        <v>45347</v>
      </c>
      <c r="I120" s="1">
        <v>45407</v>
      </c>
      <c r="J120">
        <v>60</v>
      </c>
      <c r="K120">
        <v>5</v>
      </c>
      <c r="L120">
        <v>3</v>
      </c>
      <c r="M120" t="s">
        <v>72</v>
      </c>
      <c r="N120" s="4">
        <v>115.24</v>
      </c>
      <c r="O120" t="s">
        <v>37</v>
      </c>
      <c r="P120" t="s">
        <v>51</v>
      </c>
      <c r="Q120" t="s">
        <v>74</v>
      </c>
      <c r="R120" t="s">
        <v>64</v>
      </c>
      <c r="S120" t="s">
        <v>39</v>
      </c>
      <c r="T120">
        <v>4</v>
      </c>
      <c r="U120" t="s">
        <v>87</v>
      </c>
      <c r="V120" t="s">
        <v>42</v>
      </c>
      <c r="W120" t="s">
        <v>54</v>
      </c>
      <c r="X120">
        <v>2</v>
      </c>
      <c r="Y120">
        <v>4</v>
      </c>
      <c r="Z120" t="s">
        <v>55</v>
      </c>
      <c r="AA120" t="s">
        <v>41</v>
      </c>
      <c r="AB120">
        <v>5</v>
      </c>
      <c r="AC120" t="s">
        <v>114</v>
      </c>
      <c r="AD120" t="s">
        <v>145</v>
      </c>
      <c r="AE120" s="15">
        <v>38.413333333333334</v>
      </c>
      <c r="AF120" s="4">
        <v>23.047999999999998</v>
      </c>
    </row>
    <row r="121" spans="1:32" x14ac:dyDescent="0.25">
      <c r="A121" t="s">
        <v>442</v>
      </c>
      <c r="B121" t="s">
        <v>443</v>
      </c>
      <c r="C121">
        <v>28</v>
      </c>
      <c r="D121" t="s">
        <v>58</v>
      </c>
      <c r="E121" t="s">
        <v>70</v>
      </c>
      <c r="F121" t="s">
        <v>90</v>
      </c>
      <c r="G121" t="s">
        <v>444</v>
      </c>
      <c r="H121" s="1">
        <v>45514</v>
      </c>
      <c r="I121" s="1">
        <v>45601</v>
      </c>
      <c r="J121">
        <v>87</v>
      </c>
      <c r="K121">
        <v>2</v>
      </c>
      <c r="L121">
        <v>2</v>
      </c>
      <c r="M121" t="s">
        <v>61</v>
      </c>
      <c r="N121" s="4">
        <v>1096.6400000000001</v>
      </c>
      <c r="O121" t="s">
        <v>73</v>
      </c>
      <c r="P121" t="s">
        <v>62</v>
      </c>
      <c r="Q121" t="s">
        <v>63</v>
      </c>
      <c r="R121" t="s">
        <v>64</v>
      </c>
      <c r="S121" t="s">
        <v>119</v>
      </c>
      <c r="T121">
        <v>1</v>
      </c>
      <c r="U121" t="s">
        <v>41</v>
      </c>
      <c r="V121" t="s">
        <v>53</v>
      </c>
      <c r="W121" t="s">
        <v>103</v>
      </c>
      <c r="X121">
        <v>8</v>
      </c>
      <c r="Y121">
        <v>11</v>
      </c>
      <c r="Z121" t="s">
        <v>44</v>
      </c>
      <c r="AA121" t="s">
        <v>41</v>
      </c>
      <c r="AB121">
        <v>5</v>
      </c>
      <c r="AC121" t="s">
        <v>164</v>
      </c>
      <c r="AD121" t="s">
        <v>67</v>
      </c>
      <c r="AE121" s="15">
        <v>548.32000000000005</v>
      </c>
      <c r="AF121" s="4">
        <v>548.32000000000005</v>
      </c>
    </row>
    <row r="122" spans="1:32" x14ac:dyDescent="0.25">
      <c r="A122" t="s">
        <v>445</v>
      </c>
      <c r="B122" t="s">
        <v>446</v>
      </c>
      <c r="C122">
        <v>18</v>
      </c>
      <c r="D122" t="s">
        <v>58</v>
      </c>
      <c r="E122" t="s">
        <v>84</v>
      </c>
      <c r="F122" t="s">
        <v>34</v>
      </c>
      <c r="G122" t="s">
        <v>447</v>
      </c>
      <c r="H122" s="1">
        <v>45523</v>
      </c>
      <c r="I122" s="1">
        <v>45563</v>
      </c>
      <c r="J122">
        <v>40</v>
      </c>
      <c r="K122">
        <v>3</v>
      </c>
      <c r="L122">
        <v>3</v>
      </c>
      <c r="M122" t="s">
        <v>36</v>
      </c>
      <c r="N122" s="4">
        <v>464.42</v>
      </c>
      <c r="O122" t="s">
        <v>79</v>
      </c>
      <c r="P122" t="s">
        <v>62</v>
      </c>
      <c r="Q122" t="s">
        <v>39</v>
      </c>
      <c r="R122" t="s">
        <v>64</v>
      </c>
      <c r="S122" t="s">
        <v>39</v>
      </c>
      <c r="T122">
        <v>2</v>
      </c>
      <c r="U122" t="s">
        <v>41</v>
      </c>
      <c r="V122" t="s">
        <v>81</v>
      </c>
      <c r="W122" t="s">
        <v>54</v>
      </c>
      <c r="X122">
        <v>8</v>
      </c>
      <c r="Y122">
        <v>9</v>
      </c>
      <c r="Z122" t="s">
        <v>55</v>
      </c>
      <c r="AA122" t="s">
        <v>41</v>
      </c>
      <c r="AB122">
        <v>1</v>
      </c>
      <c r="AC122" t="s">
        <v>3109</v>
      </c>
      <c r="AD122" t="s">
        <v>67</v>
      </c>
      <c r="AE122" s="15">
        <v>154.80666666666667</v>
      </c>
      <c r="AF122" s="4">
        <v>154.80666666666667</v>
      </c>
    </row>
    <row r="123" spans="1:32" x14ac:dyDescent="0.25">
      <c r="A123" t="s">
        <v>448</v>
      </c>
      <c r="B123" t="s">
        <v>449</v>
      </c>
      <c r="C123">
        <v>49</v>
      </c>
      <c r="D123" t="s">
        <v>58</v>
      </c>
      <c r="E123" t="s">
        <v>33</v>
      </c>
      <c r="F123" t="s">
        <v>90</v>
      </c>
      <c r="G123" t="s">
        <v>450</v>
      </c>
      <c r="H123" s="1">
        <v>45353</v>
      </c>
      <c r="I123" s="1">
        <v>45412</v>
      </c>
      <c r="J123">
        <v>59</v>
      </c>
      <c r="K123">
        <v>11</v>
      </c>
      <c r="L123">
        <v>2</v>
      </c>
      <c r="M123" t="s">
        <v>36</v>
      </c>
      <c r="N123" s="4">
        <v>182</v>
      </c>
      <c r="O123" t="s">
        <v>79</v>
      </c>
      <c r="P123" t="s">
        <v>118</v>
      </c>
      <c r="Q123" t="s">
        <v>39</v>
      </c>
      <c r="R123" t="s">
        <v>40</v>
      </c>
      <c r="S123" t="s">
        <v>39</v>
      </c>
      <c r="T123">
        <v>10</v>
      </c>
      <c r="U123" t="s">
        <v>41</v>
      </c>
      <c r="V123" t="s">
        <v>42</v>
      </c>
      <c r="W123" t="s">
        <v>103</v>
      </c>
      <c r="X123">
        <v>3</v>
      </c>
      <c r="Y123">
        <v>4</v>
      </c>
      <c r="Z123" t="s">
        <v>55</v>
      </c>
      <c r="AA123" t="s">
        <v>87</v>
      </c>
      <c r="AB123">
        <v>1</v>
      </c>
      <c r="AC123" t="s">
        <v>45</v>
      </c>
      <c r="AD123" t="s">
        <v>93</v>
      </c>
      <c r="AE123" s="15">
        <v>91</v>
      </c>
      <c r="AF123" s="4">
        <v>16.545454545454547</v>
      </c>
    </row>
    <row r="124" spans="1:32" x14ac:dyDescent="0.25">
      <c r="A124" t="s">
        <v>451</v>
      </c>
      <c r="B124" t="s">
        <v>452</v>
      </c>
      <c r="C124">
        <v>41</v>
      </c>
      <c r="D124" t="s">
        <v>32</v>
      </c>
      <c r="E124" t="s">
        <v>77</v>
      </c>
      <c r="F124" t="s">
        <v>34</v>
      </c>
      <c r="G124" t="s">
        <v>453</v>
      </c>
      <c r="H124" s="1">
        <v>45403</v>
      </c>
      <c r="I124" s="1">
        <v>45408</v>
      </c>
      <c r="J124">
        <v>5</v>
      </c>
      <c r="K124">
        <v>4</v>
      </c>
      <c r="L124">
        <v>1</v>
      </c>
      <c r="M124" t="s">
        <v>61</v>
      </c>
      <c r="N124" s="4">
        <v>1643.72</v>
      </c>
      <c r="O124" t="s">
        <v>79</v>
      </c>
      <c r="P124" t="s">
        <v>80</v>
      </c>
      <c r="Q124" t="s">
        <v>74</v>
      </c>
      <c r="R124" t="s">
        <v>64</v>
      </c>
      <c r="S124" t="s">
        <v>65</v>
      </c>
      <c r="T124">
        <v>3</v>
      </c>
      <c r="U124" t="s">
        <v>87</v>
      </c>
      <c r="V124" t="s">
        <v>42</v>
      </c>
      <c r="W124" t="s">
        <v>54</v>
      </c>
      <c r="X124">
        <v>4</v>
      </c>
      <c r="Y124">
        <v>4</v>
      </c>
      <c r="Z124" t="s">
        <v>44</v>
      </c>
      <c r="AA124" t="s">
        <v>41</v>
      </c>
      <c r="AB124">
        <v>2</v>
      </c>
      <c r="AC124" t="s">
        <v>45</v>
      </c>
      <c r="AD124" t="s">
        <v>93</v>
      </c>
      <c r="AE124" s="15">
        <v>1643.72</v>
      </c>
      <c r="AF124" s="4">
        <v>410.93</v>
      </c>
    </row>
    <row r="125" spans="1:32" x14ac:dyDescent="0.25">
      <c r="A125" t="s">
        <v>454</v>
      </c>
      <c r="B125" t="s">
        <v>455</v>
      </c>
      <c r="C125">
        <v>23</v>
      </c>
      <c r="D125" t="s">
        <v>32</v>
      </c>
      <c r="E125" t="s">
        <v>33</v>
      </c>
      <c r="F125" t="s">
        <v>34</v>
      </c>
      <c r="G125" t="s">
        <v>456</v>
      </c>
      <c r="H125" s="1">
        <v>45350</v>
      </c>
      <c r="I125" s="1">
        <v>45380</v>
      </c>
      <c r="J125">
        <v>30</v>
      </c>
      <c r="K125">
        <v>12</v>
      </c>
      <c r="L125">
        <v>1</v>
      </c>
      <c r="M125" t="s">
        <v>36</v>
      </c>
      <c r="N125" s="4">
        <v>1860.64</v>
      </c>
      <c r="O125" t="s">
        <v>79</v>
      </c>
      <c r="P125" t="s">
        <v>92</v>
      </c>
      <c r="Q125" t="s">
        <v>39</v>
      </c>
      <c r="R125" t="s">
        <v>40</v>
      </c>
      <c r="S125" t="s">
        <v>39</v>
      </c>
      <c r="T125">
        <v>11</v>
      </c>
      <c r="U125" t="s">
        <v>41</v>
      </c>
      <c r="V125" t="s">
        <v>42</v>
      </c>
      <c r="W125" t="s">
        <v>103</v>
      </c>
      <c r="X125">
        <v>2</v>
      </c>
      <c r="Y125">
        <v>3</v>
      </c>
      <c r="Z125" t="s">
        <v>55</v>
      </c>
      <c r="AA125" t="s">
        <v>87</v>
      </c>
      <c r="AB125">
        <v>4</v>
      </c>
      <c r="AC125" t="s">
        <v>114</v>
      </c>
      <c r="AD125" t="s">
        <v>67</v>
      </c>
      <c r="AE125" s="15">
        <v>1860.64</v>
      </c>
      <c r="AF125" s="4">
        <v>155.05333333333334</v>
      </c>
    </row>
    <row r="126" spans="1:32" x14ac:dyDescent="0.25">
      <c r="A126" t="s">
        <v>457</v>
      </c>
      <c r="B126" t="s">
        <v>458</v>
      </c>
      <c r="C126">
        <v>18</v>
      </c>
      <c r="D126" t="s">
        <v>32</v>
      </c>
      <c r="E126" t="s">
        <v>84</v>
      </c>
      <c r="F126" t="s">
        <v>34</v>
      </c>
      <c r="G126" t="s">
        <v>459</v>
      </c>
      <c r="H126" s="1">
        <v>45318</v>
      </c>
      <c r="I126" s="1">
        <v>45477</v>
      </c>
      <c r="J126">
        <v>159</v>
      </c>
      <c r="K126">
        <v>3</v>
      </c>
      <c r="L126">
        <v>4</v>
      </c>
      <c r="M126" t="s">
        <v>61</v>
      </c>
      <c r="N126" s="4">
        <v>261.06</v>
      </c>
      <c r="O126" t="s">
        <v>37</v>
      </c>
      <c r="P126" t="s">
        <v>62</v>
      </c>
      <c r="Q126" t="s">
        <v>102</v>
      </c>
      <c r="R126" t="s">
        <v>64</v>
      </c>
      <c r="S126" t="s">
        <v>119</v>
      </c>
      <c r="T126">
        <v>2</v>
      </c>
      <c r="U126" t="s">
        <v>87</v>
      </c>
      <c r="V126" t="s">
        <v>81</v>
      </c>
      <c r="W126" t="s">
        <v>103</v>
      </c>
      <c r="X126">
        <v>1</v>
      </c>
      <c r="Y126">
        <v>7</v>
      </c>
      <c r="Z126" t="s">
        <v>55</v>
      </c>
      <c r="AA126" t="s">
        <v>41</v>
      </c>
      <c r="AB126">
        <v>1</v>
      </c>
      <c r="AC126" t="s">
        <v>66</v>
      </c>
      <c r="AD126" t="s">
        <v>67</v>
      </c>
      <c r="AE126" s="15">
        <v>65.265000000000001</v>
      </c>
      <c r="AF126" s="4">
        <v>87.02</v>
      </c>
    </row>
    <row r="127" spans="1:32" x14ac:dyDescent="0.25">
      <c r="A127" t="s">
        <v>460</v>
      </c>
      <c r="B127" t="s">
        <v>461</v>
      </c>
      <c r="C127">
        <v>46</v>
      </c>
      <c r="D127" t="s">
        <v>58</v>
      </c>
      <c r="E127" t="s">
        <v>109</v>
      </c>
      <c r="F127" t="s">
        <v>34</v>
      </c>
      <c r="G127" t="s">
        <v>462</v>
      </c>
      <c r="H127" s="1">
        <v>45391</v>
      </c>
      <c r="I127" s="1">
        <v>45421</v>
      </c>
      <c r="J127">
        <v>30</v>
      </c>
      <c r="K127">
        <v>11</v>
      </c>
      <c r="L127">
        <v>4</v>
      </c>
      <c r="M127" t="s">
        <v>72</v>
      </c>
      <c r="N127" s="4">
        <v>625.70000000000005</v>
      </c>
      <c r="O127" t="s">
        <v>37</v>
      </c>
      <c r="P127" t="s">
        <v>118</v>
      </c>
      <c r="Q127" t="s">
        <v>63</v>
      </c>
      <c r="R127" t="s">
        <v>64</v>
      </c>
      <c r="S127" t="s">
        <v>39</v>
      </c>
      <c r="T127">
        <v>10</v>
      </c>
      <c r="U127" t="s">
        <v>87</v>
      </c>
      <c r="V127" t="s">
        <v>42</v>
      </c>
      <c r="W127" t="s">
        <v>43</v>
      </c>
      <c r="X127">
        <v>4</v>
      </c>
      <c r="Y127">
        <v>5</v>
      </c>
      <c r="Z127" t="s">
        <v>55</v>
      </c>
      <c r="AA127" t="s">
        <v>87</v>
      </c>
      <c r="AB127">
        <v>3</v>
      </c>
      <c r="AC127" t="s">
        <v>66</v>
      </c>
      <c r="AD127" t="s">
        <v>93</v>
      </c>
      <c r="AE127" s="15">
        <v>156.42500000000001</v>
      </c>
      <c r="AF127" s="4">
        <v>56.881818181818183</v>
      </c>
    </row>
    <row r="128" spans="1:32" x14ac:dyDescent="0.25">
      <c r="A128" t="s">
        <v>463</v>
      </c>
      <c r="B128" t="s">
        <v>464</v>
      </c>
      <c r="C128">
        <v>49</v>
      </c>
      <c r="D128" t="s">
        <v>96</v>
      </c>
      <c r="E128" t="s">
        <v>77</v>
      </c>
      <c r="F128" t="s">
        <v>34</v>
      </c>
      <c r="G128" t="s">
        <v>465</v>
      </c>
      <c r="H128" s="1">
        <v>45330</v>
      </c>
      <c r="I128" s="1">
        <v>45413</v>
      </c>
      <c r="J128">
        <v>83</v>
      </c>
      <c r="K128">
        <v>4</v>
      </c>
      <c r="L128">
        <v>1</v>
      </c>
      <c r="M128" t="s">
        <v>72</v>
      </c>
      <c r="N128" s="4">
        <v>1718.38</v>
      </c>
      <c r="O128" t="s">
        <v>79</v>
      </c>
      <c r="P128" t="s">
        <v>86</v>
      </c>
      <c r="Q128" t="s">
        <v>102</v>
      </c>
      <c r="R128" t="s">
        <v>40</v>
      </c>
      <c r="S128" t="s">
        <v>39</v>
      </c>
      <c r="T128">
        <v>3</v>
      </c>
      <c r="U128" t="s">
        <v>41</v>
      </c>
      <c r="V128" t="s">
        <v>81</v>
      </c>
      <c r="W128" t="s">
        <v>54</v>
      </c>
      <c r="X128">
        <v>2</v>
      </c>
      <c r="Y128">
        <v>5</v>
      </c>
      <c r="Z128" t="s">
        <v>55</v>
      </c>
      <c r="AA128" t="s">
        <v>87</v>
      </c>
      <c r="AB128">
        <v>2</v>
      </c>
      <c r="AC128" t="s">
        <v>45</v>
      </c>
      <c r="AD128" t="s">
        <v>93</v>
      </c>
      <c r="AE128" s="15">
        <v>1718.38</v>
      </c>
      <c r="AF128" s="4">
        <v>429.59500000000003</v>
      </c>
    </row>
    <row r="129" spans="1:32" x14ac:dyDescent="0.25">
      <c r="A129" t="s">
        <v>466</v>
      </c>
      <c r="B129" t="s">
        <v>467</v>
      </c>
      <c r="C129">
        <v>45</v>
      </c>
      <c r="D129" t="s">
        <v>96</v>
      </c>
      <c r="E129" t="s">
        <v>77</v>
      </c>
      <c r="F129" t="s">
        <v>34</v>
      </c>
      <c r="G129" t="s">
        <v>468</v>
      </c>
      <c r="H129" s="1">
        <v>45398</v>
      </c>
      <c r="I129" s="1">
        <v>45482</v>
      </c>
      <c r="J129">
        <v>84</v>
      </c>
      <c r="K129">
        <v>1</v>
      </c>
      <c r="L129">
        <v>3</v>
      </c>
      <c r="M129" t="s">
        <v>61</v>
      </c>
      <c r="N129" s="4">
        <v>1149.45</v>
      </c>
      <c r="O129" t="s">
        <v>79</v>
      </c>
      <c r="P129" t="s">
        <v>62</v>
      </c>
      <c r="Q129" t="s">
        <v>74</v>
      </c>
      <c r="R129" t="s">
        <v>64</v>
      </c>
      <c r="S129" t="s">
        <v>119</v>
      </c>
      <c r="T129">
        <v>0</v>
      </c>
      <c r="U129" t="s">
        <v>41</v>
      </c>
      <c r="V129" t="s">
        <v>53</v>
      </c>
      <c r="W129" t="s">
        <v>103</v>
      </c>
      <c r="X129">
        <v>4</v>
      </c>
      <c r="Y129">
        <v>7</v>
      </c>
      <c r="Z129" t="s">
        <v>44</v>
      </c>
      <c r="AA129" t="s">
        <v>41</v>
      </c>
      <c r="AB129">
        <v>4</v>
      </c>
      <c r="AC129" t="s">
        <v>98</v>
      </c>
      <c r="AD129" t="s">
        <v>93</v>
      </c>
      <c r="AE129" s="15">
        <v>383.15000000000003</v>
      </c>
      <c r="AF129" s="4">
        <v>1149.45</v>
      </c>
    </row>
    <row r="130" spans="1:32" x14ac:dyDescent="0.25">
      <c r="A130" t="s">
        <v>469</v>
      </c>
      <c r="B130" t="s">
        <v>470</v>
      </c>
      <c r="C130">
        <v>49</v>
      </c>
      <c r="D130" t="s">
        <v>96</v>
      </c>
      <c r="E130" t="s">
        <v>49</v>
      </c>
      <c r="F130" t="s">
        <v>34</v>
      </c>
      <c r="G130" t="s">
        <v>471</v>
      </c>
      <c r="H130" s="1">
        <v>45352</v>
      </c>
      <c r="I130" s="1">
        <v>45456</v>
      </c>
      <c r="J130">
        <v>104</v>
      </c>
      <c r="K130">
        <v>9</v>
      </c>
      <c r="L130">
        <v>1</v>
      </c>
      <c r="M130" t="s">
        <v>61</v>
      </c>
      <c r="N130" s="4">
        <v>316.76</v>
      </c>
      <c r="O130" t="s">
        <v>73</v>
      </c>
      <c r="P130" t="s">
        <v>92</v>
      </c>
      <c r="Q130" t="s">
        <v>63</v>
      </c>
      <c r="R130" t="s">
        <v>52</v>
      </c>
      <c r="S130" t="s">
        <v>129</v>
      </c>
      <c r="T130">
        <v>8</v>
      </c>
      <c r="U130" t="s">
        <v>41</v>
      </c>
      <c r="V130" t="s">
        <v>53</v>
      </c>
      <c r="W130" t="s">
        <v>43</v>
      </c>
      <c r="X130">
        <v>3</v>
      </c>
      <c r="Y130">
        <v>6</v>
      </c>
      <c r="Z130" t="s">
        <v>55</v>
      </c>
      <c r="AA130" t="s">
        <v>87</v>
      </c>
      <c r="AB130">
        <v>3</v>
      </c>
      <c r="AC130" t="s">
        <v>66</v>
      </c>
      <c r="AD130" t="s">
        <v>93</v>
      </c>
      <c r="AE130" s="15">
        <v>316.76</v>
      </c>
      <c r="AF130" s="4">
        <v>35.195555555555558</v>
      </c>
    </row>
    <row r="131" spans="1:32" x14ac:dyDescent="0.25">
      <c r="A131" t="s">
        <v>472</v>
      </c>
      <c r="B131" t="s">
        <v>473</v>
      </c>
      <c r="C131">
        <v>18</v>
      </c>
      <c r="D131" t="s">
        <v>32</v>
      </c>
      <c r="E131" t="s">
        <v>77</v>
      </c>
      <c r="F131" t="s">
        <v>90</v>
      </c>
      <c r="G131" t="s">
        <v>474</v>
      </c>
      <c r="H131" s="1">
        <v>45422</v>
      </c>
      <c r="I131" s="1">
        <v>45485</v>
      </c>
      <c r="J131">
        <v>63</v>
      </c>
      <c r="K131">
        <v>6</v>
      </c>
      <c r="L131">
        <v>1</v>
      </c>
      <c r="M131" t="s">
        <v>36</v>
      </c>
      <c r="N131" s="4">
        <v>588.87</v>
      </c>
      <c r="O131" t="s">
        <v>37</v>
      </c>
      <c r="P131" t="s">
        <v>86</v>
      </c>
      <c r="Q131" t="s">
        <v>39</v>
      </c>
      <c r="R131" t="s">
        <v>64</v>
      </c>
      <c r="S131" t="s">
        <v>39</v>
      </c>
      <c r="T131">
        <v>5</v>
      </c>
      <c r="U131" t="s">
        <v>41</v>
      </c>
      <c r="V131" t="s">
        <v>42</v>
      </c>
      <c r="W131" t="s">
        <v>54</v>
      </c>
      <c r="X131">
        <v>5</v>
      </c>
      <c r="Y131">
        <v>7</v>
      </c>
      <c r="Z131" t="s">
        <v>44</v>
      </c>
      <c r="AA131" t="s">
        <v>41</v>
      </c>
      <c r="AB131">
        <v>4</v>
      </c>
      <c r="AC131" t="s">
        <v>3109</v>
      </c>
      <c r="AD131" t="s">
        <v>67</v>
      </c>
      <c r="AE131" s="15">
        <v>588.87</v>
      </c>
      <c r="AF131" s="4">
        <v>98.144999999999996</v>
      </c>
    </row>
    <row r="132" spans="1:32" x14ac:dyDescent="0.25">
      <c r="A132" t="s">
        <v>475</v>
      </c>
      <c r="B132" t="s">
        <v>476</v>
      </c>
      <c r="C132">
        <v>57</v>
      </c>
      <c r="D132" t="s">
        <v>58</v>
      </c>
      <c r="E132" t="s">
        <v>84</v>
      </c>
      <c r="F132" t="s">
        <v>34</v>
      </c>
      <c r="G132" t="s">
        <v>477</v>
      </c>
      <c r="H132" s="1">
        <v>45342</v>
      </c>
      <c r="I132" s="1">
        <v>45542</v>
      </c>
      <c r="J132">
        <v>200</v>
      </c>
      <c r="K132">
        <v>11</v>
      </c>
      <c r="L132">
        <v>3</v>
      </c>
      <c r="M132" t="s">
        <v>36</v>
      </c>
      <c r="N132" s="4">
        <v>1901.74</v>
      </c>
      <c r="O132" t="s">
        <v>37</v>
      </c>
      <c r="P132" t="s">
        <v>92</v>
      </c>
      <c r="Q132" t="s">
        <v>39</v>
      </c>
      <c r="R132" t="s">
        <v>64</v>
      </c>
      <c r="S132" t="s">
        <v>39</v>
      </c>
      <c r="T132">
        <v>10</v>
      </c>
      <c r="U132" t="s">
        <v>87</v>
      </c>
      <c r="V132" t="s">
        <v>42</v>
      </c>
      <c r="W132" t="s">
        <v>54</v>
      </c>
      <c r="X132">
        <v>2</v>
      </c>
      <c r="Y132">
        <v>9</v>
      </c>
      <c r="Z132" t="s">
        <v>44</v>
      </c>
      <c r="AA132" t="s">
        <v>87</v>
      </c>
      <c r="AB132">
        <v>1</v>
      </c>
      <c r="AC132" t="s">
        <v>66</v>
      </c>
      <c r="AD132" t="s">
        <v>145</v>
      </c>
      <c r="AE132" s="15">
        <v>633.9133333333333</v>
      </c>
      <c r="AF132" s="4">
        <v>172.88545454545454</v>
      </c>
    </row>
    <row r="133" spans="1:32" x14ac:dyDescent="0.25">
      <c r="A133" t="s">
        <v>478</v>
      </c>
      <c r="B133" t="s">
        <v>479</v>
      </c>
      <c r="C133">
        <v>27</v>
      </c>
      <c r="D133" t="s">
        <v>58</v>
      </c>
      <c r="E133" t="s">
        <v>33</v>
      </c>
      <c r="F133" t="s">
        <v>90</v>
      </c>
      <c r="G133" t="s">
        <v>480</v>
      </c>
      <c r="H133" s="1">
        <v>45364</v>
      </c>
      <c r="I133" s="1">
        <v>45384</v>
      </c>
      <c r="J133">
        <v>20</v>
      </c>
      <c r="K133">
        <v>1</v>
      </c>
      <c r="L133">
        <v>3</v>
      </c>
      <c r="M133" t="s">
        <v>36</v>
      </c>
      <c r="N133" s="4">
        <v>640.95000000000005</v>
      </c>
      <c r="O133" t="s">
        <v>79</v>
      </c>
      <c r="P133" t="s">
        <v>62</v>
      </c>
      <c r="Q133" t="s">
        <v>39</v>
      </c>
      <c r="R133" t="s">
        <v>52</v>
      </c>
      <c r="S133" t="s">
        <v>39</v>
      </c>
      <c r="T133">
        <v>0</v>
      </c>
      <c r="U133" t="s">
        <v>41</v>
      </c>
      <c r="V133" t="s">
        <v>53</v>
      </c>
      <c r="W133" t="s">
        <v>54</v>
      </c>
      <c r="X133">
        <v>3</v>
      </c>
      <c r="Y133">
        <v>4</v>
      </c>
      <c r="Z133" t="s">
        <v>55</v>
      </c>
      <c r="AA133" t="s">
        <v>41</v>
      </c>
      <c r="AB133">
        <v>1</v>
      </c>
      <c r="AC133" t="s">
        <v>66</v>
      </c>
      <c r="AD133" t="s">
        <v>67</v>
      </c>
      <c r="AE133" s="15">
        <v>213.65</v>
      </c>
      <c r="AF133" s="4">
        <v>640.95000000000005</v>
      </c>
    </row>
    <row r="134" spans="1:32" x14ac:dyDescent="0.25">
      <c r="A134" t="s">
        <v>481</v>
      </c>
      <c r="B134" t="s">
        <v>482</v>
      </c>
      <c r="C134">
        <v>46</v>
      </c>
      <c r="D134" t="s">
        <v>58</v>
      </c>
      <c r="E134" t="s">
        <v>77</v>
      </c>
      <c r="F134" t="s">
        <v>90</v>
      </c>
      <c r="G134" t="s">
        <v>483</v>
      </c>
      <c r="H134" s="1">
        <v>45374</v>
      </c>
      <c r="I134" s="1">
        <v>45629</v>
      </c>
      <c r="J134">
        <v>255</v>
      </c>
      <c r="K134">
        <v>7</v>
      </c>
      <c r="L134">
        <v>1</v>
      </c>
      <c r="M134" t="s">
        <v>36</v>
      </c>
      <c r="N134" s="4">
        <v>531.52</v>
      </c>
      <c r="O134" t="s">
        <v>73</v>
      </c>
      <c r="P134" t="s">
        <v>92</v>
      </c>
      <c r="Q134" t="s">
        <v>39</v>
      </c>
      <c r="R134" t="s">
        <v>52</v>
      </c>
      <c r="S134" t="s">
        <v>39</v>
      </c>
      <c r="T134">
        <v>6</v>
      </c>
      <c r="U134" t="s">
        <v>87</v>
      </c>
      <c r="V134" t="s">
        <v>81</v>
      </c>
      <c r="W134" t="s">
        <v>54</v>
      </c>
      <c r="X134">
        <v>3</v>
      </c>
      <c r="Y134">
        <v>12</v>
      </c>
      <c r="Z134" t="s">
        <v>55</v>
      </c>
      <c r="AA134" t="s">
        <v>41</v>
      </c>
      <c r="AB134">
        <v>2</v>
      </c>
      <c r="AC134" t="s">
        <v>45</v>
      </c>
      <c r="AD134" t="s">
        <v>93</v>
      </c>
      <c r="AE134" s="15">
        <v>531.52</v>
      </c>
      <c r="AF134" s="4">
        <v>75.931428571428569</v>
      </c>
    </row>
    <row r="135" spans="1:32" x14ac:dyDescent="0.25">
      <c r="A135" t="s">
        <v>484</v>
      </c>
      <c r="B135" t="s">
        <v>485</v>
      </c>
      <c r="C135">
        <v>62</v>
      </c>
      <c r="D135" t="s">
        <v>58</v>
      </c>
      <c r="E135" t="s">
        <v>77</v>
      </c>
      <c r="F135" t="s">
        <v>34</v>
      </c>
      <c r="G135" t="s">
        <v>486</v>
      </c>
      <c r="H135" s="1">
        <v>45391</v>
      </c>
      <c r="I135" s="1">
        <v>45597</v>
      </c>
      <c r="J135">
        <v>206</v>
      </c>
      <c r="K135">
        <v>5</v>
      </c>
      <c r="L135">
        <v>3</v>
      </c>
      <c r="M135" t="s">
        <v>72</v>
      </c>
      <c r="N135" s="4">
        <v>542.59</v>
      </c>
      <c r="O135" t="s">
        <v>73</v>
      </c>
      <c r="P135" t="s">
        <v>38</v>
      </c>
      <c r="Q135" t="s">
        <v>102</v>
      </c>
      <c r="R135" t="s">
        <v>52</v>
      </c>
      <c r="S135" t="s">
        <v>39</v>
      </c>
      <c r="T135">
        <v>4</v>
      </c>
      <c r="U135" t="s">
        <v>41</v>
      </c>
      <c r="V135" t="s">
        <v>81</v>
      </c>
      <c r="W135" t="s">
        <v>54</v>
      </c>
      <c r="X135">
        <v>4</v>
      </c>
      <c r="Y135">
        <v>11</v>
      </c>
      <c r="Z135" t="s">
        <v>44</v>
      </c>
      <c r="AA135" t="s">
        <v>41</v>
      </c>
      <c r="AB135">
        <v>1</v>
      </c>
      <c r="AC135" t="s">
        <v>66</v>
      </c>
      <c r="AD135" t="s">
        <v>145</v>
      </c>
      <c r="AE135" s="15">
        <v>180.86333333333334</v>
      </c>
      <c r="AF135" s="4">
        <v>108.518</v>
      </c>
    </row>
    <row r="136" spans="1:32" x14ac:dyDescent="0.25">
      <c r="A136" t="s">
        <v>487</v>
      </c>
      <c r="B136" t="s">
        <v>488</v>
      </c>
      <c r="C136">
        <v>36</v>
      </c>
      <c r="D136" t="s">
        <v>58</v>
      </c>
      <c r="E136" t="s">
        <v>109</v>
      </c>
      <c r="F136" t="s">
        <v>34</v>
      </c>
      <c r="G136" t="s">
        <v>489</v>
      </c>
      <c r="H136" s="1">
        <v>45404</v>
      </c>
      <c r="I136" s="1">
        <v>45609</v>
      </c>
      <c r="J136">
        <v>205</v>
      </c>
      <c r="K136">
        <v>14</v>
      </c>
      <c r="L136">
        <v>2</v>
      </c>
      <c r="M136" t="s">
        <v>72</v>
      </c>
      <c r="N136" s="4">
        <v>126.59</v>
      </c>
      <c r="O136" t="s">
        <v>37</v>
      </c>
      <c r="P136" t="s">
        <v>86</v>
      </c>
      <c r="Q136" t="s">
        <v>74</v>
      </c>
      <c r="R136" t="s">
        <v>64</v>
      </c>
      <c r="S136" t="s">
        <v>39</v>
      </c>
      <c r="T136">
        <v>13</v>
      </c>
      <c r="U136" t="s">
        <v>87</v>
      </c>
      <c r="V136" t="s">
        <v>81</v>
      </c>
      <c r="W136" t="s">
        <v>43</v>
      </c>
      <c r="X136">
        <v>4</v>
      </c>
      <c r="Y136">
        <v>11</v>
      </c>
      <c r="Z136" t="s">
        <v>44</v>
      </c>
      <c r="AA136" t="s">
        <v>87</v>
      </c>
      <c r="AB136">
        <v>1</v>
      </c>
      <c r="AC136" t="s">
        <v>66</v>
      </c>
      <c r="AD136" t="s">
        <v>46</v>
      </c>
      <c r="AE136" s="15">
        <v>63.295000000000002</v>
      </c>
      <c r="AF136" s="4">
        <v>9.0421428571428581</v>
      </c>
    </row>
    <row r="137" spans="1:32" x14ac:dyDescent="0.25">
      <c r="A137" t="s">
        <v>490</v>
      </c>
      <c r="B137" t="s">
        <v>491</v>
      </c>
      <c r="C137">
        <v>54</v>
      </c>
      <c r="D137" t="s">
        <v>32</v>
      </c>
      <c r="E137" t="s">
        <v>70</v>
      </c>
      <c r="F137" t="s">
        <v>34</v>
      </c>
      <c r="G137" t="s">
        <v>492</v>
      </c>
      <c r="H137" s="1">
        <v>45342</v>
      </c>
      <c r="I137" s="1">
        <v>45656</v>
      </c>
      <c r="J137">
        <v>314</v>
      </c>
      <c r="K137">
        <v>10</v>
      </c>
      <c r="L137">
        <v>4</v>
      </c>
      <c r="M137" t="s">
        <v>61</v>
      </c>
      <c r="N137" s="4">
        <v>1947.39</v>
      </c>
      <c r="O137" t="s">
        <v>37</v>
      </c>
      <c r="P137" t="s">
        <v>92</v>
      </c>
      <c r="Q137" t="s">
        <v>63</v>
      </c>
      <c r="R137" t="s">
        <v>52</v>
      </c>
      <c r="S137" t="s">
        <v>65</v>
      </c>
      <c r="T137">
        <v>9</v>
      </c>
      <c r="U137" t="s">
        <v>41</v>
      </c>
      <c r="V137" t="s">
        <v>81</v>
      </c>
      <c r="W137" t="s">
        <v>103</v>
      </c>
      <c r="X137">
        <v>2</v>
      </c>
      <c r="Y137">
        <v>12</v>
      </c>
      <c r="Z137" t="s">
        <v>44</v>
      </c>
      <c r="AA137" t="s">
        <v>87</v>
      </c>
      <c r="AB137">
        <v>4</v>
      </c>
      <c r="AC137" t="s">
        <v>114</v>
      </c>
      <c r="AD137" t="s">
        <v>145</v>
      </c>
      <c r="AE137" s="15">
        <v>486.84750000000003</v>
      </c>
      <c r="AF137" s="4">
        <v>194.739</v>
      </c>
    </row>
    <row r="138" spans="1:32" x14ac:dyDescent="0.25">
      <c r="A138" t="s">
        <v>493</v>
      </c>
      <c r="B138" t="s">
        <v>494</v>
      </c>
      <c r="C138">
        <v>28</v>
      </c>
      <c r="D138" t="s">
        <v>96</v>
      </c>
      <c r="E138" t="s">
        <v>84</v>
      </c>
      <c r="F138" t="s">
        <v>90</v>
      </c>
      <c r="G138" t="s">
        <v>495</v>
      </c>
      <c r="H138" s="1">
        <v>45314</v>
      </c>
      <c r="I138" s="1">
        <v>45644</v>
      </c>
      <c r="J138">
        <v>330</v>
      </c>
      <c r="K138">
        <v>6</v>
      </c>
      <c r="L138">
        <v>4</v>
      </c>
      <c r="M138" t="s">
        <v>72</v>
      </c>
      <c r="N138" s="4">
        <v>1743.2</v>
      </c>
      <c r="O138" t="s">
        <v>73</v>
      </c>
      <c r="P138" t="s">
        <v>62</v>
      </c>
      <c r="Q138" t="s">
        <v>74</v>
      </c>
      <c r="R138" t="s">
        <v>52</v>
      </c>
      <c r="S138" t="s">
        <v>39</v>
      </c>
      <c r="T138">
        <v>5</v>
      </c>
      <c r="U138" t="s">
        <v>41</v>
      </c>
      <c r="V138" t="s">
        <v>53</v>
      </c>
      <c r="W138" t="s">
        <v>54</v>
      </c>
      <c r="X138">
        <v>1</v>
      </c>
      <c r="Y138">
        <v>12</v>
      </c>
      <c r="Z138" t="s">
        <v>55</v>
      </c>
      <c r="AA138" t="s">
        <v>41</v>
      </c>
      <c r="AB138">
        <v>4</v>
      </c>
      <c r="AC138" t="s">
        <v>114</v>
      </c>
      <c r="AD138" t="s">
        <v>67</v>
      </c>
      <c r="AE138" s="15">
        <v>435.8</v>
      </c>
      <c r="AF138" s="4">
        <v>290.53333333333336</v>
      </c>
    </row>
    <row r="139" spans="1:32" x14ac:dyDescent="0.25">
      <c r="A139" t="s">
        <v>496</v>
      </c>
      <c r="B139" t="s">
        <v>497</v>
      </c>
      <c r="C139">
        <v>64</v>
      </c>
      <c r="D139" t="s">
        <v>32</v>
      </c>
      <c r="E139" t="s">
        <v>49</v>
      </c>
      <c r="F139" t="s">
        <v>34</v>
      </c>
      <c r="G139" t="s">
        <v>498</v>
      </c>
      <c r="H139" s="1">
        <v>45584</v>
      </c>
      <c r="I139" s="1">
        <v>45638</v>
      </c>
      <c r="J139">
        <v>54</v>
      </c>
      <c r="K139">
        <v>1</v>
      </c>
      <c r="L139">
        <v>4</v>
      </c>
      <c r="M139" t="s">
        <v>36</v>
      </c>
      <c r="N139" s="4">
        <v>472.91</v>
      </c>
      <c r="O139" t="s">
        <v>37</v>
      </c>
      <c r="P139" t="s">
        <v>38</v>
      </c>
      <c r="Q139" t="s">
        <v>39</v>
      </c>
      <c r="R139" t="s">
        <v>40</v>
      </c>
      <c r="S139" t="s">
        <v>39</v>
      </c>
      <c r="T139">
        <v>0</v>
      </c>
      <c r="U139" t="s">
        <v>87</v>
      </c>
      <c r="V139" t="s">
        <v>81</v>
      </c>
      <c r="W139" t="s">
        <v>54</v>
      </c>
      <c r="X139">
        <v>10</v>
      </c>
      <c r="Y139">
        <v>12</v>
      </c>
      <c r="Z139" t="s">
        <v>44</v>
      </c>
      <c r="AA139" t="s">
        <v>41</v>
      </c>
      <c r="AB139">
        <v>5</v>
      </c>
      <c r="AC139" t="s">
        <v>98</v>
      </c>
      <c r="AD139" t="s">
        <v>145</v>
      </c>
      <c r="AE139" s="15">
        <v>118.22750000000001</v>
      </c>
      <c r="AF139" s="4">
        <v>472.91</v>
      </c>
    </row>
    <row r="140" spans="1:32" x14ac:dyDescent="0.25">
      <c r="A140" t="s">
        <v>499</v>
      </c>
      <c r="B140" t="s">
        <v>500</v>
      </c>
      <c r="C140">
        <v>34</v>
      </c>
      <c r="D140" t="s">
        <v>96</v>
      </c>
      <c r="E140" t="s">
        <v>49</v>
      </c>
      <c r="F140" t="s">
        <v>34</v>
      </c>
      <c r="G140" t="s">
        <v>501</v>
      </c>
      <c r="H140" s="1">
        <v>45319</v>
      </c>
      <c r="I140" s="1">
        <v>45536</v>
      </c>
      <c r="J140">
        <v>217</v>
      </c>
      <c r="K140">
        <v>8</v>
      </c>
      <c r="L140">
        <v>3</v>
      </c>
      <c r="M140" t="s">
        <v>36</v>
      </c>
      <c r="N140" s="4">
        <v>592.15</v>
      </c>
      <c r="O140" t="s">
        <v>73</v>
      </c>
      <c r="P140" t="s">
        <v>92</v>
      </c>
      <c r="Q140" t="s">
        <v>39</v>
      </c>
      <c r="R140" t="s">
        <v>52</v>
      </c>
      <c r="S140" t="s">
        <v>39</v>
      </c>
      <c r="T140">
        <v>7</v>
      </c>
      <c r="U140" t="s">
        <v>41</v>
      </c>
      <c r="V140" t="s">
        <v>53</v>
      </c>
      <c r="W140" t="s">
        <v>43</v>
      </c>
      <c r="X140">
        <v>1</v>
      </c>
      <c r="Y140">
        <v>9</v>
      </c>
      <c r="Z140" t="s">
        <v>44</v>
      </c>
      <c r="AA140" t="s">
        <v>41</v>
      </c>
      <c r="AB140">
        <v>5</v>
      </c>
      <c r="AC140" t="s">
        <v>164</v>
      </c>
      <c r="AD140" t="s">
        <v>46</v>
      </c>
      <c r="AE140" s="15">
        <v>197.38333333333333</v>
      </c>
      <c r="AF140" s="4">
        <v>74.018749999999997</v>
      </c>
    </row>
    <row r="141" spans="1:32" x14ac:dyDescent="0.25">
      <c r="A141" t="s">
        <v>502</v>
      </c>
      <c r="B141" t="s">
        <v>503</v>
      </c>
      <c r="C141">
        <v>30</v>
      </c>
      <c r="D141" t="s">
        <v>32</v>
      </c>
      <c r="E141" t="s">
        <v>33</v>
      </c>
      <c r="F141" t="s">
        <v>34</v>
      </c>
      <c r="G141" t="s">
        <v>504</v>
      </c>
      <c r="H141" s="1">
        <v>45333</v>
      </c>
      <c r="I141" s="1">
        <v>45481</v>
      </c>
      <c r="J141">
        <v>148</v>
      </c>
      <c r="K141">
        <v>1</v>
      </c>
      <c r="L141">
        <v>2</v>
      </c>
      <c r="M141" t="s">
        <v>36</v>
      </c>
      <c r="N141" s="4">
        <v>150.59</v>
      </c>
      <c r="O141" t="s">
        <v>73</v>
      </c>
      <c r="P141" t="s">
        <v>80</v>
      </c>
      <c r="Q141" t="s">
        <v>39</v>
      </c>
      <c r="R141" t="s">
        <v>40</v>
      </c>
      <c r="S141" t="s">
        <v>39</v>
      </c>
      <c r="T141">
        <v>0</v>
      </c>
      <c r="U141" t="s">
        <v>87</v>
      </c>
      <c r="V141" t="s">
        <v>81</v>
      </c>
      <c r="W141" t="s">
        <v>103</v>
      </c>
      <c r="X141">
        <v>2</v>
      </c>
      <c r="Y141">
        <v>7</v>
      </c>
      <c r="Z141" t="s">
        <v>55</v>
      </c>
      <c r="AA141" t="s">
        <v>41</v>
      </c>
      <c r="AB141">
        <v>1</v>
      </c>
      <c r="AC141" t="s">
        <v>45</v>
      </c>
      <c r="AD141" t="s">
        <v>46</v>
      </c>
      <c r="AE141" s="15">
        <v>75.295000000000002</v>
      </c>
      <c r="AF141" s="4">
        <v>150.59</v>
      </c>
    </row>
    <row r="142" spans="1:32" x14ac:dyDescent="0.25">
      <c r="A142" t="s">
        <v>505</v>
      </c>
      <c r="B142" t="s">
        <v>506</v>
      </c>
      <c r="C142">
        <v>51</v>
      </c>
      <c r="D142" t="s">
        <v>32</v>
      </c>
      <c r="E142" t="s">
        <v>77</v>
      </c>
      <c r="F142" t="s">
        <v>34</v>
      </c>
      <c r="G142" t="s">
        <v>507</v>
      </c>
      <c r="H142" s="1">
        <v>45409</v>
      </c>
      <c r="I142" s="1">
        <v>45645</v>
      </c>
      <c r="J142">
        <v>236</v>
      </c>
      <c r="K142">
        <v>6</v>
      </c>
      <c r="L142">
        <v>4</v>
      </c>
      <c r="M142" t="s">
        <v>61</v>
      </c>
      <c r="N142" s="4">
        <v>1467.64</v>
      </c>
      <c r="O142" t="s">
        <v>79</v>
      </c>
      <c r="P142" t="s">
        <v>118</v>
      </c>
      <c r="Q142" t="s">
        <v>63</v>
      </c>
      <c r="R142" t="s">
        <v>40</v>
      </c>
      <c r="S142" t="s">
        <v>228</v>
      </c>
      <c r="T142">
        <v>5</v>
      </c>
      <c r="U142" t="s">
        <v>87</v>
      </c>
      <c r="V142" t="s">
        <v>81</v>
      </c>
      <c r="W142" t="s">
        <v>54</v>
      </c>
      <c r="X142">
        <v>4</v>
      </c>
      <c r="Y142">
        <v>12</v>
      </c>
      <c r="Z142" t="s">
        <v>55</v>
      </c>
      <c r="AA142" t="s">
        <v>87</v>
      </c>
      <c r="AB142">
        <v>4</v>
      </c>
      <c r="AC142" t="s">
        <v>114</v>
      </c>
      <c r="AD142" t="s">
        <v>145</v>
      </c>
      <c r="AE142" s="15">
        <v>366.91</v>
      </c>
      <c r="AF142" s="4">
        <v>244.60666666666668</v>
      </c>
    </row>
    <row r="143" spans="1:32" x14ac:dyDescent="0.25">
      <c r="A143" t="s">
        <v>508</v>
      </c>
      <c r="B143" t="s">
        <v>509</v>
      </c>
      <c r="C143">
        <v>39</v>
      </c>
      <c r="D143" t="s">
        <v>58</v>
      </c>
      <c r="E143" t="s">
        <v>59</v>
      </c>
      <c r="F143" t="s">
        <v>34</v>
      </c>
      <c r="G143" t="s">
        <v>510</v>
      </c>
      <c r="H143" s="1">
        <v>45415</v>
      </c>
      <c r="I143" s="1">
        <v>45458</v>
      </c>
      <c r="J143">
        <v>43</v>
      </c>
      <c r="K143">
        <v>9</v>
      </c>
      <c r="L143">
        <v>2</v>
      </c>
      <c r="M143" t="s">
        <v>61</v>
      </c>
      <c r="N143" s="4">
        <v>1396.9</v>
      </c>
      <c r="O143" t="s">
        <v>73</v>
      </c>
      <c r="P143" t="s">
        <v>62</v>
      </c>
      <c r="Q143" t="s">
        <v>63</v>
      </c>
      <c r="R143" t="s">
        <v>52</v>
      </c>
      <c r="S143" t="s">
        <v>65</v>
      </c>
      <c r="T143">
        <v>8</v>
      </c>
      <c r="U143" t="s">
        <v>41</v>
      </c>
      <c r="V143" t="s">
        <v>53</v>
      </c>
      <c r="W143" t="s">
        <v>43</v>
      </c>
      <c r="X143">
        <v>5</v>
      </c>
      <c r="Y143">
        <v>6</v>
      </c>
      <c r="Z143" t="s">
        <v>44</v>
      </c>
      <c r="AA143" t="s">
        <v>87</v>
      </c>
      <c r="AB143">
        <v>5</v>
      </c>
      <c r="AC143" t="s">
        <v>164</v>
      </c>
      <c r="AD143" t="s">
        <v>46</v>
      </c>
      <c r="AE143" s="15">
        <v>698.45</v>
      </c>
      <c r="AF143" s="4">
        <v>155.21111111111111</v>
      </c>
    </row>
    <row r="144" spans="1:32" x14ac:dyDescent="0.25">
      <c r="A144" t="s">
        <v>511</v>
      </c>
      <c r="B144" t="s">
        <v>512</v>
      </c>
      <c r="C144">
        <v>48</v>
      </c>
      <c r="D144" t="s">
        <v>58</v>
      </c>
      <c r="E144" t="s">
        <v>109</v>
      </c>
      <c r="F144" t="s">
        <v>90</v>
      </c>
      <c r="G144" t="s">
        <v>513</v>
      </c>
      <c r="H144" s="1">
        <v>45328</v>
      </c>
      <c r="I144" s="1">
        <v>45406</v>
      </c>
      <c r="J144">
        <v>78</v>
      </c>
      <c r="K144">
        <v>13</v>
      </c>
      <c r="L144">
        <v>1</v>
      </c>
      <c r="M144" t="s">
        <v>61</v>
      </c>
      <c r="N144" s="4">
        <v>1898.64</v>
      </c>
      <c r="O144" t="s">
        <v>79</v>
      </c>
      <c r="P144" t="s">
        <v>80</v>
      </c>
      <c r="Q144" t="s">
        <v>74</v>
      </c>
      <c r="R144" t="s">
        <v>40</v>
      </c>
      <c r="S144" t="s">
        <v>119</v>
      </c>
      <c r="T144">
        <v>12</v>
      </c>
      <c r="U144" t="s">
        <v>41</v>
      </c>
      <c r="V144" t="s">
        <v>42</v>
      </c>
      <c r="W144" t="s">
        <v>103</v>
      </c>
      <c r="X144">
        <v>2</v>
      </c>
      <c r="Y144">
        <v>4</v>
      </c>
      <c r="Z144" t="s">
        <v>44</v>
      </c>
      <c r="AA144" t="s">
        <v>87</v>
      </c>
      <c r="AB144">
        <v>4</v>
      </c>
      <c r="AC144" t="s">
        <v>98</v>
      </c>
      <c r="AD144" t="s">
        <v>93</v>
      </c>
      <c r="AE144" s="15">
        <v>1898.64</v>
      </c>
      <c r="AF144" s="4">
        <v>146.04923076923077</v>
      </c>
    </row>
    <row r="145" spans="1:32" x14ac:dyDescent="0.25">
      <c r="A145" t="s">
        <v>514</v>
      </c>
      <c r="B145" t="s">
        <v>515</v>
      </c>
      <c r="C145">
        <v>63</v>
      </c>
      <c r="D145" t="s">
        <v>96</v>
      </c>
      <c r="E145" t="s">
        <v>70</v>
      </c>
      <c r="F145" t="s">
        <v>90</v>
      </c>
      <c r="G145" t="s">
        <v>516</v>
      </c>
      <c r="H145" s="1">
        <v>45570</v>
      </c>
      <c r="I145" s="1">
        <v>45633</v>
      </c>
      <c r="J145">
        <v>63</v>
      </c>
      <c r="K145">
        <v>2</v>
      </c>
      <c r="L145">
        <v>2</v>
      </c>
      <c r="M145" t="s">
        <v>72</v>
      </c>
      <c r="N145" s="4">
        <v>1919.09</v>
      </c>
      <c r="O145" t="s">
        <v>79</v>
      </c>
      <c r="P145" t="s">
        <v>80</v>
      </c>
      <c r="Q145" t="s">
        <v>74</v>
      </c>
      <c r="R145" t="s">
        <v>64</v>
      </c>
      <c r="S145" t="s">
        <v>39</v>
      </c>
      <c r="T145">
        <v>1</v>
      </c>
      <c r="U145" t="s">
        <v>41</v>
      </c>
      <c r="V145" t="s">
        <v>53</v>
      </c>
      <c r="W145" t="s">
        <v>54</v>
      </c>
      <c r="X145">
        <v>10</v>
      </c>
      <c r="Y145">
        <v>12</v>
      </c>
      <c r="Z145" t="s">
        <v>55</v>
      </c>
      <c r="AA145" t="s">
        <v>41</v>
      </c>
      <c r="AB145">
        <v>5</v>
      </c>
      <c r="AC145" t="s">
        <v>114</v>
      </c>
      <c r="AD145" t="s">
        <v>145</v>
      </c>
      <c r="AE145" s="15">
        <v>959.54499999999996</v>
      </c>
      <c r="AF145" s="4">
        <v>959.54499999999996</v>
      </c>
    </row>
    <row r="146" spans="1:32" x14ac:dyDescent="0.25">
      <c r="A146" t="s">
        <v>517</v>
      </c>
      <c r="B146" t="s">
        <v>518</v>
      </c>
      <c r="C146">
        <v>50</v>
      </c>
      <c r="D146" t="s">
        <v>58</v>
      </c>
      <c r="E146" t="s">
        <v>77</v>
      </c>
      <c r="F146" t="s">
        <v>90</v>
      </c>
      <c r="G146" t="s">
        <v>519</v>
      </c>
      <c r="H146" s="1">
        <v>45470</v>
      </c>
      <c r="I146" s="1">
        <v>45636</v>
      </c>
      <c r="J146">
        <v>166</v>
      </c>
      <c r="K146">
        <v>6</v>
      </c>
      <c r="L146">
        <v>3</v>
      </c>
      <c r="M146" t="s">
        <v>72</v>
      </c>
      <c r="N146" s="4">
        <v>675.22</v>
      </c>
      <c r="O146" t="s">
        <v>37</v>
      </c>
      <c r="P146" t="s">
        <v>80</v>
      </c>
      <c r="Q146" t="s">
        <v>102</v>
      </c>
      <c r="R146" t="s">
        <v>64</v>
      </c>
      <c r="S146" t="s">
        <v>39</v>
      </c>
      <c r="T146">
        <v>5</v>
      </c>
      <c r="U146" t="s">
        <v>87</v>
      </c>
      <c r="V146" t="s">
        <v>53</v>
      </c>
      <c r="W146" t="s">
        <v>54</v>
      </c>
      <c r="X146">
        <v>6</v>
      </c>
      <c r="Y146">
        <v>12</v>
      </c>
      <c r="Z146" t="s">
        <v>55</v>
      </c>
      <c r="AA146" t="s">
        <v>87</v>
      </c>
      <c r="AB146">
        <v>4</v>
      </c>
      <c r="AC146" t="s">
        <v>98</v>
      </c>
      <c r="AD146" t="s">
        <v>145</v>
      </c>
      <c r="AE146" s="15">
        <v>225.07333333333335</v>
      </c>
      <c r="AF146" s="4">
        <v>112.53666666666668</v>
      </c>
    </row>
    <row r="147" spans="1:32" x14ac:dyDescent="0.25">
      <c r="A147" t="s">
        <v>520</v>
      </c>
      <c r="B147" t="s">
        <v>521</v>
      </c>
      <c r="C147">
        <v>27</v>
      </c>
      <c r="D147" t="s">
        <v>32</v>
      </c>
      <c r="E147" t="s">
        <v>33</v>
      </c>
      <c r="F147" t="s">
        <v>34</v>
      </c>
      <c r="G147" t="s">
        <v>522</v>
      </c>
      <c r="H147" s="1">
        <v>45294</v>
      </c>
      <c r="I147" s="1">
        <v>45657</v>
      </c>
      <c r="J147">
        <v>363</v>
      </c>
      <c r="K147">
        <v>2</v>
      </c>
      <c r="L147">
        <v>3</v>
      </c>
      <c r="M147" t="s">
        <v>36</v>
      </c>
      <c r="N147" s="4">
        <v>186.64</v>
      </c>
      <c r="O147" t="s">
        <v>79</v>
      </c>
      <c r="P147" t="s">
        <v>92</v>
      </c>
      <c r="Q147" t="s">
        <v>39</v>
      </c>
      <c r="R147" t="s">
        <v>52</v>
      </c>
      <c r="S147" t="s">
        <v>39</v>
      </c>
      <c r="T147">
        <v>1</v>
      </c>
      <c r="U147" t="s">
        <v>87</v>
      </c>
      <c r="V147" t="s">
        <v>42</v>
      </c>
      <c r="W147" t="s">
        <v>103</v>
      </c>
      <c r="X147">
        <v>1</v>
      </c>
      <c r="Y147">
        <v>12</v>
      </c>
      <c r="Z147" t="s">
        <v>44</v>
      </c>
      <c r="AA147" t="s">
        <v>41</v>
      </c>
      <c r="AB147">
        <v>3</v>
      </c>
      <c r="AC147" t="s">
        <v>98</v>
      </c>
      <c r="AD147" t="s">
        <v>67</v>
      </c>
      <c r="AE147" s="15">
        <v>62.213333333333331</v>
      </c>
      <c r="AF147" s="4">
        <v>93.32</v>
      </c>
    </row>
    <row r="148" spans="1:32" x14ac:dyDescent="0.25">
      <c r="A148" t="s">
        <v>523</v>
      </c>
      <c r="B148" t="s">
        <v>524</v>
      </c>
      <c r="C148">
        <v>39</v>
      </c>
      <c r="D148" t="s">
        <v>96</v>
      </c>
      <c r="E148" t="s">
        <v>59</v>
      </c>
      <c r="F148" t="s">
        <v>90</v>
      </c>
      <c r="G148" t="s">
        <v>525</v>
      </c>
      <c r="H148" s="1">
        <v>45406</v>
      </c>
      <c r="I148" s="1">
        <v>45623</v>
      </c>
      <c r="J148">
        <v>217</v>
      </c>
      <c r="K148">
        <v>10</v>
      </c>
      <c r="L148">
        <v>3</v>
      </c>
      <c r="M148" t="s">
        <v>61</v>
      </c>
      <c r="N148" s="4">
        <v>1059.3</v>
      </c>
      <c r="O148" t="s">
        <v>37</v>
      </c>
      <c r="P148" t="s">
        <v>62</v>
      </c>
      <c r="Q148" t="s">
        <v>63</v>
      </c>
      <c r="R148" t="s">
        <v>52</v>
      </c>
      <c r="S148" t="s">
        <v>129</v>
      </c>
      <c r="T148">
        <v>9</v>
      </c>
      <c r="U148" t="s">
        <v>87</v>
      </c>
      <c r="V148" t="s">
        <v>81</v>
      </c>
      <c r="W148" t="s">
        <v>43</v>
      </c>
      <c r="X148">
        <v>4</v>
      </c>
      <c r="Y148">
        <v>11</v>
      </c>
      <c r="Z148" t="s">
        <v>44</v>
      </c>
      <c r="AA148" t="s">
        <v>87</v>
      </c>
      <c r="AB148">
        <v>3</v>
      </c>
      <c r="AC148" t="s">
        <v>114</v>
      </c>
      <c r="AD148" t="s">
        <v>46</v>
      </c>
      <c r="AE148" s="15">
        <v>353.09999999999997</v>
      </c>
      <c r="AF148" s="4">
        <v>105.92999999999999</v>
      </c>
    </row>
    <row r="149" spans="1:32" x14ac:dyDescent="0.25">
      <c r="A149" t="s">
        <v>526</v>
      </c>
      <c r="B149" t="s">
        <v>527</v>
      </c>
      <c r="C149">
        <v>37</v>
      </c>
      <c r="D149" t="s">
        <v>58</v>
      </c>
      <c r="E149" t="s">
        <v>33</v>
      </c>
      <c r="F149" t="s">
        <v>34</v>
      </c>
      <c r="G149" t="s">
        <v>528</v>
      </c>
      <c r="H149" s="1">
        <v>45299</v>
      </c>
      <c r="I149" s="1">
        <v>45426</v>
      </c>
      <c r="J149">
        <v>127</v>
      </c>
      <c r="K149">
        <v>13</v>
      </c>
      <c r="L149">
        <v>4</v>
      </c>
      <c r="M149" t="s">
        <v>36</v>
      </c>
      <c r="N149" s="4">
        <v>1714.35</v>
      </c>
      <c r="O149" t="s">
        <v>73</v>
      </c>
      <c r="P149" t="s">
        <v>118</v>
      </c>
      <c r="Q149" t="s">
        <v>39</v>
      </c>
      <c r="R149" t="s">
        <v>40</v>
      </c>
      <c r="S149" t="s">
        <v>39</v>
      </c>
      <c r="T149">
        <v>12</v>
      </c>
      <c r="U149" t="s">
        <v>87</v>
      </c>
      <c r="V149" t="s">
        <v>81</v>
      </c>
      <c r="W149" t="s">
        <v>54</v>
      </c>
      <c r="X149">
        <v>1</v>
      </c>
      <c r="Y149">
        <v>5</v>
      </c>
      <c r="Z149" t="s">
        <v>44</v>
      </c>
      <c r="AA149" t="s">
        <v>87</v>
      </c>
      <c r="AB149">
        <v>5</v>
      </c>
      <c r="AC149" t="s">
        <v>3109</v>
      </c>
      <c r="AD149" t="s">
        <v>46</v>
      </c>
      <c r="AE149" s="15">
        <v>428.58749999999998</v>
      </c>
      <c r="AF149" s="4">
        <v>131.87307692307692</v>
      </c>
    </row>
    <row r="150" spans="1:32" x14ac:dyDescent="0.25">
      <c r="A150" t="s">
        <v>529</v>
      </c>
      <c r="B150" t="s">
        <v>530</v>
      </c>
      <c r="C150">
        <v>60</v>
      </c>
      <c r="D150" t="s">
        <v>32</v>
      </c>
      <c r="E150" t="s">
        <v>84</v>
      </c>
      <c r="F150" t="s">
        <v>34</v>
      </c>
      <c r="G150" t="s">
        <v>531</v>
      </c>
      <c r="H150" s="1">
        <v>45333</v>
      </c>
      <c r="I150" s="1">
        <v>45344</v>
      </c>
      <c r="J150">
        <v>11</v>
      </c>
      <c r="K150">
        <v>14</v>
      </c>
      <c r="L150">
        <v>4</v>
      </c>
      <c r="M150" t="s">
        <v>72</v>
      </c>
      <c r="N150" s="4">
        <v>1689.72</v>
      </c>
      <c r="O150" t="s">
        <v>73</v>
      </c>
      <c r="P150" t="s">
        <v>62</v>
      </c>
      <c r="Q150" t="s">
        <v>102</v>
      </c>
      <c r="R150" t="s">
        <v>40</v>
      </c>
      <c r="S150" t="s">
        <v>39</v>
      </c>
      <c r="T150">
        <v>13</v>
      </c>
      <c r="U150" t="s">
        <v>41</v>
      </c>
      <c r="V150" t="s">
        <v>81</v>
      </c>
      <c r="W150" t="s">
        <v>43</v>
      </c>
      <c r="X150">
        <v>2</v>
      </c>
      <c r="Y150">
        <v>2</v>
      </c>
      <c r="Z150" t="s">
        <v>44</v>
      </c>
      <c r="AA150" t="s">
        <v>87</v>
      </c>
      <c r="AB150">
        <v>5</v>
      </c>
      <c r="AC150" t="s">
        <v>98</v>
      </c>
      <c r="AD150" t="s">
        <v>145</v>
      </c>
      <c r="AE150" s="15">
        <v>422.43</v>
      </c>
      <c r="AF150" s="4">
        <v>120.69428571428571</v>
      </c>
    </row>
    <row r="151" spans="1:32" x14ac:dyDescent="0.25">
      <c r="A151" t="s">
        <v>532</v>
      </c>
      <c r="B151" t="s">
        <v>533</v>
      </c>
      <c r="C151">
        <v>26</v>
      </c>
      <c r="D151" t="s">
        <v>96</v>
      </c>
      <c r="E151" t="s">
        <v>33</v>
      </c>
      <c r="F151" t="s">
        <v>90</v>
      </c>
      <c r="G151" t="s">
        <v>534</v>
      </c>
      <c r="H151" s="1">
        <v>45309</v>
      </c>
      <c r="I151" s="1">
        <v>45393</v>
      </c>
      <c r="J151">
        <v>84</v>
      </c>
      <c r="K151">
        <v>6</v>
      </c>
      <c r="L151">
        <v>3</v>
      </c>
      <c r="M151" t="s">
        <v>72</v>
      </c>
      <c r="N151" s="4">
        <v>124.29</v>
      </c>
      <c r="O151" t="s">
        <v>73</v>
      </c>
      <c r="P151" t="s">
        <v>118</v>
      </c>
      <c r="Q151" t="s">
        <v>74</v>
      </c>
      <c r="R151" t="s">
        <v>64</v>
      </c>
      <c r="S151" t="s">
        <v>39</v>
      </c>
      <c r="T151">
        <v>5</v>
      </c>
      <c r="U151" t="s">
        <v>41</v>
      </c>
      <c r="V151" t="s">
        <v>81</v>
      </c>
      <c r="W151" t="s">
        <v>54</v>
      </c>
      <c r="X151">
        <v>1</v>
      </c>
      <c r="Y151">
        <v>4</v>
      </c>
      <c r="Z151" t="s">
        <v>55</v>
      </c>
      <c r="AA151" t="s">
        <v>41</v>
      </c>
      <c r="AB151">
        <v>3</v>
      </c>
      <c r="AC151" t="s">
        <v>98</v>
      </c>
      <c r="AD151" t="s">
        <v>67</v>
      </c>
      <c r="AE151" s="15">
        <v>41.43</v>
      </c>
      <c r="AF151" s="4">
        <v>20.715</v>
      </c>
    </row>
    <row r="152" spans="1:32" x14ac:dyDescent="0.25">
      <c r="A152" t="s">
        <v>535</v>
      </c>
      <c r="B152" t="s">
        <v>536</v>
      </c>
      <c r="C152">
        <v>55</v>
      </c>
      <c r="D152" t="s">
        <v>32</v>
      </c>
      <c r="E152" t="s">
        <v>109</v>
      </c>
      <c r="F152" t="s">
        <v>34</v>
      </c>
      <c r="G152" t="s">
        <v>537</v>
      </c>
      <c r="H152" s="1">
        <v>45412</v>
      </c>
      <c r="I152" s="1">
        <v>45583</v>
      </c>
      <c r="J152">
        <v>171</v>
      </c>
      <c r="K152">
        <v>8</v>
      </c>
      <c r="L152">
        <v>4</v>
      </c>
      <c r="M152" t="s">
        <v>36</v>
      </c>
      <c r="N152" s="4">
        <v>735.33</v>
      </c>
      <c r="O152" t="s">
        <v>37</v>
      </c>
      <c r="P152" t="s">
        <v>80</v>
      </c>
      <c r="Q152" t="s">
        <v>39</v>
      </c>
      <c r="R152" t="s">
        <v>40</v>
      </c>
      <c r="S152" t="s">
        <v>39</v>
      </c>
      <c r="T152">
        <v>7</v>
      </c>
      <c r="U152" t="s">
        <v>87</v>
      </c>
      <c r="V152" t="s">
        <v>53</v>
      </c>
      <c r="W152" t="s">
        <v>54</v>
      </c>
      <c r="X152">
        <v>4</v>
      </c>
      <c r="Y152">
        <v>10</v>
      </c>
      <c r="Z152" t="s">
        <v>44</v>
      </c>
      <c r="AA152" t="s">
        <v>41</v>
      </c>
      <c r="AB152">
        <v>5</v>
      </c>
      <c r="AC152" t="s">
        <v>98</v>
      </c>
      <c r="AD152" t="s">
        <v>145</v>
      </c>
      <c r="AE152" s="15">
        <v>183.83250000000001</v>
      </c>
      <c r="AF152" s="4">
        <v>91.916250000000005</v>
      </c>
    </row>
    <row r="153" spans="1:32" x14ac:dyDescent="0.25">
      <c r="A153" t="s">
        <v>538</v>
      </c>
      <c r="B153" t="s">
        <v>539</v>
      </c>
      <c r="C153">
        <v>24</v>
      </c>
      <c r="D153" t="s">
        <v>96</v>
      </c>
      <c r="E153" t="s">
        <v>70</v>
      </c>
      <c r="F153" t="s">
        <v>90</v>
      </c>
      <c r="G153" t="s">
        <v>540</v>
      </c>
      <c r="H153" s="1">
        <v>45345</v>
      </c>
      <c r="I153" s="1">
        <v>45455</v>
      </c>
      <c r="J153">
        <v>110</v>
      </c>
      <c r="K153">
        <v>8</v>
      </c>
      <c r="L153">
        <v>1</v>
      </c>
      <c r="M153" t="s">
        <v>61</v>
      </c>
      <c r="N153" s="4">
        <v>914.58</v>
      </c>
      <c r="O153" t="s">
        <v>37</v>
      </c>
      <c r="P153" t="s">
        <v>80</v>
      </c>
      <c r="Q153" t="s">
        <v>63</v>
      </c>
      <c r="R153" t="s">
        <v>64</v>
      </c>
      <c r="S153" t="s">
        <v>228</v>
      </c>
      <c r="T153">
        <v>7</v>
      </c>
      <c r="U153" t="s">
        <v>41</v>
      </c>
      <c r="V153" t="s">
        <v>53</v>
      </c>
      <c r="W153" t="s">
        <v>103</v>
      </c>
      <c r="X153">
        <v>2</v>
      </c>
      <c r="Y153">
        <v>6</v>
      </c>
      <c r="Z153" t="s">
        <v>44</v>
      </c>
      <c r="AA153" t="s">
        <v>41</v>
      </c>
      <c r="AB153">
        <v>4</v>
      </c>
      <c r="AC153" t="s">
        <v>98</v>
      </c>
      <c r="AD153" t="s">
        <v>67</v>
      </c>
      <c r="AE153" s="15">
        <v>914.58</v>
      </c>
      <c r="AF153" s="4">
        <v>114.32250000000001</v>
      </c>
    </row>
    <row r="154" spans="1:32" x14ac:dyDescent="0.25">
      <c r="A154" t="s">
        <v>541</v>
      </c>
      <c r="B154" t="s">
        <v>542</v>
      </c>
      <c r="C154">
        <v>47</v>
      </c>
      <c r="D154" t="s">
        <v>32</v>
      </c>
      <c r="E154" t="s">
        <v>84</v>
      </c>
      <c r="F154" t="s">
        <v>34</v>
      </c>
      <c r="G154" t="s">
        <v>543</v>
      </c>
      <c r="H154" s="1">
        <v>45366</v>
      </c>
      <c r="I154" s="1">
        <v>45556</v>
      </c>
      <c r="J154">
        <v>190</v>
      </c>
      <c r="K154">
        <v>9</v>
      </c>
      <c r="L154">
        <v>2</v>
      </c>
      <c r="M154" t="s">
        <v>61</v>
      </c>
      <c r="N154" s="4">
        <v>805.16</v>
      </c>
      <c r="O154" t="s">
        <v>79</v>
      </c>
      <c r="P154" t="s">
        <v>86</v>
      </c>
      <c r="Q154" t="s">
        <v>74</v>
      </c>
      <c r="R154" t="s">
        <v>64</v>
      </c>
      <c r="S154" t="s">
        <v>228</v>
      </c>
      <c r="T154">
        <v>8</v>
      </c>
      <c r="U154" t="s">
        <v>41</v>
      </c>
      <c r="V154" t="s">
        <v>53</v>
      </c>
      <c r="W154" t="s">
        <v>54</v>
      </c>
      <c r="X154">
        <v>3</v>
      </c>
      <c r="Y154">
        <v>9</v>
      </c>
      <c r="Z154" t="s">
        <v>55</v>
      </c>
      <c r="AA154" t="s">
        <v>41</v>
      </c>
      <c r="AB154">
        <v>3</v>
      </c>
      <c r="AC154" t="s">
        <v>66</v>
      </c>
      <c r="AD154" t="s">
        <v>93</v>
      </c>
      <c r="AE154" s="15">
        <v>402.58</v>
      </c>
      <c r="AF154" s="4">
        <v>89.462222222222223</v>
      </c>
    </row>
    <row r="155" spans="1:32" x14ac:dyDescent="0.25">
      <c r="A155" t="s">
        <v>544</v>
      </c>
      <c r="B155" t="s">
        <v>545</v>
      </c>
      <c r="C155">
        <v>29</v>
      </c>
      <c r="D155" t="s">
        <v>96</v>
      </c>
      <c r="E155" t="s">
        <v>70</v>
      </c>
      <c r="F155" t="s">
        <v>34</v>
      </c>
      <c r="G155" t="s">
        <v>546</v>
      </c>
      <c r="H155" s="1">
        <v>45376</v>
      </c>
      <c r="I155" s="1">
        <v>45482</v>
      </c>
      <c r="J155">
        <v>106</v>
      </c>
      <c r="K155">
        <v>14</v>
      </c>
      <c r="L155">
        <v>4</v>
      </c>
      <c r="M155" t="s">
        <v>61</v>
      </c>
      <c r="N155" s="4">
        <v>524.27</v>
      </c>
      <c r="O155" t="s">
        <v>37</v>
      </c>
      <c r="P155" t="s">
        <v>80</v>
      </c>
      <c r="Q155" t="s">
        <v>63</v>
      </c>
      <c r="R155" t="s">
        <v>64</v>
      </c>
      <c r="S155" t="s">
        <v>119</v>
      </c>
      <c r="T155">
        <v>13</v>
      </c>
      <c r="U155" t="s">
        <v>41</v>
      </c>
      <c r="V155" t="s">
        <v>42</v>
      </c>
      <c r="W155" t="s">
        <v>54</v>
      </c>
      <c r="X155">
        <v>3</v>
      </c>
      <c r="Y155">
        <v>7</v>
      </c>
      <c r="Z155" t="s">
        <v>44</v>
      </c>
      <c r="AA155" t="s">
        <v>41</v>
      </c>
      <c r="AB155">
        <v>1</v>
      </c>
      <c r="AC155" t="s">
        <v>45</v>
      </c>
      <c r="AD155" t="s">
        <v>67</v>
      </c>
      <c r="AE155" s="15">
        <v>131.0675</v>
      </c>
      <c r="AF155" s="4">
        <v>37.447857142857139</v>
      </c>
    </row>
    <row r="156" spans="1:32" x14ac:dyDescent="0.25">
      <c r="A156" t="s">
        <v>547</v>
      </c>
      <c r="B156" t="s">
        <v>548</v>
      </c>
      <c r="C156">
        <v>59</v>
      </c>
      <c r="D156" t="s">
        <v>96</v>
      </c>
      <c r="E156" t="s">
        <v>84</v>
      </c>
      <c r="F156" t="s">
        <v>90</v>
      </c>
      <c r="G156" t="s">
        <v>549</v>
      </c>
      <c r="H156" s="1">
        <v>45445</v>
      </c>
      <c r="I156" s="1">
        <v>45465</v>
      </c>
      <c r="J156">
        <v>20</v>
      </c>
      <c r="K156">
        <v>7</v>
      </c>
      <c r="L156">
        <v>2</v>
      </c>
      <c r="M156" t="s">
        <v>72</v>
      </c>
      <c r="N156" s="4">
        <v>1796.59</v>
      </c>
      <c r="O156" t="s">
        <v>73</v>
      </c>
      <c r="P156" t="s">
        <v>62</v>
      </c>
      <c r="Q156" t="s">
        <v>74</v>
      </c>
      <c r="R156" t="s">
        <v>40</v>
      </c>
      <c r="S156" t="s">
        <v>39</v>
      </c>
      <c r="T156">
        <v>6</v>
      </c>
      <c r="U156" t="s">
        <v>41</v>
      </c>
      <c r="V156" t="s">
        <v>81</v>
      </c>
      <c r="W156" t="s">
        <v>103</v>
      </c>
      <c r="X156">
        <v>6</v>
      </c>
      <c r="Y156">
        <v>6</v>
      </c>
      <c r="Z156" t="s">
        <v>44</v>
      </c>
      <c r="AA156" t="s">
        <v>87</v>
      </c>
      <c r="AB156">
        <v>2</v>
      </c>
      <c r="AC156" t="s">
        <v>66</v>
      </c>
      <c r="AD156" t="s">
        <v>145</v>
      </c>
      <c r="AE156" s="15">
        <v>898.29499999999996</v>
      </c>
      <c r="AF156" s="4">
        <v>256.65571428571428</v>
      </c>
    </row>
    <row r="157" spans="1:32" x14ac:dyDescent="0.25">
      <c r="A157" t="s">
        <v>550</v>
      </c>
      <c r="B157" t="s">
        <v>551</v>
      </c>
      <c r="C157">
        <v>26</v>
      </c>
      <c r="D157" t="s">
        <v>32</v>
      </c>
      <c r="E157" t="s">
        <v>59</v>
      </c>
      <c r="F157" t="s">
        <v>34</v>
      </c>
      <c r="G157" t="s">
        <v>552</v>
      </c>
      <c r="H157" s="1">
        <v>45374</v>
      </c>
      <c r="I157" s="1">
        <v>45417</v>
      </c>
      <c r="J157">
        <v>43</v>
      </c>
      <c r="K157">
        <v>13</v>
      </c>
      <c r="L157">
        <v>1</v>
      </c>
      <c r="M157" t="s">
        <v>36</v>
      </c>
      <c r="N157" s="4">
        <v>747.39</v>
      </c>
      <c r="O157" t="s">
        <v>79</v>
      </c>
      <c r="P157" t="s">
        <v>86</v>
      </c>
      <c r="Q157" t="s">
        <v>39</v>
      </c>
      <c r="R157" t="s">
        <v>40</v>
      </c>
      <c r="S157" t="s">
        <v>39</v>
      </c>
      <c r="T157">
        <v>12</v>
      </c>
      <c r="U157" t="s">
        <v>87</v>
      </c>
      <c r="V157" t="s">
        <v>53</v>
      </c>
      <c r="W157" t="s">
        <v>54</v>
      </c>
      <c r="X157">
        <v>3</v>
      </c>
      <c r="Y157">
        <v>5</v>
      </c>
      <c r="Z157" t="s">
        <v>55</v>
      </c>
      <c r="AA157" t="s">
        <v>41</v>
      </c>
      <c r="AB157">
        <v>1</v>
      </c>
      <c r="AC157" t="s">
        <v>66</v>
      </c>
      <c r="AD157" t="s">
        <v>67</v>
      </c>
      <c r="AE157" s="15">
        <v>747.39</v>
      </c>
      <c r="AF157" s="4">
        <v>57.491538461538461</v>
      </c>
    </row>
    <row r="158" spans="1:32" x14ac:dyDescent="0.25">
      <c r="A158" t="s">
        <v>553</v>
      </c>
      <c r="B158" t="s">
        <v>554</v>
      </c>
      <c r="C158">
        <v>43</v>
      </c>
      <c r="D158" t="s">
        <v>32</v>
      </c>
      <c r="E158" t="s">
        <v>77</v>
      </c>
      <c r="F158" t="s">
        <v>34</v>
      </c>
      <c r="G158" t="s">
        <v>555</v>
      </c>
      <c r="H158" s="1">
        <v>45560</v>
      </c>
      <c r="I158" s="1">
        <v>45612</v>
      </c>
      <c r="J158">
        <v>52</v>
      </c>
      <c r="K158">
        <v>7</v>
      </c>
      <c r="L158">
        <v>4</v>
      </c>
      <c r="M158" t="s">
        <v>72</v>
      </c>
      <c r="N158" s="4">
        <v>415.6</v>
      </c>
      <c r="O158" t="s">
        <v>79</v>
      </c>
      <c r="P158" t="s">
        <v>118</v>
      </c>
      <c r="Q158" t="s">
        <v>63</v>
      </c>
      <c r="R158" t="s">
        <v>52</v>
      </c>
      <c r="S158" t="s">
        <v>39</v>
      </c>
      <c r="T158">
        <v>6</v>
      </c>
      <c r="U158" t="s">
        <v>87</v>
      </c>
      <c r="V158" t="s">
        <v>81</v>
      </c>
      <c r="W158" t="s">
        <v>54</v>
      </c>
      <c r="X158">
        <v>9</v>
      </c>
      <c r="Y158">
        <v>11</v>
      </c>
      <c r="Z158" t="s">
        <v>55</v>
      </c>
      <c r="AA158" t="s">
        <v>41</v>
      </c>
      <c r="AB158">
        <v>5</v>
      </c>
      <c r="AC158" t="s">
        <v>114</v>
      </c>
      <c r="AD158" t="s">
        <v>93</v>
      </c>
      <c r="AE158" s="15">
        <v>103.9</v>
      </c>
      <c r="AF158" s="4">
        <v>59.371428571428574</v>
      </c>
    </row>
    <row r="159" spans="1:32" x14ac:dyDescent="0.25">
      <c r="A159" t="s">
        <v>556</v>
      </c>
      <c r="B159" t="s">
        <v>557</v>
      </c>
      <c r="C159">
        <v>53</v>
      </c>
      <c r="D159" t="s">
        <v>96</v>
      </c>
      <c r="E159" t="s">
        <v>49</v>
      </c>
      <c r="F159" t="s">
        <v>34</v>
      </c>
      <c r="G159" t="s">
        <v>558</v>
      </c>
      <c r="H159" s="1">
        <v>45398</v>
      </c>
      <c r="I159" s="1">
        <v>45449</v>
      </c>
      <c r="J159">
        <v>51</v>
      </c>
      <c r="K159">
        <v>13</v>
      </c>
      <c r="L159">
        <v>1</v>
      </c>
      <c r="M159" t="s">
        <v>36</v>
      </c>
      <c r="N159" s="4">
        <v>1999.65</v>
      </c>
      <c r="O159" t="s">
        <v>37</v>
      </c>
      <c r="P159" t="s">
        <v>86</v>
      </c>
      <c r="Q159" t="s">
        <v>39</v>
      </c>
      <c r="R159" t="s">
        <v>52</v>
      </c>
      <c r="S159" t="s">
        <v>39</v>
      </c>
      <c r="T159">
        <v>12</v>
      </c>
      <c r="U159" t="s">
        <v>87</v>
      </c>
      <c r="V159" t="s">
        <v>42</v>
      </c>
      <c r="W159" t="s">
        <v>103</v>
      </c>
      <c r="X159">
        <v>4</v>
      </c>
      <c r="Y159">
        <v>6</v>
      </c>
      <c r="Z159" t="s">
        <v>44</v>
      </c>
      <c r="AA159" t="s">
        <v>87</v>
      </c>
      <c r="AB159">
        <v>5</v>
      </c>
      <c r="AC159" t="s">
        <v>164</v>
      </c>
      <c r="AD159" t="s">
        <v>145</v>
      </c>
      <c r="AE159" s="15">
        <v>1999.65</v>
      </c>
      <c r="AF159" s="4">
        <v>153.81923076923078</v>
      </c>
    </row>
    <row r="160" spans="1:32" x14ac:dyDescent="0.25">
      <c r="A160" t="s">
        <v>559</v>
      </c>
      <c r="B160" t="s">
        <v>560</v>
      </c>
      <c r="C160">
        <v>45</v>
      </c>
      <c r="D160" t="s">
        <v>96</v>
      </c>
      <c r="E160" t="s">
        <v>77</v>
      </c>
      <c r="F160" t="s">
        <v>34</v>
      </c>
      <c r="G160" t="s">
        <v>561</v>
      </c>
      <c r="H160" s="1">
        <v>45534</v>
      </c>
      <c r="I160" s="1">
        <v>45655</v>
      </c>
      <c r="J160">
        <v>121</v>
      </c>
      <c r="K160">
        <v>2</v>
      </c>
      <c r="L160">
        <v>2</v>
      </c>
      <c r="M160" t="s">
        <v>72</v>
      </c>
      <c r="N160" s="4">
        <v>659.73</v>
      </c>
      <c r="O160" t="s">
        <v>79</v>
      </c>
      <c r="P160" t="s">
        <v>86</v>
      </c>
      <c r="Q160" t="s">
        <v>63</v>
      </c>
      <c r="R160" t="s">
        <v>40</v>
      </c>
      <c r="S160" t="s">
        <v>39</v>
      </c>
      <c r="T160">
        <v>1</v>
      </c>
      <c r="U160" t="s">
        <v>87</v>
      </c>
      <c r="V160" t="s">
        <v>81</v>
      </c>
      <c r="W160" t="s">
        <v>103</v>
      </c>
      <c r="X160">
        <v>8</v>
      </c>
      <c r="Y160">
        <v>12</v>
      </c>
      <c r="Z160" t="s">
        <v>44</v>
      </c>
      <c r="AA160" t="s">
        <v>87</v>
      </c>
      <c r="AB160">
        <v>4</v>
      </c>
      <c r="AC160" t="s">
        <v>98</v>
      </c>
      <c r="AD160" t="s">
        <v>93</v>
      </c>
      <c r="AE160" s="15">
        <v>329.86500000000001</v>
      </c>
      <c r="AF160" s="4">
        <v>329.86500000000001</v>
      </c>
    </row>
    <row r="161" spans="1:32" x14ac:dyDescent="0.25">
      <c r="A161" t="s">
        <v>562</v>
      </c>
      <c r="B161" t="s">
        <v>563</v>
      </c>
      <c r="C161">
        <v>32</v>
      </c>
      <c r="D161" t="s">
        <v>96</v>
      </c>
      <c r="E161" t="s">
        <v>33</v>
      </c>
      <c r="F161" t="s">
        <v>90</v>
      </c>
      <c r="G161" t="s">
        <v>564</v>
      </c>
      <c r="H161" s="1">
        <v>45350</v>
      </c>
      <c r="I161" s="1">
        <v>45563</v>
      </c>
      <c r="J161">
        <v>213</v>
      </c>
      <c r="K161">
        <v>1</v>
      </c>
      <c r="L161">
        <v>3</v>
      </c>
      <c r="M161" t="s">
        <v>61</v>
      </c>
      <c r="N161" s="4">
        <v>994.43</v>
      </c>
      <c r="O161" t="s">
        <v>79</v>
      </c>
      <c r="P161" t="s">
        <v>80</v>
      </c>
      <c r="Q161" t="s">
        <v>63</v>
      </c>
      <c r="R161" t="s">
        <v>52</v>
      </c>
      <c r="S161" t="s">
        <v>119</v>
      </c>
      <c r="T161">
        <v>0</v>
      </c>
      <c r="U161" t="s">
        <v>41</v>
      </c>
      <c r="V161" t="s">
        <v>53</v>
      </c>
      <c r="W161" t="s">
        <v>43</v>
      </c>
      <c r="X161">
        <v>2</v>
      </c>
      <c r="Y161">
        <v>9</v>
      </c>
      <c r="Z161" t="s">
        <v>44</v>
      </c>
      <c r="AA161" t="s">
        <v>87</v>
      </c>
      <c r="AB161">
        <v>3</v>
      </c>
      <c r="AC161" t="s">
        <v>164</v>
      </c>
      <c r="AD161" t="s">
        <v>46</v>
      </c>
      <c r="AE161" s="15">
        <v>331.47666666666663</v>
      </c>
      <c r="AF161" s="4">
        <v>994.43</v>
      </c>
    </row>
    <row r="162" spans="1:32" x14ac:dyDescent="0.25">
      <c r="A162" t="s">
        <v>565</v>
      </c>
      <c r="B162" t="s">
        <v>566</v>
      </c>
      <c r="C162">
        <v>44</v>
      </c>
      <c r="D162" t="s">
        <v>32</v>
      </c>
      <c r="E162" t="s">
        <v>49</v>
      </c>
      <c r="F162" t="s">
        <v>34</v>
      </c>
      <c r="G162" t="s">
        <v>567</v>
      </c>
      <c r="H162" s="1">
        <v>45415</v>
      </c>
      <c r="I162" s="1">
        <v>45466</v>
      </c>
      <c r="J162">
        <v>51</v>
      </c>
      <c r="K162">
        <v>9</v>
      </c>
      <c r="L162">
        <v>3</v>
      </c>
      <c r="M162" t="s">
        <v>61</v>
      </c>
      <c r="N162" s="4">
        <v>1854.33</v>
      </c>
      <c r="O162" t="s">
        <v>73</v>
      </c>
      <c r="P162" t="s">
        <v>51</v>
      </c>
      <c r="Q162" t="s">
        <v>102</v>
      </c>
      <c r="R162" t="s">
        <v>40</v>
      </c>
      <c r="S162" t="s">
        <v>119</v>
      </c>
      <c r="T162">
        <v>8</v>
      </c>
      <c r="U162" t="s">
        <v>87</v>
      </c>
      <c r="V162" t="s">
        <v>81</v>
      </c>
      <c r="W162" t="s">
        <v>103</v>
      </c>
      <c r="X162">
        <v>5</v>
      </c>
      <c r="Y162">
        <v>6</v>
      </c>
      <c r="Z162" t="s">
        <v>55</v>
      </c>
      <c r="AA162" t="s">
        <v>87</v>
      </c>
      <c r="AB162">
        <v>4</v>
      </c>
      <c r="AC162" t="s">
        <v>164</v>
      </c>
      <c r="AD162" t="s">
        <v>93</v>
      </c>
      <c r="AE162" s="15">
        <v>618.11</v>
      </c>
      <c r="AF162" s="4">
        <v>206.03666666666666</v>
      </c>
    </row>
    <row r="163" spans="1:32" x14ac:dyDescent="0.25">
      <c r="A163" t="s">
        <v>568</v>
      </c>
      <c r="B163" t="s">
        <v>569</v>
      </c>
      <c r="C163">
        <v>50</v>
      </c>
      <c r="D163" t="s">
        <v>32</v>
      </c>
      <c r="E163" t="s">
        <v>109</v>
      </c>
      <c r="F163" t="s">
        <v>34</v>
      </c>
      <c r="G163" t="s">
        <v>570</v>
      </c>
      <c r="H163" s="1">
        <v>45616</v>
      </c>
      <c r="I163" s="1">
        <v>45618</v>
      </c>
      <c r="J163">
        <v>2</v>
      </c>
      <c r="K163">
        <v>9</v>
      </c>
      <c r="L163">
        <v>3</v>
      </c>
      <c r="M163" t="s">
        <v>36</v>
      </c>
      <c r="N163" s="4">
        <v>1829.95</v>
      </c>
      <c r="O163" t="s">
        <v>37</v>
      </c>
      <c r="P163" t="s">
        <v>80</v>
      </c>
      <c r="Q163" t="s">
        <v>39</v>
      </c>
      <c r="R163" t="s">
        <v>40</v>
      </c>
      <c r="S163" t="s">
        <v>39</v>
      </c>
      <c r="T163">
        <v>8</v>
      </c>
      <c r="U163" t="s">
        <v>41</v>
      </c>
      <c r="V163" t="s">
        <v>53</v>
      </c>
      <c r="W163" t="s">
        <v>54</v>
      </c>
      <c r="X163">
        <v>11</v>
      </c>
      <c r="Y163">
        <v>11</v>
      </c>
      <c r="Z163" t="s">
        <v>44</v>
      </c>
      <c r="AA163" t="s">
        <v>41</v>
      </c>
      <c r="AB163">
        <v>1</v>
      </c>
      <c r="AC163" t="s">
        <v>3109</v>
      </c>
      <c r="AD163" t="s">
        <v>145</v>
      </c>
      <c r="AE163" s="15">
        <v>609.98333333333335</v>
      </c>
      <c r="AF163" s="4">
        <v>203.32777777777778</v>
      </c>
    </row>
    <row r="164" spans="1:32" x14ac:dyDescent="0.25">
      <c r="A164" t="s">
        <v>571</v>
      </c>
      <c r="B164" t="s">
        <v>572</v>
      </c>
      <c r="C164">
        <v>63</v>
      </c>
      <c r="D164" t="s">
        <v>96</v>
      </c>
      <c r="E164" t="s">
        <v>70</v>
      </c>
      <c r="F164" t="s">
        <v>34</v>
      </c>
      <c r="G164" t="s">
        <v>573</v>
      </c>
      <c r="H164" s="1">
        <v>45294</v>
      </c>
      <c r="I164" s="1">
        <v>45618</v>
      </c>
      <c r="J164">
        <v>324</v>
      </c>
      <c r="K164">
        <v>14</v>
      </c>
      <c r="L164">
        <v>1</v>
      </c>
      <c r="M164" t="s">
        <v>72</v>
      </c>
      <c r="N164" s="4">
        <v>428.25</v>
      </c>
      <c r="O164" t="s">
        <v>79</v>
      </c>
      <c r="P164" t="s">
        <v>51</v>
      </c>
      <c r="Q164" t="s">
        <v>63</v>
      </c>
      <c r="R164" t="s">
        <v>40</v>
      </c>
      <c r="S164" t="s">
        <v>39</v>
      </c>
      <c r="T164">
        <v>13</v>
      </c>
      <c r="U164" t="s">
        <v>41</v>
      </c>
      <c r="V164" t="s">
        <v>81</v>
      </c>
      <c r="W164" t="s">
        <v>54</v>
      </c>
      <c r="X164">
        <v>1</v>
      </c>
      <c r="Y164">
        <v>11</v>
      </c>
      <c r="Z164" t="s">
        <v>55</v>
      </c>
      <c r="AA164" t="s">
        <v>41</v>
      </c>
      <c r="AB164">
        <v>3</v>
      </c>
      <c r="AC164" t="s">
        <v>66</v>
      </c>
      <c r="AD164" t="s">
        <v>145</v>
      </c>
      <c r="AE164" s="15">
        <v>428.25</v>
      </c>
      <c r="AF164" s="4">
        <v>30.589285714285715</v>
      </c>
    </row>
    <row r="165" spans="1:32" x14ac:dyDescent="0.25">
      <c r="A165" t="s">
        <v>574</v>
      </c>
      <c r="B165" t="s">
        <v>575</v>
      </c>
      <c r="C165">
        <v>24</v>
      </c>
      <c r="D165" t="s">
        <v>58</v>
      </c>
      <c r="E165" t="s">
        <v>77</v>
      </c>
      <c r="F165" t="s">
        <v>90</v>
      </c>
      <c r="G165" t="s">
        <v>576</v>
      </c>
      <c r="H165" s="1">
        <v>45324</v>
      </c>
      <c r="I165" s="1">
        <v>45656</v>
      </c>
      <c r="J165">
        <v>332</v>
      </c>
      <c r="K165">
        <v>11</v>
      </c>
      <c r="L165">
        <v>3</v>
      </c>
      <c r="M165" t="s">
        <v>61</v>
      </c>
      <c r="N165" s="4">
        <v>680.22</v>
      </c>
      <c r="O165" t="s">
        <v>73</v>
      </c>
      <c r="P165" t="s">
        <v>80</v>
      </c>
      <c r="Q165" t="s">
        <v>63</v>
      </c>
      <c r="R165" t="s">
        <v>52</v>
      </c>
      <c r="S165" t="s">
        <v>129</v>
      </c>
      <c r="T165">
        <v>10</v>
      </c>
      <c r="U165" t="s">
        <v>87</v>
      </c>
      <c r="V165" t="s">
        <v>81</v>
      </c>
      <c r="W165" t="s">
        <v>54</v>
      </c>
      <c r="X165">
        <v>2</v>
      </c>
      <c r="Y165">
        <v>12</v>
      </c>
      <c r="Z165" t="s">
        <v>55</v>
      </c>
      <c r="AA165" t="s">
        <v>41</v>
      </c>
      <c r="AB165">
        <v>5</v>
      </c>
      <c r="AC165" t="s">
        <v>114</v>
      </c>
      <c r="AD165" t="s">
        <v>67</v>
      </c>
      <c r="AE165" s="15">
        <v>226.74</v>
      </c>
      <c r="AF165" s="4">
        <v>61.838181818181823</v>
      </c>
    </row>
    <row r="166" spans="1:32" x14ac:dyDescent="0.25">
      <c r="A166" t="s">
        <v>577</v>
      </c>
      <c r="B166" t="s">
        <v>578</v>
      </c>
      <c r="C166">
        <v>24</v>
      </c>
      <c r="D166" t="s">
        <v>96</v>
      </c>
      <c r="E166" t="s">
        <v>84</v>
      </c>
      <c r="F166" t="s">
        <v>90</v>
      </c>
      <c r="G166" t="s">
        <v>579</v>
      </c>
      <c r="H166" s="1">
        <v>45387</v>
      </c>
      <c r="I166" s="1">
        <v>45632</v>
      </c>
      <c r="J166">
        <v>245</v>
      </c>
      <c r="K166">
        <v>10</v>
      </c>
      <c r="L166">
        <v>4</v>
      </c>
      <c r="M166" t="s">
        <v>72</v>
      </c>
      <c r="N166" s="4">
        <v>107.64</v>
      </c>
      <c r="O166" t="s">
        <v>79</v>
      </c>
      <c r="P166" t="s">
        <v>86</v>
      </c>
      <c r="Q166" t="s">
        <v>102</v>
      </c>
      <c r="R166" t="s">
        <v>40</v>
      </c>
      <c r="S166" t="s">
        <v>39</v>
      </c>
      <c r="T166">
        <v>9</v>
      </c>
      <c r="U166" t="s">
        <v>41</v>
      </c>
      <c r="V166" t="s">
        <v>81</v>
      </c>
      <c r="W166" t="s">
        <v>103</v>
      </c>
      <c r="X166">
        <v>4</v>
      </c>
      <c r="Y166">
        <v>12</v>
      </c>
      <c r="Z166" t="s">
        <v>44</v>
      </c>
      <c r="AA166" t="s">
        <v>87</v>
      </c>
      <c r="AB166">
        <v>3</v>
      </c>
      <c r="AC166" t="s">
        <v>114</v>
      </c>
      <c r="AD166" t="s">
        <v>67</v>
      </c>
      <c r="AE166" s="15">
        <v>26.91</v>
      </c>
      <c r="AF166" s="4">
        <v>10.763999999999999</v>
      </c>
    </row>
    <row r="167" spans="1:32" x14ac:dyDescent="0.25">
      <c r="A167" t="s">
        <v>580</v>
      </c>
      <c r="B167" t="s">
        <v>581</v>
      </c>
      <c r="C167">
        <v>55</v>
      </c>
      <c r="D167" t="s">
        <v>58</v>
      </c>
      <c r="E167" t="s">
        <v>49</v>
      </c>
      <c r="F167" t="s">
        <v>34</v>
      </c>
      <c r="G167" t="s">
        <v>582</v>
      </c>
      <c r="H167" s="1">
        <v>45401</v>
      </c>
      <c r="I167" s="1">
        <v>45451</v>
      </c>
      <c r="J167">
        <v>50</v>
      </c>
      <c r="K167">
        <v>3</v>
      </c>
      <c r="L167">
        <v>4</v>
      </c>
      <c r="M167" t="s">
        <v>61</v>
      </c>
      <c r="N167" s="4">
        <v>847.46</v>
      </c>
      <c r="O167" t="s">
        <v>73</v>
      </c>
      <c r="P167" t="s">
        <v>62</v>
      </c>
      <c r="Q167" t="s">
        <v>102</v>
      </c>
      <c r="R167" t="s">
        <v>40</v>
      </c>
      <c r="S167" t="s">
        <v>119</v>
      </c>
      <c r="T167">
        <v>2</v>
      </c>
      <c r="U167" t="s">
        <v>87</v>
      </c>
      <c r="V167" t="s">
        <v>42</v>
      </c>
      <c r="W167" t="s">
        <v>54</v>
      </c>
      <c r="X167">
        <v>4</v>
      </c>
      <c r="Y167">
        <v>6</v>
      </c>
      <c r="Z167" t="s">
        <v>44</v>
      </c>
      <c r="AA167" t="s">
        <v>41</v>
      </c>
      <c r="AB167">
        <v>4</v>
      </c>
      <c r="AC167" t="s">
        <v>98</v>
      </c>
      <c r="AD167" t="s">
        <v>145</v>
      </c>
      <c r="AE167" s="15">
        <v>211.86500000000001</v>
      </c>
      <c r="AF167" s="4">
        <v>282.48666666666668</v>
      </c>
    </row>
    <row r="168" spans="1:32" x14ac:dyDescent="0.25">
      <c r="A168" t="s">
        <v>583</v>
      </c>
      <c r="B168" t="s">
        <v>584</v>
      </c>
      <c r="C168">
        <v>46</v>
      </c>
      <c r="D168" t="s">
        <v>58</v>
      </c>
      <c r="E168" t="s">
        <v>49</v>
      </c>
      <c r="F168" t="s">
        <v>34</v>
      </c>
      <c r="G168" t="s">
        <v>585</v>
      </c>
      <c r="H168" s="1">
        <v>45403</v>
      </c>
      <c r="I168" s="1">
        <v>45602</v>
      </c>
      <c r="J168">
        <v>199</v>
      </c>
      <c r="K168">
        <v>3</v>
      </c>
      <c r="L168">
        <v>4</v>
      </c>
      <c r="M168" t="s">
        <v>61</v>
      </c>
      <c r="N168" s="4">
        <v>1846.85</v>
      </c>
      <c r="O168" t="s">
        <v>73</v>
      </c>
      <c r="P168" t="s">
        <v>92</v>
      </c>
      <c r="Q168" t="s">
        <v>63</v>
      </c>
      <c r="R168" t="s">
        <v>64</v>
      </c>
      <c r="S168" t="s">
        <v>65</v>
      </c>
      <c r="T168">
        <v>2</v>
      </c>
      <c r="U168" t="s">
        <v>41</v>
      </c>
      <c r="V168" t="s">
        <v>42</v>
      </c>
      <c r="W168" t="s">
        <v>54</v>
      </c>
      <c r="X168">
        <v>4</v>
      </c>
      <c r="Y168">
        <v>11</v>
      </c>
      <c r="Z168" t="s">
        <v>55</v>
      </c>
      <c r="AA168" t="s">
        <v>41</v>
      </c>
      <c r="AB168">
        <v>5</v>
      </c>
      <c r="AC168" t="s">
        <v>114</v>
      </c>
      <c r="AD168" t="s">
        <v>93</v>
      </c>
      <c r="AE168" s="15">
        <v>461.71249999999998</v>
      </c>
      <c r="AF168" s="4">
        <v>615.61666666666667</v>
      </c>
    </row>
    <row r="169" spans="1:32" x14ac:dyDescent="0.25">
      <c r="A169" t="s">
        <v>586</v>
      </c>
      <c r="B169" t="s">
        <v>587</v>
      </c>
      <c r="C169">
        <v>51</v>
      </c>
      <c r="D169" t="s">
        <v>58</v>
      </c>
      <c r="E169" t="s">
        <v>33</v>
      </c>
      <c r="F169" t="s">
        <v>34</v>
      </c>
      <c r="G169" t="s">
        <v>588</v>
      </c>
      <c r="H169" s="1">
        <v>45570</v>
      </c>
      <c r="I169" s="1">
        <v>45625</v>
      </c>
      <c r="J169">
        <v>55</v>
      </c>
      <c r="K169">
        <v>8</v>
      </c>
      <c r="L169">
        <v>1</v>
      </c>
      <c r="M169" t="s">
        <v>61</v>
      </c>
      <c r="N169" s="4">
        <v>313.41000000000003</v>
      </c>
      <c r="O169" t="s">
        <v>79</v>
      </c>
      <c r="P169" t="s">
        <v>118</v>
      </c>
      <c r="Q169" t="s">
        <v>63</v>
      </c>
      <c r="R169" t="s">
        <v>64</v>
      </c>
      <c r="S169" t="s">
        <v>119</v>
      </c>
      <c r="T169">
        <v>7</v>
      </c>
      <c r="U169" t="s">
        <v>87</v>
      </c>
      <c r="V169" t="s">
        <v>53</v>
      </c>
      <c r="W169" t="s">
        <v>43</v>
      </c>
      <c r="X169">
        <v>10</v>
      </c>
      <c r="Y169">
        <v>11</v>
      </c>
      <c r="Z169" t="s">
        <v>44</v>
      </c>
      <c r="AA169" t="s">
        <v>87</v>
      </c>
      <c r="AB169">
        <v>3</v>
      </c>
      <c r="AC169" t="s">
        <v>66</v>
      </c>
      <c r="AD169" t="s">
        <v>145</v>
      </c>
      <c r="AE169" s="15">
        <v>313.41000000000003</v>
      </c>
      <c r="AF169" s="4">
        <v>39.176250000000003</v>
      </c>
    </row>
    <row r="170" spans="1:32" x14ac:dyDescent="0.25">
      <c r="A170" t="s">
        <v>589</v>
      </c>
      <c r="B170" t="s">
        <v>590</v>
      </c>
      <c r="C170">
        <v>52</v>
      </c>
      <c r="D170" t="s">
        <v>32</v>
      </c>
      <c r="E170" t="s">
        <v>59</v>
      </c>
      <c r="F170" t="s">
        <v>90</v>
      </c>
      <c r="G170" t="s">
        <v>591</v>
      </c>
      <c r="H170" s="1">
        <v>45467</v>
      </c>
      <c r="I170" s="1">
        <v>45643</v>
      </c>
      <c r="J170">
        <v>176</v>
      </c>
      <c r="K170">
        <v>3</v>
      </c>
      <c r="L170">
        <v>2</v>
      </c>
      <c r="M170" t="s">
        <v>36</v>
      </c>
      <c r="N170" s="4">
        <v>1922.75</v>
      </c>
      <c r="O170" t="s">
        <v>79</v>
      </c>
      <c r="P170" t="s">
        <v>62</v>
      </c>
      <c r="Q170" t="s">
        <v>39</v>
      </c>
      <c r="R170" t="s">
        <v>40</v>
      </c>
      <c r="S170" t="s">
        <v>39</v>
      </c>
      <c r="T170">
        <v>2</v>
      </c>
      <c r="U170" t="s">
        <v>41</v>
      </c>
      <c r="V170" t="s">
        <v>81</v>
      </c>
      <c r="W170" t="s">
        <v>103</v>
      </c>
      <c r="X170">
        <v>6</v>
      </c>
      <c r="Y170">
        <v>12</v>
      </c>
      <c r="Z170" t="s">
        <v>55</v>
      </c>
      <c r="AA170" t="s">
        <v>41</v>
      </c>
      <c r="AB170">
        <v>5</v>
      </c>
      <c r="AC170" t="s">
        <v>98</v>
      </c>
      <c r="AD170" t="s">
        <v>145</v>
      </c>
      <c r="AE170" s="15">
        <v>961.375</v>
      </c>
      <c r="AF170" s="4">
        <v>640.91666666666663</v>
      </c>
    </row>
    <row r="171" spans="1:32" x14ac:dyDescent="0.25">
      <c r="A171" t="s">
        <v>592</v>
      </c>
      <c r="B171" t="s">
        <v>593</v>
      </c>
      <c r="C171">
        <v>19</v>
      </c>
      <c r="D171" t="s">
        <v>58</v>
      </c>
      <c r="E171" t="s">
        <v>59</v>
      </c>
      <c r="F171" t="s">
        <v>34</v>
      </c>
      <c r="G171" t="s">
        <v>594</v>
      </c>
      <c r="H171" s="1">
        <v>45375</v>
      </c>
      <c r="I171" s="1">
        <v>45453</v>
      </c>
      <c r="J171">
        <v>78</v>
      </c>
      <c r="K171">
        <v>7</v>
      </c>
      <c r="L171">
        <v>1</v>
      </c>
      <c r="M171" t="s">
        <v>36</v>
      </c>
      <c r="N171" s="4">
        <v>1818.42</v>
      </c>
      <c r="O171" t="s">
        <v>37</v>
      </c>
      <c r="P171" t="s">
        <v>118</v>
      </c>
      <c r="Q171" t="s">
        <v>39</v>
      </c>
      <c r="R171" t="s">
        <v>40</v>
      </c>
      <c r="S171" t="s">
        <v>39</v>
      </c>
      <c r="T171">
        <v>6</v>
      </c>
      <c r="U171" t="s">
        <v>41</v>
      </c>
      <c r="V171" t="s">
        <v>53</v>
      </c>
      <c r="W171" t="s">
        <v>54</v>
      </c>
      <c r="X171">
        <v>3</v>
      </c>
      <c r="Y171">
        <v>6</v>
      </c>
      <c r="Z171" t="s">
        <v>55</v>
      </c>
      <c r="AA171" t="s">
        <v>41</v>
      </c>
      <c r="AB171">
        <v>3</v>
      </c>
      <c r="AC171" t="s">
        <v>45</v>
      </c>
      <c r="AD171" t="s">
        <v>67</v>
      </c>
      <c r="AE171" s="15">
        <v>1818.42</v>
      </c>
      <c r="AF171" s="4">
        <v>259.77428571428572</v>
      </c>
    </row>
    <row r="172" spans="1:32" x14ac:dyDescent="0.25">
      <c r="A172" t="s">
        <v>595</v>
      </c>
      <c r="B172" t="s">
        <v>596</v>
      </c>
      <c r="C172">
        <v>29</v>
      </c>
      <c r="D172" t="s">
        <v>58</v>
      </c>
      <c r="E172" t="s">
        <v>49</v>
      </c>
      <c r="F172" t="s">
        <v>34</v>
      </c>
      <c r="G172" t="s">
        <v>597</v>
      </c>
      <c r="H172" s="1">
        <v>45349</v>
      </c>
      <c r="I172" s="1">
        <v>45491</v>
      </c>
      <c r="J172">
        <v>142</v>
      </c>
      <c r="K172">
        <v>13</v>
      </c>
      <c r="L172">
        <v>2</v>
      </c>
      <c r="M172" t="s">
        <v>61</v>
      </c>
      <c r="N172" s="4">
        <v>590.1</v>
      </c>
      <c r="O172" t="s">
        <v>73</v>
      </c>
      <c r="P172" t="s">
        <v>86</v>
      </c>
      <c r="Q172" t="s">
        <v>63</v>
      </c>
      <c r="R172" t="s">
        <v>64</v>
      </c>
      <c r="S172" t="s">
        <v>129</v>
      </c>
      <c r="T172">
        <v>12</v>
      </c>
      <c r="U172" t="s">
        <v>87</v>
      </c>
      <c r="V172" t="s">
        <v>81</v>
      </c>
      <c r="W172" t="s">
        <v>54</v>
      </c>
      <c r="X172">
        <v>2</v>
      </c>
      <c r="Y172">
        <v>7</v>
      </c>
      <c r="Z172" t="s">
        <v>55</v>
      </c>
      <c r="AA172" t="s">
        <v>41</v>
      </c>
      <c r="AB172">
        <v>2</v>
      </c>
      <c r="AC172" t="s">
        <v>45</v>
      </c>
      <c r="AD172" t="s">
        <v>67</v>
      </c>
      <c r="AE172" s="15">
        <v>295.05</v>
      </c>
      <c r="AF172" s="4">
        <v>45.392307692307696</v>
      </c>
    </row>
    <row r="173" spans="1:32" x14ac:dyDescent="0.25">
      <c r="A173" t="s">
        <v>598</v>
      </c>
      <c r="B173" t="s">
        <v>599</v>
      </c>
      <c r="C173">
        <v>57</v>
      </c>
      <c r="D173" t="s">
        <v>96</v>
      </c>
      <c r="E173" t="s">
        <v>70</v>
      </c>
      <c r="F173" t="s">
        <v>90</v>
      </c>
      <c r="G173" t="s">
        <v>600</v>
      </c>
      <c r="H173" s="1">
        <v>45327</v>
      </c>
      <c r="I173" s="1">
        <v>45580</v>
      </c>
      <c r="J173">
        <v>253</v>
      </c>
      <c r="K173">
        <v>6</v>
      </c>
      <c r="L173">
        <v>1</v>
      </c>
      <c r="M173" t="s">
        <v>72</v>
      </c>
      <c r="N173" s="4">
        <v>1138.8800000000001</v>
      </c>
      <c r="O173" t="s">
        <v>79</v>
      </c>
      <c r="P173" t="s">
        <v>38</v>
      </c>
      <c r="Q173" t="s">
        <v>63</v>
      </c>
      <c r="R173" t="s">
        <v>40</v>
      </c>
      <c r="S173" t="s">
        <v>39</v>
      </c>
      <c r="T173">
        <v>5</v>
      </c>
      <c r="U173" t="s">
        <v>41</v>
      </c>
      <c r="V173" t="s">
        <v>42</v>
      </c>
      <c r="W173" t="s">
        <v>103</v>
      </c>
      <c r="X173">
        <v>2</v>
      </c>
      <c r="Y173">
        <v>10</v>
      </c>
      <c r="Z173" t="s">
        <v>55</v>
      </c>
      <c r="AA173" t="s">
        <v>87</v>
      </c>
      <c r="AB173">
        <v>3</v>
      </c>
      <c r="AC173" t="s">
        <v>98</v>
      </c>
      <c r="AD173" t="s">
        <v>145</v>
      </c>
      <c r="AE173" s="15">
        <v>1138.8800000000001</v>
      </c>
      <c r="AF173" s="4">
        <v>189.81333333333336</v>
      </c>
    </row>
    <row r="174" spans="1:32" x14ac:dyDescent="0.25">
      <c r="A174" t="s">
        <v>601</v>
      </c>
      <c r="B174" t="s">
        <v>602</v>
      </c>
      <c r="C174">
        <v>29</v>
      </c>
      <c r="D174" t="s">
        <v>96</v>
      </c>
      <c r="E174" t="s">
        <v>33</v>
      </c>
      <c r="F174" t="s">
        <v>34</v>
      </c>
      <c r="G174" t="s">
        <v>603</v>
      </c>
      <c r="H174" s="1">
        <v>45330</v>
      </c>
      <c r="I174" s="1">
        <v>45606</v>
      </c>
      <c r="J174">
        <v>276</v>
      </c>
      <c r="K174">
        <v>4</v>
      </c>
      <c r="L174">
        <v>3</v>
      </c>
      <c r="M174" t="s">
        <v>36</v>
      </c>
      <c r="N174" s="4">
        <v>1801.04</v>
      </c>
      <c r="O174" t="s">
        <v>37</v>
      </c>
      <c r="P174" t="s">
        <v>118</v>
      </c>
      <c r="Q174" t="s">
        <v>39</v>
      </c>
      <c r="R174" t="s">
        <v>64</v>
      </c>
      <c r="S174" t="s">
        <v>39</v>
      </c>
      <c r="T174">
        <v>3</v>
      </c>
      <c r="U174" t="s">
        <v>87</v>
      </c>
      <c r="V174" t="s">
        <v>53</v>
      </c>
      <c r="W174" t="s">
        <v>103</v>
      </c>
      <c r="X174">
        <v>2</v>
      </c>
      <c r="Y174">
        <v>11</v>
      </c>
      <c r="Z174" t="s">
        <v>55</v>
      </c>
      <c r="AA174" t="s">
        <v>41</v>
      </c>
      <c r="AB174">
        <v>4</v>
      </c>
      <c r="AC174" t="s">
        <v>98</v>
      </c>
      <c r="AD174" t="s">
        <v>67</v>
      </c>
      <c r="AE174" s="15">
        <v>600.34666666666669</v>
      </c>
      <c r="AF174" s="4">
        <v>450.26</v>
      </c>
    </row>
    <row r="175" spans="1:32" x14ac:dyDescent="0.25">
      <c r="A175" t="s">
        <v>604</v>
      </c>
      <c r="B175" t="s">
        <v>605</v>
      </c>
      <c r="C175">
        <v>47</v>
      </c>
      <c r="D175" t="s">
        <v>58</v>
      </c>
      <c r="E175" t="s">
        <v>33</v>
      </c>
      <c r="F175" t="s">
        <v>34</v>
      </c>
      <c r="G175" t="s">
        <v>606</v>
      </c>
      <c r="H175" s="1">
        <v>45430</v>
      </c>
      <c r="I175" s="1">
        <v>45637</v>
      </c>
      <c r="J175">
        <v>207</v>
      </c>
      <c r="K175">
        <v>14</v>
      </c>
      <c r="L175">
        <v>4</v>
      </c>
      <c r="M175" t="s">
        <v>36</v>
      </c>
      <c r="N175" s="4">
        <v>144.63999999999999</v>
      </c>
      <c r="O175" t="s">
        <v>37</v>
      </c>
      <c r="P175" t="s">
        <v>86</v>
      </c>
      <c r="Q175" t="s">
        <v>39</v>
      </c>
      <c r="R175" t="s">
        <v>64</v>
      </c>
      <c r="S175" t="s">
        <v>39</v>
      </c>
      <c r="T175">
        <v>13</v>
      </c>
      <c r="U175" t="s">
        <v>87</v>
      </c>
      <c r="V175" t="s">
        <v>81</v>
      </c>
      <c r="W175" t="s">
        <v>103</v>
      </c>
      <c r="X175">
        <v>5</v>
      </c>
      <c r="Y175">
        <v>12</v>
      </c>
      <c r="Z175" t="s">
        <v>44</v>
      </c>
      <c r="AA175" t="s">
        <v>87</v>
      </c>
      <c r="AB175">
        <v>3</v>
      </c>
      <c r="AC175" t="s">
        <v>98</v>
      </c>
      <c r="AD175" t="s">
        <v>93</v>
      </c>
      <c r="AE175" s="15">
        <v>36.159999999999997</v>
      </c>
      <c r="AF175" s="4">
        <v>10.331428571428571</v>
      </c>
    </row>
    <row r="176" spans="1:32" x14ac:dyDescent="0.25">
      <c r="A176" t="s">
        <v>607</v>
      </c>
      <c r="B176" t="s">
        <v>608</v>
      </c>
      <c r="C176">
        <v>45</v>
      </c>
      <c r="D176" t="s">
        <v>96</v>
      </c>
      <c r="E176" t="s">
        <v>33</v>
      </c>
      <c r="F176" t="s">
        <v>90</v>
      </c>
      <c r="G176" t="s">
        <v>609</v>
      </c>
      <c r="H176" s="1">
        <v>45325</v>
      </c>
      <c r="I176" s="1">
        <v>45567</v>
      </c>
      <c r="J176">
        <v>242</v>
      </c>
      <c r="K176">
        <v>7</v>
      </c>
      <c r="L176">
        <v>4</v>
      </c>
      <c r="M176" t="s">
        <v>36</v>
      </c>
      <c r="N176" s="4">
        <v>1421.65</v>
      </c>
      <c r="O176" t="s">
        <v>73</v>
      </c>
      <c r="P176" t="s">
        <v>92</v>
      </c>
      <c r="Q176" t="s">
        <v>39</v>
      </c>
      <c r="R176" t="s">
        <v>52</v>
      </c>
      <c r="S176" t="s">
        <v>39</v>
      </c>
      <c r="T176">
        <v>6</v>
      </c>
      <c r="U176" t="s">
        <v>87</v>
      </c>
      <c r="V176" t="s">
        <v>53</v>
      </c>
      <c r="W176" t="s">
        <v>103</v>
      </c>
      <c r="X176">
        <v>2</v>
      </c>
      <c r="Y176">
        <v>10</v>
      </c>
      <c r="Z176" t="s">
        <v>55</v>
      </c>
      <c r="AA176" t="s">
        <v>87</v>
      </c>
      <c r="AB176">
        <v>3</v>
      </c>
      <c r="AC176" t="s">
        <v>114</v>
      </c>
      <c r="AD176" t="s">
        <v>93</v>
      </c>
      <c r="AE176" s="15">
        <v>355.41250000000002</v>
      </c>
      <c r="AF176" s="4">
        <v>203.09285714285716</v>
      </c>
    </row>
    <row r="177" spans="1:32" x14ac:dyDescent="0.25">
      <c r="A177" t="s">
        <v>610</v>
      </c>
      <c r="B177" t="s">
        <v>611</v>
      </c>
      <c r="C177">
        <v>51</v>
      </c>
      <c r="D177" t="s">
        <v>58</v>
      </c>
      <c r="E177" t="s">
        <v>33</v>
      </c>
      <c r="F177" t="s">
        <v>34</v>
      </c>
      <c r="G177" t="s">
        <v>612</v>
      </c>
      <c r="H177" s="1">
        <v>45300</v>
      </c>
      <c r="I177" s="1">
        <v>45324</v>
      </c>
      <c r="J177">
        <v>24</v>
      </c>
      <c r="K177">
        <v>3</v>
      </c>
      <c r="L177">
        <v>4</v>
      </c>
      <c r="M177" t="s">
        <v>36</v>
      </c>
      <c r="N177" s="4">
        <v>1656.16</v>
      </c>
      <c r="O177" t="s">
        <v>37</v>
      </c>
      <c r="P177" t="s">
        <v>38</v>
      </c>
      <c r="Q177" t="s">
        <v>39</v>
      </c>
      <c r="R177" t="s">
        <v>52</v>
      </c>
      <c r="S177" t="s">
        <v>39</v>
      </c>
      <c r="T177">
        <v>2</v>
      </c>
      <c r="U177" t="s">
        <v>41</v>
      </c>
      <c r="V177" t="s">
        <v>81</v>
      </c>
      <c r="W177" t="s">
        <v>103</v>
      </c>
      <c r="X177">
        <v>1</v>
      </c>
      <c r="Y177">
        <v>2</v>
      </c>
      <c r="Z177" t="s">
        <v>55</v>
      </c>
      <c r="AA177" t="s">
        <v>87</v>
      </c>
      <c r="AB177">
        <v>3</v>
      </c>
      <c r="AC177" t="s">
        <v>66</v>
      </c>
      <c r="AD177" t="s">
        <v>145</v>
      </c>
      <c r="AE177" s="15">
        <v>414.04</v>
      </c>
      <c r="AF177" s="4">
        <v>552.0533333333334</v>
      </c>
    </row>
    <row r="178" spans="1:32" x14ac:dyDescent="0.25">
      <c r="A178" t="s">
        <v>613</v>
      </c>
      <c r="B178" t="s">
        <v>614</v>
      </c>
      <c r="C178">
        <v>24</v>
      </c>
      <c r="D178" t="s">
        <v>58</v>
      </c>
      <c r="E178" t="s">
        <v>84</v>
      </c>
      <c r="F178" t="s">
        <v>34</v>
      </c>
      <c r="G178" t="s">
        <v>615</v>
      </c>
      <c r="H178" s="1">
        <v>45404</v>
      </c>
      <c r="I178" s="1">
        <v>45504</v>
      </c>
      <c r="J178">
        <v>100</v>
      </c>
      <c r="K178">
        <v>11</v>
      </c>
      <c r="L178">
        <v>2</v>
      </c>
      <c r="M178" t="s">
        <v>36</v>
      </c>
      <c r="N178" s="4">
        <v>1406.05</v>
      </c>
      <c r="O178" t="s">
        <v>79</v>
      </c>
      <c r="P178" t="s">
        <v>92</v>
      </c>
      <c r="Q178" t="s">
        <v>39</v>
      </c>
      <c r="R178" t="s">
        <v>40</v>
      </c>
      <c r="S178" t="s">
        <v>39</v>
      </c>
      <c r="T178">
        <v>10</v>
      </c>
      <c r="U178" t="s">
        <v>87</v>
      </c>
      <c r="V178" t="s">
        <v>81</v>
      </c>
      <c r="W178" t="s">
        <v>103</v>
      </c>
      <c r="X178">
        <v>4</v>
      </c>
      <c r="Y178">
        <v>7</v>
      </c>
      <c r="Z178" t="s">
        <v>55</v>
      </c>
      <c r="AA178" t="s">
        <v>41</v>
      </c>
      <c r="AB178">
        <v>2</v>
      </c>
      <c r="AC178" t="s">
        <v>45</v>
      </c>
      <c r="AD178" t="s">
        <v>67</v>
      </c>
      <c r="AE178" s="15">
        <v>703.02499999999998</v>
      </c>
      <c r="AF178" s="4">
        <v>127.82272727272726</v>
      </c>
    </row>
    <row r="179" spans="1:32" x14ac:dyDescent="0.25">
      <c r="A179" t="s">
        <v>616</v>
      </c>
      <c r="B179" t="s">
        <v>617</v>
      </c>
      <c r="C179">
        <v>59</v>
      </c>
      <c r="D179" t="s">
        <v>96</v>
      </c>
      <c r="E179" t="s">
        <v>84</v>
      </c>
      <c r="F179" t="s">
        <v>90</v>
      </c>
      <c r="G179" t="s">
        <v>618</v>
      </c>
      <c r="H179" s="1">
        <v>45469</v>
      </c>
      <c r="I179" s="1">
        <v>45591</v>
      </c>
      <c r="J179">
        <v>122</v>
      </c>
      <c r="K179">
        <v>4</v>
      </c>
      <c r="L179">
        <v>3</v>
      </c>
      <c r="M179" t="s">
        <v>61</v>
      </c>
      <c r="N179" s="4">
        <v>1225.6300000000001</v>
      </c>
      <c r="O179" t="s">
        <v>73</v>
      </c>
      <c r="P179" t="s">
        <v>51</v>
      </c>
      <c r="Q179" t="s">
        <v>102</v>
      </c>
      <c r="R179" t="s">
        <v>40</v>
      </c>
      <c r="S179" t="s">
        <v>228</v>
      </c>
      <c r="T179">
        <v>3</v>
      </c>
      <c r="U179" t="s">
        <v>87</v>
      </c>
      <c r="V179" t="s">
        <v>53</v>
      </c>
      <c r="W179" t="s">
        <v>43</v>
      </c>
      <c r="X179">
        <v>6</v>
      </c>
      <c r="Y179">
        <v>10</v>
      </c>
      <c r="Z179" t="s">
        <v>44</v>
      </c>
      <c r="AA179" t="s">
        <v>87</v>
      </c>
      <c r="AB179">
        <v>5</v>
      </c>
      <c r="AC179" t="s">
        <v>114</v>
      </c>
      <c r="AD179" t="s">
        <v>145</v>
      </c>
      <c r="AE179" s="15">
        <v>408.54333333333335</v>
      </c>
      <c r="AF179" s="4">
        <v>306.40750000000003</v>
      </c>
    </row>
    <row r="180" spans="1:32" x14ac:dyDescent="0.25">
      <c r="A180" t="s">
        <v>619</v>
      </c>
      <c r="B180" t="s">
        <v>620</v>
      </c>
      <c r="C180">
        <v>20</v>
      </c>
      <c r="D180" t="s">
        <v>32</v>
      </c>
      <c r="E180" t="s">
        <v>70</v>
      </c>
      <c r="F180" t="s">
        <v>34</v>
      </c>
      <c r="G180" t="s">
        <v>621</v>
      </c>
      <c r="H180" s="1">
        <v>45440</v>
      </c>
      <c r="I180" s="1">
        <v>45609</v>
      </c>
      <c r="J180">
        <v>169</v>
      </c>
      <c r="K180">
        <v>13</v>
      </c>
      <c r="L180">
        <v>1</v>
      </c>
      <c r="M180" t="s">
        <v>72</v>
      </c>
      <c r="N180" s="4">
        <v>795.05</v>
      </c>
      <c r="O180" t="s">
        <v>37</v>
      </c>
      <c r="P180" t="s">
        <v>38</v>
      </c>
      <c r="Q180" t="s">
        <v>63</v>
      </c>
      <c r="R180" t="s">
        <v>40</v>
      </c>
      <c r="S180" t="s">
        <v>39</v>
      </c>
      <c r="T180">
        <v>12</v>
      </c>
      <c r="U180" t="s">
        <v>41</v>
      </c>
      <c r="V180" t="s">
        <v>53</v>
      </c>
      <c r="W180" t="s">
        <v>103</v>
      </c>
      <c r="X180">
        <v>5</v>
      </c>
      <c r="Y180">
        <v>11</v>
      </c>
      <c r="Z180" t="s">
        <v>44</v>
      </c>
      <c r="AA180" t="s">
        <v>87</v>
      </c>
      <c r="AB180">
        <v>5</v>
      </c>
      <c r="AC180" t="s">
        <v>114</v>
      </c>
      <c r="AD180" t="s">
        <v>67</v>
      </c>
      <c r="AE180" s="15">
        <v>795.05</v>
      </c>
      <c r="AF180" s="4">
        <v>61.157692307692301</v>
      </c>
    </row>
    <row r="181" spans="1:32" x14ac:dyDescent="0.25">
      <c r="A181" t="s">
        <v>622</v>
      </c>
      <c r="B181" t="s">
        <v>623</v>
      </c>
      <c r="C181">
        <v>60</v>
      </c>
      <c r="D181" t="s">
        <v>96</v>
      </c>
      <c r="E181" t="s">
        <v>70</v>
      </c>
      <c r="F181" t="s">
        <v>34</v>
      </c>
      <c r="G181" t="s">
        <v>624</v>
      </c>
      <c r="H181" s="1">
        <v>45309</v>
      </c>
      <c r="I181" s="1">
        <v>45461</v>
      </c>
      <c r="J181">
        <v>152</v>
      </c>
      <c r="K181">
        <v>11</v>
      </c>
      <c r="L181">
        <v>1</v>
      </c>
      <c r="M181" t="s">
        <v>72</v>
      </c>
      <c r="N181" s="4">
        <v>935.67</v>
      </c>
      <c r="O181" t="s">
        <v>79</v>
      </c>
      <c r="P181" t="s">
        <v>86</v>
      </c>
      <c r="Q181" t="s">
        <v>102</v>
      </c>
      <c r="R181" t="s">
        <v>64</v>
      </c>
      <c r="S181" t="s">
        <v>39</v>
      </c>
      <c r="T181">
        <v>10</v>
      </c>
      <c r="U181" t="s">
        <v>87</v>
      </c>
      <c r="V181" t="s">
        <v>81</v>
      </c>
      <c r="W181" t="s">
        <v>54</v>
      </c>
      <c r="X181">
        <v>1</v>
      </c>
      <c r="Y181">
        <v>6</v>
      </c>
      <c r="Z181" t="s">
        <v>55</v>
      </c>
      <c r="AA181" t="s">
        <v>87</v>
      </c>
      <c r="AB181">
        <v>2</v>
      </c>
      <c r="AC181" t="s">
        <v>66</v>
      </c>
      <c r="AD181" t="s">
        <v>145</v>
      </c>
      <c r="AE181" s="15">
        <v>935.67</v>
      </c>
      <c r="AF181" s="4">
        <v>85.060909090909092</v>
      </c>
    </row>
    <row r="182" spans="1:32" x14ac:dyDescent="0.25">
      <c r="A182" t="s">
        <v>625</v>
      </c>
      <c r="B182" t="s">
        <v>626</v>
      </c>
      <c r="C182">
        <v>22</v>
      </c>
      <c r="D182" t="s">
        <v>32</v>
      </c>
      <c r="E182" t="s">
        <v>70</v>
      </c>
      <c r="F182" t="s">
        <v>34</v>
      </c>
      <c r="G182" t="s">
        <v>627</v>
      </c>
      <c r="H182" s="1">
        <v>45349</v>
      </c>
      <c r="I182" s="1">
        <v>45533</v>
      </c>
      <c r="J182">
        <v>184</v>
      </c>
      <c r="K182">
        <v>8</v>
      </c>
      <c r="L182">
        <v>3</v>
      </c>
      <c r="M182" t="s">
        <v>36</v>
      </c>
      <c r="N182" s="4">
        <v>1693.86</v>
      </c>
      <c r="O182" t="s">
        <v>79</v>
      </c>
      <c r="P182" t="s">
        <v>38</v>
      </c>
      <c r="Q182" t="s">
        <v>39</v>
      </c>
      <c r="R182" t="s">
        <v>40</v>
      </c>
      <c r="S182" t="s">
        <v>39</v>
      </c>
      <c r="T182">
        <v>7</v>
      </c>
      <c r="U182" t="s">
        <v>41</v>
      </c>
      <c r="V182" t="s">
        <v>42</v>
      </c>
      <c r="W182" t="s">
        <v>54</v>
      </c>
      <c r="X182">
        <v>2</v>
      </c>
      <c r="Y182">
        <v>8</v>
      </c>
      <c r="Z182" t="s">
        <v>44</v>
      </c>
      <c r="AA182" t="s">
        <v>41</v>
      </c>
      <c r="AB182">
        <v>5</v>
      </c>
      <c r="AC182" t="s">
        <v>3109</v>
      </c>
      <c r="AD182" t="s">
        <v>67</v>
      </c>
      <c r="AE182" s="15">
        <v>564.62</v>
      </c>
      <c r="AF182" s="4">
        <v>211.73249999999999</v>
      </c>
    </row>
    <row r="183" spans="1:32" x14ac:dyDescent="0.25">
      <c r="A183" t="s">
        <v>628</v>
      </c>
      <c r="B183" t="s">
        <v>629</v>
      </c>
      <c r="C183">
        <v>37</v>
      </c>
      <c r="D183" t="s">
        <v>96</v>
      </c>
      <c r="E183" t="s">
        <v>49</v>
      </c>
      <c r="F183" t="s">
        <v>90</v>
      </c>
      <c r="G183" t="s">
        <v>630</v>
      </c>
      <c r="H183" s="1">
        <v>45363</v>
      </c>
      <c r="I183" s="1">
        <v>45388</v>
      </c>
      <c r="J183">
        <v>25</v>
      </c>
      <c r="K183">
        <v>2</v>
      </c>
      <c r="L183">
        <v>3</v>
      </c>
      <c r="M183" t="s">
        <v>61</v>
      </c>
      <c r="N183" s="4">
        <v>756.82</v>
      </c>
      <c r="O183" t="s">
        <v>73</v>
      </c>
      <c r="P183" t="s">
        <v>118</v>
      </c>
      <c r="Q183" t="s">
        <v>63</v>
      </c>
      <c r="R183" t="s">
        <v>40</v>
      </c>
      <c r="S183" t="s">
        <v>119</v>
      </c>
      <c r="T183">
        <v>1</v>
      </c>
      <c r="U183" t="s">
        <v>41</v>
      </c>
      <c r="V183" t="s">
        <v>81</v>
      </c>
      <c r="W183" t="s">
        <v>103</v>
      </c>
      <c r="X183">
        <v>3</v>
      </c>
      <c r="Y183">
        <v>4</v>
      </c>
      <c r="Z183" t="s">
        <v>55</v>
      </c>
      <c r="AA183" t="s">
        <v>87</v>
      </c>
      <c r="AB183">
        <v>1</v>
      </c>
      <c r="AC183" t="s">
        <v>45</v>
      </c>
      <c r="AD183" t="s">
        <v>46</v>
      </c>
      <c r="AE183" s="15">
        <v>252.27333333333334</v>
      </c>
      <c r="AF183" s="4">
        <v>378.41</v>
      </c>
    </row>
    <row r="184" spans="1:32" x14ac:dyDescent="0.25">
      <c r="A184" t="s">
        <v>631</v>
      </c>
      <c r="B184" t="s">
        <v>632</v>
      </c>
      <c r="C184">
        <v>18</v>
      </c>
      <c r="D184" t="s">
        <v>58</v>
      </c>
      <c r="E184" t="s">
        <v>109</v>
      </c>
      <c r="F184" t="s">
        <v>34</v>
      </c>
      <c r="G184" t="s">
        <v>633</v>
      </c>
      <c r="H184" s="1">
        <v>45473</v>
      </c>
      <c r="I184" s="1">
        <v>45501</v>
      </c>
      <c r="J184">
        <v>28</v>
      </c>
      <c r="K184">
        <v>6</v>
      </c>
      <c r="L184">
        <v>4</v>
      </c>
      <c r="M184" t="s">
        <v>36</v>
      </c>
      <c r="N184" s="4">
        <v>1234.25</v>
      </c>
      <c r="O184" t="s">
        <v>73</v>
      </c>
      <c r="P184" t="s">
        <v>38</v>
      </c>
      <c r="Q184" t="s">
        <v>39</v>
      </c>
      <c r="R184" t="s">
        <v>52</v>
      </c>
      <c r="S184" t="s">
        <v>39</v>
      </c>
      <c r="T184">
        <v>5</v>
      </c>
      <c r="U184" t="s">
        <v>41</v>
      </c>
      <c r="V184" t="s">
        <v>81</v>
      </c>
      <c r="W184" t="s">
        <v>43</v>
      </c>
      <c r="X184">
        <v>6</v>
      </c>
      <c r="Y184">
        <v>7</v>
      </c>
      <c r="Z184" t="s">
        <v>55</v>
      </c>
      <c r="AA184" t="s">
        <v>87</v>
      </c>
      <c r="AB184">
        <v>3</v>
      </c>
      <c r="AC184" t="s">
        <v>114</v>
      </c>
      <c r="AD184" t="s">
        <v>67</v>
      </c>
      <c r="AE184" s="15">
        <v>308.5625</v>
      </c>
      <c r="AF184" s="4">
        <v>205.70833333333334</v>
      </c>
    </row>
    <row r="185" spans="1:32" x14ac:dyDescent="0.25">
      <c r="A185" t="s">
        <v>634</v>
      </c>
      <c r="B185" t="s">
        <v>635</v>
      </c>
      <c r="C185">
        <v>35</v>
      </c>
      <c r="D185" t="s">
        <v>32</v>
      </c>
      <c r="E185" t="s">
        <v>109</v>
      </c>
      <c r="F185" t="s">
        <v>34</v>
      </c>
      <c r="G185" t="s">
        <v>636</v>
      </c>
      <c r="H185" s="1">
        <v>45578</v>
      </c>
      <c r="I185" s="1">
        <v>45650</v>
      </c>
      <c r="J185">
        <v>72</v>
      </c>
      <c r="K185">
        <v>14</v>
      </c>
      <c r="L185">
        <v>2</v>
      </c>
      <c r="M185" t="s">
        <v>36</v>
      </c>
      <c r="N185" s="4">
        <v>1549.33</v>
      </c>
      <c r="O185" t="s">
        <v>73</v>
      </c>
      <c r="P185" t="s">
        <v>118</v>
      </c>
      <c r="Q185" t="s">
        <v>39</v>
      </c>
      <c r="R185" t="s">
        <v>52</v>
      </c>
      <c r="S185" t="s">
        <v>39</v>
      </c>
      <c r="T185">
        <v>13</v>
      </c>
      <c r="U185" t="s">
        <v>41</v>
      </c>
      <c r="V185" t="s">
        <v>53</v>
      </c>
      <c r="W185" t="s">
        <v>43</v>
      </c>
      <c r="X185">
        <v>10</v>
      </c>
      <c r="Y185">
        <v>12</v>
      </c>
      <c r="Z185" t="s">
        <v>55</v>
      </c>
      <c r="AA185" t="s">
        <v>41</v>
      </c>
      <c r="AB185">
        <v>3</v>
      </c>
      <c r="AC185" t="s">
        <v>98</v>
      </c>
      <c r="AD185" t="s">
        <v>46</v>
      </c>
      <c r="AE185" s="15">
        <v>774.66499999999996</v>
      </c>
      <c r="AF185" s="4">
        <v>110.66642857142857</v>
      </c>
    </row>
    <row r="186" spans="1:32" x14ac:dyDescent="0.25">
      <c r="A186" t="s">
        <v>637</v>
      </c>
      <c r="B186" t="s">
        <v>638</v>
      </c>
      <c r="C186">
        <v>34</v>
      </c>
      <c r="D186" t="s">
        <v>32</v>
      </c>
      <c r="E186" t="s">
        <v>77</v>
      </c>
      <c r="F186" t="s">
        <v>34</v>
      </c>
      <c r="G186" t="s">
        <v>639</v>
      </c>
      <c r="H186" s="1">
        <v>45434</v>
      </c>
      <c r="I186" s="1">
        <v>45621</v>
      </c>
      <c r="J186">
        <v>187</v>
      </c>
      <c r="K186">
        <v>13</v>
      </c>
      <c r="L186">
        <v>1</v>
      </c>
      <c r="M186" t="s">
        <v>72</v>
      </c>
      <c r="N186" s="4">
        <v>1158.7</v>
      </c>
      <c r="O186" t="s">
        <v>73</v>
      </c>
      <c r="P186" t="s">
        <v>92</v>
      </c>
      <c r="Q186" t="s">
        <v>102</v>
      </c>
      <c r="R186" t="s">
        <v>40</v>
      </c>
      <c r="S186" t="s">
        <v>39</v>
      </c>
      <c r="T186">
        <v>12</v>
      </c>
      <c r="U186" t="s">
        <v>41</v>
      </c>
      <c r="V186" t="s">
        <v>81</v>
      </c>
      <c r="W186" t="s">
        <v>54</v>
      </c>
      <c r="X186">
        <v>5</v>
      </c>
      <c r="Y186">
        <v>11</v>
      </c>
      <c r="Z186" t="s">
        <v>44</v>
      </c>
      <c r="AA186" t="s">
        <v>41</v>
      </c>
      <c r="AB186">
        <v>4</v>
      </c>
      <c r="AC186" t="s">
        <v>114</v>
      </c>
      <c r="AD186" t="s">
        <v>46</v>
      </c>
      <c r="AE186" s="15">
        <v>1158.7</v>
      </c>
      <c r="AF186" s="4">
        <v>89.130769230769232</v>
      </c>
    </row>
    <row r="187" spans="1:32" x14ac:dyDescent="0.25">
      <c r="A187" t="s">
        <v>640</v>
      </c>
      <c r="B187" t="s">
        <v>641</v>
      </c>
      <c r="C187">
        <v>60</v>
      </c>
      <c r="D187" t="s">
        <v>58</v>
      </c>
      <c r="E187" t="s">
        <v>33</v>
      </c>
      <c r="F187" t="s">
        <v>90</v>
      </c>
      <c r="G187" t="s">
        <v>642</v>
      </c>
      <c r="H187" s="1">
        <v>45453</v>
      </c>
      <c r="I187" s="1">
        <v>45604</v>
      </c>
      <c r="J187">
        <v>151</v>
      </c>
      <c r="K187">
        <v>2</v>
      </c>
      <c r="L187">
        <v>4</v>
      </c>
      <c r="M187" t="s">
        <v>36</v>
      </c>
      <c r="N187" s="4">
        <v>322.38</v>
      </c>
      <c r="O187" t="s">
        <v>37</v>
      </c>
      <c r="P187" t="s">
        <v>80</v>
      </c>
      <c r="Q187" t="s">
        <v>39</v>
      </c>
      <c r="R187" t="s">
        <v>64</v>
      </c>
      <c r="S187" t="s">
        <v>39</v>
      </c>
      <c r="T187">
        <v>1</v>
      </c>
      <c r="U187" t="s">
        <v>87</v>
      </c>
      <c r="V187" t="s">
        <v>81</v>
      </c>
      <c r="W187" t="s">
        <v>54</v>
      </c>
      <c r="X187">
        <v>6</v>
      </c>
      <c r="Y187">
        <v>11</v>
      </c>
      <c r="Z187" t="s">
        <v>55</v>
      </c>
      <c r="AA187" t="s">
        <v>41</v>
      </c>
      <c r="AB187">
        <v>5</v>
      </c>
      <c r="AC187" t="s">
        <v>114</v>
      </c>
      <c r="AD187" t="s">
        <v>145</v>
      </c>
      <c r="AE187" s="15">
        <v>80.594999999999999</v>
      </c>
      <c r="AF187" s="4">
        <v>161.19</v>
      </c>
    </row>
    <row r="188" spans="1:32" x14ac:dyDescent="0.25">
      <c r="A188" t="s">
        <v>643</v>
      </c>
      <c r="B188" t="s">
        <v>644</v>
      </c>
      <c r="C188">
        <v>34</v>
      </c>
      <c r="D188" t="s">
        <v>96</v>
      </c>
      <c r="E188" t="s">
        <v>59</v>
      </c>
      <c r="F188" t="s">
        <v>90</v>
      </c>
      <c r="G188" t="s">
        <v>645</v>
      </c>
      <c r="H188" s="1">
        <v>45334</v>
      </c>
      <c r="I188" s="1">
        <v>45623</v>
      </c>
      <c r="J188">
        <v>289</v>
      </c>
      <c r="K188">
        <v>4</v>
      </c>
      <c r="L188">
        <v>2</v>
      </c>
      <c r="M188" t="s">
        <v>72</v>
      </c>
      <c r="N188" s="4">
        <v>1433.11</v>
      </c>
      <c r="O188" t="s">
        <v>37</v>
      </c>
      <c r="P188" t="s">
        <v>118</v>
      </c>
      <c r="Q188" t="s">
        <v>63</v>
      </c>
      <c r="R188" t="s">
        <v>64</v>
      </c>
      <c r="S188" t="s">
        <v>39</v>
      </c>
      <c r="T188">
        <v>3</v>
      </c>
      <c r="U188" t="s">
        <v>87</v>
      </c>
      <c r="V188" t="s">
        <v>81</v>
      </c>
      <c r="W188" t="s">
        <v>103</v>
      </c>
      <c r="X188">
        <v>2</v>
      </c>
      <c r="Y188">
        <v>11</v>
      </c>
      <c r="Z188" t="s">
        <v>55</v>
      </c>
      <c r="AA188" t="s">
        <v>41</v>
      </c>
      <c r="AB188">
        <v>3</v>
      </c>
      <c r="AC188" t="s">
        <v>45</v>
      </c>
      <c r="AD188" t="s">
        <v>46</v>
      </c>
      <c r="AE188" s="15">
        <v>716.55499999999995</v>
      </c>
      <c r="AF188" s="4">
        <v>358.27749999999997</v>
      </c>
    </row>
    <row r="189" spans="1:32" x14ac:dyDescent="0.25">
      <c r="A189" t="s">
        <v>646</v>
      </c>
      <c r="B189" t="s">
        <v>647</v>
      </c>
      <c r="C189">
        <v>48</v>
      </c>
      <c r="D189" t="s">
        <v>96</v>
      </c>
      <c r="E189" t="s">
        <v>59</v>
      </c>
      <c r="F189" t="s">
        <v>34</v>
      </c>
      <c r="G189" t="s">
        <v>648</v>
      </c>
      <c r="H189" s="1">
        <v>45350</v>
      </c>
      <c r="I189" s="1">
        <v>45507</v>
      </c>
      <c r="J189">
        <v>157</v>
      </c>
      <c r="K189">
        <v>10</v>
      </c>
      <c r="L189">
        <v>2</v>
      </c>
      <c r="M189" t="s">
        <v>72</v>
      </c>
      <c r="N189" s="4">
        <v>1116.55</v>
      </c>
      <c r="O189" t="s">
        <v>37</v>
      </c>
      <c r="P189" t="s">
        <v>38</v>
      </c>
      <c r="Q189" t="s">
        <v>63</v>
      </c>
      <c r="R189" t="s">
        <v>52</v>
      </c>
      <c r="S189" t="s">
        <v>39</v>
      </c>
      <c r="T189">
        <v>9</v>
      </c>
      <c r="U189" t="s">
        <v>41</v>
      </c>
      <c r="V189" t="s">
        <v>42</v>
      </c>
      <c r="W189" t="s">
        <v>54</v>
      </c>
      <c r="X189">
        <v>2</v>
      </c>
      <c r="Y189">
        <v>8</v>
      </c>
      <c r="Z189" t="s">
        <v>44</v>
      </c>
      <c r="AA189" t="s">
        <v>41</v>
      </c>
      <c r="AB189">
        <v>4</v>
      </c>
      <c r="AC189" t="s">
        <v>3109</v>
      </c>
      <c r="AD189" t="s">
        <v>93</v>
      </c>
      <c r="AE189" s="15">
        <v>558.27499999999998</v>
      </c>
      <c r="AF189" s="4">
        <v>111.655</v>
      </c>
    </row>
    <row r="190" spans="1:32" x14ac:dyDescent="0.25">
      <c r="A190" t="s">
        <v>649</v>
      </c>
      <c r="B190" t="s">
        <v>650</v>
      </c>
      <c r="C190">
        <v>38</v>
      </c>
      <c r="D190" t="s">
        <v>96</v>
      </c>
      <c r="E190" t="s">
        <v>59</v>
      </c>
      <c r="F190" t="s">
        <v>34</v>
      </c>
      <c r="G190" t="s">
        <v>651</v>
      </c>
      <c r="H190" s="1">
        <v>45487</v>
      </c>
      <c r="I190" s="1">
        <v>45526</v>
      </c>
      <c r="J190">
        <v>39</v>
      </c>
      <c r="K190">
        <v>3</v>
      </c>
      <c r="L190">
        <v>4</v>
      </c>
      <c r="M190" t="s">
        <v>72</v>
      </c>
      <c r="N190" s="4">
        <v>867.54</v>
      </c>
      <c r="O190" t="s">
        <v>79</v>
      </c>
      <c r="P190" t="s">
        <v>38</v>
      </c>
      <c r="Q190" t="s">
        <v>102</v>
      </c>
      <c r="R190" t="s">
        <v>64</v>
      </c>
      <c r="S190" t="s">
        <v>39</v>
      </c>
      <c r="T190">
        <v>2</v>
      </c>
      <c r="U190" t="s">
        <v>87</v>
      </c>
      <c r="V190" t="s">
        <v>42</v>
      </c>
      <c r="W190" t="s">
        <v>103</v>
      </c>
      <c r="X190">
        <v>7</v>
      </c>
      <c r="Y190">
        <v>8</v>
      </c>
      <c r="Z190" t="s">
        <v>44</v>
      </c>
      <c r="AA190" t="s">
        <v>87</v>
      </c>
      <c r="AB190">
        <v>3</v>
      </c>
      <c r="AC190" t="s">
        <v>164</v>
      </c>
      <c r="AD190" t="s">
        <v>46</v>
      </c>
      <c r="AE190" s="15">
        <v>216.88499999999999</v>
      </c>
      <c r="AF190" s="4">
        <v>289.18</v>
      </c>
    </row>
    <row r="191" spans="1:32" x14ac:dyDescent="0.25">
      <c r="A191" t="s">
        <v>652</v>
      </c>
      <c r="B191" t="s">
        <v>653</v>
      </c>
      <c r="C191">
        <v>38</v>
      </c>
      <c r="D191" t="s">
        <v>96</v>
      </c>
      <c r="E191" t="s">
        <v>59</v>
      </c>
      <c r="F191" t="s">
        <v>34</v>
      </c>
      <c r="G191" t="s">
        <v>654</v>
      </c>
      <c r="H191" s="1">
        <v>45368</v>
      </c>
      <c r="I191" s="1">
        <v>45469</v>
      </c>
      <c r="J191">
        <v>101</v>
      </c>
      <c r="K191">
        <v>7</v>
      </c>
      <c r="L191">
        <v>3</v>
      </c>
      <c r="M191" t="s">
        <v>36</v>
      </c>
      <c r="N191" s="4">
        <v>1534.75</v>
      </c>
      <c r="O191" t="s">
        <v>73</v>
      </c>
      <c r="P191" t="s">
        <v>62</v>
      </c>
      <c r="Q191" t="s">
        <v>39</v>
      </c>
      <c r="R191" t="s">
        <v>64</v>
      </c>
      <c r="S191" t="s">
        <v>39</v>
      </c>
      <c r="T191">
        <v>6</v>
      </c>
      <c r="U191" t="s">
        <v>41</v>
      </c>
      <c r="V191" t="s">
        <v>53</v>
      </c>
      <c r="W191" t="s">
        <v>43</v>
      </c>
      <c r="X191">
        <v>3</v>
      </c>
      <c r="Y191">
        <v>6</v>
      </c>
      <c r="Z191" t="s">
        <v>44</v>
      </c>
      <c r="AA191" t="s">
        <v>87</v>
      </c>
      <c r="AB191">
        <v>4</v>
      </c>
      <c r="AC191" t="s">
        <v>98</v>
      </c>
      <c r="AD191" t="s">
        <v>46</v>
      </c>
      <c r="AE191" s="15">
        <v>511.58333333333331</v>
      </c>
      <c r="AF191" s="4">
        <v>219.25</v>
      </c>
    </row>
    <row r="192" spans="1:32" x14ac:dyDescent="0.25">
      <c r="A192" t="s">
        <v>655</v>
      </c>
      <c r="B192" t="s">
        <v>656</v>
      </c>
      <c r="C192">
        <v>40</v>
      </c>
      <c r="D192" t="s">
        <v>96</v>
      </c>
      <c r="E192" t="s">
        <v>33</v>
      </c>
      <c r="F192" t="s">
        <v>90</v>
      </c>
      <c r="G192" t="s">
        <v>657</v>
      </c>
      <c r="H192" s="1">
        <v>45392</v>
      </c>
      <c r="I192" s="1">
        <v>45530</v>
      </c>
      <c r="J192">
        <v>138</v>
      </c>
      <c r="K192">
        <v>13</v>
      </c>
      <c r="L192">
        <v>2</v>
      </c>
      <c r="M192" t="s">
        <v>61</v>
      </c>
      <c r="N192" s="4">
        <v>1292.29</v>
      </c>
      <c r="O192" t="s">
        <v>79</v>
      </c>
      <c r="P192" t="s">
        <v>62</v>
      </c>
      <c r="Q192" t="s">
        <v>63</v>
      </c>
      <c r="R192" t="s">
        <v>52</v>
      </c>
      <c r="S192" t="s">
        <v>119</v>
      </c>
      <c r="T192">
        <v>12</v>
      </c>
      <c r="U192" t="s">
        <v>41</v>
      </c>
      <c r="V192" t="s">
        <v>53</v>
      </c>
      <c r="W192" t="s">
        <v>54</v>
      </c>
      <c r="X192">
        <v>4</v>
      </c>
      <c r="Y192">
        <v>8</v>
      </c>
      <c r="Z192" t="s">
        <v>44</v>
      </c>
      <c r="AA192" t="s">
        <v>87</v>
      </c>
      <c r="AB192">
        <v>4</v>
      </c>
      <c r="AC192" t="s">
        <v>3109</v>
      </c>
      <c r="AD192" t="s">
        <v>93</v>
      </c>
      <c r="AE192" s="15">
        <v>646.14499999999998</v>
      </c>
      <c r="AF192" s="4">
        <v>99.406923076923078</v>
      </c>
    </row>
    <row r="193" spans="1:32" x14ac:dyDescent="0.25">
      <c r="A193" t="s">
        <v>658</v>
      </c>
      <c r="B193" t="s">
        <v>659</v>
      </c>
      <c r="C193">
        <v>28</v>
      </c>
      <c r="D193" t="s">
        <v>58</v>
      </c>
      <c r="E193" t="s">
        <v>33</v>
      </c>
      <c r="F193" t="s">
        <v>34</v>
      </c>
      <c r="G193" t="s">
        <v>660</v>
      </c>
      <c r="H193" s="1">
        <v>45368</v>
      </c>
      <c r="I193" s="1">
        <v>45611</v>
      </c>
      <c r="J193">
        <v>243</v>
      </c>
      <c r="K193">
        <v>10</v>
      </c>
      <c r="L193">
        <v>2</v>
      </c>
      <c r="M193" t="s">
        <v>72</v>
      </c>
      <c r="N193" s="4">
        <v>911.67</v>
      </c>
      <c r="O193" t="s">
        <v>73</v>
      </c>
      <c r="P193" t="s">
        <v>51</v>
      </c>
      <c r="Q193" t="s">
        <v>102</v>
      </c>
      <c r="R193" t="s">
        <v>64</v>
      </c>
      <c r="S193" t="s">
        <v>39</v>
      </c>
      <c r="T193">
        <v>9</v>
      </c>
      <c r="U193" t="s">
        <v>87</v>
      </c>
      <c r="V193" t="s">
        <v>42</v>
      </c>
      <c r="W193" t="s">
        <v>103</v>
      </c>
      <c r="X193">
        <v>3</v>
      </c>
      <c r="Y193">
        <v>11</v>
      </c>
      <c r="Z193" t="s">
        <v>44</v>
      </c>
      <c r="AA193" t="s">
        <v>41</v>
      </c>
      <c r="AB193">
        <v>4</v>
      </c>
      <c r="AC193" t="s">
        <v>98</v>
      </c>
      <c r="AD193" t="s">
        <v>67</v>
      </c>
      <c r="AE193" s="15">
        <v>455.83499999999998</v>
      </c>
      <c r="AF193" s="4">
        <v>91.167000000000002</v>
      </c>
    </row>
    <row r="194" spans="1:32" x14ac:dyDescent="0.25">
      <c r="A194" t="s">
        <v>661</v>
      </c>
      <c r="B194" t="s">
        <v>662</v>
      </c>
      <c r="C194">
        <v>60</v>
      </c>
      <c r="D194" t="s">
        <v>58</v>
      </c>
      <c r="E194" t="s">
        <v>49</v>
      </c>
      <c r="F194" t="s">
        <v>90</v>
      </c>
      <c r="G194" t="s">
        <v>663</v>
      </c>
      <c r="H194" s="1">
        <v>45475</v>
      </c>
      <c r="I194" s="1">
        <v>45612</v>
      </c>
      <c r="J194">
        <v>137</v>
      </c>
      <c r="K194">
        <v>4</v>
      </c>
      <c r="L194">
        <v>1</v>
      </c>
      <c r="M194" t="s">
        <v>36</v>
      </c>
      <c r="N194" s="4">
        <v>1411.48</v>
      </c>
      <c r="O194" t="s">
        <v>79</v>
      </c>
      <c r="P194" t="s">
        <v>62</v>
      </c>
      <c r="Q194" t="s">
        <v>39</v>
      </c>
      <c r="R194" t="s">
        <v>40</v>
      </c>
      <c r="S194" t="s">
        <v>39</v>
      </c>
      <c r="T194">
        <v>3</v>
      </c>
      <c r="U194" t="s">
        <v>41</v>
      </c>
      <c r="V194" t="s">
        <v>53</v>
      </c>
      <c r="W194" t="s">
        <v>54</v>
      </c>
      <c r="X194">
        <v>7</v>
      </c>
      <c r="Y194">
        <v>11</v>
      </c>
      <c r="Z194" t="s">
        <v>44</v>
      </c>
      <c r="AA194" t="s">
        <v>41</v>
      </c>
      <c r="AB194">
        <v>3</v>
      </c>
      <c r="AC194" t="s">
        <v>66</v>
      </c>
      <c r="AD194" t="s">
        <v>145</v>
      </c>
      <c r="AE194" s="15">
        <v>1411.48</v>
      </c>
      <c r="AF194" s="4">
        <v>352.87</v>
      </c>
    </row>
    <row r="195" spans="1:32" x14ac:dyDescent="0.25">
      <c r="A195" t="s">
        <v>664</v>
      </c>
      <c r="B195" t="s">
        <v>665</v>
      </c>
      <c r="C195">
        <v>40</v>
      </c>
      <c r="D195" t="s">
        <v>32</v>
      </c>
      <c r="E195" t="s">
        <v>59</v>
      </c>
      <c r="F195" t="s">
        <v>90</v>
      </c>
      <c r="G195" t="s">
        <v>666</v>
      </c>
      <c r="H195" s="1">
        <v>45495</v>
      </c>
      <c r="I195" s="1">
        <v>45548</v>
      </c>
      <c r="J195">
        <v>53</v>
      </c>
      <c r="K195">
        <v>10</v>
      </c>
      <c r="L195">
        <v>2</v>
      </c>
      <c r="M195" t="s">
        <v>72</v>
      </c>
      <c r="N195" s="4">
        <v>1369.26</v>
      </c>
      <c r="O195" t="s">
        <v>37</v>
      </c>
      <c r="P195" t="s">
        <v>51</v>
      </c>
      <c r="Q195" t="s">
        <v>102</v>
      </c>
      <c r="R195" t="s">
        <v>64</v>
      </c>
      <c r="S195" t="s">
        <v>39</v>
      </c>
      <c r="T195">
        <v>9</v>
      </c>
      <c r="U195" t="s">
        <v>41</v>
      </c>
      <c r="V195" t="s">
        <v>42</v>
      </c>
      <c r="W195" t="s">
        <v>103</v>
      </c>
      <c r="X195">
        <v>7</v>
      </c>
      <c r="Y195">
        <v>9</v>
      </c>
      <c r="Z195" t="s">
        <v>55</v>
      </c>
      <c r="AA195" t="s">
        <v>87</v>
      </c>
      <c r="AB195">
        <v>1</v>
      </c>
      <c r="AC195" t="s">
        <v>45</v>
      </c>
      <c r="AD195" t="s">
        <v>93</v>
      </c>
      <c r="AE195" s="15">
        <v>684.63</v>
      </c>
      <c r="AF195" s="4">
        <v>136.92599999999999</v>
      </c>
    </row>
    <row r="196" spans="1:32" x14ac:dyDescent="0.25">
      <c r="A196" t="s">
        <v>667</v>
      </c>
      <c r="B196" t="s">
        <v>668</v>
      </c>
      <c r="C196">
        <v>35</v>
      </c>
      <c r="D196" t="s">
        <v>58</v>
      </c>
      <c r="E196" t="s">
        <v>70</v>
      </c>
      <c r="F196" t="s">
        <v>90</v>
      </c>
      <c r="G196" t="s">
        <v>669</v>
      </c>
      <c r="H196" s="1">
        <v>45346</v>
      </c>
      <c r="I196" s="1">
        <v>45468</v>
      </c>
      <c r="J196">
        <v>122</v>
      </c>
      <c r="K196">
        <v>3</v>
      </c>
      <c r="L196">
        <v>1</v>
      </c>
      <c r="M196" t="s">
        <v>61</v>
      </c>
      <c r="N196" s="4">
        <v>760.39</v>
      </c>
      <c r="O196" t="s">
        <v>37</v>
      </c>
      <c r="P196" t="s">
        <v>92</v>
      </c>
      <c r="Q196" t="s">
        <v>63</v>
      </c>
      <c r="R196" t="s">
        <v>64</v>
      </c>
      <c r="S196" t="s">
        <v>65</v>
      </c>
      <c r="T196">
        <v>2</v>
      </c>
      <c r="U196" t="s">
        <v>41</v>
      </c>
      <c r="V196" t="s">
        <v>53</v>
      </c>
      <c r="W196" t="s">
        <v>43</v>
      </c>
      <c r="X196">
        <v>2</v>
      </c>
      <c r="Y196">
        <v>6</v>
      </c>
      <c r="Z196" t="s">
        <v>55</v>
      </c>
      <c r="AA196" t="s">
        <v>87</v>
      </c>
      <c r="AB196">
        <v>4</v>
      </c>
      <c r="AC196" t="s">
        <v>98</v>
      </c>
      <c r="AD196" t="s">
        <v>46</v>
      </c>
      <c r="AE196" s="15">
        <v>760.39</v>
      </c>
      <c r="AF196" s="4">
        <v>253.46333333333334</v>
      </c>
    </row>
    <row r="197" spans="1:32" x14ac:dyDescent="0.25">
      <c r="A197" t="s">
        <v>670</v>
      </c>
      <c r="B197" t="s">
        <v>671</v>
      </c>
      <c r="C197">
        <v>57</v>
      </c>
      <c r="D197" t="s">
        <v>32</v>
      </c>
      <c r="E197" t="s">
        <v>84</v>
      </c>
      <c r="F197" t="s">
        <v>34</v>
      </c>
      <c r="G197" t="s">
        <v>672</v>
      </c>
      <c r="H197" s="1">
        <v>45352</v>
      </c>
      <c r="I197" s="1">
        <v>45504</v>
      </c>
      <c r="J197">
        <v>152</v>
      </c>
      <c r="K197">
        <v>6</v>
      </c>
      <c r="L197">
        <v>1</v>
      </c>
      <c r="M197" t="s">
        <v>72</v>
      </c>
      <c r="N197" s="4">
        <v>444.5</v>
      </c>
      <c r="O197" t="s">
        <v>37</v>
      </c>
      <c r="P197" t="s">
        <v>92</v>
      </c>
      <c r="Q197" t="s">
        <v>63</v>
      </c>
      <c r="R197" t="s">
        <v>40</v>
      </c>
      <c r="S197" t="s">
        <v>39</v>
      </c>
      <c r="T197">
        <v>5</v>
      </c>
      <c r="U197" t="s">
        <v>41</v>
      </c>
      <c r="V197" t="s">
        <v>42</v>
      </c>
      <c r="W197" t="s">
        <v>54</v>
      </c>
      <c r="X197">
        <v>3</v>
      </c>
      <c r="Y197">
        <v>7</v>
      </c>
      <c r="Z197" t="s">
        <v>44</v>
      </c>
      <c r="AA197" t="s">
        <v>87</v>
      </c>
      <c r="AB197">
        <v>3</v>
      </c>
      <c r="AC197" t="s">
        <v>114</v>
      </c>
      <c r="AD197" t="s">
        <v>145</v>
      </c>
      <c r="AE197" s="15">
        <v>444.5</v>
      </c>
      <c r="AF197" s="4">
        <v>74.083333333333329</v>
      </c>
    </row>
    <row r="198" spans="1:32" x14ac:dyDescent="0.25">
      <c r="A198" t="s">
        <v>673</v>
      </c>
      <c r="B198" t="s">
        <v>674</v>
      </c>
      <c r="C198">
        <v>24</v>
      </c>
      <c r="D198" t="s">
        <v>32</v>
      </c>
      <c r="E198" t="s">
        <v>84</v>
      </c>
      <c r="F198" t="s">
        <v>34</v>
      </c>
      <c r="G198" t="s">
        <v>675</v>
      </c>
      <c r="H198" s="1">
        <v>45561</v>
      </c>
      <c r="I198" s="1">
        <v>45566</v>
      </c>
      <c r="J198">
        <v>5</v>
      </c>
      <c r="K198">
        <v>7</v>
      </c>
      <c r="L198">
        <v>1</v>
      </c>
      <c r="M198" t="s">
        <v>72</v>
      </c>
      <c r="N198" s="4">
        <v>1563.11</v>
      </c>
      <c r="O198" t="s">
        <v>73</v>
      </c>
      <c r="P198" t="s">
        <v>118</v>
      </c>
      <c r="Q198" t="s">
        <v>102</v>
      </c>
      <c r="R198" t="s">
        <v>52</v>
      </c>
      <c r="S198" t="s">
        <v>39</v>
      </c>
      <c r="T198">
        <v>6</v>
      </c>
      <c r="U198" t="s">
        <v>87</v>
      </c>
      <c r="V198" t="s">
        <v>53</v>
      </c>
      <c r="W198" t="s">
        <v>54</v>
      </c>
      <c r="X198">
        <v>9</v>
      </c>
      <c r="Y198">
        <v>10</v>
      </c>
      <c r="Z198" t="s">
        <v>55</v>
      </c>
      <c r="AA198" t="s">
        <v>87</v>
      </c>
      <c r="AB198">
        <v>4</v>
      </c>
      <c r="AC198" t="s">
        <v>98</v>
      </c>
      <c r="AD198" t="s">
        <v>67</v>
      </c>
      <c r="AE198" s="15">
        <v>1563.11</v>
      </c>
      <c r="AF198" s="4">
        <v>223.30142857142854</v>
      </c>
    </row>
    <row r="199" spans="1:32" x14ac:dyDescent="0.25">
      <c r="A199" t="s">
        <v>676</v>
      </c>
      <c r="B199" t="s">
        <v>677</v>
      </c>
      <c r="C199">
        <v>38</v>
      </c>
      <c r="D199" t="s">
        <v>96</v>
      </c>
      <c r="E199" t="s">
        <v>49</v>
      </c>
      <c r="F199" t="s">
        <v>90</v>
      </c>
      <c r="G199" t="s">
        <v>678</v>
      </c>
      <c r="H199" s="1">
        <v>45554</v>
      </c>
      <c r="I199" s="1">
        <v>45610</v>
      </c>
      <c r="J199">
        <v>56</v>
      </c>
      <c r="K199">
        <v>12</v>
      </c>
      <c r="L199">
        <v>4</v>
      </c>
      <c r="M199" t="s">
        <v>72</v>
      </c>
      <c r="N199" s="4">
        <v>1750.9</v>
      </c>
      <c r="O199" t="s">
        <v>73</v>
      </c>
      <c r="P199" t="s">
        <v>86</v>
      </c>
      <c r="Q199" t="s">
        <v>102</v>
      </c>
      <c r="R199" t="s">
        <v>52</v>
      </c>
      <c r="S199" t="s">
        <v>39</v>
      </c>
      <c r="T199">
        <v>11</v>
      </c>
      <c r="U199" t="s">
        <v>41</v>
      </c>
      <c r="V199" t="s">
        <v>53</v>
      </c>
      <c r="W199" t="s">
        <v>54</v>
      </c>
      <c r="X199">
        <v>9</v>
      </c>
      <c r="Y199">
        <v>11</v>
      </c>
      <c r="Z199" t="s">
        <v>44</v>
      </c>
      <c r="AA199" t="s">
        <v>87</v>
      </c>
      <c r="AB199">
        <v>2</v>
      </c>
      <c r="AC199" t="s">
        <v>66</v>
      </c>
      <c r="AD199" t="s">
        <v>46</v>
      </c>
      <c r="AE199" s="15">
        <v>437.72500000000002</v>
      </c>
      <c r="AF199" s="4">
        <v>145.90833333333333</v>
      </c>
    </row>
    <row r="200" spans="1:32" x14ac:dyDescent="0.25">
      <c r="A200" t="s">
        <v>679</v>
      </c>
      <c r="B200" t="s">
        <v>680</v>
      </c>
      <c r="C200">
        <v>52</v>
      </c>
      <c r="D200" t="s">
        <v>32</v>
      </c>
      <c r="E200" t="s">
        <v>49</v>
      </c>
      <c r="F200" t="s">
        <v>34</v>
      </c>
      <c r="G200" t="s">
        <v>681</v>
      </c>
      <c r="H200" s="1">
        <v>45368</v>
      </c>
      <c r="I200" s="1">
        <v>45393</v>
      </c>
      <c r="J200">
        <v>25</v>
      </c>
      <c r="K200">
        <v>4</v>
      </c>
      <c r="L200">
        <v>4</v>
      </c>
      <c r="M200" t="s">
        <v>72</v>
      </c>
      <c r="N200" s="4">
        <v>1973.74</v>
      </c>
      <c r="O200" t="s">
        <v>79</v>
      </c>
      <c r="P200" t="s">
        <v>38</v>
      </c>
      <c r="Q200" t="s">
        <v>63</v>
      </c>
      <c r="R200" t="s">
        <v>40</v>
      </c>
      <c r="S200" t="s">
        <v>39</v>
      </c>
      <c r="T200">
        <v>3</v>
      </c>
      <c r="U200" t="s">
        <v>87</v>
      </c>
      <c r="V200" t="s">
        <v>53</v>
      </c>
      <c r="W200" t="s">
        <v>54</v>
      </c>
      <c r="X200">
        <v>3</v>
      </c>
      <c r="Y200">
        <v>4</v>
      </c>
      <c r="Z200" t="s">
        <v>55</v>
      </c>
      <c r="AA200" t="s">
        <v>87</v>
      </c>
      <c r="AB200">
        <v>3</v>
      </c>
      <c r="AC200" t="s">
        <v>114</v>
      </c>
      <c r="AD200" t="s">
        <v>145</v>
      </c>
      <c r="AE200" s="15">
        <v>493.435</v>
      </c>
      <c r="AF200" s="4">
        <v>493.435</v>
      </c>
    </row>
    <row r="201" spans="1:32" x14ac:dyDescent="0.25">
      <c r="A201" t="s">
        <v>682</v>
      </c>
      <c r="B201" t="s">
        <v>683</v>
      </c>
      <c r="C201">
        <v>52</v>
      </c>
      <c r="D201" t="s">
        <v>96</v>
      </c>
      <c r="E201" t="s">
        <v>49</v>
      </c>
      <c r="F201" t="s">
        <v>34</v>
      </c>
      <c r="G201" t="s">
        <v>684</v>
      </c>
      <c r="H201" s="1">
        <v>45410</v>
      </c>
      <c r="I201" s="1">
        <v>45651</v>
      </c>
      <c r="J201">
        <v>241</v>
      </c>
      <c r="K201">
        <v>10</v>
      </c>
      <c r="L201">
        <v>4</v>
      </c>
      <c r="M201" t="s">
        <v>61</v>
      </c>
      <c r="N201" s="4">
        <v>1075.58</v>
      </c>
      <c r="O201" t="s">
        <v>79</v>
      </c>
      <c r="P201" t="s">
        <v>86</v>
      </c>
      <c r="Q201" t="s">
        <v>74</v>
      </c>
      <c r="R201" t="s">
        <v>40</v>
      </c>
      <c r="S201" t="s">
        <v>129</v>
      </c>
      <c r="T201">
        <v>9</v>
      </c>
      <c r="U201" t="s">
        <v>87</v>
      </c>
      <c r="V201" t="s">
        <v>53</v>
      </c>
      <c r="W201" t="s">
        <v>54</v>
      </c>
      <c r="X201">
        <v>4</v>
      </c>
      <c r="Y201">
        <v>12</v>
      </c>
      <c r="Z201" t="s">
        <v>44</v>
      </c>
      <c r="AA201" t="s">
        <v>87</v>
      </c>
      <c r="AB201">
        <v>5</v>
      </c>
      <c r="AC201" t="s">
        <v>98</v>
      </c>
      <c r="AD201" t="s">
        <v>145</v>
      </c>
      <c r="AE201" s="15">
        <v>268.89499999999998</v>
      </c>
      <c r="AF201" s="4">
        <v>107.55799999999999</v>
      </c>
    </row>
    <row r="202" spans="1:32" x14ac:dyDescent="0.25">
      <c r="A202" t="s">
        <v>685</v>
      </c>
      <c r="B202" t="s">
        <v>686</v>
      </c>
      <c r="C202">
        <v>38</v>
      </c>
      <c r="D202" t="s">
        <v>58</v>
      </c>
      <c r="E202" t="s">
        <v>109</v>
      </c>
      <c r="F202" t="s">
        <v>34</v>
      </c>
      <c r="G202" t="s">
        <v>687</v>
      </c>
      <c r="H202" s="1">
        <v>45435</v>
      </c>
      <c r="I202" s="1">
        <v>45600</v>
      </c>
      <c r="J202">
        <v>165</v>
      </c>
      <c r="K202">
        <v>5</v>
      </c>
      <c r="L202">
        <v>2</v>
      </c>
      <c r="M202" t="s">
        <v>61</v>
      </c>
      <c r="N202" s="4">
        <v>1761.38</v>
      </c>
      <c r="O202" t="s">
        <v>79</v>
      </c>
      <c r="P202" t="s">
        <v>118</v>
      </c>
      <c r="Q202" t="s">
        <v>63</v>
      </c>
      <c r="R202" t="s">
        <v>64</v>
      </c>
      <c r="S202" t="s">
        <v>119</v>
      </c>
      <c r="T202">
        <v>4</v>
      </c>
      <c r="U202" t="s">
        <v>41</v>
      </c>
      <c r="V202" t="s">
        <v>42</v>
      </c>
      <c r="W202" t="s">
        <v>54</v>
      </c>
      <c r="X202">
        <v>5</v>
      </c>
      <c r="Y202">
        <v>11</v>
      </c>
      <c r="Z202" t="s">
        <v>55</v>
      </c>
      <c r="AA202" t="s">
        <v>87</v>
      </c>
      <c r="AB202">
        <v>5</v>
      </c>
      <c r="AC202" t="s">
        <v>114</v>
      </c>
      <c r="AD202" t="s">
        <v>46</v>
      </c>
      <c r="AE202" s="15">
        <v>880.69</v>
      </c>
      <c r="AF202" s="4">
        <v>352.27600000000001</v>
      </c>
    </row>
    <row r="203" spans="1:32" x14ac:dyDescent="0.25">
      <c r="A203" t="s">
        <v>688</v>
      </c>
      <c r="B203" t="s">
        <v>689</v>
      </c>
      <c r="C203">
        <v>28</v>
      </c>
      <c r="D203" t="s">
        <v>96</v>
      </c>
      <c r="E203" t="s">
        <v>70</v>
      </c>
      <c r="F203" t="s">
        <v>90</v>
      </c>
      <c r="G203" t="s">
        <v>690</v>
      </c>
      <c r="H203" s="1">
        <v>45603</v>
      </c>
      <c r="I203" s="1">
        <v>45619</v>
      </c>
      <c r="J203">
        <v>16</v>
      </c>
      <c r="K203">
        <v>5</v>
      </c>
      <c r="L203">
        <v>1</v>
      </c>
      <c r="M203" t="s">
        <v>72</v>
      </c>
      <c r="N203" s="4">
        <v>256.42</v>
      </c>
      <c r="O203" t="s">
        <v>37</v>
      </c>
      <c r="P203" t="s">
        <v>80</v>
      </c>
      <c r="Q203" t="s">
        <v>74</v>
      </c>
      <c r="R203" t="s">
        <v>40</v>
      </c>
      <c r="S203" t="s">
        <v>39</v>
      </c>
      <c r="T203">
        <v>4</v>
      </c>
      <c r="U203" t="s">
        <v>87</v>
      </c>
      <c r="V203" t="s">
        <v>81</v>
      </c>
      <c r="W203" t="s">
        <v>103</v>
      </c>
      <c r="X203">
        <v>11</v>
      </c>
      <c r="Y203">
        <v>11</v>
      </c>
      <c r="Z203" t="s">
        <v>55</v>
      </c>
      <c r="AA203" t="s">
        <v>87</v>
      </c>
      <c r="AB203">
        <v>2</v>
      </c>
      <c r="AC203" t="s">
        <v>45</v>
      </c>
      <c r="AD203" t="s">
        <v>67</v>
      </c>
      <c r="AE203" s="15">
        <v>256.42</v>
      </c>
      <c r="AF203" s="4">
        <v>51.284000000000006</v>
      </c>
    </row>
    <row r="204" spans="1:32" x14ac:dyDescent="0.25">
      <c r="A204" t="s">
        <v>691</v>
      </c>
      <c r="B204" t="s">
        <v>692</v>
      </c>
      <c r="C204">
        <v>32</v>
      </c>
      <c r="D204" t="s">
        <v>96</v>
      </c>
      <c r="E204" t="s">
        <v>109</v>
      </c>
      <c r="F204" t="s">
        <v>34</v>
      </c>
      <c r="G204" t="s">
        <v>693</v>
      </c>
      <c r="H204" s="1">
        <v>45363</v>
      </c>
      <c r="I204" s="1">
        <v>45400</v>
      </c>
      <c r="J204">
        <v>37</v>
      </c>
      <c r="K204">
        <v>3</v>
      </c>
      <c r="L204">
        <v>4</v>
      </c>
      <c r="M204" t="s">
        <v>61</v>
      </c>
      <c r="N204" s="4">
        <v>1557.11</v>
      </c>
      <c r="O204" t="s">
        <v>37</v>
      </c>
      <c r="P204" t="s">
        <v>86</v>
      </c>
      <c r="Q204" t="s">
        <v>63</v>
      </c>
      <c r="R204" t="s">
        <v>52</v>
      </c>
      <c r="S204" t="s">
        <v>119</v>
      </c>
      <c r="T204">
        <v>2</v>
      </c>
      <c r="U204" t="s">
        <v>87</v>
      </c>
      <c r="V204" t="s">
        <v>53</v>
      </c>
      <c r="W204" t="s">
        <v>54</v>
      </c>
      <c r="X204">
        <v>3</v>
      </c>
      <c r="Y204">
        <v>4</v>
      </c>
      <c r="Z204" t="s">
        <v>44</v>
      </c>
      <c r="AA204" t="s">
        <v>41</v>
      </c>
      <c r="AB204">
        <v>4</v>
      </c>
      <c r="AC204" t="s">
        <v>98</v>
      </c>
      <c r="AD204" t="s">
        <v>46</v>
      </c>
      <c r="AE204" s="15">
        <v>389.27749999999997</v>
      </c>
      <c r="AF204" s="4">
        <v>519.03666666666663</v>
      </c>
    </row>
    <row r="205" spans="1:32" x14ac:dyDescent="0.25">
      <c r="A205" t="s">
        <v>694</v>
      </c>
      <c r="B205" t="s">
        <v>695</v>
      </c>
      <c r="C205">
        <v>33</v>
      </c>
      <c r="D205" t="s">
        <v>58</v>
      </c>
      <c r="E205" t="s">
        <v>49</v>
      </c>
      <c r="F205" t="s">
        <v>34</v>
      </c>
      <c r="G205" t="s">
        <v>696</v>
      </c>
      <c r="H205" s="1">
        <v>45304</v>
      </c>
      <c r="I205" s="1">
        <v>45533</v>
      </c>
      <c r="J205">
        <v>229</v>
      </c>
      <c r="K205">
        <v>12</v>
      </c>
      <c r="L205">
        <v>4</v>
      </c>
      <c r="M205" t="s">
        <v>61</v>
      </c>
      <c r="N205" s="4">
        <v>1440.86</v>
      </c>
      <c r="O205" t="s">
        <v>37</v>
      </c>
      <c r="P205" t="s">
        <v>118</v>
      </c>
      <c r="Q205" t="s">
        <v>74</v>
      </c>
      <c r="R205" t="s">
        <v>40</v>
      </c>
      <c r="S205" t="s">
        <v>228</v>
      </c>
      <c r="T205">
        <v>11</v>
      </c>
      <c r="U205" t="s">
        <v>87</v>
      </c>
      <c r="V205" t="s">
        <v>81</v>
      </c>
      <c r="W205" t="s">
        <v>54</v>
      </c>
      <c r="X205">
        <v>1</v>
      </c>
      <c r="Y205">
        <v>8</v>
      </c>
      <c r="Z205" t="s">
        <v>44</v>
      </c>
      <c r="AA205" t="s">
        <v>87</v>
      </c>
      <c r="AB205">
        <v>5</v>
      </c>
      <c r="AC205" t="s">
        <v>98</v>
      </c>
      <c r="AD205" t="s">
        <v>46</v>
      </c>
      <c r="AE205" s="15">
        <v>360.21499999999997</v>
      </c>
      <c r="AF205" s="4">
        <v>120.07166666666666</v>
      </c>
    </row>
    <row r="206" spans="1:32" x14ac:dyDescent="0.25">
      <c r="A206" t="s">
        <v>697</v>
      </c>
      <c r="B206" t="s">
        <v>698</v>
      </c>
      <c r="C206">
        <v>32</v>
      </c>
      <c r="D206" t="s">
        <v>58</v>
      </c>
      <c r="E206" t="s">
        <v>77</v>
      </c>
      <c r="F206" t="s">
        <v>90</v>
      </c>
      <c r="G206" t="s">
        <v>699</v>
      </c>
      <c r="H206" s="1">
        <v>45442</v>
      </c>
      <c r="I206" s="1">
        <v>45489</v>
      </c>
      <c r="J206">
        <v>47</v>
      </c>
      <c r="K206">
        <v>7</v>
      </c>
      <c r="L206">
        <v>2</v>
      </c>
      <c r="M206" t="s">
        <v>36</v>
      </c>
      <c r="N206" s="4">
        <v>1680.35</v>
      </c>
      <c r="O206" t="s">
        <v>73</v>
      </c>
      <c r="P206" t="s">
        <v>38</v>
      </c>
      <c r="Q206" t="s">
        <v>39</v>
      </c>
      <c r="R206" t="s">
        <v>64</v>
      </c>
      <c r="S206" t="s">
        <v>39</v>
      </c>
      <c r="T206">
        <v>6</v>
      </c>
      <c r="U206" t="s">
        <v>87</v>
      </c>
      <c r="V206" t="s">
        <v>81</v>
      </c>
      <c r="W206" t="s">
        <v>43</v>
      </c>
      <c r="X206">
        <v>5</v>
      </c>
      <c r="Y206">
        <v>7</v>
      </c>
      <c r="Z206" t="s">
        <v>44</v>
      </c>
      <c r="AA206" t="s">
        <v>87</v>
      </c>
      <c r="AB206">
        <v>4</v>
      </c>
      <c r="AC206" t="s">
        <v>114</v>
      </c>
      <c r="AD206" t="s">
        <v>46</v>
      </c>
      <c r="AE206" s="15">
        <v>840.17499999999995</v>
      </c>
      <c r="AF206" s="4">
        <v>240.04999999999998</v>
      </c>
    </row>
    <row r="207" spans="1:32" x14ac:dyDescent="0.25">
      <c r="A207" t="s">
        <v>700</v>
      </c>
      <c r="B207" t="s">
        <v>701</v>
      </c>
      <c r="C207">
        <v>54</v>
      </c>
      <c r="D207" t="s">
        <v>96</v>
      </c>
      <c r="E207" t="s">
        <v>59</v>
      </c>
      <c r="F207" t="s">
        <v>34</v>
      </c>
      <c r="G207" t="s">
        <v>702</v>
      </c>
      <c r="H207" s="1">
        <v>45510</v>
      </c>
      <c r="I207" s="1">
        <v>45548</v>
      </c>
      <c r="J207">
        <v>38</v>
      </c>
      <c r="K207">
        <v>8</v>
      </c>
      <c r="L207">
        <v>1</v>
      </c>
      <c r="M207" t="s">
        <v>72</v>
      </c>
      <c r="N207" s="4">
        <v>994.39</v>
      </c>
      <c r="O207" t="s">
        <v>79</v>
      </c>
      <c r="P207" t="s">
        <v>118</v>
      </c>
      <c r="Q207" t="s">
        <v>63</v>
      </c>
      <c r="R207" t="s">
        <v>40</v>
      </c>
      <c r="S207" t="s">
        <v>39</v>
      </c>
      <c r="T207">
        <v>7</v>
      </c>
      <c r="U207" t="s">
        <v>41</v>
      </c>
      <c r="V207" t="s">
        <v>53</v>
      </c>
      <c r="W207" t="s">
        <v>54</v>
      </c>
      <c r="X207">
        <v>8</v>
      </c>
      <c r="Y207">
        <v>9</v>
      </c>
      <c r="Z207" t="s">
        <v>55</v>
      </c>
      <c r="AA207" t="s">
        <v>41</v>
      </c>
      <c r="AB207">
        <v>2</v>
      </c>
      <c r="AC207" t="s">
        <v>3109</v>
      </c>
      <c r="AD207" t="s">
        <v>145</v>
      </c>
      <c r="AE207" s="15">
        <v>994.39</v>
      </c>
      <c r="AF207" s="4">
        <v>124.29875</v>
      </c>
    </row>
    <row r="208" spans="1:32" x14ac:dyDescent="0.25">
      <c r="A208" t="s">
        <v>703</v>
      </c>
      <c r="B208" t="s">
        <v>704</v>
      </c>
      <c r="C208">
        <v>22</v>
      </c>
      <c r="D208" t="s">
        <v>96</v>
      </c>
      <c r="E208" t="s">
        <v>70</v>
      </c>
      <c r="F208" t="s">
        <v>34</v>
      </c>
      <c r="G208" t="s">
        <v>705</v>
      </c>
      <c r="H208" s="1">
        <v>45505</v>
      </c>
      <c r="I208" s="1">
        <v>45535</v>
      </c>
      <c r="J208">
        <v>30</v>
      </c>
      <c r="K208">
        <v>4</v>
      </c>
      <c r="L208">
        <v>4</v>
      </c>
      <c r="M208" t="s">
        <v>36</v>
      </c>
      <c r="N208" s="4">
        <v>1385.51</v>
      </c>
      <c r="O208" t="s">
        <v>73</v>
      </c>
      <c r="P208" t="s">
        <v>38</v>
      </c>
      <c r="Q208" t="s">
        <v>39</v>
      </c>
      <c r="R208" t="s">
        <v>52</v>
      </c>
      <c r="S208" t="s">
        <v>39</v>
      </c>
      <c r="T208">
        <v>3</v>
      </c>
      <c r="U208" t="s">
        <v>87</v>
      </c>
      <c r="V208" t="s">
        <v>42</v>
      </c>
      <c r="W208" t="s">
        <v>103</v>
      </c>
      <c r="X208">
        <v>8</v>
      </c>
      <c r="Y208">
        <v>8</v>
      </c>
      <c r="Z208" t="s">
        <v>55</v>
      </c>
      <c r="AA208" t="s">
        <v>41</v>
      </c>
      <c r="AB208">
        <v>1</v>
      </c>
      <c r="AC208" t="s">
        <v>66</v>
      </c>
      <c r="AD208" t="s">
        <v>67</v>
      </c>
      <c r="AE208" s="15">
        <v>346.3775</v>
      </c>
      <c r="AF208" s="4">
        <v>346.3775</v>
      </c>
    </row>
    <row r="209" spans="1:32" x14ac:dyDescent="0.25">
      <c r="A209" t="s">
        <v>706</v>
      </c>
      <c r="B209" t="s">
        <v>707</v>
      </c>
      <c r="C209">
        <v>26</v>
      </c>
      <c r="D209" t="s">
        <v>32</v>
      </c>
      <c r="E209" t="s">
        <v>59</v>
      </c>
      <c r="F209" t="s">
        <v>34</v>
      </c>
      <c r="G209" t="s">
        <v>708</v>
      </c>
      <c r="H209" s="1">
        <v>45423</v>
      </c>
      <c r="I209" s="1">
        <v>45536</v>
      </c>
      <c r="J209">
        <v>113</v>
      </c>
      <c r="K209">
        <v>5</v>
      </c>
      <c r="L209">
        <v>4</v>
      </c>
      <c r="M209" t="s">
        <v>36</v>
      </c>
      <c r="N209" s="4">
        <v>998.14</v>
      </c>
      <c r="O209" t="s">
        <v>73</v>
      </c>
      <c r="P209" t="s">
        <v>86</v>
      </c>
      <c r="Q209" t="s">
        <v>39</v>
      </c>
      <c r="R209" t="s">
        <v>40</v>
      </c>
      <c r="S209" t="s">
        <v>39</v>
      </c>
      <c r="T209">
        <v>4</v>
      </c>
      <c r="U209" t="s">
        <v>41</v>
      </c>
      <c r="V209" t="s">
        <v>53</v>
      </c>
      <c r="W209" t="s">
        <v>54</v>
      </c>
      <c r="X209">
        <v>5</v>
      </c>
      <c r="Y209">
        <v>9</v>
      </c>
      <c r="Z209" t="s">
        <v>44</v>
      </c>
      <c r="AA209" t="s">
        <v>41</v>
      </c>
      <c r="AB209">
        <v>2</v>
      </c>
      <c r="AC209" t="s">
        <v>45</v>
      </c>
      <c r="AD209" t="s">
        <v>67</v>
      </c>
      <c r="AE209" s="15">
        <v>249.535</v>
      </c>
      <c r="AF209" s="4">
        <v>199.62799999999999</v>
      </c>
    </row>
    <row r="210" spans="1:32" x14ac:dyDescent="0.25">
      <c r="A210" t="s">
        <v>709</v>
      </c>
      <c r="B210" t="s">
        <v>710</v>
      </c>
      <c r="C210">
        <v>47</v>
      </c>
      <c r="D210" t="s">
        <v>58</v>
      </c>
      <c r="E210" t="s">
        <v>109</v>
      </c>
      <c r="F210" t="s">
        <v>90</v>
      </c>
      <c r="G210" t="s">
        <v>711</v>
      </c>
      <c r="H210" s="1">
        <v>45510</v>
      </c>
      <c r="I210" s="1">
        <v>45591</v>
      </c>
      <c r="J210">
        <v>81</v>
      </c>
      <c r="K210">
        <v>11</v>
      </c>
      <c r="L210">
        <v>4</v>
      </c>
      <c r="M210" t="s">
        <v>36</v>
      </c>
      <c r="N210" s="4">
        <v>1896.32</v>
      </c>
      <c r="O210" t="s">
        <v>79</v>
      </c>
      <c r="P210" t="s">
        <v>51</v>
      </c>
      <c r="Q210" t="s">
        <v>39</v>
      </c>
      <c r="R210" t="s">
        <v>52</v>
      </c>
      <c r="S210" t="s">
        <v>39</v>
      </c>
      <c r="T210">
        <v>10</v>
      </c>
      <c r="U210" t="s">
        <v>87</v>
      </c>
      <c r="V210" t="s">
        <v>53</v>
      </c>
      <c r="W210" t="s">
        <v>43</v>
      </c>
      <c r="X210">
        <v>8</v>
      </c>
      <c r="Y210">
        <v>10</v>
      </c>
      <c r="Z210" t="s">
        <v>55</v>
      </c>
      <c r="AA210" t="s">
        <v>87</v>
      </c>
      <c r="AB210">
        <v>3</v>
      </c>
      <c r="AC210" t="s">
        <v>45</v>
      </c>
      <c r="AD210" t="s">
        <v>93</v>
      </c>
      <c r="AE210" s="15">
        <v>474.08</v>
      </c>
      <c r="AF210" s="4">
        <v>172.39272727272726</v>
      </c>
    </row>
    <row r="211" spans="1:32" x14ac:dyDescent="0.25">
      <c r="A211" t="s">
        <v>712</v>
      </c>
      <c r="B211" t="s">
        <v>713</v>
      </c>
      <c r="C211">
        <v>52</v>
      </c>
      <c r="D211" t="s">
        <v>96</v>
      </c>
      <c r="E211" t="s">
        <v>49</v>
      </c>
      <c r="F211" t="s">
        <v>34</v>
      </c>
      <c r="G211" t="s">
        <v>714</v>
      </c>
      <c r="H211" s="1">
        <v>45362</v>
      </c>
      <c r="I211" s="1">
        <v>45583</v>
      </c>
      <c r="J211">
        <v>221</v>
      </c>
      <c r="K211">
        <v>4</v>
      </c>
      <c r="L211">
        <v>4</v>
      </c>
      <c r="M211" t="s">
        <v>72</v>
      </c>
      <c r="N211" s="4">
        <v>555.27</v>
      </c>
      <c r="O211" t="s">
        <v>73</v>
      </c>
      <c r="P211" t="s">
        <v>38</v>
      </c>
      <c r="Q211" t="s">
        <v>74</v>
      </c>
      <c r="R211" t="s">
        <v>64</v>
      </c>
      <c r="S211" t="s">
        <v>39</v>
      </c>
      <c r="T211">
        <v>3</v>
      </c>
      <c r="U211" t="s">
        <v>41</v>
      </c>
      <c r="V211" t="s">
        <v>81</v>
      </c>
      <c r="W211" t="s">
        <v>103</v>
      </c>
      <c r="X211">
        <v>3</v>
      </c>
      <c r="Y211">
        <v>10</v>
      </c>
      <c r="Z211" t="s">
        <v>55</v>
      </c>
      <c r="AA211" t="s">
        <v>41</v>
      </c>
      <c r="AB211">
        <v>3</v>
      </c>
      <c r="AC211" t="s">
        <v>164</v>
      </c>
      <c r="AD211" t="s">
        <v>145</v>
      </c>
      <c r="AE211" s="15">
        <v>138.8175</v>
      </c>
      <c r="AF211" s="4">
        <v>138.8175</v>
      </c>
    </row>
    <row r="212" spans="1:32" x14ac:dyDescent="0.25">
      <c r="A212" t="s">
        <v>715</v>
      </c>
      <c r="B212" t="s">
        <v>716</v>
      </c>
      <c r="C212">
        <v>32</v>
      </c>
      <c r="D212" t="s">
        <v>58</v>
      </c>
      <c r="E212" t="s">
        <v>109</v>
      </c>
      <c r="F212" t="s">
        <v>90</v>
      </c>
      <c r="G212" t="s">
        <v>717</v>
      </c>
      <c r="H212" s="1">
        <v>45626</v>
      </c>
      <c r="I212" s="1">
        <v>45657</v>
      </c>
      <c r="J212">
        <v>31</v>
      </c>
      <c r="K212">
        <v>4</v>
      </c>
      <c r="L212">
        <v>2</v>
      </c>
      <c r="M212" t="s">
        <v>61</v>
      </c>
      <c r="N212" s="4">
        <v>874.51</v>
      </c>
      <c r="O212" t="s">
        <v>79</v>
      </c>
      <c r="P212" t="s">
        <v>38</v>
      </c>
      <c r="Q212" t="s">
        <v>74</v>
      </c>
      <c r="R212" t="s">
        <v>40</v>
      </c>
      <c r="S212" t="s">
        <v>65</v>
      </c>
      <c r="T212">
        <v>3</v>
      </c>
      <c r="U212" t="s">
        <v>41</v>
      </c>
      <c r="V212" t="s">
        <v>81</v>
      </c>
      <c r="W212" t="s">
        <v>103</v>
      </c>
      <c r="X212">
        <v>11</v>
      </c>
      <c r="Y212">
        <v>12</v>
      </c>
      <c r="Z212" t="s">
        <v>55</v>
      </c>
      <c r="AA212" t="s">
        <v>87</v>
      </c>
      <c r="AB212">
        <v>3</v>
      </c>
      <c r="AC212" t="s">
        <v>66</v>
      </c>
      <c r="AD212" t="s">
        <v>46</v>
      </c>
      <c r="AE212" s="15">
        <v>437.255</v>
      </c>
      <c r="AF212" s="4">
        <v>218.6275</v>
      </c>
    </row>
    <row r="213" spans="1:32" x14ac:dyDescent="0.25">
      <c r="A213" t="s">
        <v>718</v>
      </c>
      <c r="B213" t="s">
        <v>719</v>
      </c>
      <c r="C213">
        <v>21</v>
      </c>
      <c r="D213" t="s">
        <v>58</v>
      </c>
      <c r="E213" t="s">
        <v>49</v>
      </c>
      <c r="F213" t="s">
        <v>34</v>
      </c>
      <c r="G213" t="s">
        <v>720</v>
      </c>
      <c r="H213" s="1">
        <v>45449</v>
      </c>
      <c r="I213" s="1">
        <v>45561</v>
      </c>
      <c r="J213">
        <v>112</v>
      </c>
      <c r="K213">
        <v>3</v>
      </c>
      <c r="L213">
        <v>1</v>
      </c>
      <c r="M213" t="s">
        <v>36</v>
      </c>
      <c r="N213" s="4">
        <v>1865.25</v>
      </c>
      <c r="O213" t="s">
        <v>37</v>
      </c>
      <c r="P213" t="s">
        <v>86</v>
      </c>
      <c r="Q213" t="s">
        <v>39</v>
      </c>
      <c r="R213" t="s">
        <v>40</v>
      </c>
      <c r="S213" t="s">
        <v>39</v>
      </c>
      <c r="T213">
        <v>2</v>
      </c>
      <c r="U213" t="s">
        <v>87</v>
      </c>
      <c r="V213" t="s">
        <v>81</v>
      </c>
      <c r="W213" t="s">
        <v>103</v>
      </c>
      <c r="X213">
        <v>6</v>
      </c>
      <c r="Y213">
        <v>9</v>
      </c>
      <c r="Z213" t="s">
        <v>44</v>
      </c>
      <c r="AA213" t="s">
        <v>41</v>
      </c>
      <c r="AB213">
        <v>5</v>
      </c>
      <c r="AC213" t="s">
        <v>164</v>
      </c>
      <c r="AD213" t="s">
        <v>67</v>
      </c>
      <c r="AE213" s="15">
        <v>1865.25</v>
      </c>
      <c r="AF213" s="4">
        <v>621.75</v>
      </c>
    </row>
    <row r="214" spans="1:32" x14ac:dyDescent="0.25">
      <c r="A214" t="s">
        <v>721</v>
      </c>
      <c r="B214" t="s">
        <v>722</v>
      </c>
      <c r="C214">
        <v>20</v>
      </c>
      <c r="D214" t="s">
        <v>96</v>
      </c>
      <c r="E214" t="s">
        <v>49</v>
      </c>
      <c r="F214" t="s">
        <v>90</v>
      </c>
      <c r="G214" t="s">
        <v>723</v>
      </c>
      <c r="H214" s="1">
        <v>45378</v>
      </c>
      <c r="I214" s="1">
        <v>45516</v>
      </c>
      <c r="J214">
        <v>138</v>
      </c>
      <c r="K214">
        <v>4</v>
      </c>
      <c r="L214">
        <v>2</v>
      </c>
      <c r="M214" t="s">
        <v>36</v>
      </c>
      <c r="N214" s="4">
        <v>1185.53</v>
      </c>
      <c r="O214" t="s">
        <v>37</v>
      </c>
      <c r="P214" t="s">
        <v>118</v>
      </c>
      <c r="Q214" t="s">
        <v>39</v>
      </c>
      <c r="R214" t="s">
        <v>64</v>
      </c>
      <c r="S214" t="s">
        <v>39</v>
      </c>
      <c r="T214">
        <v>3</v>
      </c>
      <c r="U214" t="s">
        <v>41</v>
      </c>
      <c r="V214" t="s">
        <v>81</v>
      </c>
      <c r="W214" t="s">
        <v>54</v>
      </c>
      <c r="X214">
        <v>3</v>
      </c>
      <c r="Y214">
        <v>8</v>
      </c>
      <c r="Z214" t="s">
        <v>44</v>
      </c>
      <c r="AA214" t="s">
        <v>41</v>
      </c>
      <c r="AB214">
        <v>1</v>
      </c>
      <c r="AC214" t="s">
        <v>66</v>
      </c>
      <c r="AD214" t="s">
        <v>67</v>
      </c>
      <c r="AE214" s="15">
        <v>592.76499999999999</v>
      </c>
      <c r="AF214" s="4">
        <v>296.38249999999999</v>
      </c>
    </row>
    <row r="215" spans="1:32" x14ac:dyDescent="0.25">
      <c r="A215" t="s">
        <v>724</v>
      </c>
      <c r="B215" t="s">
        <v>725</v>
      </c>
      <c r="C215">
        <v>20</v>
      </c>
      <c r="D215" t="s">
        <v>96</v>
      </c>
      <c r="E215" t="s">
        <v>70</v>
      </c>
      <c r="F215" t="s">
        <v>90</v>
      </c>
      <c r="G215" t="s">
        <v>726</v>
      </c>
      <c r="H215" s="1">
        <v>45342</v>
      </c>
      <c r="I215" s="1">
        <v>45500</v>
      </c>
      <c r="J215">
        <v>158</v>
      </c>
      <c r="K215">
        <v>5</v>
      </c>
      <c r="L215">
        <v>2</v>
      </c>
      <c r="M215" t="s">
        <v>36</v>
      </c>
      <c r="N215" s="4">
        <v>731.44</v>
      </c>
      <c r="O215" t="s">
        <v>79</v>
      </c>
      <c r="P215" t="s">
        <v>51</v>
      </c>
      <c r="Q215" t="s">
        <v>39</v>
      </c>
      <c r="R215" t="s">
        <v>64</v>
      </c>
      <c r="S215" t="s">
        <v>39</v>
      </c>
      <c r="T215">
        <v>4</v>
      </c>
      <c r="U215" t="s">
        <v>87</v>
      </c>
      <c r="V215" t="s">
        <v>81</v>
      </c>
      <c r="W215" t="s">
        <v>103</v>
      </c>
      <c r="X215">
        <v>2</v>
      </c>
      <c r="Y215">
        <v>7</v>
      </c>
      <c r="Z215" t="s">
        <v>55</v>
      </c>
      <c r="AA215" t="s">
        <v>87</v>
      </c>
      <c r="AB215">
        <v>3</v>
      </c>
      <c r="AC215" t="s">
        <v>66</v>
      </c>
      <c r="AD215" t="s">
        <v>67</v>
      </c>
      <c r="AE215" s="15">
        <v>365.72</v>
      </c>
      <c r="AF215" s="4">
        <v>146.28800000000001</v>
      </c>
    </row>
    <row r="216" spans="1:32" x14ac:dyDescent="0.25">
      <c r="A216" t="s">
        <v>727</v>
      </c>
      <c r="B216" t="s">
        <v>728</v>
      </c>
      <c r="C216">
        <v>59</v>
      </c>
      <c r="D216" t="s">
        <v>58</v>
      </c>
      <c r="E216" t="s">
        <v>33</v>
      </c>
      <c r="F216" t="s">
        <v>34</v>
      </c>
      <c r="G216" t="s">
        <v>729</v>
      </c>
      <c r="H216" s="1">
        <v>45346</v>
      </c>
      <c r="I216" s="1">
        <v>45556</v>
      </c>
      <c r="J216">
        <v>210</v>
      </c>
      <c r="K216">
        <v>5</v>
      </c>
      <c r="L216">
        <v>1</v>
      </c>
      <c r="M216" t="s">
        <v>61</v>
      </c>
      <c r="N216" s="4">
        <v>1232.3900000000001</v>
      </c>
      <c r="O216" t="s">
        <v>37</v>
      </c>
      <c r="P216" t="s">
        <v>80</v>
      </c>
      <c r="Q216" t="s">
        <v>74</v>
      </c>
      <c r="R216" t="s">
        <v>64</v>
      </c>
      <c r="S216" t="s">
        <v>119</v>
      </c>
      <c r="T216">
        <v>4</v>
      </c>
      <c r="U216" t="s">
        <v>41</v>
      </c>
      <c r="V216" t="s">
        <v>53</v>
      </c>
      <c r="W216" t="s">
        <v>43</v>
      </c>
      <c r="X216">
        <v>2</v>
      </c>
      <c r="Y216">
        <v>9</v>
      </c>
      <c r="Z216" t="s">
        <v>44</v>
      </c>
      <c r="AA216" t="s">
        <v>41</v>
      </c>
      <c r="AB216">
        <v>5</v>
      </c>
      <c r="AC216" t="s">
        <v>164</v>
      </c>
      <c r="AD216" t="s">
        <v>145</v>
      </c>
      <c r="AE216" s="15">
        <v>1232.3900000000001</v>
      </c>
      <c r="AF216" s="4">
        <v>246.47800000000001</v>
      </c>
    </row>
    <row r="217" spans="1:32" x14ac:dyDescent="0.25">
      <c r="A217" t="s">
        <v>730</v>
      </c>
      <c r="B217" t="s">
        <v>731</v>
      </c>
      <c r="C217">
        <v>53</v>
      </c>
      <c r="D217" t="s">
        <v>58</v>
      </c>
      <c r="E217" t="s">
        <v>49</v>
      </c>
      <c r="F217" t="s">
        <v>34</v>
      </c>
      <c r="G217" t="s">
        <v>732</v>
      </c>
      <c r="H217" s="1">
        <v>45366</v>
      </c>
      <c r="I217" s="1">
        <v>45582</v>
      </c>
      <c r="J217">
        <v>216</v>
      </c>
      <c r="K217">
        <v>1</v>
      </c>
      <c r="L217">
        <v>4</v>
      </c>
      <c r="M217" t="s">
        <v>61</v>
      </c>
      <c r="N217" s="4">
        <v>1701.61</v>
      </c>
      <c r="O217" t="s">
        <v>79</v>
      </c>
      <c r="P217" t="s">
        <v>80</v>
      </c>
      <c r="Q217" t="s">
        <v>102</v>
      </c>
      <c r="R217" t="s">
        <v>52</v>
      </c>
      <c r="S217" t="s">
        <v>228</v>
      </c>
      <c r="T217">
        <v>0</v>
      </c>
      <c r="U217" t="s">
        <v>87</v>
      </c>
      <c r="V217" t="s">
        <v>42</v>
      </c>
      <c r="W217" t="s">
        <v>43</v>
      </c>
      <c r="X217">
        <v>3</v>
      </c>
      <c r="Y217">
        <v>10</v>
      </c>
      <c r="Z217" t="s">
        <v>44</v>
      </c>
      <c r="AA217" t="s">
        <v>87</v>
      </c>
      <c r="AB217">
        <v>3</v>
      </c>
      <c r="AC217" t="s">
        <v>66</v>
      </c>
      <c r="AD217" t="s">
        <v>145</v>
      </c>
      <c r="AE217" s="15">
        <v>425.40249999999997</v>
      </c>
      <c r="AF217" s="4">
        <v>1701.61</v>
      </c>
    </row>
    <row r="218" spans="1:32" x14ac:dyDescent="0.25">
      <c r="A218" t="s">
        <v>733</v>
      </c>
      <c r="B218" t="s">
        <v>734</v>
      </c>
      <c r="C218">
        <v>36</v>
      </c>
      <c r="D218" t="s">
        <v>58</v>
      </c>
      <c r="E218" t="s">
        <v>49</v>
      </c>
      <c r="F218" t="s">
        <v>34</v>
      </c>
      <c r="G218" t="s">
        <v>735</v>
      </c>
      <c r="H218" s="1">
        <v>45377</v>
      </c>
      <c r="I218" s="1">
        <v>45456</v>
      </c>
      <c r="J218">
        <v>79</v>
      </c>
      <c r="K218">
        <v>3</v>
      </c>
      <c r="L218">
        <v>1</v>
      </c>
      <c r="M218" t="s">
        <v>61</v>
      </c>
      <c r="N218" s="4">
        <v>1573.68</v>
      </c>
      <c r="O218" t="s">
        <v>37</v>
      </c>
      <c r="P218" t="s">
        <v>118</v>
      </c>
      <c r="Q218" t="s">
        <v>74</v>
      </c>
      <c r="R218" t="s">
        <v>40</v>
      </c>
      <c r="S218" t="s">
        <v>129</v>
      </c>
      <c r="T218">
        <v>2</v>
      </c>
      <c r="U218" t="s">
        <v>41</v>
      </c>
      <c r="V218" t="s">
        <v>53</v>
      </c>
      <c r="W218" t="s">
        <v>103</v>
      </c>
      <c r="X218">
        <v>3</v>
      </c>
      <c r="Y218">
        <v>6</v>
      </c>
      <c r="Z218" t="s">
        <v>44</v>
      </c>
      <c r="AA218" t="s">
        <v>87</v>
      </c>
      <c r="AB218">
        <v>4</v>
      </c>
      <c r="AC218" t="s">
        <v>164</v>
      </c>
      <c r="AD218" t="s">
        <v>46</v>
      </c>
      <c r="AE218" s="15">
        <v>1573.68</v>
      </c>
      <c r="AF218" s="4">
        <v>524.56000000000006</v>
      </c>
    </row>
    <row r="219" spans="1:32" x14ac:dyDescent="0.25">
      <c r="A219" t="s">
        <v>736</v>
      </c>
      <c r="B219" t="s">
        <v>737</v>
      </c>
      <c r="C219">
        <v>58</v>
      </c>
      <c r="D219" t="s">
        <v>96</v>
      </c>
      <c r="E219" t="s">
        <v>70</v>
      </c>
      <c r="F219" t="s">
        <v>34</v>
      </c>
      <c r="G219" t="s">
        <v>738</v>
      </c>
      <c r="H219" s="1">
        <v>45488</v>
      </c>
      <c r="I219" s="1">
        <v>45654</v>
      </c>
      <c r="J219">
        <v>166</v>
      </c>
      <c r="K219">
        <v>6</v>
      </c>
      <c r="L219">
        <v>2</v>
      </c>
      <c r="M219" t="s">
        <v>36</v>
      </c>
      <c r="N219" s="4">
        <v>1411.83</v>
      </c>
      <c r="O219" t="s">
        <v>37</v>
      </c>
      <c r="P219" t="s">
        <v>51</v>
      </c>
      <c r="Q219" t="s">
        <v>39</v>
      </c>
      <c r="R219" t="s">
        <v>40</v>
      </c>
      <c r="S219" t="s">
        <v>39</v>
      </c>
      <c r="T219">
        <v>5</v>
      </c>
      <c r="U219" t="s">
        <v>41</v>
      </c>
      <c r="V219" t="s">
        <v>53</v>
      </c>
      <c r="W219" t="s">
        <v>54</v>
      </c>
      <c r="X219">
        <v>7</v>
      </c>
      <c r="Y219">
        <v>12</v>
      </c>
      <c r="Z219" t="s">
        <v>55</v>
      </c>
      <c r="AA219" t="s">
        <v>41</v>
      </c>
      <c r="AB219">
        <v>5</v>
      </c>
      <c r="AC219" t="s">
        <v>98</v>
      </c>
      <c r="AD219" t="s">
        <v>145</v>
      </c>
      <c r="AE219" s="15">
        <v>705.91499999999996</v>
      </c>
      <c r="AF219" s="4">
        <v>235.30499999999998</v>
      </c>
    </row>
    <row r="220" spans="1:32" x14ac:dyDescent="0.25">
      <c r="A220" t="s">
        <v>739</v>
      </c>
      <c r="B220" t="s">
        <v>740</v>
      </c>
      <c r="C220">
        <v>31</v>
      </c>
      <c r="D220" t="s">
        <v>96</v>
      </c>
      <c r="E220" t="s">
        <v>70</v>
      </c>
      <c r="F220" t="s">
        <v>34</v>
      </c>
      <c r="G220" t="s">
        <v>741</v>
      </c>
      <c r="H220" s="1">
        <v>45424</v>
      </c>
      <c r="I220" s="1">
        <v>45590</v>
      </c>
      <c r="J220">
        <v>166</v>
      </c>
      <c r="K220">
        <v>7</v>
      </c>
      <c r="L220">
        <v>4</v>
      </c>
      <c r="M220" t="s">
        <v>61</v>
      </c>
      <c r="N220" s="4">
        <v>338.3</v>
      </c>
      <c r="O220" t="s">
        <v>37</v>
      </c>
      <c r="P220" t="s">
        <v>38</v>
      </c>
      <c r="Q220" t="s">
        <v>102</v>
      </c>
      <c r="R220" t="s">
        <v>64</v>
      </c>
      <c r="S220" t="s">
        <v>119</v>
      </c>
      <c r="T220">
        <v>6</v>
      </c>
      <c r="U220" t="s">
        <v>41</v>
      </c>
      <c r="V220" t="s">
        <v>42</v>
      </c>
      <c r="W220" t="s">
        <v>54</v>
      </c>
      <c r="X220">
        <v>5</v>
      </c>
      <c r="Y220">
        <v>10</v>
      </c>
      <c r="Z220" t="s">
        <v>55</v>
      </c>
      <c r="AA220" t="s">
        <v>41</v>
      </c>
      <c r="AB220">
        <v>3</v>
      </c>
      <c r="AC220" t="s">
        <v>45</v>
      </c>
      <c r="AD220" t="s">
        <v>46</v>
      </c>
      <c r="AE220" s="15">
        <v>84.575000000000003</v>
      </c>
      <c r="AF220" s="4">
        <v>48.328571428571429</v>
      </c>
    </row>
    <row r="221" spans="1:32" x14ac:dyDescent="0.25">
      <c r="A221" t="s">
        <v>742</v>
      </c>
      <c r="B221" t="s">
        <v>743</v>
      </c>
      <c r="C221">
        <v>36</v>
      </c>
      <c r="D221" t="s">
        <v>96</v>
      </c>
      <c r="E221" t="s">
        <v>49</v>
      </c>
      <c r="F221" t="s">
        <v>34</v>
      </c>
      <c r="G221" t="s">
        <v>744</v>
      </c>
      <c r="H221" s="1">
        <v>45409</v>
      </c>
      <c r="I221" s="1">
        <v>45421</v>
      </c>
      <c r="J221">
        <v>12</v>
      </c>
      <c r="K221">
        <v>8</v>
      </c>
      <c r="L221">
        <v>3</v>
      </c>
      <c r="M221" t="s">
        <v>72</v>
      </c>
      <c r="N221" s="4">
        <v>572.20000000000005</v>
      </c>
      <c r="O221" t="s">
        <v>79</v>
      </c>
      <c r="P221" t="s">
        <v>62</v>
      </c>
      <c r="Q221" t="s">
        <v>63</v>
      </c>
      <c r="R221" t="s">
        <v>64</v>
      </c>
      <c r="S221" t="s">
        <v>39</v>
      </c>
      <c r="T221">
        <v>7</v>
      </c>
      <c r="U221" t="s">
        <v>41</v>
      </c>
      <c r="V221" t="s">
        <v>81</v>
      </c>
      <c r="W221" t="s">
        <v>103</v>
      </c>
      <c r="X221">
        <v>4</v>
      </c>
      <c r="Y221">
        <v>5</v>
      </c>
      <c r="Z221" t="s">
        <v>55</v>
      </c>
      <c r="AA221" t="s">
        <v>87</v>
      </c>
      <c r="AB221">
        <v>5</v>
      </c>
      <c r="AC221" t="s">
        <v>164</v>
      </c>
      <c r="AD221" t="s">
        <v>46</v>
      </c>
      <c r="AE221" s="15">
        <v>190.73333333333335</v>
      </c>
      <c r="AF221" s="4">
        <v>71.525000000000006</v>
      </c>
    </row>
    <row r="222" spans="1:32" x14ac:dyDescent="0.25">
      <c r="A222" t="s">
        <v>745</v>
      </c>
      <c r="B222" t="s">
        <v>746</v>
      </c>
      <c r="C222">
        <v>29</v>
      </c>
      <c r="D222" t="s">
        <v>58</v>
      </c>
      <c r="E222" t="s">
        <v>77</v>
      </c>
      <c r="F222" t="s">
        <v>34</v>
      </c>
      <c r="G222" t="s">
        <v>747</v>
      </c>
      <c r="H222" s="1">
        <v>45338</v>
      </c>
      <c r="I222" s="1">
        <v>45390</v>
      </c>
      <c r="J222">
        <v>52</v>
      </c>
      <c r="K222">
        <v>2</v>
      </c>
      <c r="L222">
        <v>1</v>
      </c>
      <c r="M222" t="s">
        <v>36</v>
      </c>
      <c r="N222" s="4">
        <v>320.77</v>
      </c>
      <c r="O222" t="s">
        <v>37</v>
      </c>
      <c r="P222" t="s">
        <v>38</v>
      </c>
      <c r="Q222" t="s">
        <v>39</v>
      </c>
      <c r="R222" t="s">
        <v>64</v>
      </c>
      <c r="S222" t="s">
        <v>39</v>
      </c>
      <c r="T222">
        <v>1</v>
      </c>
      <c r="U222" t="s">
        <v>41</v>
      </c>
      <c r="V222" t="s">
        <v>81</v>
      </c>
      <c r="W222" t="s">
        <v>103</v>
      </c>
      <c r="X222">
        <v>2</v>
      </c>
      <c r="Y222">
        <v>4</v>
      </c>
      <c r="Z222" t="s">
        <v>55</v>
      </c>
      <c r="AA222" t="s">
        <v>87</v>
      </c>
      <c r="AB222">
        <v>2</v>
      </c>
      <c r="AC222" t="s">
        <v>66</v>
      </c>
      <c r="AD222" t="s">
        <v>67</v>
      </c>
      <c r="AE222" s="15">
        <v>320.77</v>
      </c>
      <c r="AF222" s="4">
        <v>160.38499999999999</v>
      </c>
    </row>
    <row r="223" spans="1:32" x14ac:dyDescent="0.25">
      <c r="A223" t="s">
        <v>748</v>
      </c>
      <c r="B223" t="s">
        <v>749</v>
      </c>
      <c r="C223">
        <v>36</v>
      </c>
      <c r="D223" t="s">
        <v>58</v>
      </c>
      <c r="E223" t="s">
        <v>77</v>
      </c>
      <c r="F223" t="s">
        <v>90</v>
      </c>
      <c r="G223" t="s">
        <v>750</v>
      </c>
      <c r="H223" s="1">
        <v>45496</v>
      </c>
      <c r="I223" s="1">
        <v>45503</v>
      </c>
      <c r="J223">
        <v>7</v>
      </c>
      <c r="K223">
        <v>9</v>
      </c>
      <c r="L223">
        <v>1</v>
      </c>
      <c r="M223" t="s">
        <v>36</v>
      </c>
      <c r="N223" s="4">
        <v>1654.27</v>
      </c>
      <c r="O223" t="s">
        <v>37</v>
      </c>
      <c r="P223" t="s">
        <v>62</v>
      </c>
      <c r="Q223" t="s">
        <v>39</v>
      </c>
      <c r="R223" t="s">
        <v>40</v>
      </c>
      <c r="S223" t="s">
        <v>39</v>
      </c>
      <c r="T223">
        <v>8</v>
      </c>
      <c r="U223" t="s">
        <v>87</v>
      </c>
      <c r="V223" t="s">
        <v>81</v>
      </c>
      <c r="W223" t="s">
        <v>54</v>
      </c>
      <c r="X223">
        <v>7</v>
      </c>
      <c r="Y223">
        <v>7</v>
      </c>
      <c r="Z223" t="s">
        <v>55</v>
      </c>
      <c r="AA223" t="s">
        <v>87</v>
      </c>
      <c r="AB223">
        <v>4</v>
      </c>
      <c r="AC223" t="s">
        <v>114</v>
      </c>
      <c r="AD223" t="s">
        <v>46</v>
      </c>
      <c r="AE223" s="15">
        <v>1654.27</v>
      </c>
      <c r="AF223" s="4">
        <v>183.80777777777777</v>
      </c>
    </row>
    <row r="224" spans="1:32" x14ac:dyDescent="0.25">
      <c r="A224" t="s">
        <v>751</v>
      </c>
      <c r="B224" t="s">
        <v>752</v>
      </c>
      <c r="C224">
        <v>30</v>
      </c>
      <c r="D224" t="s">
        <v>32</v>
      </c>
      <c r="E224" t="s">
        <v>84</v>
      </c>
      <c r="F224" t="s">
        <v>90</v>
      </c>
      <c r="G224" t="s">
        <v>753</v>
      </c>
      <c r="H224" s="1">
        <v>45348</v>
      </c>
      <c r="I224" s="1">
        <v>45349</v>
      </c>
      <c r="J224">
        <v>1</v>
      </c>
      <c r="K224">
        <v>7</v>
      </c>
      <c r="L224">
        <v>1</v>
      </c>
      <c r="M224" t="s">
        <v>61</v>
      </c>
      <c r="N224" s="4">
        <v>1163.71</v>
      </c>
      <c r="O224" t="s">
        <v>73</v>
      </c>
      <c r="P224" t="s">
        <v>38</v>
      </c>
      <c r="Q224" t="s">
        <v>102</v>
      </c>
      <c r="R224" t="s">
        <v>52</v>
      </c>
      <c r="S224" t="s">
        <v>228</v>
      </c>
      <c r="T224">
        <v>6</v>
      </c>
      <c r="U224" t="s">
        <v>87</v>
      </c>
      <c r="V224" t="s">
        <v>81</v>
      </c>
      <c r="W224" t="s">
        <v>54</v>
      </c>
      <c r="X224">
        <v>2</v>
      </c>
      <c r="Y224">
        <v>2</v>
      </c>
      <c r="Z224" t="s">
        <v>55</v>
      </c>
      <c r="AA224" t="s">
        <v>87</v>
      </c>
      <c r="AB224">
        <v>5</v>
      </c>
      <c r="AC224" t="s">
        <v>114</v>
      </c>
      <c r="AD224" t="s">
        <v>46</v>
      </c>
      <c r="AE224" s="15">
        <v>1163.71</v>
      </c>
      <c r="AF224" s="4">
        <v>166.24428571428572</v>
      </c>
    </row>
    <row r="225" spans="1:32" x14ac:dyDescent="0.25">
      <c r="A225" t="s">
        <v>754</v>
      </c>
      <c r="B225" t="s">
        <v>755</v>
      </c>
      <c r="C225">
        <v>41</v>
      </c>
      <c r="D225" t="s">
        <v>58</v>
      </c>
      <c r="E225" t="s">
        <v>59</v>
      </c>
      <c r="F225" t="s">
        <v>90</v>
      </c>
      <c r="G225" t="s">
        <v>756</v>
      </c>
      <c r="H225" s="1">
        <v>45407</v>
      </c>
      <c r="I225" s="1">
        <v>45555</v>
      </c>
      <c r="J225">
        <v>148</v>
      </c>
      <c r="K225">
        <v>1</v>
      </c>
      <c r="L225">
        <v>4</v>
      </c>
      <c r="M225" t="s">
        <v>61</v>
      </c>
      <c r="N225" s="4">
        <v>802.39</v>
      </c>
      <c r="O225" t="s">
        <v>73</v>
      </c>
      <c r="P225" t="s">
        <v>38</v>
      </c>
      <c r="Q225" t="s">
        <v>74</v>
      </c>
      <c r="R225" t="s">
        <v>64</v>
      </c>
      <c r="S225" t="s">
        <v>119</v>
      </c>
      <c r="T225">
        <v>0</v>
      </c>
      <c r="U225" t="s">
        <v>87</v>
      </c>
      <c r="V225" t="s">
        <v>53</v>
      </c>
      <c r="W225" t="s">
        <v>103</v>
      </c>
      <c r="X225">
        <v>4</v>
      </c>
      <c r="Y225">
        <v>9</v>
      </c>
      <c r="Z225" t="s">
        <v>55</v>
      </c>
      <c r="AA225" t="s">
        <v>87</v>
      </c>
      <c r="AB225">
        <v>1</v>
      </c>
      <c r="AC225" t="s">
        <v>66</v>
      </c>
      <c r="AD225" t="s">
        <v>93</v>
      </c>
      <c r="AE225" s="15">
        <v>200.5975</v>
      </c>
      <c r="AF225" s="4">
        <v>802.39</v>
      </c>
    </row>
    <row r="226" spans="1:32" x14ac:dyDescent="0.25">
      <c r="A226" t="s">
        <v>757</v>
      </c>
      <c r="B226" t="s">
        <v>758</v>
      </c>
      <c r="C226">
        <v>31</v>
      </c>
      <c r="D226" t="s">
        <v>32</v>
      </c>
      <c r="E226" t="s">
        <v>49</v>
      </c>
      <c r="F226" t="s">
        <v>34</v>
      </c>
      <c r="G226" t="s">
        <v>759</v>
      </c>
      <c r="H226" s="1">
        <v>45351</v>
      </c>
      <c r="I226" s="1">
        <v>45493</v>
      </c>
      <c r="J226">
        <v>142</v>
      </c>
      <c r="K226">
        <v>3</v>
      </c>
      <c r="L226">
        <v>2</v>
      </c>
      <c r="M226" t="s">
        <v>72</v>
      </c>
      <c r="N226" s="4">
        <v>1557.16</v>
      </c>
      <c r="O226" t="s">
        <v>37</v>
      </c>
      <c r="P226" t="s">
        <v>80</v>
      </c>
      <c r="Q226" t="s">
        <v>63</v>
      </c>
      <c r="R226" t="s">
        <v>52</v>
      </c>
      <c r="S226" t="s">
        <v>39</v>
      </c>
      <c r="T226">
        <v>2</v>
      </c>
      <c r="U226" t="s">
        <v>41</v>
      </c>
      <c r="V226" t="s">
        <v>81</v>
      </c>
      <c r="W226" t="s">
        <v>54</v>
      </c>
      <c r="X226">
        <v>2</v>
      </c>
      <c r="Y226">
        <v>7</v>
      </c>
      <c r="Z226" t="s">
        <v>44</v>
      </c>
      <c r="AA226" t="s">
        <v>41</v>
      </c>
      <c r="AB226">
        <v>2</v>
      </c>
      <c r="AC226" t="s">
        <v>45</v>
      </c>
      <c r="AD226" t="s">
        <v>46</v>
      </c>
      <c r="AE226" s="15">
        <v>778.58</v>
      </c>
      <c r="AF226" s="4">
        <v>519.0533333333334</v>
      </c>
    </row>
    <row r="227" spans="1:32" x14ac:dyDescent="0.25">
      <c r="A227" t="s">
        <v>760</v>
      </c>
      <c r="B227" t="s">
        <v>761</v>
      </c>
      <c r="C227">
        <v>20</v>
      </c>
      <c r="D227" t="s">
        <v>96</v>
      </c>
      <c r="E227" t="s">
        <v>59</v>
      </c>
      <c r="F227" t="s">
        <v>90</v>
      </c>
      <c r="G227" t="s">
        <v>762</v>
      </c>
      <c r="H227" s="1">
        <v>45617</v>
      </c>
      <c r="I227" s="1">
        <v>45626</v>
      </c>
      <c r="J227">
        <v>9</v>
      </c>
      <c r="K227">
        <v>12</v>
      </c>
      <c r="L227">
        <v>2</v>
      </c>
      <c r="M227" t="s">
        <v>72</v>
      </c>
      <c r="N227" s="4">
        <v>501.89</v>
      </c>
      <c r="O227" t="s">
        <v>79</v>
      </c>
      <c r="P227" t="s">
        <v>38</v>
      </c>
      <c r="Q227" t="s">
        <v>74</v>
      </c>
      <c r="R227" t="s">
        <v>40</v>
      </c>
      <c r="S227" t="s">
        <v>39</v>
      </c>
      <c r="T227">
        <v>11</v>
      </c>
      <c r="U227" t="s">
        <v>41</v>
      </c>
      <c r="V227" t="s">
        <v>42</v>
      </c>
      <c r="W227" t="s">
        <v>54</v>
      </c>
      <c r="X227">
        <v>11</v>
      </c>
      <c r="Y227">
        <v>11</v>
      </c>
      <c r="Z227" t="s">
        <v>44</v>
      </c>
      <c r="AA227" t="s">
        <v>41</v>
      </c>
      <c r="AB227">
        <v>1</v>
      </c>
      <c r="AC227" t="s">
        <v>3109</v>
      </c>
      <c r="AD227" t="s">
        <v>67</v>
      </c>
      <c r="AE227" s="15">
        <v>250.94499999999999</v>
      </c>
      <c r="AF227" s="4">
        <v>41.824166666666663</v>
      </c>
    </row>
    <row r="228" spans="1:32" x14ac:dyDescent="0.25">
      <c r="A228" t="s">
        <v>763</v>
      </c>
      <c r="B228" t="s">
        <v>764</v>
      </c>
      <c r="C228">
        <v>29</v>
      </c>
      <c r="D228" t="s">
        <v>96</v>
      </c>
      <c r="E228" t="s">
        <v>109</v>
      </c>
      <c r="F228" t="s">
        <v>34</v>
      </c>
      <c r="G228" t="s">
        <v>765</v>
      </c>
      <c r="H228" s="1">
        <v>45336</v>
      </c>
      <c r="I228" s="1">
        <v>45567</v>
      </c>
      <c r="J228">
        <v>231</v>
      </c>
      <c r="K228">
        <v>4</v>
      </c>
      <c r="L228">
        <v>1</v>
      </c>
      <c r="M228" t="s">
        <v>72</v>
      </c>
      <c r="N228" s="4">
        <v>1946.6</v>
      </c>
      <c r="O228" t="s">
        <v>79</v>
      </c>
      <c r="P228" t="s">
        <v>118</v>
      </c>
      <c r="Q228" t="s">
        <v>102</v>
      </c>
      <c r="R228" t="s">
        <v>52</v>
      </c>
      <c r="S228" t="s">
        <v>39</v>
      </c>
      <c r="T228">
        <v>3</v>
      </c>
      <c r="U228" t="s">
        <v>41</v>
      </c>
      <c r="V228" t="s">
        <v>53</v>
      </c>
      <c r="W228" t="s">
        <v>54</v>
      </c>
      <c r="X228">
        <v>2</v>
      </c>
      <c r="Y228">
        <v>10</v>
      </c>
      <c r="Z228" t="s">
        <v>44</v>
      </c>
      <c r="AA228" t="s">
        <v>41</v>
      </c>
      <c r="AB228">
        <v>4</v>
      </c>
      <c r="AC228" t="s">
        <v>114</v>
      </c>
      <c r="AD228" t="s">
        <v>67</v>
      </c>
      <c r="AE228" s="15">
        <v>1946.6</v>
      </c>
      <c r="AF228" s="4">
        <v>486.65</v>
      </c>
    </row>
    <row r="229" spans="1:32" x14ac:dyDescent="0.25">
      <c r="A229" t="s">
        <v>766</v>
      </c>
      <c r="B229" t="s">
        <v>767</v>
      </c>
      <c r="C229">
        <v>46</v>
      </c>
      <c r="D229" t="s">
        <v>58</v>
      </c>
      <c r="E229" t="s">
        <v>33</v>
      </c>
      <c r="F229" t="s">
        <v>90</v>
      </c>
      <c r="G229" t="s">
        <v>768</v>
      </c>
      <c r="H229" s="1">
        <v>45332</v>
      </c>
      <c r="I229" s="1">
        <v>45333</v>
      </c>
      <c r="J229">
        <v>1</v>
      </c>
      <c r="K229">
        <v>5</v>
      </c>
      <c r="L229">
        <v>1</v>
      </c>
      <c r="M229" t="s">
        <v>61</v>
      </c>
      <c r="N229" s="4">
        <v>377.79</v>
      </c>
      <c r="O229" t="s">
        <v>73</v>
      </c>
      <c r="P229" t="s">
        <v>118</v>
      </c>
      <c r="Q229" t="s">
        <v>74</v>
      </c>
      <c r="R229" t="s">
        <v>64</v>
      </c>
      <c r="S229" t="s">
        <v>119</v>
      </c>
      <c r="T229">
        <v>4</v>
      </c>
      <c r="U229" t="s">
        <v>87</v>
      </c>
      <c r="V229" t="s">
        <v>53</v>
      </c>
      <c r="W229" t="s">
        <v>43</v>
      </c>
      <c r="X229">
        <v>2</v>
      </c>
      <c r="Y229">
        <v>2</v>
      </c>
      <c r="Z229" t="s">
        <v>55</v>
      </c>
      <c r="AA229" t="s">
        <v>87</v>
      </c>
      <c r="AB229">
        <v>1</v>
      </c>
      <c r="AC229" t="s">
        <v>45</v>
      </c>
      <c r="AD229" t="s">
        <v>93</v>
      </c>
      <c r="AE229" s="15">
        <v>377.79</v>
      </c>
      <c r="AF229" s="4">
        <v>75.558000000000007</v>
      </c>
    </row>
    <row r="230" spans="1:32" x14ac:dyDescent="0.25">
      <c r="A230" t="s">
        <v>769</v>
      </c>
      <c r="B230" t="s">
        <v>770</v>
      </c>
      <c r="C230">
        <v>64</v>
      </c>
      <c r="D230" t="s">
        <v>96</v>
      </c>
      <c r="E230" t="s">
        <v>84</v>
      </c>
      <c r="F230" t="s">
        <v>34</v>
      </c>
      <c r="G230" t="s">
        <v>771</v>
      </c>
      <c r="H230" s="1">
        <v>45420</v>
      </c>
      <c r="I230" s="1">
        <v>45452</v>
      </c>
      <c r="J230">
        <v>32</v>
      </c>
      <c r="K230">
        <v>11</v>
      </c>
      <c r="L230">
        <v>4</v>
      </c>
      <c r="M230" t="s">
        <v>36</v>
      </c>
      <c r="N230" s="4">
        <v>647.92999999999995</v>
      </c>
      <c r="O230" t="s">
        <v>79</v>
      </c>
      <c r="P230" t="s">
        <v>62</v>
      </c>
      <c r="Q230" t="s">
        <v>39</v>
      </c>
      <c r="R230" t="s">
        <v>52</v>
      </c>
      <c r="S230" t="s">
        <v>39</v>
      </c>
      <c r="T230">
        <v>10</v>
      </c>
      <c r="U230" t="s">
        <v>87</v>
      </c>
      <c r="V230" t="s">
        <v>53</v>
      </c>
      <c r="W230" t="s">
        <v>43</v>
      </c>
      <c r="X230">
        <v>5</v>
      </c>
      <c r="Y230">
        <v>6</v>
      </c>
      <c r="Z230" t="s">
        <v>44</v>
      </c>
      <c r="AA230" t="s">
        <v>87</v>
      </c>
      <c r="AB230">
        <v>2</v>
      </c>
      <c r="AC230" t="s">
        <v>66</v>
      </c>
      <c r="AD230" t="s">
        <v>145</v>
      </c>
      <c r="AE230" s="15">
        <v>161.98249999999999</v>
      </c>
      <c r="AF230" s="4">
        <v>58.902727272727269</v>
      </c>
    </row>
    <row r="231" spans="1:32" x14ac:dyDescent="0.25">
      <c r="A231" t="s">
        <v>772</v>
      </c>
      <c r="B231" t="s">
        <v>773</v>
      </c>
      <c r="C231">
        <v>25</v>
      </c>
      <c r="D231" t="s">
        <v>58</v>
      </c>
      <c r="E231" t="s">
        <v>59</v>
      </c>
      <c r="F231" t="s">
        <v>90</v>
      </c>
      <c r="G231" t="s">
        <v>774</v>
      </c>
      <c r="H231" s="1">
        <v>45333</v>
      </c>
      <c r="I231" s="1">
        <v>45339</v>
      </c>
      <c r="J231">
        <v>6</v>
      </c>
      <c r="K231">
        <v>7</v>
      </c>
      <c r="L231">
        <v>4</v>
      </c>
      <c r="M231" t="s">
        <v>61</v>
      </c>
      <c r="N231" s="4">
        <v>772.03</v>
      </c>
      <c r="O231" t="s">
        <v>73</v>
      </c>
      <c r="P231" t="s">
        <v>118</v>
      </c>
      <c r="Q231" t="s">
        <v>74</v>
      </c>
      <c r="R231" t="s">
        <v>40</v>
      </c>
      <c r="S231" t="s">
        <v>129</v>
      </c>
      <c r="T231">
        <v>6</v>
      </c>
      <c r="U231" t="s">
        <v>41</v>
      </c>
      <c r="V231" t="s">
        <v>81</v>
      </c>
      <c r="W231" t="s">
        <v>54</v>
      </c>
      <c r="X231">
        <v>2</v>
      </c>
      <c r="Y231">
        <v>2</v>
      </c>
      <c r="Z231" t="s">
        <v>44</v>
      </c>
      <c r="AA231" t="s">
        <v>41</v>
      </c>
      <c r="AB231">
        <v>3</v>
      </c>
      <c r="AC231" t="s">
        <v>98</v>
      </c>
      <c r="AD231" t="s">
        <v>67</v>
      </c>
      <c r="AE231" s="15">
        <v>193.00749999999999</v>
      </c>
      <c r="AF231" s="4">
        <v>110.28999999999999</v>
      </c>
    </row>
    <row r="232" spans="1:32" x14ac:dyDescent="0.25">
      <c r="A232" t="s">
        <v>775</v>
      </c>
      <c r="B232" t="s">
        <v>776</v>
      </c>
      <c r="C232">
        <v>20</v>
      </c>
      <c r="D232" t="s">
        <v>58</v>
      </c>
      <c r="E232" t="s">
        <v>59</v>
      </c>
      <c r="F232" t="s">
        <v>34</v>
      </c>
      <c r="G232" t="s">
        <v>777</v>
      </c>
      <c r="H232" s="1">
        <v>45399</v>
      </c>
      <c r="I232" s="1">
        <v>45401</v>
      </c>
      <c r="J232">
        <v>2</v>
      </c>
      <c r="K232">
        <v>11</v>
      </c>
      <c r="L232">
        <v>1</v>
      </c>
      <c r="M232" t="s">
        <v>61</v>
      </c>
      <c r="N232" s="4">
        <v>1992.49</v>
      </c>
      <c r="O232" t="s">
        <v>73</v>
      </c>
      <c r="P232" t="s">
        <v>38</v>
      </c>
      <c r="Q232" t="s">
        <v>74</v>
      </c>
      <c r="R232" t="s">
        <v>64</v>
      </c>
      <c r="S232" t="s">
        <v>228</v>
      </c>
      <c r="T232">
        <v>10</v>
      </c>
      <c r="U232" t="s">
        <v>87</v>
      </c>
      <c r="V232" t="s">
        <v>42</v>
      </c>
      <c r="W232" t="s">
        <v>43</v>
      </c>
      <c r="X232">
        <v>4</v>
      </c>
      <c r="Y232">
        <v>4</v>
      </c>
      <c r="Z232" t="s">
        <v>44</v>
      </c>
      <c r="AA232" t="s">
        <v>41</v>
      </c>
      <c r="AB232">
        <v>3</v>
      </c>
      <c r="AC232" t="s">
        <v>45</v>
      </c>
      <c r="AD232" t="s">
        <v>67</v>
      </c>
      <c r="AE232" s="15">
        <v>1992.49</v>
      </c>
      <c r="AF232" s="4">
        <v>181.13545454545454</v>
      </c>
    </row>
    <row r="233" spans="1:32" x14ac:dyDescent="0.25">
      <c r="A233" t="s">
        <v>778</v>
      </c>
      <c r="B233" t="s">
        <v>779</v>
      </c>
      <c r="C233">
        <v>26</v>
      </c>
      <c r="D233" t="s">
        <v>58</v>
      </c>
      <c r="E233" t="s">
        <v>109</v>
      </c>
      <c r="F233" t="s">
        <v>90</v>
      </c>
      <c r="G233" t="s">
        <v>780</v>
      </c>
      <c r="H233" s="1">
        <v>45397</v>
      </c>
      <c r="I233" s="1">
        <v>45502</v>
      </c>
      <c r="J233">
        <v>105</v>
      </c>
      <c r="K233">
        <v>8</v>
      </c>
      <c r="L233">
        <v>1</v>
      </c>
      <c r="M233" t="s">
        <v>61</v>
      </c>
      <c r="N233" s="4">
        <v>429.86</v>
      </c>
      <c r="O233" t="s">
        <v>79</v>
      </c>
      <c r="P233" t="s">
        <v>38</v>
      </c>
      <c r="Q233" t="s">
        <v>102</v>
      </c>
      <c r="R233" t="s">
        <v>52</v>
      </c>
      <c r="S233" t="s">
        <v>228</v>
      </c>
      <c r="T233">
        <v>7</v>
      </c>
      <c r="U233" t="s">
        <v>87</v>
      </c>
      <c r="V233" t="s">
        <v>42</v>
      </c>
      <c r="W233" t="s">
        <v>103</v>
      </c>
      <c r="X233">
        <v>4</v>
      </c>
      <c r="Y233">
        <v>7</v>
      </c>
      <c r="Z233" t="s">
        <v>44</v>
      </c>
      <c r="AA233" t="s">
        <v>87</v>
      </c>
      <c r="AB233">
        <v>5</v>
      </c>
      <c r="AC233" t="s">
        <v>114</v>
      </c>
      <c r="AD233" t="s">
        <v>67</v>
      </c>
      <c r="AE233" s="15">
        <v>429.86</v>
      </c>
      <c r="AF233" s="4">
        <v>53.732500000000002</v>
      </c>
    </row>
    <row r="234" spans="1:32" x14ac:dyDescent="0.25">
      <c r="A234" t="s">
        <v>781</v>
      </c>
      <c r="B234" t="s">
        <v>782</v>
      </c>
      <c r="C234">
        <v>41</v>
      </c>
      <c r="D234" t="s">
        <v>32</v>
      </c>
      <c r="E234" t="s">
        <v>70</v>
      </c>
      <c r="F234" t="s">
        <v>34</v>
      </c>
      <c r="G234" t="s">
        <v>783</v>
      </c>
      <c r="H234" s="1">
        <v>45569</v>
      </c>
      <c r="I234" s="1">
        <v>45588</v>
      </c>
      <c r="J234">
        <v>19</v>
      </c>
      <c r="K234">
        <v>10</v>
      </c>
      <c r="L234">
        <v>3</v>
      </c>
      <c r="M234" t="s">
        <v>36</v>
      </c>
      <c r="N234" s="4">
        <v>652</v>
      </c>
      <c r="O234" t="s">
        <v>73</v>
      </c>
      <c r="P234" t="s">
        <v>62</v>
      </c>
      <c r="Q234" t="s">
        <v>39</v>
      </c>
      <c r="R234" t="s">
        <v>40</v>
      </c>
      <c r="S234" t="s">
        <v>39</v>
      </c>
      <c r="T234">
        <v>9</v>
      </c>
      <c r="U234" t="s">
        <v>41</v>
      </c>
      <c r="V234" t="s">
        <v>53</v>
      </c>
      <c r="W234" t="s">
        <v>54</v>
      </c>
      <c r="X234">
        <v>10</v>
      </c>
      <c r="Y234">
        <v>10</v>
      </c>
      <c r="Z234" t="s">
        <v>55</v>
      </c>
      <c r="AA234" t="s">
        <v>41</v>
      </c>
      <c r="AB234">
        <v>1</v>
      </c>
      <c r="AC234" t="s">
        <v>45</v>
      </c>
      <c r="AD234" t="s">
        <v>93</v>
      </c>
      <c r="AE234" s="15">
        <v>217.33333333333334</v>
      </c>
      <c r="AF234" s="4">
        <v>65.2</v>
      </c>
    </row>
    <row r="235" spans="1:32" x14ac:dyDescent="0.25">
      <c r="A235" t="s">
        <v>784</v>
      </c>
      <c r="B235" t="s">
        <v>785</v>
      </c>
      <c r="C235">
        <v>22</v>
      </c>
      <c r="D235" t="s">
        <v>96</v>
      </c>
      <c r="E235" t="s">
        <v>109</v>
      </c>
      <c r="F235" t="s">
        <v>34</v>
      </c>
      <c r="G235" t="s">
        <v>786</v>
      </c>
      <c r="H235" s="1">
        <v>45353</v>
      </c>
      <c r="I235" s="1">
        <v>45608</v>
      </c>
      <c r="J235">
        <v>255</v>
      </c>
      <c r="K235">
        <v>13</v>
      </c>
      <c r="L235">
        <v>1</v>
      </c>
      <c r="M235" t="s">
        <v>36</v>
      </c>
      <c r="N235" s="4">
        <v>689.9</v>
      </c>
      <c r="O235" t="s">
        <v>37</v>
      </c>
      <c r="P235" t="s">
        <v>92</v>
      </c>
      <c r="Q235" t="s">
        <v>39</v>
      </c>
      <c r="R235" t="s">
        <v>52</v>
      </c>
      <c r="S235" t="s">
        <v>39</v>
      </c>
      <c r="T235">
        <v>12</v>
      </c>
      <c r="U235" t="s">
        <v>87</v>
      </c>
      <c r="V235" t="s">
        <v>53</v>
      </c>
      <c r="W235" t="s">
        <v>103</v>
      </c>
      <c r="X235">
        <v>3</v>
      </c>
      <c r="Y235">
        <v>11</v>
      </c>
      <c r="Z235" t="s">
        <v>55</v>
      </c>
      <c r="AA235" t="s">
        <v>41</v>
      </c>
      <c r="AB235">
        <v>3</v>
      </c>
      <c r="AC235" t="s">
        <v>66</v>
      </c>
      <c r="AD235" t="s">
        <v>67</v>
      </c>
      <c r="AE235" s="15">
        <v>689.9</v>
      </c>
      <c r="AF235" s="4">
        <v>53.069230769230771</v>
      </c>
    </row>
    <row r="236" spans="1:32" x14ac:dyDescent="0.25">
      <c r="A236" t="s">
        <v>787</v>
      </c>
      <c r="B236" t="s">
        <v>788</v>
      </c>
      <c r="C236">
        <v>47</v>
      </c>
      <c r="D236" t="s">
        <v>58</v>
      </c>
      <c r="E236" t="s">
        <v>109</v>
      </c>
      <c r="F236" t="s">
        <v>90</v>
      </c>
      <c r="G236" t="s">
        <v>789</v>
      </c>
      <c r="H236" s="1">
        <v>45435</v>
      </c>
      <c r="I236" s="1">
        <v>45516</v>
      </c>
      <c r="J236">
        <v>81</v>
      </c>
      <c r="K236">
        <v>2</v>
      </c>
      <c r="L236">
        <v>3</v>
      </c>
      <c r="M236" t="s">
        <v>72</v>
      </c>
      <c r="N236" s="4">
        <v>975.96</v>
      </c>
      <c r="O236" t="s">
        <v>73</v>
      </c>
      <c r="P236" t="s">
        <v>80</v>
      </c>
      <c r="Q236" t="s">
        <v>63</v>
      </c>
      <c r="R236" t="s">
        <v>40</v>
      </c>
      <c r="S236" t="s">
        <v>39</v>
      </c>
      <c r="T236">
        <v>1</v>
      </c>
      <c r="U236" t="s">
        <v>87</v>
      </c>
      <c r="V236" t="s">
        <v>53</v>
      </c>
      <c r="W236" t="s">
        <v>43</v>
      </c>
      <c r="X236">
        <v>5</v>
      </c>
      <c r="Y236">
        <v>8</v>
      </c>
      <c r="Z236" t="s">
        <v>55</v>
      </c>
      <c r="AA236" t="s">
        <v>87</v>
      </c>
      <c r="AB236">
        <v>4</v>
      </c>
      <c r="AC236" t="s">
        <v>164</v>
      </c>
      <c r="AD236" t="s">
        <v>93</v>
      </c>
      <c r="AE236" s="15">
        <v>325.32</v>
      </c>
      <c r="AF236" s="4">
        <v>487.98</v>
      </c>
    </row>
    <row r="237" spans="1:32" x14ac:dyDescent="0.25">
      <c r="A237" t="s">
        <v>790</v>
      </c>
      <c r="B237" t="s">
        <v>791</v>
      </c>
      <c r="C237">
        <v>47</v>
      </c>
      <c r="D237" t="s">
        <v>32</v>
      </c>
      <c r="E237" t="s">
        <v>49</v>
      </c>
      <c r="F237" t="s">
        <v>34</v>
      </c>
      <c r="G237" t="s">
        <v>792</v>
      </c>
      <c r="H237" s="1">
        <v>45338</v>
      </c>
      <c r="I237" s="1">
        <v>45361</v>
      </c>
      <c r="J237">
        <v>23</v>
      </c>
      <c r="K237">
        <v>3</v>
      </c>
      <c r="L237">
        <v>1</v>
      </c>
      <c r="M237" t="s">
        <v>61</v>
      </c>
      <c r="N237" s="4">
        <v>1892.12</v>
      </c>
      <c r="O237" t="s">
        <v>37</v>
      </c>
      <c r="P237" t="s">
        <v>92</v>
      </c>
      <c r="Q237" t="s">
        <v>102</v>
      </c>
      <c r="R237" t="s">
        <v>52</v>
      </c>
      <c r="S237" t="s">
        <v>65</v>
      </c>
      <c r="T237">
        <v>2</v>
      </c>
      <c r="U237" t="s">
        <v>41</v>
      </c>
      <c r="V237" t="s">
        <v>53</v>
      </c>
      <c r="W237" t="s">
        <v>103</v>
      </c>
      <c r="X237">
        <v>2</v>
      </c>
      <c r="Y237">
        <v>3</v>
      </c>
      <c r="Z237" t="s">
        <v>44</v>
      </c>
      <c r="AA237" t="s">
        <v>41</v>
      </c>
      <c r="AB237">
        <v>1</v>
      </c>
      <c r="AC237" t="s">
        <v>66</v>
      </c>
      <c r="AD237" t="s">
        <v>93</v>
      </c>
      <c r="AE237" s="15">
        <v>1892.12</v>
      </c>
      <c r="AF237" s="4">
        <v>630.70666666666659</v>
      </c>
    </row>
    <row r="238" spans="1:32" x14ac:dyDescent="0.25">
      <c r="A238" t="s">
        <v>793</v>
      </c>
      <c r="B238" t="s">
        <v>794</v>
      </c>
      <c r="C238">
        <v>49</v>
      </c>
      <c r="D238" t="s">
        <v>96</v>
      </c>
      <c r="E238" t="s">
        <v>49</v>
      </c>
      <c r="F238" t="s">
        <v>90</v>
      </c>
      <c r="G238" t="s">
        <v>795</v>
      </c>
      <c r="H238" s="1">
        <v>45532</v>
      </c>
      <c r="I238" s="1">
        <v>45649</v>
      </c>
      <c r="J238">
        <v>117</v>
      </c>
      <c r="K238">
        <v>5</v>
      </c>
      <c r="L238">
        <v>4</v>
      </c>
      <c r="M238" t="s">
        <v>61</v>
      </c>
      <c r="N238" s="4">
        <v>236.39</v>
      </c>
      <c r="O238" t="s">
        <v>37</v>
      </c>
      <c r="P238" t="s">
        <v>92</v>
      </c>
      <c r="Q238" t="s">
        <v>74</v>
      </c>
      <c r="R238" t="s">
        <v>52</v>
      </c>
      <c r="S238" t="s">
        <v>228</v>
      </c>
      <c r="T238">
        <v>4</v>
      </c>
      <c r="U238" t="s">
        <v>87</v>
      </c>
      <c r="V238" t="s">
        <v>81</v>
      </c>
      <c r="W238" t="s">
        <v>43</v>
      </c>
      <c r="X238">
        <v>8</v>
      </c>
      <c r="Y238">
        <v>12</v>
      </c>
      <c r="Z238" t="s">
        <v>44</v>
      </c>
      <c r="AA238" t="s">
        <v>87</v>
      </c>
      <c r="AB238">
        <v>5</v>
      </c>
      <c r="AC238" t="s">
        <v>164</v>
      </c>
      <c r="AD238" t="s">
        <v>93</v>
      </c>
      <c r="AE238" s="15">
        <v>59.097499999999997</v>
      </c>
      <c r="AF238" s="4">
        <v>47.277999999999999</v>
      </c>
    </row>
    <row r="239" spans="1:32" x14ac:dyDescent="0.25">
      <c r="A239" t="s">
        <v>796</v>
      </c>
      <c r="B239" t="s">
        <v>797</v>
      </c>
      <c r="C239">
        <v>19</v>
      </c>
      <c r="D239" t="s">
        <v>58</v>
      </c>
      <c r="E239" t="s">
        <v>77</v>
      </c>
      <c r="F239" t="s">
        <v>90</v>
      </c>
      <c r="G239" t="s">
        <v>798</v>
      </c>
      <c r="H239" s="1">
        <v>45303</v>
      </c>
      <c r="I239" s="1">
        <v>45330</v>
      </c>
      <c r="J239">
        <v>27</v>
      </c>
      <c r="K239">
        <v>9</v>
      </c>
      <c r="L239">
        <v>4</v>
      </c>
      <c r="M239" t="s">
        <v>61</v>
      </c>
      <c r="N239" s="4">
        <v>1335.59</v>
      </c>
      <c r="O239" t="s">
        <v>79</v>
      </c>
      <c r="P239" t="s">
        <v>92</v>
      </c>
      <c r="Q239" t="s">
        <v>74</v>
      </c>
      <c r="R239" t="s">
        <v>40</v>
      </c>
      <c r="S239" t="s">
        <v>65</v>
      </c>
      <c r="T239">
        <v>8</v>
      </c>
      <c r="U239" t="s">
        <v>87</v>
      </c>
      <c r="V239" t="s">
        <v>53</v>
      </c>
      <c r="W239" t="s">
        <v>54</v>
      </c>
      <c r="X239">
        <v>1</v>
      </c>
      <c r="Y239">
        <v>2</v>
      </c>
      <c r="Z239" t="s">
        <v>55</v>
      </c>
      <c r="AA239" t="s">
        <v>41</v>
      </c>
      <c r="AB239">
        <v>1</v>
      </c>
      <c r="AC239" t="s">
        <v>66</v>
      </c>
      <c r="AD239" t="s">
        <v>67</v>
      </c>
      <c r="AE239" s="15">
        <v>333.89749999999998</v>
      </c>
      <c r="AF239" s="4">
        <v>148.39888888888888</v>
      </c>
    </row>
    <row r="240" spans="1:32" x14ac:dyDescent="0.25">
      <c r="A240" t="s">
        <v>799</v>
      </c>
      <c r="B240" t="s">
        <v>800</v>
      </c>
      <c r="C240">
        <v>61</v>
      </c>
      <c r="D240" t="s">
        <v>58</v>
      </c>
      <c r="E240" t="s">
        <v>49</v>
      </c>
      <c r="F240" t="s">
        <v>34</v>
      </c>
      <c r="G240" t="s">
        <v>801</v>
      </c>
      <c r="H240" s="1">
        <v>45379</v>
      </c>
      <c r="I240" s="1">
        <v>45512</v>
      </c>
      <c r="J240">
        <v>133</v>
      </c>
      <c r="K240">
        <v>1</v>
      </c>
      <c r="L240">
        <v>1</v>
      </c>
      <c r="M240" t="s">
        <v>61</v>
      </c>
      <c r="N240" s="4">
        <v>555.13</v>
      </c>
      <c r="O240" t="s">
        <v>73</v>
      </c>
      <c r="P240" t="s">
        <v>38</v>
      </c>
      <c r="Q240" t="s">
        <v>63</v>
      </c>
      <c r="R240" t="s">
        <v>52</v>
      </c>
      <c r="S240" t="s">
        <v>119</v>
      </c>
      <c r="T240">
        <v>0</v>
      </c>
      <c r="U240" t="s">
        <v>41</v>
      </c>
      <c r="V240" t="s">
        <v>42</v>
      </c>
      <c r="W240" t="s">
        <v>54</v>
      </c>
      <c r="X240">
        <v>3</v>
      </c>
      <c r="Y240">
        <v>8</v>
      </c>
      <c r="Z240" t="s">
        <v>55</v>
      </c>
      <c r="AA240" t="s">
        <v>41</v>
      </c>
      <c r="AB240">
        <v>4</v>
      </c>
      <c r="AC240" t="s">
        <v>66</v>
      </c>
      <c r="AD240" t="s">
        <v>145</v>
      </c>
      <c r="AE240" s="15">
        <v>555.13</v>
      </c>
      <c r="AF240" s="4">
        <v>555.13</v>
      </c>
    </row>
    <row r="241" spans="1:32" x14ac:dyDescent="0.25">
      <c r="A241" t="s">
        <v>802</v>
      </c>
      <c r="B241" t="s">
        <v>803</v>
      </c>
      <c r="C241">
        <v>19</v>
      </c>
      <c r="D241" t="s">
        <v>32</v>
      </c>
      <c r="E241" t="s">
        <v>84</v>
      </c>
      <c r="F241" t="s">
        <v>34</v>
      </c>
      <c r="G241" t="s">
        <v>804</v>
      </c>
      <c r="H241" s="1">
        <v>45349</v>
      </c>
      <c r="I241" s="1">
        <v>45479</v>
      </c>
      <c r="J241">
        <v>130</v>
      </c>
      <c r="K241">
        <v>11</v>
      </c>
      <c r="L241">
        <v>2</v>
      </c>
      <c r="M241" t="s">
        <v>36</v>
      </c>
      <c r="N241" s="4">
        <v>1461.59</v>
      </c>
      <c r="O241" t="s">
        <v>37</v>
      </c>
      <c r="P241" t="s">
        <v>80</v>
      </c>
      <c r="Q241" t="s">
        <v>39</v>
      </c>
      <c r="R241" t="s">
        <v>40</v>
      </c>
      <c r="S241" t="s">
        <v>39</v>
      </c>
      <c r="T241">
        <v>10</v>
      </c>
      <c r="U241" t="s">
        <v>41</v>
      </c>
      <c r="V241" t="s">
        <v>81</v>
      </c>
      <c r="W241" t="s">
        <v>54</v>
      </c>
      <c r="X241">
        <v>2</v>
      </c>
      <c r="Y241">
        <v>7</v>
      </c>
      <c r="Z241" t="s">
        <v>55</v>
      </c>
      <c r="AA241" t="s">
        <v>41</v>
      </c>
      <c r="AB241">
        <v>1</v>
      </c>
      <c r="AC241" t="s">
        <v>45</v>
      </c>
      <c r="AD241" t="s">
        <v>67</v>
      </c>
      <c r="AE241" s="15">
        <v>730.79499999999996</v>
      </c>
      <c r="AF241" s="4">
        <v>132.87181818181818</v>
      </c>
    </row>
    <row r="242" spans="1:32" x14ac:dyDescent="0.25">
      <c r="A242" t="s">
        <v>805</v>
      </c>
      <c r="B242" t="s">
        <v>806</v>
      </c>
      <c r="C242">
        <v>31</v>
      </c>
      <c r="D242" t="s">
        <v>96</v>
      </c>
      <c r="E242" t="s">
        <v>59</v>
      </c>
      <c r="F242" t="s">
        <v>34</v>
      </c>
      <c r="G242" t="s">
        <v>807</v>
      </c>
      <c r="H242" s="1">
        <v>45489</v>
      </c>
      <c r="I242" s="1">
        <v>45613</v>
      </c>
      <c r="J242">
        <v>124</v>
      </c>
      <c r="K242">
        <v>9</v>
      </c>
      <c r="L242">
        <v>2</v>
      </c>
      <c r="M242" t="s">
        <v>61</v>
      </c>
      <c r="N242" s="4">
        <v>1119.56</v>
      </c>
      <c r="O242" t="s">
        <v>73</v>
      </c>
      <c r="P242" t="s">
        <v>62</v>
      </c>
      <c r="Q242" t="s">
        <v>63</v>
      </c>
      <c r="R242" t="s">
        <v>64</v>
      </c>
      <c r="S242" t="s">
        <v>129</v>
      </c>
      <c r="T242">
        <v>8</v>
      </c>
      <c r="U242" t="s">
        <v>41</v>
      </c>
      <c r="V242" t="s">
        <v>42</v>
      </c>
      <c r="W242" t="s">
        <v>54</v>
      </c>
      <c r="X242">
        <v>7</v>
      </c>
      <c r="Y242">
        <v>11</v>
      </c>
      <c r="Z242" t="s">
        <v>55</v>
      </c>
      <c r="AA242" t="s">
        <v>41</v>
      </c>
      <c r="AB242">
        <v>3</v>
      </c>
      <c r="AC242" t="s">
        <v>45</v>
      </c>
      <c r="AD242" t="s">
        <v>46</v>
      </c>
      <c r="AE242" s="15">
        <v>559.78</v>
      </c>
      <c r="AF242" s="4">
        <v>124.39555555555555</v>
      </c>
    </row>
    <row r="243" spans="1:32" x14ac:dyDescent="0.25">
      <c r="A243" t="s">
        <v>808</v>
      </c>
      <c r="B243" t="s">
        <v>809</v>
      </c>
      <c r="C243">
        <v>22</v>
      </c>
      <c r="D243" t="s">
        <v>32</v>
      </c>
      <c r="E243" t="s">
        <v>70</v>
      </c>
      <c r="F243" t="s">
        <v>90</v>
      </c>
      <c r="G243" t="s">
        <v>810</v>
      </c>
      <c r="H243" s="1">
        <v>45402</v>
      </c>
      <c r="I243" s="1">
        <v>45549</v>
      </c>
      <c r="J243">
        <v>147</v>
      </c>
      <c r="K243">
        <v>13</v>
      </c>
      <c r="L243">
        <v>3</v>
      </c>
      <c r="M243" t="s">
        <v>61</v>
      </c>
      <c r="N243" s="4">
        <v>873.85</v>
      </c>
      <c r="O243" t="s">
        <v>73</v>
      </c>
      <c r="P243" t="s">
        <v>86</v>
      </c>
      <c r="Q243" t="s">
        <v>102</v>
      </c>
      <c r="R243" t="s">
        <v>40</v>
      </c>
      <c r="S243" t="s">
        <v>119</v>
      </c>
      <c r="T243">
        <v>12</v>
      </c>
      <c r="U243" t="s">
        <v>87</v>
      </c>
      <c r="V243" t="s">
        <v>81</v>
      </c>
      <c r="W243" t="s">
        <v>43</v>
      </c>
      <c r="X243">
        <v>4</v>
      </c>
      <c r="Y243">
        <v>9</v>
      </c>
      <c r="Z243" t="s">
        <v>44</v>
      </c>
      <c r="AA243" t="s">
        <v>41</v>
      </c>
      <c r="AB243">
        <v>2</v>
      </c>
      <c r="AC243" t="s">
        <v>98</v>
      </c>
      <c r="AD243" t="s">
        <v>67</v>
      </c>
      <c r="AE243" s="15">
        <v>291.28333333333336</v>
      </c>
      <c r="AF243" s="4">
        <v>67.219230769230776</v>
      </c>
    </row>
    <row r="244" spans="1:32" x14ac:dyDescent="0.25">
      <c r="A244" t="s">
        <v>811</v>
      </c>
      <c r="B244" t="s">
        <v>812</v>
      </c>
      <c r="C244">
        <v>39</v>
      </c>
      <c r="D244" t="s">
        <v>96</v>
      </c>
      <c r="E244" t="s">
        <v>33</v>
      </c>
      <c r="F244" t="s">
        <v>90</v>
      </c>
      <c r="G244" t="s">
        <v>813</v>
      </c>
      <c r="H244" s="1">
        <v>45371</v>
      </c>
      <c r="I244" s="1">
        <v>45543</v>
      </c>
      <c r="J244">
        <v>172</v>
      </c>
      <c r="K244">
        <v>6</v>
      </c>
      <c r="L244">
        <v>3</v>
      </c>
      <c r="M244" t="s">
        <v>72</v>
      </c>
      <c r="N244" s="4">
        <v>846.51</v>
      </c>
      <c r="O244" t="s">
        <v>73</v>
      </c>
      <c r="P244" t="s">
        <v>92</v>
      </c>
      <c r="Q244" t="s">
        <v>102</v>
      </c>
      <c r="R244" t="s">
        <v>40</v>
      </c>
      <c r="S244" t="s">
        <v>39</v>
      </c>
      <c r="T244">
        <v>5</v>
      </c>
      <c r="U244" t="s">
        <v>41</v>
      </c>
      <c r="V244" t="s">
        <v>81</v>
      </c>
      <c r="W244" t="s">
        <v>103</v>
      </c>
      <c r="X244">
        <v>3</v>
      </c>
      <c r="Y244">
        <v>9</v>
      </c>
      <c r="Z244" t="s">
        <v>44</v>
      </c>
      <c r="AA244" t="s">
        <v>41</v>
      </c>
      <c r="AB244">
        <v>4</v>
      </c>
      <c r="AC244" t="s">
        <v>98</v>
      </c>
      <c r="AD244" t="s">
        <v>46</v>
      </c>
      <c r="AE244" s="15">
        <v>282.17</v>
      </c>
      <c r="AF244" s="4">
        <v>141.08500000000001</v>
      </c>
    </row>
    <row r="245" spans="1:32" x14ac:dyDescent="0.25">
      <c r="A245" t="s">
        <v>814</v>
      </c>
      <c r="B245" t="s">
        <v>815</v>
      </c>
      <c r="C245">
        <v>20</v>
      </c>
      <c r="D245" t="s">
        <v>58</v>
      </c>
      <c r="E245" t="s">
        <v>70</v>
      </c>
      <c r="F245" t="s">
        <v>34</v>
      </c>
      <c r="G245" t="s">
        <v>816</v>
      </c>
      <c r="H245" s="1">
        <v>45315</v>
      </c>
      <c r="I245" s="1">
        <v>45335</v>
      </c>
      <c r="J245">
        <v>20</v>
      </c>
      <c r="K245">
        <v>11</v>
      </c>
      <c r="L245">
        <v>2</v>
      </c>
      <c r="M245" t="s">
        <v>61</v>
      </c>
      <c r="N245" s="4">
        <v>372.11</v>
      </c>
      <c r="O245" t="s">
        <v>37</v>
      </c>
      <c r="P245" t="s">
        <v>51</v>
      </c>
      <c r="Q245" t="s">
        <v>74</v>
      </c>
      <c r="R245" t="s">
        <v>64</v>
      </c>
      <c r="S245" t="s">
        <v>228</v>
      </c>
      <c r="T245">
        <v>10</v>
      </c>
      <c r="U245" t="s">
        <v>87</v>
      </c>
      <c r="V245" t="s">
        <v>42</v>
      </c>
      <c r="W245" t="s">
        <v>103</v>
      </c>
      <c r="X245">
        <v>1</v>
      </c>
      <c r="Y245">
        <v>2</v>
      </c>
      <c r="Z245" t="s">
        <v>44</v>
      </c>
      <c r="AA245" t="s">
        <v>41</v>
      </c>
      <c r="AB245">
        <v>4</v>
      </c>
      <c r="AC245" t="s">
        <v>98</v>
      </c>
      <c r="AD245" t="s">
        <v>67</v>
      </c>
      <c r="AE245" s="15">
        <v>186.05500000000001</v>
      </c>
      <c r="AF245" s="4">
        <v>33.828181818181818</v>
      </c>
    </row>
    <row r="246" spans="1:32" x14ac:dyDescent="0.25">
      <c r="A246" t="s">
        <v>817</v>
      </c>
      <c r="B246" t="s">
        <v>818</v>
      </c>
      <c r="C246">
        <v>39</v>
      </c>
      <c r="D246" t="s">
        <v>96</v>
      </c>
      <c r="E246" t="s">
        <v>70</v>
      </c>
      <c r="F246" t="s">
        <v>34</v>
      </c>
      <c r="G246" t="s">
        <v>819</v>
      </c>
      <c r="H246" s="1">
        <v>45341</v>
      </c>
      <c r="I246" s="1">
        <v>45503</v>
      </c>
      <c r="J246">
        <v>162</v>
      </c>
      <c r="K246">
        <v>12</v>
      </c>
      <c r="L246">
        <v>4</v>
      </c>
      <c r="M246" t="s">
        <v>61</v>
      </c>
      <c r="N246" s="4">
        <v>645.38</v>
      </c>
      <c r="O246" t="s">
        <v>79</v>
      </c>
      <c r="P246" t="s">
        <v>62</v>
      </c>
      <c r="Q246" t="s">
        <v>74</v>
      </c>
      <c r="R246" t="s">
        <v>40</v>
      </c>
      <c r="S246" t="s">
        <v>65</v>
      </c>
      <c r="T246">
        <v>11</v>
      </c>
      <c r="U246" t="s">
        <v>87</v>
      </c>
      <c r="V246" t="s">
        <v>53</v>
      </c>
      <c r="W246" t="s">
        <v>54</v>
      </c>
      <c r="X246">
        <v>2</v>
      </c>
      <c r="Y246">
        <v>7</v>
      </c>
      <c r="Z246" t="s">
        <v>44</v>
      </c>
      <c r="AA246" t="s">
        <v>87</v>
      </c>
      <c r="AB246">
        <v>1</v>
      </c>
      <c r="AC246" t="s">
        <v>66</v>
      </c>
      <c r="AD246" t="s">
        <v>46</v>
      </c>
      <c r="AE246" s="15">
        <v>161.345</v>
      </c>
      <c r="AF246" s="4">
        <v>53.781666666666666</v>
      </c>
    </row>
    <row r="247" spans="1:32" x14ac:dyDescent="0.25">
      <c r="A247" t="s">
        <v>820</v>
      </c>
      <c r="B247" t="s">
        <v>821</v>
      </c>
      <c r="C247">
        <v>54</v>
      </c>
      <c r="D247" t="s">
        <v>32</v>
      </c>
      <c r="E247" t="s">
        <v>49</v>
      </c>
      <c r="F247" t="s">
        <v>34</v>
      </c>
      <c r="G247" t="s">
        <v>822</v>
      </c>
      <c r="H247" s="1">
        <v>45399</v>
      </c>
      <c r="I247" s="1">
        <v>45438</v>
      </c>
      <c r="J247">
        <v>39</v>
      </c>
      <c r="K247">
        <v>12</v>
      </c>
      <c r="L247">
        <v>2</v>
      </c>
      <c r="M247" t="s">
        <v>72</v>
      </c>
      <c r="N247" s="4">
        <v>248.35</v>
      </c>
      <c r="O247" t="s">
        <v>37</v>
      </c>
      <c r="P247" t="s">
        <v>38</v>
      </c>
      <c r="Q247" t="s">
        <v>102</v>
      </c>
      <c r="R247" t="s">
        <v>40</v>
      </c>
      <c r="S247" t="s">
        <v>39</v>
      </c>
      <c r="T247">
        <v>11</v>
      </c>
      <c r="U247" t="s">
        <v>87</v>
      </c>
      <c r="V247" t="s">
        <v>42</v>
      </c>
      <c r="W247" t="s">
        <v>103</v>
      </c>
      <c r="X247">
        <v>4</v>
      </c>
      <c r="Y247">
        <v>5</v>
      </c>
      <c r="Z247" t="s">
        <v>44</v>
      </c>
      <c r="AA247" t="s">
        <v>87</v>
      </c>
      <c r="AB247">
        <v>1</v>
      </c>
      <c r="AC247" t="s">
        <v>66</v>
      </c>
      <c r="AD247" t="s">
        <v>145</v>
      </c>
      <c r="AE247" s="15">
        <v>124.175</v>
      </c>
      <c r="AF247" s="4">
        <v>20.695833333333333</v>
      </c>
    </row>
    <row r="248" spans="1:32" x14ac:dyDescent="0.25">
      <c r="A248" t="s">
        <v>823</v>
      </c>
      <c r="B248" t="s">
        <v>824</v>
      </c>
      <c r="C248">
        <v>53</v>
      </c>
      <c r="D248" t="s">
        <v>58</v>
      </c>
      <c r="E248" t="s">
        <v>70</v>
      </c>
      <c r="F248" t="s">
        <v>34</v>
      </c>
      <c r="G248" t="s">
        <v>825</v>
      </c>
      <c r="H248" s="1">
        <v>45438</v>
      </c>
      <c r="I248" s="1">
        <v>45482</v>
      </c>
      <c r="J248">
        <v>44</v>
      </c>
      <c r="K248">
        <v>9</v>
      </c>
      <c r="L248">
        <v>1</v>
      </c>
      <c r="M248" t="s">
        <v>36</v>
      </c>
      <c r="N248" s="4">
        <v>605.66</v>
      </c>
      <c r="O248" t="s">
        <v>73</v>
      </c>
      <c r="P248" t="s">
        <v>38</v>
      </c>
      <c r="Q248" t="s">
        <v>39</v>
      </c>
      <c r="R248" t="s">
        <v>40</v>
      </c>
      <c r="S248" t="s">
        <v>39</v>
      </c>
      <c r="T248">
        <v>8</v>
      </c>
      <c r="U248" t="s">
        <v>41</v>
      </c>
      <c r="V248" t="s">
        <v>53</v>
      </c>
      <c r="W248" t="s">
        <v>103</v>
      </c>
      <c r="X248">
        <v>5</v>
      </c>
      <c r="Y248">
        <v>7</v>
      </c>
      <c r="Z248" t="s">
        <v>55</v>
      </c>
      <c r="AA248" t="s">
        <v>87</v>
      </c>
      <c r="AB248">
        <v>1</v>
      </c>
      <c r="AC248" t="s">
        <v>45</v>
      </c>
      <c r="AD248" t="s">
        <v>145</v>
      </c>
      <c r="AE248" s="15">
        <v>605.66</v>
      </c>
      <c r="AF248" s="4">
        <v>67.295555555555552</v>
      </c>
    </row>
    <row r="249" spans="1:32" x14ac:dyDescent="0.25">
      <c r="A249" t="s">
        <v>826</v>
      </c>
      <c r="B249" t="s">
        <v>827</v>
      </c>
      <c r="C249">
        <v>38</v>
      </c>
      <c r="D249" t="s">
        <v>32</v>
      </c>
      <c r="E249" t="s">
        <v>84</v>
      </c>
      <c r="F249" t="s">
        <v>34</v>
      </c>
      <c r="G249" t="s">
        <v>828</v>
      </c>
      <c r="H249" s="1">
        <v>45504</v>
      </c>
      <c r="I249" s="1">
        <v>45603</v>
      </c>
      <c r="J249">
        <v>99</v>
      </c>
      <c r="K249">
        <v>10</v>
      </c>
      <c r="L249">
        <v>2</v>
      </c>
      <c r="M249" t="s">
        <v>72</v>
      </c>
      <c r="N249" s="4">
        <v>1433.01</v>
      </c>
      <c r="O249" t="s">
        <v>37</v>
      </c>
      <c r="P249" t="s">
        <v>92</v>
      </c>
      <c r="Q249" t="s">
        <v>63</v>
      </c>
      <c r="R249" t="s">
        <v>40</v>
      </c>
      <c r="S249" t="s">
        <v>39</v>
      </c>
      <c r="T249">
        <v>9</v>
      </c>
      <c r="U249" t="s">
        <v>87</v>
      </c>
      <c r="V249" t="s">
        <v>42</v>
      </c>
      <c r="W249" t="s">
        <v>103</v>
      </c>
      <c r="X249">
        <v>7</v>
      </c>
      <c r="Y249">
        <v>11</v>
      </c>
      <c r="Z249" t="s">
        <v>55</v>
      </c>
      <c r="AA249" t="s">
        <v>41</v>
      </c>
      <c r="AB249">
        <v>2</v>
      </c>
      <c r="AC249" t="s">
        <v>45</v>
      </c>
      <c r="AD249" t="s">
        <v>46</v>
      </c>
      <c r="AE249" s="15">
        <v>716.505</v>
      </c>
      <c r="AF249" s="4">
        <v>143.30099999999999</v>
      </c>
    </row>
    <row r="250" spans="1:32" x14ac:dyDescent="0.25">
      <c r="A250" t="s">
        <v>829</v>
      </c>
      <c r="B250" t="s">
        <v>830</v>
      </c>
      <c r="C250">
        <v>64</v>
      </c>
      <c r="D250" t="s">
        <v>58</v>
      </c>
      <c r="E250" t="s">
        <v>70</v>
      </c>
      <c r="F250" t="s">
        <v>90</v>
      </c>
      <c r="G250" t="s">
        <v>831</v>
      </c>
      <c r="H250" s="1">
        <v>45323</v>
      </c>
      <c r="I250" s="1">
        <v>45474</v>
      </c>
      <c r="J250">
        <v>151</v>
      </c>
      <c r="K250">
        <v>6</v>
      </c>
      <c r="L250">
        <v>2</v>
      </c>
      <c r="M250" t="s">
        <v>72</v>
      </c>
      <c r="N250" s="4">
        <v>1842.38</v>
      </c>
      <c r="O250" t="s">
        <v>37</v>
      </c>
      <c r="P250" t="s">
        <v>86</v>
      </c>
      <c r="Q250" t="s">
        <v>74</v>
      </c>
      <c r="R250" t="s">
        <v>52</v>
      </c>
      <c r="S250" t="s">
        <v>39</v>
      </c>
      <c r="T250">
        <v>5</v>
      </c>
      <c r="U250" t="s">
        <v>41</v>
      </c>
      <c r="V250" t="s">
        <v>53</v>
      </c>
      <c r="W250" t="s">
        <v>54</v>
      </c>
      <c r="X250">
        <v>2</v>
      </c>
      <c r="Y250">
        <v>7</v>
      </c>
      <c r="Z250" t="s">
        <v>55</v>
      </c>
      <c r="AA250" t="s">
        <v>87</v>
      </c>
      <c r="AB250">
        <v>4</v>
      </c>
      <c r="AC250" t="s">
        <v>3109</v>
      </c>
      <c r="AD250" t="s">
        <v>145</v>
      </c>
      <c r="AE250" s="15">
        <v>921.19</v>
      </c>
      <c r="AF250" s="4">
        <v>307.06333333333333</v>
      </c>
    </row>
    <row r="251" spans="1:32" x14ac:dyDescent="0.25">
      <c r="A251" t="s">
        <v>832</v>
      </c>
      <c r="B251" t="s">
        <v>833</v>
      </c>
      <c r="C251">
        <v>61</v>
      </c>
      <c r="D251" t="s">
        <v>96</v>
      </c>
      <c r="E251" t="s">
        <v>59</v>
      </c>
      <c r="F251" t="s">
        <v>90</v>
      </c>
      <c r="G251" t="s">
        <v>834</v>
      </c>
      <c r="H251" s="1">
        <v>45362</v>
      </c>
      <c r="I251" s="1">
        <v>45524</v>
      </c>
      <c r="J251">
        <v>162</v>
      </c>
      <c r="K251">
        <v>2</v>
      </c>
      <c r="L251">
        <v>2</v>
      </c>
      <c r="M251" t="s">
        <v>61</v>
      </c>
      <c r="N251" s="4">
        <v>892.12</v>
      </c>
      <c r="O251" t="s">
        <v>73</v>
      </c>
      <c r="P251" t="s">
        <v>62</v>
      </c>
      <c r="Q251" t="s">
        <v>102</v>
      </c>
      <c r="R251" t="s">
        <v>64</v>
      </c>
      <c r="S251" t="s">
        <v>119</v>
      </c>
      <c r="T251">
        <v>1</v>
      </c>
      <c r="U251" t="s">
        <v>41</v>
      </c>
      <c r="V251" t="s">
        <v>53</v>
      </c>
      <c r="W251" t="s">
        <v>54</v>
      </c>
      <c r="X251">
        <v>3</v>
      </c>
      <c r="Y251">
        <v>8</v>
      </c>
      <c r="Z251" t="s">
        <v>55</v>
      </c>
      <c r="AA251" t="s">
        <v>41</v>
      </c>
      <c r="AB251">
        <v>1</v>
      </c>
      <c r="AC251" t="s">
        <v>45</v>
      </c>
      <c r="AD251" t="s">
        <v>145</v>
      </c>
      <c r="AE251" s="15">
        <v>446.06</v>
      </c>
      <c r="AF251" s="4">
        <v>446.06</v>
      </c>
    </row>
    <row r="252" spans="1:32" x14ac:dyDescent="0.25">
      <c r="A252" t="s">
        <v>835</v>
      </c>
      <c r="B252" t="s">
        <v>836</v>
      </c>
      <c r="C252">
        <v>28</v>
      </c>
      <c r="D252" t="s">
        <v>32</v>
      </c>
      <c r="E252" t="s">
        <v>84</v>
      </c>
      <c r="F252" t="s">
        <v>34</v>
      </c>
      <c r="G252" t="s">
        <v>837</v>
      </c>
      <c r="H252" s="1">
        <v>45384</v>
      </c>
      <c r="I252" s="1">
        <v>45635</v>
      </c>
      <c r="J252">
        <v>251</v>
      </c>
      <c r="K252">
        <v>3</v>
      </c>
      <c r="L252">
        <v>3</v>
      </c>
      <c r="M252" t="s">
        <v>61</v>
      </c>
      <c r="N252" s="4">
        <v>1261.8900000000001</v>
      </c>
      <c r="O252" t="s">
        <v>37</v>
      </c>
      <c r="P252" t="s">
        <v>80</v>
      </c>
      <c r="Q252" t="s">
        <v>74</v>
      </c>
      <c r="R252" t="s">
        <v>40</v>
      </c>
      <c r="S252" t="s">
        <v>129</v>
      </c>
      <c r="T252">
        <v>2</v>
      </c>
      <c r="U252" t="s">
        <v>41</v>
      </c>
      <c r="V252" t="s">
        <v>42</v>
      </c>
      <c r="W252" t="s">
        <v>54</v>
      </c>
      <c r="X252">
        <v>4</v>
      </c>
      <c r="Y252">
        <v>12</v>
      </c>
      <c r="Z252" t="s">
        <v>44</v>
      </c>
      <c r="AA252" t="s">
        <v>41</v>
      </c>
      <c r="AB252">
        <v>4</v>
      </c>
      <c r="AC252" t="s">
        <v>114</v>
      </c>
      <c r="AD252" t="s">
        <v>67</v>
      </c>
      <c r="AE252" s="15">
        <v>420.63000000000005</v>
      </c>
      <c r="AF252" s="4">
        <v>420.63000000000005</v>
      </c>
    </row>
    <row r="253" spans="1:32" x14ac:dyDescent="0.25">
      <c r="A253" t="s">
        <v>838</v>
      </c>
      <c r="B253" t="s">
        <v>839</v>
      </c>
      <c r="C253">
        <v>53</v>
      </c>
      <c r="D253" t="s">
        <v>58</v>
      </c>
      <c r="E253" t="s">
        <v>84</v>
      </c>
      <c r="F253" t="s">
        <v>34</v>
      </c>
      <c r="G253" t="s">
        <v>840</v>
      </c>
      <c r="H253" s="1">
        <v>45524</v>
      </c>
      <c r="I253" s="1">
        <v>45633</v>
      </c>
      <c r="J253">
        <v>109</v>
      </c>
      <c r="K253">
        <v>11</v>
      </c>
      <c r="L253">
        <v>4</v>
      </c>
      <c r="M253" t="s">
        <v>36</v>
      </c>
      <c r="N253" s="4">
        <v>1329.65</v>
      </c>
      <c r="O253" t="s">
        <v>79</v>
      </c>
      <c r="P253" t="s">
        <v>62</v>
      </c>
      <c r="Q253" t="s">
        <v>39</v>
      </c>
      <c r="R253" t="s">
        <v>52</v>
      </c>
      <c r="S253" t="s">
        <v>39</v>
      </c>
      <c r="T253">
        <v>10</v>
      </c>
      <c r="U253" t="s">
        <v>87</v>
      </c>
      <c r="V253" t="s">
        <v>42</v>
      </c>
      <c r="W253" t="s">
        <v>103</v>
      </c>
      <c r="X253">
        <v>8</v>
      </c>
      <c r="Y253">
        <v>12</v>
      </c>
      <c r="Z253" t="s">
        <v>44</v>
      </c>
      <c r="AA253" t="s">
        <v>87</v>
      </c>
      <c r="AB253">
        <v>5</v>
      </c>
      <c r="AC253" t="s">
        <v>164</v>
      </c>
      <c r="AD253" t="s">
        <v>145</v>
      </c>
      <c r="AE253" s="15">
        <v>332.41250000000002</v>
      </c>
      <c r="AF253" s="4">
        <v>120.87727272727274</v>
      </c>
    </row>
    <row r="254" spans="1:32" x14ac:dyDescent="0.25">
      <c r="A254" t="s">
        <v>841</v>
      </c>
      <c r="B254" t="s">
        <v>842</v>
      </c>
      <c r="C254">
        <v>36</v>
      </c>
      <c r="D254" t="s">
        <v>58</v>
      </c>
      <c r="E254" t="s">
        <v>59</v>
      </c>
      <c r="F254" t="s">
        <v>90</v>
      </c>
      <c r="G254" t="s">
        <v>843</v>
      </c>
      <c r="H254" s="1">
        <v>45336</v>
      </c>
      <c r="I254" s="1">
        <v>45535</v>
      </c>
      <c r="J254">
        <v>199</v>
      </c>
      <c r="K254">
        <v>6</v>
      </c>
      <c r="L254">
        <v>4</v>
      </c>
      <c r="M254" t="s">
        <v>61</v>
      </c>
      <c r="N254" s="4">
        <v>1795.49</v>
      </c>
      <c r="O254" t="s">
        <v>79</v>
      </c>
      <c r="P254" t="s">
        <v>86</v>
      </c>
      <c r="Q254" t="s">
        <v>102</v>
      </c>
      <c r="R254" t="s">
        <v>40</v>
      </c>
      <c r="S254" t="s">
        <v>65</v>
      </c>
      <c r="T254">
        <v>5</v>
      </c>
      <c r="U254" t="s">
        <v>41</v>
      </c>
      <c r="V254" t="s">
        <v>81</v>
      </c>
      <c r="W254" t="s">
        <v>103</v>
      </c>
      <c r="X254">
        <v>2</v>
      </c>
      <c r="Y254">
        <v>8</v>
      </c>
      <c r="Z254" t="s">
        <v>55</v>
      </c>
      <c r="AA254" t="s">
        <v>41</v>
      </c>
      <c r="AB254">
        <v>3</v>
      </c>
      <c r="AC254" t="s">
        <v>66</v>
      </c>
      <c r="AD254" t="s">
        <v>46</v>
      </c>
      <c r="AE254" s="15">
        <v>448.8725</v>
      </c>
      <c r="AF254" s="4">
        <v>299.24833333333333</v>
      </c>
    </row>
    <row r="255" spans="1:32" x14ac:dyDescent="0.25">
      <c r="A255" t="s">
        <v>844</v>
      </c>
      <c r="B255" t="s">
        <v>845</v>
      </c>
      <c r="C255">
        <v>58</v>
      </c>
      <c r="D255" t="s">
        <v>58</v>
      </c>
      <c r="E255" t="s">
        <v>49</v>
      </c>
      <c r="F255" t="s">
        <v>34</v>
      </c>
      <c r="G255" t="s">
        <v>846</v>
      </c>
      <c r="H255" s="1">
        <v>45354</v>
      </c>
      <c r="I255" s="1">
        <v>45537</v>
      </c>
      <c r="J255">
        <v>183</v>
      </c>
      <c r="K255">
        <v>14</v>
      </c>
      <c r="L255">
        <v>2</v>
      </c>
      <c r="M255" t="s">
        <v>72</v>
      </c>
      <c r="N255" s="4">
        <v>406.94</v>
      </c>
      <c r="O255" t="s">
        <v>79</v>
      </c>
      <c r="P255" t="s">
        <v>80</v>
      </c>
      <c r="Q255" t="s">
        <v>63</v>
      </c>
      <c r="R255" t="s">
        <v>52</v>
      </c>
      <c r="S255" t="s">
        <v>39</v>
      </c>
      <c r="T255">
        <v>13</v>
      </c>
      <c r="U255" t="s">
        <v>87</v>
      </c>
      <c r="V255" t="s">
        <v>42</v>
      </c>
      <c r="W255" t="s">
        <v>54</v>
      </c>
      <c r="X255">
        <v>3</v>
      </c>
      <c r="Y255">
        <v>9</v>
      </c>
      <c r="Z255" t="s">
        <v>44</v>
      </c>
      <c r="AA255" t="s">
        <v>87</v>
      </c>
      <c r="AB255">
        <v>3</v>
      </c>
      <c r="AC255" t="s">
        <v>114</v>
      </c>
      <c r="AD255" t="s">
        <v>145</v>
      </c>
      <c r="AE255" s="15">
        <v>203.47</v>
      </c>
      <c r="AF255" s="4">
        <v>29.067142857142859</v>
      </c>
    </row>
    <row r="256" spans="1:32" x14ac:dyDescent="0.25">
      <c r="A256" t="s">
        <v>847</v>
      </c>
      <c r="B256" t="s">
        <v>848</v>
      </c>
      <c r="C256">
        <v>35</v>
      </c>
      <c r="D256" t="s">
        <v>96</v>
      </c>
      <c r="E256" t="s">
        <v>70</v>
      </c>
      <c r="F256" t="s">
        <v>90</v>
      </c>
      <c r="G256" t="s">
        <v>849</v>
      </c>
      <c r="H256" s="1">
        <v>45349</v>
      </c>
      <c r="I256" s="1">
        <v>45488</v>
      </c>
      <c r="J256">
        <v>139</v>
      </c>
      <c r="K256">
        <v>14</v>
      </c>
      <c r="L256">
        <v>3</v>
      </c>
      <c r="M256" t="s">
        <v>36</v>
      </c>
      <c r="N256" s="4">
        <v>422.04</v>
      </c>
      <c r="O256" t="s">
        <v>79</v>
      </c>
      <c r="P256" t="s">
        <v>38</v>
      </c>
      <c r="Q256" t="s">
        <v>39</v>
      </c>
      <c r="R256" t="s">
        <v>40</v>
      </c>
      <c r="S256" t="s">
        <v>39</v>
      </c>
      <c r="T256">
        <v>13</v>
      </c>
      <c r="U256" t="s">
        <v>87</v>
      </c>
      <c r="V256" t="s">
        <v>42</v>
      </c>
      <c r="W256" t="s">
        <v>103</v>
      </c>
      <c r="X256">
        <v>2</v>
      </c>
      <c r="Y256">
        <v>7</v>
      </c>
      <c r="Z256" t="s">
        <v>44</v>
      </c>
      <c r="AA256" t="s">
        <v>87</v>
      </c>
      <c r="AB256">
        <v>4</v>
      </c>
      <c r="AC256" t="s">
        <v>114</v>
      </c>
      <c r="AD256" t="s">
        <v>46</v>
      </c>
      <c r="AE256" s="15">
        <v>140.68</v>
      </c>
      <c r="AF256" s="4">
        <v>30.145714285714288</v>
      </c>
    </row>
    <row r="257" spans="1:32" x14ac:dyDescent="0.25">
      <c r="A257" t="s">
        <v>850</v>
      </c>
      <c r="B257" t="s">
        <v>851</v>
      </c>
      <c r="C257">
        <v>41</v>
      </c>
      <c r="D257" t="s">
        <v>58</v>
      </c>
      <c r="E257" t="s">
        <v>70</v>
      </c>
      <c r="F257" t="s">
        <v>90</v>
      </c>
      <c r="G257" t="s">
        <v>852</v>
      </c>
      <c r="H257" s="1">
        <v>45520</v>
      </c>
      <c r="I257" s="1">
        <v>45615</v>
      </c>
      <c r="J257">
        <v>95</v>
      </c>
      <c r="K257">
        <v>14</v>
      </c>
      <c r="L257">
        <v>2</v>
      </c>
      <c r="M257" t="s">
        <v>72</v>
      </c>
      <c r="N257" s="4">
        <v>898.64</v>
      </c>
      <c r="O257" t="s">
        <v>37</v>
      </c>
      <c r="P257" t="s">
        <v>86</v>
      </c>
      <c r="Q257" t="s">
        <v>63</v>
      </c>
      <c r="R257" t="s">
        <v>52</v>
      </c>
      <c r="S257" t="s">
        <v>39</v>
      </c>
      <c r="T257">
        <v>13</v>
      </c>
      <c r="U257" t="s">
        <v>41</v>
      </c>
      <c r="V257" t="s">
        <v>81</v>
      </c>
      <c r="W257" t="s">
        <v>43</v>
      </c>
      <c r="X257">
        <v>8</v>
      </c>
      <c r="Y257">
        <v>11</v>
      </c>
      <c r="Z257" t="s">
        <v>55</v>
      </c>
      <c r="AA257" t="s">
        <v>87</v>
      </c>
      <c r="AB257">
        <v>5</v>
      </c>
      <c r="AC257" t="s">
        <v>98</v>
      </c>
      <c r="AD257" t="s">
        <v>93</v>
      </c>
      <c r="AE257" s="15">
        <v>449.32</v>
      </c>
      <c r="AF257" s="4">
        <v>64.188571428571422</v>
      </c>
    </row>
    <row r="258" spans="1:32" x14ac:dyDescent="0.25">
      <c r="A258" t="s">
        <v>853</v>
      </c>
      <c r="B258" t="s">
        <v>854</v>
      </c>
      <c r="C258">
        <v>54</v>
      </c>
      <c r="D258" t="s">
        <v>96</v>
      </c>
      <c r="E258" t="s">
        <v>109</v>
      </c>
      <c r="F258" t="s">
        <v>34</v>
      </c>
      <c r="G258" t="s">
        <v>855</v>
      </c>
      <c r="H258" s="1">
        <v>45457</v>
      </c>
      <c r="I258" s="1">
        <v>45489</v>
      </c>
      <c r="J258">
        <v>32</v>
      </c>
      <c r="K258">
        <v>14</v>
      </c>
      <c r="L258">
        <v>1</v>
      </c>
      <c r="M258" t="s">
        <v>61</v>
      </c>
      <c r="N258" s="4">
        <v>1431.12</v>
      </c>
      <c r="O258" t="s">
        <v>73</v>
      </c>
      <c r="P258" t="s">
        <v>86</v>
      </c>
      <c r="Q258" t="s">
        <v>102</v>
      </c>
      <c r="R258" t="s">
        <v>40</v>
      </c>
      <c r="S258" t="s">
        <v>119</v>
      </c>
      <c r="T258">
        <v>13</v>
      </c>
      <c r="U258" t="s">
        <v>41</v>
      </c>
      <c r="V258" t="s">
        <v>53</v>
      </c>
      <c r="W258" t="s">
        <v>43</v>
      </c>
      <c r="X258">
        <v>6</v>
      </c>
      <c r="Y258">
        <v>7</v>
      </c>
      <c r="Z258" t="s">
        <v>55</v>
      </c>
      <c r="AA258" t="s">
        <v>87</v>
      </c>
      <c r="AB258">
        <v>4</v>
      </c>
      <c r="AC258" t="s">
        <v>114</v>
      </c>
      <c r="AD258" t="s">
        <v>145</v>
      </c>
      <c r="AE258" s="15">
        <v>1431.12</v>
      </c>
      <c r="AF258" s="4">
        <v>102.22285714285714</v>
      </c>
    </row>
    <row r="259" spans="1:32" x14ac:dyDescent="0.25">
      <c r="A259" t="s">
        <v>856</v>
      </c>
      <c r="B259" t="s">
        <v>857</v>
      </c>
      <c r="C259">
        <v>46</v>
      </c>
      <c r="D259" t="s">
        <v>32</v>
      </c>
      <c r="E259" t="s">
        <v>109</v>
      </c>
      <c r="F259" t="s">
        <v>34</v>
      </c>
      <c r="G259" t="s">
        <v>858</v>
      </c>
      <c r="H259" s="1">
        <v>45329</v>
      </c>
      <c r="I259" s="1">
        <v>45498</v>
      </c>
      <c r="J259">
        <v>169</v>
      </c>
      <c r="K259">
        <v>12</v>
      </c>
      <c r="L259">
        <v>2</v>
      </c>
      <c r="M259" t="s">
        <v>36</v>
      </c>
      <c r="N259" s="4">
        <v>1464.08</v>
      </c>
      <c r="O259" t="s">
        <v>37</v>
      </c>
      <c r="P259" t="s">
        <v>80</v>
      </c>
      <c r="Q259" t="s">
        <v>39</v>
      </c>
      <c r="R259" t="s">
        <v>40</v>
      </c>
      <c r="S259" t="s">
        <v>39</v>
      </c>
      <c r="T259">
        <v>11</v>
      </c>
      <c r="U259" t="s">
        <v>87</v>
      </c>
      <c r="V259" t="s">
        <v>81</v>
      </c>
      <c r="W259" t="s">
        <v>54</v>
      </c>
      <c r="X259">
        <v>2</v>
      </c>
      <c r="Y259">
        <v>7</v>
      </c>
      <c r="Z259" t="s">
        <v>55</v>
      </c>
      <c r="AA259" t="s">
        <v>41</v>
      </c>
      <c r="AB259">
        <v>2</v>
      </c>
      <c r="AC259" t="s">
        <v>45</v>
      </c>
      <c r="AD259" t="s">
        <v>93</v>
      </c>
      <c r="AE259" s="15">
        <v>732.04</v>
      </c>
      <c r="AF259" s="4">
        <v>122.00666666666666</v>
      </c>
    </row>
    <row r="260" spans="1:32" x14ac:dyDescent="0.25">
      <c r="A260" t="s">
        <v>859</v>
      </c>
      <c r="B260" t="s">
        <v>860</v>
      </c>
      <c r="C260">
        <v>44</v>
      </c>
      <c r="D260" t="s">
        <v>96</v>
      </c>
      <c r="E260" t="s">
        <v>77</v>
      </c>
      <c r="F260" t="s">
        <v>90</v>
      </c>
      <c r="G260" t="s">
        <v>861</v>
      </c>
      <c r="H260" s="1">
        <v>45328</v>
      </c>
      <c r="I260" s="1">
        <v>45593</v>
      </c>
      <c r="J260">
        <v>265</v>
      </c>
      <c r="K260">
        <v>10</v>
      </c>
      <c r="L260">
        <v>3</v>
      </c>
      <c r="M260" t="s">
        <v>72</v>
      </c>
      <c r="N260" s="4">
        <v>1009.97</v>
      </c>
      <c r="O260" t="s">
        <v>73</v>
      </c>
      <c r="P260" t="s">
        <v>38</v>
      </c>
      <c r="Q260" t="s">
        <v>63</v>
      </c>
      <c r="R260" t="s">
        <v>64</v>
      </c>
      <c r="S260" t="s">
        <v>39</v>
      </c>
      <c r="T260">
        <v>9</v>
      </c>
      <c r="U260" t="s">
        <v>41</v>
      </c>
      <c r="V260" t="s">
        <v>81</v>
      </c>
      <c r="W260" t="s">
        <v>54</v>
      </c>
      <c r="X260">
        <v>2</v>
      </c>
      <c r="Y260">
        <v>10</v>
      </c>
      <c r="Z260" t="s">
        <v>44</v>
      </c>
      <c r="AA260" t="s">
        <v>87</v>
      </c>
      <c r="AB260">
        <v>1</v>
      </c>
      <c r="AC260" t="s">
        <v>66</v>
      </c>
      <c r="AD260" t="s">
        <v>93</v>
      </c>
      <c r="AE260" s="15">
        <v>336.65666666666669</v>
      </c>
      <c r="AF260" s="4">
        <v>100.997</v>
      </c>
    </row>
    <row r="261" spans="1:32" x14ac:dyDescent="0.25">
      <c r="A261" t="s">
        <v>862</v>
      </c>
      <c r="B261" t="s">
        <v>863</v>
      </c>
      <c r="C261">
        <v>51</v>
      </c>
      <c r="D261" t="s">
        <v>58</v>
      </c>
      <c r="E261" t="s">
        <v>49</v>
      </c>
      <c r="F261" t="s">
        <v>34</v>
      </c>
      <c r="G261" t="s">
        <v>864</v>
      </c>
      <c r="H261" s="1">
        <v>45335</v>
      </c>
      <c r="I261" s="1">
        <v>45335</v>
      </c>
      <c r="J261">
        <v>0</v>
      </c>
      <c r="K261">
        <v>12</v>
      </c>
      <c r="L261">
        <v>2</v>
      </c>
      <c r="M261" t="s">
        <v>36</v>
      </c>
      <c r="N261" s="4">
        <v>1440.21</v>
      </c>
      <c r="O261" t="s">
        <v>37</v>
      </c>
      <c r="P261" t="s">
        <v>51</v>
      </c>
      <c r="Q261" t="s">
        <v>39</v>
      </c>
      <c r="R261" t="s">
        <v>64</v>
      </c>
      <c r="S261" t="s">
        <v>39</v>
      </c>
      <c r="T261">
        <v>11</v>
      </c>
      <c r="U261" t="s">
        <v>41</v>
      </c>
      <c r="V261" t="s">
        <v>53</v>
      </c>
      <c r="W261" t="s">
        <v>103</v>
      </c>
      <c r="X261">
        <v>2</v>
      </c>
      <c r="Y261">
        <v>2</v>
      </c>
      <c r="Z261" t="s">
        <v>55</v>
      </c>
      <c r="AA261" t="s">
        <v>87</v>
      </c>
      <c r="AB261">
        <v>2</v>
      </c>
      <c r="AC261" t="s">
        <v>66</v>
      </c>
      <c r="AD261" t="s">
        <v>145</v>
      </c>
      <c r="AE261" s="15">
        <v>720.10500000000002</v>
      </c>
      <c r="AF261" s="4">
        <v>120.0175</v>
      </c>
    </row>
    <row r="262" spans="1:32" x14ac:dyDescent="0.25">
      <c r="A262" t="s">
        <v>865</v>
      </c>
      <c r="B262" t="s">
        <v>866</v>
      </c>
      <c r="C262">
        <v>63</v>
      </c>
      <c r="D262" t="s">
        <v>32</v>
      </c>
      <c r="E262" t="s">
        <v>59</v>
      </c>
      <c r="F262" t="s">
        <v>34</v>
      </c>
      <c r="G262" t="s">
        <v>867</v>
      </c>
      <c r="H262" s="1">
        <v>45549</v>
      </c>
      <c r="I262" s="1">
        <v>45567</v>
      </c>
      <c r="J262">
        <v>18</v>
      </c>
      <c r="K262">
        <v>1</v>
      </c>
      <c r="L262">
        <v>1</v>
      </c>
      <c r="M262" t="s">
        <v>72</v>
      </c>
      <c r="N262" s="4">
        <v>1152.21</v>
      </c>
      <c r="O262" t="s">
        <v>79</v>
      </c>
      <c r="P262" t="s">
        <v>62</v>
      </c>
      <c r="Q262" t="s">
        <v>74</v>
      </c>
      <c r="R262" t="s">
        <v>40</v>
      </c>
      <c r="S262" t="s">
        <v>39</v>
      </c>
      <c r="T262">
        <v>0</v>
      </c>
      <c r="U262" t="s">
        <v>87</v>
      </c>
      <c r="V262" t="s">
        <v>53</v>
      </c>
      <c r="W262" t="s">
        <v>54</v>
      </c>
      <c r="X262">
        <v>9</v>
      </c>
      <c r="Y262">
        <v>10</v>
      </c>
      <c r="Z262" t="s">
        <v>44</v>
      </c>
      <c r="AA262" t="s">
        <v>87</v>
      </c>
      <c r="AB262">
        <v>1</v>
      </c>
      <c r="AC262" t="s">
        <v>66</v>
      </c>
      <c r="AD262" t="s">
        <v>145</v>
      </c>
      <c r="AE262" s="15">
        <v>1152.21</v>
      </c>
      <c r="AF262" s="4">
        <v>1152.21</v>
      </c>
    </row>
    <row r="263" spans="1:32" x14ac:dyDescent="0.25">
      <c r="A263" t="s">
        <v>868</v>
      </c>
      <c r="B263" t="s">
        <v>869</v>
      </c>
      <c r="C263">
        <v>34</v>
      </c>
      <c r="D263" t="s">
        <v>58</v>
      </c>
      <c r="E263" t="s">
        <v>77</v>
      </c>
      <c r="F263" t="s">
        <v>34</v>
      </c>
      <c r="G263" t="s">
        <v>870</v>
      </c>
      <c r="H263" s="1">
        <v>45468</v>
      </c>
      <c r="I263" s="1">
        <v>45599</v>
      </c>
      <c r="J263">
        <v>131</v>
      </c>
      <c r="K263">
        <v>4</v>
      </c>
      <c r="L263">
        <v>2</v>
      </c>
      <c r="M263" t="s">
        <v>36</v>
      </c>
      <c r="N263" s="4">
        <v>779.73</v>
      </c>
      <c r="O263" t="s">
        <v>79</v>
      </c>
      <c r="P263" t="s">
        <v>62</v>
      </c>
      <c r="Q263" t="s">
        <v>39</v>
      </c>
      <c r="R263" t="s">
        <v>52</v>
      </c>
      <c r="S263" t="s">
        <v>39</v>
      </c>
      <c r="T263">
        <v>3</v>
      </c>
      <c r="U263" t="s">
        <v>87</v>
      </c>
      <c r="V263" t="s">
        <v>42</v>
      </c>
      <c r="W263" t="s">
        <v>54</v>
      </c>
      <c r="X263">
        <v>6</v>
      </c>
      <c r="Y263">
        <v>11</v>
      </c>
      <c r="Z263" t="s">
        <v>55</v>
      </c>
      <c r="AA263" t="s">
        <v>41</v>
      </c>
      <c r="AB263">
        <v>4</v>
      </c>
      <c r="AC263" t="s">
        <v>3109</v>
      </c>
      <c r="AD263" t="s">
        <v>46</v>
      </c>
      <c r="AE263" s="15">
        <v>389.86500000000001</v>
      </c>
      <c r="AF263" s="4">
        <v>194.9325</v>
      </c>
    </row>
    <row r="264" spans="1:32" x14ac:dyDescent="0.25">
      <c r="A264" t="s">
        <v>871</v>
      </c>
      <c r="B264" t="s">
        <v>872</v>
      </c>
      <c r="C264">
        <v>55</v>
      </c>
      <c r="D264" t="s">
        <v>32</v>
      </c>
      <c r="E264" t="s">
        <v>84</v>
      </c>
      <c r="F264" t="s">
        <v>34</v>
      </c>
      <c r="G264" t="s">
        <v>873</v>
      </c>
      <c r="H264" s="1">
        <v>45335</v>
      </c>
      <c r="I264" s="1">
        <v>45647</v>
      </c>
      <c r="J264">
        <v>312</v>
      </c>
      <c r="K264">
        <v>1</v>
      </c>
      <c r="L264">
        <v>3</v>
      </c>
      <c r="M264" t="s">
        <v>72</v>
      </c>
      <c r="N264" s="4">
        <v>1566.92</v>
      </c>
      <c r="O264" t="s">
        <v>37</v>
      </c>
      <c r="P264" t="s">
        <v>80</v>
      </c>
      <c r="Q264" t="s">
        <v>102</v>
      </c>
      <c r="R264" t="s">
        <v>40</v>
      </c>
      <c r="S264" t="s">
        <v>39</v>
      </c>
      <c r="T264">
        <v>0</v>
      </c>
      <c r="U264" t="s">
        <v>87</v>
      </c>
      <c r="V264" t="s">
        <v>81</v>
      </c>
      <c r="W264" t="s">
        <v>43</v>
      </c>
      <c r="X264">
        <v>2</v>
      </c>
      <c r="Y264">
        <v>12</v>
      </c>
      <c r="Z264" t="s">
        <v>55</v>
      </c>
      <c r="AA264" t="s">
        <v>87</v>
      </c>
      <c r="AB264">
        <v>4</v>
      </c>
      <c r="AC264" t="s">
        <v>114</v>
      </c>
      <c r="AD264" t="s">
        <v>145</v>
      </c>
      <c r="AE264" s="15">
        <v>522.30666666666673</v>
      </c>
      <c r="AF264" s="4">
        <v>1566.92</v>
      </c>
    </row>
    <row r="265" spans="1:32" x14ac:dyDescent="0.25">
      <c r="A265" t="s">
        <v>874</v>
      </c>
      <c r="B265" t="s">
        <v>875</v>
      </c>
      <c r="C265">
        <v>23</v>
      </c>
      <c r="D265" t="s">
        <v>58</v>
      </c>
      <c r="E265" t="s">
        <v>49</v>
      </c>
      <c r="F265" t="s">
        <v>34</v>
      </c>
      <c r="G265" t="s">
        <v>876</v>
      </c>
      <c r="H265" s="1">
        <v>45395</v>
      </c>
      <c r="I265" s="1">
        <v>45456</v>
      </c>
      <c r="J265">
        <v>61</v>
      </c>
      <c r="K265">
        <v>2</v>
      </c>
      <c r="L265">
        <v>2</v>
      </c>
      <c r="M265" t="s">
        <v>72</v>
      </c>
      <c r="N265" s="4">
        <v>105.88</v>
      </c>
      <c r="O265" t="s">
        <v>79</v>
      </c>
      <c r="P265" t="s">
        <v>80</v>
      </c>
      <c r="Q265" t="s">
        <v>63</v>
      </c>
      <c r="R265" t="s">
        <v>40</v>
      </c>
      <c r="S265" t="s">
        <v>39</v>
      </c>
      <c r="T265">
        <v>1</v>
      </c>
      <c r="U265" t="s">
        <v>41</v>
      </c>
      <c r="V265" t="s">
        <v>53</v>
      </c>
      <c r="W265" t="s">
        <v>43</v>
      </c>
      <c r="X265">
        <v>4</v>
      </c>
      <c r="Y265">
        <v>6</v>
      </c>
      <c r="Z265" t="s">
        <v>55</v>
      </c>
      <c r="AA265" t="s">
        <v>41</v>
      </c>
      <c r="AB265">
        <v>5</v>
      </c>
      <c r="AC265" t="s">
        <v>164</v>
      </c>
      <c r="AD265" t="s">
        <v>67</v>
      </c>
      <c r="AE265" s="15">
        <v>52.94</v>
      </c>
      <c r="AF265" s="4">
        <v>52.94</v>
      </c>
    </row>
    <row r="266" spans="1:32" x14ac:dyDescent="0.25">
      <c r="A266" t="s">
        <v>877</v>
      </c>
      <c r="B266" t="s">
        <v>878</v>
      </c>
      <c r="C266">
        <v>26</v>
      </c>
      <c r="D266" t="s">
        <v>96</v>
      </c>
      <c r="E266" t="s">
        <v>77</v>
      </c>
      <c r="F266" t="s">
        <v>90</v>
      </c>
      <c r="G266" t="s">
        <v>879</v>
      </c>
      <c r="H266" s="1">
        <v>45343</v>
      </c>
      <c r="I266" s="1">
        <v>45543</v>
      </c>
      <c r="J266">
        <v>200</v>
      </c>
      <c r="K266">
        <v>4</v>
      </c>
      <c r="L266">
        <v>3</v>
      </c>
      <c r="M266" t="s">
        <v>72</v>
      </c>
      <c r="N266" s="4">
        <v>936.28</v>
      </c>
      <c r="O266" t="s">
        <v>79</v>
      </c>
      <c r="P266" t="s">
        <v>51</v>
      </c>
      <c r="Q266" t="s">
        <v>63</v>
      </c>
      <c r="R266" t="s">
        <v>40</v>
      </c>
      <c r="S266" t="s">
        <v>39</v>
      </c>
      <c r="T266">
        <v>3</v>
      </c>
      <c r="U266" t="s">
        <v>87</v>
      </c>
      <c r="V266" t="s">
        <v>81</v>
      </c>
      <c r="W266" t="s">
        <v>103</v>
      </c>
      <c r="X266">
        <v>2</v>
      </c>
      <c r="Y266">
        <v>9</v>
      </c>
      <c r="Z266" t="s">
        <v>44</v>
      </c>
      <c r="AA266" t="s">
        <v>87</v>
      </c>
      <c r="AB266">
        <v>5</v>
      </c>
      <c r="AC266" t="s">
        <v>164</v>
      </c>
      <c r="AD266" t="s">
        <v>67</v>
      </c>
      <c r="AE266" s="15">
        <v>312.09333333333331</v>
      </c>
      <c r="AF266" s="4">
        <v>234.07</v>
      </c>
    </row>
    <row r="267" spans="1:32" x14ac:dyDescent="0.25">
      <c r="A267" t="s">
        <v>880</v>
      </c>
      <c r="B267" t="s">
        <v>881</v>
      </c>
      <c r="C267">
        <v>55</v>
      </c>
      <c r="D267" t="s">
        <v>96</v>
      </c>
      <c r="E267" t="s">
        <v>109</v>
      </c>
      <c r="F267" t="s">
        <v>34</v>
      </c>
      <c r="G267" t="s">
        <v>882</v>
      </c>
      <c r="H267" s="1">
        <v>45438</v>
      </c>
      <c r="I267" s="1">
        <v>45642</v>
      </c>
      <c r="J267">
        <v>204</v>
      </c>
      <c r="K267">
        <v>7</v>
      </c>
      <c r="L267">
        <v>2</v>
      </c>
      <c r="M267" t="s">
        <v>61</v>
      </c>
      <c r="N267" s="4">
        <v>1798.48</v>
      </c>
      <c r="O267" t="s">
        <v>37</v>
      </c>
      <c r="P267" t="s">
        <v>118</v>
      </c>
      <c r="Q267" t="s">
        <v>74</v>
      </c>
      <c r="R267" t="s">
        <v>52</v>
      </c>
      <c r="S267" t="s">
        <v>129</v>
      </c>
      <c r="T267">
        <v>6</v>
      </c>
      <c r="U267" t="s">
        <v>41</v>
      </c>
      <c r="V267" t="s">
        <v>42</v>
      </c>
      <c r="W267" t="s">
        <v>103</v>
      </c>
      <c r="X267">
        <v>5</v>
      </c>
      <c r="Y267">
        <v>12</v>
      </c>
      <c r="Z267" t="s">
        <v>55</v>
      </c>
      <c r="AA267" t="s">
        <v>87</v>
      </c>
      <c r="AB267">
        <v>5</v>
      </c>
      <c r="AC267" t="s">
        <v>98</v>
      </c>
      <c r="AD267" t="s">
        <v>145</v>
      </c>
      <c r="AE267" s="15">
        <v>899.24</v>
      </c>
      <c r="AF267" s="4">
        <v>256.92571428571426</v>
      </c>
    </row>
    <row r="268" spans="1:32" x14ac:dyDescent="0.25">
      <c r="A268" t="s">
        <v>883</v>
      </c>
      <c r="B268" t="s">
        <v>884</v>
      </c>
      <c r="C268">
        <v>39</v>
      </c>
      <c r="D268" t="s">
        <v>58</v>
      </c>
      <c r="E268" t="s">
        <v>49</v>
      </c>
      <c r="F268" t="s">
        <v>34</v>
      </c>
      <c r="G268" t="s">
        <v>885</v>
      </c>
      <c r="H268" s="1">
        <v>45299</v>
      </c>
      <c r="I268" s="1">
        <v>45418</v>
      </c>
      <c r="J268">
        <v>119</v>
      </c>
      <c r="K268">
        <v>8</v>
      </c>
      <c r="L268">
        <v>3</v>
      </c>
      <c r="M268" t="s">
        <v>72</v>
      </c>
      <c r="N268" s="4">
        <v>294.93</v>
      </c>
      <c r="O268" t="s">
        <v>73</v>
      </c>
      <c r="P268" t="s">
        <v>80</v>
      </c>
      <c r="Q268" t="s">
        <v>74</v>
      </c>
      <c r="R268" t="s">
        <v>52</v>
      </c>
      <c r="S268" t="s">
        <v>39</v>
      </c>
      <c r="T268">
        <v>7</v>
      </c>
      <c r="U268" t="s">
        <v>41</v>
      </c>
      <c r="V268" t="s">
        <v>42</v>
      </c>
      <c r="W268" t="s">
        <v>103</v>
      </c>
      <c r="X268">
        <v>1</v>
      </c>
      <c r="Y268">
        <v>5</v>
      </c>
      <c r="Z268" t="s">
        <v>44</v>
      </c>
      <c r="AA268" t="s">
        <v>87</v>
      </c>
      <c r="AB268">
        <v>5</v>
      </c>
      <c r="AC268" t="s">
        <v>98</v>
      </c>
      <c r="AD268" t="s">
        <v>46</v>
      </c>
      <c r="AE268" s="15">
        <v>98.31</v>
      </c>
      <c r="AF268" s="4">
        <v>36.866250000000001</v>
      </c>
    </row>
    <row r="269" spans="1:32" x14ac:dyDescent="0.25">
      <c r="A269" t="s">
        <v>886</v>
      </c>
      <c r="B269" t="s">
        <v>887</v>
      </c>
      <c r="C269">
        <v>29</v>
      </c>
      <c r="D269" t="s">
        <v>58</v>
      </c>
      <c r="E269" t="s">
        <v>109</v>
      </c>
      <c r="F269" t="s">
        <v>90</v>
      </c>
      <c r="G269" t="s">
        <v>888</v>
      </c>
      <c r="H269" s="1">
        <v>45436</v>
      </c>
      <c r="I269" s="1">
        <v>45644</v>
      </c>
      <c r="J269">
        <v>208</v>
      </c>
      <c r="K269">
        <v>14</v>
      </c>
      <c r="L269">
        <v>4</v>
      </c>
      <c r="M269" t="s">
        <v>72</v>
      </c>
      <c r="N269" s="4">
        <v>1889.25</v>
      </c>
      <c r="O269" t="s">
        <v>37</v>
      </c>
      <c r="P269" t="s">
        <v>51</v>
      </c>
      <c r="Q269" t="s">
        <v>74</v>
      </c>
      <c r="R269" t="s">
        <v>64</v>
      </c>
      <c r="S269" t="s">
        <v>39</v>
      </c>
      <c r="T269">
        <v>13</v>
      </c>
      <c r="U269" t="s">
        <v>87</v>
      </c>
      <c r="V269" t="s">
        <v>42</v>
      </c>
      <c r="W269" t="s">
        <v>43</v>
      </c>
      <c r="X269">
        <v>5</v>
      </c>
      <c r="Y269">
        <v>12</v>
      </c>
      <c r="Z269" t="s">
        <v>44</v>
      </c>
      <c r="AA269" t="s">
        <v>87</v>
      </c>
      <c r="AB269">
        <v>4</v>
      </c>
      <c r="AC269" t="s">
        <v>98</v>
      </c>
      <c r="AD269" t="s">
        <v>67</v>
      </c>
      <c r="AE269" s="15">
        <v>472.3125</v>
      </c>
      <c r="AF269" s="4">
        <v>134.94642857142858</v>
      </c>
    </row>
    <row r="270" spans="1:32" x14ac:dyDescent="0.25">
      <c r="A270" t="s">
        <v>889</v>
      </c>
      <c r="B270" t="s">
        <v>890</v>
      </c>
      <c r="C270">
        <v>50</v>
      </c>
      <c r="D270" t="s">
        <v>32</v>
      </c>
      <c r="E270" t="s">
        <v>84</v>
      </c>
      <c r="F270" t="s">
        <v>34</v>
      </c>
      <c r="G270" t="s">
        <v>891</v>
      </c>
      <c r="H270" s="1">
        <v>45379</v>
      </c>
      <c r="I270" s="1">
        <v>45492</v>
      </c>
      <c r="J270">
        <v>113</v>
      </c>
      <c r="K270">
        <v>3</v>
      </c>
      <c r="L270">
        <v>4</v>
      </c>
      <c r="M270" t="s">
        <v>61</v>
      </c>
      <c r="N270" s="4">
        <v>1665.25</v>
      </c>
      <c r="O270" t="s">
        <v>79</v>
      </c>
      <c r="P270" t="s">
        <v>51</v>
      </c>
      <c r="Q270" t="s">
        <v>63</v>
      </c>
      <c r="R270" t="s">
        <v>40</v>
      </c>
      <c r="S270" t="s">
        <v>65</v>
      </c>
      <c r="T270">
        <v>2</v>
      </c>
      <c r="U270" t="s">
        <v>87</v>
      </c>
      <c r="V270" t="s">
        <v>42</v>
      </c>
      <c r="W270" t="s">
        <v>43</v>
      </c>
      <c r="X270">
        <v>3</v>
      </c>
      <c r="Y270">
        <v>7</v>
      </c>
      <c r="Z270" t="s">
        <v>44</v>
      </c>
      <c r="AA270" t="s">
        <v>41</v>
      </c>
      <c r="AB270">
        <v>1</v>
      </c>
      <c r="AC270" t="s">
        <v>66</v>
      </c>
      <c r="AD270" t="s">
        <v>145</v>
      </c>
      <c r="AE270" s="15">
        <v>416.3125</v>
      </c>
      <c r="AF270" s="4">
        <v>555.08333333333337</v>
      </c>
    </row>
    <row r="271" spans="1:32" x14ac:dyDescent="0.25">
      <c r="A271" t="s">
        <v>892</v>
      </c>
      <c r="B271" t="s">
        <v>893</v>
      </c>
      <c r="C271">
        <v>27</v>
      </c>
      <c r="D271" t="s">
        <v>96</v>
      </c>
      <c r="E271" t="s">
        <v>59</v>
      </c>
      <c r="F271" t="s">
        <v>90</v>
      </c>
      <c r="G271" t="s">
        <v>894</v>
      </c>
      <c r="H271" s="1">
        <v>45457</v>
      </c>
      <c r="I271" s="1">
        <v>45533</v>
      </c>
      <c r="J271">
        <v>76</v>
      </c>
      <c r="K271">
        <v>7</v>
      </c>
      <c r="L271">
        <v>2</v>
      </c>
      <c r="M271" t="s">
        <v>72</v>
      </c>
      <c r="N271" s="4">
        <v>1597.9</v>
      </c>
      <c r="O271" t="s">
        <v>73</v>
      </c>
      <c r="P271" t="s">
        <v>38</v>
      </c>
      <c r="Q271" t="s">
        <v>102</v>
      </c>
      <c r="R271" t="s">
        <v>40</v>
      </c>
      <c r="S271" t="s">
        <v>39</v>
      </c>
      <c r="T271">
        <v>6</v>
      </c>
      <c r="U271" t="s">
        <v>41</v>
      </c>
      <c r="V271" t="s">
        <v>81</v>
      </c>
      <c r="W271" t="s">
        <v>103</v>
      </c>
      <c r="X271">
        <v>6</v>
      </c>
      <c r="Y271">
        <v>8</v>
      </c>
      <c r="Z271" t="s">
        <v>55</v>
      </c>
      <c r="AA271" t="s">
        <v>87</v>
      </c>
      <c r="AB271">
        <v>4</v>
      </c>
      <c r="AC271" t="s">
        <v>114</v>
      </c>
      <c r="AD271" t="s">
        <v>67</v>
      </c>
      <c r="AE271" s="15">
        <v>798.95</v>
      </c>
      <c r="AF271" s="4">
        <v>228.27142857142857</v>
      </c>
    </row>
    <row r="272" spans="1:32" x14ac:dyDescent="0.25">
      <c r="A272" t="s">
        <v>895</v>
      </c>
      <c r="B272" t="s">
        <v>896</v>
      </c>
      <c r="C272">
        <v>18</v>
      </c>
      <c r="D272" t="s">
        <v>32</v>
      </c>
      <c r="E272" t="s">
        <v>77</v>
      </c>
      <c r="F272" t="s">
        <v>34</v>
      </c>
      <c r="G272" t="s">
        <v>897</v>
      </c>
      <c r="H272" s="1">
        <v>45452</v>
      </c>
      <c r="I272" s="1">
        <v>45528</v>
      </c>
      <c r="J272">
        <v>76</v>
      </c>
      <c r="K272">
        <v>9</v>
      </c>
      <c r="L272">
        <v>2</v>
      </c>
      <c r="M272" t="s">
        <v>61</v>
      </c>
      <c r="N272" s="4">
        <v>1593.01</v>
      </c>
      <c r="O272" t="s">
        <v>37</v>
      </c>
      <c r="P272" t="s">
        <v>118</v>
      </c>
      <c r="Q272" t="s">
        <v>63</v>
      </c>
      <c r="R272" t="s">
        <v>40</v>
      </c>
      <c r="S272" t="s">
        <v>119</v>
      </c>
      <c r="T272">
        <v>8</v>
      </c>
      <c r="U272" t="s">
        <v>87</v>
      </c>
      <c r="V272" t="s">
        <v>42</v>
      </c>
      <c r="W272" t="s">
        <v>103</v>
      </c>
      <c r="X272">
        <v>6</v>
      </c>
      <c r="Y272">
        <v>8</v>
      </c>
      <c r="Z272" t="s">
        <v>55</v>
      </c>
      <c r="AA272" t="s">
        <v>87</v>
      </c>
      <c r="AB272">
        <v>3</v>
      </c>
      <c r="AC272" t="s">
        <v>98</v>
      </c>
      <c r="AD272" t="s">
        <v>67</v>
      </c>
      <c r="AE272" s="15">
        <v>796.505</v>
      </c>
      <c r="AF272" s="4">
        <v>177.0011111111111</v>
      </c>
    </row>
    <row r="273" spans="1:32" x14ac:dyDescent="0.25">
      <c r="A273" t="s">
        <v>898</v>
      </c>
      <c r="B273" t="s">
        <v>899</v>
      </c>
      <c r="C273">
        <v>22</v>
      </c>
      <c r="D273" t="s">
        <v>32</v>
      </c>
      <c r="E273" t="s">
        <v>49</v>
      </c>
      <c r="F273" t="s">
        <v>34</v>
      </c>
      <c r="G273" t="s">
        <v>900</v>
      </c>
      <c r="H273" s="1">
        <v>45325</v>
      </c>
      <c r="I273" s="1">
        <v>45506</v>
      </c>
      <c r="J273">
        <v>181</v>
      </c>
      <c r="K273">
        <v>14</v>
      </c>
      <c r="L273">
        <v>3</v>
      </c>
      <c r="M273" t="s">
        <v>61</v>
      </c>
      <c r="N273" s="4">
        <v>1467.66</v>
      </c>
      <c r="O273" t="s">
        <v>73</v>
      </c>
      <c r="P273" t="s">
        <v>80</v>
      </c>
      <c r="Q273" t="s">
        <v>102</v>
      </c>
      <c r="R273" t="s">
        <v>52</v>
      </c>
      <c r="S273" t="s">
        <v>228</v>
      </c>
      <c r="T273">
        <v>13</v>
      </c>
      <c r="U273" t="s">
        <v>41</v>
      </c>
      <c r="V273" t="s">
        <v>53</v>
      </c>
      <c r="W273" t="s">
        <v>103</v>
      </c>
      <c r="X273">
        <v>2</v>
      </c>
      <c r="Y273">
        <v>8</v>
      </c>
      <c r="Z273" t="s">
        <v>44</v>
      </c>
      <c r="AA273" t="s">
        <v>41</v>
      </c>
      <c r="AB273">
        <v>4</v>
      </c>
      <c r="AC273" t="s">
        <v>98</v>
      </c>
      <c r="AD273" t="s">
        <v>67</v>
      </c>
      <c r="AE273" s="15">
        <v>489.22</v>
      </c>
      <c r="AF273" s="4">
        <v>104.83285714285715</v>
      </c>
    </row>
    <row r="274" spans="1:32" x14ac:dyDescent="0.25">
      <c r="A274" t="s">
        <v>901</v>
      </c>
      <c r="B274" t="s">
        <v>902</v>
      </c>
      <c r="C274">
        <v>36</v>
      </c>
      <c r="D274" t="s">
        <v>58</v>
      </c>
      <c r="E274" t="s">
        <v>59</v>
      </c>
      <c r="F274" t="s">
        <v>34</v>
      </c>
      <c r="G274" t="s">
        <v>903</v>
      </c>
      <c r="H274" s="1">
        <v>45343</v>
      </c>
      <c r="I274" s="1">
        <v>45351</v>
      </c>
      <c r="J274">
        <v>8</v>
      </c>
      <c r="K274">
        <v>5</v>
      </c>
      <c r="L274">
        <v>3</v>
      </c>
      <c r="M274" t="s">
        <v>36</v>
      </c>
      <c r="N274" s="4">
        <v>802.46</v>
      </c>
      <c r="O274" t="s">
        <v>37</v>
      </c>
      <c r="P274" t="s">
        <v>51</v>
      </c>
      <c r="Q274" t="s">
        <v>39</v>
      </c>
      <c r="R274" t="s">
        <v>64</v>
      </c>
      <c r="S274" t="s">
        <v>39</v>
      </c>
      <c r="T274">
        <v>4</v>
      </c>
      <c r="U274" t="s">
        <v>87</v>
      </c>
      <c r="V274" t="s">
        <v>53</v>
      </c>
      <c r="W274" t="s">
        <v>54</v>
      </c>
      <c r="X274">
        <v>2</v>
      </c>
      <c r="Y274">
        <v>2</v>
      </c>
      <c r="Z274" t="s">
        <v>55</v>
      </c>
      <c r="AA274" t="s">
        <v>41</v>
      </c>
      <c r="AB274">
        <v>1</v>
      </c>
      <c r="AC274" t="s">
        <v>66</v>
      </c>
      <c r="AD274" t="s">
        <v>46</v>
      </c>
      <c r="AE274" s="15">
        <v>267.48666666666668</v>
      </c>
      <c r="AF274" s="4">
        <v>160.49200000000002</v>
      </c>
    </row>
    <row r="275" spans="1:32" x14ac:dyDescent="0.25">
      <c r="A275" t="s">
        <v>904</v>
      </c>
      <c r="B275" t="s">
        <v>905</v>
      </c>
      <c r="C275">
        <v>34</v>
      </c>
      <c r="D275" t="s">
        <v>96</v>
      </c>
      <c r="E275" t="s">
        <v>33</v>
      </c>
      <c r="F275" t="s">
        <v>34</v>
      </c>
      <c r="G275" t="s">
        <v>906</v>
      </c>
      <c r="H275" s="1">
        <v>45400</v>
      </c>
      <c r="I275" s="1">
        <v>45593</v>
      </c>
      <c r="J275">
        <v>193</v>
      </c>
      <c r="K275">
        <v>9</v>
      </c>
      <c r="L275">
        <v>1</v>
      </c>
      <c r="M275" t="s">
        <v>61</v>
      </c>
      <c r="N275" s="4">
        <v>575.01</v>
      </c>
      <c r="O275" t="s">
        <v>79</v>
      </c>
      <c r="P275" t="s">
        <v>118</v>
      </c>
      <c r="Q275" t="s">
        <v>102</v>
      </c>
      <c r="R275" t="s">
        <v>40</v>
      </c>
      <c r="S275" t="s">
        <v>65</v>
      </c>
      <c r="T275">
        <v>8</v>
      </c>
      <c r="U275" t="s">
        <v>87</v>
      </c>
      <c r="V275" t="s">
        <v>81</v>
      </c>
      <c r="W275" t="s">
        <v>103</v>
      </c>
      <c r="X275">
        <v>4</v>
      </c>
      <c r="Y275">
        <v>10</v>
      </c>
      <c r="Z275" t="s">
        <v>55</v>
      </c>
      <c r="AA275" t="s">
        <v>87</v>
      </c>
      <c r="AB275">
        <v>3</v>
      </c>
      <c r="AC275" t="s">
        <v>98</v>
      </c>
      <c r="AD275" t="s">
        <v>46</v>
      </c>
      <c r="AE275" s="15">
        <v>575.01</v>
      </c>
      <c r="AF275" s="4">
        <v>63.89</v>
      </c>
    </row>
    <row r="276" spans="1:32" x14ac:dyDescent="0.25">
      <c r="A276" t="s">
        <v>907</v>
      </c>
      <c r="B276" t="s">
        <v>908</v>
      </c>
      <c r="C276">
        <v>25</v>
      </c>
      <c r="D276" t="s">
        <v>58</v>
      </c>
      <c r="E276" t="s">
        <v>84</v>
      </c>
      <c r="F276" t="s">
        <v>34</v>
      </c>
      <c r="G276" t="s">
        <v>909</v>
      </c>
      <c r="H276" s="1">
        <v>45397</v>
      </c>
      <c r="I276" s="1">
        <v>45439</v>
      </c>
      <c r="J276">
        <v>42</v>
      </c>
      <c r="K276">
        <v>7</v>
      </c>
      <c r="L276">
        <v>2</v>
      </c>
      <c r="M276" t="s">
        <v>61</v>
      </c>
      <c r="N276" s="4">
        <v>1431.78</v>
      </c>
      <c r="O276" t="s">
        <v>73</v>
      </c>
      <c r="P276" t="s">
        <v>51</v>
      </c>
      <c r="Q276" t="s">
        <v>102</v>
      </c>
      <c r="R276" t="s">
        <v>40</v>
      </c>
      <c r="S276" t="s">
        <v>129</v>
      </c>
      <c r="T276">
        <v>6</v>
      </c>
      <c r="U276" t="s">
        <v>87</v>
      </c>
      <c r="V276" t="s">
        <v>42</v>
      </c>
      <c r="W276" t="s">
        <v>54</v>
      </c>
      <c r="X276">
        <v>4</v>
      </c>
      <c r="Y276">
        <v>5</v>
      </c>
      <c r="Z276" t="s">
        <v>44</v>
      </c>
      <c r="AA276" t="s">
        <v>41</v>
      </c>
      <c r="AB276">
        <v>4</v>
      </c>
      <c r="AC276" t="s">
        <v>114</v>
      </c>
      <c r="AD276" t="s">
        <v>67</v>
      </c>
      <c r="AE276" s="15">
        <v>715.89</v>
      </c>
      <c r="AF276" s="4">
        <v>204.54</v>
      </c>
    </row>
    <row r="277" spans="1:32" x14ac:dyDescent="0.25">
      <c r="A277" t="s">
        <v>910</v>
      </c>
      <c r="B277" t="s">
        <v>911</v>
      </c>
      <c r="C277">
        <v>44</v>
      </c>
      <c r="D277" t="s">
        <v>32</v>
      </c>
      <c r="E277" t="s">
        <v>77</v>
      </c>
      <c r="F277" t="s">
        <v>34</v>
      </c>
      <c r="G277" t="s">
        <v>912</v>
      </c>
      <c r="H277" s="1">
        <v>45397</v>
      </c>
      <c r="I277" s="1">
        <v>45560</v>
      </c>
      <c r="J277">
        <v>163</v>
      </c>
      <c r="K277">
        <v>3</v>
      </c>
      <c r="L277">
        <v>1</v>
      </c>
      <c r="M277" t="s">
        <v>36</v>
      </c>
      <c r="N277" s="4">
        <v>922.86</v>
      </c>
      <c r="O277" t="s">
        <v>73</v>
      </c>
      <c r="P277" t="s">
        <v>118</v>
      </c>
      <c r="Q277" t="s">
        <v>39</v>
      </c>
      <c r="R277" t="s">
        <v>40</v>
      </c>
      <c r="S277" t="s">
        <v>39</v>
      </c>
      <c r="T277">
        <v>2</v>
      </c>
      <c r="U277" t="s">
        <v>41</v>
      </c>
      <c r="V277" t="s">
        <v>81</v>
      </c>
      <c r="W277" t="s">
        <v>103</v>
      </c>
      <c r="X277">
        <v>4</v>
      </c>
      <c r="Y277">
        <v>9</v>
      </c>
      <c r="Z277" t="s">
        <v>44</v>
      </c>
      <c r="AA277" t="s">
        <v>87</v>
      </c>
      <c r="AB277">
        <v>1</v>
      </c>
      <c r="AC277" t="s">
        <v>45</v>
      </c>
      <c r="AD277" t="s">
        <v>93</v>
      </c>
      <c r="AE277" s="15">
        <v>922.86</v>
      </c>
      <c r="AF277" s="4">
        <v>307.62</v>
      </c>
    </row>
    <row r="278" spans="1:32" x14ac:dyDescent="0.25">
      <c r="A278" t="s">
        <v>913</v>
      </c>
      <c r="B278" t="s">
        <v>914</v>
      </c>
      <c r="C278">
        <v>27</v>
      </c>
      <c r="D278" t="s">
        <v>96</v>
      </c>
      <c r="E278" t="s">
        <v>109</v>
      </c>
      <c r="F278" t="s">
        <v>90</v>
      </c>
      <c r="G278" t="s">
        <v>915</v>
      </c>
      <c r="H278" s="1">
        <v>45551</v>
      </c>
      <c r="I278" s="1">
        <v>45603</v>
      </c>
      <c r="J278">
        <v>52</v>
      </c>
      <c r="K278">
        <v>3</v>
      </c>
      <c r="L278">
        <v>3</v>
      </c>
      <c r="M278" t="s">
        <v>61</v>
      </c>
      <c r="N278" s="4">
        <v>552.82000000000005</v>
      </c>
      <c r="O278" t="s">
        <v>37</v>
      </c>
      <c r="P278" t="s">
        <v>118</v>
      </c>
      <c r="Q278" t="s">
        <v>74</v>
      </c>
      <c r="R278" t="s">
        <v>40</v>
      </c>
      <c r="S278" t="s">
        <v>228</v>
      </c>
      <c r="T278">
        <v>2</v>
      </c>
      <c r="U278" t="s">
        <v>41</v>
      </c>
      <c r="V278" t="s">
        <v>53</v>
      </c>
      <c r="W278" t="s">
        <v>54</v>
      </c>
      <c r="X278">
        <v>9</v>
      </c>
      <c r="Y278">
        <v>11</v>
      </c>
      <c r="Z278" t="s">
        <v>55</v>
      </c>
      <c r="AA278" t="s">
        <v>41</v>
      </c>
      <c r="AB278">
        <v>2</v>
      </c>
      <c r="AC278" t="s">
        <v>45</v>
      </c>
      <c r="AD278" t="s">
        <v>67</v>
      </c>
      <c r="AE278" s="15">
        <v>184.27333333333334</v>
      </c>
      <c r="AF278" s="4">
        <v>184.27333333333334</v>
      </c>
    </row>
    <row r="279" spans="1:32" x14ac:dyDescent="0.25">
      <c r="A279" t="s">
        <v>916</v>
      </c>
      <c r="B279" t="s">
        <v>917</v>
      </c>
      <c r="C279">
        <v>18</v>
      </c>
      <c r="D279" t="s">
        <v>58</v>
      </c>
      <c r="E279" t="s">
        <v>59</v>
      </c>
      <c r="F279" t="s">
        <v>34</v>
      </c>
      <c r="G279" t="s">
        <v>918</v>
      </c>
      <c r="H279" s="1">
        <v>45376</v>
      </c>
      <c r="I279" s="1">
        <v>45391</v>
      </c>
      <c r="J279">
        <v>15</v>
      </c>
      <c r="K279">
        <v>2</v>
      </c>
      <c r="L279">
        <v>2</v>
      </c>
      <c r="M279" t="s">
        <v>72</v>
      </c>
      <c r="N279" s="4">
        <v>1194.03</v>
      </c>
      <c r="O279" t="s">
        <v>73</v>
      </c>
      <c r="P279" t="s">
        <v>118</v>
      </c>
      <c r="Q279" t="s">
        <v>102</v>
      </c>
      <c r="R279" t="s">
        <v>64</v>
      </c>
      <c r="S279" t="s">
        <v>39</v>
      </c>
      <c r="T279">
        <v>1</v>
      </c>
      <c r="U279" t="s">
        <v>41</v>
      </c>
      <c r="V279" t="s">
        <v>81</v>
      </c>
      <c r="W279" t="s">
        <v>43</v>
      </c>
      <c r="X279">
        <v>3</v>
      </c>
      <c r="Y279">
        <v>4</v>
      </c>
      <c r="Z279" t="s">
        <v>44</v>
      </c>
      <c r="AA279" t="s">
        <v>87</v>
      </c>
      <c r="AB279">
        <v>3</v>
      </c>
      <c r="AC279" t="s">
        <v>66</v>
      </c>
      <c r="AD279" t="s">
        <v>67</v>
      </c>
      <c r="AE279" s="15">
        <v>597.01499999999999</v>
      </c>
      <c r="AF279" s="4">
        <v>597.01499999999999</v>
      </c>
    </row>
    <row r="280" spans="1:32" x14ac:dyDescent="0.25">
      <c r="A280" t="s">
        <v>919</v>
      </c>
      <c r="B280" t="s">
        <v>920</v>
      </c>
      <c r="C280">
        <v>38</v>
      </c>
      <c r="D280" t="s">
        <v>58</v>
      </c>
      <c r="E280" t="s">
        <v>109</v>
      </c>
      <c r="F280" t="s">
        <v>34</v>
      </c>
      <c r="G280" t="s">
        <v>921</v>
      </c>
      <c r="H280" s="1">
        <v>45434</v>
      </c>
      <c r="I280" s="1">
        <v>45518</v>
      </c>
      <c r="J280">
        <v>84</v>
      </c>
      <c r="K280">
        <v>11</v>
      </c>
      <c r="L280">
        <v>1</v>
      </c>
      <c r="M280" t="s">
        <v>61</v>
      </c>
      <c r="N280" s="4">
        <v>1850.91</v>
      </c>
      <c r="O280" t="s">
        <v>79</v>
      </c>
      <c r="P280" t="s">
        <v>38</v>
      </c>
      <c r="Q280" t="s">
        <v>74</v>
      </c>
      <c r="R280" t="s">
        <v>64</v>
      </c>
      <c r="S280" t="s">
        <v>65</v>
      </c>
      <c r="T280">
        <v>10</v>
      </c>
      <c r="U280" t="s">
        <v>41</v>
      </c>
      <c r="V280" t="s">
        <v>53</v>
      </c>
      <c r="W280" t="s">
        <v>54</v>
      </c>
      <c r="X280">
        <v>5</v>
      </c>
      <c r="Y280">
        <v>8</v>
      </c>
      <c r="Z280" t="s">
        <v>55</v>
      </c>
      <c r="AA280" t="s">
        <v>41</v>
      </c>
      <c r="AB280">
        <v>3</v>
      </c>
      <c r="AC280" t="s">
        <v>114</v>
      </c>
      <c r="AD280" t="s">
        <v>46</v>
      </c>
      <c r="AE280" s="15">
        <v>1850.91</v>
      </c>
      <c r="AF280" s="4">
        <v>168.26454545454547</v>
      </c>
    </row>
    <row r="281" spans="1:32" x14ac:dyDescent="0.25">
      <c r="A281" t="s">
        <v>922</v>
      </c>
      <c r="B281" t="s">
        <v>923</v>
      </c>
      <c r="C281">
        <v>55</v>
      </c>
      <c r="D281" t="s">
        <v>58</v>
      </c>
      <c r="E281" t="s">
        <v>70</v>
      </c>
      <c r="F281" t="s">
        <v>90</v>
      </c>
      <c r="G281" t="s">
        <v>924</v>
      </c>
      <c r="H281" s="1">
        <v>45547</v>
      </c>
      <c r="I281" s="1">
        <v>45629</v>
      </c>
      <c r="J281">
        <v>82</v>
      </c>
      <c r="K281">
        <v>4</v>
      </c>
      <c r="L281">
        <v>1</v>
      </c>
      <c r="M281" t="s">
        <v>72</v>
      </c>
      <c r="N281" s="4">
        <v>1077.8599999999999</v>
      </c>
      <c r="O281" t="s">
        <v>79</v>
      </c>
      <c r="P281" t="s">
        <v>86</v>
      </c>
      <c r="Q281" t="s">
        <v>63</v>
      </c>
      <c r="R281" t="s">
        <v>64</v>
      </c>
      <c r="S281" t="s">
        <v>39</v>
      </c>
      <c r="T281">
        <v>3</v>
      </c>
      <c r="U281" t="s">
        <v>41</v>
      </c>
      <c r="V281" t="s">
        <v>81</v>
      </c>
      <c r="W281" t="s">
        <v>103</v>
      </c>
      <c r="X281">
        <v>9</v>
      </c>
      <c r="Y281">
        <v>12</v>
      </c>
      <c r="Z281" t="s">
        <v>55</v>
      </c>
      <c r="AA281" t="s">
        <v>87</v>
      </c>
      <c r="AB281">
        <v>3</v>
      </c>
      <c r="AC281" t="s">
        <v>114</v>
      </c>
      <c r="AD281" t="s">
        <v>145</v>
      </c>
      <c r="AE281" s="15">
        <v>1077.8599999999999</v>
      </c>
      <c r="AF281" s="4">
        <v>269.46499999999997</v>
      </c>
    </row>
    <row r="282" spans="1:32" x14ac:dyDescent="0.25">
      <c r="A282" t="s">
        <v>925</v>
      </c>
      <c r="B282" t="s">
        <v>926</v>
      </c>
      <c r="C282">
        <v>54</v>
      </c>
      <c r="D282" t="s">
        <v>96</v>
      </c>
      <c r="E282" t="s">
        <v>49</v>
      </c>
      <c r="F282" t="s">
        <v>34</v>
      </c>
      <c r="G282" t="s">
        <v>927</v>
      </c>
      <c r="H282" s="1">
        <v>45456</v>
      </c>
      <c r="I282" s="1">
        <v>45498</v>
      </c>
      <c r="J282">
        <v>42</v>
      </c>
      <c r="K282">
        <v>11</v>
      </c>
      <c r="L282">
        <v>2</v>
      </c>
      <c r="M282" t="s">
        <v>72</v>
      </c>
      <c r="N282" s="4">
        <v>562.29</v>
      </c>
      <c r="O282" t="s">
        <v>37</v>
      </c>
      <c r="P282" t="s">
        <v>118</v>
      </c>
      <c r="Q282" t="s">
        <v>63</v>
      </c>
      <c r="R282" t="s">
        <v>52</v>
      </c>
      <c r="S282" t="s">
        <v>39</v>
      </c>
      <c r="T282">
        <v>10</v>
      </c>
      <c r="U282" t="s">
        <v>87</v>
      </c>
      <c r="V282" t="s">
        <v>42</v>
      </c>
      <c r="W282" t="s">
        <v>54</v>
      </c>
      <c r="X282">
        <v>6</v>
      </c>
      <c r="Y282">
        <v>7</v>
      </c>
      <c r="Z282" t="s">
        <v>55</v>
      </c>
      <c r="AA282" t="s">
        <v>87</v>
      </c>
      <c r="AB282">
        <v>1</v>
      </c>
      <c r="AC282" t="s">
        <v>66</v>
      </c>
      <c r="AD282" t="s">
        <v>145</v>
      </c>
      <c r="AE282" s="15">
        <v>281.14499999999998</v>
      </c>
      <c r="AF282" s="4">
        <v>51.117272727272727</v>
      </c>
    </row>
    <row r="283" spans="1:32" x14ac:dyDescent="0.25">
      <c r="A283" t="s">
        <v>928</v>
      </c>
      <c r="B283" t="s">
        <v>929</v>
      </c>
      <c r="C283">
        <v>30</v>
      </c>
      <c r="D283" t="s">
        <v>32</v>
      </c>
      <c r="E283" t="s">
        <v>109</v>
      </c>
      <c r="F283" t="s">
        <v>34</v>
      </c>
      <c r="G283" t="s">
        <v>930</v>
      </c>
      <c r="H283" s="1">
        <v>45378</v>
      </c>
      <c r="I283" s="1">
        <v>45467</v>
      </c>
      <c r="J283">
        <v>89</v>
      </c>
      <c r="K283">
        <v>1</v>
      </c>
      <c r="L283">
        <v>4</v>
      </c>
      <c r="M283" t="s">
        <v>36</v>
      </c>
      <c r="N283" s="4">
        <v>681.16</v>
      </c>
      <c r="O283" t="s">
        <v>73</v>
      </c>
      <c r="P283" t="s">
        <v>86</v>
      </c>
      <c r="Q283" t="s">
        <v>39</v>
      </c>
      <c r="R283" t="s">
        <v>52</v>
      </c>
      <c r="S283" t="s">
        <v>39</v>
      </c>
      <c r="T283">
        <v>0</v>
      </c>
      <c r="U283" t="s">
        <v>87</v>
      </c>
      <c r="V283" t="s">
        <v>53</v>
      </c>
      <c r="W283" t="s">
        <v>54</v>
      </c>
      <c r="X283">
        <v>3</v>
      </c>
      <c r="Y283">
        <v>6</v>
      </c>
      <c r="Z283" t="s">
        <v>55</v>
      </c>
      <c r="AA283" t="s">
        <v>41</v>
      </c>
      <c r="AB283">
        <v>4</v>
      </c>
      <c r="AC283" t="s">
        <v>114</v>
      </c>
      <c r="AD283" t="s">
        <v>46</v>
      </c>
      <c r="AE283" s="15">
        <v>170.29</v>
      </c>
      <c r="AF283" s="4">
        <v>681.16</v>
      </c>
    </row>
    <row r="284" spans="1:32" x14ac:dyDescent="0.25">
      <c r="A284" t="s">
        <v>931</v>
      </c>
      <c r="B284" t="s">
        <v>932</v>
      </c>
      <c r="C284">
        <v>30</v>
      </c>
      <c r="D284" t="s">
        <v>58</v>
      </c>
      <c r="E284" t="s">
        <v>49</v>
      </c>
      <c r="F284" t="s">
        <v>34</v>
      </c>
      <c r="G284" t="s">
        <v>933</v>
      </c>
      <c r="H284" s="1">
        <v>45323</v>
      </c>
      <c r="I284" s="1">
        <v>45653</v>
      </c>
      <c r="J284">
        <v>330</v>
      </c>
      <c r="K284">
        <v>11</v>
      </c>
      <c r="L284">
        <v>2</v>
      </c>
      <c r="M284" t="s">
        <v>61</v>
      </c>
      <c r="N284" s="4">
        <v>1157.9000000000001</v>
      </c>
      <c r="O284" t="s">
        <v>37</v>
      </c>
      <c r="P284" t="s">
        <v>51</v>
      </c>
      <c r="Q284" t="s">
        <v>63</v>
      </c>
      <c r="R284" t="s">
        <v>40</v>
      </c>
      <c r="S284" t="s">
        <v>119</v>
      </c>
      <c r="T284">
        <v>10</v>
      </c>
      <c r="U284" t="s">
        <v>41</v>
      </c>
      <c r="V284" t="s">
        <v>53</v>
      </c>
      <c r="W284" t="s">
        <v>54</v>
      </c>
      <c r="X284">
        <v>2</v>
      </c>
      <c r="Y284">
        <v>12</v>
      </c>
      <c r="Z284" t="s">
        <v>55</v>
      </c>
      <c r="AA284" t="s">
        <v>41</v>
      </c>
      <c r="AB284">
        <v>1</v>
      </c>
      <c r="AC284" t="s">
        <v>66</v>
      </c>
      <c r="AD284" t="s">
        <v>46</v>
      </c>
      <c r="AE284" s="15">
        <v>578.95000000000005</v>
      </c>
      <c r="AF284" s="4">
        <v>105.26363636363637</v>
      </c>
    </row>
    <row r="285" spans="1:32" x14ac:dyDescent="0.25">
      <c r="A285" t="s">
        <v>934</v>
      </c>
      <c r="B285" t="s">
        <v>935</v>
      </c>
      <c r="C285">
        <v>51</v>
      </c>
      <c r="D285" t="s">
        <v>32</v>
      </c>
      <c r="E285" t="s">
        <v>59</v>
      </c>
      <c r="F285" t="s">
        <v>34</v>
      </c>
      <c r="G285" t="s">
        <v>936</v>
      </c>
      <c r="H285" s="1">
        <v>45366</v>
      </c>
      <c r="I285" s="1">
        <v>45542</v>
      </c>
      <c r="J285">
        <v>176</v>
      </c>
      <c r="K285">
        <v>1</v>
      </c>
      <c r="L285">
        <v>3</v>
      </c>
      <c r="M285" t="s">
        <v>61</v>
      </c>
      <c r="N285" s="4">
        <v>1574.41</v>
      </c>
      <c r="O285" t="s">
        <v>79</v>
      </c>
      <c r="P285" t="s">
        <v>38</v>
      </c>
      <c r="Q285" t="s">
        <v>102</v>
      </c>
      <c r="R285" t="s">
        <v>40</v>
      </c>
      <c r="S285" t="s">
        <v>129</v>
      </c>
      <c r="T285">
        <v>0</v>
      </c>
      <c r="U285" t="s">
        <v>41</v>
      </c>
      <c r="V285" t="s">
        <v>42</v>
      </c>
      <c r="W285" t="s">
        <v>103</v>
      </c>
      <c r="X285">
        <v>3</v>
      </c>
      <c r="Y285">
        <v>9</v>
      </c>
      <c r="Z285" t="s">
        <v>55</v>
      </c>
      <c r="AA285" t="s">
        <v>41</v>
      </c>
      <c r="AB285">
        <v>3</v>
      </c>
      <c r="AC285" t="s">
        <v>114</v>
      </c>
      <c r="AD285" t="s">
        <v>145</v>
      </c>
      <c r="AE285" s="15">
        <v>524.8033333333334</v>
      </c>
      <c r="AF285" s="4">
        <v>1574.41</v>
      </c>
    </row>
    <row r="286" spans="1:32" x14ac:dyDescent="0.25">
      <c r="A286" t="s">
        <v>937</v>
      </c>
      <c r="B286" t="s">
        <v>938</v>
      </c>
      <c r="C286">
        <v>31</v>
      </c>
      <c r="D286" t="s">
        <v>32</v>
      </c>
      <c r="E286" t="s">
        <v>70</v>
      </c>
      <c r="F286" t="s">
        <v>90</v>
      </c>
      <c r="G286" t="s">
        <v>939</v>
      </c>
      <c r="H286" s="1">
        <v>45348</v>
      </c>
      <c r="I286" s="1">
        <v>45498</v>
      </c>
      <c r="J286">
        <v>150</v>
      </c>
      <c r="K286">
        <v>6</v>
      </c>
      <c r="L286">
        <v>1</v>
      </c>
      <c r="M286" t="s">
        <v>61</v>
      </c>
      <c r="N286" s="4">
        <v>165.71</v>
      </c>
      <c r="O286" t="s">
        <v>37</v>
      </c>
      <c r="P286" t="s">
        <v>92</v>
      </c>
      <c r="Q286" t="s">
        <v>74</v>
      </c>
      <c r="R286" t="s">
        <v>40</v>
      </c>
      <c r="S286" t="s">
        <v>65</v>
      </c>
      <c r="T286">
        <v>5</v>
      </c>
      <c r="U286" t="s">
        <v>41</v>
      </c>
      <c r="V286" t="s">
        <v>53</v>
      </c>
      <c r="W286" t="s">
        <v>103</v>
      </c>
      <c r="X286">
        <v>2</v>
      </c>
      <c r="Y286">
        <v>7</v>
      </c>
      <c r="Z286" t="s">
        <v>44</v>
      </c>
      <c r="AA286" t="s">
        <v>41</v>
      </c>
      <c r="AB286">
        <v>3</v>
      </c>
      <c r="AC286" t="s">
        <v>66</v>
      </c>
      <c r="AD286" t="s">
        <v>46</v>
      </c>
      <c r="AE286" s="15">
        <v>165.71</v>
      </c>
      <c r="AF286" s="4">
        <v>27.618333333333336</v>
      </c>
    </row>
    <row r="287" spans="1:32" x14ac:dyDescent="0.25">
      <c r="A287" t="s">
        <v>940</v>
      </c>
      <c r="B287" t="s">
        <v>941</v>
      </c>
      <c r="C287">
        <v>55</v>
      </c>
      <c r="D287" t="s">
        <v>58</v>
      </c>
      <c r="E287" t="s">
        <v>84</v>
      </c>
      <c r="F287" t="s">
        <v>34</v>
      </c>
      <c r="G287" t="s">
        <v>942</v>
      </c>
      <c r="H287" s="1">
        <v>45357</v>
      </c>
      <c r="I287" s="1">
        <v>45630</v>
      </c>
      <c r="J287">
        <v>273</v>
      </c>
      <c r="K287">
        <v>3</v>
      </c>
      <c r="L287">
        <v>4</v>
      </c>
      <c r="M287" t="s">
        <v>72</v>
      </c>
      <c r="N287" s="4">
        <v>1310.97</v>
      </c>
      <c r="O287" t="s">
        <v>73</v>
      </c>
      <c r="P287" t="s">
        <v>118</v>
      </c>
      <c r="Q287" t="s">
        <v>63</v>
      </c>
      <c r="R287" t="s">
        <v>64</v>
      </c>
      <c r="S287" t="s">
        <v>39</v>
      </c>
      <c r="T287">
        <v>2</v>
      </c>
      <c r="U287" t="s">
        <v>87</v>
      </c>
      <c r="V287" t="s">
        <v>81</v>
      </c>
      <c r="W287" t="s">
        <v>54</v>
      </c>
      <c r="X287">
        <v>3</v>
      </c>
      <c r="Y287">
        <v>12</v>
      </c>
      <c r="Z287" t="s">
        <v>44</v>
      </c>
      <c r="AA287" t="s">
        <v>41</v>
      </c>
      <c r="AB287">
        <v>5</v>
      </c>
      <c r="AC287" t="s">
        <v>114</v>
      </c>
      <c r="AD287" t="s">
        <v>145</v>
      </c>
      <c r="AE287" s="15">
        <v>327.74250000000001</v>
      </c>
      <c r="AF287" s="4">
        <v>436.99</v>
      </c>
    </row>
    <row r="288" spans="1:32" x14ac:dyDescent="0.25">
      <c r="A288" t="s">
        <v>943</v>
      </c>
      <c r="B288" t="s">
        <v>944</v>
      </c>
      <c r="C288">
        <v>45</v>
      </c>
      <c r="D288" t="s">
        <v>32</v>
      </c>
      <c r="E288" t="s">
        <v>84</v>
      </c>
      <c r="F288" t="s">
        <v>34</v>
      </c>
      <c r="G288" t="s">
        <v>945</v>
      </c>
      <c r="H288" s="1">
        <v>45298</v>
      </c>
      <c r="I288" s="1">
        <v>45652</v>
      </c>
      <c r="J288">
        <v>354</v>
      </c>
      <c r="K288">
        <v>14</v>
      </c>
      <c r="L288">
        <v>2</v>
      </c>
      <c r="M288" t="s">
        <v>61</v>
      </c>
      <c r="N288" s="4">
        <v>187.51</v>
      </c>
      <c r="O288" t="s">
        <v>73</v>
      </c>
      <c r="P288" t="s">
        <v>118</v>
      </c>
      <c r="Q288" t="s">
        <v>102</v>
      </c>
      <c r="R288" t="s">
        <v>40</v>
      </c>
      <c r="S288" t="s">
        <v>65</v>
      </c>
      <c r="T288">
        <v>13</v>
      </c>
      <c r="U288" t="s">
        <v>87</v>
      </c>
      <c r="V288" t="s">
        <v>53</v>
      </c>
      <c r="W288" t="s">
        <v>103</v>
      </c>
      <c r="X288">
        <v>1</v>
      </c>
      <c r="Y288">
        <v>12</v>
      </c>
      <c r="Z288" t="s">
        <v>55</v>
      </c>
      <c r="AA288" t="s">
        <v>41</v>
      </c>
      <c r="AB288">
        <v>3</v>
      </c>
      <c r="AC288" t="s">
        <v>45</v>
      </c>
      <c r="AD288" t="s">
        <v>93</v>
      </c>
      <c r="AE288" s="15">
        <v>93.754999999999995</v>
      </c>
      <c r="AF288" s="4">
        <v>13.393571428571429</v>
      </c>
    </row>
    <row r="289" spans="1:32" x14ac:dyDescent="0.25">
      <c r="A289" t="s">
        <v>946</v>
      </c>
      <c r="B289" t="s">
        <v>947</v>
      </c>
      <c r="C289">
        <v>64</v>
      </c>
      <c r="D289" t="s">
        <v>58</v>
      </c>
      <c r="E289" t="s">
        <v>109</v>
      </c>
      <c r="F289" t="s">
        <v>34</v>
      </c>
      <c r="G289" t="s">
        <v>948</v>
      </c>
      <c r="H289" s="1">
        <v>45344</v>
      </c>
      <c r="I289" s="1">
        <v>45607</v>
      </c>
      <c r="J289">
        <v>263</v>
      </c>
      <c r="K289">
        <v>5</v>
      </c>
      <c r="L289">
        <v>1</v>
      </c>
      <c r="M289" t="s">
        <v>61</v>
      </c>
      <c r="N289" s="4">
        <v>1547.87</v>
      </c>
      <c r="O289" t="s">
        <v>73</v>
      </c>
      <c r="P289" t="s">
        <v>118</v>
      </c>
      <c r="Q289" t="s">
        <v>63</v>
      </c>
      <c r="R289" t="s">
        <v>40</v>
      </c>
      <c r="S289" t="s">
        <v>228</v>
      </c>
      <c r="T289">
        <v>4</v>
      </c>
      <c r="U289" t="s">
        <v>41</v>
      </c>
      <c r="V289" t="s">
        <v>81</v>
      </c>
      <c r="W289" t="s">
        <v>54</v>
      </c>
      <c r="X289">
        <v>2</v>
      </c>
      <c r="Y289">
        <v>11</v>
      </c>
      <c r="Z289" t="s">
        <v>44</v>
      </c>
      <c r="AA289" t="s">
        <v>87</v>
      </c>
      <c r="AB289">
        <v>3</v>
      </c>
      <c r="AC289" t="s">
        <v>98</v>
      </c>
      <c r="AD289" t="s">
        <v>145</v>
      </c>
      <c r="AE289" s="15">
        <v>1547.87</v>
      </c>
      <c r="AF289" s="4">
        <v>309.57399999999996</v>
      </c>
    </row>
    <row r="290" spans="1:32" x14ac:dyDescent="0.25">
      <c r="A290" t="s">
        <v>949</v>
      </c>
      <c r="B290" t="s">
        <v>950</v>
      </c>
      <c r="C290">
        <v>57</v>
      </c>
      <c r="D290" t="s">
        <v>32</v>
      </c>
      <c r="E290" t="s">
        <v>84</v>
      </c>
      <c r="F290" t="s">
        <v>34</v>
      </c>
      <c r="G290" t="s">
        <v>951</v>
      </c>
      <c r="H290" s="1">
        <v>45410</v>
      </c>
      <c r="I290" s="1">
        <v>45526</v>
      </c>
      <c r="J290">
        <v>116</v>
      </c>
      <c r="K290">
        <v>12</v>
      </c>
      <c r="L290">
        <v>1</v>
      </c>
      <c r="M290" t="s">
        <v>36</v>
      </c>
      <c r="N290" s="4">
        <v>1246.54</v>
      </c>
      <c r="O290" t="s">
        <v>79</v>
      </c>
      <c r="P290" t="s">
        <v>118</v>
      </c>
      <c r="Q290" t="s">
        <v>39</v>
      </c>
      <c r="R290" t="s">
        <v>40</v>
      </c>
      <c r="S290" t="s">
        <v>39</v>
      </c>
      <c r="T290">
        <v>11</v>
      </c>
      <c r="U290" t="s">
        <v>87</v>
      </c>
      <c r="V290" t="s">
        <v>81</v>
      </c>
      <c r="W290" t="s">
        <v>54</v>
      </c>
      <c r="X290">
        <v>4</v>
      </c>
      <c r="Y290">
        <v>8</v>
      </c>
      <c r="Z290" t="s">
        <v>55</v>
      </c>
      <c r="AA290" t="s">
        <v>87</v>
      </c>
      <c r="AB290">
        <v>1</v>
      </c>
      <c r="AC290" t="s">
        <v>66</v>
      </c>
      <c r="AD290" t="s">
        <v>145</v>
      </c>
      <c r="AE290" s="15">
        <v>1246.54</v>
      </c>
      <c r="AF290" s="4">
        <v>103.87833333333333</v>
      </c>
    </row>
    <row r="291" spans="1:32" x14ac:dyDescent="0.25">
      <c r="A291" t="s">
        <v>952</v>
      </c>
      <c r="B291" t="s">
        <v>953</v>
      </c>
      <c r="C291">
        <v>61</v>
      </c>
      <c r="D291" t="s">
        <v>32</v>
      </c>
      <c r="E291" t="s">
        <v>77</v>
      </c>
      <c r="F291" t="s">
        <v>34</v>
      </c>
      <c r="G291" t="s">
        <v>954</v>
      </c>
      <c r="H291" s="1">
        <v>45333</v>
      </c>
      <c r="I291" s="1">
        <v>45630</v>
      </c>
      <c r="J291">
        <v>297</v>
      </c>
      <c r="K291">
        <v>2</v>
      </c>
      <c r="L291">
        <v>4</v>
      </c>
      <c r="M291" t="s">
        <v>61</v>
      </c>
      <c r="N291" s="4">
        <v>521.48</v>
      </c>
      <c r="O291" t="s">
        <v>37</v>
      </c>
      <c r="P291" t="s">
        <v>80</v>
      </c>
      <c r="Q291" t="s">
        <v>102</v>
      </c>
      <c r="R291" t="s">
        <v>40</v>
      </c>
      <c r="S291" t="s">
        <v>228</v>
      </c>
      <c r="T291">
        <v>1</v>
      </c>
      <c r="U291" t="s">
        <v>87</v>
      </c>
      <c r="V291" t="s">
        <v>42</v>
      </c>
      <c r="W291" t="s">
        <v>54</v>
      </c>
      <c r="X291">
        <v>2</v>
      </c>
      <c r="Y291">
        <v>12</v>
      </c>
      <c r="Z291" t="s">
        <v>44</v>
      </c>
      <c r="AA291" t="s">
        <v>41</v>
      </c>
      <c r="AB291">
        <v>1</v>
      </c>
      <c r="AC291" t="s">
        <v>66</v>
      </c>
      <c r="AD291" t="s">
        <v>145</v>
      </c>
      <c r="AE291" s="15">
        <v>130.37</v>
      </c>
      <c r="AF291" s="4">
        <v>260.74</v>
      </c>
    </row>
    <row r="292" spans="1:32" x14ac:dyDescent="0.25">
      <c r="A292" t="s">
        <v>955</v>
      </c>
      <c r="B292" t="s">
        <v>956</v>
      </c>
      <c r="C292">
        <v>40</v>
      </c>
      <c r="D292" t="s">
        <v>58</v>
      </c>
      <c r="E292" t="s">
        <v>84</v>
      </c>
      <c r="F292" t="s">
        <v>90</v>
      </c>
      <c r="G292" t="s">
        <v>957</v>
      </c>
      <c r="H292" s="1">
        <v>45513</v>
      </c>
      <c r="I292" s="1">
        <v>45642</v>
      </c>
      <c r="J292">
        <v>129</v>
      </c>
      <c r="K292">
        <v>3</v>
      </c>
      <c r="L292">
        <v>2</v>
      </c>
      <c r="M292" t="s">
        <v>72</v>
      </c>
      <c r="N292" s="4">
        <v>906.98</v>
      </c>
      <c r="O292" t="s">
        <v>73</v>
      </c>
      <c r="P292" t="s">
        <v>62</v>
      </c>
      <c r="Q292" t="s">
        <v>63</v>
      </c>
      <c r="R292" t="s">
        <v>52</v>
      </c>
      <c r="S292" t="s">
        <v>39</v>
      </c>
      <c r="T292">
        <v>2</v>
      </c>
      <c r="U292" t="s">
        <v>87</v>
      </c>
      <c r="V292" t="s">
        <v>81</v>
      </c>
      <c r="W292" t="s">
        <v>54</v>
      </c>
      <c r="X292">
        <v>8</v>
      </c>
      <c r="Y292">
        <v>12</v>
      </c>
      <c r="Z292" t="s">
        <v>55</v>
      </c>
      <c r="AA292" t="s">
        <v>87</v>
      </c>
      <c r="AB292">
        <v>1</v>
      </c>
      <c r="AC292" t="s">
        <v>66</v>
      </c>
      <c r="AD292" t="s">
        <v>93</v>
      </c>
      <c r="AE292" s="15">
        <v>453.49</v>
      </c>
      <c r="AF292" s="4">
        <v>302.32666666666665</v>
      </c>
    </row>
    <row r="293" spans="1:32" x14ac:dyDescent="0.25">
      <c r="A293" t="s">
        <v>958</v>
      </c>
      <c r="B293" t="s">
        <v>959</v>
      </c>
      <c r="C293">
        <v>53</v>
      </c>
      <c r="D293" t="s">
        <v>58</v>
      </c>
      <c r="E293" t="s">
        <v>70</v>
      </c>
      <c r="F293" t="s">
        <v>34</v>
      </c>
      <c r="G293" t="s">
        <v>960</v>
      </c>
      <c r="H293" s="1">
        <v>45480</v>
      </c>
      <c r="I293" s="1">
        <v>45545</v>
      </c>
      <c r="J293">
        <v>65</v>
      </c>
      <c r="K293">
        <v>7</v>
      </c>
      <c r="L293">
        <v>1</v>
      </c>
      <c r="M293" t="s">
        <v>36</v>
      </c>
      <c r="N293" s="4">
        <v>430.58</v>
      </c>
      <c r="O293" t="s">
        <v>73</v>
      </c>
      <c r="P293" t="s">
        <v>62</v>
      </c>
      <c r="Q293" t="s">
        <v>39</v>
      </c>
      <c r="R293" t="s">
        <v>40</v>
      </c>
      <c r="S293" t="s">
        <v>39</v>
      </c>
      <c r="T293">
        <v>6</v>
      </c>
      <c r="U293" t="s">
        <v>87</v>
      </c>
      <c r="V293" t="s">
        <v>53</v>
      </c>
      <c r="W293" t="s">
        <v>54</v>
      </c>
      <c r="X293">
        <v>7</v>
      </c>
      <c r="Y293">
        <v>9</v>
      </c>
      <c r="Z293" t="s">
        <v>44</v>
      </c>
      <c r="AA293" t="s">
        <v>41</v>
      </c>
      <c r="AB293">
        <v>1</v>
      </c>
      <c r="AC293" t="s">
        <v>66</v>
      </c>
      <c r="AD293" t="s">
        <v>145</v>
      </c>
      <c r="AE293" s="15">
        <v>430.58</v>
      </c>
      <c r="AF293" s="4">
        <v>61.511428571428567</v>
      </c>
    </row>
    <row r="294" spans="1:32" x14ac:dyDescent="0.25">
      <c r="A294" t="s">
        <v>961</v>
      </c>
      <c r="B294" t="s">
        <v>962</v>
      </c>
      <c r="C294">
        <v>56</v>
      </c>
      <c r="D294" t="s">
        <v>32</v>
      </c>
      <c r="E294" t="s">
        <v>84</v>
      </c>
      <c r="F294" t="s">
        <v>34</v>
      </c>
      <c r="G294" t="s">
        <v>963</v>
      </c>
      <c r="H294" s="1">
        <v>45433</v>
      </c>
      <c r="I294" s="1">
        <v>45458</v>
      </c>
      <c r="J294">
        <v>25</v>
      </c>
      <c r="K294">
        <v>1</v>
      </c>
      <c r="L294">
        <v>4</v>
      </c>
      <c r="M294" t="s">
        <v>36</v>
      </c>
      <c r="N294" s="4">
        <v>865.44</v>
      </c>
      <c r="O294" t="s">
        <v>79</v>
      </c>
      <c r="P294" t="s">
        <v>86</v>
      </c>
      <c r="Q294" t="s">
        <v>39</v>
      </c>
      <c r="R294" t="s">
        <v>40</v>
      </c>
      <c r="S294" t="s">
        <v>39</v>
      </c>
      <c r="T294">
        <v>0</v>
      </c>
      <c r="U294" t="s">
        <v>41</v>
      </c>
      <c r="V294" t="s">
        <v>42</v>
      </c>
      <c r="W294" t="s">
        <v>103</v>
      </c>
      <c r="X294">
        <v>5</v>
      </c>
      <c r="Y294">
        <v>6</v>
      </c>
      <c r="Z294" t="s">
        <v>55</v>
      </c>
      <c r="AA294" t="s">
        <v>87</v>
      </c>
      <c r="AB294">
        <v>4</v>
      </c>
      <c r="AC294" t="s">
        <v>164</v>
      </c>
      <c r="AD294" t="s">
        <v>145</v>
      </c>
      <c r="AE294" s="15">
        <v>216.36</v>
      </c>
      <c r="AF294" s="4">
        <v>865.44</v>
      </c>
    </row>
    <row r="295" spans="1:32" x14ac:dyDescent="0.25">
      <c r="A295" t="s">
        <v>964</v>
      </c>
      <c r="B295" t="s">
        <v>965</v>
      </c>
      <c r="C295">
        <v>49</v>
      </c>
      <c r="D295" t="s">
        <v>58</v>
      </c>
      <c r="E295" t="s">
        <v>109</v>
      </c>
      <c r="F295" t="s">
        <v>90</v>
      </c>
      <c r="G295" t="s">
        <v>966</v>
      </c>
      <c r="H295" s="1">
        <v>45402</v>
      </c>
      <c r="I295" s="1">
        <v>45542</v>
      </c>
      <c r="J295">
        <v>140</v>
      </c>
      <c r="K295">
        <v>8</v>
      </c>
      <c r="L295">
        <v>4</v>
      </c>
      <c r="M295" t="s">
        <v>61</v>
      </c>
      <c r="N295" s="4">
        <v>1123.98</v>
      </c>
      <c r="O295" t="s">
        <v>37</v>
      </c>
      <c r="P295" t="s">
        <v>51</v>
      </c>
      <c r="Q295" t="s">
        <v>74</v>
      </c>
      <c r="R295" t="s">
        <v>64</v>
      </c>
      <c r="S295" t="s">
        <v>119</v>
      </c>
      <c r="T295">
        <v>7</v>
      </c>
      <c r="U295" t="s">
        <v>41</v>
      </c>
      <c r="V295" t="s">
        <v>81</v>
      </c>
      <c r="W295" t="s">
        <v>54</v>
      </c>
      <c r="X295">
        <v>4</v>
      </c>
      <c r="Y295">
        <v>9</v>
      </c>
      <c r="Z295" t="s">
        <v>55</v>
      </c>
      <c r="AA295" t="s">
        <v>87</v>
      </c>
      <c r="AB295">
        <v>3</v>
      </c>
      <c r="AC295" t="s">
        <v>3109</v>
      </c>
      <c r="AD295" t="s">
        <v>93</v>
      </c>
      <c r="AE295" s="15">
        <v>280.995</v>
      </c>
      <c r="AF295" s="4">
        <v>140.4975</v>
      </c>
    </row>
    <row r="296" spans="1:32" x14ac:dyDescent="0.25">
      <c r="A296" t="s">
        <v>967</v>
      </c>
      <c r="B296" t="s">
        <v>968</v>
      </c>
      <c r="C296">
        <v>45</v>
      </c>
      <c r="D296" t="s">
        <v>96</v>
      </c>
      <c r="E296" t="s">
        <v>59</v>
      </c>
      <c r="F296" t="s">
        <v>34</v>
      </c>
      <c r="G296" t="s">
        <v>969</v>
      </c>
      <c r="H296" s="1">
        <v>45434</v>
      </c>
      <c r="I296" s="1">
        <v>45455</v>
      </c>
      <c r="J296">
        <v>21</v>
      </c>
      <c r="K296">
        <v>13</v>
      </c>
      <c r="L296">
        <v>1</v>
      </c>
      <c r="M296" t="s">
        <v>36</v>
      </c>
      <c r="N296" s="4">
        <v>1161.25</v>
      </c>
      <c r="O296" t="s">
        <v>37</v>
      </c>
      <c r="P296" t="s">
        <v>62</v>
      </c>
      <c r="Q296" t="s">
        <v>39</v>
      </c>
      <c r="R296" t="s">
        <v>64</v>
      </c>
      <c r="S296" t="s">
        <v>39</v>
      </c>
      <c r="T296">
        <v>12</v>
      </c>
      <c r="U296" t="s">
        <v>41</v>
      </c>
      <c r="V296" t="s">
        <v>81</v>
      </c>
      <c r="W296" t="s">
        <v>43</v>
      </c>
      <c r="X296">
        <v>5</v>
      </c>
      <c r="Y296">
        <v>6</v>
      </c>
      <c r="Z296" t="s">
        <v>44</v>
      </c>
      <c r="AA296" t="s">
        <v>41</v>
      </c>
      <c r="AB296">
        <v>3</v>
      </c>
      <c r="AC296" t="s">
        <v>45</v>
      </c>
      <c r="AD296" t="s">
        <v>93</v>
      </c>
      <c r="AE296" s="15">
        <v>1161.25</v>
      </c>
      <c r="AF296" s="4">
        <v>89.32692307692308</v>
      </c>
    </row>
    <row r="297" spans="1:32" x14ac:dyDescent="0.25">
      <c r="A297" t="s">
        <v>970</v>
      </c>
      <c r="B297" t="s">
        <v>971</v>
      </c>
      <c r="C297">
        <v>60</v>
      </c>
      <c r="D297" t="s">
        <v>96</v>
      </c>
      <c r="E297" t="s">
        <v>49</v>
      </c>
      <c r="F297" t="s">
        <v>90</v>
      </c>
      <c r="G297" t="s">
        <v>972</v>
      </c>
      <c r="H297" s="1">
        <v>45441</v>
      </c>
      <c r="I297" s="1">
        <v>45642</v>
      </c>
      <c r="J297">
        <v>201</v>
      </c>
      <c r="K297">
        <v>8</v>
      </c>
      <c r="L297">
        <v>1</v>
      </c>
      <c r="M297" t="s">
        <v>72</v>
      </c>
      <c r="N297" s="4">
        <v>230.21</v>
      </c>
      <c r="O297" t="s">
        <v>79</v>
      </c>
      <c r="P297" t="s">
        <v>92</v>
      </c>
      <c r="Q297" t="s">
        <v>74</v>
      </c>
      <c r="R297" t="s">
        <v>52</v>
      </c>
      <c r="S297" t="s">
        <v>39</v>
      </c>
      <c r="T297">
        <v>7</v>
      </c>
      <c r="U297" t="s">
        <v>41</v>
      </c>
      <c r="V297" t="s">
        <v>42</v>
      </c>
      <c r="W297" t="s">
        <v>54</v>
      </c>
      <c r="X297">
        <v>5</v>
      </c>
      <c r="Y297">
        <v>12</v>
      </c>
      <c r="Z297" t="s">
        <v>55</v>
      </c>
      <c r="AA297" t="s">
        <v>87</v>
      </c>
      <c r="AB297">
        <v>3</v>
      </c>
      <c r="AC297" t="s">
        <v>66</v>
      </c>
      <c r="AD297" t="s">
        <v>145</v>
      </c>
      <c r="AE297" s="15">
        <v>230.21</v>
      </c>
      <c r="AF297" s="4">
        <v>28.776250000000001</v>
      </c>
    </row>
    <row r="298" spans="1:32" x14ac:dyDescent="0.25">
      <c r="A298" t="s">
        <v>973</v>
      </c>
      <c r="B298" t="s">
        <v>974</v>
      </c>
      <c r="C298">
        <v>63</v>
      </c>
      <c r="D298" t="s">
        <v>96</v>
      </c>
      <c r="E298" t="s">
        <v>77</v>
      </c>
      <c r="F298" t="s">
        <v>90</v>
      </c>
      <c r="G298" t="s">
        <v>975</v>
      </c>
      <c r="H298" s="1">
        <v>45386</v>
      </c>
      <c r="I298" s="1">
        <v>45651</v>
      </c>
      <c r="J298">
        <v>265</v>
      </c>
      <c r="K298">
        <v>1</v>
      </c>
      <c r="L298">
        <v>1</v>
      </c>
      <c r="M298" t="s">
        <v>36</v>
      </c>
      <c r="N298" s="4">
        <v>448.99</v>
      </c>
      <c r="O298" t="s">
        <v>73</v>
      </c>
      <c r="P298" t="s">
        <v>118</v>
      </c>
      <c r="Q298" t="s">
        <v>39</v>
      </c>
      <c r="R298" t="s">
        <v>52</v>
      </c>
      <c r="S298" t="s">
        <v>39</v>
      </c>
      <c r="T298">
        <v>0</v>
      </c>
      <c r="U298" t="s">
        <v>87</v>
      </c>
      <c r="V298" t="s">
        <v>53</v>
      </c>
      <c r="W298" t="s">
        <v>103</v>
      </c>
      <c r="X298">
        <v>4</v>
      </c>
      <c r="Y298">
        <v>12</v>
      </c>
      <c r="Z298" t="s">
        <v>55</v>
      </c>
      <c r="AA298" t="s">
        <v>87</v>
      </c>
      <c r="AB298">
        <v>4</v>
      </c>
      <c r="AC298" t="s">
        <v>114</v>
      </c>
      <c r="AD298" t="s">
        <v>145</v>
      </c>
      <c r="AE298" s="15">
        <v>448.99</v>
      </c>
      <c r="AF298" s="4">
        <v>448.99</v>
      </c>
    </row>
    <row r="299" spans="1:32" x14ac:dyDescent="0.25">
      <c r="A299" t="s">
        <v>976</v>
      </c>
      <c r="B299" t="s">
        <v>977</v>
      </c>
      <c r="C299">
        <v>29</v>
      </c>
      <c r="D299" t="s">
        <v>32</v>
      </c>
      <c r="E299" t="s">
        <v>49</v>
      </c>
      <c r="F299" t="s">
        <v>34</v>
      </c>
      <c r="G299" t="s">
        <v>978</v>
      </c>
      <c r="H299" s="1">
        <v>45367</v>
      </c>
      <c r="I299" s="1">
        <v>45561</v>
      </c>
      <c r="J299">
        <v>194</v>
      </c>
      <c r="K299">
        <v>12</v>
      </c>
      <c r="L299">
        <v>3</v>
      </c>
      <c r="M299" t="s">
        <v>36</v>
      </c>
      <c r="N299" s="4">
        <v>873.53</v>
      </c>
      <c r="O299" t="s">
        <v>37</v>
      </c>
      <c r="P299" t="s">
        <v>62</v>
      </c>
      <c r="Q299" t="s">
        <v>39</v>
      </c>
      <c r="R299" t="s">
        <v>40</v>
      </c>
      <c r="S299" t="s">
        <v>39</v>
      </c>
      <c r="T299">
        <v>11</v>
      </c>
      <c r="U299" t="s">
        <v>87</v>
      </c>
      <c r="V299" t="s">
        <v>53</v>
      </c>
      <c r="W299" t="s">
        <v>43</v>
      </c>
      <c r="X299">
        <v>3</v>
      </c>
      <c r="Y299">
        <v>9</v>
      </c>
      <c r="Z299" t="s">
        <v>55</v>
      </c>
      <c r="AA299" t="s">
        <v>41</v>
      </c>
      <c r="AB299">
        <v>5</v>
      </c>
      <c r="AC299" t="s">
        <v>98</v>
      </c>
      <c r="AD299" t="s">
        <v>67</v>
      </c>
      <c r="AE299" s="15">
        <v>291.17666666666668</v>
      </c>
      <c r="AF299" s="4">
        <v>72.794166666666669</v>
      </c>
    </row>
    <row r="300" spans="1:32" x14ac:dyDescent="0.25">
      <c r="A300" t="s">
        <v>979</v>
      </c>
      <c r="B300" t="s">
        <v>980</v>
      </c>
      <c r="C300">
        <v>48</v>
      </c>
      <c r="D300" t="s">
        <v>58</v>
      </c>
      <c r="E300" t="s">
        <v>77</v>
      </c>
      <c r="F300" t="s">
        <v>34</v>
      </c>
      <c r="G300" t="s">
        <v>981</v>
      </c>
      <c r="H300" s="1">
        <v>45504</v>
      </c>
      <c r="I300" s="1">
        <v>45635</v>
      </c>
      <c r="J300">
        <v>131</v>
      </c>
      <c r="K300">
        <v>8</v>
      </c>
      <c r="L300">
        <v>1</v>
      </c>
      <c r="M300" t="s">
        <v>61</v>
      </c>
      <c r="N300" s="4">
        <v>198.38</v>
      </c>
      <c r="O300" t="s">
        <v>73</v>
      </c>
      <c r="P300" t="s">
        <v>38</v>
      </c>
      <c r="Q300" t="s">
        <v>63</v>
      </c>
      <c r="R300" t="s">
        <v>40</v>
      </c>
      <c r="S300" t="s">
        <v>65</v>
      </c>
      <c r="T300">
        <v>7</v>
      </c>
      <c r="U300" t="s">
        <v>41</v>
      </c>
      <c r="V300" t="s">
        <v>81</v>
      </c>
      <c r="W300" t="s">
        <v>103</v>
      </c>
      <c r="X300">
        <v>7</v>
      </c>
      <c r="Y300">
        <v>12</v>
      </c>
      <c r="Z300" t="s">
        <v>55</v>
      </c>
      <c r="AA300" t="s">
        <v>87</v>
      </c>
      <c r="AB300">
        <v>5</v>
      </c>
      <c r="AC300" t="s">
        <v>98</v>
      </c>
      <c r="AD300" t="s">
        <v>93</v>
      </c>
      <c r="AE300" s="15">
        <v>198.38</v>
      </c>
      <c r="AF300" s="4">
        <v>24.797499999999999</v>
      </c>
    </row>
    <row r="301" spans="1:32" x14ac:dyDescent="0.25">
      <c r="A301" t="s">
        <v>982</v>
      </c>
      <c r="B301" t="s">
        <v>983</v>
      </c>
      <c r="C301">
        <v>20</v>
      </c>
      <c r="D301" t="s">
        <v>96</v>
      </c>
      <c r="E301" t="s">
        <v>84</v>
      </c>
      <c r="F301" t="s">
        <v>34</v>
      </c>
      <c r="G301" t="s">
        <v>984</v>
      </c>
      <c r="H301" s="1">
        <v>45443</v>
      </c>
      <c r="I301" s="1">
        <v>45564</v>
      </c>
      <c r="J301">
        <v>121</v>
      </c>
      <c r="K301">
        <v>4</v>
      </c>
      <c r="L301">
        <v>1</v>
      </c>
      <c r="M301" t="s">
        <v>72</v>
      </c>
      <c r="N301" s="4">
        <v>1347.76</v>
      </c>
      <c r="O301" t="s">
        <v>37</v>
      </c>
      <c r="P301" t="s">
        <v>38</v>
      </c>
      <c r="Q301" t="s">
        <v>63</v>
      </c>
      <c r="R301" t="s">
        <v>40</v>
      </c>
      <c r="S301" t="s">
        <v>39</v>
      </c>
      <c r="T301">
        <v>3</v>
      </c>
      <c r="U301" t="s">
        <v>87</v>
      </c>
      <c r="V301" t="s">
        <v>53</v>
      </c>
      <c r="W301" t="s">
        <v>103</v>
      </c>
      <c r="X301">
        <v>5</v>
      </c>
      <c r="Y301">
        <v>9</v>
      </c>
      <c r="Z301" t="s">
        <v>44</v>
      </c>
      <c r="AA301" t="s">
        <v>87</v>
      </c>
      <c r="AB301">
        <v>4</v>
      </c>
      <c r="AC301" t="s">
        <v>114</v>
      </c>
      <c r="AD301" t="s">
        <v>67</v>
      </c>
      <c r="AE301" s="15">
        <v>1347.76</v>
      </c>
      <c r="AF301" s="4">
        <v>336.94</v>
      </c>
    </row>
    <row r="302" spans="1:32" x14ac:dyDescent="0.25">
      <c r="A302" t="s">
        <v>985</v>
      </c>
      <c r="B302" t="s">
        <v>986</v>
      </c>
      <c r="C302">
        <v>49</v>
      </c>
      <c r="D302" t="s">
        <v>32</v>
      </c>
      <c r="E302" t="s">
        <v>109</v>
      </c>
      <c r="F302" t="s">
        <v>34</v>
      </c>
      <c r="G302" t="s">
        <v>987</v>
      </c>
      <c r="H302" s="1">
        <v>45372</v>
      </c>
      <c r="I302" s="1">
        <v>45411</v>
      </c>
      <c r="J302">
        <v>39</v>
      </c>
      <c r="K302">
        <v>7</v>
      </c>
      <c r="L302">
        <v>3</v>
      </c>
      <c r="M302" t="s">
        <v>61</v>
      </c>
      <c r="N302" s="4">
        <v>1034.99</v>
      </c>
      <c r="O302" t="s">
        <v>73</v>
      </c>
      <c r="P302" t="s">
        <v>51</v>
      </c>
      <c r="Q302" t="s">
        <v>74</v>
      </c>
      <c r="R302" t="s">
        <v>40</v>
      </c>
      <c r="S302" t="s">
        <v>228</v>
      </c>
      <c r="T302">
        <v>6</v>
      </c>
      <c r="U302" t="s">
        <v>87</v>
      </c>
      <c r="V302" t="s">
        <v>81</v>
      </c>
      <c r="W302" t="s">
        <v>54</v>
      </c>
      <c r="X302">
        <v>3</v>
      </c>
      <c r="Y302">
        <v>4</v>
      </c>
      <c r="Z302" t="s">
        <v>55</v>
      </c>
      <c r="AA302" t="s">
        <v>41</v>
      </c>
      <c r="AB302">
        <v>4</v>
      </c>
      <c r="AC302" t="s">
        <v>114</v>
      </c>
      <c r="AD302" t="s">
        <v>93</v>
      </c>
      <c r="AE302" s="15">
        <v>344.99666666666667</v>
      </c>
      <c r="AF302" s="4">
        <v>147.8557142857143</v>
      </c>
    </row>
    <row r="303" spans="1:32" x14ac:dyDescent="0.25">
      <c r="A303" t="s">
        <v>988</v>
      </c>
      <c r="B303" t="s">
        <v>989</v>
      </c>
      <c r="C303">
        <v>64</v>
      </c>
      <c r="D303" t="s">
        <v>96</v>
      </c>
      <c r="E303" t="s">
        <v>77</v>
      </c>
      <c r="F303" t="s">
        <v>34</v>
      </c>
      <c r="G303" t="s">
        <v>990</v>
      </c>
      <c r="H303" s="1">
        <v>45335</v>
      </c>
      <c r="I303" s="1">
        <v>45617</v>
      </c>
      <c r="J303">
        <v>282</v>
      </c>
      <c r="K303">
        <v>4</v>
      </c>
      <c r="L303">
        <v>1</v>
      </c>
      <c r="M303" t="s">
        <v>61</v>
      </c>
      <c r="N303" s="4">
        <v>697.04</v>
      </c>
      <c r="O303" t="s">
        <v>37</v>
      </c>
      <c r="P303" t="s">
        <v>62</v>
      </c>
      <c r="Q303" t="s">
        <v>74</v>
      </c>
      <c r="R303" t="s">
        <v>52</v>
      </c>
      <c r="S303" t="s">
        <v>119</v>
      </c>
      <c r="T303">
        <v>3</v>
      </c>
      <c r="U303" t="s">
        <v>41</v>
      </c>
      <c r="V303" t="s">
        <v>81</v>
      </c>
      <c r="W303" t="s">
        <v>103</v>
      </c>
      <c r="X303">
        <v>2</v>
      </c>
      <c r="Y303">
        <v>11</v>
      </c>
      <c r="Z303" t="s">
        <v>44</v>
      </c>
      <c r="AA303" t="s">
        <v>87</v>
      </c>
      <c r="AB303">
        <v>4</v>
      </c>
      <c r="AC303" t="s">
        <v>114</v>
      </c>
      <c r="AD303" t="s">
        <v>145</v>
      </c>
      <c r="AE303" s="15">
        <v>697.04</v>
      </c>
      <c r="AF303" s="4">
        <v>174.26</v>
      </c>
    </row>
    <row r="304" spans="1:32" x14ac:dyDescent="0.25">
      <c r="A304" t="s">
        <v>991</v>
      </c>
      <c r="B304" t="s">
        <v>992</v>
      </c>
      <c r="C304">
        <v>28</v>
      </c>
      <c r="D304" t="s">
        <v>58</v>
      </c>
      <c r="E304" t="s">
        <v>109</v>
      </c>
      <c r="F304" t="s">
        <v>34</v>
      </c>
      <c r="G304" t="s">
        <v>993</v>
      </c>
      <c r="H304" s="1">
        <v>45408</v>
      </c>
      <c r="I304" s="1">
        <v>45602</v>
      </c>
      <c r="J304">
        <v>194</v>
      </c>
      <c r="K304">
        <v>12</v>
      </c>
      <c r="L304">
        <v>1</v>
      </c>
      <c r="M304" t="s">
        <v>72</v>
      </c>
      <c r="N304" s="4">
        <v>336.09</v>
      </c>
      <c r="O304" t="s">
        <v>73</v>
      </c>
      <c r="P304" t="s">
        <v>38</v>
      </c>
      <c r="Q304" t="s">
        <v>63</v>
      </c>
      <c r="R304" t="s">
        <v>40</v>
      </c>
      <c r="S304" t="s">
        <v>39</v>
      </c>
      <c r="T304">
        <v>11</v>
      </c>
      <c r="U304" t="s">
        <v>87</v>
      </c>
      <c r="V304" t="s">
        <v>53</v>
      </c>
      <c r="W304" t="s">
        <v>54</v>
      </c>
      <c r="X304">
        <v>4</v>
      </c>
      <c r="Y304">
        <v>11</v>
      </c>
      <c r="Z304" t="s">
        <v>55</v>
      </c>
      <c r="AA304" t="s">
        <v>41</v>
      </c>
      <c r="AB304">
        <v>5</v>
      </c>
      <c r="AC304" t="s">
        <v>3109</v>
      </c>
      <c r="AD304" t="s">
        <v>67</v>
      </c>
      <c r="AE304" s="15">
        <v>336.09</v>
      </c>
      <c r="AF304" s="4">
        <v>28.007499999999997</v>
      </c>
    </row>
    <row r="305" spans="1:32" x14ac:dyDescent="0.25">
      <c r="A305" t="s">
        <v>994</v>
      </c>
      <c r="B305" t="s">
        <v>995</v>
      </c>
      <c r="C305">
        <v>26</v>
      </c>
      <c r="D305" t="s">
        <v>58</v>
      </c>
      <c r="E305" t="s">
        <v>59</v>
      </c>
      <c r="F305" t="s">
        <v>90</v>
      </c>
      <c r="G305" t="s">
        <v>996</v>
      </c>
      <c r="H305" s="1">
        <v>45403</v>
      </c>
      <c r="I305" s="1">
        <v>45608</v>
      </c>
      <c r="J305">
        <v>205</v>
      </c>
      <c r="K305">
        <v>3</v>
      </c>
      <c r="L305">
        <v>4</v>
      </c>
      <c r="M305" t="s">
        <v>61</v>
      </c>
      <c r="N305" s="4">
        <v>1141.8699999999999</v>
      </c>
      <c r="O305" t="s">
        <v>73</v>
      </c>
      <c r="P305" t="s">
        <v>92</v>
      </c>
      <c r="Q305" t="s">
        <v>74</v>
      </c>
      <c r="R305" t="s">
        <v>40</v>
      </c>
      <c r="S305" t="s">
        <v>129</v>
      </c>
      <c r="T305">
        <v>2</v>
      </c>
      <c r="U305" t="s">
        <v>87</v>
      </c>
      <c r="V305" t="s">
        <v>53</v>
      </c>
      <c r="W305" t="s">
        <v>54</v>
      </c>
      <c r="X305">
        <v>4</v>
      </c>
      <c r="Y305">
        <v>11</v>
      </c>
      <c r="Z305" t="s">
        <v>44</v>
      </c>
      <c r="AA305" t="s">
        <v>41</v>
      </c>
      <c r="AB305">
        <v>1</v>
      </c>
      <c r="AC305" t="s">
        <v>66</v>
      </c>
      <c r="AD305" t="s">
        <v>67</v>
      </c>
      <c r="AE305" s="15">
        <v>285.46749999999997</v>
      </c>
      <c r="AF305" s="4">
        <v>380.62333333333328</v>
      </c>
    </row>
    <row r="306" spans="1:32" x14ac:dyDescent="0.25">
      <c r="A306" t="s">
        <v>997</v>
      </c>
      <c r="B306" t="s">
        <v>998</v>
      </c>
      <c r="C306">
        <v>29</v>
      </c>
      <c r="D306" t="s">
        <v>96</v>
      </c>
      <c r="E306" t="s">
        <v>33</v>
      </c>
      <c r="F306" t="s">
        <v>34</v>
      </c>
      <c r="G306" t="s">
        <v>999</v>
      </c>
      <c r="H306" s="1">
        <v>45352</v>
      </c>
      <c r="I306" s="1">
        <v>45545</v>
      </c>
      <c r="J306">
        <v>193</v>
      </c>
      <c r="K306">
        <v>14</v>
      </c>
      <c r="L306">
        <v>3</v>
      </c>
      <c r="M306" t="s">
        <v>72</v>
      </c>
      <c r="N306" s="4">
        <v>254.06</v>
      </c>
      <c r="O306" t="s">
        <v>79</v>
      </c>
      <c r="P306" t="s">
        <v>62</v>
      </c>
      <c r="Q306" t="s">
        <v>102</v>
      </c>
      <c r="R306" t="s">
        <v>40</v>
      </c>
      <c r="S306" t="s">
        <v>39</v>
      </c>
      <c r="T306">
        <v>13</v>
      </c>
      <c r="U306" t="s">
        <v>87</v>
      </c>
      <c r="V306" t="s">
        <v>42</v>
      </c>
      <c r="W306" t="s">
        <v>43</v>
      </c>
      <c r="X306">
        <v>3</v>
      </c>
      <c r="Y306">
        <v>9</v>
      </c>
      <c r="Z306" t="s">
        <v>55</v>
      </c>
      <c r="AA306" t="s">
        <v>87</v>
      </c>
      <c r="AB306">
        <v>5</v>
      </c>
      <c r="AC306" t="s">
        <v>164</v>
      </c>
      <c r="AD306" t="s">
        <v>67</v>
      </c>
      <c r="AE306" s="15">
        <v>84.686666666666667</v>
      </c>
      <c r="AF306" s="4">
        <v>18.147142857142857</v>
      </c>
    </row>
    <row r="307" spans="1:32" x14ac:dyDescent="0.25">
      <c r="A307" t="s">
        <v>1000</v>
      </c>
      <c r="B307" t="s">
        <v>1001</v>
      </c>
      <c r="C307">
        <v>50</v>
      </c>
      <c r="D307" t="s">
        <v>32</v>
      </c>
      <c r="E307" t="s">
        <v>49</v>
      </c>
      <c r="F307" t="s">
        <v>34</v>
      </c>
      <c r="G307" t="s">
        <v>1002</v>
      </c>
      <c r="H307" s="1">
        <v>45530</v>
      </c>
      <c r="I307" s="1">
        <v>45570</v>
      </c>
      <c r="J307">
        <v>40</v>
      </c>
      <c r="K307">
        <v>7</v>
      </c>
      <c r="L307">
        <v>3</v>
      </c>
      <c r="M307" t="s">
        <v>72</v>
      </c>
      <c r="N307" s="4">
        <v>959.64</v>
      </c>
      <c r="O307" t="s">
        <v>73</v>
      </c>
      <c r="P307" t="s">
        <v>86</v>
      </c>
      <c r="Q307" t="s">
        <v>63</v>
      </c>
      <c r="R307" t="s">
        <v>40</v>
      </c>
      <c r="S307" t="s">
        <v>39</v>
      </c>
      <c r="T307">
        <v>6</v>
      </c>
      <c r="U307" t="s">
        <v>41</v>
      </c>
      <c r="V307" t="s">
        <v>53</v>
      </c>
      <c r="W307" t="s">
        <v>103</v>
      </c>
      <c r="X307">
        <v>8</v>
      </c>
      <c r="Y307">
        <v>10</v>
      </c>
      <c r="Z307" t="s">
        <v>44</v>
      </c>
      <c r="AA307" t="s">
        <v>41</v>
      </c>
      <c r="AB307">
        <v>2</v>
      </c>
      <c r="AC307" t="s">
        <v>98</v>
      </c>
      <c r="AD307" t="s">
        <v>145</v>
      </c>
      <c r="AE307" s="15">
        <v>319.88</v>
      </c>
      <c r="AF307" s="4">
        <v>137.09142857142857</v>
      </c>
    </row>
    <row r="308" spans="1:32" x14ac:dyDescent="0.25">
      <c r="A308" t="s">
        <v>1003</v>
      </c>
      <c r="B308" t="s">
        <v>1004</v>
      </c>
      <c r="C308">
        <v>49</v>
      </c>
      <c r="D308" t="s">
        <v>32</v>
      </c>
      <c r="E308" t="s">
        <v>49</v>
      </c>
      <c r="F308" t="s">
        <v>34</v>
      </c>
      <c r="G308" t="s">
        <v>1005</v>
      </c>
      <c r="H308" s="1">
        <v>45360</v>
      </c>
      <c r="I308" s="1">
        <v>45580</v>
      </c>
      <c r="J308">
        <v>220</v>
      </c>
      <c r="K308">
        <v>6</v>
      </c>
      <c r="L308">
        <v>3</v>
      </c>
      <c r="M308" t="s">
        <v>36</v>
      </c>
      <c r="N308" s="4">
        <v>503.8</v>
      </c>
      <c r="O308" t="s">
        <v>37</v>
      </c>
      <c r="P308" t="s">
        <v>118</v>
      </c>
      <c r="Q308" t="s">
        <v>39</v>
      </c>
      <c r="R308" t="s">
        <v>40</v>
      </c>
      <c r="S308" t="s">
        <v>39</v>
      </c>
      <c r="T308">
        <v>5</v>
      </c>
      <c r="U308" t="s">
        <v>41</v>
      </c>
      <c r="V308" t="s">
        <v>81</v>
      </c>
      <c r="W308" t="s">
        <v>54</v>
      </c>
      <c r="X308">
        <v>3</v>
      </c>
      <c r="Y308">
        <v>10</v>
      </c>
      <c r="Z308" t="s">
        <v>44</v>
      </c>
      <c r="AA308" t="s">
        <v>41</v>
      </c>
      <c r="AB308">
        <v>1</v>
      </c>
      <c r="AC308" t="s">
        <v>66</v>
      </c>
      <c r="AD308" t="s">
        <v>93</v>
      </c>
      <c r="AE308" s="15">
        <v>167.93333333333334</v>
      </c>
      <c r="AF308" s="4">
        <v>83.966666666666669</v>
      </c>
    </row>
    <row r="309" spans="1:32" x14ac:dyDescent="0.25">
      <c r="A309" t="s">
        <v>1006</v>
      </c>
      <c r="B309" t="s">
        <v>1007</v>
      </c>
      <c r="C309">
        <v>21</v>
      </c>
      <c r="D309" t="s">
        <v>58</v>
      </c>
      <c r="E309" t="s">
        <v>84</v>
      </c>
      <c r="F309" t="s">
        <v>34</v>
      </c>
      <c r="G309" t="s">
        <v>1008</v>
      </c>
      <c r="H309" s="1">
        <v>45410</v>
      </c>
      <c r="I309" s="1">
        <v>45426</v>
      </c>
      <c r="J309">
        <v>16</v>
      </c>
      <c r="K309">
        <v>12</v>
      </c>
      <c r="L309">
        <v>4</v>
      </c>
      <c r="M309" t="s">
        <v>72</v>
      </c>
      <c r="N309" s="4">
        <v>591.41999999999996</v>
      </c>
      <c r="O309" t="s">
        <v>73</v>
      </c>
      <c r="P309" t="s">
        <v>38</v>
      </c>
      <c r="Q309" t="s">
        <v>74</v>
      </c>
      <c r="R309" t="s">
        <v>52</v>
      </c>
      <c r="S309" t="s">
        <v>39</v>
      </c>
      <c r="T309">
        <v>11</v>
      </c>
      <c r="U309" t="s">
        <v>41</v>
      </c>
      <c r="V309" t="s">
        <v>81</v>
      </c>
      <c r="W309" t="s">
        <v>54</v>
      </c>
      <c r="X309">
        <v>4</v>
      </c>
      <c r="Y309">
        <v>5</v>
      </c>
      <c r="Z309" t="s">
        <v>55</v>
      </c>
      <c r="AA309" t="s">
        <v>41</v>
      </c>
      <c r="AB309">
        <v>1</v>
      </c>
      <c r="AC309" t="s">
        <v>66</v>
      </c>
      <c r="AD309" t="s">
        <v>67</v>
      </c>
      <c r="AE309" s="15">
        <v>147.85499999999999</v>
      </c>
      <c r="AF309" s="4">
        <v>49.284999999999997</v>
      </c>
    </row>
    <row r="310" spans="1:32" x14ac:dyDescent="0.25">
      <c r="A310" t="s">
        <v>1009</v>
      </c>
      <c r="B310" t="s">
        <v>1010</v>
      </c>
      <c r="C310">
        <v>53</v>
      </c>
      <c r="D310" t="s">
        <v>58</v>
      </c>
      <c r="E310" t="s">
        <v>77</v>
      </c>
      <c r="F310" t="s">
        <v>34</v>
      </c>
      <c r="G310" t="s">
        <v>1011</v>
      </c>
      <c r="H310" s="1">
        <v>45455</v>
      </c>
      <c r="I310" s="1">
        <v>45612</v>
      </c>
      <c r="J310">
        <v>157</v>
      </c>
      <c r="K310">
        <v>9</v>
      </c>
      <c r="L310">
        <v>4</v>
      </c>
      <c r="M310" t="s">
        <v>36</v>
      </c>
      <c r="N310" s="4">
        <v>212.88</v>
      </c>
      <c r="O310" t="s">
        <v>73</v>
      </c>
      <c r="P310" t="s">
        <v>86</v>
      </c>
      <c r="Q310" t="s">
        <v>39</v>
      </c>
      <c r="R310" t="s">
        <v>64</v>
      </c>
      <c r="S310" t="s">
        <v>39</v>
      </c>
      <c r="T310">
        <v>8</v>
      </c>
      <c r="U310" t="s">
        <v>87</v>
      </c>
      <c r="V310" t="s">
        <v>81</v>
      </c>
      <c r="W310" t="s">
        <v>43</v>
      </c>
      <c r="X310">
        <v>6</v>
      </c>
      <c r="Y310">
        <v>11</v>
      </c>
      <c r="Z310" t="s">
        <v>44</v>
      </c>
      <c r="AA310" t="s">
        <v>87</v>
      </c>
      <c r="AB310">
        <v>4</v>
      </c>
      <c r="AC310" t="s">
        <v>98</v>
      </c>
      <c r="AD310" t="s">
        <v>145</v>
      </c>
      <c r="AE310" s="15">
        <v>53.22</v>
      </c>
      <c r="AF310" s="4">
        <v>23.653333333333332</v>
      </c>
    </row>
    <row r="311" spans="1:32" x14ac:dyDescent="0.25">
      <c r="A311" t="s">
        <v>1012</v>
      </c>
      <c r="B311" t="s">
        <v>1013</v>
      </c>
      <c r="C311">
        <v>49</v>
      </c>
      <c r="D311" t="s">
        <v>58</v>
      </c>
      <c r="E311" t="s">
        <v>84</v>
      </c>
      <c r="F311" t="s">
        <v>90</v>
      </c>
      <c r="G311" t="s">
        <v>1014</v>
      </c>
      <c r="H311" s="1">
        <v>45465</v>
      </c>
      <c r="I311" s="1">
        <v>45503</v>
      </c>
      <c r="J311">
        <v>38</v>
      </c>
      <c r="K311">
        <v>3</v>
      </c>
      <c r="L311">
        <v>4</v>
      </c>
      <c r="M311" t="s">
        <v>36</v>
      </c>
      <c r="N311" s="4">
        <v>873.29</v>
      </c>
      <c r="O311" t="s">
        <v>37</v>
      </c>
      <c r="P311" t="s">
        <v>86</v>
      </c>
      <c r="Q311" t="s">
        <v>39</v>
      </c>
      <c r="R311" t="s">
        <v>64</v>
      </c>
      <c r="S311" t="s">
        <v>39</v>
      </c>
      <c r="T311">
        <v>2</v>
      </c>
      <c r="U311" t="s">
        <v>41</v>
      </c>
      <c r="V311" t="s">
        <v>81</v>
      </c>
      <c r="W311" t="s">
        <v>103</v>
      </c>
      <c r="X311">
        <v>6</v>
      </c>
      <c r="Y311">
        <v>7</v>
      </c>
      <c r="Z311" t="s">
        <v>44</v>
      </c>
      <c r="AA311" t="s">
        <v>87</v>
      </c>
      <c r="AB311">
        <v>4</v>
      </c>
      <c r="AC311" t="s">
        <v>98</v>
      </c>
      <c r="AD311" t="s">
        <v>93</v>
      </c>
      <c r="AE311" s="15">
        <v>218.32249999999999</v>
      </c>
      <c r="AF311" s="4">
        <v>291.09666666666664</v>
      </c>
    </row>
    <row r="312" spans="1:32" x14ac:dyDescent="0.25">
      <c r="A312" t="s">
        <v>1015</v>
      </c>
      <c r="B312" t="s">
        <v>1016</v>
      </c>
      <c r="C312">
        <v>47</v>
      </c>
      <c r="D312" t="s">
        <v>58</v>
      </c>
      <c r="E312" t="s">
        <v>70</v>
      </c>
      <c r="F312" t="s">
        <v>34</v>
      </c>
      <c r="G312" t="s">
        <v>1017</v>
      </c>
      <c r="H312" s="1">
        <v>45366</v>
      </c>
      <c r="I312" s="1">
        <v>45649</v>
      </c>
      <c r="J312">
        <v>283</v>
      </c>
      <c r="K312">
        <v>1</v>
      </c>
      <c r="L312">
        <v>3</v>
      </c>
      <c r="M312" t="s">
        <v>72</v>
      </c>
      <c r="N312" s="4">
        <v>1131.4000000000001</v>
      </c>
      <c r="O312" t="s">
        <v>37</v>
      </c>
      <c r="P312" t="s">
        <v>38</v>
      </c>
      <c r="Q312" t="s">
        <v>102</v>
      </c>
      <c r="R312" t="s">
        <v>40</v>
      </c>
      <c r="S312" t="s">
        <v>39</v>
      </c>
      <c r="T312">
        <v>0</v>
      </c>
      <c r="U312" t="s">
        <v>41</v>
      </c>
      <c r="V312" t="s">
        <v>42</v>
      </c>
      <c r="W312" t="s">
        <v>54</v>
      </c>
      <c r="X312">
        <v>3</v>
      </c>
      <c r="Y312">
        <v>12</v>
      </c>
      <c r="Z312" t="s">
        <v>44</v>
      </c>
      <c r="AA312" t="s">
        <v>41</v>
      </c>
      <c r="AB312">
        <v>1</v>
      </c>
      <c r="AC312" t="s">
        <v>66</v>
      </c>
      <c r="AD312" t="s">
        <v>93</v>
      </c>
      <c r="AE312" s="15">
        <v>377.13333333333338</v>
      </c>
      <c r="AF312" s="4">
        <v>1131.4000000000001</v>
      </c>
    </row>
    <row r="313" spans="1:32" x14ac:dyDescent="0.25">
      <c r="A313" t="s">
        <v>1018</v>
      </c>
      <c r="B313" t="s">
        <v>1019</v>
      </c>
      <c r="C313">
        <v>57</v>
      </c>
      <c r="D313" t="s">
        <v>58</v>
      </c>
      <c r="E313" t="s">
        <v>49</v>
      </c>
      <c r="F313" t="s">
        <v>90</v>
      </c>
      <c r="G313" t="s">
        <v>1020</v>
      </c>
      <c r="H313" s="1">
        <v>45491</v>
      </c>
      <c r="I313" s="1">
        <v>45629</v>
      </c>
      <c r="J313">
        <v>138</v>
      </c>
      <c r="K313">
        <v>10</v>
      </c>
      <c r="L313">
        <v>1</v>
      </c>
      <c r="M313" t="s">
        <v>61</v>
      </c>
      <c r="N313" s="4">
        <v>1366.22</v>
      </c>
      <c r="O313" t="s">
        <v>79</v>
      </c>
      <c r="P313" t="s">
        <v>51</v>
      </c>
      <c r="Q313" t="s">
        <v>63</v>
      </c>
      <c r="R313" t="s">
        <v>64</v>
      </c>
      <c r="S313" t="s">
        <v>119</v>
      </c>
      <c r="T313">
        <v>9</v>
      </c>
      <c r="U313" t="s">
        <v>87</v>
      </c>
      <c r="V313" t="s">
        <v>81</v>
      </c>
      <c r="W313" t="s">
        <v>103</v>
      </c>
      <c r="X313">
        <v>7</v>
      </c>
      <c r="Y313">
        <v>12</v>
      </c>
      <c r="Z313" t="s">
        <v>44</v>
      </c>
      <c r="AA313" t="s">
        <v>87</v>
      </c>
      <c r="AB313">
        <v>5</v>
      </c>
      <c r="AC313" t="s">
        <v>114</v>
      </c>
      <c r="AD313" t="s">
        <v>145</v>
      </c>
      <c r="AE313" s="15">
        <v>1366.22</v>
      </c>
      <c r="AF313" s="4">
        <v>136.62200000000001</v>
      </c>
    </row>
    <row r="314" spans="1:32" x14ac:dyDescent="0.25">
      <c r="A314" t="s">
        <v>1021</v>
      </c>
      <c r="B314" t="s">
        <v>1022</v>
      </c>
      <c r="C314">
        <v>46</v>
      </c>
      <c r="D314" t="s">
        <v>58</v>
      </c>
      <c r="E314" t="s">
        <v>59</v>
      </c>
      <c r="F314" t="s">
        <v>34</v>
      </c>
      <c r="G314" t="s">
        <v>1023</v>
      </c>
      <c r="H314" s="1">
        <v>45346</v>
      </c>
      <c r="I314" s="1">
        <v>45604</v>
      </c>
      <c r="J314">
        <v>258</v>
      </c>
      <c r="K314">
        <v>8</v>
      </c>
      <c r="L314">
        <v>3</v>
      </c>
      <c r="M314" t="s">
        <v>36</v>
      </c>
      <c r="N314" s="4">
        <v>964.25</v>
      </c>
      <c r="O314" t="s">
        <v>73</v>
      </c>
      <c r="P314" t="s">
        <v>118</v>
      </c>
      <c r="Q314" t="s">
        <v>39</v>
      </c>
      <c r="R314" t="s">
        <v>40</v>
      </c>
      <c r="S314" t="s">
        <v>39</v>
      </c>
      <c r="T314">
        <v>7</v>
      </c>
      <c r="U314" t="s">
        <v>87</v>
      </c>
      <c r="V314" t="s">
        <v>53</v>
      </c>
      <c r="W314" t="s">
        <v>54</v>
      </c>
      <c r="X314">
        <v>2</v>
      </c>
      <c r="Y314">
        <v>11</v>
      </c>
      <c r="Z314" t="s">
        <v>44</v>
      </c>
      <c r="AA314" t="s">
        <v>87</v>
      </c>
      <c r="AB314">
        <v>4</v>
      </c>
      <c r="AC314" t="s">
        <v>114</v>
      </c>
      <c r="AD314" t="s">
        <v>93</v>
      </c>
      <c r="AE314" s="15">
        <v>321.41666666666669</v>
      </c>
      <c r="AF314" s="4">
        <v>120.53125</v>
      </c>
    </row>
    <row r="315" spans="1:32" x14ac:dyDescent="0.25">
      <c r="A315" t="s">
        <v>1024</v>
      </c>
      <c r="B315" t="s">
        <v>1025</v>
      </c>
      <c r="C315">
        <v>36</v>
      </c>
      <c r="D315" t="s">
        <v>96</v>
      </c>
      <c r="E315" t="s">
        <v>33</v>
      </c>
      <c r="F315" t="s">
        <v>34</v>
      </c>
      <c r="G315" t="s">
        <v>1026</v>
      </c>
      <c r="H315" s="1">
        <v>45349</v>
      </c>
      <c r="I315" s="1">
        <v>45640</v>
      </c>
      <c r="J315">
        <v>291</v>
      </c>
      <c r="K315">
        <v>11</v>
      </c>
      <c r="L315">
        <v>1</v>
      </c>
      <c r="M315" t="s">
        <v>61</v>
      </c>
      <c r="N315" s="4">
        <v>945.47</v>
      </c>
      <c r="O315" t="s">
        <v>37</v>
      </c>
      <c r="P315" t="s">
        <v>62</v>
      </c>
      <c r="Q315" t="s">
        <v>63</v>
      </c>
      <c r="R315" t="s">
        <v>52</v>
      </c>
      <c r="S315" t="s">
        <v>119</v>
      </c>
      <c r="T315">
        <v>10</v>
      </c>
      <c r="U315" t="s">
        <v>87</v>
      </c>
      <c r="V315" t="s">
        <v>53</v>
      </c>
      <c r="W315" t="s">
        <v>43</v>
      </c>
      <c r="X315">
        <v>2</v>
      </c>
      <c r="Y315">
        <v>12</v>
      </c>
      <c r="Z315" t="s">
        <v>44</v>
      </c>
      <c r="AA315" t="s">
        <v>87</v>
      </c>
      <c r="AB315">
        <v>5</v>
      </c>
      <c r="AC315" t="s">
        <v>98</v>
      </c>
      <c r="AD315" t="s">
        <v>46</v>
      </c>
      <c r="AE315" s="15">
        <v>945.47</v>
      </c>
      <c r="AF315" s="4">
        <v>85.951818181818183</v>
      </c>
    </row>
    <row r="316" spans="1:32" x14ac:dyDescent="0.25">
      <c r="A316" t="s">
        <v>1027</v>
      </c>
      <c r="B316" t="s">
        <v>1028</v>
      </c>
      <c r="C316">
        <v>60</v>
      </c>
      <c r="D316" t="s">
        <v>58</v>
      </c>
      <c r="E316" t="s">
        <v>33</v>
      </c>
      <c r="F316" t="s">
        <v>90</v>
      </c>
      <c r="G316" t="s">
        <v>1029</v>
      </c>
      <c r="H316" s="1">
        <v>45469</v>
      </c>
      <c r="I316" s="1">
        <v>45653</v>
      </c>
      <c r="J316">
        <v>184</v>
      </c>
      <c r="K316">
        <v>13</v>
      </c>
      <c r="L316">
        <v>1</v>
      </c>
      <c r="M316" t="s">
        <v>36</v>
      </c>
      <c r="N316" s="4">
        <v>1697.08</v>
      </c>
      <c r="O316" t="s">
        <v>37</v>
      </c>
      <c r="P316" t="s">
        <v>51</v>
      </c>
      <c r="Q316" t="s">
        <v>39</v>
      </c>
      <c r="R316" t="s">
        <v>40</v>
      </c>
      <c r="S316" t="s">
        <v>39</v>
      </c>
      <c r="T316">
        <v>12</v>
      </c>
      <c r="U316" t="s">
        <v>41</v>
      </c>
      <c r="V316" t="s">
        <v>53</v>
      </c>
      <c r="W316" t="s">
        <v>54</v>
      </c>
      <c r="X316">
        <v>6</v>
      </c>
      <c r="Y316">
        <v>12</v>
      </c>
      <c r="Z316" t="s">
        <v>55</v>
      </c>
      <c r="AA316" t="s">
        <v>41</v>
      </c>
      <c r="AB316">
        <v>5</v>
      </c>
      <c r="AC316" t="s">
        <v>114</v>
      </c>
      <c r="AD316" t="s">
        <v>145</v>
      </c>
      <c r="AE316" s="15">
        <v>1697.08</v>
      </c>
      <c r="AF316" s="4">
        <v>130.54461538461538</v>
      </c>
    </row>
    <row r="317" spans="1:32" x14ac:dyDescent="0.25">
      <c r="A317" t="s">
        <v>1030</v>
      </c>
      <c r="B317" t="s">
        <v>1031</v>
      </c>
      <c r="C317">
        <v>48</v>
      </c>
      <c r="D317" t="s">
        <v>96</v>
      </c>
      <c r="E317" t="s">
        <v>70</v>
      </c>
      <c r="F317" t="s">
        <v>34</v>
      </c>
      <c r="G317" t="s">
        <v>1032</v>
      </c>
      <c r="H317" s="1">
        <v>45373</v>
      </c>
      <c r="I317" s="1">
        <v>45375</v>
      </c>
      <c r="J317">
        <v>2</v>
      </c>
      <c r="K317">
        <v>4</v>
      </c>
      <c r="L317">
        <v>1</v>
      </c>
      <c r="M317" t="s">
        <v>36</v>
      </c>
      <c r="N317" s="4">
        <v>222.32</v>
      </c>
      <c r="O317" t="s">
        <v>79</v>
      </c>
      <c r="P317" t="s">
        <v>92</v>
      </c>
      <c r="Q317" t="s">
        <v>39</v>
      </c>
      <c r="R317" t="s">
        <v>40</v>
      </c>
      <c r="S317" t="s">
        <v>39</v>
      </c>
      <c r="T317">
        <v>3</v>
      </c>
      <c r="U317" t="s">
        <v>87</v>
      </c>
      <c r="V317" t="s">
        <v>42</v>
      </c>
      <c r="W317" t="s">
        <v>43</v>
      </c>
      <c r="X317">
        <v>3</v>
      </c>
      <c r="Y317">
        <v>3</v>
      </c>
      <c r="Z317" t="s">
        <v>55</v>
      </c>
      <c r="AA317" t="s">
        <v>41</v>
      </c>
      <c r="AB317">
        <v>3</v>
      </c>
      <c r="AC317" t="s">
        <v>66</v>
      </c>
      <c r="AD317" t="s">
        <v>93</v>
      </c>
      <c r="AE317" s="15">
        <v>222.32</v>
      </c>
      <c r="AF317" s="4">
        <v>55.58</v>
      </c>
    </row>
    <row r="318" spans="1:32" x14ac:dyDescent="0.25">
      <c r="A318" t="s">
        <v>1033</v>
      </c>
      <c r="B318" t="s">
        <v>1034</v>
      </c>
      <c r="C318">
        <v>47</v>
      </c>
      <c r="D318" t="s">
        <v>58</v>
      </c>
      <c r="E318" t="s">
        <v>59</v>
      </c>
      <c r="F318" t="s">
        <v>34</v>
      </c>
      <c r="G318" t="s">
        <v>1035</v>
      </c>
      <c r="H318" s="1">
        <v>45364</v>
      </c>
      <c r="I318" s="1">
        <v>45386</v>
      </c>
      <c r="J318">
        <v>22</v>
      </c>
      <c r="K318">
        <v>10</v>
      </c>
      <c r="L318">
        <v>2</v>
      </c>
      <c r="M318" t="s">
        <v>36</v>
      </c>
      <c r="N318" s="4">
        <v>1775.72</v>
      </c>
      <c r="O318" t="s">
        <v>73</v>
      </c>
      <c r="P318" t="s">
        <v>92</v>
      </c>
      <c r="Q318" t="s">
        <v>39</v>
      </c>
      <c r="R318" t="s">
        <v>40</v>
      </c>
      <c r="S318" t="s">
        <v>39</v>
      </c>
      <c r="T318">
        <v>9</v>
      </c>
      <c r="U318" t="s">
        <v>41</v>
      </c>
      <c r="V318" t="s">
        <v>81</v>
      </c>
      <c r="W318" t="s">
        <v>54</v>
      </c>
      <c r="X318">
        <v>3</v>
      </c>
      <c r="Y318">
        <v>4</v>
      </c>
      <c r="Z318" t="s">
        <v>55</v>
      </c>
      <c r="AA318" t="s">
        <v>41</v>
      </c>
      <c r="AB318">
        <v>4</v>
      </c>
      <c r="AC318" t="s">
        <v>114</v>
      </c>
      <c r="AD318" t="s">
        <v>93</v>
      </c>
      <c r="AE318" s="15">
        <v>887.86</v>
      </c>
      <c r="AF318" s="4">
        <v>177.572</v>
      </c>
    </row>
    <row r="319" spans="1:32" x14ac:dyDescent="0.25">
      <c r="A319" t="s">
        <v>1036</v>
      </c>
      <c r="B319" t="s">
        <v>1037</v>
      </c>
      <c r="C319">
        <v>29</v>
      </c>
      <c r="D319" t="s">
        <v>58</v>
      </c>
      <c r="E319" t="s">
        <v>59</v>
      </c>
      <c r="F319" t="s">
        <v>34</v>
      </c>
      <c r="G319" t="s">
        <v>1038</v>
      </c>
      <c r="H319" s="1">
        <v>45301</v>
      </c>
      <c r="I319" s="1">
        <v>45612</v>
      </c>
      <c r="J319">
        <v>311</v>
      </c>
      <c r="K319">
        <v>7</v>
      </c>
      <c r="L319">
        <v>3</v>
      </c>
      <c r="M319" t="s">
        <v>36</v>
      </c>
      <c r="N319" s="4">
        <v>878.8</v>
      </c>
      <c r="O319" t="s">
        <v>37</v>
      </c>
      <c r="P319" t="s">
        <v>38</v>
      </c>
      <c r="Q319" t="s">
        <v>39</v>
      </c>
      <c r="R319" t="s">
        <v>52</v>
      </c>
      <c r="S319" t="s">
        <v>39</v>
      </c>
      <c r="T319">
        <v>6</v>
      </c>
      <c r="U319" t="s">
        <v>87</v>
      </c>
      <c r="V319" t="s">
        <v>81</v>
      </c>
      <c r="W319" t="s">
        <v>103</v>
      </c>
      <c r="X319">
        <v>1</v>
      </c>
      <c r="Y319">
        <v>11</v>
      </c>
      <c r="Z319" t="s">
        <v>55</v>
      </c>
      <c r="AA319" t="s">
        <v>87</v>
      </c>
      <c r="AB319">
        <v>2</v>
      </c>
      <c r="AC319" t="s">
        <v>98</v>
      </c>
      <c r="AD319" t="s">
        <v>67</v>
      </c>
      <c r="AE319" s="15">
        <v>292.93333333333334</v>
      </c>
      <c r="AF319" s="4">
        <v>125.54285714285713</v>
      </c>
    </row>
    <row r="320" spans="1:32" x14ac:dyDescent="0.25">
      <c r="A320" t="s">
        <v>1039</v>
      </c>
      <c r="B320" t="s">
        <v>1040</v>
      </c>
      <c r="C320">
        <v>54</v>
      </c>
      <c r="D320" t="s">
        <v>58</v>
      </c>
      <c r="E320" t="s">
        <v>77</v>
      </c>
      <c r="F320" t="s">
        <v>90</v>
      </c>
      <c r="G320" t="s">
        <v>1041</v>
      </c>
      <c r="H320" s="1">
        <v>45304</v>
      </c>
      <c r="I320" s="1">
        <v>45387</v>
      </c>
      <c r="J320">
        <v>83</v>
      </c>
      <c r="K320">
        <v>1</v>
      </c>
      <c r="L320">
        <v>4</v>
      </c>
      <c r="M320" t="s">
        <v>61</v>
      </c>
      <c r="N320" s="4">
        <v>1877.32</v>
      </c>
      <c r="O320" t="s">
        <v>79</v>
      </c>
      <c r="P320" t="s">
        <v>118</v>
      </c>
      <c r="Q320" t="s">
        <v>63</v>
      </c>
      <c r="R320" t="s">
        <v>64</v>
      </c>
      <c r="S320" t="s">
        <v>228</v>
      </c>
      <c r="T320">
        <v>0</v>
      </c>
      <c r="U320" t="s">
        <v>41</v>
      </c>
      <c r="V320" t="s">
        <v>81</v>
      </c>
      <c r="W320" t="s">
        <v>103</v>
      </c>
      <c r="X320">
        <v>1</v>
      </c>
      <c r="Y320">
        <v>4</v>
      </c>
      <c r="Z320" t="s">
        <v>44</v>
      </c>
      <c r="AA320" t="s">
        <v>41</v>
      </c>
      <c r="AB320">
        <v>5</v>
      </c>
      <c r="AC320" t="s">
        <v>114</v>
      </c>
      <c r="AD320" t="s">
        <v>145</v>
      </c>
      <c r="AE320" s="15">
        <v>469.33</v>
      </c>
      <c r="AF320" s="4">
        <v>1877.32</v>
      </c>
    </row>
    <row r="321" spans="1:32" x14ac:dyDescent="0.25">
      <c r="A321" t="s">
        <v>1042</v>
      </c>
      <c r="B321" t="s">
        <v>1043</v>
      </c>
      <c r="C321">
        <v>51</v>
      </c>
      <c r="D321" t="s">
        <v>32</v>
      </c>
      <c r="E321" t="s">
        <v>84</v>
      </c>
      <c r="F321" t="s">
        <v>34</v>
      </c>
      <c r="G321" t="s">
        <v>1044</v>
      </c>
      <c r="H321" s="1">
        <v>45381</v>
      </c>
      <c r="I321" s="1">
        <v>45420</v>
      </c>
      <c r="J321">
        <v>39</v>
      </c>
      <c r="K321">
        <v>3</v>
      </c>
      <c r="L321">
        <v>3</v>
      </c>
      <c r="M321" t="s">
        <v>72</v>
      </c>
      <c r="N321" s="4">
        <v>1880.2</v>
      </c>
      <c r="O321" t="s">
        <v>73</v>
      </c>
      <c r="P321" t="s">
        <v>51</v>
      </c>
      <c r="Q321" t="s">
        <v>74</v>
      </c>
      <c r="R321" t="s">
        <v>64</v>
      </c>
      <c r="S321" t="s">
        <v>39</v>
      </c>
      <c r="T321">
        <v>2</v>
      </c>
      <c r="U321" t="s">
        <v>41</v>
      </c>
      <c r="V321" t="s">
        <v>81</v>
      </c>
      <c r="W321" t="s">
        <v>54</v>
      </c>
      <c r="X321">
        <v>3</v>
      </c>
      <c r="Y321">
        <v>5</v>
      </c>
      <c r="Z321" t="s">
        <v>44</v>
      </c>
      <c r="AA321" t="s">
        <v>41</v>
      </c>
      <c r="AB321">
        <v>2</v>
      </c>
      <c r="AC321" t="s">
        <v>66</v>
      </c>
      <c r="AD321" t="s">
        <v>145</v>
      </c>
      <c r="AE321" s="15">
        <v>626.73333333333335</v>
      </c>
      <c r="AF321" s="4">
        <v>626.73333333333335</v>
      </c>
    </row>
    <row r="322" spans="1:32" x14ac:dyDescent="0.25">
      <c r="A322" t="s">
        <v>1045</v>
      </c>
      <c r="B322" t="s">
        <v>1046</v>
      </c>
      <c r="C322">
        <v>53</v>
      </c>
      <c r="D322" t="s">
        <v>96</v>
      </c>
      <c r="E322" t="s">
        <v>70</v>
      </c>
      <c r="F322" t="s">
        <v>34</v>
      </c>
      <c r="G322" t="s">
        <v>1047</v>
      </c>
      <c r="H322" s="1">
        <v>45363</v>
      </c>
      <c r="I322" s="1">
        <v>45481</v>
      </c>
      <c r="J322">
        <v>118</v>
      </c>
      <c r="K322">
        <v>3</v>
      </c>
      <c r="L322">
        <v>1</v>
      </c>
      <c r="M322" t="s">
        <v>72</v>
      </c>
      <c r="N322" s="4">
        <v>837.95</v>
      </c>
      <c r="O322" t="s">
        <v>79</v>
      </c>
      <c r="P322" t="s">
        <v>86</v>
      </c>
      <c r="Q322" t="s">
        <v>74</v>
      </c>
      <c r="R322" t="s">
        <v>52</v>
      </c>
      <c r="S322" t="s">
        <v>39</v>
      </c>
      <c r="T322">
        <v>2</v>
      </c>
      <c r="U322" t="s">
        <v>87</v>
      </c>
      <c r="V322" t="s">
        <v>81</v>
      </c>
      <c r="W322" t="s">
        <v>54</v>
      </c>
      <c r="X322">
        <v>3</v>
      </c>
      <c r="Y322">
        <v>7</v>
      </c>
      <c r="Z322" t="s">
        <v>44</v>
      </c>
      <c r="AA322" t="s">
        <v>87</v>
      </c>
      <c r="AB322">
        <v>1</v>
      </c>
      <c r="AC322" t="s">
        <v>66</v>
      </c>
      <c r="AD322" t="s">
        <v>145</v>
      </c>
      <c r="AE322" s="15">
        <v>837.95</v>
      </c>
      <c r="AF322" s="4">
        <v>279.31666666666666</v>
      </c>
    </row>
    <row r="323" spans="1:32" x14ac:dyDescent="0.25">
      <c r="A323" t="s">
        <v>1048</v>
      </c>
      <c r="B323" t="s">
        <v>1049</v>
      </c>
      <c r="C323">
        <v>63</v>
      </c>
      <c r="D323" t="s">
        <v>96</v>
      </c>
      <c r="E323" t="s">
        <v>33</v>
      </c>
      <c r="F323" t="s">
        <v>34</v>
      </c>
      <c r="G323" t="s">
        <v>1050</v>
      </c>
      <c r="H323" s="1">
        <v>45448</v>
      </c>
      <c r="I323" s="1">
        <v>45500</v>
      </c>
      <c r="J323">
        <v>52</v>
      </c>
      <c r="K323">
        <v>6</v>
      </c>
      <c r="L323">
        <v>3</v>
      </c>
      <c r="M323" t="s">
        <v>61</v>
      </c>
      <c r="N323" s="4">
        <v>1881.26</v>
      </c>
      <c r="O323" t="s">
        <v>37</v>
      </c>
      <c r="P323" t="s">
        <v>80</v>
      </c>
      <c r="Q323" t="s">
        <v>102</v>
      </c>
      <c r="R323" t="s">
        <v>40</v>
      </c>
      <c r="S323" t="s">
        <v>228</v>
      </c>
      <c r="T323">
        <v>5</v>
      </c>
      <c r="U323" t="s">
        <v>87</v>
      </c>
      <c r="V323" t="s">
        <v>53</v>
      </c>
      <c r="W323" t="s">
        <v>43</v>
      </c>
      <c r="X323">
        <v>6</v>
      </c>
      <c r="Y323">
        <v>7</v>
      </c>
      <c r="Z323" t="s">
        <v>55</v>
      </c>
      <c r="AA323" t="s">
        <v>87</v>
      </c>
      <c r="AB323">
        <v>1</v>
      </c>
      <c r="AC323" t="s">
        <v>66</v>
      </c>
      <c r="AD323" t="s">
        <v>145</v>
      </c>
      <c r="AE323" s="15">
        <v>627.0866666666667</v>
      </c>
      <c r="AF323" s="4">
        <v>313.54333333333335</v>
      </c>
    </row>
    <row r="324" spans="1:32" x14ac:dyDescent="0.25">
      <c r="A324" t="s">
        <v>1051</v>
      </c>
      <c r="B324" t="s">
        <v>1052</v>
      </c>
      <c r="C324">
        <v>30</v>
      </c>
      <c r="D324" t="s">
        <v>96</v>
      </c>
      <c r="E324" t="s">
        <v>70</v>
      </c>
      <c r="F324" t="s">
        <v>90</v>
      </c>
      <c r="G324" t="s">
        <v>1053</v>
      </c>
      <c r="H324" s="1">
        <v>45574</v>
      </c>
      <c r="I324" s="1">
        <v>45585</v>
      </c>
      <c r="J324">
        <v>11</v>
      </c>
      <c r="K324">
        <v>5</v>
      </c>
      <c r="L324">
        <v>1</v>
      </c>
      <c r="M324" t="s">
        <v>61</v>
      </c>
      <c r="N324" s="4">
        <v>261.60000000000002</v>
      </c>
      <c r="O324" t="s">
        <v>79</v>
      </c>
      <c r="P324" t="s">
        <v>118</v>
      </c>
      <c r="Q324" t="s">
        <v>102</v>
      </c>
      <c r="R324" t="s">
        <v>40</v>
      </c>
      <c r="S324" t="s">
        <v>65</v>
      </c>
      <c r="T324">
        <v>4</v>
      </c>
      <c r="U324" t="s">
        <v>87</v>
      </c>
      <c r="V324" t="s">
        <v>81</v>
      </c>
      <c r="W324" t="s">
        <v>103</v>
      </c>
      <c r="X324">
        <v>10</v>
      </c>
      <c r="Y324">
        <v>10</v>
      </c>
      <c r="Z324" t="s">
        <v>55</v>
      </c>
      <c r="AA324" t="s">
        <v>87</v>
      </c>
      <c r="AB324">
        <v>1</v>
      </c>
      <c r="AC324" t="s">
        <v>66</v>
      </c>
      <c r="AD324" t="s">
        <v>46</v>
      </c>
      <c r="AE324" s="15">
        <v>261.60000000000002</v>
      </c>
      <c r="AF324" s="4">
        <v>52.320000000000007</v>
      </c>
    </row>
    <row r="325" spans="1:32" x14ac:dyDescent="0.25">
      <c r="A325" t="s">
        <v>1054</v>
      </c>
      <c r="B325" t="s">
        <v>1055</v>
      </c>
      <c r="C325">
        <v>45</v>
      </c>
      <c r="D325" t="s">
        <v>32</v>
      </c>
      <c r="E325" t="s">
        <v>109</v>
      </c>
      <c r="F325" t="s">
        <v>34</v>
      </c>
      <c r="G325" t="s">
        <v>1056</v>
      </c>
      <c r="H325" s="1">
        <v>45351</v>
      </c>
      <c r="I325" s="1">
        <v>45461</v>
      </c>
      <c r="J325">
        <v>110</v>
      </c>
      <c r="K325">
        <v>6</v>
      </c>
      <c r="L325">
        <v>1</v>
      </c>
      <c r="M325" t="s">
        <v>61</v>
      </c>
      <c r="N325" s="4">
        <v>1070.46</v>
      </c>
      <c r="O325" t="s">
        <v>37</v>
      </c>
      <c r="P325" t="s">
        <v>118</v>
      </c>
      <c r="Q325" t="s">
        <v>102</v>
      </c>
      <c r="R325" t="s">
        <v>40</v>
      </c>
      <c r="S325" t="s">
        <v>65</v>
      </c>
      <c r="T325">
        <v>5</v>
      </c>
      <c r="U325" t="s">
        <v>87</v>
      </c>
      <c r="V325" t="s">
        <v>81</v>
      </c>
      <c r="W325" t="s">
        <v>54</v>
      </c>
      <c r="X325">
        <v>2</v>
      </c>
      <c r="Y325">
        <v>6</v>
      </c>
      <c r="Z325" t="s">
        <v>44</v>
      </c>
      <c r="AA325" t="s">
        <v>41</v>
      </c>
      <c r="AB325">
        <v>5</v>
      </c>
      <c r="AC325" t="s">
        <v>98</v>
      </c>
      <c r="AD325" t="s">
        <v>93</v>
      </c>
      <c r="AE325" s="15">
        <v>1070.46</v>
      </c>
      <c r="AF325" s="4">
        <v>178.41</v>
      </c>
    </row>
    <row r="326" spans="1:32" x14ac:dyDescent="0.25">
      <c r="A326" t="s">
        <v>1057</v>
      </c>
      <c r="B326" t="s">
        <v>1058</v>
      </c>
      <c r="C326">
        <v>62</v>
      </c>
      <c r="D326" t="s">
        <v>32</v>
      </c>
      <c r="E326" t="s">
        <v>59</v>
      </c>
      <c r="F326" t="s">
        <v>34</v>
      </c>
      <c r="G326" t="s">
        <v>1059</v>
      </c>
      <c r="H326" s="1">
        <v>45377</v>
      </c>
      <c r="I326" s="1">
        <v>45517</v>
      </c>
      <c r="J326">
        <v>140</v>
      </c>
      <c r="K326">
        <v>12</v>
      </c>
      <c r="L326">
        <v>4</v>
      </c>
      <c r="M326" t="s">
        <v>61</v>
      </c>
      <c r="N326" s="4">
        <v>404.19</v>
      </c>
      <c r="O326" t="s">
        <v>37</v>
      </c>
      <c r="P326" t="s">
        <v>118</v>
      </c>
      <c r="Q326" t="s">
        <v>63</v>
      </c>
      <c r="R326" t="s">
        <v>40</v>
      </c>
      <c r="S326" t="s">
        <v>65</v>
      </c>
      <c r="T326">
        <v>11</v>
      </c>
      <c r="U326" t="s">
        <v>87</v>
      </c>
      <c r="V326" t="s">
        <v>42</v>
      </c>
      <c r="W326" t="s">
        <v>54</v>
      </c>
      <c r="X326">
        <v>3</v>
      </c>
      <c r="Y326">
        <v>8</v>
      </c>
      <c r="Z326" t="s">
        <v>44</v>
      </c>
      <c r="AA326" t="s">
        <v>41</v>
      </c>
      <c r="AB326">
        <v>2</v>
      </c>
      <c r="AC326" t="s">
        <v>45</v>
      </c>
      <c r="AD326" t="s">
        <v>145</v>
      </c>
      <c r="AE326" s="15">
        <v>101.0475</v>
      </c>
      <c r="AF326" s="4">
        <v>33.682499999999997</v>
      </c>
    </row>
    <row r="327" spans="1:32" x14ac:dyDescent="0.25">
      <c r="A327" t="s">
        <v>1060</v>
      </c>
      <c r="B327" t="s">
        <v>1061</v>
      </c>
      <c r="C327">
        <v>63</v>
      </c>
      <c r="D327" t="s">
        <v>58</v>
      </c>
      <c r="E327" t="s">
        <v>59</v>
      </c>
      <c r="F327" t="s">
        <v>34</v>
      </c>
      <c r="G327" t="s">
        <v>1062</v>
      </c>
      <c r="H327" s="1">
        <v>45395</v>
      </c>
      <c r="I327" s="1">
        <v>45600</v>
      </c>
      <c r="J327">
        <v>205</v>
      </c>
      <c r="K327">
        <v>3</v>
      </c>
      <c r="L327">
        <v>2</v>
      </c>
      <c r="M327" t="s">
        <v>36</v>
      </c>
      <c r="N327" s="4">
        <v>422.75</v>
      </c>
      <c r="O327" t="s">
        <v>73</v>
      </c>
      <c r="P327" t="s">
        <v>51</v>
      </c>
      <c r="Q327" t="s">
        <v>39</v>
      </c>
      <c r="R327" t="s">
        <v>64</v>
      </c>
      <c r="S327" t="s">
        <v>39</v>
      </c>
      <c r="T327">
        <v>2</v>
      </c>
      <c r="U327" t="s">
        <v>41</v>
      </c>
      <c r="V327" t="s">
        <v>81</v>
      </c>
      <c r="W327" t="s">
        <v>54</v>
      </c>
      <c r="X327">
        <v>4</v>
      </c>
      <c r="Y327">
        <v>11</v>
      </c>
      <c r="Z327" t="s">
        <v>55</v>
      </c>
      <c r="AA327" t="s">
        <v>87</v>
      </c>
      <c r="AB327">
        <v>1</v>
      </c>
      <c r="AC327" t="s">
        <v>66</v>
      </c>
      <c r="AD327" t="s">
        <v>145</v>
      </c>
      <c r="AE327" s="15">
        <v>211.375</v>
      </c>
      <c r="AF327" s="4">
        <v>140.91666666666666</v>
      </c>
    </row>
    <row r="328" spans="1:32" x14ac:dyDescent="0.25">
      <c r="A328" t="s">
        <v>1063</v>
      </c>
      <c r="B328" t="s">
        <v>1064</v>
      </c>
      <c r="C328">
        <v>38</v>
      </c>
      <c r="D328" t="s">
        <v>32</v>
      </c>
      <c r="E328" t="s">
        <v>84</v>
      </c>
      <c r="F328" t="s">
        <v>34</v>
      </c>
      <c r="G328" t="s">
        <v>1065</v>
      </c>
      <c r="H328" s="1">
        <v>45499</v>
      </c>
      <c r="I328" s="1">
        <v>45526</v>
      </c>
      <c r="J328">
        <v>27</v>
      </c>
      <c r="K328">
        <v>8</v>
      </c>
      <c r="L328">
        <v>2</v>
      </c>
      <c r="M328" t="s">
        <v>61</v>
      </c>
      <c r="N328" s="4">
        <v>1716.83</v>
      </c>
      <c r="O328" t="s">
        <v>79</v>
      </c>
      <c r="P328" t="s">
        <v>62</v>
      </c>
      <c r="Q328" t="s">
        <v>63</v>
      </c>
      <c r="R328" t="s">
        <v>64</v>
      </c>
      <c r="S328" t="s">
        <v>228</v>
      </c>
      <c r="T328">
        <v>7</v>
      </c>
      <c r="U328" t="s">
        <v>41</v>
      </c>
      <c r="V328" t="s">
        <v>53</v>
      </c>
      <c r="W328" t="s">
        <v>103</v>
      </c>
      <c r="X328">
        <v>7</v>
      </c>
      <c r="Y328">
        <v>8</v>
      </c>
      <c r="Z328" t="s">
        <v>44</v>
      </c>
      <c r="AA328" t="s">
        <v>87</v>
      </c>
      <c r="AB328">
        <v>4</v>
      </c>
      <c r="AC328" t="s">
        <v>114</v>
      </c>
      <c r="AD328" t="s">
        <v>46</v>
      </c>
      <c r="AE328" s="15">
        <v>858.41499999999996</v>
      </c>
      <c r="AF328" s="4">
        <v>214.60374999999999</v>
      </c>
    </row>
    <row r="329" spans="1:32" x14ac:dyDescent="0.25">
      <c r="A329" t="s">
        <v>1066</v>
      </c>
      <c r="B329" t="s">
        <v>1067</v>
      </c>
      <c r="C329">
        <v>32</v>
      </c>
      <c r="D329" t="s">
        <v>32</v>
      </c>
      <c r="E329" t="s">
        <v>49</v>
      </c>
      <c r="F329" t="s">
        <v>34</v>
      </c>
      <c r="G329" t="s">
        <v>1068</v>
      </c>
      <c r="H329" s="1">
        <v>45294</v>
      </c>
      <c r="I329" s="1">
        <v>45524</v>
      </c>
      <c r="J329">
        <v>230</v>
      </c>
      <c r="K329">
        <v>3</v>
      </c>
      <c r="L329">
        <v>4</v>
      </c>
      <c r="M329" t="s">
        <v>72</v>
      </c>
      <c r="N329" s="4">
        <v>1629.87</v>
      </c>
      <c r="O329" t="s">
        <v>37</v>
      </c>
      <c r="P329" t="s">
        <v>51</v>
      </c>
      <c r="Q329" t="s">
        <v>74</v>
      </c>
      <c r="R329" t="s">
        <v>40</v>
      </c>
      <c r="S329" t="s">
        <v>39</v>
      </c>
      <c r="T329">
        <v>2</v>
      </c>
      <c r="U329" t="s">
        <v>41</v>
      </c>
      <c r="V329" t="s">
        <v>42</v>
      </c>
      <c r="W329" t="s">
        <v>103</v>
      </c>
      <c r="X329">
        <v>1</v>
      </c>
      <c r="Y329">
        <v>8</v>
      </c>
      <c r="Z329" t="s">
        <v>44</v>
      </c>
      <c r="AA329" t="s">
        <v>87</v>
      </c>
      <c r="AB329">
        <v>3</v>
      </c>
      <c r="AC329" t="s">
        <v>98</v>
      </c>
      <c r="AD329" t="s">
        <v>46</v>
      </c>
      <c r="AE329" s="15">
        <v>407.46749999999997</v>
      </c>
      <c r="AF329" s="4">
        <v>543.29</v>
      </c>
    </row>
    <row r="330" spans="1:32" x14ac:dyDescent="0.25">
      <c r="A330" t="s">
        <v>1069</v>
      </c>
      <c r="B330" t="s">
        <v>1070</v>
      </c>
      <c r="C330">
        <v>57</v>
      </c>
      <c r="D330" t="s">
        <v>58</v>
      </c>
      <c r="E330" t="s">
        <v>70</v>
      </c>
      <c r="F330" t="s">
        <v>90</v>
      </c>
      <c r="G330" t="s">
        <v>1071</v>
      </c>
      <c r="H330" s="1">
        <v>45375</v>
      </c>
      <c r="I330" s="1">
        <v>45401</v>
      </c>
      <c r="J330">
        <v>26</v>
      </c>
      <c r="K330">
        <v>10</v>
      </c>
      <c r="L330">
        <v>2</v>
      </c>
      <c r="M330" t="s">
        <v>36</v>
      </c>
      <c r="N330" s="4">
        <v>1776.1</v>
      </c>
      <c r="O330" t="s">
        <v>79</v>
      </c>
      <c r="P330" t="s">
        <v>38</v>
      </c>
      <c r="Q330" t="s">
        <v>39</v>
      </c>
      <c r="R330" t="s">
        <v>40</v>
      </c>
      <c r="S330" t="s">
        <v>39</v>
      </c>
      <c r="T330">
        <v>9</v>
      </c>
      <c r="U330" t="s">
        <v>87</v>
      </c>
      <c r="V330" t="s">
        <v>53</v>
      </c>
      <c r="W330" t="s">
        <v>43</v>
      </c>
      <c r="X330">
        <v>3</v>
      </c>
      <c r="Y330">
        <v>4</v>
      </c>
      <c r="Z330" t="s">
        <v>55</v>
      </c>
      <c r="AA330" t="s">
        <v>41</v>
      </c>
      <c r="AB330">
        <v>3</v>
      </c>
      <c r="AC330" t="s">
        <v>45</v>
      </c>
      <c r="AD330" t="s">
        <v>145</v>
      </c>
      <c r="AE330" s="15">
        <v>888.05</v>
      </c>
      <c r="AF330" s="4">
        <v>177.60999999999999</v>
      </c>
    </row>
    <row r="331" spans="1:32" x14ac:dyDescent="0.25">
      <c r="A331" t="s">
        <v>1072</v>
      </c>
      <c r="B331" t="s">
        <v>1073</v>
      </c>
      <c r="C331">
        <v>38</v>
      </c>
      <c r="D331" t="s">
        <v>32</v>
      </c>
      <c r="E331" t="s">
        <v>109</v>
      </c>
      <c r="F331" t="s">
        <v>90</v>
      </c>
      <c r="G331" t="s">
        <v>1074</v>
      </c>
      <c r="H331" s="1">
        <v>45334</v>
      </c>
      <c r="I331" s="1">
        <v>45401</v>
      </c>
      <c r="J331">
        <v>67</v>
      </c>
      <c r="K331">
        <v>3</v>
      </c>
      <c r="L331">
        <v>2</v>
      </c>
      <c r="M331" t="s">
        <v>61</v>
      </c>
      <c r="N331" s="4">
        <v>750.57</v>
      </c>
      <c r="O331" t="s">
        <v>73</v>
      </c>
      <c r="P331" t="s">
        <v>92</v>
      </c>
      <c r="Q331" t="s">
        <v>63</v>
      </c>
      <c r="R331" t="s">
        <v>64</v>
      </c>
      <c r="S331" t="s">
        <v>119</v>
      </c>
      <c r="T331">
        <v>2</v>
      </c>
      <c r="U331" t="s">
        <v>87</v>
      </c>
      <c r="V331" t="s">
        <v>42</v>
      </c>
      <c r="W331" t="s">
        <v>103</v>
      </c>
      <c r="X331">
        <v>2</v>
      </c>
      <c r="Y331">
        <v>4</v>
      </c>
      <c r="Z331" t="s">
        <v>44</v>
      </c>
      <c r="AA331" t="s">
        <v>41</v>
      </c>
      <c r="AB331">
        <v>4</v>
      </c>
      <c r="AC331" t="s">
        <v>164</v>
      </c>
      <c r="AD331" t="s">
        <v>46</v>
      </c>
      <c r="AE331" s="15">
        <v>375.28500000000003</v>
      </c>
      <c r="AF331" s="4">
        <v>250.19000000000003</v>
      </c>
    </row>
    <row r="332" spans="1:32" x14ac:dyDescent="0.25">
      <c r="A332" t="s">
        <v>1075</v>
      </c>
      <c r="B332" t="s">
        <v>1076</v>
      </c>
      <c r="C332">
        <v>35</v>
      </c>
      <c r="D332" t="s">
        <v>96</v>
      </c>
      <c r="E332" t="s">
        <v>33</v>
      </c>
      <c r="F332" t="s">
        <v>34</v>
      </c>
      <c r="G332" t="s">
        <v>1077</v>
      </c>
      <c r="H332" s="1">
        <v>45325</v>
      </c>
      <c r="I332" s="1">
        <v>45566</v>
      </c>
      <c r="J332">
        <v>241</v>
      </c>
      <c r="K332">
        <v>3</v>
      </c>
      <c r="L332">
        <v>4</v>
      </c>
      <c r="M332" t="s">
        <v>61</v>
      </c>
      <c r="N332" s="4">
        <v>419.9</v>
      </c>
      <c r="O332" t="s">
        <v>79</v>
      </c>
      <c r="P332" t="s">
        <v>51</v>
      </c>
      <c r="Q332" t="s">
        <v>102</v>
      </c>
      <c r="R332" t="s">
        <v>40</v>
      </c>
      <c r="S332" t="s">
        <v>129</v>
      </c>
      <c r="T332">
        <v>2</v>
      </c>
      <c r="U332" t="s">
        <v>87</v>
      </c>
      <c r="V332" t="s">
        <v>42</v>
      </c>
      <c r="W332" t="s">
        <v>54</v>
      </c>
      <c r="X332">
        <v>2</v>
      </c>
      <c r="Y332">
        <v>10</v>
      </c>
      <c r="Z332" t="s">
        <v>55</v>
      </c>
      <c r="AA332" t="s">
        <v>41</v>
      </c>
      <c r="AB332">
        <v>5</v>
      </c>
      <c r="AC332" t="s">
        <v>114</v>
      </c>
      <c r="AD332" t="s">
        <v>46</v>
      </c>
      <c r="AE332" s="15">
        <v>104.97499999999999</v>
      </c>
      <c r="AF332" s="4">
        <v>139.96666666666667</v>
      </c>
    </row>
    <row r="333" spans="1:32" x14ac:dyDescent="0.25">
      <c r="A333" t="s">
        <v>1078</v>
      </c>
      <c r="B333" t="s">
        <v>1079</v>
      </c>
      <c r="C333">
        <v>46</v>
      </c>
      <c r="D333" t="s">
        <v>32</v>
      </c>
      <c r="E333" t="s">
        <v>59</v>
      </c>
      <c r="F333" t="s">
        <v>34</v>
      </c>
      <c r="G333" t="s">
        <v>1080</v>
      </c>
      <c r="H333" s="1">
        <v>45555</v>
      </c>
      <c r="I333" s="1">
        <v>45574</v>
      </c>
      <c r="J333">
        <v>19</v>
      </c>
      <c r="K333">
        <v>13</v>
      </c>
      <c r="L333">
        <v>1</v>
      </c>
      <c r="M333" t="s">
        <v>36</v>
      </c>
      <c r="N333" s="4">
        <v>1577.12</v>
      </c>
      <c r="O333" t="s">
        <v>73</v>
      </c>
      <c r="P333" t="s">
        <v>38</v>
      </c>
      <c r="Q333" t="s">
        <v>39</v>
      </c>
      <c r="R333" t="s">
        <v>64</v>
      </c>
      <c r="S333" t="s">
        <v>39</v>
      </c>
      <c r="T333">
        <v>12</v>
      </c>
      <c r="U333" t="s">
        <v>87</v>
      </c>
      <c r="V333" t="s">
        <v>42</v>
      </c>
      <c r="W333" t="s">
        <v>103</v>
      </c>
      <c r="X333">
        <v>9</v>
      </c>
      <c r="Y333">
        <v>10</v>
      </c>
      <c r="Z333" t="s">
        <v>44</v>
      </c>
      <c r="AA333" t="s">
        <v>87</v>
      </c>
      <c r="AB333">
        <v>5</v>
      </c>
      <c r="AC333" t="s">
        <v>98</v>
      </c>
      <c r="AD333" t="s">
        <v>93</v>
      </c>
      <c r="AE333" s="15">
        <v>1577.12</v>
      </c>
      <c r="AF333" s="4">
        <v>121.31692307692308</v>
      </c>
    </row>
    <row r="334" spans="1:32" x14ac:dyDescent="0.25">
      <c r="A334" t="s">
        <v>1081</v>
      </c>
      <c r="B334" t="s">
        <v>1082</v>
      </c>
      <c r="C334">
        <v>18</v>
      </c>
      <c r="D334" t="s">
        <v>96</v>
      </c>
      <c r="E334" t="s">
        <v>109</v>
      </c>
      <c r="F334" t="s">
        <v>90</v>
      </c>
      <c r="G334" t="s">
        <v>1083</v>
      </c>
      <c r="H334" s="1">
        <v>45345</v>
      </c>
      <c r="I334" s="1">
        <v>45651</v>
      </c>
      <c r="J334">
        <v>306</v>
      </c>
      <c r="K334">
        <v>3</v>
      </c>
      <c r="L334">
        <v>4</v>
      </c>
      <c r="M334" t="s">
        <v>61</v>
      </c>
      <c r="N334" s="4">
        <v>856.86</v>
      </c>
      <c r="O334" t="s">
        <v>79</v>
      </c>
      <c r="P334" t="s">
        <v>51</v>
      </c>
      <c r="Q334" t="s">
        <v>74</v>
      </c>
      <c r="R334" t="s">
        <v>52</v>
      </c>
      <c r="S334" t="s">
        <v>65</v>
      </c>
      <c r="T334">
        <v>2</v>
      </c>
      <c r="U334" t="s">
        <v>87</v>
      </c>
      <c r="V334" t="s">
        <v>81</v>
      </c>
      <c r="W334" t="s">
        <v>54</v>
      </c>
      <c r="X334">
        <v>2</v>
      </c>
      <c r="Y334">
        <v>12</v>
      </c>
      <c r="Z334" t="s">
        <v>44</v>
      </c>
      <c r="AA334" t="s">
        <v>41</v>
      </c>
      <c r="AB334">
        <v>3</v>
      </c>
      <c r="AC334" t="s">
        <v>98</v>
      </c>
      <c r="AD334" t="s">
        <v>67</v>
      </c>
      <c r="AE334" s="15">
        <v>214.215</v>
      </c>
      <c r="AF334" s="4">
        <v>285.62</v>
      </c>
    </row>
    <row r="335" spans="1:32" x14ac:dyDescent="0.25">
      <c r="A335" t="s">
        <v>1084</v>
      </c>
      <c r="B335" t="s">
        <v>1085</v>
      </c>
      <c r="C335">
        <v>32</v>
      </c>
      <c r="D335" t="s">
        <v>58</v>
      </c>
      <c r="E335" t="s">
        <v>33</v>
      </c>
      <c r="F335" t="s">
        <v>34</v>
      </c>
      <c r="G335" t="s">
        <v>1086</v>
      </c>
      <c r="H335" s="1">
        <v>45579</v>
      </c>
      <c r="I335" s="1">
        <v>45640</v>
      </c>
      <c r="J335">
        <v>61</v>
      </c>
      <c r="K335">
        <v>14</v>
      </c>
      <c r="L335">
        <v>2</v>
      </c>
      <c r="M335" t="s">
        <v>36</v>
      </c>
      <c r="N335" s="4">
        <v>511.17</v>
      </c>
      <c r="O335" t="s">
        <v>37</v>
      </c>
      <c r="P335" t="s">
        <v>62</v>
      </c>
      <c r="Q335" t="s">
        <v>39</v>
      </c>
      <c r="R335" t="s">
        <v>52</v>
      </c>
      <c r="S335" t="s">
        <v>39</v>
      </c>
      <c r="T335">
        <v>13</v>
      </c>
      <c r="U335" t="s">
        <v>41</v>
      </c>
      <c r="V335" t="s">
        <v>81</v>
      </c>
      <c r="W335" t="s">
        <v>54</v>
      </c>
      <c r="X335">
        <v>10</v>
      </c>
      <c r="Y335">
        <v>12</v>
      </c>
      <c r="Z335" t="s">
        <v>55</v>
      </c>
      <c r="AA335" t="s">
        <v>41</v>
      </c>
      <c r="AB335">
        <v>3</v>
      </c>
      <c r="AC335" t="s">
        <v>66</v>
      </c>
      <c r="AD335" t="s">
        <v>46</v>
      </c>
      <c r="AE335" s="15">
        <v>255.58500000000001</v>
      </c>
      <c r="AF335" s="4">
        <v>36.512142857142855</v>
      </c>
    </row>
    <row r="336" spans="1:32" x14ac:dyDescent="0.25">
      <c r="A336" t="s">
        <v>1087</v>
      </c>
      <c r="B336" t="s">
        <v>1088</v>
      </c>
      <c r="C336">
        <v>27</v>
      </c>
      <c r="D336" t="s">
        <v>58</v>
      </c>
      <c r="E336" t="s">
        <v>77</v>
      </c>
      <c r="F336" t="s">
        <v>34</v>
      </c>
      <c r="G336" t="s">
        <v>1089</v>
      </c>
      <c r="H336" s="1">
        <v>45636</v>
      </c>
      <c r="I336" s="1">
        <v>45656</v>
      </c>
      <c r="J336">
        <v>20</v>
      </c>
      <c r="K336">
        <v>9</v>
      </c>
      <c r="L336">
        <v>2</v>
      </c>
      <c r="M336" t="s">
        <v>36</v>
      </c>
      <c r="N336" s="4">
        <v>492.93</v>
      </c>
      <c r="O336" t="s">
        <v>79</v>
      </c>
      <c r="P336" t="s">
        <v>80</v>
      </c>
      <c r="Q336" t="s">
        <v>39</v>
      </c>
      <c r="R336" t="s">
        <v>52</v>
      </c>
      <c r="S336" t="s">
        <v>39</v>
      </c>
      <c r="T336">
        <v>8</v>
      </c>
      <c r="U336" t="s">
        <v>87</v>
      </c>
      <c r="V336" t="s">
        <v>81</v>
      </c>
      <c r="W336" t="s">
        <v>103</v>
      </c>
      <c r="X336">
        <v>12</v>
      </c>
      <c r="Y336">
        <v>12</v>
      </c>
      <c r="Z336" t="s">
        <v>55</v>
      </c>
      <c r="AA336" t="s">
        <v>87</v>
      </c>
      <c r="AB336">
        <v>2</v>
      </c>
      <c r="AC336" t="s">
        <v>66</v>
      </c>
      <c r="AD336" t="s">
        <v>67</v>
      </c>
      <c r="AE336" s="15">
        <v>246.465</v>
      </c>
      <c r="AF336" s="4">
        <v>54.77</v>
      </c>
    </row>
    <row r="337" spans="1:32" x14ac:dyDescent="0.25">
      <c r="A337" t="s">
        <v>1090</v>
      </c>
      <c r="B337" t="s">
        <v>1091</v>
      </c>
      <c r="C337">
        <v>24</v>
      </c>
      <c r="D337" t="s">
        <v>32</v>
      </c>
      <c r="E337" t="s">
        <v>49</v>
      </c>
      <c r="F337" t="s">
        <v>34</v>
      </c>
      <c r="G337" t="s">
        <v>1092</v>
      </c>
      <c r="H337" s="1">
        <v>45514</v>
      </c>
      <c r="I337" s="1">
        <v>45578</v>
      </c>
      <c r="J337">
        <v>64</v>
      </c>
      <c r="K337">
        <v>14</v>
      </c>
      <c r="L337">
        <v>4</v>
      </c>
      <c r="M337" t="s">
        <v>61</v>
      </c>
      <c r="N337" s="4">
        <v>537.92999999999995</v>
      </c>
      <c r="O337" t="s">
        <v>73</v>
      </c>
      <c r="P337" t="s">
        <v>92</v>
      </c>
      <c r="Q337" t="s">
        <v>63</v>
      </c>
      <c r="R337" t="s">
        <v>40</v>
      </c>
      <c r="S337" t="s">
        <v>129</v>
      </c>
      <c r="T337">
        <v>13</v>
      </c>
      <c r="U337" t="s">
        <v>87</v>
      </c>
      <c r="V337" t="s">
        <v>81</v>
      </c>
      <c r="W337" t="s">
        <v>54</v>
      </c>
      <c r="X337">
        <v>8</v>
      </c>
      <c r="Y337">
        <v>10</v>
      </c>
      <c r="Z337" t="s">
        <v>44</v>
      </c>
      <c r="AA337" t="s">
        <v>87</v>
      </c>
      <c r="AB337">
        <v>2</v>
      </c>
      <c r="AC337" t="s">
        <v>98</v>
      </c>
      <c r="AD337" t="s">
        <v>67</v>
      </c>
      <c r="AE337" s="15">
        <v>134.48249999999999</v>
      </c>
      <c r="AF337" s="4">
        <v>38.423571428571428</v>
      </c>
    </row>
    <row r="338" spans="1:32" x14ac:dyDescent="0.25">
      <c r="A338" t="s">
        <v>1093</v>
      </c>
      <c r="B338" t="s">
        <v>1094</v>
      </c>
      <c r="C338">
        <v>27</v>
      </c>
      <c r="D338" t="s">
        <v>96</v>
      </c>
      <c r="E338" t="s">
        <v>33</v>
      </c>
      <c r="F338" t="s">
        <v>34</v>
      </c>
      <c r="G338" t="s">
        <v>1095</v>
      </c>
      <c r="H338" s="1">
        <v>45374</v>
      </c>
      <c r="I338" s="1">
        <v>45464</v>
      </c>
      <c r="J338">
        <v>90</v>
      </c>
      <c r="K338">
        <v>10</v>
      </c>
      <c r="L338">
        <v>4</v>
      </c>
      <c r="M338" t="s">
        <v>72</v>
      </c>
      <c r="N338" s="4">
        <v>1548.11</v>
      </c>
      <c r="O338" t="s">
        <v>79</v>
      </c>
      <c r="P338" t="s">
        <v>62</v>
      </c>
      <c r="Q338" t="s">
        <v>74</v>
      </c>
      <c r="R338" t="s">
        <v>40</v>
      </c>
      <c r="S338" t="s">
        <v>39</v>
      </c>
      <c r="T338">
        <v>9</v>
      </c>
      <c r="U338" t="s">
        <v>41</v>
      </c>
      <c r="V338" t="s">
        <v>42</v>
      </c>
      <c r="W338" t="s">
        <v>54</v>
      </c>
      <c r="X338">
        <v>3</v>
      </c>
      <c r="Y338">
        <v>6</v>
      </c>
      <c r="Z338" t="s">
        <v>55</v>
      </c>
      <c r="AA338" t="s">
        <v>87</v>
      </c>
      <c r="AB338">
        <v>4</v>
      </c>
      <c r="AC338" t="s">
        <v>66</v>
      </c>
      <c r="AD338" t="s">
        <v>67</v>
      </c>
      <c r="AE338" s="15">
        <v>387.02749999999997</v>
      </c>
      <c r="AF338" s="4">
        <v>154.81099999999998</v>
      </c>
    </row>
    <row r="339" spans="1:32" x14ac:dyDescent="0.25">
      <c r="A339" t="s">
        <v>1096</v>
      </c>
      <c r="B339" t="s">
        <v>1097</v>
      </c>
      <c r="C339">
        <v>40</v>
      </c>
      <c r="D339" t="s">
        <v>58</v>
      </c>
      <c r="E339" t="s">
        <v>33</v>
      </c>
      <c r="F339" t="s">
        <v>34</v>
      </c>
      <c r="G339" t="s">
        <v>1098</v>
      </c>
      <c r="H339" s="1">
        <v>45343</v>
      </c>
      <c r="I339" s="1">
        <v>45362</v>
      </c>
      <c r="J339">
        <v>19</v>
      </c>
      <c r="K339">
        <v>6</v>
      </c>
      <c r="L339">
        <v>3</v>
      </c>
      <c r="M339" t="s">
        <v>61</v>
      </c>
      <c r="N339" s="4">
        <v>1130.2</v>
      </c>
      <c r="O339" t="s">
        <v>79</v>
      </c>
      <c r="P339" t="s">
        <v>51</v>
      </c>
      <c r="Q339" t="s">
        <v>63</v>
      </c>
      <c r="R339" t="s">
        <v>52</v>
      </c>
      <c r="S339" t="s">
        <v>228</v>
      </c>
      <c r="T339">
        <v>5</v>
      </c>
      <c r="U339" t="s">
        <v>87</v>
      </c>
      <c r="V339" t="s">
        <v>81</v>
      </c>
      <c r="W339" t="s">
        <v>43</v>
      </c>
      <c r="X339">
        <v>2</v>
      </c>
      <c r="Y339">
        <v>3</v>
      </c>
      <c r="Z339" t="s">
        <v>55</v>
      </c>
      <c r="AA339" t="s">
        <v>41</v>
      </c>
      <c r="AB339">
        <v>3</v>
      </c>
      <c r="AC339" t="s">
        <v>98</v>
      </c>
      <c r="AD339" t="s">
        <v>93</v>
      </c>
      <c r="AE339" s="15">
        <v>376.73333333333335</v>
      </c>
      <c r="AF339" s="4">
        <v>188.36666666666667</v>
      </c>
    </row>
    <row r="340" spans="1:32" x14ac:dyDescent="0.25">
      <c r="A340" t="s">
        <v>1099</v>
      </c>
      <c r="B340" t="s">
        <v>1100</v>
      </c>
      <c r="C340">
        <v>41</v>
      </c>
      <c r="D340" t="s">
        <v>32</v>
      </c>
      <c r="E340" t="s">
        <v>59</v>
      </c>
      <c r="F340" t="s">
        <v>34</v>
      </c>
      <c r="G340" t="s">
        <v>1101</v>
      </c>
      <c r="H340" s="1">
        <v>45508</v>
      </c>
      <c r="I340" s="1">
        <v>45605</v>
      </c>
      <c r="J340">
        <v>97</v>
      </c>
      <c r="K340">
        <v>14</v>
      </c>
      <c r="L340">
        <v>4</v>
      </c>
      <c r="M340" t="s">
        <v>36</v>
      </c>
      <c r="N340" s="4">
        <v>1952.58</v>
      </c>
      <c r="O340" t="s">
        <v>37</v>
      </c>
      <c r="P340" t="s">
        <v>86</v>
      </c>
      <c r="Q340" t="s">
        <v>39</v>
      </c>
      <c r="R340" t="s">
        <v>40</v>
      </c>
      <c r="S340" t="s">
        <v>39</v>
      </c>
      <c r="T340">
        <v>13</v>
      </c>
      <c r="U340" t="s">
        <v>41</v>
      </c>
      <c r="V340" t="s">
        <v>53</v>
      </c>
      <c r="W340" t="s">
        <v>43</v>
      </c>
      <c r="X340">
        <v>8</v>
      </c>
      <c r="Y340">
        <v>11</v>
      </c>
      <c r="Z340" t="s">
        <v>44</v>
      </c>
      <c r="AA340" t="s">
        <v>87</v>
      </c>
      <c r="AB340">
        <v>3</v>
      </c>
      <c r="AC340" t="s">
        <v>164</v>
      </c>
      <c r="AD340" t="s">
        <v>93</v>
      </c>
      <c r="AE340" s="15">
        <v>488.14499999999998</v>
      </c>
      <c r="AF340" s="4">
        <v>139.47</v>
      </c>
    </row>
    <row r="341" spans="1:32" x14ac:dyDescent="0.25">
      <c r="A341" t="s">
        <v>1102</v>
      </c>
      <c r="B341" t="s">
        <v>1103</v>
      </c>
      <c r="C341">
        <v>24</v>
      </c>
      <c r="D341" t="s">
        <v>58</v>
      </c>
      <c r="E341" t="s">
        <v>49</v>
      </c>
      <c r="F341" t="s">
        <v>34</v>
      </c>
      <c r="G341" t="s">
        <v>1104</v>
      </c>
      <c r="H341" s="1">
        <v>45489</v>
      </c>
      <c r="I341" s="1">
        <v>45554</v>
      </c>
      <c r="J341">
        <v>65</v>
      </c>
      <c r="K341">
        <v>13</v>
      </c>
      <c r="L341">
        <v>4</v>
      </c>
      <c r="M341" t="s">
        <v>61</v>
      </c>
      <c r="N341" s="4">
        <v>1453.46</v>
      </c>
      <c r="O341" t="s">
        <v>37</v>
      </c>
      <c r="P341" t="s">
        <v>51</v>
      </c>
      <c r="Q341" t="s">
        <v>74</v>
      </c>
      <c r="R341" t="s">
        <v>52</v>
      </c>
      <c r="S341" t="s">
        <v>119</v>
      </c>
      <c r="T341">
        <v>12</v>
      </c>
      <c r="U341" t="s">
        <v>41</v>
      </c>
      <c r="V341" t="s">
        <v>53</v>
      </c>
      <c r="W341" t="s">
        <v>103</v>
      </c>
      <c r="X341">
        <v>7</v>
      </c>
      <c r="Y341">
        <v>9</v>
      </c>
      <c r="Z341" t="s">
        <v>44</v>
      </c>
      <c r="AA341" t="s">
        <v>87</v>
      </c>
      <c r="AB341">
        <v>4</v>
      </c>
      <c r="AC341" t="s">
        <v>114</v>
      </c>
      <c r="AD341" t="s">
        <v>67</v>
      </c>
      <c r="AE341" s="15">
        <v>363.36500000000001</v>
      </c>
      <c r="AF341" s="4">
        <v>111.80461538461539</v>
      </c>
    </row>
    <row r="342" spans="1:32" x14ac:dyDescent="0.25">
      <c r="A342" t="s">
        <v>1105</v>
      </c>
      <c r="B342" t="s">
        <v>1106</v>
      </c>
      <c r="C342">
        <v>62</v>
      </c>
      <c r="D342" t="s">
        <v>58</v>
      </c>
      <c r="E342" t="s">
        <v>84</v>
      </c>
      <c r="F342" t="s">
        <v>90</v>
      </c>
      <c r="G342" t="s">
        <v>1107</v>
      </c>
      <c r="H342" s="1">
        <v>45387</v>
      </c>
      <c r="I342" s="1">
        <v>45413</v>
      </c>
      <c r="J342">
        <v>26</v>
      </c>
      <c r="K342">
        <v>7</v>
      </c>
      <c r="L342">
        <v>3</v>
      </c>
      <c r="M342" t="s">
        <v>61</v>
      </c>
      <c r="N342" s="4">
        <v>1447.17</v>
      </c>
      <c r="O342" t="s">
        <v>79</v>
      </c>
      <c r="P342" t="s">
        <v>38</v>
      </c>
      <c r="Q342" t="s">
        <v>74</v>
      </c>
      <c r="R342" t="s">
        <v>52</v>
      </c>
      <c r="S342" t="s">
        <v>119</v>
      </c>
      <c r="T342">
        <v>6</v>
      </c>
      <c r="U342" t="s">
        <v>87</v>
      </c>
      <c r="V342" t="s">
        <v>81</v>
      </c>
      <c r="W342" t="s">
        <v>54</v>
      </c>
      <c r="X342">
        <v>4</v>
      </c>
      <c r="Y342">
        <v>5</v>
      </c>
      <c r="Z342" t="s">
        <v>44</v>
      </c>
      <c r="AA342" t="s">
        <v>41</v>
      </c>
      <c r="AB342">
        <v>2</v>
      </c>
      <c r="AC342" t="s">
        <v>45</v>
      </c>
      <c r="AD342" t="s">
        <v>145</v>
      </c>
      <c r="AE342" s="15">
        <v>482.39000000000004</v>
      </c>
      <c r="AF342" s="4">
        <v>206.73857142857145</v>
      </c>
    </row>
    <row r="343" spans="1:32" x14ac:dyDescent="0.25">
      <c r="A343" t="s">
        <v>1108</v>
      </c>
      <c r="B343" t="s">
        <v>1109</v>
      </c>
      <c r="C343">
        <v>48</v>
      </c>
      <c r="D343" t="s">
        <v>96</v>
      </c>
      <c r="E343" t="s">
        <v>49</v>
      </c>
      <c r="F343" t="s">
        <v>90</v>
      </c>
      <c r="G343" t="s">
        <v>1110</v>
      </c>
      <c r="H343" s="1">
        <v>45310</v>
      </c>
      <c r="I343" s="1">
        <v>45428</v>
      </c>
      <c r="J343">
        <v>118</v>
      </c>
      <c r="K343">
        <v>8</v>
      </c>
      <c r="L343">
        <v>3</v>
      </c>
      <c r="M343" t="s">
        <v>61</v>
      </c>
      <c r="N343" s="4">
        <v>887.51</v>
      </c>
      <c r="O343" t="s">
        <v>79</v>
      </c>
      <c r="P343" t="s">
        <v>51</v>
      </c>
      <c r="Q343" t="s">
        <v>74</v>
      </c>
      <c r="R343" t="s">
        <v>40</v>
      </c>
      <c r="S343" t="s">
        <v>129</v>
      </c>
      <c r="T343">
        <v>7</v>
      </c>
      <c r="U343" t="s">
        <v>87</v>
      </c>
      <c r="V343" t="s">
        <v>53</v>
      </c>
      <c r="W343" t="s">
        <v>54</v>
      </c>
      <c r="X343">
        <v>1</v>
      </c>
      <c r="Y343">
        <v>5</v>
      </c>
      <c r="Z343" t="s">
        <v>44</v>
      </c>
      <c r="AA343" t="s">
        <v>41</v>
      </c>
      <c r="AB343">
        <v>1</v>
      </c>
      <c r="AC343" t="s">
        <v>66</v>
      </c>
      <c r="AD343" t="s">
        <v>93</v>
      </c>
      <c r="AE343" s="15">
        <v>295.83666666666664</v>
      </c>
      <c r="AF343" s="4">
        <v>110.93875</v>
      </c>
    </row>
    <row r="344" spans="1:32" x14ac:dyDescent="0.25">
      <c r="A344" t="s">
        <v>1111</v>
      </c>
      <c r="B344" t="s">
        <v>1112</v>
      </c>
      <c r="C344">
        <v>60</v>
      </c>
      <c r="D344" t="s">
        <v>32</v>
      </c>
      <c r="E344" t="s">
        <v>70</v>
      </c>
      <c r="F344" t="s">
        <v>34</v>
      </c>
      <c r="G344" t="s">
        <v>1113</v>
      </c>
      <c r="H344" s="1">
        <v>45328</v>
      </c>
      <c r="I344" s="1">
        <v>45372</v>
      </c>
      <c r="J344">
        <v>44</v>
      </c>
      <c r="K344">
        <v>3</v>
      </c>
      <c r="L344">
        <v>2</v>
      </c>
      <c r="M344" t="s">
        <v>36</v>
      </c>
      <c r="N344" s="4">
        <v>788.95</v>
      </c>
      <c r="O344" t="s">
        <v>37</v>
      </c>
      <c r="P344" t="s">
        <v>80</v>
      </c>
      <c r="Q344" t="s">
        <v>39</v>
      </c>
      <c r="R344" t="s">
        <v>40</v>
      </c>
      <c r="S344" t="s">
        <v>39</v>
      </c>
      <c r="T344">
        <v>2</v>
      </c>
      <c r="U344" t="s">
        <v>87</v>
      </c>
      <c r="V344" t="s">
        <v>53</v>
      </c>
      <c r="W344" t="s">
        <v>54</v>
      </c>
      <c r="X344">
        <v>2</v>
      </c>
      <c r="Y344">
        <v>3</v>
      </c>
      <c r="Z344" t="s">
        <v>44</v>
      </c>
      <c r="AA344" t="s">
        <v>41</v>
      </c>
      <c r="AB344">
        <v>4</v>
      </c>
      <c r="AC344" t="s">
        <v>3109</v>
      </c>
      <c r="AD344" t="s">
        <v>145</v>
      </c>
      <c r="AE344" s="15">
        <v>394.47500000000002</v>
      </c>
      <c r="AF344" s="4">
        <v>262.98333333333335</v>
      </c>
    </row>
    <row r="345" spans="1:32" x14ac:dyDescent="0.25">
      <c r="A345" t="s">
        <v>1114</v>
      </c>
      <c r="B345" t="s">
        <v>1115</v>
      </c>
      <c r="C345">
        <v>48</v>
      </c>
      <c r="D345" t="s">
        <v>96</v>
      </c>
      <c r="E345" t="s">
        <v>70</v>
      </c>
      <c r="F345" t="s">
        <v>90</v>
      </c>
      <c r="G345" t="s">
        <v>1116</v>
      </c>
      <c r="H345" s="1">
        <v>45471</v>
      </c>
      <c r="I345" s="1">
        <v>45482</v>
      </c>
      <c r="J345">
        <v>11</v>
      </c>
      <c r="K345">
        <v>7</v>
      </c>
      <c r="L345">
        <v>1</v>
      </c>
      <c r="M345" t="s">
        <v>61</v>
      </c>
      <c r="N345" s="4">
        <v>503.56</v>
      </c>
      <c r="O345" t="s">
        <v>79</v>
      </c>
      <c r="P345" t="s">
        <v>38</v>
      </c>
      <c r="Q345" t="s">
        <v>74</v>
      </c>
      <c r="R345" t="s">
        <v>40</v>
      </c>
      <c r="S345" t="s">
        <v>119</v>
      </c>
      <c r="T345">
        <v>6</v>
      </c>
      <c r="U345" t="s">
        <v>87</v>
      </c>
      <c r="V345" t="s">
        <v>42</v>
      </c>
      <c r="W345" t="s">
        <v>103</v>
      </c>
      <c r="X345">
        <v>6</v>
      </c>
      <c r="Y345">
        <v>7</v>
      </c>
      <c r="Z345" t="s">
        <v>44</v>
      </c>
      <c r="AA345" t="s">
        <v>87</v>
      </c>
      <c r="AB345">
        <v>2</v>
      </c>
      <c r="AC345" t="s">
        <v>45</v>
      </c>
      <c r="AD345" t="s">
        <v>93</v>
      </c>
      <c r="AE345" s="15">
        <v>503.56</v>
      </c>
      <c r="AF345" s="4">
        <v>71.937142857142859</v>
      </c>
    </row>
    <row r="346" spans="1:32" x14ac:dyDescent="0.25">
      <c r="A346" t="s">
        <v>1117</v>
      </c>
      <c r="B346" t="s">
        <v>1118</v>
      </c>
      <c r="C346">
        <v>31</v>
      </c>
      <c r="D346" t="s">
        <v>96</v>
      </c>
      <c r="E346" t="s">
        <v>59</v>
      </c>
      <c r="F346" t="s">
        <v>90</v>
      </c>
      <c r="G346" t="s">
        <v>1119</v>
      </c>
      <c r="H346" s="1">
        <v>45336</v>
      </c>
      <c r="I346" s="1">
        <v>45478</v>
      </c>
      <c r="J346">
        <v>142</v>
      </c>
      <c r="K346">
        <v>7</v>
      </c>
      <c r="L346">
        <v>2</v>
      </c>
      <c r="M346" t="s">
        <v>36</v>
      </c>
      <c r="N346" s="4">
        <v>1382.34</v>
      </c>
      <c r="O346" t="s">
        <v>73</v>
      </c>
      <c r="P346" t="s">
        <v>51</v>
      </c>
      <c r="Q346" t="s">
        <v>39</v>
      </c>
      <c r="R346" t="s">
        <v>52</v>
      </c>
      <c r="S346" t="s">
        <v>39</v>
      </c>
      <c r="T346">
        <v>6</v>
      </c>
      <c r="U346" t="s">
        <v>41</v>
      </c>
      <c r="V346" t="s">
        <v>53</v>
      </c>
      <c r="W346" t="s">
        <v>43</v>
      </c>
      <c r="X346">
        <v>2</v>
      </c>
      <c r="Y346">
        <v>7</v>
      </c>
      <c r="Z346" t="s">
        <v>44</v>
      </c>
      <c r="AA346" t="s">
        <v>41</v>
      </c>
      <c r="AB346">
        <v>2</v>
      </c>
      <c r="AC346" t="s">
        <v>66</v>
      </c>
      <c r="AD346" t="s">
        <v>46</v>
      </c>
      <c r="AE346" s="15">
        <v>691.17</v>
      </c>
      <c r="AF346" s="4">
        <v>197.47714285714284</v>
      </c>
    </row>
    <row r="347" spans="1:32" x14ac:dyDescent="0.25">
      <c r="A347" t="s">
        <v>1120</v>
      </c>
      <c r="B347" t="s">
        <v>1121</v>
      </c>
      <c r="C347">
        <v>37</v>
      </c>
      <c r="D347" t="s">
        <v>96</v>
      </c>
      <c r="E347" t="s">
        <v>109</v>
      </c>
      <c r="F347" t="s">
        <v>34</v>
      </c>
      <c r="G347" t="s">
        <v>1122</v>
      </c>
      <c r="H347" s="1">
        <v>45409</v>
      </c>
      <c r="I347" s="1">
        <v>45469</v>
      </c>
      <c r="J347">
        <v>60</v>
      </c>
      <c r="K347">
        <v>11</v>
      </c>
      <c r="L347">
        <v>4</v>
      </c>
      <c r="M347" t="s">
        <v>61</v>
      </c>
      <c r="N347" s="4">
        <v>1920.32</v>
      </c>
      <c r="O347" t="s">
        <v>37</v>
      </c>
      <c r="P347" t="s">
        <v>86</v>
      </c>
      <c r="Q347" t="s">
        <v>63</v>
      </c>
      <c r="R347" t="s">
        <v>64</v>
      </c>
      <c r="S347" t="s">
        <v>228</v>
      </c>
      <c r="T347">
        <v>10</v>
      </c>
      <c r="U347" t="s">
        <v>41</v>
      </c>
      <c r="V347" t="s">
        <v>81</v>
      </c>
      <c r="W347" t="s">
        <v>54</v>
      </c>
      <c r="X347">
        <v>4</v>
      </c>
      <c r="Y347">
        <v>6</v>
      </c>
      <c r="Z347" t="s">
        <v>44</v>
      </c>
      <c r="AA347" t="s">
        <v>87</v>
      </c>
      <c r="AB347">
        <v>4</v>
      </c>
      <c r="AC347" t="s">
        <v>114</v>
      </c>
      <c r="AD347" t="s">
        <v>46</v>
      </c>
      <c r="AE347" s="15">
        <v>480.08</v>
      </c>
      <c r="AF347" s="4">
        <v>174.57454545454544</v>
      </c>
    </row>
    <row r="348" spans="1:32" x14ac:dyDescent="0.25">
      <c r="A348" t="s">
        <v>1123</v>
      </c>
      <c r="B348" t="s">
        <v>1124</v>
      </c>
      <c r="C348">
        <v>39</v>
      </c>
      <c r="D348" t="s">
        <v>32</v>
      </c>
      <c r="E348" t="s">
        <v>109</v>
      </c>
      <c r="F348" t="s">
        <v>34</v>
      </c>
      <c r="G348" t="s">
        <v>1125</v>
      </c>
      <c r="H348" s="1">
        <v>45320</v>
      </c>
      <c r="I348" s="1">
        <v>45622</v>
      </c>
      <c r="J348">
        <v>302</v>
      </c>
      <c r="K348">
        <v>9</v>
      </c>
      <c r="L348">
        <v>1</v>
      </c>
      <c r="M348" t="s">
        <v>72</v>
      </c>
      <c r="N348" s="4">
        <v>1730.56</v>
      </c>
      <c r="O348" t="s">
        <v>37</v>
      </c>
      <c r="P348" t="s">
        <v>86</v>
      </c>
      <c r="Q348" t="s">
        <v>102</v>
      </c>
      <c r="R348" t="s">
        <v>40</v>
      </c>
      <c r="S348" t="s">
        <v>39</v>
      </c>
      <c r="T348">
        <v>8</v>
      </c>
      <c r="U348" t="s">
        <v>41</v>
      </c>
      <c r="V348" t="s">
        <v>53</v>
      </c>
      <c r="W348" t="s">
        <v>43</v>
      </c>
      <c r="X348">
        <v>1</v>
      </c>
      <c r="Y348">
        <v>11</v>
      </c>
      <c r="Z348" t="s">
        <v>44</v>
      </c>
      <c r="AA348" t="s">
        <v>87</v>
      </c>
      <c r="AB348">
        <v>2</v>
      </c>
      <c r="AC348" t="s">
        <v>45</v>
      </c>
      <c r="AD348" t="s">
        <v>46</v>
      </c>
      <c r="AE348" s="15">
        <v>1730.56</v>
      </c>
      <c r="AF348" s="4">
        <v>192.28444444444443</v>
      </c>
    </row>
    <row r="349" spans="1:32" x14ac:dyDescent="0.25">
      <c r="A349" t="s">
        <v>1126</v>
      </c>
      <c r="B349" t="s">
        <v>1127</v>
      </c>
      <c r="C349">
        <v>56</v>
      </c>
      <c r="D349" t="s">
        <v>32</v>
      </c>
      <c r="E349" t="s">
        <v>33</v>
      </c>
      <c r="F349" t="s">
        <v>34</v>
      </c>
      <c r="G349" t="s">
        <v>1128</v>
      </c>
      <c r="H349" s="1">
        <v>45506</v>
      </c>
      <c r="I349" s="1">
        <v>45527</v>
      </c>
      <c r="J349">
        <v>21</v>
      </c>
      <c r="K349">
        <v>4</v>
      </c>
      <c r="L349">
        <v>2</v>
      </c>
      <c r="M349" t="s">
        <v>72</v>
      </c>
      <c r="N349" s="4">
        <v>595.12</v>
      </c>
      <c r="O349" t="s">
        <v>73</v>
      </c>
      <c r="P349" t="s">
        <v>38</v>
      </c>
      <c r="Q349" t="s">
        <v>63</v>
      </c>
      <c r="R349" t="s">
        <v>40</v>
      </c>
      <c r="S349" t="s">
        <v>39</v>
      </c>
      <c r="T349">
        <v>3</v>
      </c>
      <c r="U349" t="s">
        <v>41</v>
      </c>
      <c r="V349" t="s">
        <v>53</v>
      </c>
      <c r="W349" t="s">
        <v>54</v>
      </c>
      <c r="X349">
        <v>8</v>
      </c>
      <c r="Y349">
        <v>8</v>
      </c>
      <c r="Z349" t="s">
        <v>55</v>
      </c>
      <c r="AA349" t="s">
        <v>41</v>
      </c>
      <c r="AB349">
        <v>2</v>
      </c>
      <c r="AC349" t="s">
        <v>66</v>
      </c>
      <c r="AD349" t="s">
        <v>145</v>
      </c>
      <c r="AE349" s="15">
        <v>297.56</v>
      </c>
      <c r="AF349" s="4">
        <v>148.78</v>
      </c>
    </row>
    <row r="350" spans="1:32" x14ac:dyDescent="0.25">
      <c r="A350" t="s">
        <v>1129</v>
      </c>
      <c r="B350" t="s">
        <v>1130</v>
      </c>
      <c r="C350">
        <v>33</v>
      </c>
      <c r="D350" t="s">
        <v>32</v>
      </c>
      <c r="E350" t="s">
        <v>109</v>
      </c>
      <c r="F350" t="s">
        <v>34</v>
      </c>
      <c r="G350" t="s">
        <v>1131</v>
      </c>
      <c r="H350" s="1">
        <v>45372</v>
      </c>
      <c r="I350" s="1">
        <v>45537</v>
      </c>
      <c r="J350">
        <v>165</v>
      </c>
      <c r="K350">
        <v>14</v>
      </c>
      <c r="L350">
        <v>4</v>
      </c>
      <c r="M350" t="s">
        <v>36</v>
      </c>
      <c r="N350" s="4">
        <v>1239.67</v>
      </c>
      <c r="O350" t="s">
        <v>37</v>
      </c>
      <c r="P350" t="s">
        <v>51</v>
      </c>
      <c r="Q350" t="s">
        <v>39</v>
      </c>
      <c r="R350" t="s">
        <v>40</v>
      </c>
      <c r="S350" t="s">
        <v>39</v>
      </c>
      <c r="T350">
        <v>13</v>
      </c>
      <c r="U350" t="s">
        <v>87</v>
      </c>
      <c r="V350" t="s">
        <v>53</v>
      </c>
      <c r="W350" t="s">
        <v>54</v>
      </c>
      <c r="X350">
        <v>3</v>
      </c>
      <c r="Y350">
        <v>9</v>
      </c>
      <c r="Z350" t="s">
        <v>44</v>
      </c>
      <c r="AA350" t="s">
        <v>87</v>
      </c>
      <c r="AB350">
        <v>4</v>
      </c>
      <c r="AC350" t="s">
        <v>114</v>
      </c>
      <c r="AD350" t="s">
        <v>46</v>
      </c>
      <c r="AE350" s="15">
        <v>309.91750000000002</v>
      </c>
      <c r="AF350" s="4">
        <v>88.547857142857154</v>
      </c>
    </row>
    <row r="351" spans="1:32" x14ac:dyDescent="0.25">
      <c r="A351" t="s">
        <v>1132</v>
      </c>
      <c r="B351" t="s">
        <v>1133</v>
      </c>
      <c r="C351">
        <v>60</v>
      </c>
      <c r="D351" t="s">
        <v>58</v>
      </c>
      <c r="E351" t="s">
        <v>33</v>
      </c>
      <c r="F351" t="s">
        <v>34</v>
      </c>
      <c r="G351" t="s">
        <v>1134</v>
      </c>
      <c r="H351" s="1">
        <v>45294</v>
      </c>
      <c r="I351" s="1">
        <v>45620</v>
      </c>
      <c r="J351">
        <v>326</v>
      </c>
      <c r="K351">
        <v>1</v>
      </c>
      <c r="L351">
        <v>1</v>
      </c>
      <c r="M351" t="s">
        <v>36</v>
      </c>
      <c r="N351" s="4">
        <v>580.1</v>
      </c>
      <c r="O351" t="s">
        <v>79</v>
      </c>
      <c r="P351" t="s">
        <v>86</v>
      </c>
      <c r="Q351" t="s">
        <v>39</v>
      </c>
      <c r="R351" t="s">
        <v>52</v>
      </c>
      <c r="S351" t="s">
        <v>39</v>
      </c>
      <c r="T351">
        <v>0</v>
      </c>
      <c r="U351" t="s">
        <v>87</v>
      </c>
      <c r="V351" t="s">
        <v>42</v>
      </c>
      <c r="W351" t="s">
        <v>54</v>
      </c>
      <c r="X351">
        <v>1</v>
      </c>
      <c r="Y351">
        <v>11</v>
      </c>
      <c r="Z351" t="s">
        <v>55</v>
      </c>
      <c r="AA351" t="s">
        <v>41</v>
      </c>
      <c r="AB351">
        <v>3</v>
      </c>
      <c r="AC351" t="s">
        <v>66</v>
      </c>
      <c r="AD351" t="s">
        <v>145</v>
      </c>
      <c r="AE351" s="15">
        <v>580.1</v>
      </c>
      <c r="AF351" s="4">
        <v>580.1</v>
      </c>
    </row>
    <row r="352" spans="1:32" x14ac:dyDescent="0.25">
      <c r="A352" t="s">
        <v>1135</v>
      </c>
      <c r="B352" t="s">
        <v>1136</v>
      </c>
      <c r="C352">
        <v>20</v>
      </c>
      <c r="D352" t="s">
        <v>32</v>
      </c>
      <c r="E352" t="s">
        <v>84</v>
      </c>
      <c r="F352" t="s">
        <v>34</v>
      </c>
      <c r="G352" t="s">
        <v>1137</v>
      </c>
      <c r="H352" s="1">
        <v>45652</v>
      </c>
      <c r="I352" s="1">
        <v>45655</v>
      </c>
      <c r="J352">
        <v>3</v>
      </c>
      <c r="K352">
        <v>4</v>
      </c>
      <c r="L352">
        <v>4</v>
      </c>
      <c r="M352" t="s">
        <v>61</v>
      </c>
      <c r="N352" s="4">
        <v>1239.23</v>
      </c>
      <c r="O352" t="s">
        <v>79</v>
      </c>
      <c r="P352" t="s">
        <v>92</v>
      </c>
      <c r="Q352" t="s">
        <v>74</v>
      </c>
      <c r="R352" t="s">
        <v>64</v>
      </c>
      <c r="S352" t="s">
        <v>119</v>
      </c>
      <c r="T352">
        <v>3</v>
      </c>
      <c r="U352" t="s">
        <v>87</v>
      </c>
      <c r="V352" t="s">
        <v>53</v>
      </c>
      <c r="W352" t="s">
        <v>103</v>
      </c>
      <c r="X352">
        <v>12</v>
      </c>
      <c r="Y352">
        <v>12</v>
      </c>
      <c r="Z352" t="s">
        <v>44</v>
      </c>
      <c r="AA352" t="s">
        <v>87</v>
      </c>
      <c r="AB352">
        <v>4</v>
      </c>
      <c r="AC352" t="s">
        <v>164</v>
      </c>
      <c r="AD352" t="s">
        <v>67</v>
      </c>
      <c r="AE352" s="15">
        <v>309.8075</v>
      </c>
      <c r="AF352" s="4">
        <v>309.8075</v>
      </c>
    </row>
    <row r="353" spans="1:32" x14ac:dyDescent="0.25">
      <c r="A353" t="s">
        <v>1138</v>
      </c>
      <c r="B353" t="s">
        <v>1139</v>
      </c>
      <c r="C353">
        <v>20</v>
      </c>
      <c r="D353" t="s">
        <v>58</v>
      </c>
      <c r="E353" t="s">
        <v>84</v>
      </c>
      <c r="F353" t="s">
        <v>90</v>
      </c>
      <c r="G353" t="s">
        <v>1140</v>
      </c>
      <c r="H353" s="1">
        <v>45453</v>
      </c>
      <c r="I353" s="1">
        <v>45458</v>
      </c>
      <c r="J353">
        <v>5</v>
      </c>
      <c r="K353">
        <v>12</v>
      </c>
      <c r="L353">
        <v>1</v>
      </c>
      <c r="M353" t="s">
        <v>61</v>
      </c>
      <c r="N353" s="4">
        <v>949.17</v>
      </c>
      <c r="O353" t="s">
        <v>73</v>
      </c>
      <c r="P353" t="s">
        <v>92</v>
      </c>
      <c r="Q353" t="s">
        <v>63</v>
      </c>
      <c r="R353" t="s">
        <v>52</v>
      </c>
      <c r="S353" t="s">
        <v>119</v>
      </c>
      <c r="T353">
        <v>11</v>
      </c>
      <c r="U353" t="s">
        <v>87</v>
      </c>
      <c r="V353" t="s">
        <v>42</v>
      </c>
      <c r="W353" t="s">
        <v>54</v>
      </c>
      <c r="X353">
        <v>6</v>
      </c>
      <c r="Y353">
        <v>6</v>
      </c>
      <c r="Z353" t="s">
        <v>55</v>
      </c>
      <c r="AA353" t="s">
        <v>41</v>
      </c>
      <c r="AB353">
        <v>2</v>
      </c>
      <c r="AC353" t="s">
        <v>3109</v>
      </c>
      <c r="AD353" t="s">
        <v>67</v>
      </c>
      <c r="AE353" s="15">
        <v>949.17</v>
      </c>
      <c r="AF353" s="4">
        <v>79.097499999999997</v>
      </c>
    </row>
    <row r="354" spans="1:32" x14ac:dyDescent="0.25">
      <c r="A354" t="s">
        <v>1141</v>
      </c>
      <c r="B354" t="s">
        <v>1142</v>
      </c>
      <c r="C354">
        <v>44</v>
      </c>
      <c r="D354" t="s">
        <v>96</v>
      </c>
      <c r="E354" t="s">
        <v>33</v>
      </c>
      <c r="F354" t="s">
        <v>34</v>
      </c>
      <c r="G354" t="s">
        <v>1143</v>
      </c>
      <c r="H354" s="1">
        <v>45584</v>
      </c>
      <c r="I354" s="1">
        <v>45616</v>
      </c>
      <c r="J354">
        <v>32</v>
      </c>
      <c r="K354">
        <v>7</v>
      </c>
      <c r="L354">
        <v>2</v>
      </c>
      <c r="M354" t="s">
        <v>36</v>
      </c>
      <c r="N354" s="4">
        <v>797.67</v>
      </c>
      <c r="O354" t="s">
        <v>79</v>
      </c>
      <c r="P354" t="s">
        <v>51</v>
      </c>
      <c r="Q354" t="s">
        <v>39</v>
      </c>
      <c r="R354" t="s">
        <v>52</v>
      </c>
      <c r="S354" t="s">
        <v>39</v>
      </c>
      <c r="T354">
        <v>6</v>
      </c>
      <c r="U354" t="s">
        <v>41</v>
      </c>
      <c r="V354" t="s">
        <v>53</v>
      </c>
      <c r="W354" t="s">
        <v>103</v>
      </c>
      <c r="X354">
        <v>10</v>
      </c>
      <c r="Y354">
        <v>11</v>
      </c>
      <c r="Z354" t="s">
        <v>55</v>
      </c>
      <c r="AA354" t="s">
        <v>87</v>
      </c>
      <c r="AB354">
        <v>4</v>
      </c>
      <c r="AC354" t="s">
        <v>114</v>
      </c>
      <c r="AD354" t="s">
        <v>93</v>
      </c>
      <c r="AE354" s="15">
        <v>398.83499999999998</v>
      </c>
      <c r="AF354" s="4">
        <v>113.95285714285714</v>
      </c>
    </row>
    <row r="355" spans="1:32" x14ac:dyDescent="0.25">
      <c r="A355" t="s">
        <v>1144</v>
      </c>
      <c r="B355" t="s">
        <v>1145</v>
      </c>
      <c r="C355">
        <v>38</v>
      </c>
      <c r="D355" t="s">
        <v>32</v>
      </c>
      <c r="E355" t="s">
        <v>49</v>
      </c>
      <c r="F355" t="s">
        <v>34</v>
      </c>
      <c r="G355" t="s">
        <v>1146</v>
      </c>
      <c r="H355" s="1">
        <v>45348</v>
      </c>
      <c r="I355" s="1">
        <v>45508</v>
      </c>
      <c r="J355">
        <v>160</v>
      </c>
      <c r="K355">
        <v>10</v>
      </c>
      <c r="L355">
        <v>1</v>
      </c>
      <c r="M355" t="s">
        <v>72</v>
      </c>
      <c r="N355" s="4">
        <v>1341.86</v>
      </c>
      <c r="O355" t="s">
        <v>37</v>
      </c>
      <c r="P355" t="s">
        <v>118</v>
      </c>
      <c r="Q355" t="s">
        <v>63</v>
      </c>
      <c r="R355" t="s">
        <v>40</v>
      </c>
      <c r="S355" t="s">
        <v>39</v>
      </c>
      <c r="T355">
        <v>9</v>
      </c>
      <c r="U355" t="s">
        <v>41</v>
      </c>
      <c r="V355" t="s">
        <v>81</v>
      </c>
      <c r="W355" t="s">
        <v>43</v>
      </c>
      <c r="X355">
        <v>2</v>
      </c>
      <c r="Y355">
        <v>8</v>
      </c>
      <c r="Z355" t="s">
        <v>55</v>
      </c>
      <c r="AA355" t="s">
        <v>87</v>
      </c>
      <c r="AB355">
        <v>3</v>
      </c>
      <c r="AC355" t="s">
        <v>164</v>
      </c>
      <c r="AD355" t="s">
        <v>46</v>
      </c>
      <c r="AE355" s="15">
        <v>1341.86</v>
      </c>
      <c r="AF355" s="4">
        <v>134.18599999999998</v>
      </c>
    </row>
    <row r="356" spans="1:32" x14ac:dyDescent="0.25">
      <c r="A356" t="s">
        <v>1147</v>
      </c>
      <c r="B356" t="s">
        <v>1148</v>
      </c>
      <c r="C356">
        <v>34</v>
      </c>
      <c r="D356" t="s">
        <v>58</v>
      </c>
      <c r="E356" t="s">
        <v>70</v>
      </c>
      <c r="F356" t="s">
        <v>34</v>
      </c>
      <c r="G356" t="s">
        <v>1149</v>
      </c>
      <c r="H356" s="1">
        <v>45340</v>
      </c>
      <c r="I356" s="1">
        <v>45625</v>
      </c>
      <c r="J356">
        <v>285</v>
      </c>
      <c r="K356">
        <v>12</v>
      </c>
      <c r="L356">
        <v>4</v>
      </c>
      <c r="M356" t="s">
        <v>36</v>
      </c>
      <c r="N356" s="4">
        <v>1003.4</v>
      </c>
      <c r="O356" t="s">
        <v>79</v>
      </c>
      <c r="P356" t="s">
        <v>80</v>
      </c>
      <c r="Q356" t="s">
        <v>39</v>
      </c>
      <c r="R356" t="s">
        <v>64</v>
      </c>
      <c r="S356" t="s">
        <v>39</v>
      </c>
      <c r="T356">
        <v>11</v>
      </c>
      <c r="U356" t="s">
        <v>87</v>
      </c>
      <c r="V356" t="s">
        <v>42</v>
      </c>
      <c r="W356" t="s">
        <v>103</v>
      </c>
      <c r="X356">
        <v>2</v>
      </c>
      <c r="Y356">
        <v>11</v>
      </c>
      <c r="Z356" t="s">
        <v>44</v>
      </c>
      <c r="AA356" t="s">
        <v>87</v>
      </c>
      <c r="AB356">
        <v>4</v>
      </c>
      <c r="AC356" t="s">
        <v>98</v>
      </c>
      <c r="AD356" t="s">
        <v>46</v>
      </c>
      <c r="AE356" s="15">
        <v>250.85</v>
      </c>
      <c r="AF356" s="4">
        <v>83.61666666666666</v>
      </c>
    </row>
    <row r="357" spans="1:32" x14ac:dyDescent="0.25">
      <c r="A357" t="s">
        <v>1150</v>
      </c>
      <c r="B357" t="s">
        <v>1151</v>
      </c>
      <c r="C357">
        <v>52</v>
      </c>
      <c r="D357" t="s">
        <v>96</v>
      </c>
      <c r="E357" t="s">
        <v>109</v>
      </c>
      <c r="F357" t="s">
        <v>90</v>
      </c>
      <c r="G357" t="s">
        <v>1152</v>
      </c>
      <c r="H357" s="1">
        <v>45400</v>
      </c>
      <c r="I357" s="1">
        <v>45578</v>
      </c>
      <c r="J357">
        <v>178</v>
      </c>
      <c r="K357">
        <v>5</v>
      </c>
      <c r="L357">
        <v>1</v>
      </c>
      <c r="M357" t="s">
        <v>61</v>
      </c>
      <c r="N357" s="4">
        <v>1507.37</v>
      </c>
      <c r="O357" t="s">
        <v>79</v>
      </c>
      <c r="P357" t="s">
        <v>51</v>
      </c>
      <c r="Q357" t="s">
        <v>63</v>
      </c>
      <c r="R357" t="s">
        <v>52</v>
      </c>
      <c r="S357" t="s">
        <v>228</v>
      </c>
      <c r="T357">
        <v>4</v>
      </c>
      <c r="U357" t="s">
        <v>87</v>
      </c>
      <c r="V357" t="s">
        <v>42</v>
      </c>
      <c r="W357" t="s">
        <v>54</v>
      </c>
      <c r="X357">
        <v>4</v>
      </c>
      <c r="Y357">
        <v>10</v>
      </c>
      <c r="Z357" t="s">
        <v>55</v>
      </c>
      <c r="AA357" t="s">
        <v>41</v>
      </c>
      <c r="AB357">
        <v>4</v>
      </c>
      <c r="AC357" t="s">
        <v>114</v>
      </c>
      <c r="AD357" t="s">
        <v>145</v>
      </c>
      <c r="AE357" s="15">
        <v>1507.37</v>
      </c>
      <c r="AF357" s="4">
        <v>301.47399999999999</v>
      </c>
    </row>
    <row r="358" spans="1:32" x14ac:dyDescent="0.25">
      <c r="A358" t="s">
        <v>1153</v>
      </c>
      <c r="B358" t="s">
        <v>1154</v>
      </c>
      <c r="C358">
        <v>18</v>
      </c>
      <c r="D358" t="s">
        <v>96</v>
      </c>
      <c r="E358" t="s">
        <v>70</v>
      </c>
      <c r="F358" t="s">
        <v>34</v>
      </c>
      <c r="G358" t="s">
        <v>1155</v>
      </c>
      <c r="H358" s="1">
        <v>45321</v>
      </c>
      <c r="I358" s="1">
        <v>45551</v>
      </c>
      <c r="J358">
        <v>230</v>
      </c>
      <c r="K358">
        <v>3</v>
      </c>
      <c r="L358">
        <v>3</v>
      </c>
      <c r="M358" t="s">
        <v>72</v>
      </c>
      <c r="N358" s="4">
        <v>1700.89</v>
      </c>
      <c r="O358" t="s">
        <v>37</v>
      </c>
      <c r="P358" t="s">
        <v>118</v>
      </c>
      <c r="Q358" t="s">
        <v>63</v>
      </c>
      <c r="R358" t="s">
        <v>64</v>
      </c>
      <c r="S358" t="s">
        <v>39</v>
      </c>
      <c r="T358">
        <v>2</v>
      </c>
      <c r="U358" t="s">
        <v>41</v>
      </c>
      <c r="V358" t="s">
        <v>53</v>
      </c>
      <c r="W358" t="s">
        <v>103</v>
      </c>
      <c r="X358">
        <v>1</v>
      </c>
      <c r="Y358">
        <v>9</v>
      </c>
      <c r="Z358" t="s">
        <v>55</v>
      </c>
      <c r="AA358" t="s">
        <v>87</v>
      </c>
      <c r="AB358">
        <v>3</v>
      </c>
      <c r="AC358" t="s">
        <v>114</v>
      </c>
      <c r="AD358" t="s">
        <v>67</v>
      </c>
      <c r="AE358" s="15">
        <v>566.96333333333337</v>
      </c>
      <c r="AF358" s="4">
        <v>566.96333333333337</v>
      </c>
    </row>
    <row r="359" spans="1:32" x14ac:dyDescent="0.25">
      <c r="A359" t="s">
        <v>1156</v>
      </c>
      <c r="B359" t="s">
        <v>1157</v>
      </c>
      <c r="C359">
        <v>61</v>
      </c>
      <c r="D359" t="s">
        <v>32</v>
      </c>
      <c r="E359" t="s">
        <v>33</v>
      </c>
      <c r="F359" t="s">
        <v>34</v>
      </c>
      <c r="G359" t="s">
        <v>1158</v>
      </c>
      <c r="H359" s="1">
        <v>45324</v>
      </c>
      <c r="I359" s="1">
        <v>45592</v>
      </c>
      <c r="J359">
        <v>268</v>
      </c>
      <c r="K359">
        <v>10</v>
      </c>
      <c r="L359">
        <v>2</v>
      </c>
      <c r="M359" t="s">
        <v>36</v>
      </c>
      <c r="N359" s="4">
        <v>270.23</v>
      </c>
      <c r="O359" t="s">
        <v>73</v>
      </c>
      <c r="P359" t="s">
        <v>92</v>
      </c>
      <c r="Q359" t="s">
        <v>39</v>
      </c>
      <c r="R359" t="s">
        <v>40</v>
      </c>
      <c r="S359" t="s">
        <v>39</v>
      </c>
      <c r="T359">
        <v>9</v>
      </c>
      <c r="U359" t="s">
        <v>87</v>
      </c>
      <c r="V359" t="s">
        <v>42</v>
      </c>
      <c r="W359" t="s">
        <v>54</v>
      </c>
      <c r="X359">
        <v>2</v>
      </c>
      <c r="Y359">
        <v>10</v>
      </c>
      <c r="Z359" t="s">
        <v>55</v>
      </c>
      <c r="AA359" t="s">
        <v>87</v>
      </c>
      <c r="AB359">
        <v>4</v>
      </c>
      <c r="AC359" t="s">
        <v>114</v>
      </c>
      <c r="AD359" t="s">
        <v>145</v>
      </c>
      <c r="AE359" s="15">
        <v>135.11500000000001</v>
      </c>
      <c r="AF359" s="4">
        <v>27.023000000000003</v>
      </c>
    </row>
    <row r="360" spans="1:32" x14ac:dyDescent="0.25">
      <c r="A360" t="s">
        <v>1159</v>
      </c>
      <c r="B360" t="s">
        <v>1160</v>
      </c>
      <c r="C360">
        <v>45</v>
      </c>
      <c r="D360" t="s">
        <v>32</v>
      </c>
      <c r="E360" t="s">
        <v>84</v>
      </c>
      <c r="F360" t="s">
        <v>34</v>
      </c>
      <c r="G360" t="s">
        <v>1161</v>
      </c>
      <c r="H360" s="1">
        <v>45390</v>
      </c>
      <c r="I360" s="1">
        <v>45453</v>
      </c>
      <c r="J360">
        <v>63</v>
      </c>
      <c r="K360">
        <v>3</v>
      </c>
      <c r="L360">
        <v>4</v>
      </c>
      <c r="M360" t="s">
        <v>36</v>
      </c>
      <c r="N360" s="4">
        <v>1826.47</v>
      </c>
      <c r="O360" t="s">
        <v>37</v>
      </c>
      <c r="P360" t="s">
        <v>38</v>
      </c>
      <c r="Q360" t="s">
        <v>39</v>
      </c>
      <c r="R360" t="s">
        <v>64</v>
      </c>
      <c r="S360" t="s">
        <v>39</v>
      </c>
      <c r="T360">
        <v>2</v>
      </c>
      <c r="U360" t="s">
        <v>87</v>
      </c>
      <c r="V360" t="s">
        <v>42</v>
      </c>
      <c r="W360" t="s">
        <v>103</v>
      </c>
      <c r="X360">
        <v>4</v>
      </c>
      <c r="Y360">
        <v>6</v>
      </c>
      <c r="Z360" t="s">
        <v>55</v>
      </c>
      <c r="AA360" t="s">
        <v>87</v>
      </c>
      <c r="AB360">
        <v>4</v>
      </c>
      <c r="AC360" t="s">
        <v>98</v>
      </c>
      <c r="AD360" t="s">
        <v>93</v>
      </c>
      <c r="AE360" s="15">
        <v>456.61750000000001</v>
      </c>
      <c r="AF360" s="4">
        <v>608.82333333333338</v>
      </c>
    </row>
    <row r="361" spans="1:32" x14ac:dyDescent="0.25">
      <c r="A361" t="s">
        <v>1162</v>
      </c>
      <c r="B361" t="s">
        <v>1163</v>
      </c>
      <c r="C361">
        <v>55</v>
      </c>
      <c r="D361" t="s">
        <v>58</v>
      </c>
      <c r="E361" t="s">
        <v>109</v>
      </c>
      <c r="F361" t="s">
        <v>90</v>
      </c>
      <c r="G361" t="s">
        <v>1164</v>
      </c>
      <c r="H361" s="1">
        <v>45408</v>
      </c>
      <c r="I361" s="1">
        <v>45532</v>
      </c>
      <c r="J361">
        <v>124</v>
      </c>
      <c r="K361">
        <v>14</v>
      </c>
      <c r="L361">
        <v>2</v>
      </c>
      <c r="M361" t="s">
        <v>72</v>
      </c>
      <c r="N361" s="4">
        <v>1175.56</v>
      </c>
      <c r="O361" t="s">
        <v>79</v>
      </c>
      <c r="P361" t="s">
        <v>118</v>
      </c>
      <c r="Q361" t="s">
        <v>63</v>
      </c>
      <c r="R361" t="s">
        <v>64</v>
      </c>
      <c r="S361" t="s">
        <v>39</v>
      </c>
      <c r="T361">
        <v>13</v>
      </c>
      <c r="U361" t="s">
        <v>41</v>
      </c>
      <c r="V361" t="s">
        <v>53</v>
      </c>
      <c r="W361" t="s">
        <v>103</v>
      </c>
      <c r="X361">
        <v>4</v>
      </c>
      <c r="Y361">
        <v>8</v>
      </c>
      <c r="Z361" t="s">
        <v>44</v>
      </c>
      <c r="AA361" t="s">
        <v>87</v>
      </c>
      <c r="AB361">
        <v>4</v>
      </c>
      <c r="AC361" t="s">
        <v>114</v>
      </c>
      <c r="AD361" t="s">
        <v>145</v>
      </c>
      <c r="AE361" s="15">
        <v>587.78</v>
      </c>
      <c r="AF361" s="4">
        <v>83.968571428571423</v>
      </c>
    </row>
    <row r="362" spans="1:32" x14ac:dyDescent="0.25">
      <c r="A362" t="s">
        <v>1165</v>
      </c>
      <c r="B362" t="s">
        <v>1166</v>
      </c>
      <c r="C362">
        <v>57</v>
      </c>
      <c r="D362" t="s">
        <v>96</v>
      </c>
      <c r="E362" t="s">
        <v>84</v>
      </c>
      <c r="F362" t="s">
        <v>90</v>
      </c>
      <c r="G362" t="s">
        <v>1167</v>
      </c>
      <c r="H362" s="1">
        <v>45351</v>
      </c>
      <c r="I362" s="1">
        <v>45359</v>
      </c>
      <c r="J362">
        <v>8</v>
      </c>
      <c r="K362">
        <v>8</v>
      </c>
      <c r="L362">
        <v>1</v>
      </c>
      <c r="M362" t="s">
        <v>61</v>
      </c>
      <c r="N362" s="4">
        <v>949.64</v>
      </c>
      <c r="O362" t="s">
        <v>37</v>
      </c>
      <c r="P362" t="s">
        <v>51</v>
      </c>
      <c r="Q362" t="s">
        <v>63</v>
      </c>
      <c r="R362" t="s">
        <v>40</v>
      </c>
      <c r="S362" t="s">
        <v>119</v>
      </c>
      <c r="T362">
        <v>7</v>
      </c>
      <c r="U362" t="s">
        <v>87</v>
      </c>
      <c r="V362" t="s">
        <v>81</v>
      </c>
      <c r="W362" t="s">
        <v>43</v>
      </c>
      <c r="X362">
        <v>2</v>
      </c>
      <c r="Y362">
        <v>3</v>
      </c>
      <c r="Z362" t="s">
        <v>44</v>
      </c>
      <c r="AA362" t="s">
        <v>87</v>
      </c>
      <c r="AB362">
        <v>4</v>
      </c>
      <c r="AC362" t="s">
        <v>114</v>
      </c>
      <c r="AD362" t="s">
        <v>145</v>
      </c>
      <c r="AE362" s="15">
        <v>949.64</v>
      </c>
      <c r="AF362" s="4">
        <v>118.705</v>
      </c>
    </row>
    <row r="363" spans="1:32" x14ac:dyDescent="0.25">
      <c r="A363" t="s">
        <v>1168</v>
      </c>
      <c r="B363" t="s">
        <v>1169</v>
      </c>
      <c r="C363">
        <v>49</v>
      </c>
      <c r="D363" t="s">
        <v>32</v>
      </c>
      <c r="E363" t="s">
        <v>77</v>
      </c>
      <c r="F363" t="s">
        <v>34</v>
      </c>
      <c r="G363" t="s">
        <v>1170</v>
      </c>
      <c r="H363" s="1">
        <v>45363</v>
      </c>
      <c r="I363" s="1">
        <v>45537</v>
      </c>
      <c r="J363">
        <v>174</v>
      </c>
      <c r="K363">
        <v>7</v>
      </c>
      <c r="L363">
        <v>1</v>
      </c>
      <c r="M363" t="s">
        <v>36</v>
      </c>
      <c r="N363" s="4">
        <v>1462.09</v>
      </c>
      <c r="O363" t="s">
        <v>73</v>
      </c>
      <c r="P363" t="s">
        <v>118</v>
      </c>
      <c r="Q363" t="s">
        <v>39</v>
      </c>
      <c r="R363" t="s">
        <v>40</v>
      </c>
      <c r="S363" t="s">
        <v>39</v>
      </c>
      <c r="T363">
        <v>6</v>
      </c>
      <c r="U363" t="s">
        <v>87</v>
      </c>
      <c r="V363" t="s">
        <v>81</v>
      </c>
      <c r="W363" t="s">
        <v>54</v>
      </c>
      <c r="X363">
        <v>3</v>
      </c>
      <c r="Y363">
        <v>9</v>
      </c>
      <c r="Z363" t="s">
        <v>44</v>
      </c>
      <c r="AA363" t="s">
        <v>41</v>
      </c>
      <c r="AB363">
        <v>5</v>
      </c>
      <c r="AC363" t="s">
        <v>98</v>
      </c>
      <c r="AD363" t="s">
        <v>93</v>
      </c>
      <c r="AE363" s="15">
        <v>1462.09</v>
      </c>
      <c r="AF363" s="4">
        <v>208.86999999999998</v>
      </c>
    </row>
    <row r="364" spans="1:32" x14ac:dyDescent="0.25">
      <c r="A364" t="s">
        <v>1171</v>
      </c>
      <c r="B364" t="s">
        <v>1172</v>
      </c>
      <c r="C364">
        <v>42</v>
      </c>
      <c r="D364" t="s">
        <v>32</v>
      </c>
      <c r="E364" t="s">
        <v>59</v>
      </c>
      <c r="F364" t="s">
        <v>34</v>
      </c>
      <c r="G364" t="s">
        <v>1173</v>
      </c>
      <c r="H364" s="1">
        <v>45343</v>
      </c>
      <c r="I364" s="1">
        <v>45377</v>
      </c>
      <c r="J364">
        <v>34</v>
      </c>
      <c r="K364">
        <v>6</v>
      </c>
      <c r="L364">
        <v>4</v>
      </c>
      <c r="M364" t="s">
        <v>72</v>
      </c>
      <c r="N364" s="4">
        <v>1515.79</v>
      </c>
      <c r="O364" t="s">
        <v>37</v>
      </c>
      <c r="P364" t="s">
        <v>92</v>
      </c>
      <c r="Q364" t="s">
        <v>63</v>
      </c>
      <c r="R364" t="s">
        <v>40</v>
      </c>
      <c r="S364" t="s">
        <v>39</v>
      </c>
      <c r="T364">
        <v>5</v>
      </c>
      <c r="U364" t="s">
        <v>41</v>
      </c>
      <c r="V364" t="s">
        <v>42</v>
      </c>
      <c r="W364" t="s">
        <v>103</v>
      </c>
      <c r="X364">
        <v>2</v>
      </c>
      <c r="Y364">
        <v>3</v>
      </c>
      <c r="Z364" t="s">
        <v>55</v>
      </c>
      <c r="AA364" t="s">
        <v>41</v>
      </c>
      <c r="AB364">
        <v>4</v>
      </c>
      <c r="AC364" t="s">
        <v>114</v>
      </c>
      <c r="AD364" t="s">
        <v>93</v>
      </c>
      <c r="AE364" s="15">
        <v>378.94749999999999</v>
      </c>
      <c r="AF364" s="4">
        <v>252.63166666666666</v>
      </c>
    </row>
    <row r="365" spans="1:32" x14ac:dyDescent="0.25">
      <c r="A365" t="s">
        <v>1174</v>
      </c>
      <c r="B365" t="s">
        <v>1175</v>
      </c>
      <c r="C365">
        <v>20</v>
      </c>
      <c r="D365" t="s">
        <v>96</v>
      </c>
      <c r="E365" t="s">
        <v>77</v>
      </c>
      <c r="F365" t="s">
        <v>90</v>
      </c>
      <c r="G365" t="s">
        <v>1176</v>
      </c>
      <c r="H365" s="1">
        <v>45483</v>
      </c>
      <c r="I365" s="1">
        <v>45577</v>
      </c>
      <c r="J365">
        <v>94</v>
      </c>
      <c r="K365">
        <v>13</v>
      </c>
      <c r="L365">
        <v>2</v>
      </c>
      <c r="M365" t="s">
        <v>61</v>
      </c>
      <c r="N365" s="4">
        <v>669.69</v>
      </c>
      <c r="O365" t="s">
        <v>37</v>
      </c>
      <c r="P365" t="s">
        <v>118</v>
      </c>
      <c r="Q365" t="s">
        <v>63</v>
      </c>
      <c r="R365" t="s">
        <v>64</v>
      </c>
      <c r="S365" t="s">
        <v>119</v>
      </c>
      <c r="T365">
        <v>12</v>
      </c>
      <c r="U365" t="s">
        <v>41</v>
      </c>
      <c r="V365" t="s">
        <v>42</v>
      </c>
      <c r="W365" t="s">
        <v>54</v>
      </c>
      <c r="X365">
        <v>7</v>
      </c>
      <c r="Y365">
        <v>10</v>
      </c>
      <c r="Z365" t="s">
        <v>44</v>
      </c>
      <c r="AA365" t="s">
        <v>87</v>
      </c>
      <c r="AB365">
        <v>4</v>
      </c>
      <c r="AC365" t="s">
        <v>114</v>
      </c>
      <c r="AD365" t="s">
        <v>67</v>
      </c>
      <c r="AE365" s="15">
        <v>334.84500000000003</v>
      </c>
      <c r="AF365" s="4">
        <v>51.514615384615389</v>
      </c>
    </row>
    <row r="366" spans="1:32" x14ac:dyDescent="0.25">
      <c r="A366" t="s">
        <v>1177</v>
      </c>
      <c r="B366" t="s">
        <v>1178</v>
      </c>
      <c r="C366">
        <v>39</v>
      </c>
      <c r="D366" t="s">
        <v>32</v>
      </c>
      <c r="E366" t="s">
        <v>70</v>
      </c>
      <c r="F366" t="s">
        <v>34</v>
      </c>
      <c r="G366" t="s">
        <v>1179</v>
      </c>
      <c r="H366" s="1">
        <v>45349</v>
      </c>
      <c r="I366" s="1">
        <v>45527</v>
      </c>
      <c r="J366">
        <v>178</v>
      </c>
      <c r="K366">
        <v>8</v>
      </c>
      <c r="L366">
        <v>4</v>
      </c>
      <c r="M366" t="s">
        <v>36</v>
      </c>
      <c r="N366" s="4">
        <v>301.98</v>
      </c>
      <c r="O366" t="s">
        <v>37</v>
      </c>
      <c r="P366" t="s">
        <v>86</v>
      </c>
      <c r="Q366" t="s">
        <v>39</v>
      </c>
      <c r="R366" t="s">
        <v>64</v>
      </c>
      <c r="S366" t="s">
        <v>39</v>
      </c>
      <c r="T366">
        <v>7</v>
      </c>
      <c r="U366" t="s">
        <v>41</v>
      </c>
      <c r="V366" t="s">
        <v>81</v>
      </c>
      <c r="W366" t="s">
        <v>103</v>
      </c>
      <c r="X366">
        <v>2</v>
      </c>
      <c r="Y366">
        <v>8</v>
      </c>
      <c r="Z366" t="s">
        <v>44</v>
      </c>
      <c r="AA366" t="s">
        <v>41</v>
      </c>
      <c r="AB366">
        <v>1</v>
      </c>
      <c r="AC366" t="s">
        <v>66</v>
      </c>
      <c r="AD366" t="s">
        <v>46</v>
      </c>
      <c r="AE366" s="15">
        <v>75.495000000000005</v>
      </c>
      <c r="AF366" s="4">
        <v>37.747500000000002</v>
      </c>
    </row>
    <row r="367" spans="1:32" x14ac:dyDescent="0.25">
      <c r="A367" t="s">
        <v>1180</v>
      </c>
      <c r="B367" t="s">
        <v>1181</v>
      </c>
      <c r="C367">
        <v>33</v>
      </c>
      <c r="D367" t="s">
        <v>96</v>
      </c>
      <c r="E367" t="s">
        <v>84</v>
      </c>
      <c r="F367" t="s">
        <v>90</v>
      </c>
      <c r="G367" t="s">
        <v>1182</v>
      </c>
      <c r="H367" s="1">
        <v>45645</v>
      </c>
      <c r="I367" s="1">
        <v>45648</v>
      </c>
      <c r="J367">
        <v>3</v>
      </c>
      <c r="K367">
        <v>8</v>
      </c>
      <c r="L367">
        <v>2</v>
      </c>
      <c r="M367" t="s">
        <v>72</v>
      </c>
      <c r="N367" s="4">
        <v>708.56</v>
      </c>
      <c r="O367" t="s">
        <v>73</v>
      </c>
      <c r="P367" t="s">
        <v>92</v>
      </c>
      <c r="Q367" t="s">
        <v>63</v>
      </c>
      <c r="R367" t="s">
        <v>52</v>
      </c>
      <c r="S367" t="s">
        <v>39</v>
      </c>
      <c r="T367">
        <v>7</v>
      </c>
      <c r="U367" t="s">
        <v>41</v>
      </c>
      <c r="V367" t="s">
        <v>81</v>
      </c>
      <c r="W367" t="s">
        <v>54</v>
      </c>
      <c r="X367">
        <v>12</v>
      </c>
      <c r="Y367">
        <v>12</v>
      </c>
      <c r="Z367" t="s">
        <v>44</v>
      </c>
      <c r="AA367" t="s">
        <v>41</v>
      </c>
      <c r="AB367">
        <v>4</v>
      </c>
      <c r="AC367" t="s">
        <v>114</v>
      </c>
      <c r="AD367" t="s">
        <v>46</v>
      </c>
      <c r="AE367" s="15">
        <v>354.28</v>
      </c>
      <c r="AF367" s="4">
        <v>88.57</v>
      </c>
    </row>
    <row r="368" spans="1:32" x14ac:dyDescent="0.25">
      <c r="A368" t="s">
        <v>1183</v>
      </c>
      <c r="B368" t="s">
        <v>1184</v>
      </c>
      <c r="C368">
        <v>50</v>
      </c>
      <c r="D368" t="s">
        <v>58</v>
      </c>
      <c r="E368" t="s">
        <v>49</v>
      </c>
      <c r="F368" t="s">
        <v>34</v>
      </c>
      <c r="G368" t="s">
        <v>1185</v>
      </c>
      <c r="H368" s="1">
        <v>45331</v>
      </c>
      <c r="I368" s="1">
        <v>45425</v>
      </c>
      <c r="J368">
        <v>94</v>
      </c>
      <c r="K368">
        <v>7</v>
      </c>
      <c r="L368">
        <v>2</v>
      </c>
      <c r="M368" t="s">
        <v>72</v>
      </c>
      <c r="N368" s="4">
        <v>831.99</v>
      </c>
      <c r="O368" t="s">
        <v>73</v>
      </c>
      <c r="P368" t="s">
        <v>51</v>
      </c>
      <c r="Q368" t="s">
        <v>74</v>
      </c>
      <c r="R368" t="s">
        <v>40</v>
      </c>
      <c r="S368" t="s">
        <v>39</v>
      </c>
      <c r="T368">
        <v>6</v>
      </c>
      <c r="U368" t="s">
        <v>41</v>
      </c>
      <c r="V368" t="s">
        <v>53</v>
      </c>
      <c r="W368" t="s">
        <v>103</v>
      </c>
      <c r="X368">
        <v>2</v>
      </c>
      <c r="Y368">
        <v>5</v>
      </c>
      <c r="Z368" t="s">
        <v>55</v>
      </c>
      <c r="AA368" t="s">
        <v>87</v>
      </c>
      <c r="AB368">
        <v>2</v>
      </c>
      <c r="AC368" t="s">
        <v>66</v>
      </c>
      <c r="AD368" t="s">
        <v>145</v>
      </c>
      <c r="AE368" s="15">
        <v>415.995</v>
      </c>
      <c r="AF368" s="4">
        <v>118.85571428571428</v>
      </c>
    </row>
    <row r="369" spans="1:32" x14ac:dyDescent="0.25">
      <c r="A369" t="s">
        <v>1186</v>
      </c>
      <c r="B369" t="s">
        <v>1187</v>
      </c>
      <c r="C369">
        <v>59</v>
      </c>
      <c r="D369" t="s">
        <v>58</v>
      </c>
      <c r="E369" t="s">
        <v>70</v>
      </c>
      <c r="F369" t="s">
        <v>90</v>
      </c>
      <c r="G369" t="s">
        <v>1188</v>
      </c>
      <c r="H369" s="1">
        <v>45515</v>
      </c>
      <c r="I369" s="1">
        <v>45601</v>
      </c>
      <c r="J369">
        <v>86</v>
      </c>
      <c r="K369">
        <v>14</v>
      </c>
      <c r="L369">
        <v>2</v>
      </c>
      <c r="M369" t="s">
        <v>72</v>
      </c>
      <c r="N369" s="4">
        <v>1831.52</v>
      </c>
      <c r="O369" t="s">
        <v>73</v>
      </c>
      <c r="P369" t="s">
        <v>92</v>
      </c>
      <c r="Q369" t="s">
        <v>74</v>
      </c>
      <c r="R369" t="s">
        <v>40</v>
      </c>
      <c r="S369" t="s">
        <v>39</v>
      </c>
      <c r="T369">
        <v>13</v>
      </c>
      <c r="U369" t="s">
        <v>41</v>
      </c>
      <c r="V369" t="s">
        <v>53</v>
      </c>
      <c r="W369" t="s">
        <v>103</v>
      </c>
      <c r="X369">
        <v>8</v>
      </c>
      <c r="Y369">
        <v>11</v>
      </c>
      <c r="Z369" t="s">
        <v>44</v>
      </c>
      <c r="AA369" t="s">
        <v>87</v>
      </c>
      <c r="AB369">
        <v>3</v>
      </c>
      <c r="AC369" t="s">
        <v>98</v>
      </c>
      <c r="AD369" t="s">
        <v>145</v>
      </c>
      <c r="AE369" s="15">
        <v>915.76</v>
      </c>
      <c r="AF369" s="4">
        <v>130.82285714285715</v>
      </c>
    </row>
    <row r="370" spans="1:32" x14ac:dyDescent="0.25">
      <c r="A370" t="s">
        <v>1189</v>
      </c>
      <c r="B370" t="s">
        <v>1190</v>
      </c>
      <c r="C370">
        <v>41</v>
      </c>
      <c r="D370" t="s">
        <v>32</v>
      </c>
      <c r="E370" t="s">
        <v>33</v>
      </c>
      <c r="F370" t="s">
        <v>34</v>
      </c>
      <c r="G370" t="s">
        <v>1191</v>
      </c>
      <c r="H370" s="1">
        <v>45388</v>
      </c>
      <c r="I370" s="1">
        <v>45504</v>
      </c>
      <c r="J370">
        <v>116</v>
      </c>
      <c r="K370">
        <v>9</v>
      </c>
      <c r="L370">
        <v>4</v>
      </c>
      <c r="M370" t="s">
        <v>61</v>
      </c>
      <c r="N370" s="4">
        <v>156.52000000000001</v>
      </c>
      <c r="O370" t="s">
        <v>79</v>
      </c>
      <c r="P370" t="s">
        <v>38</v>
      </c>
      <c r="Q370" t="s">
        <v>74</v>
      </c>
      <c r="R370" t="s">
        <v>52</v>
      </c>
      <c r="S370" t="s">
        <v>129</v>
      </c>
      <c r="T370">
        <v>8</v>
      </c>
      <c r="U370" t="s">
        <v>87</v>
      </c>
      <c r="V370" t="s">
        <v>42</v>
      </c>
      <c r="W370" t="s">
        <v>103</v>
      </c>
      <c r="X370">
        <v>4</v>
      </c>
      <c r="Y370">
        <v>7</v>
      </c>
      <c r="Z370" t="s">
        <v>55</v>
      </c>
      <c r="AA370" t="s">
        <v>41</v>
      </c>
      <c r="AB370">
        <v>2</v>
      </c>
      <c r="AC370" t="s">
        <v>45</v>
      </c>
      <c r="AD370" t="s">
        <v>93</v>
      </c>
      <c r="AE370" s="15">
        <v>39.130000000000003</v>
      </c>
      <c r="AF370" s="4">
        <v>17.391111111111112</v>
      </c>
    </row>
    <row r="371" spans="1:32" x14ac:dyDescent="0.25">
      <c r="A371" t="s">
        <v>1192</v>
      </c>
      <c r="B371" t="s">
        <v>1193</v>
      </c>
      <c r="C371">
        <v>49</v>
      </c>
      <c r="D371" t="s">
        <v>32</v>
      </c>
      <c r="E371" t="s">
        <v>84</v>
      </c>
      <c r="F371" t="s">
        <v>34</v>
      </c>
      <c r="G371" t="s">
        <v>1194</v>
      </c>
      <c r="H371" s="1">
        <v>45601</v>
      </c>
      <c r="I371" s="1">
        <v>45649</v>
      </c>
      <c r="J371">
        <v>48</v>
      </c>
      <c r="K371">
        <v>12</v>
      </c>
      <c r="L371">
        <v>3</v>
      </c>
      <c r="M371" t="s">
        <v>61</v>
      </c>
      <c r="N371" s="4">
        <v>1496.58</v>
      </c>
      <c r="O371" t="s">
        <v>73</v>
      </c>
      <c r="P371" t="s">
        <v>38</v>
      </c>
      <c r="Q371" t="s">
        <v>74</v>
      </c>
      <c r="R371" t="s">
        <v>64</v>
      </c>
      <c r="S371" t="s">
        <v>129</v>
      </c>
      <c r="T371">
        <v>11</v>
      </c>
      <c r="U371" t="s">
        <v>87</v>
      </c>
      <c r="V371" t="s">
        <v>81</v>
      </c>
      <c r="W371" t="s">
        <v>103</v>
      </c>
      <c r="X371">
        <v>11</v>
      </c>
      <c r="Y371">
        <v>12</v>
      </c>
      <c r="Z371" t="s">
        <v>44</v>
      </c>
      <c r="AA371" t="s">
        <v>41</v>
      </c>
      <c r="AB371">
        <v>1</v>
      </c>
      <c r="AC371" t="s">
        <v>66</v>
      </c>
      <c r="AD371" t="s">
        <v>93</v>
      </c>
      <c r="AE371" s="15">
        <v>498.85999999999996</v>
      </c>
      <c r="AF371" s="4">
        <v>124.71499999999999</v>
      </c>
    </row>
    <row r="372" spans="1:32" x14ac:dyDescent="0.25">
      <c r="A372" t="s">
        <v>1195</v>
      </c>
      <c r="B372" t="s">
        <v>1196</v>
      </c>
      <c r="C372">
        <v>33</v>
      </c>
      <c r="D372" t="s">
        <v>96</v>
      </c>
      <c r="E372" t="s">
        <v>109</v>
      </c>
      <c r="F372" t="s">
        <v>34</v>
      </c>
      <c r="G372" t="s">
        <v>1197</v>
      </c>
      <c r="H372" s="1">
        <v>45346</v>
      </c>
      <c r="I372" s="1">
        <v>45560</v>
      </c>
      <c r="J372">
        <v>214</v>
      </c>
      <c r="K372">
        <v>6</v>
      </c>
      <c r="L372">
        <v>1</v>
      </c>
      <c r="M372" t="s">
        <v>61</v>
      </c>
      <c r="N372" s="4">
        <v>841.17</v>
      </c>
      <c r="O372" t="s">
        <v>79</v>
      </c>
      <c r="P372" t="s">
        <v>62</v>
      </c>
      <c r="Q372" t="s">
        <v>102</v>
      </c>
      <c r="R372" t="s">
        <v>52</v>
      </c>
      <c r="S372" t="s">
        <v>228</v>
      </c>
      <c r="T372">
        <v>5</v>
      </c>
      <c r="U372" t="s">
        <v>87</v>
      </c>
      <c r="V372" t="s">
        <v>81</v>
      </c>
      <c r="W372" t="s">
        <v>43</v>
      </c>
      <c r="X372">
        <v>2</v>
      </c>
      <c r="Y372">
        <v>9</v>
      </c>
      <c r="Z372" t="s">
        <v>55</v>
      </c>
      <c r="AA372" t="s">
        <v>87</v>
      </c>
      <c r="AB372">
        <v>3</v>
      </c>
      <c r="AC372" t="s">
        <v>164</v>
      </c>
      <c r="AD372" t="s">
        <v>46</v>
      </c>
      <c r="AE372" s="15">
        <v>841.17</v>
      </c>
      <c r="AF372" s="4">
        <v>140.19499999999999</v>
      </c>
    </row>
    <row r="373" spans="1:32" x14ac:dyDescent="0.25">
      <c r="A373" t="s">
        <v>1198</v>
      </c>
      <c r="B373" t="s">
        <v>1199</v>
      </c>
      <c r="C373">
        <v>18</v>
      </c>
      <c r="D373" t="s">
        <v>58</v>
      </c>
      <c r="E373" t="s">
        <v>49</v>
      </c>
      <c r="F373" t="s">
        <v>34</v>
      </c>
      <c r="G373" t="s">
        <v>1200</v>
      </c>
      <c r="H373" s="1">
        <v>45315</v>
      </c>
      <c r="I373" s="1">
        <v>45462</v>
      </c>
      <c r="J373">
        <v>147</v>
      </c>
      <c r="K373">
        <v>1</v>
      </c>
      <c r="L373">
        <v>3</v>
      </c>
      <c r="M373" t="s">
        <v>61</v>
      </c>
      <c r="N373" s="4">
        <v>881.04</v>
      </c>
      <c r="O373" t="s">
        <v>79</v>
      </c>
      <c r="P373" t="s">
        <v>92</v>
      </c>
      <c r="Q373" t="s">
        <v>63</v>
      </c>
      <c r="R373" t="s">
        <v>40</v>
      </c>
      <c r="S373" t="s">
        <v>228</v>
      </c>
      <c r="T373">
        <v>0</v>
      </c>
      <c r="U373" t="s">
        <v>87</v>
      </c>
      <c r="V373" t="s">
        <v>42</v>
      </c>
      <c r="W373" t="s">
        <v>54</v>
      </c>
      <c r="X373">
        <v>1</v>
      </c>
      <c r="Y373">
        <v>6</v>
      </c>
      <c r="Z373" t="s">
        <v>44</v>
      </c>
      <c r="AA373" t="s">
        <v>41</v>
      </c>
      <c r="AB373">
        <v>3</v>
      </c>
      <c r="AC373" t="s">
        <v>3109</v>
      </c>
      <c r="AD373" t="s">
        <v>67</v>
      </c>
      <c r="AE373" s="15">
        <v>293.68</v>
      </c>
      <c r="AF373" s="4">
        <v>881.04</v>
      </c>
    </row>
    <row r="374" spans="1:32" x14ac:dyDescent="0.25">
      <c r="A374" t="s">
        <v>1201</v>
      </c>
      <c r="B374" t="s">
        <v>1202</v>
      </c>
      <c r="C374">
        <v>53</v>
      </c>
      <c r="D374" t="s">
        <v>96</v>
      </c>
      <c r="E374" t="s">
        <v>70</v>
      </c>
      <c r="F374" t="s">
        <v>90</v>
      </c>
      <c r="G374" t="s">
        <v>1203</v>
      </c>
      <c r="H374" s="1">
        <v>45382</v>
      </c>
      <c r="I374" s="1">
        <v>45407</v>
      </c>
      <c r="J374">
        <v>25</v>
      </c>
      <c r="K374">
        <v>6</v>
      </c>
      <c r="L374">
        <v>3</v>
      </c>
      <c r="M374" t="s">
        <v>36</v>
      </c>
      <c r="N374" s="4">
        <v>584.39</v>
      </c>
      <c r="O374" t="s">
        <v>73</v>
      </c>
      <c r="P374" t="s">
        <v>92</v>
      </c>
      <c r="Q374" t="s">
        <v>39</v>
      </c>
      <c r="R374" t="s">
        <v>52</v>
      </c>
      <c r="S374" t="s">
        <v>39</v>
      </c>
      <c r="T374">
        <v>5</v>
      </c>
      <c r="U374" t="s">
        <v>87</v>
      </c>
      <c r="V374" t="s">
        <v>42</v>
      </c>
      <c r="W374" t="s">
        <v>54</v>
      </c>
      <c r="X374">
        <v>3</v>
      </c>
      <c r="Y374">
        <v>4</v>
      </c>
      <c r="Z374" t="s">
        <v>44</v>
      </c>
      <c r="AA374" t="s">
        <v>41</v>
      </c>
      <c r="AB374">
        <v>4</v>
      </c>
      <c r="AC374" t="s">
        <v>114</v>
      </c>
      <c r="AD374" t="s">
        <v>145</v>
      </c>
      <c r="AE374" s="15">
        <v>194.79666666666665</v>
      </c>
      <c r="AF374" s="4">
        <v>97.398333333333326</v>
      </c>
    </row>
    <row r="375" spans="1:32" x14ac:dyDescent="0.25">
      <c r="A375" t="s">
        <v>1204</v>
      </c>
      <c r="B375" t="s">
        <v>1205</v>
      </c>
      <c r="C375">
        <v>59</v>
      </c>
      <c r="D375" t="s">
        <v>96</v>
      </c>
      <c r="E375" t="s">
        <v>59</v>
      </c>
      <c r="F375" t="s">
        <v>34</v>
      </c>
      <c r="G375" t="s">
        <v>1206</v>
      </c>
      <c r="H375" s="1">
        <v>45433</v>
      </c>
      <c r="I375" s="1">
        <v>45532</v>
      </c>
      <c r="J375">
        <v>99</v>
      </c>
      <c r="K375">
        <v>2</v>
      </c>
      <c r="L375">
        <v>1</v>
      </c>
      <c r="M375" t="s">
        <v>36</v>
      </c>
      <c r="N375" s="4">
        <v>1487.69</v>
      </c>
      <c r="O375" t="s">
        <v>73</v>
      </c>
      <c r="P375" t="s">
        <v>62</v>
      </c>
      <c r="Q375" t="s">
        <v>39</v>
      </c>
      <c r="R375" t="s">
        <v>64</v>
      </c>
      <c r="S375" t="s">
        <v>39</v>
      </c>
      <c r="T375">
        <v>1</v>
      </c>
      <c r="U375" t="s">
        <v>41</v>
      </c>
      <c r="V375" t="s">
        <v>81</v>
      </c>
      <c r="W375" t="s">
        <v>54</v>
      </c>
      <c r="X375">
        <v>5</v>
      </c>
      <c r="Y375">
        <v>8</v>
      </c>
      <c r="Z375" t="s">
        <v>55</v>
      </c>
      <c r="AA375" t="s">
        <v>41</v>
      </c>
      <c r="AB375">
        <v>2</v>
      </c>
      <c r="AC375" t="s">
        <v>45</v>
      </c>
      <c r="AD375" t="s">
        <v>145</v>
      </c>
      <c r="AE375" s="15">
        <v>1487.69</v>
      </c>
      <c r="AF375" s="4">
        <v>743.84500000000003</v>
      </c>
    </row>
    <row r="376" spans="1:32" x14ac:dyDescent="0.25">
      <c r="A376" t="s">
        <v>1207</v>
      </c>
      <c r="B376" t="s">
        <v>1208</v>
      </c>
      <c r="C376">
        <v>27</v>
      </c>
      <c r="D376" t="s">
        <v>32</v>
      </c>
      <c r="E376" t="s">
        <v>33</v>
      </c>
      <c r="F376" t="s">
        <v>34</v>
      </c>
      <c r="G376" t="s">
        <v>1209</v>
      </c>
      <c r="H376" s="1">
        <v>45368</v>
      </c>
      <c r="I376" s="1">
        <v>45475</v>
      </c>
      <c r="J376">
        <v>107</v>
      </c>
      <c r="K376">
        <v>3</v>
      </c>
      <c r="L376">
        <v>1</v>
      </c>
      <c r="M376" t="s">
        <v>61</v>
      </c>
      <c r="N376" s="4">
        <v>496.18</v>
      </c>
      <c r="O376" t="s">
        <v>79</v>
      </c>
      <c r="P376" t="s">
        <v>51</v>
      </c>
      <c r="Q376" t="s">
        <v>102</v>
      </c>
      <c r="R376" t="s">
        <v>52</v>
      </c>
      <c r="S376" t="s">
        <v>119</v>
      </c>
      <c r="T376">
        <v>2</v>
      </c>
      <c r="U376" t="s">
        <v>41</v>
      </c>
      <c r="V376" t="s">
        <v>53</v>
      </c>
      <c r="W376" t="s">
        <v>43</v>
      </c>
      <c r="X376">
        <v>3</v>
      </c>
      <c r="Y376">
        <v>7</v>
      </c>
      <c r="Z376" t="s">
        <v>55</v>
      </c>
      <c r="AA376" t="s">
        <v>41</v>
      </c>
      <c r="AB376">
        <v>4</v>
      </c>
      <c r="AC376" t="s">
        <v>98</v>
      </c>
      <c r="AD376" t="s">
        <v>67</v>
      </c>
      <c r="AE376" s="15">
        <v>496.18</v>
      </c>
      <c r="AF376" s="4">
        <v>165.39333333333335</v>
      </c>
    </row>
    <row r="377" spans="1:32" x14ac:dyDescent="0.25">
      <c r="A377" t="s">
        <v>1210</v>
      </c>
      <c r="B377" t="s">
        <v>1211</v>
      </c>
      <c r="C377">
        <v>36</v>
      </c>
      <c r="D377" t="s">
        <v>32</v>
      </c>
      <c r="E377" t="s">
        <v>109</v>
      </c>
      <c r="F377" t="s">
        <v>34</v>
      </c>
      <c r="G377" t="s">
        <v>1212</v>
      </c>
      <c r="H377" s="1">
        <v>45476</v>
      </c>
      <c r="I377" s="1">
        <v>45484</v>
      </c>
      <c r="J377">
        <v>8</v>
      </c>
      <c r="K377">
        <v>2</v>
      </c>
      <c r="L377">
        <v>4</v>
      </c>
      <c r="M377" t="s">
        <v>72</v>
      </c>
      <c r="N377" s="4">
        <v>665.58</v>
      </c>
      <c r="O377" t="s">
        <v>79</v>
      </c>
      <c r="P377" t="s">
        <v>86</v>
      </c>
      <c r="Q377" t="s">
        <v>74</v>
      </c>
      <c r="R377" t="s">
        <v>40</v>
      </c>
      <c r="S377" t="s">
        <v>39</v>
      </c>
      <c r="T377">
        <v>1</v>
      </c>
      <c r="U377" t="s">
        <v>41</v>
      </c>
      <c r="V377" t="s">
        <v>81</v>
      </c>
      <c r="W377" t="s">
        <v>103</v>
      </c>
      <c r="X377">
        <v>7</v>
      </c>
      <c r="Y377">
        <v>7</v>
      </c>
      <c r="Z377" t="s">
        <v>55</v>
      </c>
      <c r="AA377" t="s">
        <v>41</v>
      </c>
      <c r="AB377">
        <v>3</v>
      </c>
      <c r="AC377" t="s">
        <v>66</v>
      </c>
      <c r="AD377" t="s">
        <v>46</v>
      </c>
      <c r="AE377" s="15">
        <v>166.39500000000001</v>
      </c>
      <c r="AF377" s="4">
        <v>332.79</v>
      </c>
    </row>
    <row r="378" spans="1:32" x14ac:dyDescent="0.25">
      <c r="A378" t="s">
        <v>1213</v>
      </c>
      <c r="B378" t="s">
        <v>1214</v>
      </c>
      <c r="C378">
        <v>31</v>
      </c>
      <c r="D378" t="s">
        <v>58</v>
      </c>
      <c r="E378" t="s">
        <v>77</v>
      </c>
      <c r="F378" t="s">
        <v>34</v>
      </c>
      <c r="G378" t="s">
        <v>1215</v>
      </c>
      <c r="H378" s="1">
        <v>45335</v>
      </c>
      <c r="I378" s="1">
        <v>45621</v>
      </c>
      <c r="J378">
        <v>286</v>
      </c>
      <c r="K378">
        <v>5</v>
      </c>
      <c r="L378">
        <v>4</v>
      </c>
      <c r="M378" t="s">
        <v>61</v>
      </c>
      <c r="N378" s="4">
        <v>1920.91</v>
      </c>
      <c r="O378" t="s">
        <v>73</v>
      </c>
      <c r="P378" t="s">
        <v>51</v>
      </c>
      <c r="Q378" t="s">
        <v>102</v>
      </c>
      <c r="R378" t="s">
        <v>40</v>
      </c>
      <c r="S378" t="s">
        <v>228</v>
      </c>
      <c r="T378">
        <v>4</v>
      </c>
      <c r="U378" t="s">
        <v>41</v>
      </c>
      <c r="V378" t="s">
        <v>81</v>
      </c>
      <c r="W378" t="s">
        <v>103</v>
      </c>
      <c r="X378">
        <v>2</v>
      </c>
      <c r="Y378">
        <v>11</v>
      </c>
      <c r="Z378" t="s">
        <v>44</v>
      </c>
      <c r="AA378" t="s">
        <v>87</v>
      </c>
      <c r="AB378">
        <v>3</v>
      </c>
      <c r="AC378" t="s">
        <v>66</v>
      </c>
      <c r="AD378" t="s">
        <v>46</v>
      </c>
      <c r="AE378" s="15">
        <v>480.22750000000002</v>
      </c>
      <c r="AF378" s="4">
        <v>384.18200000000002</v>
      </c>
    </row>
    <row r="379" spans="1:32" x14ac:dyDescent="0.25">
      <c r="A379" t="s">
        <v>1216</v>
      </c>
      <c r="B379" t="s">
        <v>1217</v>
      </c>
      <c r="C379">
        <v>59</v>
      </c>
      <c r="D379" t="s">
        <v>58</v>
      </c>
      <c r="E379" t="s">
        <v>59</v>
      </c>
      <c r="F379" t="s">
        <v>34</v>
      </c>
      <c r="G379" t="s">
        <v>1218</v>
      </c>
      <c r="H379" s="1">
        <v>45332</v>
      </c>
      <c r="I379" s="1">
        <v>45655</v>
      </c>
      <c r="J379">
        <v>323</v>
      </c>
      <c r="K379">
        <v>8</v>
      </c>
      <c r="L379">
        <v>1</v>
      </c>
      <c r="M379" t="s">
        <v>72</v>
      </c>
      <c r="N379" s="4">
        <v>1148.79</v>
      </c>
      <c r="O379" t="s">
        <v>79</v>
      </c>
      <c r="P379" t="s">
        <v>92</v>
      </c>
      <c r="Q379" t="s">
        <v>102</v>
      </c>
      <c r="R379" t="s">
        <v>40</v>
      </c>
      <c r="S379" t="s">
        <v>39</v>
      </c>
      <c r="T379">
        <v>7</v>
      </c>
      <c r="U379" t="s">
        <v>41</v>
      </c>
      <c r="V379" t="s">
        <v>81</v>
      </c>
      <c r="W379" t="s">
        <v>103</v>
      </c>
      <c r="X379">
        <v>2</v>
      </c>
      <c r="Y379">
        <v>12</v>
      </c>
      <c r="Z379" t="s">
        <v>44</v>
      </c>
      <c r="AA379" t="s">
        <v>87</v>
      </c>
      <c r="AB379">
        <v>2</v>
      </c>
      <c r="AC379" t="s">
        <v>66</v>
      </c>
      <c r="AD379" t="s">
        <v>145</v>
      </c>
      <c r="AE379" s="15">
        <v>1148.79</v>
      </c>
      <c r="AF379" s="4">
        <v>143.59875</v>
      </c>
    </row>
    <row r="380" spans="1:32" x14ac:dyDescent="0.25">
      <c r="A380" t="s">
        <v>1219</v>
      </c>
      <c r="B380" t="s">
        <v>1220</v>
      </c>
      <c r="C380">
        <v>21</v>
      </c>
      <c r="D380" t="s">
        <v>96</v>
      </c>
      <c r="E380" t="s">
        <v>59</v>
      </c>
      <c r="F380" t="s">
        <v>90</v>
      </c>
      <c r="G380" t="s">
        <v>1221</v>
      </c>
      <c r="H380" s="1">
        <v>45452</v>
      </c>
      <c r="I380" s="1">
        <v>45636</v>
      </c>
      <c r="J380">
        <v>184</v>
      </c>
      <c r="K380">
        <v>2</v>
      </c>
      <c r="L380">
        <v>2</v>
      </c>
      <c r="M380" t="s">
        <v>36</v>
      </c>
      <c r="N380" s="4">
        <v>1082.8699999999999</v>
      </c>
      <c r="O380" t="s">
        <v>37</v>
      </c>
      <c r="P380" t="s">
        <v>62</v>
      </c>
      <c r="Q380" t="s">
        <v>39</v>
      </c>
      <c r="R380" t="s">
        <v>40</v>
      </c>
      <c r="S380" t="s">
        <v>39</v>
      </c>
      <c r="T380">
        <v>1</v>
      </c>
      <c r="U380" t="s">
        <v>87</v>
      </c>
      <c r="V380" t="s">
        <v>53</v>
      </c>
      <c r="W380" t="s">
        <v>103</v>
      </c>
      <c r="X380">
        <v>6</v>
      </c>
      <c r="Y380">
        <v>12</v>
      </c>
      <c r="Z380" t="s">
        <v>44</v>
      </c>
      <c r="AA380" t="s">
        <v>41</v>
      </c>
      <c r="AB380">
        <v>1</v>
      </c>
      <c r="AC380" t="s">
        <v>66</v>
      </c>
      <c r="AD380" t="s">
        <v>67</v>
      </c>
      <c r="AE380" s="15">
        <v>541.43499999999995</v>
      </c>
      <c r="AF380" s="4">
        <v>541.43499999999995</v>
      </c>
    </row>
    <row r="381" spans="1:32" x14ac:dyDescent="0.25">
      <c r="A381" t="s">
        <v>1222</v>
      </c>
      <c r="B381" t="s">
        <v>1223</v>
      </c>
      <c r="C381">
        <v>21</v>
      </c>
      <c r="D381" t="s">
        <v>96</v>
      </c>
      <c r="E381" t="s">
        <v>109</v>
      </c>
      <c r="F381" t="s">
        <v>34</v>
      </c>
      <c r="G381" t="s">
        <v>1224</v>
      </c>
      <c r="H381" s="1">
        <v>45396</v>
      </c>
      <c r="I381" s="1">
        <v>45639</v>
      </c>
      <c r="J381">
        <v>243</v>
      </c>
      <c r="K381">
        <v>11</v>
      </c>
      <c r="L381">
        <v>1</v>
      </c>
      <c r="M381" t="s">
        <v>61</v>
      </c>
      <c r="N381" s="4">
        <v>1346.82</v>
      </c>
      <c r="O381" t="s">
        <v>37</v>
      </c>
      <c r="P381" t="s">
        <v>38</v>
      </c>
      <c r="Q381" t="s">
        <v>102</v>
      </c>
      <c r="R381" t="s">
        <v>64</v>
      </c>
      <c r="S381" t="s">
        <v>129</v>
      </c>
      <c r="T381">
        <v>10</v>
      </c>
      <c r="U381" t="s">
        <v>41</v>
      </c>
      <c r="V381" t="s">
        <v>53</v>
      </c>
      <c r="W381" t="s">
        <v>54</v>
      </c>
      <c r="X381">
        <v>4</v>
      </c>
      <c r="Y381">
        <v>12</v>
      </c>
      <c r="Z381" t="s">
        <v>55</v>
      </c>
      <c r="AA381" t="s">
        <v>41</v>
      </c>
      <c r="AB381">
        <v>5</v>
      </c>
      <c r="AC381" t="s">
        <v>114</v>
      </c>
      <c r="AD381" t="s">
        <v>67</v>
      </c>
      <c r="AE381" s="15">
        <v>1346.82</v>
      </c>
      <c r="AF381" s="4">
        <v>122.43818181818182</v>
      </c>
    </row>
    <row r="382" spans="1:32" x14ac:dyDescent="0.25">
      <c r="A382" t="s">
        <v>1225</v>
      </c>
      <c r="B382" t="s">
        <v>1226</v>
      </c>
      <c r="C382">
        <v>65</v>
      </c>
      <c r="D382" t="s">
        <v>32</v>
      </c>
      <c r="E382" t="s">
        <v>109</v>
      </c>
      <c r="F382" t="s">
        <v>34</v>
      </c>
      <c r="G382" t="s">
        <v>1227</v>
      </c>
      <c r="H382" s="1">
        <v>45522</v>
      </c>
      <c r="I382" s="1">
        <v>45528</v>
      </c>
      <c r="J382">
        <v>6</v>
      </c>
      <c r="K382">
        <v>8</v>
      </c>
      <c r="L382">
        <v>4</v>
      </c>
      <c r="M382" t="s">
        <v>61</v>
      </c>
      <c r="N382" s="4">
        <v>1620.51</v>
      </c>
      <c r="O382" t="s">
        <v>37</v>
      </c>
      <c r="P382" t="s">
        <v>80</v>
      </c>
      <c r="Q382" t="s">
        <v>102</v>
      </c>
      <c r="R382" t="s">
        <v>52</v>
      </c>
      <c r="S382" t="s">
        <v>119</v>
      </c>
      <c r="T382">
        <v>7</v>
      </c>
      <c r="U382" t="s">
        <v>87</v>
      </c>
      <c r="V382" t="s">
        <v>53</v>
      </c>
      <c r="W382" t="s">
        <v>103</v>
      </c>
      <c r="X382">
        <v>8</v>
      </c>
      <c r="Y382">
        <v>8</v>
      </c>
      <c r="Z382" t="s">
        <v>44</v>
      </c>
      <c r="AA382" t="s">
        <v>41</v>
      </c>
      <c r="AB382">
        <v>5</v>
      </c>
      <c r="AC382" t="s">
        <v>114</v>
      </c>
      <c r="AD382" t="s">
        <v>145</v>
      </c>
      <c r="AE382" s="15">
        <v>405.1275</v>
      </c>
      <c r="AF382" s="4">
        <v>202.56375</v>
      </c>
    </row>
    <row r="383" spans="1:32" x14ac:dyDescent="0.25">
      <c r="A383" t="s">
        <v>1228</v>
      </c>
      <c r="B383" t="s">
        <v>1229</v>
      </c>
      <c r="C383">
        <v>22</v>
      </c>
      <c r="D383" t="s">
        <v>96</v>
      </c>
      <c r="E383" t="s">
        <v>109</v>
      </c>
      <c r="F383" t="s">
        <v>90</v>
      </c>
      <c r="G383" t="s">
        <v>1230</v>
      </c>
      <c r="H383" s="1">
        <v>45409</v>
      </c>
      <c r="I383" s="1">
        <v>45493</v>
      </c>
      <c r="J383">
        <v>84</v>
      </c>
      <c r="K383">
        <v>7</v>
      </c>
      <c r="L383">
        <v>1</v>
      </c>
      <c r="M383" t="s">
        <v>36</v>
      </c>
      <c r="N383" s="4">
        <v>1063.27</v>
      </c>
      <c r="O383" t="s">
        <v>79</v>
      </c>
      <c r="P383" t="s">
        <v>86</v>
      </c>
      <c r="Q383" t="s">
        <v>39</v>
      </c>
      <c r="R383" t="s">
        <v>52</v>
      </c>
      <c r="S383" t="s">
        <v>39</v>
      </c>
      <c r="T383">
        <v>6</v>
      </c>
      <c r="U383" t="s">
        <v>41</v>
      </c>
      <c r="V383" t="s">
        <v>53</v>
      </c>
      <c r="W383" t="s">
        <v>103</v>
      </c>
      <c r="X383">
        <v>4</v>
      </c>
      <c r="Y383">
        <v>7</v>
      </c>
      <c r="Z383" t="s">
        <v>44</v>
      </c>
      <c r="AA383" t="s">
        <v>87</v>
      </c>
      <c r="AB383">
        <v>4</v>
      </c>
      <c r="AC383" t="s">
        <v>164</v>
      </c>
      <c r="AD383" t="s">
        <v>67</v>
      </c>
      <c r="AE383" s="15">
        <v>1063.27</v>
      </c>
      <c r="AF383" s="4">
        <v>151.89571428571429</v>
      </c>
    </row>
    <row r="384" spans="1:32" x14ac:dyDescent="0.25">
      <c r="A384" t="s">
        <v>1231</v>
      </c>
      <c r="B384" t="s">
        <v>1232</v>
      </c>
      <c r="C384">
        <v>41</v>
      </c>
      <c r="D384" t="s">
        <v>96</v>
      </c>
      <c r="E384" t="s">
        <v>70</v>
      </c>
      <c r="F384" t="s">
        <v>90</v>
      </c>
      <c r="G384" t="s">
        <v>1233</v>
      </c>
      <c r="H384" s="1">
        <v>45622</v>
      </c>
      <c r="I384" s="1">
        <v>45645</v>
      </c>
      <c r="J384">
        <v>23</v>
      </c>
      <c r="K384">
        <v>14</v>
      </c>
      <c r="L384">
        <v>4</v>
      </c>
      <c r="M384" t="s">
        <v>61</v>
      </c>
      <c r="N384" s="4">
        <v>1500.98</v>
      </c>
      <c r="O384" t="s">
        <v>73</v>
      </c>
      <c r="P384" t="s">
        <v>118</v>
      </c>
      <c r="Q384" t="s">
        <v>102</v>
      </c>
      <c r="R384" t="s">
        <v>40</v>
      </c>
      <c r="S384" t="s">
        <v>228</v>
      </c>
      <c r="T384">
        <v>13</v>
      </c>
      <c r="U384" t="s">
        <v>41</v>
      </c>
      <c r="V384" t="s">
        <v>81</v>
      </c>
      <c r="W384" t="s">
        <v>103</v>
      </c>
      <c r="X384">
        <v>11</v>
      </c>
      <c r="Y384">
        <v>12</v>
      </c>
      <c r="Z384" t="s">
        <v>55</v>
      </c>
      <c r="AA384" t="s">
        <v>87</v>
      </c>
      <c r="AB384">
        <v>5</v>
      </c>
      <c r="AC384" t="s">
        <v>164</v>
      </c>
      <c r="AD384" t="s">
        <v>93</v>
      </c>
      <c r="AE384" s="15">
        <v>375.245</v>
      </c>
      <c r="AF384" s="4">
        <v>107.21285714285715</v>
      </c>
    </row>
    <row r="385" spans="1:32" x14ac:dyDescent="0.25">
      <c r="A385" t="s">
        <v>1234</v>
      </c>
      <c r="B385" t="s">
        <v>1235</v>
      </c>
      <c r="C385">
        <v>34</v>
      </c>
      <c r="D385" t="s">
        <v>32</v>
      </c>
      <c r="E385" t="s">
        <v>33</v>
      </c>
      <c r="F385" t="s">
        <v>34</v>
      </c>
      <c r="G385" t="s">
        <v>1236</v>
      </c>
      <c r="H385" s="1">
        <v>45409</v>
      </c>
      <c r="I385" s="1">
        <v>45599</v>
      </c>
      <c r="J385">
        <v>190</v>
      </c>
      <c r="K385">
        <v>13</v>
      </c>
      <c r="L385">
        <v>2</v>
      </c>
      <c r="M385" t="s">
        <v>36</v>
      </c>
      <c r="N385" s="4">
        <v>1487.05</v>
      </c>
      <c r="O385" t="s">
        <v>37</v>
      </c>
      <c r="P385" t="s">
        <v>80</v>
      </c>
      <c r="Q385" t="s">
        <v>39</v>
      </c>
      <c r="R385" t="s">
        <v>40</v>
      </c>
      <c r="S385" t="s">
        <v>39</v>
      </c>
      <c r="T385">
        <v>12</v>
      </c>
      <c r="U385" t="s">
        <v>87</v>
      </c>
      <c r="V385" t="s">
        <v>42</v>
      </c>
      <c r="W385" t="s">
        <v>54</v>
      </c>
      <c r="X385">
        <v>4</v>
      </c>
      <c r="Y385">
        <v>11</v>
      </c>
      <c r="Z385" t="s">
        <v>44</v>
      </c>
      <c r="AA385" t="s">
        <v>41</v>
      </c>
      <c r="AB385">
        <v>1</v>
      </c>
      <c r="AC385" t="s">
        <v>3109</v>
      </c>
      <c r="AD385" t="s">
        <v>46</v>
      </c>
      <c r="AE385" s="15">
        <v>743.52499999999998</v>
      </c>
      <c r="AF385" s="4">
        <v>114.38846153846154</v>
      </c>
    </row>
    <row r="386" spans="1:32" x14ac:dyDescent="0.25">
      <c r="A386" t="s">
        <v>1237</v>
      </c>
      <c r="B386" t="s">
        <v>1238</v>
      </c>
      <c r="C386">
        <v>49</v>
      </c>
      <c r="D386" t="s">
        <v>58</v>
      </c>
      <c r="E386" t="s">
        <v>33</v>
      </c>
      <c r="F386" t="s">
        <v>34</v>
      </c>
      <c r="G386" t="s">
        <v>1239</v>
      </c>
      <c r="H386" s="1">
        <v>45328</v>
      </c>
      <c r="I386" s="1">
        <v>45346</v>
      </c>
      <c r="J386">
        <v>18</v>
      </c>
      <c r="K386">
        <v>8</v>
      </c>
      <c r="L386">
        <v>1</v>
      </c>
      <c r="M386" t="s">
        <v>72</v>
      </c>
      <c r="N386" s="4">
        <v>1263.55</v>
      </c>
      <c r="O386" t="s">
        <v>79</v>
      </c>
      <c r="P386" t="s">
        <v>38</v>
      </c>
      <c r="Q386" t="s">
        <v>102</v>
      </c>
      <c r="R386" t="s">
        <v>40</v>
      </c>
      <c r="S386" t="s">
        <v>39</v>
      </c>
      <c r="T386">
        <v>7</v>
      </c>
      <c r="U386" t="s">
        <v>41</v>
      </c>
      <c r="V386" t="s">
        <v>81</v>
      </c>
      <c r="W386" t="s">
        <v>103</v>
      </c>
      <c r="X386">
        <v>2</v>
      </c>
      <c r="Y386">
        <v>2</v>
      </c>
      <c r="Z386" t="s">
        <v>44</v>
      </c>
      <c r="AA386" t="s">
        <v>87</v>
      </c>
      <c r="AB386">
        <v>3</v>
      </c>
      <c r="AC386" t="s">
        <v>45</v>
      </c>
      <c r="AD386" t="s">
        <v>93</v>
      </c>
      <c r="AE386" s="15">
        <v>1263.55</v>
      </c>
      <c r="AF386" s="4">
        <v>157.94374999999999</v>
      </c>
    </row>
    <row r="387" spans="1:32" x14ac:dyDescent="0.25">
      <c r="A387" t="s">
        <v>1240</v>
      </c>
      <c r="B387" t="s">
        <v>1241</v>
      </c>
      <c r="C387">
        <v>56</v>
      </c>
      <c r="D387" t="s">
        <v>96</v>
      </c>
      <c r="E387" t="s">
        <v>77</v>
      </c>
      <c r="F387" t="s">
        <v>90</v>
      </c>
      <c r="G387" t="s">
        <v>1242</v>
      </c>
      <c r="H387" s="1">
        <v>45328</v>
      </c>
      <c r="I387" s="1">
        <v>45506</v>
      </c>
      <c r="J387">
        <v>178</v>
      </c>
      <c r="K387">
        <v>6</v>
      </c>
      <c r="L387">
        <v>2</v>
      </c>
      <c r="M387" t="s">
        <v>61</v>
      </c>
      <c r="N387" s="4">
        <v>1408.46</v>
      </c>
      <c r="O387" t="s">
        <v>73</v>
      </c>
      <c r="P387" t="s">
        <v>62</v>
      </c>
      <c r="Q387" t="s">
        <v>63</v>
      </c>
      <c r="R387" t="s">
        <v>40</v>
      </c>
      <c r="S387" t="s">
        <v>228</v>
      </c>
      <c r="T387">
        <v>5</v>
      </c>
      <c r="U387" t="s">
        <v>41</v>
      </c>
      <c r="V387" t="s">
        <v>42</v>
      </c>
      <c r="W387" t="s">
        <v>43</v>
      </c>
      <c r="X387">
        <v>2</v>
      </c>
      <c r="Y387">
        <v>8</v>
      </c>
      <c r="Z387" t="s">
        <v>44</v>
      </c>
      <c r="AA387" t="s">
        <v>87</v>
      </c>
      <c r="AB387">
        <v>2</v>
      </c>
      <c r="AC387" t="s">
        <v>66</v>
      </c>
      <c r="AD387" t="s">
        <v>145</v>
      </c>
      <c r="AE387" s="15">
        <v>704.23</v>
      </c>
      <c r="AF387" s="4">
        <v>234.74333333333334</v>
      </c>
    </row>
    <row r="388" spans="1:32" x14ac:dyDescent="0.25">
      <c r="A388" t="s">
        <v>1243</v>
      </c>
      <c r="B388" t="s">
        <v>1244</v>
      </c>
      <c r="C388">
        <v>42</v>
      </c>
      <c r="D388" t="s">
        <v>58</v>
      </c>
      <c r="E388" t="s">
        <v>109</v>
      </c>
      <c r="F388" t="s">
        <v>34</v>
      </c>
      <c r="G388" t="s">
        <v>1245</v>
      </c>
      <c r="H388" s="1">
        <v>45555</v>
      </c>
      <c r="I388" s="1">
        <v>45655</v>
      </c>
      <c r="J388">
        <v>100</v>
      </c>
      <c r="K388">
        <v>8</v>
      </c>
      <c r="L388">
        <v>4</v>
      </c>
      <c r="M388" t="s">
        <v>61</v>
      </c>
      <c r="N388" s="4">
        <v>1280.48</v>
      </c>
      <c r="O388" t="s">
        <v>73</v>
      </c>
      <c r="P388" t="s">
        <v>51</v>
      </c>
      <c r="Q388" t="s">
        <v>63</v>
      </c>
      <c r="R388" t="s">
        <v>52</v>
      </c>
      <c r="S388" t="s">
        <v>65</v>
      </c>
      <c r="T388">
        <v>7</v>
      </c>
      <c r="U388" t="s">
        <v>41</v>
      </c>
      <c r="V388" t="s">
        <v>81</v>
      </c>
      <c r="W388" t="s">
        <v>54</v>
      </c>
      <c r="X388">
        <v>9</v>
      </c>
      <c r="Y388">
        <v>12</v>
      </c>
      <c r="Z388" t="s">
        <v>44</v>
      </c>
      <c r="AA388" t="s">
        <v>87</v>
      </c>
      <c r="AB388">
        <v>4</v>
      </c>
      <c r="AC388" t="s">
        <v>114</v>
      </c>
      <c r="AD388" t="s">
        <v>93</v>
      </c>
      <c r="AE388" s="15">
        <v>320.12</v>
      </c>
      <c r="AF388" s="4">
        <v>160.06</v>
      </c>
    </row>
    <row r="389" spans="1:32" x14ac:dyDescent="0.25">
      <c r="A389" t="s">
        <v>1246</v>
      </c>
      <c r="B389" t="s">
        <v>1247</v>
      </c>
      <c r="C389">
        <v>47</v>
      </c>
      <c r="D389" t="s">
        <v>96</v>
      </c>
      <c r="E389" t="s">
        <v>59</v>
      </c>
      <c r="F389" t="s">
        <v>34</v>
      </c>
      <c r="G389" t="s">
        <v>1248</v>
      </c>
      <c r="H389" s="1">
        <v>45330</v>
      </c>
      <c r="I389" s="1">
        <v>45644</v>
      </c>
      <c r="J389">
        <v>314</v>
      </c>
      <c r="K389">
        <v>13</v>
      </c>
      <c r="L389">
        <v>3</v>
      </c>
      <c r="M389" t="s">
        <v>36</v>
      </c>
      <c r="N389" s="4">
        <v>1303.8</v>
      </c>
      <c r="O389" t="s">
        <v>79</v>
      </c>
      <c r="P389" t="s">
        <v>80</v>
      </c>
      <c r="Q389" t="s">
        <v>39</v>
      </c>
      <c r="R389" t="s">
        <v>52</v>
      </c>
      <c r="S389" t="s">
        <v>39</v>
      </c>
      <c r="T389">
        <v>12</v>
      </c>
      <c r="U389" t="s">
        <v>41</v>
      </c>
      <c r="V389" t="s">
        <v>53</v>
      </c>
      <c r="W389" t="s">
        <v>43</v>
      </c>
      <c r="X389">
        <v>2</v>
      </c>
      <c r="Y389">
        <v>12</v>
      </c>
      <c r="Z389" t="s">
        <v>55</v>
      </c>
      <c r="AA389" t="s">
        <v>41</v>
      </c>
      <c r="AB389">
        <v>2</v>
      </c>
      <c r="AC389" t="s">
        <v>66</v>
      </c>
      <c r="AD389" t="s">
        <v>93</v>
      </c>
      <c r="AE389" s="15">
        <v>434.59999999999997</v>
      </c>
      <c r="AF389" s="4">
        <v>100.29230769230769</v>
      </c>
    </row>
    <row r="390" spans="1:32" x14ac:dyDescent="0.25">
      <c r="A390" t="s">
        <v>1249</v>
      </c>
      <c r="B390" t="s">
        <v>1250</v>
      </c>
      <c r="C390">
        <v>21</v>
      </c>
      <c r="D390" t="s">
        <v>32</v>
      </c>
      <c r="E390" t="s">
        <v>70</v>
      </c>
      <c r="F390" t="s">
        <v>34</v>
      </c>
      <c r="G390" t="s">
        <v>1251</v>
      </c>
      <c r="H390" s="1">
        <v>45366</v>
      </c>
      <c r="I390" s="1">
        <v>45635</v>
      </c>
      <c r="J390">
        <v>269</v>
      </c>
      <c r="K390">
        <v>11</v>
      </c>
      <c r="L390">
        <v>3</v>
      </c>
      <c r="M390" t="s">
        <v>72</v>
      </c>
      <c r="N390" s="4">
        <v>1511.15</v>
      </c>
      <c r="O390" t="s">
        <v>73</v>
      </c>
      <c r="P390" t="s">
        <v>62</v>
      </c>
      <c r="Q390" t="s">
        <v>102</v>
      </c>
      <c r="R390" t="s">
        <v>52</v>
      </c>
      <c r="S390" t="s">
        <v>39</v>
      </c>
      <c r="T390">
        <v>10</v>
      </c>
      <c r="U390" t="s">
        <v>41</v>
      </c>
      <c r="V390" t="s">
        <v>42</v>
      </c>
      <c r="W390" t="s">
        <v>54</v>
      </c>
      <c r="X390">
        <v>3</v>
      </c>
      <c r="Y390">
        <v>12</v>
      </c>
      <c r="Z390" t="s">
        <v>55</v>
      </c>
      <c r="AA390" t="s">
        <v>87</v>
      </c>
      <c r="AB390">
        <v>5</v>
      </c>
      <c r="AC390" t="s">
        <v>114</v>
      </c>
      <c r="AD390" t="s">
        <v>67</v>
      </c>
      <c r="AE390" s="15">
        <v>503.7166666666667</v>
      </c>
      <c r="AF390" s="4">
        <v>137.37727272727273</v>
      </c>
    </row>
    <row r="391" spans="1:32" x14ac:dyDescent="0.25">
      <c r="A391" t="s">
        <v>1252</v>
      </c>
      <c r="B391" t="s">
        <v>1253</v>
      </c>
      <c r="C391">
        <v>56</v>
      </c>
      <c r="D391" t="s">
        <v>96</v>
      </c>
      <c r="E391" t="s">
        <v>33</v>
      </c>
      <c r="F391" t="s">
        <v>34</v>
      </c>
      <c r="G391" t="s">
        <v>1254</v>
      </c>
      <c r="H391" s="1">
        <v>45482</v>
      </c>
      <c r="I391" s="1">
        <v>45599</v>
      </c>
      <c r="J391">
        <v>117</v>
      </c>
      <c r="K391">
        <v>4</v>
      </c>
      <c r="L391">
        <v>3</v>
      </c>
      <c r="M391" t="s">
        <v>61</v>
      </c>
      <c r="N391" s="4">
        <v>404</v>
      </c>
      <c r="O391" t="s">
        <v>79</v>
      </c>
      <c r="P391" t="s">
        <v>80</v>
      </c>
      <c r="Q391" t="s">
        <v>63</v>
      </c>
      <c r="R391" t="s">
        <v>52</v>
      </c>
      <c r="S391" t="s">
        <v>228</v>
      </c>
      <c r="T391">
        <v>3</v>
      </c>
      <c r="U391" t="s">
        <v>41</v>
      </c>
      <c r="V391" t="s">
        <v>42</v>
      </c>
      <c r="W391" t="s">
        <v>103</v>
      </c>
      <c r="X391">
        <v>7</v>
      </c>
      <c r="Y391">
        <v>11</v>
      </c>
      <c r="Z391" t="s">
        <v>55</v>
      </c>
      <c r="AA391" t="s">
        <v>87</v>
      </c>
      <c r="AB391">
        <v>2</v>
      </c>
      <c r="AC391" t="s">
        <v>45</v>
      </c>
      <c r="AD391" t="s">
        <v>145</v>
      </c>
      <c r="AE391" s="15">
        <v>134.66666666666666</v>
      </c>
      <c r="AF391" s="4">
        <v>101</v>
      </c>
    </row>
    <row r="392" spans="1:32" x14ac:dyDescent="0.25">
      <c r="A392" t="s">
        <v>1255</v>
      </c>
      <c r="B392" t="s">
        <v>1256</v>
      </c>
      <c r="C392">
        <v>29</v>
      </c>
      <c r="D392" t="s">
        <v>32</v>
      </c>
      <c r="E392" t="s">
        <v>59</v>
      </c>
      <c r="F392" t="s">
        <v>34</v>
      </c>
      <c r="G392" t="s">
        <v>1257</v>
      </c>
      <c r="H392" s="1">
        <v>45424</v>
      </c>
      <c r="I392" s="1">
        <v>45556</v>
      </c>
      <c r="J392">
        <v>132</v>
      </c>
      <c r="K392">
        <v>12</v>
      </c>
      <c r="L392">
        <v>3</v>
      </c>
      <c r="M392" t="s">
        <v>36</v>
      </c>
      <c r="N392" s="4">
        <v>823.36</v>
      </c>
      <c r="O392" t="s">
        <v>73</v>
      </c>
      <c r="P392" t="s">
        <v>118</v>
      </c>
      <c r="Q392" t="s">
        <v>39</v>
      </c>
      <c r="R392" t="s">
        <v>40</v>
      </c>
      <c r="S392" t="s">
        <v>39</v>
      </c>
      <c r="T392">
        <v>11</v>
      </c>
      <c r="U392" t="s">
        <v>87</v>
      </c>
      <c r="V392" t="s">
        <v>42</v>
      </c>
      <c r="W392" t="s">
        <v>103</v>
      </c>
      <c r="X392">
        <v>5</v>
      </c>
      <c r="Y392">
        <v>9</v>
      </c>
      <c r="Z392" t="s">
        <v>44</v>
      </c>
      <c r="AA392" t="s">
        <v>87</v>
      </c>
      <c r="AB392">
        <v>4</v>
      </c>
      <c r="AC392" t="s">
        <v>164</v>
      </c>
      <c r="AD392" t="s">
        <v>67</v>
      </c>
      <c r="AE392" s="15">
        <v>274.45333333333332</v>
      </c>
      <c r="AF392" s="4">
        <v>68.61333333333333</v>
      </c>
    </row>
    <row r="393" spans="1:32" x14ac:dyDescent="0.25">
      <c r="A393" t="s">
        <v>1258</v>
      </c>
      <c r="B393" t="s">
        <v>1259</v>
      </c>
      <c r="C393">
        <v>43</v>
      </c>
      <c r="D393" t="s">
        <v>32</v>
      </c>
      <c r="E393" t="s">
        <v>49</v>
      </c>
      <c r="F393" t="s">
        <v>34</v>
      </c>
      <c r="G393" t="s">
        <v>1260</v>
      </c>
      <c r="H393" s="1">
        <v>45381</v>
      </c>
      <c r="I393" s="1">
        <v>45549</v>
      </c>
      <c r="J393">
        <v>168</v>
      </c>
      <c r="K393">
        <v>4</v>
      </c>
      <c r="L393">
        <v>1</v>
      </c>
      <c r="M393" t="s">
        <v>72</v>
      </c>
      <c r="N393" s="4">
        <v>1521.17</v>
      </c>
      <c r="O393" t="s">
        <v>73</v>
      </c>
      <c r="P393" t="s">
        <v>51</v>
      </c>
      <c r="Q393" t="s">
        <v>102</v>
      </c>
      <c r="R393" t="s">
        <v>40</v>
      </c>
      <c r="S393" t="s">
        <v>39</v>
      </c>
      <c r="T393">
        <v>3</v>
      </c>
      <c r="U393" t="s">
        <v>87</v>
      </c>
      <c r="V393" t="s">
        <v>81</v>
      </c>
      <c r="W393" t="s">
        <v>54</v>
      </c>
      <c r="X393">
        <v>3</v>
      </c>
      <c r="Y393">
        <v>9</v>
      </c>
      <c r="Z393" t="s">
        <v>55</v>
      </c>
      <c r="AA393" t="s">
        <v>87</v>
      </c>
      <c r="AB393">
        <v>1</v>
      </c>
      <c r="AC393" t="s">
        <v>3109</v>
      </c>
      <c r="AD393" t="s">
        <v>93</v>
      </c>
      <c r="AE393" s="15">
        <v>1521.17</v>
      </c>
      <c r="AF393" s="4">
        <v>380.29250000000002</v>
      </c>
    </row>
    <row r="394" spans="1:32" x14ac:dyDescent="0.25">
      <c r="A394" t="s">
        <v>1261</v>
      </c>
      <c r="B394" t="s">
        <v>1262</v>
      </c>
      <c r="C394">
        <v>23</v>
      </c>
      <c r="D394" t="s">
        <v>32</v>
      </c>
      <c r="E394" t="s">
        <v>109</v>
      </c>
      <c r="F394" t="s">
        <v>34</v>
      </c>
      <c r="G394" t="s">
        <v>1263</v>
      </c>
      <c r="H394" s="1">
        <v>45339</v>
      </c>
      <c r="I394" s="1">
        <v>45491</v>
      </c>
      <c r="J394">
        <v>152</v>
      </c>
      <c r="K394">
        <v>2</v>
      </c>
      <c r="L394">
        <v>3</v>
      </c>
      <c r="M394" t="s">
        <v>72</v>
      </c>
      <c r="N394" s="4">
        <v>1214.8699999999999</v>
      </c>
      <c r="O394" t="s">
        <v>37</v>
      </c>
      <c r="P394" t="s">
        <v>80</v>
      </c>
      <c r="Q394" t="s">
        <v>74</v>
      </c>
      <c r="R394" t="s">
        <v>40</v>
      </c>
      <c r="S394" t="s">
        <v>39</v>
      </c>
      <c r="T394">
        <v>1</v>
      </c>
      <c r="U394" t="s">
        <v>41</v>
      </c>
      <c r="V394" t="s">
        <v>53</v>
      </c>
      <c r="W394" t="s">
        <v>43</v>
      </c>
      <c r="X394">
        <v>2</v>
      </c>
      <c r="Y394">
        <v>7</v>
      </c>
      <c r="Z394" t="s">
        <v>55</v>
      </c>
      <c r="AA394" t="s">
        <v>41</v>
      </c>
      <c r="AB394">
        <v>2</v>
      </c>
      <c r="AC394" t="s">
        <v>98</v>
      </c>
      <c r="AD394" t="s">
        <v>67</v>
      </c>
      <c r="AE394" s="15">
        <v>404.95666666666665</v>
      </c>
      <c r="AF394" s="4">
        <v>607.43499999999995</v>
      </c>
    </row>
    <row r="395" spans="1:32" x14ac:dyDescent="0.25">
      <c r="A395" t="s">
        <v>1264</v>
      </c>
      <c r="B395" t="s">
        <v>1265</v>
      </c>
      <c r="C395">
        <v>20</v>
      </c>
      <c r="D395" t="s">
        <v>96</v>
      </c>
      <c r="E395" t="s">
        <v>84</v>
      </c>
      <c r="F395" t="s">
        <v>90</v>
      </c>
      <c r="G395" t="s">
        <v>1266</v>
      </c>
      <c r="H395" s="1">
        <v>45579</v>
      </c>
      <c r="I395" s="1">
        <v>45620</v>
      </c>
      <c r="J395">
        <v>41</v>
      </c>
      <c r="K395">
        <v>9</v>
      </c>
      <c r="L395">
        <v>2</v>
      </c>
      <c r="M395" t="s">
        <v>72</v>
      </c>
      <c r="N395" s="4">
        <v>1624.4</v>
      </c>
      <c r="O395" t="s">
        <v>79</v>
      </c>
      <c r="P395" t="s">
        <v>62</v>
      </c>
      <c r="Q395" t="s">
        <v>63</v>
      </c>
      <c r="R395" t="s">
        <v>52</v>
      </c>
      <c r="S395" t="s">
        <v>39</v>
      </c>
      <c r="T395">
        <v>8</v>
      </c>
      <c r="U395" t="s">
        <v>41</v>
      </c>
      <c r="V395" t="s">
        <v>53</v>
      </c>
      <c r="W395" t="s">
        <v>103</v>
      </c>
      <c r="X395">
        <v>10</v>
      </c>
      <c r="Y395">
        <v>11</v>
      </c>
      <c r="Z395" t="s">
        <v>55</v>
      </c>
      <c r="AA395" t="s">
        <v>87</v>
      </c>
      <c r="AB395">
        <v>5</v>
      </c>
      <c r="AC395" t="s">
        <v>164</v>
      </c>
      <c r="AD395" t="s">
        <v>67</v>
      </c>
      <c r="AE395" s="15">
        <v>812.2</v>
      </c>
      <c r="AF395" s="4">
        <v>180.48888888888891</v>
      </c>
    </row>
    <row r="396" spans="1:32" x14ac:dyDescent="0.25">
      <c r="A396" t="s">
        <v>1267</v>
      </c>
      <c r="B396" t="s">
        <v>1268</v>
      </c>
      <c r="C396">
        <v>18</v>
      </c>
      <c r="D396" t="s">
        <v>32</v>
      </c>
      <c r="E396" t="s">
        <v>49</v>
      </c>
      <c r="F396" t="s">
        <v>34</v>
      </c>
      <c r="G396" t="s">
        <v>1269</v>
      </c>
      <c r="H396" s="1">
        <v>45536</v>
      </c>
      <c r="I396" s="1">
        <v>45627</v>
      </c>
      <c r="J396">
        <v>91</v>
      </c>
      <c r="K396">
        <v>14</v>
      </c>
      <c r="L396">
        <v>3</v>
      </c>
      <c r="M396" t="s">
        <v>36</v>
      </c>
      <c r="N396" s="4">
        <v>1834.05</v>
      </c>
      <c r="O396" t="s">
        <v>79</v>
      </c>
      <c r="P396" t="s">
        <v>92</v>
      </c>
      <c r="Q396" t="s">
        <v>39</v>
      </c>
      <c r="R396" t="s">
        <v>52</v>
      </c>
      <c r="S396" t="s">
        <v>39</v>
      </c>
      <c r="T396">
        <v>13</v>
      </c>
      <c r="U396" t="s">
        <v>41</v>
      </c>
      <c r="V396" t="s">
        <v>81</v>
      </c>
      <c r="W396" t="s">
        <v>54</v>
      </c>
      <c r="X396">
        <v>9</v>
      </c>
      <c r="Y396">
        <v>12</v>
      </c>
      <c r="Z396" t="s">
        <v>44</v>
      </c>
      <c r="AA396" t="s">
        <v>41</v>
      </c>
      <c r="AB396">
        <v>4</v>
      </c>
      <c r="AC396" t="s">
        <v>114</v>
      </c>
      <c r="AD396" t="s">
        <v>67</v>
      </c>
      <c r="AE396" s="15">
        <v>611.35</v>
      </c>
      <c r="AF396" s="4">
        <v>131.00357142857143</v>
      </c>
    </row>
    <row r="397" spans="1:32" x14ac:dyDescent="0.25">
      <c r="A397" t="s">
        <v>1270</v>
      </c>
      <c r="B397" t="s">
        <v>1271</v>
      </c>
      <c r="C397">
        <v>58</v>
      </c>
      <c r="D397" t="s">
        <v>58</v>
      </c>
      <c r="E397" t="s">
        <v>49</v>
      </c>
      <c r="F397" t="s">
        <v>34</v>
      </c>
      <c r="G397" t="s">
        <v>1272</v>
      </c>
      <c r="H397" s="1">
        <v>45526</v>
      </c>
      <c r="I397" s="1">
        <v>45551</v>
      </c>
      <c r="J397">
        <v>25</v>
      </c>
      <c r="K397">
        <v>10</v>
      </c>
      <c r="L397">
        <v>4</v>
      </c>
      <c r="M397" t="s">
        <v>61</v>
      </c>
      <c r="N397" s="4">
        <v>1982.46</v>
      </c>
      <c r="O397" t="s">
        <v>79</v>
      </c>
      <c r="P397" t="s">
        <v>38</v>
      </c>
      <c r="Q397" t="s">
        <v>74</v>
      </c>
      <c r="R397" t="s">
        <v>40</v>
      </c>
      <c r="S397" t="s">
        <v>228</v>
      </c>
      <c r="T397">
        <v>9</v>
      </c>
      <c r="U397" t="s">
        <v>87</v>
      </c>
      <c r="V397" t="s">
        <v>81</v>
      </c>
      <c r="W397" t="s">
        <v>54</v>
      </c>
      <c r="X397">
        <v>8</v>
      </c>
      <c r="Y397">
        <v>9</v>
      </c>
      <c r="Z397" t="s">
        <v>55</v>
      </c>
      <c r="AA397" t="s">
        <v>87</v>
      </c>
      <c r="AB397">
        <v>1</v>
      </c>
      <c r="AC397" t="s">
        <v>66</v>
      </c>
      <c r="AD397" t="s">
        <v>145</v>
      </c>
      <c r="AE397" s="15">
        <v>495.61500000000001</v>
      </c>
      <c r="AF397" s="4">
        <v>198.24600000000001</v>
      </c>
    </row>
    <row r="398" spans="1:32" x14ac:dyDescent="0.25">
      <c r="A398" t="s">
        <v>1273</v>
      </c>
      <c r="B398" t="s">
        <v>1274</v>
      </c>
      <c r="C398">
        <v>18</v>
      </c>
      <c r="D398" t="s">
        <v>58</v>
      </c>
      <c r="E398" t="s">
        <v>49</v>
      </c>
      <c r="F398" t="s">
        <v>34</v>
      </c>
      <c r="G398" t="s">
        <v>1275</v>
      </c>
      <c r="H398" s="1">
        <v>45498</v>
      </c>
      <c r="I398" s="1">
        <v>45625</v>
      </c>
      <c r="J398">
        <v>127</v>
      </c>
      <c r="K398">
        <v>3</v>
      </c>
      <c r="L398">
        <v>4</v>
      </c>
      <c r="M398" t="s">
        <v>61</v>
      </c>
      <c r="N398" s="4">
        <v>215.22</v>
      </c>
      <c r="O398" t="s">
        <v>73</v>
      </c>
      <c r="P398" t="s">
        <v>62</v>
      </c>
      <c r="Q398" t="s">
        <v>63</v>
      </c>
      <c r="R398" t="s">
        <v>52</v>
      </c>
      <c r="S398" t="s">
        <v>119</v>
      </c>
      <c r="T398">
        <v>2</v>
      </c>
      <c r="U398" t="s">
        <v>41</v>
      </c>
      <c r="V398" t="s">
        <v>53</v>
      </c>
      <c r="W398" t="s">
        <v>103</v>
      </c>
      <c r="X398">
        <v>7</v>
      </c>
      <c r="Y398">
        <v>11</v>
      </c>
      <c r="Z398" t="s">
        <v>44</v>
      </c>
      <c r="AA398" t="s">
        <v>87</v>
      </c>
      <c r="AB398">
        <v>1</v>
      </c>
      <c r="AC398" t="s">
        <v>66</v>
      </c>
      <c r="AD398" t="s">
        <v>67</v>
      </c>
      <c r="AE398" s="15">
        <v>53.805</v>
      </c>
      <c r="AF398" s="4">
        <v>71.739999999999995</v>
      </c>
    </row>
    <row r="399" spans="1:32" x14ac:dyDescent="0.25">
      <c r="A399" t="s">
        <v>1276</v>
      </c>
      <c r="B399" t="s">
        <v>1277</v>
      </c>
      <c r="C399">
        <v>43</v>
      </c>
      <c r="D399" t="s">
        <v>58</v>
      </c>
      <c r="E399" t="s">
        <v>84</v>
      </c>
      <c r="F399" t="s">
        <v>90</v>
      </c>
      <c r="G399" t="s">
        <v>1278</v>
      </c>
      <c r="H399" s="1">
        <v>45401</v>
      </c>
      <c r="I399" s="1">
        <v>45518</v>
      </c>
      <c r="J399">
        <v>117</v>
      </c>
      <c r="K399">
        <v>10</v>
      </c>
      <c r="L399">
        <v>3</v>
      </c>
      <c r="M399" t="s">
        <v>72</v>
      </c>
      <c r="N399" s="4">
        <v>698.49</v>
      </c>
      <c r="O399" t="s">
        <v>79</v>
      </c>
      <c r="P399" t="s">
        <v>80</v>
      </c>
      <c r="Q399" t="s">
        <v>63</v>
      </c>
      <c r="R399" t="s">
        <v>40</v>
      </c>
      <c r="S399" t="s">
        <v>39</v>
      </c>
      <c r="T399">
        <v>9</v>
      </c>
      <c r="U399" t="s">
        <v>87</v>
      </c>
      <c r="V399" t="s">
        <v>42</v>
      </c>
      <c r="W399" t="s">
        <v>43</v>
      </c>
      <c r="X399">
        <v>4</v>
      </c>
      <c r="Y399">
        <v>8</v>
      </c>
      <c r="Z399" t="s">
        <v>55</v>
      </c>
      <c r="AA399" t="s">
        <v>87</v>
      </c>
      <c r="AB399">
        <v>2</v>
      </c>
      <c r="AC399" t="s">
        <v>45</v>
      </c>
      <c r="AD399" t="s">
        <v>93</v>
      </c>
      <c r="AE399" s="15">
        <v>232.83</v>
      </c>
      <c r="AF399" s="4">
        <v>69.849000000000004</v>
      </c>
    </row>
    <row r="400" spans="1:32" x14ac:dyDescent="0.25">
      <c r="A400" t="s">
        <v>1279</v>
      </c>
      <c r="B400" t="s">
        <v>1280</v>
      </c>
      <c r="C400">
        <v>46</v>
      </c>
      <c r="D400" t="s">
        <v>96</v>
      </c>
      <c r="E400" t="s">
        <v>77</v>
      </c>
      <c r="F400" t="s">
        <v>90</v>
      </c>
      <c r="G400" t="s">
        <v>1281</v>
      </c>
      <c r="H400" s="1">
        <v>45341</v>
      </c>
      <c r="I400" s="1">
        <v>45511</v>
      </c>
      <c r="J400">
        <v>170</v>
      </c>
      <c r="K400">
        <v>5</v>
      </c>
      <c r="L400">
        <v>3</v>
      </c>
      <c r="M400" t="s">
        <v>36</v>
      </c>
      <c r="N400" s="4">
        <v>601.6</v>
      </c>
      <c r="O400" t="s">
        <v>37</v>
      </c>
      <c r="P400" t="s">
        <v>118</v>
      </c>
      <c r="Q400" t="s">
        <v>39</v>
      </c>
      <c r="R400" t="s">
        <v>52</v>
      </c>
      <c r="S400" t="s">
        <v>39</v>
      </c>
      <c r="T400">
        <v>4</v>
      </c>
      <c r="U400" t="s">
        <v>41</v>
      </c>
      <c r="V400" t="s">
        <v>42</v>
      </c>
      <c r="W400" t="s">
        <v>43</v>
      </c>
      <c r="X400">
        <v>2</v>
      </c>
      <c r="Y400">
        <v>8</v>
      </c>
      <c r="Z400" t="s">
        <v>55</v>
      </c>
      <c r="AA400" t="s">
        <v>41</v>
      </c>
      <c r="AB400">
        <v>1</v>
      </c>
      <c r="AC400" t="s">
        <v>45</v>
      </c>
      <c r="AD400" t="s">
        <v>93</v>
      </c>
      <c r="AE400" s="15">
        <v>200.53333333333333</v>
      </c>
      <c r="AF400" s="4">
        <v>120.32000000000001</v>
      </c>
    </row>
    <row r="401" spans="1:32" x14ac:dyDescent="0.25">
      <c r="A401" t="s">
        <v>1282</v>
      </c>
      <c r="B401" t="s">
        <v>1283</v>
      </c>
      <c r="C401">
        <v>52</v>
      </c>
      <c r="D401" t="s">
        <v>96</v>
      </c>
      <c r="E401" t="s">
        <v>109</v>
      </c>
      <c r="F401" t="s">
        <v>90</v>
      </c>
      <c r="G401" t="s">
        <v>1284</v>
      </c>
      <c r="H401" s="1">
        <v>45335</v>
      </c>
      <c r="I401" s="1">
        <v>45475</v>
      </c>
      <c r="J401">
        <v>140</v>
      </c>
      <c r="K401">
        <v>6</v>
      </c>
      <c r="L401">
        <v>2</v>
      </c>
      <c r="M401" t="s">
        <v>61</v>
      </c>
      <c r="N401" s="4">
        <v>1109.9000000000001</v>
      </c>
      <c r="O401" t="s">
        <v>37</v>
      </c>
      <c r="P401" t="s">
        <v>51</v>
      </c>
      <c r="Q401" t="s">
        <v>63</v>
      </c>
      <c r="R401" t="s">
        <v>52</v>
      </c>
      <c r="S401" t="s">
        <v>119</v>
      </c>
      <c r="T401">
        <v>5</v>
      </c>
      <c r="U401" t="s">
        <v>87</v>
      </c>
      <c r="V401" t="s">
        <v>81</v>
      </c>
      <c r="W401" t="s">
        <v>43</v>
      </c>
      <c r="X401">
        <v>2</v>
      </c>
      <c r="Y401">
        <v>7</v>
      </c>
      <c r="Z401" t="s">
        <v>55</v>
      </c>
      <c r="AA401" t="s">
        <v>87</v>
      </c>
      <c r="AB401">
        <v>2</v>
      </c>
      <c r="AC401" t="s">
        <v>98</v>
      </c>
      <c r="AD401" t="s">
        <v>145</v>
      </c>
      <c r="AE401" s="15">
        <v>554.95000000000005</v>
      </c>
      <c r="AF401" s="4">
        <v>184.98333333333335</v>
      </c>
    </row>
    <row r="402" spans="1:32" x14ac:dyDescent="0.25">
      <c r="A402" t="s">
        <v>1285</v>
      </c>
      <c r="B402" t="s">
        <v>1286</v>
      </c>
      <c r="C402">
        <v>43</v>
      </c>
      <c r="D402" t="s">
        <v>58</v>
      </c>
      <c r="E402" t="s">
        <v>70</v>
      </c>
      <c r="F402" t="s">
        <v>90</v>
      </c>
      <c r="G402" t="s">
        <v>1287</v>
      </c>
      <c r="H402" s="1">
        <v>45355</v>
      </c>
      <c r="I402" s="1">
        <v>45412</v>
      </c>
      <c r="J402">
        <v>57</v>
      </c>
      <c r="K402">
        <v>2</v>
      </c>
      <c r="L402">
        <v>2</v>
      </c>
      <c r="M402" t="s">
        <v>72</v>
      </c>
      <c r="N402" s="4">
        <v>528.36</v>
      </c>
      <c r="O402" t="s">
        <v>37</v>
      </c>
      <c r="P402" t="s">
        <v>118</v>
      </c>
      <c r="Q402" t="s">
        <v>74</v>
      </c>
      <c r="R402" t="s">
        <v>64</v>
      </c>
      <c r="S402" t="s">
        <v>39</v>
      </c>
      <c r="T402">
        <v>1</v>
      </c>
      <c r="U402" t="s">
        <v>41</v>
      </c>
      <c r="V402" t="s">
        <v>42</v>
      </c>
      <c r="W402" t="s">
        <v>103</v>
      </c>
      <c r="X402">
        <v>3</v>
      </c>
      <c r="Y402">
        <v>4</v>
      </c>
      <c r="Z402" t="s">
        <v>55</v>
      </c>
      <c r="AA402" t="s">
        <v>41</v>
      </c>
      <c r="AB402">
        <v>4</v>
      </c>
      <c r="AC402" t="s">
        <v>98</v>
      </c>
      <c r="AD402" t="s">
        <v>93</v>
      </c>
      <c r="AE402" s="15">
        <v>264.18</v>
      </c>
      <c r="AF402" s="4">
        <v>264.18</v>
      </c>
    </row>
    <row r="403" spans="1:32" x14ac:dyDescent="0.25">
      <c r="A403" t="s">
        <v>1288</v>
      </c>
      <c r="B403" t="s">
        <v>1289</v>
      </c>
      <c r="C403">
        <v>43</v>
      </c>
      <c r="D403" t="s">
        <v>58</v>
      </c>
      <c r="E403" t="s">
        <v>77</v>
      </c>
      <c r="F403" t="s">
        <v>34</v>
      </c>
      <c r="G403" t="s">
        <v>1290</v>
      </c>
      <c r="H403" s="1">
        <v>45340</v>
      </c>
      <c r="I403" s="1">
        <v>45436</v>
      </c>
      <c r="J403">
        <v>96</v>
      </c>
      <c r="K403">
        <v>14</v>
      </c>
      <c r="L403">
        <v>1</v>
      </c>
      <c r="M403" t="s">
        <v>72</v>
      </c>
      <c r="N403" s="4">
        <v>1748.18</v>
      </c>
      <c r="O403" t="s">
        <v>79</v>
      </c>
      <c r="P403" t="s">
        <v>80</v>
      </c>
      <c r="Q403" t="s">
        <v>74</v>
      </c>
      <c r="R403" t="s">
        <v>52</v>
      </c>
      <c r="S403" t="s">
        <v>39</v>
      </c>
      <c r="T403">
        <v>13</v>
      </c>
      <c r="U403" t="s">
        <v>41</v>
      </c>
      <c r="V403" t="s">
        <v>81</v>
      </c>
      <c r="W403" t="s">
        <v>54</v>
      </c>
      <c r="X403">
        <v>2</v>
      </c>
      <c r="Y403">
        <v>5</v>
      </c>
      <c r="Z403" t="s">
        <v>55</v>
      </c>
      <c r="AA403" t="s">
        <v>41</v>
      </c>
      <c r="AB403">
        <v>1</v>
      </c>
      <c r="AC403" t="s">
        <v>66</v>
      </c>
      <c r="AD403" t="s">
        <v>93</v>
      </c>
      <c r="AE403" s="15">
        <v>1748.18</v>
      </c>
      <c r="AF403" s="4">
        <v>124.87</v>
      </c>
    </row>
    <row r="404" spans="1:32" x14ac:dyDescent="0.25">
      <c r="A404" t="s">
        <v>1291</v>
      </c>
      <c r="B404" t="s">
        <v>1292</v>
      </c>
      <c r="C404">
        <v>31</v>
      </c>
      <c r="D404" t="s">
        <v>58</v>
      </c>
      <c r="E404" t="s">
        <v>84</v>
      </c>
      <c r="F404" t="s">
        <v>90</v>
      </c>
      <c r="G404" t="s">
        <v>1293</v>
      </c>
      <c r="H404" s="1">
        <v>45325</v>
      </c>
      <c r="I404" s="1">
        <v>45485</v>
      </c>
      <c r="J404">
        <v>160</v>
      </c>
      <c r="K404">
        <v>3</v>
      </c>
      <c r="L404">
        <v>1</v>
      </c>
      <c r="M404" t="s">
        <v>36</v>
      </c>
      <c r="N404" s="4">
        <v>1324.84</v>
      </c>
      <c r="O404" t="s">
        <v>79</v>
      </c>
      <c r="P404" t="s">
        <v>80</v>
      </c>
      <c r="Q404" t="s">
        <v>39</v>
      </c>
      <c r="R404" t="s">
        <v>52</v>
      </c>
      <c r="S404" t="s">
        <v>39</v>
      </c>
      <c r="T404">
        <v>2</v>
      </c>
      <c r="U404" t="s">
        <v>87</v>
      </c>
      <c r="V404" t="s">
        <v>53</v>
      </c>
      <c r="W404" t="s">
        <v>54</v>
      </c>
      <c r="X404">
        <v>2</v>
      </c>
      <c r="Y404">
        <v>7</v>
      </c>
      <c r="Z404" t="s">
        <v>55</v>
      </c>
      <c r="AA404" t="s">
        <v>41</v>
      </c>
      <c r="AB404">
        <v>2</v>
      </c>
      <c r="AC404" t="s">
        <v>66</v>
      </c>
      <c r="AD404" t="s">
        <v>46</v>
      </c>
      <c r="AE404" s="15">
        <v>1324.84</v>
      </c>
      <c r="AF404" s="4">
        <v>441.61333333333329</v>
      </c>
    </row>
    <row r="405" spans="1:32" x14ac:dyDescent="0.25">
      <c r="A405" t="s">
        <v>1294</v>
      </c>
      <c r="B405" t="s">
        <v>1295</v>
      </c>
      <c r="C405">
        <v>44</v>
      </c>
      <c r="D405" t="s">
        <v>58</v>
      </c>
      <c r="E405" t="s">
        <v>49</v>
      </c>
      <c r="F405" t="s">
        <v>34</v>
      </c>
      <c r="G405" t="s">
        <v>1296</v>
      </c>
      <c r="H405" s="1">
        <v>45417</v>
      </c>
      <c r="I405" s="1">
        <v>45433</v>
      </c>
      <c r="J405">
        <v>16</v>
      </c>
      <c r="K405">
        <v>11</v>
      </c>
      <c r="L405">
        <v>1</v>
      </c>
      <c r="M405" t="s">
        <v>61</v>
      </c>
      <c r="N405" s="4">
        <v>736.67</v>
      </c>
      <c r="O405" t="s">
        <v>79</v>
      </c>
      <c r="P405" t="s">
        <v>51</v>
      </c>
      <c r="Q405" t="s">
        <v>102</v>
      </c>
      <c r="R405" t="s">
        <v>52</v>
      </c>
      <c r="S405" t="s">
        <v>119</v>
      </c>
      <c r="T405">
        <v>10</v>
      </c>
      <c r="U405" t="s">
        <v>41</v>
      </c>
      <c r="V405" t="s">
        <v>42</v>
      </c>
      <c r="W405" t="s">
        <v>54</v>
      </c>
      <c r="X405">
        <v>5</v>
      </c>
      <c r="Y405">
        <v>5</v>
      </c>
      <c r="Z405" t="s">
        <v>44</v>
      </c>
      <c r="AA405" t="s">
        <v>87</v>
      </c>
      <c r="AB405">
        <v>4</v>
      </c>
      <c r="AC405" t="s">
        <v>114</v>
      </c>
      <c r="AD405" t="s">
        <v>93</v>
      </c>
      <c r="AE405" s="15">
        <v>736.67</v>
      </c>
      <c r="AF405" s="4">
        <v>66.97</v>
      </c>
    </row>
    <row r="406" spans="1:32" x14ac:dyDescent="0.25">
      <c r="A406" t="s">
        <v>1297</v>
      </c>
      <c r="B406" t="s">
        <v>1298</v>
      </c>
      <c r="C406">
        <v>65</v>
      </c>
      <c r="D406" t="s">
        <v>32</v>
      </c>
      <c r="E406" t="s">
        <v>33</v>
      </c>
      <c r="F406" t="s">
        <v>34</v>
      </c>
      <c r="G406" t="s">
        <v>1299</v>
      </c>
      <c r="H406" s="1">
        <v>45361</v>
      </c>
      <c r="I406" s="1">
        <v>45545</v>
      </c>
      <c r="J406">
        <v>184</v>
      </c>
      <c r="K406">
        <v>11</v>
      </c>
      <c r="L406">
        <v>4</v>
      </c>
      <c r="M406" t="s">
        <v>36</v>
      </c>
      <c r="N406" s="4">
        <v>1594.72</v>
      </c>
      <c r="O406" t="s">
        <v>73</v>
      </c>
      <c r="P406" t="s">
        <v>118</v>
      </c>
      <c r="Q406" t="s">
        <v>39</v>
      </c>
      <c r="R406" t="s">
        <v>40</v>
      </c>
      <c r="S406" t="s">
        <v>39</v>
      </c>
      <c r="T406">
        <v>10</v>
      </c>
      <c r="U406" t="s">
        <v>87</v>
      </c>
      <c r="V406" t="s">
        <v>81</v>
      </c>
      <c r="W406" t="s">
        <v>54</v>
      </c>
      <c r="X406">
        <v>3</v>
      </c>
      <c r="Y406">
        <v>9</v>
      </c>
      <c r="Z406" t="s">
        <v>44</v>
      </c>
      <c r="AA406" t="s">
        <v>87</v>
      </c>
      <c r="AB406">
        <v>5</v>
      </c>
      <c r="AC406" t="s">
        <v>3109</v>
      </c>
      <c r="AD406" t="s">
        <v>145</v>
      </c>
      <c r="AE406" s="15">
        <v>398.68</v>
      </c>
      <c r="AF406" s="4">
        <v>144.97454545454545</v>
      </c>
    </row>
    <row r="407" spans="1:32" x14ac:dyDescent="0.25">
      <c r="A407" t="s">
        <v>1300</v>
      </c>
      <c r="B407" t="s">
        <v>1301</v>
      </c>
      <c r="C407">
        <v>53</v>
      </c>
      <c r="D407" t="s">
        <v>58</v>
      </c>
      <c r="E407" t="s">
        <v>84</v>
      </c>
      <c r="F407" t="s">
        <v>34</v>
      </c>
      <c r="G407" t="s">
        <v>1302</v>
      </c>
      <c r="H407" s="1">
        <v>45352</v>
      </c>
      <c r="I407" s="1">
        <v>45454</v>
      </c>
      <c r="J407">
        <v>102</v>
      </c>
      <c r="K407">
        <v>3</v>
      </c>
      <c r="L407">
        <v>1</v>
      </c>
      <c r="M407" t="s">
        <v>61</v>
      </c>
      <c r="N407" s="4">
        <v>1602.12</v>
      </c>
      <c r="O407" t="s">
        <v>37</v>
      </c>
      <c r="P407" t="s">
        <v>118</v>
      </c>
      <c r="Q407" t="s">
        <v>102</v>
      </c>
      <c r="R407" t="s">
        <v>64</v>
      </c>
      <c r="S407" t="s">
        <v>65</v>
      </c>
      <c r="T407">
        <v>2</v>
      </c>
      <c r="U407" t="s">
        <v>87</v>
      </c>
      <c r="V407" t="s">
        <v>53</v>
      </c>
      <c r="W407" t="s">
        <v>103</v>
      </c>
      <c r="X407">
        <v>3</v>
      </c>
      <c r="Y407">
        <v>6</v>
      </c>
      <c r="Z407" t="s">
        <v>55</v>
      </c>
      <c r="AA407" t="s">
        <v>87</v>
      </c>
      <c r="AB407">
        <v>3</v>
      </c>
      <c r="AC407" t="s">
        <v>164</v>
      </c>
      <c r="AD407" t="s">
        <v>145</v>
      </c>
      <c r="AE407" s="15">
        <v>1602.12</v>
      </c>
      <c r="AF407" s="4">
        <v>534.04</v>
      </c>
    </row>
    <row r="408" spans="1:32" x14ac:dyDescent="0.25">
      <c r="A408" t="s">
        <v>1303</v>
      </c>
      <c r="B408" t="s">
        <v>1304</v>
      </c>
      <c r="C408">
        <v>52</v>
      </c>
      <c r="D408" t="s">
        <v>96</v>
      </c>
      <c r="E408" t="s">
        <v>70</v>
      </c>
      <c r="F408" t="s">
        <v>34</v>
      </c>
      <c r="G408" t="s">
        <v>1305</v>
      </c>
      <c r="H408" s="1">
        <v>45434</v>
      </c>
      <c r="I408" s="1">
        <v>45493</v>
      </c>
      <c r="J408">
        <v>59</v>
      </c>
      <c r="K408">
        <v>4</v>
      </c>
      <c r="L408">
        <v>2</v>
      </c>
      <c r="M408" t="s">
        <v>72</v>
      </c>
      <c r="N408" s="4">
        <v>379.52</v>
      </c>
      <c r="O408" t="s">
        <v>37</v>
      </c>
      <c r="P408" t="s">
        <v>118</v>
      </c>
      <c r="Q408" t="s">
        <v>74</v>
      </c>
      <c r="R408" t="s">
        <v>40</v>
      </c>
      <c r="S408" t="s">
        <v>39</v>
      </c>
      <c r="T408">
        <v>3</v>
      </c>
      <c r="U408" t="s">
        <v>87</v>
      </c>
      <c r="V408" t="s">
        <v>42</v>
      </c>
      <c r="W408" t="s">
        <v>54</v>
      </c>
      <c r="X408">
        <v>5</v>
      </c>
      <c r="Y408">
        <v>7</v>
      </c>
      <c r="Z408" t="s">
        <v>44</v>
      </c>
      <c r="AA408" t="s">
        <v>87</v>
      </c>
      <c r="AB408">
        <v>3</v>
      </c>
      <c r="AC408" t="s">
        <v>114</v>
      </c>
      <c r="AD408" t="s">
        <v>145</v>
      </c>
      <c r="AE408" s="15">
        <v>189.76</v>
      </c>
      <c r="AF408" s="4">
        <v>94.88</v>
      </c>
    </row>
    <row r="409" spans="1:32" x14ac:dyDescent="0.25">
      <c r="A409" t="s">
        <v>1306</v>
      </c>
      <c r="B409" t="s">
        <v>1307</v>
      </c>
      <c r="C409">
        <v>21</v>
      </c>
      <c r="D409" t="s">
        <v>96</v>
      </c>
      <c r="E409" t="s">
        <v>70</v>
      </c>
      <c r="F409" t="s">
        <v>90</v>
      </c>
      <c r="G409" t="s">
        <v>1308</v>
      </c>
      <c r="H409" s="1">
        <v>45303</v>
      </c>
      <c r="I409" s="1">
        <v>45584</v>
      </c>
      <c r="J409">
        <v>281</v>
      </c>
      <c r="K409">
        <v>1</v>
      </c>
      <c r="L409">
        <v>1</v>
      </c>
      <c r="M409" t="s">
        <v>72</v>
      </c>
      <c r="N409" s="4">
        <v>1744.77</v>
      </c>
      <c r="O409" t="s">
        <v>73</v>
      </c>
      <c r="P409" t="s">
        <v>51</v>
      </c>
      <c r="Q409" t="s">
        <v>63</v>
      </c>
      <c r="R409" t="s">
        <v>64</v>
      </c>
      <c r="S409" t="s">
        <v>39</v>
      </c>
      <c r="T409">
        <v>0</v>
      </c>
      <c r="U409" t="s">
        <v>87</v>
      </c>
      <c r="V409" t="s">
        <v>53</v>
      </c>
      <c r="W409" t="s">
        <v>54</v>
      </c>
      <c r="X409">
        <v>1</v>
      </c>
      <c r="Y409">
        <v>10</v>
      </c>
      <c r="Z409" t="s">
        <v>55</v>
      </c>
      <c r="AA409" t="s">
        <v>41</v>
      </c>
      <c r="AB409">
        <v>4</v>
      </c>
      <c r="AC409" t="s">
        <v>3109</v>
      </c>
      <c r="AD409" t="s">
        <v>67</v>
      </c>
      <c r="AE409" s="15">
        <v>1744.77</v>
      </c>
      <c r="AF409" s="4">
        <v>1744.77</v>
      </c>
    </row>
    <row r="410" spans="1:32" x14ac:dyDescent="0.25">
      <c r="A410" t="s">
        <v>1309</v>
      </c>
      <c r="B410" t="s">
        <v>1310</v>
      </c>
      <c r="C410">
        <v>35</v>
      </c>
      <c r="D410" t="s">
        <v>32</v>
      </c>
      <c r="E410" t="s">
        <v>70</v>
      </c>
      <c r="F410" t="s">
        <v>34</v>
      </c>
      <c r="G410" t="s">
        <v>1311</v>
      </c>
      <c r="H410" s="1">
        <v>45393</v>
      </c>
      <c r="I410" s="1">
        <v>45522</v>
      </c>
      <c r="J410">
        <v>129</v>
      </c>
      <c r="K410">
        <v>14</v>
      </c>
      <c r="L410">
        <v>2</v>
      </c>
      <c r="M410" t="s">
        <v>36</v>
      </c>
      <c r="N410" s="4">
        <v>1901.01</v>
      </c>
      <c r="O410" t="s">
        <v>79</v>
      </c>
      <c r="P410" t="s">
        <v>51</v>
      </c>
      <c r="Q410" t="s">
        <v>39</v>
      </c>
      <c r="R410" t="s">
        <v>40</v>
      </c>
      <c r="S410" t="s">
        <v>39</v>
      </c>
      <c r="T410">
        <v>13</v>
      </c>
      <c r="U410" t="s">
        <v>87</v>
      </c>
      <c r="V410" t="s">
        <v>42</v>
      </c>
      <c r="W410" t="s">
        <v>103</v>
      </c>
      <c r="X410">
        <v>4</v>
      </c>
      <c r="Y410">
        <v>8</v>
      </c>
      <c r="Z410" t="s">
        <v>44</v>
      </c>
      <c r="AA410" t="s">
        <v>87</v>
      </c>
      <c r="AB410">
        <v>4</v>
      </c>
      <c r="AC410" t="s">
        <v>98</v>
      </c>
      <c r="AD410" t="s">
        <v>46</v>
      </c>
      <c r="AE410" s="15">
        <v>950.505</v>
      </c>
      <c r="AF410" s="4">
        <v>135.78642857142856</v>
      </c>
    </row>
    <row r="411" spans="1:32" x14ac:dyDescent="0.25">
      <c r="A411" t="s">
        <v>1312</v>
      </c>
      <c r="B411" t="s">
        <v>1313</v>
      </c>
      <c r="C411">
        <v>62</v>
      </c>
      <c r="D411" t="s">
        <v>96</v>
      </c>
      <c r="E411" t="s">
        <v>33</v>
      </c>
      <c r="F411" t="s">
        <v>34</v>
      </c>
      <c r="G411" t="s">
        <v>1314</v>
      </c>
      <c r="H411" s="1">
        <v>45528</v>
      </c>
      <c r="I411" s="1">
        <v>45628</v>
      </c>
      <c r="J411">
        <v>100</v>
      </c>
      <c r="K411">
        <v>4</v>
      </c>
      <c r="L411">
        <v>3</v>
      </c>
      <c r="M411" t="s">
        <v>61</v>
      </c>
      <c r="N411" s="4">
        <v>500.96</v>
      </c>
      <c r="O411" t="s">
        <v>37</v>
      </c>
      <c r="P411" t="s">
        <v>86</v>
      </c>
      <c r="Q411" t="s">
        <v>74</v>
      </c>
      <c r="R411" t="s">
        <v>52</v>
      </c>
      <c r="S411" t="s">
        <v>119</v>
      </c>
      <c r="T411">
        <v>3</v>
      </c>
      <c r="U411" t="s">
        <v>87</v>
      </c>
      <c r="V411" t="s">
        <v>81</v>
      </c>
      <c r="W411" t="s">
        <v>54</v>
      </c>
      <c r="X411">
        <v>8</v>
      </c>
      <c r="Y411">
        <v>12</v>
      </c>
      <c r="Z411" t="s">
        <v>55</v>
      </c>
      <c r="AA411" t="s">
        <v>41</v>
      </c>
      <c r="AB411">
        <v>5</v>
      </c>
      <c r="AC411" t="s">
        <v>98</v>
      </c>
      <c r="AD411" t="s">
        <v>145</v>
      </c>
      <c r="AE411" s="15">
        <v>166.98666666666665</v>
      </c>
      <c r="AF411" s="4">
        <v>125.24</v>
      </c>
    </row>
    <row r="412" spans="1:32" x14ac:dyDescent="0.25">
      <c r="A412" t="s">
        <v>1315</v>
      </c>
      <c r="B412" t="s">
        <v>1316</v>
      </c>
      <c r="C412">
        <v>48</v>
      </c>
      <c r="D412" t="s">
        <v>32</v>
      </c>
      <c r="E412" t="s">
        <v>109</v>
      </c>
      <c r="F412" t="s">
        <v>34</v>
      </c>
      <c r="G412" t="s">
        <v>1317</v>
      </c>
      <c r="H412" s="1">
        <v>45453</v>
      </c>
      <c r="I412" s="1">
        <v>45520</v>
      </c>
      <c r="J412">
        <v>67</v>
      </c>
      <c r="K412">
        <v>11</v>
      </c>
      <c r="L412">
        <v>1</v>
      </c>
      <c r="M412" t="s">
        <v>72</v>
      </c>
      <c r="N412" s="4">
        <v>1492.82</v>
      </c>
      <c r="O412" t="s">
        <v>37</v>
      </c>
      <c r="P412" t="s">
        <v>92</v>
      </c>
      <c r="Q412" t="s">
        <v>63</v>
      </c>
      <c r="R412" t="s">
        <v>40</v>
      </c>
      <c r="S412" t="s">
        <v>39</v>
      </c>
      <c r="T412">
        <v>10</v>
      </c>
      <c r="U412" t="s">
        <v>41</v>
      </c>
      <c r="V412" t="s">
        <v>42</v>
      </c>
      <c r="W412" t="s">
        <v>54</v>
      </c>
      <c r="X412">
        <v>6</v>
      </c>
      <c r="Y412">
        <v>8</v>
      </c>
      <c r="Z412" t="s">
        <v>55</v>
      </c>
      <c r="AA412" t="s">
        <v>87</v>
      </c>
      <c r="AB412">
        <v>3</v>
      </c>
      <c r="AC412" t="s">
        <v>114</v>
      </c>
      <c r="AD412" t="s">
        <v>93</v>
      </c>
      <c r="AE412" s="15">
        <v>1492.82</v>
      </c>
      <c r="AF412" s="4">
        <v>135.7109090909091</v>
      </c>
    </row>
    <row r="413" spans="1:32" x14ac:dyDescent="0.25">
      <c r="A413" t="s">
        <v>1318</v>
      </c>
      <c r="B413" t="s">
        <v>1319</v>
      </c>
      <c r="C413">
        <v>42</v>
      </c>
      <c r="D413" t="s">
        <v>96</v>
      </c>
      <c r="E413" t="s">
        <v>109</v>
      </c>
      <c r="F413" t="s">
        <v>34</v>
      </c>
      <c r="G413" t="s">
        <v>1320</v>
      </c>
      <c r="H413" s="1">
        <v>45343</v>
      </c>
      <c r="I413" s="1">
        <v>45644</v>
      </c>
      <c r="J413">
        <v>301</v>
      </c>
      <c r="K413">
        <v>5</v>
      </c>
      <c r="L413">
        <v>1</v>
      </c>
      <c r="M413" t="s">
        <v>61</v>
      </c>
      <c r="N413" s="4">
        <v>599.09</v>
      </c>
      <c r="O413" t="s">
        <v>79</v>
      </c>
      <c r="P413" t="s">
        <v>118</v>
      </c>
      <c r="Q413" t="s">
        <v>63</v>
      </c>
      <c r="R413" t="s">
        <v>64</v>
      </c>
      <c r="S413" t="s">
        <v>228</v>
      </c>
      <c r="T413">
        <v>4</v>
      </c>
      <c r="U413" t="s">
        <v>41</v>
      </c>
      <c r="V413" t="s">
        <v>81</v>
      </c>
      <c r="W413" t="s">
        <v>103</v>
      </c>
      <c r="X413">
        <v>2</v>
      </c>
      <c r="Y413">
        <v>12</v>
      </c>
      <c r="Z413" t="s">
        <v>55</v>
      </c>
      <c r="AA413" t="s">
        <v>87</v>
      </c>
      <c r="AB413">
        <v>4</v>
      </c>
      <c r="AC413" t="s">
        <v>164</v>
      </c>
      <c r="AD413" t="s">
        <v>93</v>
      </c>
      <c r="AE413" s="15">
        <v>599.09</v>
      </c>
      <c r="AF413" s="4">
        <v>119.81800000000001</v>
      </c>
    </row>
    <row r="414" spans="1:32" x14ac:dyDescent="0.25">
      <c r="A414" t="s">
        <v>1321</v>
      </c>
      <c r="B414" t="s">
        <v>1322</v>
      </c>
      <c r="C414">
        <v>55</v>
      </c>
      <c r="D414" t="s">
        <v>32</v>
      </c>
      <c r="E414" t="s">
        <v>109</v>
      </c>
      <c r="F414" t="s">
        <v>34</v>
      </c>
      <c r="G414" t="s">
        <v>1323</v>
      </c>
      <c r="H414" s="1">
        <v>45432</v>
      </c>
      <c r="I414" s="1">
        <v>45467</v>
      </c>
      <c r="J414">
        <v>35</v>
      </c>
      <c r="K414">
        <v>4</v>
      </c>
      <c r="L414">
        <v>4</v>
      </c>
      <c r="M414" t="s">
        <v>36</v>
      </c>
      <c r="N414" s="4">
        <v>582.48</v>
      </c>
      <c r="O414" t="s">
        <v>79</v>
      </c>
      <c r="P414" t="s">
        <v>80</v>
      </c>
      <c r="Q414" t="s">
        <v>39</v>
      </c>
      <c r="R414" t="s">
        <v>64</v>
      </c>
      <c r="S414" t="s">
        <v>39</v>
      </c>
      <c r="T414">
        <v>3</v>
      </c>
      <c r="U414" t="s">
        <v>41</v>
      </c>
      <c r="V414" t="s">
        <v>81</v>
      </c>
      <c r="W414" t="s">
        <v>103</v>
      </c>
      <c r="X414">
        <v>5</v>
      </c>
      <c r="Y414">
        <v>6</v>
      </c>
      <c r="Z414" t="s">
        <v>55</v>
      </c>
      <c r="AA414" t="s">
        <v>41</v>
      </c>
      <c r="AB414">
        <v>4</v>
      </c>
      <c r="AC414" t="s">
        <v>98</v>
      </c>
      <c r="AD414" t="s">
        <v>145</v>
      </c>
      <c r="AE414" s="15">
        <v>145.62</v>
      </c>
      <c r="AF414" s="4">
        <v>145.62</v>
      </c>
    </row>
    <row r="415" spans="1:32" x14ac:dyDescent="0.25">
      <c r="A415" t="s">
        <v>1324</v>
      </c>
      <c r="B415" t="s">
        <v>1325</v>
      </c>
      <c r="C415">
        <v>27</v>
      </c>
      <c r="D415" t="s">
        <v>32</v>
      </c>
      <c r="E415" t="s">
        <v>70</v>
      </c>
      <c r="F415" t="s">
        <v>34</v>
      </c>
      <c r="G415" t="s">
        <v>1326</v>
      </c>
      <c r="H415" s="1">
        <v>45630</v>
      </c>
      <c r="I415" s="1">
        <v>45654</v>
      </c>
      <c r="J415">
        <v>24</v>
      </c>
      <c r="K415">
        <v>1</v>
      </c>
      <c r="L415">
        <v>2</v>
      </c>
      <c r="M415" t="s">
        <v>72</v>
      </c>
      <c r="N415" s="4">
        <v>605.41</v>
      </c>
      <c r="O415" t="s">
        <v>73</v>
      </c>
      <c r="P415" t="s">
        <v>80</v>
      </c>
      <c r="Q415" t="s">
        <v>102</v>
      </c>
      <c r="R415" t="s">
        <v>40</v>
      </c>
      <c r="S415" t="s">
        <v>39</v>
      </c>
      <c r="T415">
        <v>0</v>
      </c>
      <c r="U415" t="s">
        <v>87</v>
      </c>
      <c r="V415" t="s">
        <v>42</v>
      </c>
      <c r="W415" t="s">
        <v>103</v>
      </c>
      <c r="X415">
        <v>12</v>
      </c>
      <c r="Y415">
        <v>12</v>
      </c>
      <c r="Z415" t="s">
        <v>55</v>
      </c>
      <c r="AA415" t="s">
        <v>41</v>
      </c>
      <c r="AB415">
        <v>2</v>
      </c>
      <c r="AC415" t="s">
        <v>66</v>
      </c>
      <c r="AD415" t="s">
        <v>67</v>
      </c>
      <c r="AE415" s="15">
        <v>302.70499999999998</v>
      </c>
      <c r="AF415" s="4">
        <v>605.41</v>
      </c>
    </row>
    <row r="416" spans="1:32" x14ac:dyDescent="0.25">
      <c r="A416" t="s">
        <v>1327</v>
      </c>
      <c r="B416" t="s">
        <v>1328</v>
      </c>
      <c r="C416">
        <v>55</v>
      </c>
      <c r="D416" t="s">
        <v>96</v>
      </c>
      <c r="E416" t="s">
        <v>84</v>
      </c>
      <c r="F416" t="s">
        <v>90</v>
      </c>
      <c r="G416" t="s">
        <v>1329</v>
      </c>
      <c r="H416" s="1">
        <v>45479</v>
      </c>
      <c r="I416" s="1">
        <v>45597</v>
      </c>
      <c r="J416">
        <v>118</v>
      </c>
      <c r="K416">
        <v>1</v>
      </c>
      <c r="L416">
        <v>2</v>
      </c>
      <c r="M416" t="s">
        <v>36</v>
      </c>
      <c r="N416" s="4">
        <v>923.84</v>
      </c>
      <c r="O416" t="s">
        <v>73</v>
      </c>
      <c r="P416" t="s">
        <v>80</v>
      </c>
      <c r="Q416" t="s">
        <v>39</v>
      </c>
      <c r="R416" t="s">
        <v>64</v>
      </c>
      <c r="S416" t="s">
        <v>39</v>
      </c>
      <c r="T416">
        <v>0</v>
      </c>
      <c r="U416" t="s">
        <v>87</v>
      </c>
      <c r="V416" t="s">
        <v>42</v>
      </c>
      <c r="W416" t="s">
        <v>103</v>
      </c>
      <c r="X416">
        <v>7</v>
      </c>
      <c r="Y416">
        <v>11</v>
      </c>
      <c r="Z416" t="s">
        <v>55</v>
      </c>
      <c r="AA416" t="s">
        <v>41</v>
      </c>
      <c r="AB416">
        <v>5</v>
      </c>
      <c r="AC416" t="s">
        <v>164</v>
      </c>
      <c r="AD416" t="s">
        <v>145</v>
      </c>
      <c r="AE416" s="15">
        <v>461.92</v>
      </c>
      <c r="AF416" s="4">
        <v>923.84</v>
      </c>
    </row>
    <row r="417" spans="1:32" x14ac:dyDescent="0.25">
      <c r="A417" t="s">
        <v>1330</v>
      </c>
      <c r="B417" t="s">
        <v>1331</v>
      </c>
      <c r="C417">
        <v>33</v>
      </c>
      <c r="D417" t="s">
        <v>96</v>
      </c>
      <c r="E417" t="s">
        <v>59</v>
      </c>
      <c r="F417" t="s">
        <v>34</v>
      </c>
      <c r="G417" t="s">
        <v>1332</v>
      </c>
      <c r="H417" s="1">
        <v>45354</v>
      </c>
      <c r="I417" s="1">
        <v>45606</v>
      </c>
      <c r="J417">
        <v>252</v>
      </c>
      <c r="K417">
        <v>2</v>
      </c>
      <c r="L417">
        <v>1</v>
      </c>
      <c r="M417" t="s">
        <v>61</v>
      </c>
      <c r="N417" s="4">
        <v>1267.76</v>
      </c>
      <c r="O417" t="s">
        <v>79</v>
      </c>
      <c r="P417" t="s">
        <v>86</v>
      </c>
      <c r="Q417" t="s">
        <v>74</v>
      </c>
      <c r="R417" t="s">
        <v>40</v>
      </c>
      <c r="S417" t="s">
        <v>129</v>
      </c>
      <c r="T417">
        <v>1</v>
      </c>
      <c r="U417" t="s">
        <v>87</v>
      </c>
      <c r="V417" t="s">
        <v>42</v>
      </c>
      <c r="W417" t="s">
        <v>103</v>
      </c>
      <c r="X417">
        <v>3</v>
      </c>
      <c r="Y417">
        <v>11</v>
      </c>
      <c r="Z417" t="s">
        <v>55</v>
      </c>
      <c r="AA417" t="s">
        <v>41</v>
      </c>
      <c r="AB417">
        <v>3</v>
      </c>
      <c r="AC417" t="s">
        <v>98</v>
      </c>
      <c r="AD417" t="s">
        <v>46</v>
      </c>
      <c r="AE417" s="15">
        <v>1267.76</v>
      </c>
      <c r="AF417" s="4">
        <v>633.88</v>
      </c>
    </row>
    <row r="418" spans="1:32" x14ac:dyDescent="0.25">
      <c r="A418" t="s">
        <v>1333</v>
      </c>
      <c r="B418" t="s">
        <v>1334</v>
      </c>
      <c r="C418">
        <v>20</v>
      </c>
      <c r="D418" t="s">
        <v>96</v>
      </c>
      <c r="E418" t="s">
        <v>109</v>
      </c>
      <c r="F418" t="s">
        <v>34</v>
      </c>
      <c r="G418" t="s">
        <v>1335</v>
      </c>
      <c r="H418" s="1">
        <v>45369</v>
      </c>
      <c r="I418" s="1">
        <v>45473</v>
      </c>
      <c r="J418">
        <v>104</v>
      </c>
      <c r="K418">
        <v>8</v>
      </c>
      <c r="L418">
        <v>4</v>
      </c>
      <c r="M418" t="s">
        <v>61</v>
      </c>
      <c r="N418" s="4">
        <v>702.53</v>
      </c>
      <c r="O418" t="s">
        <v>73</v>
      </c>
      <c r="P418" t="s">
        <v>51</v>
      </c>
      <c r="Q418" t="s">
        <v>102</v>
      </c>
      <c r="R418" t="s">
        <v>52</v>
      </c>
      <c r="S418" t="s">
        <v>119</v>
      </c>
      <c r="T418">
        <v>7</v>
      </c>
      <c r="U418" t="s">
        <v>87</v>
      </c>
      <c r="V418" t="s">
        <v>42</v>
      </c>
      <c r="W418" t="s">
        <v>103</v>
      </c>
      <c r="X418">
        <v>3</v>
      </c>
      <c r="Y418">
        <v>6</v>
      </c>
      <c r="Z418" t="s">
        <v>55</v>
      </c>
      <c r="AA418" t="s">
        <v>87</v>
      </c>
      <c r="AB418">
        <v>4</v>
      </c>
      <c r="AC418" t="s">
        <v>164</v>
      </c>
      <c r="AD418" t="s">
        <v>67</v>
      </c>
      <c r="AE418" s="15">
        <v>175.63249999999999</v>
      </c>
      <c r="AF418" s="4">
        <v>87.816249999999997</v>
      </c>
    </row>
    <row r="419" spans="1:32" x14ac:dyDescent="0.25">
      <c r="A419" t="s">
        <v>1336</v>
      </c>
      <c r="B419" t="s">
        <v>1337</v>
      </c>
      <c r="C419">
        <v>29</v>
      </c>
      <c r="D419" t="s">
        <v>96</v>
      </c>
      <c r="E419" t="s">
        <v>49</v>
      </c>
      <c r="F419" t="s">
        <v>34</v>
      </c>
      <c r="G419" t="s">
        <v>1338</v>
      </c>
      <c r="H419" s="1">
        <v>45437</v>
      </c>
      <c r="I419" s="1">
        <v>45526</v>
      </c>
      <c r="J419">
        <v>89</v>
      </c>
      <c r="K419">
        <v>3</v>
      </c>
      <c r="L419">
        <v>4</v>
      </c>
      <c r="M419" t="s">
        <v>36</v>
      </c>
      <c r="N419" s="4">
        <v>1315.36</v>
      </c>
      <c r="O419" t="s">
        <v>79</v>
      </c>
      <c r="P419" t="s">
        <v>118</v>
      </c>
      <c r="Q419" t="s">
        <v>39</v>
      </c>
      <c r="R419" t="s">
        <v>64</v>
      </c>
      <c r="S419" t="s">
        <v>39</v>
      </c>
      <c r="T419">
        <v>2</v>
      </c>
      <c r="U419" t="s">
        <v>41</v>
      </c>
      <c r="V419" t="s">
        <v>81</v>
      </c>
      <c r="W419" t="s">
        <v>54</v>
      </c>
      <c r="X419">
        <v>5</v>
      </c>
      <c r="Y419">
        <v>8</v>
      </c>
      <c r="Z419" t="s">
        <v>44</v>
      </c>
      <c r="AA419" t="s">
        <v>87</v>
      </c>
      <c r="AB419">
        <v>5</v>
      </c>
      <c r="AC419" t="s">
        <v>114</v>
      </c>
      <c r="AD419" t="s">
        <v>67</v>
      </c>
      <c r="AE419" s="15">
        <v>328.84</v>
      </c>
      <c r="AF419" s="4">
        <v>438.45333333333332</v>
      </c>
    </row>
    <row r="420" spans="1:32" x14ac:dyDescent="0.25">
      <c r="A420" t="s">
        <v>1339</v>
      </c>
      <c r="B420" t="s">
        <v>1340</v>
      </c>
      <c r="C420">
        <v>35</v>
      </c>
      <c r="D420" t="s">
        <v>96</v>
      </c>
      <c r="E420" t="s">
        <v>77</v>
      </c>
      <c r="F420" t="s">
        <v>34</v>
      </c>
      <c r="G420" t="s">
        <v>1341</v>
      </c>
      <c r="H420" s="1">
        <v>45394</v>
      </c>
      <c r="I420" s="1">
        <v>45494</v>
      </c>
      <c r="J420">
        <v>100</v>
      </c>
      <c r="K420">
        <v>14</v>
      </c>
      <c r="L420">
        <v>3</v>
      </c>
      <c r="M420" t="s">
        <v>72</v>
      </c>
      <c r="N420" s="4">
        <v>1887.95</v>
      </c>
      <c r="O420" t="s">
        <v>79</v>
      </c>
      <c r="P420" t="s">
        <v>86</v>
      </c>
      <c r="Q420" t="s">
        <v>63</v>
      </c>
      <c r="R420" t="s">
        <v>52</v>
      </c>
      <c r="S420" t="s">
        <v>39</v>
      </c>
      <c r="T420">
        <v>13</v>
      </c>
      <c r="U420" t="s">
        <v>41</v>
      </c>
      <c r="V420" t="s">
        <v>81</v>
      </c>
      <c r="W420" t="s">
        <v>103</v>
      </c>
      <c r="X420">
        <v>4</v>
      </c>
      <c r="Y420">
        <v>7</v>
      </c>
      <c r="Z420" t="s">
        <v>44</v>
      </c>
      <c r="AA420" t="s">
        <v>87</v>
      </c>
      <c r="AB420">
        <v>3</v>
      </c>
      <c r="AC420" t="s">
        <v>164</v>
      </c>
      <c r="AD420" t="s">
        <v>46</v>
      </c>
      <c r="AE420" s="15">
        <v>629.31666666666672</v>
      </c>
      <c r="AF420" s="4">
        <v>134.85357142857143</v>
      </c>
    </row>
    <row r="421" spans="1:32" x14ac:dyDescent="0.25">
      <c r="A421" t="s">
        <v>1342</v>
      </c>
      <c r="B421" t="s">
        <v>1343</v>
      </c>
      <c r="C421">
        <v>57</v>
      </c>
      <c r="D421" t="s">
        <v>58</v>
      </c>
      <c r="E421" t="s">
        <v>33</v>
      </c>
      <c r="F421" t="s">
        <v>90</v>
      </c>
      <c r="G421" t="s">
        <v>1344</v>
      </c>
      <c r="H421" s="1">
        <v>45363</v>
      </c>
      <c r="I421" s="1">
        <v>45567</v>
      </c>
      <c r="J421">
        <v>204</v>
      </c>
      <c r="K421">
        <v>5</v>
      </c>
      <c r="L421">
        <v>1</v>
      </c>
      <c r="M421" t="s">
        <v>36</v>
      </c>
      <c r="N421" s="4">
        <v>572.61</v>
      </c>
      <c r="O421" t="s">
        <v>73</v>
      </c>
      <c r="P421" t="s">
        <v>38</v>
      </c>
      <c r="Q421" t="s">
        <v>39</v>
      </c>
      <c r="R421" t="s">
        <v>52</v>
      </c>
      <c r="S421" t="s">
        <v>39</v>
      </c>
      <c r="T421">
        <v>4</v>
      </c>
      <c r="U421" t="s">
        <v>41</v>
      </c>
      <c r="V421" t="s">
        <v>81</v>
      </c>
      <c r="W421" t="s">
        <v>54</v>
      </c>
      <c r="X421">
        <v>3</v>
      </c>
      <c r="Y421">
        <v>10</v>
      </c>
      <c r="Z421" t="s">
        <v>44</v>
      </c>
      <c r="AA421" t="s">
        <v>87</v>
      </c>
      <c r="AB421">
        <v>1</v>
      </c>
      <c r="AC421" t="s">
        <v>66</v>
      </c>
      <c r="AD421" t="s">
        <v>145</v>
      </c>
      <c r="AE421" s="15">
        <v>572.61</v>
      </c>
      <c r="AF421" s="4">
        <v>114.52200000000001</v>
      </c>
    </row>
    <row r="422" spans="1:32" x14ac:dyDescent="0.25">
      <c r="A422" t="s">
        <v>1345</v>
      </c>
      <c r="B422" t="s">
        <v>1346</v>
      </c>
      <c r="C422">
        <v>35</v>
      </c>
      <c r="D422" t="s">
        <v>96</v>
      </c>
      <c r="E422" t="s">
        <v>33</v>
      </c>
      <c r="F422" t="s">
        <v>34</v>
      </c>
      <c r="G422" t="s">
        <v>1347</v>
      </c>
      <c r="H422" s="1">
        <v>45528</v>
      </c>
      <c r="I422" s="1">
        <v>45599</v>
      </c>
      <c r="J422">
        <v>71</v>
      </c>
      <c r="K422">
        <v>9</v>
      </c>
      <c r="L422">
        <v>3</v>
      </c>
      <c r="M422" t="s">
        <v>61</v>
      </c>
      <c r="N422" s="4">
        <v>1309.3399999999999</v>
      </c>
      <c r="O422" t="s">
        <v>37</v>
      </c>
      <c r="P422" t="s">
        <v>62</v>
      </c>
      <c r="Q422" t="s">
        <v>74</v>
      </c>
      <c r="R422" t="s">
        <v>52</v>
      </c>
      <c r="S422" t="s">
        <v>129</v>
      </c>
      <c r="T422">
        <v>8</v>
      </c>
      <c r="U422" t="s">
        <v>87</v>
      </c>
      <c r="V422" t="s">
        <v>81</v>
      </c>
      <c r="W422" t="s">
        <v>103</v>
      </c>
      <c r="X422">
        <v>8</v>
      </c>
      <c r="Y422">
        <v>11</v>
      </c>
      <c r="Z422" t="s">
        <v>44</v>
      </c>
      <c r="AA422" t="s">
        <v>87</v>
      </c>
      <c r="AB422">
        <v>3</v>
      </c>
      <c r="AC422" t="s">
        <v>164</v>
      </c>
      <c r="AD422" t="s">
        <v>46</v>
      </c>
      <c r="AE422" s="15">
        <v>436.44666666666666</v>
      </c>
      <c r="AF422" s="4">
        <v>145.48222222222222</v>
      </c>
    </row>
    <row r="423" spans="1:32" x14ac:dyDescent="0.25">
      <c r="A423" t="s">
        <v>1348</v>
      </c>
      <c r="B423" t="s">
        <v>1349</v>
      </c>
      <c r="C423">
        <v>25</v>
      </c>
      <c r="D423" t="s">
        <v>96</v>
      </c>
      <c r="E423" t="s">
        <v>33</v>
      </c>
      <c r="F423" t="s">
        <v>90</v>
      </c>
      <c r="G423" t="s">
        <v>1350</v>
      </c>
      <c r="H423" s="1">
        <v>45409</v>
      </c>
      <c r="I423" s="1">
        <v>45516</v>
      </c>
      <c r="J423">
        <v>107</v>
      </c>
      <c r="K423">
        <v>11</v>
      </c>
      <c r="L423">
        <v>4</v>
      </c>
      <c r="M423" t="s">
        <v>72</v>
      </c>
      <c r="N423" s="4">
        <v>1411.07</v>
      </c>
      <c r="O423" t="s">
        <v>73</v>
      </c>
      <c r="P423" t="s">
        <v>62</v>
      </c>
      <c r="Q423" t="s">
        <v>74</v>
      </c>
      <c r="R423" t="s">
        <v>64</v>
      </c>
      <c r="S423" t="s">
        <v>39</v>
      </c>
      <c r="T423">
        <v>10</v>
      </c>
      <c r="U423" t="s">
        <v>87</v>
      </c>
      <c r="V423" t="s">
        <v>53</v>
      </c>
      <c r="W423" t="s">
        <v>54</v>
      </c>
      <c r="X423">
        <v>4</v>
      </c>
      <c r="Y423">
        <v>8</v>
      </c>
      <c r="Z423" t="s">
        <v>55</v>
      </c>
      <c r="AA423" t="s">
        <v>87</v>
      </c>
      <c r="AB423">
        <v>1</v>
      </c>
      <c r="AC423" t="s">
        <v>45</v>
      </c>
      <c r="AD423" t="s">
        <v>67</v>
      </c>
      <c r="AE423" s="15">
        <v>352.76749999999998</v>
      </c>
      <c r="AF423" s="4">
        <v>128.27909090909091</v>
      </c>
    </row>
    <row r="424" spans="1:32" x14ac:dyDescent="0.25">
      <c r="A424" t="s">
        <v>1351</v>
      </c>
      <c r="B424" t="s">
        <v>1352</v>
      </c>
      <c r="C424">
        <v>41</v>
      </c>
      <c r="D424" t="s">
        <v>32</v>
      </c>
      <c r="E424" t="s">
        <v>77</v>
      </c>
      <c r="F424" t="s">
        <v>34</v>
      </c>
      <c r="G424" t="s">
        <v>1353</v>
      </c>
      <c r="H424" s="1">
        <v>45292</v>
      </c>
      <c r="I424" s="1">
        <v>45610</v>
      </c>
      <c r="J424">
        <v>318</v>
      </c>
      <c r="K424">
        <v>6</v>
      </c>
      <c r="L424">
        <v>1</v>
      </c>
      <c r="M424" t="s">
        <v>36</v>
      </c>
      <c r="N424" s="4">
        <v>1646.29</v>
      </c>
      <c r="O424" t="s">
        <v>79</v>
      </c>
      <c r="P424" t="s">
        <v>86</v>
      </c>
      <c r="Q424" t="s">
        <v>39</v>
      </c>
      <c r="R424" t="s">
        <v>40</v>
      </c>
      <c r="S424" t="s">
        <v>39</v>
      </c>
      <c r="T424">
        <v>5</v>
      </c>
      <c r="U424" t="s">
        <v>41</v>
      </c>
      <c r="V424" t="s">
        <v>53</v>
      </c>
      <c r="W424" t="s">
        <v>54</v>
      </c>
      <c r="X424">
        <v>1</v>
      </c>
      <c r="Y424">
        <v>11</v>
      </c>
      <c r="Z424" t="s">
        <v>55</v>
      </c>
      <c r="AA424" t="s">
        <v>41</v>
      </c>
      <c r="AB424">
        <v>4</v>
      </c>
      <c r="AC424" t="s">
        <v>114</v>
      </c>
      <c r="AD424" t="s">
        <v>93</v>
      </c>
      <c r="AE424" s="15">
        <v>1646.29</v>
      </c>
      <c r="AF424" s="4">
        <v>274.38166666666666</v>
      </c>
    </row>
    <row r="425" spans="1:32" x14ac:dyDescent="0.25">
      <c r="A425" t="s">
        <v>1354</v>
      </c>
      <c r="B425" t="s">
        <v>1355</v>
      </c>
      <c r="C425">
        <v>59</v>
      </c>
      <c r="D425" t="s">
        <v>58</v>
      </c>
      <c r="E425" t="s">
        <v>70</v>
      </c>
      <c r="F425" t="s">
        <v>90</v>
      </c>
      <c r="G425" t="s">
        <v>1356</v>
      </c>
      <c r="H425" s="1">
        <v>45525</v>
      </c>
      <c r="I425" s="1">
        <v>45560</v>
      </c>
      <c r="J425">
        <v>35</v>
      </c>
      <c r="K425">
        <v>6</v>
      </c>
      <c r="L425">
        <v>2</v>
      </c>
      <c r="M425" t="s">
        <v>36</v>
      </c>
      <c r="N425" s="4">
        <v>1744.47</v>
      </c>
      <c r="O425" t="s">
        <v>79</v>
      </c>
      <c r="P425" t="s">
        <v>118</v>
      </c>
      <c r="Q425" t="s">
        <v>39</v>
      </c>
      <c r="R425" t="s">
        <v>52</v>
      </c>
      <c r="S425" t="s">
        <v>39</v>
      </c>
      <c r="T425">
        <v>5</v>
      </c>
      <c r="U425" t="s">
        <v>87</v>
      </c>
      <c r="V425" t="s">
        <v>81</v>
      </c>
      <c r="W425" t="s">
        <v>43</v>
      </c>
      <c r="X425">
        <v>8</v>
      </c>
      <c r="Y425">
        <v>9</v>
      </c>
      <c r="Z425" t="s">
        <v>44</v>
      </c>
      <c r="AA425" t="s">
        <v>41</v>
      </c>
      <c r="AB425">
        <v>5</v>
      </c>
      <c r="AC425" t="s">
        <v>164</v>
      </c>
      <c r="AD425" t="s">
        <v>145</v>
      </c>
      <c r="AE425" s="15">
        <v>872.23500000000001</v>
      </c>
      <c r="AF425" s="4">
        <v>290.745</v>
      </c>
    </row>
    <row r="426" spans="1:32" x14ac:dyDescent="0.25">
      <c r="A426" t="s">
        <v>1357</v>
      </c>
      <c r="B426" t="s">
        <v>1358</v>
      </c>
      <c r="C426">
        <v>34</v>
      </c>
      <c r="D426" t="s">
        <v>58</v>
      </c>
      <c r="E426" t="s">
        <v>33</v>
      </c>
      <c r="F426" t="s">
        <v>34</v>
      </c>
      <c r="G426" t="s">
        <v>1359</v>
      </c>
      <c r="H426" s="1">
        <v>45586</v>
      </c>
      <c r="I426" s="1">
        <v>45652</v>
      </c>
      <c r="J426">
        <v>66</v>
      </c>
      <c r="K426">
        <v>11</v>
      </c>
      <c r="L426">
        <v>2</v>
      </c>
      <c r="M426" t="s">
        <v>36</v>
      </c>
      <c r="N426" s="4">
        <v>1916.89</v>
      </c>
      <c r="O426" t="s">
        <v>79</v>
      </c>
      <c r="P426" t="s">
        <v>62</v>
      </c>
      <c r="Q426" t="s">
        <v>39</v>
      </c>
      <c r="R426" t="s">
        <v>52</v>
      </c>
      <c r="S426" t="s">
        <v>39</v>
      </c>
      <c r="T426">
        <v>10</v>
      </c>
      <c r="U426" t="s">
        <v>87</v>
      </c>
      <c r="V426" t="s">
        <v>53</v>
      </c>
      <c r="W426" t="s">
        <v>103</v>
      </c>
      <c r="X426">
        <v>10</v>
      </c>
      <c r="Y426">
        <v>12</v>
      </c>
      <c r="Z426" t="s">
        <v>44</v>
      </c>
      <c r="AA426" t="s">
        <v>87</v>
      </c>
      <c r="AB426">
        <v>2</v>
      </c>
      <c r="AC426" t="s">
        <v>66</v>
      </c>
      <c r="AD426" t="s">
        <v>46</v>
      </c>
      <c r="AE426" s="15">
        <v>958.44500000000005</v>
      </c>
      <c r="AF426" s="4">
        <v>174.26272727272729</v>
      </c>
    </row>
    <row r="427" spans="1:32" x14ac:dyDescent="0.25">
      <c r="A427" t="s">
        <v>1360</v>
      </c>
      <c r="B427" t="s">
        <v>1361</v>
      </c>
      <c r="C427">
        <v>32</v>
      </c>
      <c r="D427" t="s">
        <v>96</v>
      </c>
      <c r="E427" t="s">
        <v>49</v>
      </c>
      <c r="F427" t="s">
        <v>90</v>
      </c>
      <c r="G427" t="s">
        <v>1362</v>
      </c>
      <c r="H427" s="1">
        <v>45402</v>
      </c>
      <c r="I427" s="1">
        <v>45488</v>
      </c>
      <c r="J427">
        <v>86</v>
      </c>
      <c r="K427">
        <v>13</v>
      </c>
      <c r="L427">
        <v>4</v>
      </c>
      <c r="M427" t="s">
        <v>61</v>
      </c>
      <c r="N427" s="4">
        <v>781.11</v>
      </c>
      <c r="O427" t="s">
        <v>79</v>
      </c>
      <c r="P427" t="s">
        <v>62</v>
      </c>
      <c r="Q427" t="s">
        <v>74</v>
      </c>
      <c r="R427" t="s">
        <v>52</v>
      </c>
      <c r="S427" t="s">
        <v>65</v>
      </c>
      <c r="T427">
        <v>12</v>
      </c>
      <c r="U427" t="s">
        <v>87</v>
      </c>
      <c r="V427" t="s">
        <v>42</v>
      </c>
      <c r="W427" t="s">
        <v>54</v>
      </c>
      <c r="X427">
        <v>4</v>
      </c>
      <c r="Y427">
        <v>7</v>
      </c>
      <c r="Z427" t="s">
        <v>44</v>
      </c>
      <c r="AA427" t="s">
        <v>41</v>
      </c>
      <c r="AB427">
        <v>4</v>
      </c>
      <c r="AC427" t="s">
        <v>66</v>
      </c>
      <c r="AD427" t="s">
        <v>46</v>
      </c>
      <c r="AE427" s="15">
        <v>195.2775</v>
      </c>
      <c r="AF427" s="4">
        <v>60.085384615384619</v>
      </c>
    </row>
    <row r="428" spans="1:32" x14ac:dyDescent="0.25">
      <c r="A428" t="s">
        <v>1363</v>
      </c>
      <c r="B428" t="s">
        <v>1364</v>
      </c>
      <c r="C428">
        <v>30</v>
      </c>
      <c r="D428" t="s">
        <v>58</v>
      </c>
      <c r="E428" t="s">
        <v>77</v>
      </c>
      <c r="F428" t="s">
        <v>34</v>
      </c>
      <c r="G428" t="s">
        <v>1365</v>
      </c>
      <c r="H428" s="1">
        <v>45366</v>
      </c>
      <c r="I428" s="1">
        <v>45495</v>
      </c>
      <c r="J428">
        <v>129</v>
      </c>
      <c r="K428">
        <v>8</v>
      </c>
      <c r="L428">
        <v>4</v>
      </c>
      <c r="M428" t="s">
        <v>36</v>
      </c>
      <c r="N428" s="4">
        <v>1247.2</v>
      </c>
      <c r="O428" t="s">
        <v>73</v>
      </c>
      <c r="P428" t="s">
        <v>80</v>
      </c>
      <c r="Q428" t="s">
        <v>39</v>
      </c>
      <c r="R428" t="s">
        <v>40</v>
      </c>
      <c r="S428" t="s">
        <v>39</v>
      </c>
      <c r="T428">
        <v>7</v>
      </c>
      <c r="U428" t="s">
        <v>87</v>
      </c>
      <c r="V428" t="s">
        <v>81</v>
      </c>
      <c r="W428" t="s">
        <v>54</v>
      </c>
      <c r="X428">
        <v>3</v>
      </c>
      <c r="Y428">
        <v>7</v>
      </c>
      <c r="Z428" t="s">
        <v>44</v>
      </c>
      <c r="AA428" t="s">
        <v>41</v>
      </c>
      <c r="AB428">
        <v>4</v>
      </c>
      <c r="AC428" t="s">
        <v>3109</v>
      </c>
      <c r="AD428" t="s">
        <v>46</v>
      </c>
      <c r="AE428" s="15">
        <v>311.8</v>
      </c>
      <c r="AF428" s="4">
        <v>155.9</v>
      </c>
    </row>
    <row r="429" spans="1:32" x14ac:dyDescent="0.25">
      <c r="A429" t="s">
        <v>1366</v>
      </c>
      <c r="B429" t="s">
        <v>1367</v>
      </c>
      <c r="C429">
        <v>55</v>
      </c>
      <c r="D429" t="s">
        <v>58</v>
      </c>
      <c r="E429" t="s">
        <v>49</v>
      </c>
      <c r="F429" t="s">
        <v>90</v>
      </c>
      <c r="G429" t="s">
        <v>1368</v>
      </c>
      <c r="H429" s="1">
        <v>45466</v>
      </c>
      <c r="I429" s="1">
        <v>45476</v>
      </c>
      <c r="J429">
        <v>10</v>
      </c>
      <c r="K429">
        <v>13</v>
      </c>
      <c r="L429">
        <v>3</v>
      </c>
      <c r="M429" t="s">
        <v>61</v>
      </c>
      <c r="N429" s="4">
        <v>1908.4</v>
      </c>
      <c r="O429" t="s">
        <v>73</v>
      </c>
      <c r="P429" t="s">
        <v>118</v>
      </c>
      <c r="Q429" t="s">
        <v>74</v>
      </c>
      <c r="R429" t="s">
        <v>52</v>
      </c>
      <c r="S429" t="s">
        <v>119</v>
      </c>
      <c r="T429">
        <v>12</v>
      </c>
      <c r="U429" t="s">
        <v>41</v>
      </c>
      <c r="V429" t="s">
        <v>42</v>
      </c>
      <c r="W429" t="s">
        <v>54</v>
      </c>
      <c r="X429">
        <v>6</v>
      </c>
      <c r="Y429">
        <v>7</v>
      </c>
      <c r="Z429" t="s">
        <v>44</v>
      </c>
      <c r="AA429" t="s">
        <v>87</v>
      </c>
      <c r="AB429">
        <v>2</v>
      </c>
      <c r="AC429" t="s">
        <v>45</v>
      </c>
      <c r="AD429" t="s">
        <v>145</v>
      </c>
      <c r="AE429" s="15">
        <v>636.13333333333333</v>
      </c>
      <c r="AF429" s="4">
        <v>146.80000000000001</v>
      </c>
    </row>
    <row r="430" spans="1:32" x14ac:dyDescent="0.25">
      <c r="A430" t="s">
        <v>1369</v>
      </c>
      <c r="B430" t="s">
        <v>1370</v>
      </c>
      <c r="C430">
        <v>45</v>
      </c>
      <c r="D430" t="s">
        <v>32</v>
      </c>
      <c r="E430" t="s">
        <v>109</v>
      </c>
      <c r="F430" t="s">
        <v>90</v>
      </c>
      <c r="G430" t="s">
        <v>1371</v>
      </c>
      <c r="H430" s="1">
        <v>45393</v>
      </c>
      <c r="I430" s="1">
        <v>45447</v>
      </c>
      <c r="J430">
        <v>54</v>
      </c>
      <c r="K430">
        <v>7</v>
      </c>
      <c r="L430">
        <v>1</v>
      </c>
      <c r="M430" t="s">
        <v>61</v>
      </c>
      <c r="N430" s="4">
        <v>1530.42</v>
      </c>
      <c r="O430" t="s">
        <v>73</v>
      </c>
      <c r="P430" t="s">
        <v>38</v>
      </c>
      <c r="Q430" t="s">
        <v>74</v>
      </c>
      <c r="R430" t="s">
        <v>40</v>
      </c>
      <c r="S430" t="s">
        <v>65</v>
      </c>
      <c r="T430">
        <v>6</v>
      </c>
      <c r="U430" t="s">
        <v>87</v>
      </c>
      <c r="V430" t="s">
        <v>53</v>
      </c>
      <c r="W430" t="s">
        <v>103</v>
      </c>
      <c r="X430">
        <v>4</v>
      </c>
      <c r="Y430">
        <v>6</v>
      </c>
      <c r="Z430" t="s">
        <v>55</v>
      </c>
      <c r="AA430" t="s">
        <v>41</v>
      </c>
      <c r="AB430">
        <v>3</v>
      </c>
      <c r="AC430" t="s">
        <v>98</v>
      </c>
      <c r="AD430" t="s">
        <v>93</v>
      </c>
      <c r="AE430" s="15">
        <v>1530.42</v>
      </c>
      <c r="AF430" s="4">
        <v>218.63142857142859</v>
      </c>
    </row>
    <row r="431" spans="1:32" x14ac:dyDescent="0.25">
      <c r="A431" t="s">
        <v>1372</v>
      </c>
      <c r="B431" t="s">
        <v>1373</v>
      </c>
      <c r="C431">
        <v>42</v>
      </c>
      <c r="D431" t="s">
        <v>96</v>
      </c>
      <c r="E431" t="s">
        <v>59</v>
      </c>
      <c r="F431" t="s">
        <v>90</v>
      </c>
      <c r="G431" t="s">
        <v>1374</v>
      </c>
      <c r="H431" s="1">
        <v>45292</v>
      </c>
      <c r="I431" s="1">
        <v>45407</v>
      </c>
      <c r="J431">
        <v>115</v>
      </c>
      <c r="K431">
        <v>2</v>
      </c>
      <c r="L431">
        <v>3</v>
      </c>
      <c r="M431" t="s">
        <v>72</v>
      </c>
      <c r="N431" s="4">
        <v>1348.9</v>
      </c>
      <c r="O431" t="s">
        <v>79</v>
      </c>
      <c r="P431" t="s">
        <v>92</v>
      </c>
      <c r="Q431" t="s">
        <v>74</v>
      </c>
      <c r="R431" t="s">
        <v>40</v>
      </c>
      <c r="S431" t="s">
        <v>39</v>
      </c>
      <c r="T431">
        <v>1</v>
      </c>
      <c r="U431" t="s">
        <v>41</v>
      </c>
      <c r="V431" t="s">
        <v>53</v>
      </c>
      <c r="W431" t="s">
        <v>54</v>
      </c>
      <c r="X431">
        <v>1</v>
      </c>
      <c r="Y431">
        <v>4</v>
      </c>
      <c r="Z431" t="s">
        <v>55</v>
      </c>
      <c r="AA431" t="s">
        <v>41</v>
      </c>
      <c r="AB431">
        <v>1</v>
      </c>
      <c r="AC431" t="s">
        <v>66</v>
      </c>
      <c r="AD431" t="s">
        <v>93</v>
      </c>
      <c r="AE431" s="15">
        <v>449.63333333333338</v>
      </c>
      <c r="AF431" s="4">
        <v>674.45</v>
      </c>
    </row>
    <row r="432" spans="1:32" x14ac:dyDescent="0.25">
      <c r="A432" t="s">
        <v>1375</v>
      </c>
      <c r="B432" t="s">
        <v>1376</v>
      </c>
      <c r="C432">
        <v>21</v>
      </c>
      <c r="D432" t="s">
        <v>32</v>
      </c>
      <c r="E432" t="s">
        <v>59</v>
      </c>
      <c r="F432" t="s">
        <v>34</v>
      </c>
      <c r="G432" t="s">
        <v>1377</v>
      </c>
      <c r="H432" s="1">
        <v>45513</v>
      </c>
      <c r="I432" s="1">
        <v>45645</v>
      </c>
      <c r="J432">
        <v>132</v>
      </c>
      <c r="K432">
        <v>5</v>
      </c>
      <c r="L432">
        <v>1</v>
      </c>
      <c r="M432" t="s">
        <v>61</v>
      </c>
      <c r="N432" s="4">
        <v>426.06</v>
      </c>
      <c r="O432" t="s">
        <v>79</v>
      </c>
      <c r="P432" t="s">
        <v>62</v>
      </c>
      <c r="Q432" t="s">
        <v>102</v>
      </c>
      <c r="R432" t="s">
        <v>40</v>
      </c>
      <c r="S432" t="s">
        <v>129</v>
      </c>
      <c r="T432">
        <v>4</v>
      </c>
      <c r="U432" t="s">
        <v>41</v>
      </c>
      <c r="V432" t="s">
        <v>81</v>
      </c>
      <c r="W432" t="s">
        <v>43</v>
      </c>
      <c r="X432">
        <v>8</v>
      </c>
      <c r="Y432">
        <v>12</v>
      </c>
      <c r="Z432" t="s">
        <v>44</v>
      </c>
      <c r="AA432" t="s">
        <v>87</v>
      </c>
      <c r="AB432">
        <v>2</v>
      </c>
      <c r="AC432" t="s">
        <v>98</v>
      </c>
      <c r="AD432" t="s">
        <v>67</v>
      </c>
      <c r="AE432" s="15">
        <v>426.06</v>
      </c>
      <c r="AF432" s="4">
        <v>85.212000000000003</v>
      </c>
    </row>
    <row r="433" spans="1:32" x14ac:dyDescent="0.25">
      <c r="A433" t="s">
        <v>1378</v>
      </c>
      <c r="B433" t="s">
        <v>1379</v>
      </c>
      <c r="C433">
        <v>42</v>
      </c>
      <c r="D433" t="s">
        <v>32</v>
      </c>
      <c r="E433" t="s">
        <v>59</v>
      </c>
      <c r="F433" t="s">
        <v>34</v>
      </c>
      <c r="G433" t="s">
        <v>1380</v>
      </c>
      <c r="H433" s="1">
        <v>45339</v>
      </c>
      <c r="I433" s="1">
        <v>45544</v>
      </c>
      <c r="J433">
        <v>205</v>
      </c>
      <c r="K433">
        <v>5</v>
      </c>
      <c r="L433">
        <v>2</v>
      </c>
      <c r="M433" t="s">
        <v>36</v>
      </c>
      <c r="N433" s="4">
        <v>572.19000000000005</v>
      </c>
      <c r="O433" t="s">
        <v>73</v>
      </c>
      <c r="P433" t="s">
        <v>38</v>
      </c>
      <c r="Q433" t="s">
        <v>39</v>
      </c>
      <c r="R433" t="s">
        <v>40</v>
      </c>
      <c r="S433" t="s">
        <v>39</v>
      </c>
      <c r="T433">
        <v>4</v>
      </c>
      <c r="U433" t="s">
        <v>41</v>
      </c>
      <c r="V433" t="s">
        <v>42</v>
      </c>
      <c r="W433" t="s">
        <v>54</v>
      </c>
      <c r="X433">
        <v>2</v>
      </c>
      <c r="Y433">
        <v>9</v>
      </c>
      <c r="Z433" t="s">
        <v>44</v>
      </c>
      <c r="AA433" t="s">
        <v>41</v>
      </c>
      <c r="AB433">
        <v>4</v>
      </c>
      <c r="AC433" t="s">
        <v>114</v>
      </c>
      <c r="AD433" t="s">
        <v>93</v>
      </c>
      <c r="AE433" s="15">
        <v>286.09500000000003</v>
      </c>
      <c r="AF433" s="4">
        <v>114.43800000000002</v>
      </c>
    </row>
    <row r="434" spans="1:32" x14ac:dyDescent="0.25">
      <c r="A434" t="s">
        <v>1381</v>
      </c>
      <c r="B434" t="s">
        <v>1382</v>
      </c>
      <c r="C434">
        <v>37</v>
      </c>
      <c r="D434" t="s">
        <v>32</v>
      </c>
      <c r="E434" t="s">
        <v>77</v>
      </c>
      <c r="F434" t="s">
        <v>34</v>
      </c>
      <c r="G434" t="s">
        <v>1383</v>
      </c>
      <c r="H434" s="1">
        <v>45333</v>
      </c>
      <c r="I434" s="1">
        <v>45412</v>
      </c>
      <c r="J434">
        <v>79</v>
      </c>
      <c r="K434">
        <v>11</v>
      </c>
      <c r="L434">
        <v>2</v>
      </c>
      <c r="M434" t="s">
        <v>36</v>
      </c>
      <c r="N434" s="4">
        <v>801.29</v>
      </c>
      <c r="O434" t="s">
        <v>73</v>
      </c>
      <c r="P434" t="s">
        <v>118</v>
      </c>
      <c r="Q434" t="s">
        <v>39</v>
      </c>
      <c r="R434" t="s">
        <v>40</v>
      </c>
      <c r="S434" t="s">
        <v>39</v>
      </c>
      <c r="T434">
        <v>10</v>
      </c>
      <c r="U434" t="s">
        <v>41</v>
      </c>
      <c r="V434" t="s">
        <v>42</v>
      </c>
      <c r="W434" t="s">
        <v>103</v>
      </c>
      <c r="X434">
        <v>2</v>
      </c>
      <c r="Y434">
        <v>4</v>
      </c>
      <c r="Z434" t="s">
        <v>55</v>
      </c>
      <c r="AA434" t="s">
        <v>87</v>
      </c>
      <c r="AB434">
        <v>5</v>
      </c>
      <c r="AC434" t="s">
        <v>164</v>
      </c>
      <c r="AD434" t="s">
        <v>46</v>
      </c>
      <c r="AE434" s="15">
        <v>400.64499999999998</v>
      </c>
      <c r="AF434" s="4">
        <v>72.844545454545454</v>
      </c>
    </row>
    <row r="435" spans="1:32" x14ac:dyDescent="0.25">
      <c r="A435" t="s">
        <v>1384</v>
      </c>
      <c r="B435" t="s">
        <v>1385</v>
      </c>
      <c r="C435">
        <v>59</v>
      </c>
      <c r="D435" t="s">
        <v>58</v>
      </c>
      <c r="E435" t="s">
        <v>70</v>
      </c>
      <c r="F435" t="s">
        <v>34</v>
      </c>
      <c r="G435" t="s">
        <v>1386</v>
      </c>
      <c r="H435" s="1">
        <v>45556</v>
      </c>
      <c r="I435" s="1">
        <v>45617</v>
      </c>
      <c r="J435">
        <v>61</v>
      </c>
      <c r="K435">
        <v>3</v>
      </c>
      <c r="L435">
        <v>4</v>
      </c>
      <c r="M435" t="s">
        <v>36</v>
      </c>
      <c r="N435" s="4">
        <v>550.22</v>
      </c>
      <c r="O435" t="s">
        <v>37</v>
      </c>
      <c r="P435" t="s">
        <v>92</v>
      </c>
      <c r="Q435" t="s">
        <v>39</v>
      </c>
      <c r="R435" t="s">
        <v>52</v>
      </c>
      <c r="S435" t="s">
        <v>39</v>
      </c>
      <c r="T435">
        <v>2</v>
      </c>
      <c r="U435" t="s">
        <v>87</v>
      </c>
      <c r="V435" t="s">
        <v>53</v>
      </c>
      <c r="W435" t="s">
        <v>103</v>
      </c>
      <c r="X435">
        <v>9</v>
      </c>
      <c r="Y435">
        <v>11</v>
      </c>
      <c r="Z435" t="s">
        <v>55</v>
      </c>
      <c r="AA435" t="s">
        <v>41</v>
      </c>
      <c r="AB435">
        <v>5</v>
      </c>
      <c r="AC435" t="s">
        <v>164</v>
      </c>
      <c r="AD435" t="s">
        <v>145</v>
      </c>
      <c r="AE435" s="15">
        <v>137.55500000000001</v>
      </c>
      <c r="AF435" s="4">
        <v>183.40666666666667</v>
      </c>
    </row>
    <row r="436" spans="1:32" x14ac:dyDescent="0.25">
      <c r="A436" t="s">
        <v>1387</v>
      </c>
      <c r="B436" t="s">
        <v>1388</v>
      </c>
      <c r="C436">
        <v>18</v>
      </c>
      <c r="D436" t="s">
        <v>32</v>
      </c>
      <c r="E436" t="s">
        <v>70</v>
      </c>
      <c r="F436" t="s">
        <v>34</v>
      </c>
      <c r="G436" t="s">
        <v>1389</v>
      </c>
      <c r="H436" s="1">
        <v>45473</v>
      </c>
      <c r="I436" s="1">
        <v>45564</v>
      </c>
      <c r="J436">
        <v>91</v>
      </c>
      <c r="K436">
        <v>10</v>
      </c>
      <c r="L436">
        <v>3</v>
      </c>
      <c r="M436" t="s">
        <v>61</v>
      </c>
      <c r="N436" s="4">
        <v>835.43</v>
      </c>
      <c r="O436" t="s">
        <v>79</v>
      </c>
      <c r="P436" t="s">
        <v>38</v>
      </c>
      <c r="Q436" t="s">
        <v>102</v>
      </c>
      <c r="R436" t="s">
        <v>64</v>
      </c>
      <c r="S436" t="s">
        <v>129</v>
      </c>
      <c r="T436">
        <v>9</v>
      </c>
      <c r="U436" t="s">
        <v>41</v>
      </c>
      <c r="V436" t="s">
        <v>81</v>
      </c>
      <c r="W436" t="s">
        <v>54</v>
      </c>
      <c r="X436">
        <v>6</v>
      </c>
      <c r="Y436">
        <v>9</v>
      </c>
      <c r="Z436" t="s">
        <v>44</v>
      </c>
      <c r="AA436" t="s">
        <v>87</v>
      </c>
      <c r="AB436">
        <v>2</v>
      </c>
      <c r="AC436" t="s">
        <v>66</v>
      </c>
      <c r="AD436" t="s">
        <v>67</v>
      </c>
      <c r="AE436" s="15">
        <v>278.47666666666663</v>
      </c>
      <c r="AF436" s="4">
        <v>83.542999999999992</v>
      </c>
    </row>
    <row r="437" spans="1:32" x14ac:dyDescent="0.25">
      <c r="A437" t="s">
        <v>1390</v>
      </c>
      <c r="B437" t="s">
        <v>1391</v>
      </c>
      <c r="C437">
        <v>30</v>
      </c>
      <c r="D437" t="s">
        <v>58</v>
      </c>
      <c r="E437" t="s">
        <v>49</v>
      </c>
      <c r="F437" t="s">
        <v>34</v>
      </c>
      <c r="G437" t="s">
        <v>1392</v>
      </c>
      <c r="H437" s="1">
        <v>45357</v>
      </c>
      <c r="I437" s="1">
        <v>45433</v>
      </c>
      <c r="J437">
        <v>76</v>
      </c>
      <c r="K437">
        <v>1</v>
      </c>
      <c r="L437">
        <v>4</v>
      </c>
      <c r="M437" t="s">
        <v>61</v>
      </c>
      <c r="N437" s="4">
        <v>1817.69</v>
      </c>
      <c r="O437" t="s">
        <v>73</v>
      </c>
      <c r="P437" t="s">
        <v>118</v>
      </c>
      <c r="Q437" t="s">
        <v>102</v>
      </c>
      <c r="R437" t="s">
        <v>52</v>
      </c>
      <c r="S437" t="s">
        <v>119</v>
      </c>
      <c r="T437">
        <v>0</v>
      </c>
      <c r="U437" t="s">
        <v>41</v>
      </c>
      <c r="V437" t="s">
        <v>42</v>
      </c>
      <c r="W437" t="s">
        <v>43</v>
      </c>
      <c r="X437">
        <v>3</v>
      </c>
      <c r="Y437">
        <v>5</v>
      </c>
      <c r="Z437" t="s">
        <v>44</v>
      </c>
      <c r="AA437" t="s">
        <v>87</v>
      </c>
      <c r="AB437">
        <v>3</v>
      </c>
      <c r="AC437" t="s">
        <v>45</v>
      </c>
      <c r="AD437" t="s">
        <v>46</v>
      </c>
      <c r="AE437" s="15">
        <v>454.42250000000001</v>
      </c>
      <c r="AF437" s="4">
        <v>1817.69</v>
      </c>
    </row>
    <row r="438" spans="1:32" x14ac:dyDescent="0.25">
      <c r="A438" t="s">
        <v>1393</v>
      </c>
      <c r="B438" t="s">
        <v>1394</v>
      </c>
      <c r="C438">
        <v>43</v>
      </c>
      <c r="D438" t="s">
        <v>96</v>
      </c>
      <c r="E438" t="s">
        <v>77</v>
      </c>
      <c r="F438" t="s">
        <v>34</v>
      </c>
      <c r="G438" t="s">
        <v>1395</v>
      </c>
      <c r="H438" s="1">
        <v>45561</v>
      </c>
      <c r="I438" s="1">
        <v>45572</v>
      </c>
      <c r="J438">
        <v>11</v>
      </c>
      <c r="K438">
        <v>1</v>
      </c>
      <c r="L438">
        <v>3</v>
      </c>
      <c r="M438" t="s">
        <v>36</v>
      </c>
      <c r="N438" s="4">
        <v>694.05</v>
      </c>
      <c r="O438" t="s">
        <v>79</v>
      </c>
      <c r="P438" t="s">
        <v>118</v>
      </c>
      <c r="Q438" t="s">
        <v>39</v>
      </c>
      <c r="R438" t="s">
        <v>40</v>
      </c>
      <c r="S438" t="s">
        <v>39</v>
      </c>
      <c r="T438">
        <v>0</v>
      </c>
      <c r="U438" t="s">
        <v>41</v>
      </c>
      <c r="V438" t="s">
        <v>42</v>
      </c>
      <c r="W438" t="s">
        <v>54</v>
      </c>
      <c r="X438">
        <v>9</v>
      </c>
      <c r="Y438">
        <v>10</v>
      </c>
      <c r="Z438" t="s">
        <v>55</v>
      </c>
      <c r="AA438" t="s">
        <v>41</v>
      </c>
      <c r="AB438">
        <v>2</v>
      </c>
      <c r="AC438" t="s">
        <v>98</v>
      </c>
      <c r="AD438" t="s">
        <v>93</v>
      </c>
      <c r="AE438" s="15">
        <v>231.35</v>
      </c>
      <c r="AF438" s="4">
        <v>694.05</v>
      </c>
    </row>
    <row r="439" spans="1:32" x14ac:dyDescent="0.25">
      <c r="A439" t="s">
        <v>1396</v>
      </c>
      <c r="B439" t="s">
        <v>1397</v>
      </c>
      <c r="C439">
        <v>43</v>
      </c>
      <c r="D439" t="s">
        <v>96</v>
      </c>
      <c r="E439" t="s">
        <v>84</v>
      </c>
      <c r="F439" t="s">
        <v>90</v>
      </c>
      <c r="G439" t="s">
        <v>1398</v>
      </c>
      <c r="H439" s="1">
        <v>45295</v>
      </c>
      <c r="I439" s="1">
        <v>45330</v>
      </c>
      <c r="J439">
        <v>35</v>
      </c>
      <c r="K439">
        <v>9</v>
      </c>
      <c r="L439">
        <v>4</v>
      </c>
      <c r="M439" t="s">
        <v>72</v>
      </c>
      <c r="N439" s="4">
        <v>1367.19</v>
      </c>
      <c r="O439" t="s">
        <v>73</v>
      </c>
      <c r="P439" t="s">
        <v>86</v>
      </c>
      <c r="Q439" t="s">
        <v>63</v>
      </c>
      <c r="R439" t="s">
        <v>64</v>
      </c>
      <c r="S439" t="s">
        <v>39</v>
      </c>
      <c r="T439">
        <v>8</v>
      </c>
      <c r="U439" t="s">
        <v>41</v>
      </c>
      <c r="V439" t="s">
        <v>53</v>
      </c>
      <c r="W439" t="s">
        <v>43</v>
      </c>
      <c r="X439">
        <v>1</v>
      </c>
      <c r="Y439">
        <v>2</v>
      </c>
      <c r="Z439" t="s">
        <v>44</v>
      </c>
      <c r="AA439" t="s">
        <v>87</v>
      </c>
      <c r="AB439">
        <v>4</v>
      </c>
      <c r="AC439" t="s">
        <v>164</v>
      </c>
      <c r="AD439" t="s">
        <v>93</v>
      </c>
      <c r="AE439" s="15">
        <v>341.79750000000001</v>
      </c>
      <c r="AF439" s="4">
        <v>151.91</v>
      </c>
    </row>
    <row r="440" spans="1:32" x14ac:dyDescent="0.25">
      <c r="A440" t="s">
        <v>1399</v>
      </c>
      <c r="B440" t="s">
        <v>1400</v>
      </c>
      <c r="C440">
        <v>47</v>
      </c>
      <c r="D440" t="s">
        <v>58</v>
      </c>
      <c r="E440" t="s">
        <v>33</v>
      </c>
      <c r="F440" t="s">
        <v>90</v>
      </c>
      <c r="G440" t="s">
        <v>1401</v>
      </c>
      <c r="H440" s="1">
        <v>45296</v>
      </c>
      <c r="I440" s="1">
        <v>45354</v>
      </c>
      <c r="J440">
        <v>58</v>
      </c>
      <c r="K440">
        <v>12</v>
      </c>
      <c r="L440">
        <v>1</v>
      </c>
      <c r="M440" t="s">
        <v>36</v>
      </c>
      <c r="N440" s="4">
        <v>750.14</v>
      </c>
      <c r="O440" t="s">
        <v>79</v>
      </c>
      <c r="P440" t="s">
        <v>38</v>
      </c>
      <c r="Q440" t="s">
        <v>39</v>
      </c>
      <c r="R440" t="s">
        <v>40</v>
      </c>
      <c r="S440" t="s">
        <v>39</v>
      </c>
      <c r="T440">
        <v>11</v>
      </c>
      <c r="U440" t="s">
        <v>41</v>
      </c>
      <c r="V440" t="s">
        <v>42</v>
      </c>
      <c r="W440" t="s">
        <v>43</v>
      </c>
      <c r="X440">
        <v>1</v>
      </c>
      <c r="Y440">
        <v>3</v>
      </c>
      <c r="Z440" t="s">
        <v>55</v>
      </c>
      <c r="AA440" t="s">
        <v>87</v>
      </c>
      <c r="AB440">
        <v>1</v>
      </c>
      <c r="AC440" t="s">
        <v>66</v>
      </c>
      <c r="AD440" t="s">
        <v>93</v>
      </c>
      <c r="AE440" s="15">
        <v>750.14</v>
      </c>
      <c r="AF440" s="4">
        <v>62.511666666666663</v>
      </c>
    </row>
    <row r="441" spans="1:32" x14ac:dyDescent="0.25">
      <c r="A441" t="s">
        <v>1402</v>
      </c>
      <c r="B441" t="s">
        <v>1403</v>
      </c>
      <c r="C441">
        <v>65</v>
      </c>
      <c r="D441" t="s">
        <v>96</v>
      </c>
      <c r="E441" t="s">
        <v>77</v>
      </c>
      <c r="F441" t="s">
        <v>34</v>
      </c>
      <c r="G441" t="s">
        <v>1404</v>
      </c>
      <c r="H441" s="1">
        <v>45468</v>
      </c>
      <c r="I441" s="1">
        <v>45533</v>
      </c>
      <c r="J441">
        <v>65</v>
      </c>
      <c r="K441">
        <v>1</v>
      </c>
      <c r="L441">
        <v>3</v>
      </c>
      <c r="M441" t="s">
        <v>72</v>
      </c>
      <c r="N441" s="4">
        <v>1895.1</v>
      </c>
      <c r="O441" t="s">
        <v>79</v>
      </c>
      <c r="P441" t="s">
        <v>80</v>
      </c>
      <c r="Q441" t="s">
        <v>63</v>
      </c>
      <c r="R441" t="s">
        <v>40</v>
      </c>
      <c r="S441" t="s">
        <v>39</v>
      </c>
      <c r="T441">
        <v>0</v>
      </c>
      <c r="U441" t="s">
        <v>41</v>
      </c>
      <c r="V441" t="s">
        <v>42</v>
      </c>
      <c r="W441" t="s">
        <v>54</v>
      </c>
      <c r="X441">
        <v>6</v>
      </c>
      <c r="Y441">
        <v>8</v>
      </c>
      <c r="Z441" t="s">
        <v>55</v>
      </c>
      <c r="AA441" t="s">
        <v>87</v>
      </c>
      <c r="AB441">
        <v>1</v>
      </c>
      <c r="AC441" t="s">
        <v>3109</v>
      </c>
      <c r="AD441" t="s">
        <v>145</v>
      </c>
      <c r="AE441" s="15">
        <v>631.69999999999993</v>
      </c>
      <c r="AF441" s="4">
        <v>1895.1</v>
      </c>
    </row>
    <row r="442" spans="1:32" x14ac:dyDescent="0.25">
      <c r="A442" t="s">
        <v>1405</v>
      </c>
      <c r="B442" t="s">
        <v>1406</v>
      </c>
      <c r="C442">
        <v>38</v>
      </c>
      <c r="D442" t="s">
        <v>32</v>
      </c>
      <c r="E442" t="s">
        <v>84</v>
      </c>
      <c r="F442" t="s">
        <v>34</v>
      </c>
      <c r="G442" t="s">
        <v>1407</v>
      </c>
      <c r="H442" s="1">
        <v>45586</v>
      </c>
      <c r="I442" s="1">
        <v>45597</v>
      </c>
      <c r="J442">
        <v>11</v>
      </c>
      <c r="K442">
        <v>4</v>
      </c>
      <c r="L442">
        <v>1</v>
      </c>
      <c r="M442" t="s">
        <v>36</v>
      </c>
      <c r="N442" s="4">
        <v>1486.42</v>
      </c>
      <c r="O442" t="s">
        <v>37</v>
      </c>
      <c r="P442" t="s">
        <v>62</v>
      </c>
      <c r="Q442" t="s">
        <v>39</v>
      </c>
      <c r="R442" t="s">
        <v>52</v>
      </c>
      <c r="S442" t="s">
        <v>39</v>
      </c>
      <c r="T442">
        <v>3</v>
      </c>
      <c r="U442" t="s">
        <v>41</v>
      </c>
      <c r="V442" t="s">
        <v>53</v>
      </c>
      <c r="W442" t="s">
        <v>54</v>
      </c>
      <c r="X442">
        <v>10</v>
      </c>
      <c r="Y442">
        <v>11</v>
      </c>
      <c r="Z442" t="s">
        <v>55</v>
      </c>
      <c r="AA442" t="s">
        <v>87</v>
      </c>
      <c r="AB442">
        <v>3</v>
      </c>
      <c r="AC442" t="s">
        <v>98</v>
      </c>
      <c r="AD442" t="s">
        <v>46</v>
      </c>
      <c r="AE442" s="15">
        <v>1486.42</v>
      </c>
      <c r="AF442" s="4">
        <v>371.60500000000002</v>
      </c>
    </row>
    <row r="443" spans="1:32" x14ac:dyDescent="0.25">
      <c r="A443" t="s">
        <v>1408</v>
      </c>
      <c r="B443" t="s">
        <v>1409</v>
      </c>
      <c r="C443">
        <v>18</v>
      </c>
      <c r="D443" t="s">
        <v>58</v>
      </c>
      <c r="E443" t="s">
        <v>49</v>
      </c>
      <c r="F443" t="s">
        <v>34</v>
      </c>
      <c r="G443" t="s">
        <v>1410</v>
      </c>
      <c r="H443" s="1">
        <v>45492</v>
      </c>
      <c r="I443" s="1">
        <v>45617</v>
      </c>
      <c r="J443">
        <v>125</v>
      </c>
      <c r="K443">
        <v>4</v>
      </c>
      <c r="L443">
        <v>4</v>
      </c>
      <c r="M443" t="s">
        <v>72</v>
      </c>
      <c r="N443" s="4">
        <v>1185.21</v>
      </c>
      <c r="O443" t="s">
        <v>73</v>
      </c>
      <c r="P443" t="s">
        <v>92</v>
      </c>
      <c r="Q443" t="s">
        <v>63</v>
      </c>
      <c r="R443" t="s">
        <v>40</v>
      </c>
      <c r="S443" t="s">
        <v>39</v>
      </c>
      <c r="T443">
        <v>3</v>
      </c>
      <c r="U443" t="s">
        <v>41</v>
      </c>
      <c r="V443" t="s">
        <v>53</v>
      </c>
      <c r="W443" t="s">
        <v>103</v>
      </c>
      <c r="X443">
        <v>7</v>
      </c>
      <c r="Y443">
        <v>11</v>
      </c>
      <c r="Z443" t="s">
        <v>55</v>
      </c>
      <c r="AA443" t="s">
        <v>87</v>
      </c>
      <c r="AB443">
        <v>4</v>
      </c>
      <c r="AC443" t="s">
        <v>98</v>
      </c>
      <c r="AD443" t="s">
        <v>67</v>
      </c>
      <c r="AE443" s="15">
        <v>296.30250000000001</v>
      </c>
      <c r="AF443" s="4">
        <v>296.30250000000001</v>
      </c>
    </row>
    <row r="444" spans="1:32" x14ac:dyDescent="0.25">
      <c r="A444" t="s">
        <v>1411</v>
      </c>
      <c r="B444" t="s">
        <v>1412</v>
      </c>
      <c r="C444">
        <v>19</v>
      </c>
      <c r="D444" t="s">
        <v>58</v>
      </c>
      <c r="E444" t="s">
        <v>33</v>
      </c>
      <c r="F444" t="s">
        <v>90</v>
      </c>
      <c r="G444" t="s">
        <v>1413</v>
      </c>
      <c r="H444" s="1">
        <v>45502</v>
      </c>
      <c r="I444" s="1">
        <v>45570</v>
      </c>
      <c r="J444">
        <v>68</v>
      </c>
      <c r="K444">
        <v>11</v>
      </c>
      <c r="L444">
        <v>3</v>
      </c>
      <c r="M444" t="s">
        <v>61</v>
      </c>
      <c r="N444" s="4">
        <v>681.86</v>
      </c>
      <c r="O444" t="s">
        <v>79</v>
      </c>
      <c r="P444" t="s">
        <v>38</v>
      </c>
      <c r="Q444" t="s">
        <v>102</v>
      </c>
      <c r="R444" t="s">
        <v>40</v>
      </c>
      <c r="S444" t="s">
        <v>65</v>
      </c>
      <c r="T444">
        <v>10</v>
      </c>
      <c r="U444" t="s">
        <v>87</v>
      </c>
      <c r="V444" t="s">
        <v>53</v>
      </c>
      <c r="W444" t="s">
        <v>103</v>
      </c>
      <c r="X444">
        <v>7</v>
      </c>
      <c r="Y444">
        <v>10</v>
      </c>
      <c r="Z444" t="s">
        <v>44</v>
      </c>
      <c r="AA444" t="s">
        <v>87</v>
      </c>
      <c r="AB444">
        <v>5</v>
      </c>
      <c r="AC444" t="s">
        <v>114</v>
      </c>
      <c r="AD444" t="s">
        <v>67</v>
      </c>
      <c r="AE444" s="15">
        <v>227.28666666666666</v>
      </c>
      <c r="AF444" s="4">
        <v>61.987272727272732</v>
      </c>
    </row>
    <row r="445" spans="1:32" x14ac:dyDescent="0.25">
      <c r="A445" t="s">
        <v>1414</v>
      </c>
      <c r="B445" t="s">
        <v>1415</v>
      </c>
      <c r="C445">
        <v>26</v>
      </c>
      <c r="D445" t="s">
        <v>32</v>
      </c>
      <c r="E445" t="s">
        <v>109</v>
      </c>
      <c r="F445" t="s">
        <v>34</v>
      </c>
      <c r="G445" t="s">
        <v>1416</v>
      </c>
      <c r="H445" s="1">
        <v>45591</v>
      </c>
      <c r="I445" s="1">
        <v>45648</v>
      </c>
      <c r="J445">
        <v>57</v>
      </c>
      <c r="K445">
        <v>12</v>
      </c>
      <c r="L445">
        <v>4</v>
      </c>
      <c r="M445" t="s">
        <v>72</v>
      </c>
      <c r="N445" s="4">
        <v>1354.43</v>
      </c>
      <c r="O445" t="s">
        <v>37</v>
      </c>
      <c r="P445" t="s">
        <v>92</v>
      </c>
      <c r="Q445" t="s">
        <v>63</v>
      </c>
      <c r="R445" t="s">
        <v>40</v>
      </c>
      <c r="S445" t="s">
        <v>39</v>
      </c>
      <c r="T445">
        <v>11</v>
      </c>
      <c r="U445" t="s">
        <v>41</v>
      </c>
      <c r="V445" t="s">
        <v>42</v>
      </c>
      <c r="W445" t="s">
        <v>103</v>
      </c>
      <c r="X445">
        <v>10</v>
      </c>
      <c r="Y445">
        <v>12</v>
      </c>
      <c r="Z445" t="s">
        <v>55</v>
      </c>
      <c r="AA445" t="s">
        <v>87</v>
      </c>
      <c r="AB445">
        <v>5</v>
      </c>
      <c r="AC445" t="s">
        <v>114</v>
      </c>
      <c r="AD445" t="s">
        <v>67</v>
      </c>
      <c r="AE445" s="15">
        <v>338.60750000000002</v>
      </c>
      <c r="AF445" s="4">
        <v>112.86916666666667</v>
      </c>
    </row>
    <row r="446" spans="1:32" x14ac:dyDescent="0.25">
      <c r="A446" t="s">
        <v>1417</v>
      </c>
      <c r="B446" t="s">
        <v>1418</v>
      </c>
      <c r="C446">
        <v>31</v>
      </c>
      <c r="D446" t="s">
        <v>58</v>
      </c>
      <c r="E446" t="s">
        <v>109</v>
      </c>
      <c r="F446" t="s">
        <v>34</v>
      </c>
      <c r="G446" t="s">
        <v>1419</v>
      </c>
      <c r="H446" s="1">
        <v>45372</v>
      </c>
      <c r="I446" s="1">
        <v>45568</v>
      </c>
      <c r="J446">
        <v>196</v>
      </c>
      <c r="K446">
        <v>7</v>
      </c>
      <c r="L446">
        <v>2</v>
      </c>
      <c r="M446" t="s">
        <v>72</v>
      </c>
      <c r="N446" s="4">
        <v>1785.3</v>
      </c>
      <c r="O446" t="s">
        <v>79</v>
      </c>
      <c r="P446" t="s">
        <v>62</v>
      </c>
      <c r="Q446" t="s">
        <v>102</v>
      </c>
      <c r="R446" t="s">
        <v>52</v>
      </c>
      <c r="S446" t="s">
        <v>39</v>
      </c>
      <c r="T446">
        <v>6</v>
      </c>
      <c r="U446" t="s">
        <v>41</v>
      </c>
      <c r="V446" t="s">
        <v>42</v>
      </c>
      <c r="W446" t="s">
        <v>43</v>
      </c>
      <c r="X446">
        <v>3</v>
      </c>
      <c r="Y446">
        <v>10</v>
      </c>
      <c r="Z446" t="s">
        <v>55</v>
      </c>
      <c r="AA446" t="s">
        <v>87</v>
      </c>
      <c r="AB446">
        <v>5</v>
      </c>
      <c r="AC446" t="s">
        <v>164</v>
      </c>
      <c r="AD446" t="s">
        <v>46</v>
      </c>
      <c r="AE446" s="15">
        <v>892.65</v>
      </c>
      <c r="AF446" s="4">
        <v>255.04285714285714</v>
      </c>
    </row>
    <row r="447" spans="1:32" x14ac:dyDescent="0.25">
      <c r="A447" t="s">
        <v>1420</v>
      </c>
      <c r="B447" t="s">
        <v>1421</v>
      </c>
      <c r="C447">
        <v>53</v>
      </c>
      <c r="D447" t="s">
        <v>58</v>
      </c>
      <c r="E447" t="s">
        <v>70</v>
      </c>
      <c r="F447" t="s">
        <v>90</v>
      </c>
      <c r="G447" t="s">
        <v>1422</v>
      </c>
      <c r="H447" s="1">
        <v>45485</v>
      </c>
      <c r="I447" s="1">
        <v>45530</v>
      </c>
      <c r="J447">
        <v>45</v>
      </c>
      <c r="K447">
        <v>14</v>
      </c>
      <c r="L447">
        <v>4</v>
      </c>
      <c r="M447" t="s">
        <v>36</v>
      </c>
      <c r="N447" s="4">
        <v>1193.52</v>
      </c>
      <c r="O447" t="s">
        <v>79</v>
      </c>
      <c r="P447" t="s">
        <v>92</v>
      </c>
      <c r="Q447" t="s">
        <v>39</v>
      </c>
      <c r="R447" t="s">
        <v>64</v>
      </c>
      <c r="S447" t="s">
        <v>39</v>
      </c>
      <c r="T447">
        <v>13</v>
      </c>
      <c r="U447" t="s">
        <v>41</v>
      </c>
      <c r="V447" t="s">
        <v>81</v>
      </c>
      <c r="W447" t="s">
        <v>103</v>
      </c>
      <c r="X447">
        <v>7</v>
      </c>
      <c r="Y447">
        <v>8</v>
      </c>
      <c r="Z447" t="s">
        <v>55</v>
      </c>
      <c r="AA447" t="s">
        <v>87</v>
      </c>
      <c r="AB447">
        <v>4</v>
      </c>
      <c r="AC447" t="s">
        <v>114</v>
      </c>
      <c r="AD447" t="s">
        <v>145</v>
      </c>
      <c r="AE447" s="15">
        <v>298.38</v>
      </c>
      <c r="AF447" s="4">
        <v>85.251428571428576</v>
      </c>
    </row>
    <row r="448" spans="1:32" x14ac:dyDescent="0.25">
      <c r="A448" t="s">
        <v>1423</v>
      </c>
      <c r="B448" t="s">
        <v>1424</v>
      </c>
      <c r="C448">
        <v>49</v>
      </c>
      <c r="D448" t="s">
        <v>58</v>
      </c>
      <c r="E448" t="s">
        <v>59</v>
      </c>
      <c r="F448" t="s">
        <v>90</v>
      </c>
      <c r="G448" t="s">
        <v>1425</v>
      </c>
      <c r="H448" s="1">
        <v>45501</v>
      </c>
      <c r="I448" s="1">
        <v>45618</v>
      </c>
      <c r="J448">
        <v>117</v>
      </c>
      <c r="K448">
        <v>3</v>
      </c>
      <c r="L448">
        <v>3</v>
      </c>
      <c r="M448" t="s">
        <v>36</v>
      </c>
      <c r="N448" s="4">
        <v>1457.17</v>
      </c>
      <c r="O448" t="s">
        <v>37</v>
      </c>
      <c r="P448" t="s">
        <v>38</v>
      </c>
      <c r="Q448" t="s">
        <v>39</v>
      </c>
      <c r="R448" t="s">
        <v>64</v>
      </c>
      <c r="S448" t="s">
        <v>39</v>
      </c>
      <c r="T448">
        <v>2</v>
      </c>
      <c r="U448" t="s">
        <v>41</v>
      </c>
      <c r="V448" t="s">
        <v>42</v>
      </c>
      <c r="W448" t="s">
        <v>54</v>
      </c>
      <c r="X448">
        <v>7</v>
      </c>
      <c r="Y448">
        <v>11</v>
      </c>
      <c r="Z448" t="s">
        <v>44</v>
      </c>
      <c r="AA448" t="s">
        <v>41</v>
      </c>
      <c r="AB448">
        <v>5</v>
      </c>
      <c r="AC448" t="s">
        <v>114</v>
      </c>
      <c r="AD448" t="s">
        <v>93</v>
      </c>
      <c r="AE448" s="15">
        <v>485.72333333333336</v>
      </c>
      <c r="AF448" s="4">
        <v>485.72333333333336</v>
      </c>
    </row>
    <row r="449" spans="1:32" x14ac:dyDescent="0.25">
      <c r="A449" t="s">
        <v>1426</v>
      </c>
      <c r="B449" t="s">
        <v>1427</v>
      </c>
      <c r="C449">
        <v>22</v>
      </c>
      <c r="D449" t="s">
        <v>58</v>
      </c>
      <c r="E449" t="s">
        <v>109</v>
      </c>
      <c r="F449" t="s">
        <v>34</v>
      </c>
      <c r="G449" t="s">
        <v>1428</v>
      </c>
      <c r="H449" s="1">
        <v>45528</v>
      </c>
      <c r="I449" s="1">
        <v>45651</v>
      </c>
      <c r="J449">
        <v>123</v>
      </c>
      <c r="K449">
        <v>10</v>
      </c>
      <c r="L449">
        <v>3</v>
      </c>
      <c r="M449" t="s">
        <v>36</v>
      </c>
      <c r="N449" s="4">
        <v>929.55</v>
      </c>
      <c r="O449" t="s">
        <v>79</v>
      </c>
      <c r="P449" t="s">
        <v>80</v>
      </c>
      <c r="Q449" t="s">
        <v>39</v>
      </c>
      <c r="R449" t="s">
        <v>40</v>
      </c>
      <c r="S449" t="s">
        <v>39</v>
      </c>
      <c r="T449">
        <v>9</v>
      </c>
      <c r="U449" t="s">
        <v>41</v>
      </c>
      <c r="V449" t="s">
        <v>81</v>
      </c>
      <c r="W449" t="s">
        <v>103</v>
      </c>
      <c r="X449">
        <v>8</v>
      </c>
      <c r="Y449">
        <v>12</v>
      </c>
      <c r="Z449" t="s">
        <v>44</v>
      </c>
      <c r="AA449" t="s">
        <v>41</v>
      </c>
      <c r="AB449">
        <v>1</v>
      </c>
      <c r="AC449" t="s">
        <v>45</v>
      </c>
      <c r="AD449" t="s">
        <v>67</v>
      </c>
      <c r="AE449" s="15">
        <v>309.84999999999997</v>
      </c>
      <c r="AF449" s="4">
        <v>92.954999999999998</v>
      </c>
    </row>
    <row r="450" spans="1:32" x14ac:dyDescent="0.25">
      <c r="A450" t="s">
        <v>1429</v>
      </c>
      <c r="B450" t="s">
        <v>1430</v>
      </c>
      <c r="C450">
        <v>53</v>
      </c>
      <c r="D450" t="s">
        <v>96</v>
      </c>
      <c r="E450" t="s">
        <v>70</v>
      </c>
      <c r="F450" t="s">
        <v>90</v>
      </c>
      <c r="G450" t="s">
        <v>1431</v>
      </c>
      <c r="H450" s="1">
        <v>45547</v>
      </c>
      <c r="I450" s="1">
        <v>45606</v>
      </c>
      <c r="J450">
        <v>59</v>
      </c>
      <c r="K450">
        <v>11</v>
      </c>
      <c r="L450">
        <v>2</v>
      </c>
      <c r="M450" t="s">
        <v>72</v>
      </c>
      <c r="N450" s="4">
        <v>100.72</v>
      </c>
      <c r="O450" t="s">
        <v>73</v>
      </c>
      <c r="P450" t="s">
        <v>38</v>
      </c>
      <c r="Q450" t="s">
        <v>74</v>
      </c>
      <c r="R450" t="s">
        <v>52</v>
      </c>
      <c r="S450" t="s">
        <v>39</v>
      </c>
      <c r="T450">
        <v>10</v>
      </c>
      <c r="U450" t="s">
        <v>41</v>
      </c>
      <c r="V450" t="s">
        <v>81</v>
      </c>
      <c r="W450" t="s">
        <v>103</v>
      </c>
      <c r="X450">
        <v>9</v>
      </c>
      <c r="Y450">
        <v>11</v>
      </c>
      <c r="Z450" t="s">
        <v>55</v>
      </c>
      <c r="AA450" t="s">
        <v>41</v>
      </c>
      <c r="AB450">
        <v>3</v>
      </c>
      <c r="AC450" t="s">
        <v>98</v>
      </c>
      <c r="AD450" t="s">
        <v>145</v>
      </c>
      <c r="AE450" s="15">
        <v>50.36</v>
      </c>
      <c r="AF450" s="4">
        <v>9.1563636363636363</v>
      </c>
    </row>
    <row r="451" spans="1:32" x14ac:dyDescent="0.25">
      <c r="A451" t="s">
        <v>1432</v>
      </c>
      <c r="B451" t="s">
        <v>1433</v>
      </c>
      <c r="C451">
        <v>50</v>
      </c>
      <c r="D451" t="s">
        <v>58</v>
      </c>
      <c r="E451" t="s">
        <v>109</v>
      </c>
      <c r="F451" t="s">
        <v>90</v>
      </c>
      <c r="G451" t="s">
        <v>1434</v>
      </c>
      <c r="H451" s="1">
        <v>45437</v>
      </c>
      <c r="I451" s="1">
        <v>45623</v>
      </c>
      <c r="J451">
        <v>186</v>
      </c>
      <c r="K451">
        <v>11</v>
      </c>
      <c r="L451">
        <v>4</v>
      </c>
      <c r="M451" t="s">
        <v>36</v>
      </c>
      <c r="N451" s="4">
        <v>378.03</v>
      </c>
      <c r="O451" t="s">
        <v>79</v>
      </c>
      <c r="P451" t="s">
        <v>118</v>
      </c>
      <c r="Q451" t="s">
        <v>39</v>
      </c>
      <c r="R451" t="s">
        <v>40</v>
      </c>
      <c r="S451" t="s">
        <v>39</v>
      </c>
      <c r="T451">
        <v>10</v>
      </c>
      <c r="U451" t="s">
        <v>87</v>
      </c>
      <c r="V451" t="s">
        <v>42</v>
      </c>
      <c r="W451" t="s">
        <v>54</v>
      </c>
      <c r="X451">
        <v>5</v>
      </c>
      <c r="Y451">
        <v>11</v>
      </c>
      <c r="Z451" t="s">
        <v>44</v>
      </c>
      <c r="AA451" t="s">
        <v>87</v>
      </c>
      <c r="AB451">
        <v>2</v>
      </c>
      <c r="AC451" t="s">
        <v>98</v>
      </c>
      <c r="AD451" t="s">
        <v>145</v>
      </c>
      <c r="AE451" s="15">
        <v>94.507499999999993</v>
      </c>
      <c r="AF451" s="4">
        <v>34.366363636363637</v>
      </c>
    </row>
    <row r="452" spans="1:32" x14ac:dyDescent="0.25">
      <c r="A452" t="s">
        <v>1435</v>
      </c>
      <c r="B452" t="s">
        <v>1436</v>
      </c>
      <c r="C452">
        <v>47</v>
      </c>
      <c r="D452" t="s">
        <v>58</v>
      </c>
      <c r="E452" t="s">
        <v>109</v>
      </c>
      <c r="F452" t="s">
        <v>90</v>
      </c>
      <c r="G452" t="s">
        <v>1437</v>
      </c>
      <c r="H452" s="1">
        <v>45560</v>
      </c>
      <c r="I452" s="1">
        <v>45641</v>
      </c>
      <c r="J452">
        <v>81</v>
      </c>
      <c r="K452">
        <v>2</v>
      </c>
      <c r="L452">
        <v>2</v>
      </c>
      <c r="M452" t="s">
        <v>61</v>
      </c>
      <c r="N452" s="4">
        <v>584.17999999999995</v>
      </c>
      <c r="O452" t="s">
        <v>37</v>
      </c>
      <c r="P452" t="s">
        <v>92</v>
      </c>
      <c r="Q452" t="s">
        <v>74</v>
      </c>
      <c r="R452" t="s">
        <v>64</v>
      </c>
      <c r="S452" t="s">
        <v>119</v>
      </c>
      <c r="T452">
        <v>1</v>
      </c>
      <c r="U452" t="s">
        <v>41</v>
      </c>
      <c r="V452" t="s">
        <v>53</v>
      </c>
      <c r="W452" t="s">
        <v>43</v>
      </c>
      <c r="X452">
        <v>9</v>
      </c>
      <c r="Y452">
        <v>12</v>
      </c>
      <c r="Z452" t="s">
        <v>44</v>
      </c>
      <c r="AA452" t="s">
        <v>87</v>
      </c>
      <c r="AB452">
        <v>2</v>
      </c>
      <c r="AC452" t="s">
        <v>66</v>
      </c>
      <c r="AD452" t="s">
        <v>93</v>
      </c>
      <c r="AE452" s="15">
        <v>292.08999999999997</v>
      </c>
      <c r="AF452" s="4">
        <v>292.08999999999997</v>
      </c>
    </row>
    <row r="453" spans="1:32" x14ac:dyDescent="0.25">
      <c r="A453" t="s">
        <v>1438</v>
      </c>
      <c r="B453" t="s">
        <v>1439</v>
      </c>
      <c r="C453">
        <v>53</v>
      </c>
      <c r="D453" t="s">
        <v>32</v>
      </c>
      <c r="E453" t="s">
        <v>59</v>
      </c>
      <c r="F453" t="s">
        <v>34</v>
      </c>
      <c r="G453" t="s">
        <v>1440</v>
      </c>
      <c r="H453" s="1">
        <v>45594</v>
      </c>
      <c r="I453" s="1">
        <v>45603</v>
      </c>
      <c r="J453">
        <v>9</v>
      </c>
      <c r="K453">
        <v>11</v>
      </c>
      <c r="L453">
        <v>3</v>
      </c>
      <c r="M453" t="s">
        <v>36</v>
      </c>
      <c r="N453" s="4">
        <v>1377.12</v>
      </c>
      <c r="O453" t="s">
        <v>79</v>
      </c>
      <c r="P453" t="s">
        <v>92</v>
      </c>
      <c r="Q453" t="s">
        <v>39</v>
      </c>
      <c r="R453" t="s">
        <v>40</v>
      </c>
      <c r="S453" t="s">
        <v>39</v>
      </c>
      <c r="T453">
        <v>10</v>
      </c>
      <c r="U453" t="s">
        <v>41</v>
      </c>
      <c r="V453" t="s">
        <v>53</v>
      </c>
      <c r="W453" t="s">
        <v>103</v>
      </c>
      <c r="X453">
        <v>10</v>
      </c>
      <c r="Y453">
        <v>11</v>
      </c>
      <c r="Z453" t="s">
        <v>55</v>
      </c>
      <c r="AA453" t="s">
        <v>87</v>
      </c>
      <c r="AB453">
        <v>5</v>
      </c>
      <c r="AC453" t="s">
        <v>98</v>
      </c>
      <c r="AD453" t="s">
        <v>145</v>
      </c>
      <c r="AE453" s="15">
        <v>459.03999999999996</v>
      </c>
      <c r="AF453" s="4">
        <v>125.19272727272727</v>
      </c>
    </row>
    <row r="454" spans="1:32" x14ac:dyDescent="0.25">
      <c r="A454" t="s">
        <v>1441</v>
      </c>
      <c r="B454" t="s">
        <v>1442</v>
      </c>
      <c r="C454">
        <v>39</v>
      </c>
      <c r="D454" t="s">
        <v>96</v>
      </c>
      <c r="E454" t="s">
        <v>84</v>
      </c>
      <c r="F454" t="s">
        <v>90</v>
      </c>
      <c r="G454" t="s">
        <v>1443</v>
      </c>
      <c r="H454" s="1">
        <v>45367</v>
      </c>
      <c r="I454" s="1">
        <v>45402</v>
      </c>
      <c r="J454">
        <v>35</v>
      </c>
      <c r="K454">
        <v>5</v>
      </c>
      <c r="L454">
        <v>2</v>
      </c>
      <c r="M454" t="s">
        <v>36</v>
      </c>
      <c r="N454" s="4">
        <v>149.91</v>
      </c>
      <c r="O454" t="s">
        <v>37</v>
      </c>
      <c r="P454" t="s">
        <v>62</v>
      </c>
      <c r="Q454" t="s">
        <v>39</v>
      </c>
      <c r="R454" t="s">
        <v>40</v>
      </c>
      <c r="S454" t="s">
        <v>39</v>
      </c>
      <c r="T454">
        <v>4</v>
      </c>
      <c r="U454" t="s">
        <v>87</v>
      </c>
      <c r="V454" t="s">
        <v>53</v>
      </c>
      <c r="W454" t="s">
        <v>103</v>
      </c>
      <c r="X454">
        <v>3</v>
      </c>
      <c r="Y454">
        <v>4</v>
      </c>
      <c r="Z454" t="s">
        <v>55</v>
      </c>
      <c r="AA454" t="s">
        <v>87</v>
      </c>
      <c r="AB454">
        <v>1</v>
      </c>
      <c r="AC454" t="s">
        <v>66</v>
      </c>
      <c r="AD454" t="s">
        <v>46</v>
      </c>
      <c r="AE454" s="15">
        <v>74.954999999999998</v>
      </c>
      <c r="AF454" s="4">
        <v>29.981999999999999</v>
      </c>
    </row>
    <row r="455" spans="1:32" x14ac:dyDescent="0.25">
      <c r="A455" t="s">
        <v>1444</v>
      </c>
      <c r="B455" t="s">
        <v>1445</v>
      </c>
      <c r="C455">
        <v>22</v>
      </c>
      <c r="D455" t="s">
        <v>58</v>
      </c>
      <c r="E455" t="s">
        <v>84</v>
      </c>
      <c r="F455" t="s">
        <v>34</v>
      </c>
      <c r="G455" t="s">
        <v>1446</v>
      </c>
      <c r="H455" s="1">
        <v>45430</v>
      </c>
      <c r="I455" s="1">
        <v>45493</v>
      </c>
      <c r="J455">
        <v>63</v>
      </c>
      <c r="K455">
        <v>10</v>
      </c>
      <c r="L455">
        <v>4</v>
      </c>
      <c r="M455" t="s">
        <v>36</v>
      </c>
      <c r="N455" s="4">
        <v>1633.95</v>
      </c>
      <c r="O455" t="s">
        <v>37</v>
      </c>
      <c r="P455" t="s">
        <v>86</v>
      </c>
      <c r="Q455" t="s">
        <v>39</v>
      </c>
      <c r="R455" t="s">
        <v>52</v>
      </c>
      <c r="S455" t="s">
        <v>39</v>
      </c>
      <c r="T455">
        <v>9</v>
      </c>
      <c r="U455" t="s">
        <v>87</v>
      </c>
      <c r="V455" t="s">
        <v>81</v>
      </c>
      <c r="W455" t="s">
        <v>54</v>
      </c>
      <c r="X455">
        <v>5</v>
      </c>
      <c r="Y455">
        <v>7</v>
      </c>
      <c r="Z455" t="s">
        <v>44</v>
      </c>
      <c r="AA455" t="s">
        <v>41</v>
      </c>
      <c r="AB455">
        <v>1</v>
      </c>
      <c r="AC455" t="s">
        <v>66</v>
      </c>
      <c r="AD455" t="s">
        <v>67</v>
      </c>
      <c r="AE455" s="15">
        <v>408.48750000000001</v>
      </c>
      <c r="AF455" s="4">
        <v>163.39500000000001</v>
      </c>
    </row>
    <row r="456" spans="1:32" x14ac:dyDescent="0.25">
      <c r="A456" t="s">
        <v>1447</v>
      </c>
      <c r="B456" t="s">
        <v>1448</v>
      </c>
      <c r="C456">
        <v>47</v>
      </c>
      <c r="D456" t="s">
        <v>96</v>
      </c>
      <c r="E456" t="s">
        <v>49</v>
      </c>
      <c r="F456" t="s">
        <v>90</v>
      </c>
      <c r="G456" t="s">
        <v>1449</v>
      </c>
      <c r="H456" s="1">
        <v>45315</v>
      </c>
      <c r="I456" s="1">
        <v>45595</v>
      </c>
      <c r="J456">
        <v>280</v>
      </c>
      <c r="K456">
        <v>12</v>
      </c>
      <c r="L456">
        <v>1</v>
      </c>
      <c r="M456" t="s">
        <v>72</v>
      </c>
      <c r="N456" s="4">
        <v>1410.26</v>
      </c>
      <c r="O456" t="s">
        <v>73</v>
      </c>
      <c r="P456" t="s">
        <v>38</v>
      </c>
      <c r="Q456" t="s">
        <v>102</v>
      </c>
      <c r="R456" t="s">
        <v>52</v>
      </c>
      <c r="S456" t="s">
        <v>39</v>
      </c>
      <c r="T456">
        <v>11</v>
      </c>
      <c r="U456" t="s">
        <v>41</v>
      </c>
      <c r="V456" t="s">
        <v>42</v>
      </c>
      <c r="W456" t="s">
        <v>103</v>
      </c>
      <c r="X456">
        <v>1</v>
      </c>
      <c r="Y456">
        <v>10</v>
      </c>
      <c r="Z456" t="s">
        <v>55</v>
      </c>
      <c r="AA456" t="s">
        <v>87</v>
      </c>
      <c r="AB456">
        <v>3</v>
      </c>
      <c r="AC456" t="s">
        <v>45</v>
      </c>
      <c r="AD456" t="s">
        <v>93</v>
      </c>
      <c r="AE456" s="15">
        <v>1410.26</v>
      </c>
      <c r="AF456" s="4">
        <v>117.52166666666666</v>
      </c>
    </row>
    <row r="457" spans="1:32" x14ac:dyDescent="0.25">
      <c r="A457" t="s">
        <v>1450</v>
      </c>
      <c r="B457" t="s">
        <v>1451</v>
      </c>
      <c r="C457">
        <v>34</v>
      </c>
      <c r="D457" t="s">
        <v>32</v>
      </c>
      <c r="E457" t="s">
        <v>84</v>
      </c>
      <c r="F457" t="s">
        <v>34</v>
      </c>
      <c r="G457" t="s">
        <v>1452</v>
      </c>
      <c r="H457" s="1">
        <v>45438</v>
      </c>
      <c r="I457" s="1">
        <v>45509</v>
      </c>
      <c r="J457">
        <v>71</v>
      </c>
      <c r="K457">
        <v>13</v>
      </c>
      <c r="L457">
        <v>2</v>
      </c>
      <c r="M457" t="s">
        <v>36</v>
      </c>
      <c r="N457" s="4">
        <v>1348.53</v>
      </c>
      <c r="O457" t="s">
        <v>37</v>
      </c>
      <c r="P457" t="s">
        <v>51</v>
      </c>
      <c r="Q457" t="s">
        <v>39</v>
      </c>
      <c r="R457" t="s">
        <v>52</v>
      </c>
      <c r="S457" t="s">
        <v>39</v>
      </c>
      <c r="T457">
        <v>12</v>
      </c>
      <c r="U457" t="s">
        <v>41</v>
      </c>
      <c r="V457" t="s">
        <v>42</v>
      </c>
      <c r="W457" t="s">
        <v>103</v>
      </c>
      <c r="X457">
        <v>5</v>
      </c>
      <c r="Y457">
        <v>8</v>
      </c>
      <c r="Z457" t="s">
        <v>44</v>
      </c>
      <c r="AA457" t="s">
        <v>87</v>
      </c>
      <c r="AB457">
        <v>3</v>
      </c>
      <c r="AC457" t="s">
        <v>114</v>
      </c>
      <c r="AD457" t="s">
        <v>46</v>
      </c>
      <c r="AE457" s="15">
        <v>674.26499999999999</v>
      </c>
      <c r="AF457" s="4">
        <v>103.73307692307692</v>
      </c>
    </row>
    <row r="458" spans="1:32" x14ac:dyDescent="0.25">
      <c r="A458" t="s">
        <v>1453</v>
      </c>
      <c r="B458" t="s">
        <v>1454</v>
      </c>
      <c r="C458">
        <v>49</v>
      </c>
      <c r="D458" t="s">
        <v>96</v>
      </c>
      <c r="E458" t="s">
        <v>70</v>
      </c>
      <c r="F458" t="s">
        <v>90</v>
      </c>
      <c r="G458" t="s">
        <v>1455</v>
      </c>
      <c r="H458" s="1">
        <v>45574</v>
      </c>
      <c r="I458" s="1">
        <v>45635</v>
      </c>
      <c r="J458">
        <v>61</v>
      </c>
      <c r="K458">
        <v>1</v>
      </c>
      <c r="L458">
        <v>1</v>
      </c>
      <c r="M458" t="s">
        <v>61</v>
      </c>
      <c r="N458" s="4">
        <v>601.92999999999995</v>
      </c>
      <c r="O458" t="s">
        <v>37</v>
      </c>
      <c r="P458" t="s">
        <v>38</v>
      </c>
      <c r="Q458" t="s">
        <v>63</v>
      </c>
      <c r="R458" t="s">
        <v>52</v>
      </c>
      <c r="S458" t="s">
        <v>65</v>
      </c>
      <c r="T458">
        <v>0</v>
      </c>
      <c r="U458" t="s">
        <v>41</v>
      </c>
      <c r="V458" t="s">
        <v>81</v>
      </c>
      <c r="W458" t="s">
        <v>54</v>
      </c>
      <c r="X458">
        <v>10</v>
      </c>
      <c r="Y458">
        <v>12</v>
      </c>
      <c r="Z458" t="s">
        <v>44</v>
      </c>
      <c r="AA458" t="s">
        <v>87</v>
      </c>
      <c r="AB458">
        <v>1</v>
      </c>
      <c r="AC458" t="s">
        <v>66</v>
      </c>
      <c r="AD458" t="s">
        <v>93</v>
      </c>
      <c r="AE458" s="15">
        <v>601.92999999999995</v>
      </c>
      <c r="AF458" s="4">
        <v>601.92999999999995</v>
      </c>
    </row>
    <row r="459" spans="1:32" x14ac:dyDescent="0.25">
      <c r="A459" t="s">
        <v>1456</v>
      </c>
      <c r="B459" t="s">
        <v>1457</v>
      </c>
      <c r="C459">
        <v>21</v>
      </c>
      <c r="D459" t="s">
        <v>58</v>
      </c>
      <c r="E459" t="s">
        <v>109</v>
      </c>
      <c r="F459" t="s">
        <v>34</v>
      </c>
      <c r="G459" t="s">
        <v>1458</v>
      </c>
      <c r="H459" s="1">
        <v>45362</v>
      </c>
      <c r="I459" s="1">
        <v>45629</v>
      </c>
      <c r="J459">
        <v>267</v>
      </c>
      <c r="K459">
        <v>8</v>
      </c>
      <c r="L459">
        <v>3</v>
      </c>
      <c r="M459" t="s">
        <v>61</v>
      </c>
      <c r="N459" s="4">
        <v>618.66999999999996</v>
      </c>
      <c r="O459" t="s">
        <v>73</v>
      </c>
      <c r="P459" t="s">
        <v>51</v>
      </c>
      <c r="Q459" t="s">
        <v>102</v>
      </c>
      <c r="R459" t="s">
        <v>64</v>
      </c>
      <c r="S459" t="s">
        <v>129</v>
      </c>
      <c r="T459">
        <v>7</v>
      </c>
      <c r="U459" t="s">
        <v>41</v>
      </c>
      <c r="V459" t="s">
        <v>53</v>
      </c>
      <c r="W459" t="s">
        <v>103</v>
      </c>
      <c r="X459">
        <v>3</v>
      </c>
      <c r="Y459">
        <v>12</v>
      </c>
      <c r="Z459" t="s">
        <v>55</v>
      </c>
      <c r="AA459" t="s">
        <v>87</v>
      </c>
      <c r="AB459">
        <v>3</v>
      </c>
      <c r="AC459" t="s">
        <v>114</v>
      </c>
      <c r="AD459" t="s">
        <v>67</v>
      </c>
      <c r="AE459" s="15">
        <v>206.22333333333333</v>
      </c>
      <c r="AF459" s="4">
        <v>77.333749999999995</v>
      </c>
    </row>
    <row r="460" spans="1:32" x14ac:dyDescent="0.25">
      <c r="A460" t="s">
        <v>1459</v>
      </c>
      <c r="B460" t="s">
        <v>1460</v>
      </c>
      <c r="C460">
        <v>60</v>
      </c>
      <c r="D460" t="s">
        <v>32</v>
      </c>
      <c r="E460" t="s">
        <v>33</v>
      </c>
      <c r="F460" t="s">
        <v>34</v>
      </c>
      <c r="G460" t="s">
        <v>1461</v>
      </c>
      <c r="H460" s="1">
        <v>45382</v>
      </c>
      <c r="I460" s="1">
        <v>45502</v>
      </c>
      <c r="J460">
        <v>120</v>
      </c>
      <c r="K460">
        <v>7</v>
      </c>
      <c r="L460">
        <v>1</v>
      </c>
      <c r="M460" t="s">
        <v>72</v>
      </c>
      <c r="N460" s="4">
        <v>1333.31</v>
      </c>
      <c r="O460" t="s">
        <v>79</v>
      </c>
      <c r="P460" t="s">
        <v>118</v>
      </c>
      <c r="Q460" t="s">
        <v>74</v>
      </c>
      <c r="R460" t="s">
        <v>40</v>
      </c>
      <c r="S460" t="s">
        <v>39</v>
      </c>
      <c r="T460">
        <v>6</v>
      </c>
      <c r="U460" t="s">
        <v>41</v>
      </c>
      <c r="V460" t="s">
        <v>53</v>
      </c>
      <c r="W460" t="s">
        <v>54</v>
      </c>
      <c r="X460">
        <v>3</v>
      </c>
      <c r="Y460">
        <v>7</v>
      </c>
      <c r="Z460" t="s">
        <v>44</v>
      </c>
      <c r="AA460" t="s">
        <v>87</v>
      </c>
      <c r="AB460">
        <v>5</v>
      </c>
      <c r="AC460" t="s">
        <v>114</v>
      </c>
      <c r="AD460" t="s">
        <v>145</v>
      </c>
      <c r="AE460" s="15">
        <v>1333.31</v>
      </c>
      <c r="AF460" s="4">
        <v>190.47285714285712</v>
      </c>
    </row>
    <row r="461" spans="1:32" x14ac:dyDescent="0.25">
      <c r="A461" t="s">
        <v>1462</v>
      </c>
      <c r="B461" t="s">
        <v>1463</v>
      </c>
      <c r="C461">
        <v>26</v>
      </c>
      <c r="D461" t="s">
        <v>32</v>
      </c>
      <c r="E461" t="s">
        <v>84</v>
      </c>
      <c r="F461" t="s">
        <v>34</v>
      </c>
      <c r="G461" t="s">
        <v>1464</v>
      </c>
      <c r="H461" s="1">
        <v>45347</v>
      </c>
      <c r="I461" s="1">
        <v>45409</v>
      </c>
      <c r="J461">
        <v>62</v>
      </c>
      <c r="K461">
        <v>4</v>
      </c>
      <c r="L461">
        <v>3</v>
      </c>
      <c r="M461" t="s">
        <v>36</v>
      </c>
      <c r="N461" s="4">
        <v>579.92999999999995</v>
      </c>
      <c r="O461" t="s">
        <v>79</v>
      </c>
      <c r="P461" t="s">
        <v>92</v>
      </c>
      <c r="Q461" t="s">
        <v>39</v>
      </c>
      <c r="R461" t="s">
        <v>64</v>
      </c>
      <c r="S461" t="s">
        <v>39</v>
      </c>
      <c r="T461">
        <v>3</v>
      </c>
      <c r="U461" t="s">
        <v>87</v>
      </c>
      <c r="V461" t="s">
        <v>42</v>
      </c>
      <c r="W461" t="s">
        <v>54</v>
      </c>
      <c r="X461">
        <v>2</v>
      </c>
      <c r="Y461">
        <v>4</v>
      </c>
      <c r="Z461" t="s">
        <v>44</v>
      </c>
      <c r="AA461" t="s">
        <v>41</v>
      </c>
      <c r="AB461">
        <v>1</v>
      </c>
      <c r="AC461" t="s">
        <v>45</v>
      </c>
      <c r="AD461" t="s">
        <v>67</v>
      </c>
      <c r="AE461" s="15">
        <v>193.30999999999997</v>
      </c>
      <c r="AF461" s="4">
        <v>144.98249999999999</v>
      </c>
    </row>
    <row r="462" spans="1:32" x14ac:dyDescent="0.25">
      <c r="A462" t="s">
        <v>1465</v>
      </c>
      <c r="B462" t="s">
        <v>1466</v>
      </c>
      <c r="C462">
        <v>30</v>
      </c>
      <c r="D462" t="s">
        <v>32</v>
      </c>
      <c r="E462" t="s">
        <v>77</v>
      </c>
      <c r="F462" t="s">
        <v>34</v>
      </c>
      <c r="G462" t="s">
        <v>1467</v>
      </c>
      <c r="H462" s="1">
        <v>45540</v>
      </c>
      <c r="I462" s="1">
        <v>45591</v>
      </c>
      <c r="J462">
        <v>51</v>
      </c>
      <c r="K462">
        <v>9</v>
      </c>
      <c r="L462">
        <v>1</v>
      </c>
      <c r="M462" t="s">
        <v>36</v>
      </c>
      <c r="N462" s="4">
        <v>1746.33</v>
      </c>
      <c r="O462" t="s">
        <v>79</v>
      </c>
      <c r="P462" t="s">
        <v>80</v>
      </c>
      <c r="Q462" t="s">
        <v>39</v>
      </c>
      <c r="R462" t="s">
        <v>40</v>
      </c>
      <c r="S462" t="s">
        <v>39</v>
      </c>
      <c r="T462">
        <v>8</v>
      </c>
      <c r="U462" t="s">
        <v>87</v>
      </c>
      <c r="V462" t="s">
        <v>53</v>
      </c>
      <c r="W462" t="s">
        <v>54</v>
      </c>
      <c r="X462">
        <v>9</v>
      </c>
      <c r="Y462">
        <v>10</v>
      </c>
      <c r="Z462" t="s">
        <v>55</v>
      </c>
      <c r="AA462" t="s">
        <v>41</v>
      </c>
      <c r="AB462">
        <v>2</v>
      </c>
      <c r="AC462" t="s">
        <v>3109</v>
      </c>
      <c r="AD462" t="s">
        <v>46</v>
      </c>
      <c r="AE462" s="15">
        <v>1746.33</v>
      </c>
      <c r="AF462" s="4">
        <v>194.03666666666666</v>
      </c>
    </row>
    <row r="463" spans="1:32" x14ac:dyDescent="0.25">
      <c r="A463" t="s">
        <v>1468</v>
      </c>
      <c r="B463" t="s">
        <v>1469</v>
      </c>
      <c r="C463">
        <v>32</v>
      </c>
      <c r="D463" t="s">
        <v>58</v>
      </c>
      <c r="E463" t="s">
        <v>77</v>
      </c>
      <c r="F463" t="s">
        <v>90</v>
      </c>
      <c r="G463" t="s">
        <v>1470</v>
      </c>
      <c r="H463" s="1">
        <v>45340</v>
      </c>
      <c r="I463" s="1">
        <v>45350</v>
      </c>
      <c r="J463">
        <v>10</v>
      </c>
      <c r="K463">
        <v>14</v>
      </c>
      <c r="L463">
        <v>2</v>
      </c>
      <c r="M463" t="s">
        <v>36</v>
      </c>
      <c r="N463" s="4">
        <v>1664.98</v>
      </c>
      <c r="O463" t="s">
        <v>79</v>
      </c>
      <c r="P463" t="s">
        <v>38</v>
      </c>
      <c r="Q463" t="s">
        <v>39</v>
      </c>
      <c r="R463" t="s">
        <v>52</v>
      </c>
      <c r="S463" t="s">
        <v>39</v>
      </c>
      <c r="T463">
        <v>13</v>
      </c>
      <c r="U463" t="s">
        <v>87</v>
      </c>
      <c r="V463" t="s">
        <v>42</v>
      </c>
      <c r="W463" t="s">
        <v>54</v>
      </c>
      <c r="X463">
        <v>2</v>
      </c>
      <c r="Y463">
        <v>2</v>
      </c>
      <c r="Z463" t="s">
        <v>44</v>
      </c>
      <c r="AA463" t="s">
        <v>41</v>
      </c>
      <c r="AB463">
        <v>4</v>
      </c>
      <c r="AC463" t="s">
        <v>66</v>
      </c>
      <c r="AD463" t="s">
        <v>46</v>
      </c>
      <c r="AE463" s="15">
        <v>832.49</v>
      </c>
      <c r="AF463" s="4">
        <v>118.92714285714285</v>
      </c>
    </row>
    <row r="464" spans="1:32" x14ac:dyDescent="0.25">
      <c r="A464" t="s">
        <v>1471</v>
      </c>
      <c r="B464" t="s">
        <v>1472</v>
      </c>
      <c r="C464">
        <v>40</v>
      </c>
      <c r="D464" t="s">
        <v>58</v>
      </c>
      <c r="E464" t="s">
        <v>77</v>
      </c>
      <c r="F464" t="s">
        <v>90</v>
      </c>
      <c r="G464" t="s">
        <v>1473</v>
      </c>
      <c r="H464" s="1">
        <v>45312</v>
      </c>
      <c r="I464" s="1">
        <v>45430</v>
      </c>
      <c r="J464">
        <v>118</v>
      </c>
      <c r="K464">
        <v>4</v>
      </c>
      <c r="L464">
        <v>3</v>
      </c>
      <c r="M464" t="s">
        <v>36</v>
      </c>
      <c r="N464" s="4">
        <v>1171.8699999999999</v>
      </c>
      <c r="O464" t="s">
        <v>37</v>
      </c>
      <c r="P464" t="s">
        <v>62</v>
      </c>
      <c r="Q464" t="s">
        <v>39</v>
      </c>
      <c r="R464" t="s">
        <v>64</v>
      </c>
      <c r="S464" t="s">
        <v>39</v>
      </c>
      <c r="T464">
        <v>3</v>
      </c>
      <c r="U464" t="s">
        <v>87</v>
      </c>
      <c r="V464" t="s">
        <v>42</v>
      </c>
      <c r="W464" t="s">
        <v>103</v>
      </c>
      <c r="X464">
        <v>1</v>
      </c>
      <c r="Y464">
        <v>5</v>
      </c>
      <c r="Z464" t="s">
        <v>55</v>
      </c>
      <c r="AA464" t="s">
        <v>87</v>
      </c>
      <c r="AB464">
        <v>4</v>
      </c>
      <c r="AC464" t="s">
        <v>114</v>
      </c>
      <c r="AD464" t="s">
        <v>93</v>
      </c>
      <c r="AE464" s="15">
        <v>390.62333333333328</v>
      </c>
      <c r="AF464" s="4">
        <v>292.96749999999997</v>
      </c>
    </row>
    <row r="465" spans="1:32" x14ac:dyDescent="0.25">
      <c r="A465" t="s">
        <v>1474</v>
      </c>
      <c r="B465" t="s">
        <v>1475</v>
      </c>
      <c r="C465">
        <v>29</v>
      </c>
      <c r="D465" t="s">
        <v>58</v>
      </c>
      <c r="E465" t="s">
        <v>77</v>
      </c>
      <c r="F465" t="s">
        <v>90</v>
      </c>
      <c r="G465" t="s">
        <v>1476</v>
      </c>
      <c r="H465" s="1">
        <v>45338</v>
      </c>
      <c r="I465" s="1">
        <v>45463</v>
      </c>
      <c r="J465">
        <v>125</v>
      </c>
      <c r="K465">
        <v>14</v>
      </c>
      <c r="L465">
        <v>2</v>
      </c>
      <c r="M465" t="s">
        <v>61</v>
      </c>
      <c r="N465" s="4">
        <v>1783.63</v>
      </c>
      <c r="O465" t="s">
        <v>37</v>
      </c>
      <c r="P465" t="s">
        <v>118</v>
      </c>
      <c r="Q465" t="s">
        <v>63</v>
      </c>
      <c r="R465" t="s">
        <v>40</v>
      </c>
      <c r="S465" t="s">
        <v>119</v>
      </c>
      <c r="T465">
        <v>13</v>
      </c>
      <c r="U465" t="s">
        <v>41</v>
      </c>
      <c r="V465" t="s">
        <v>53</v>
      </c>
      <c r="W465" t="s">
        <v>103</v>
      </c>
      <c r="X465">
        <v>2</v>
      </c>
      <c r="Y465">
        <v>6</v>
      </c>
      <c r="Z465" t="s">
        <v>44</v>
      </c>
      <c r="AA465" t="s">
        <v>87</v>
      </c>
      <c r="AB465">
        <v>4</v>
      </c>
      <c r="AC465" t="s">
        <v>164</v>
      </c>
      <c r="AD465" t="s">
        <v>67</v>
      </c>
      <c r="AE465" s="15">
        <v>891.81500000000005</v>
      </c>
      <c r="AF465" s="4">
        <v>127.40214285714286</v>
      </c>
    </row>
    <row r="466" spans="1:32" x14ac:dyDescent="0.25">
      <c r="A466" t="s">
        <v>1477</v>
      </c>
      <c r="B466" t="s">
        <v>1478</v>
      </c>
      <c r="C466">
        <v>50</v>
      </c>
      <c r="D466" t="s">
        <v>96</v>
      </c>
      <c r="E466" t="s">
        <v>70</v>
      </c>
      <c r="F466" t="s">
        <v>90</v>
      </c>
      <c r="G466" t="s">
        <v>1479</v>
      </c>
      <c r="H466" s="1">
        <v>45357</v>
      </c>
      <c r="I466" s="1">
        <v>45358</v>
      </c>
      <c r="J466">
        <v>1</v>
      </c>
      <c r="K466">
        <v>13</v>
      </c>
      <c r="L466">
        <v>4</v>
      </c>
      <c r="M466" t="s">
        <v>72</v>
      </c>
      <c r="N466" s="4">
        <v>1316.79</v>
      </c>
      <c r="O466" t="s">
        <v>73</v>
      </c>
      <c r="P466" t="s">
        <v>38</v>
      </c>
      <c r="Q466" t="s">
        <v>63</v>
      </c>
      <c r="R466" t="s">
        <v>40</v>
      </c>
      <c r="S466" t="s">
        <v>39</v>
      </c>
      <c r="T466">
        <v>12</v>
      </c>
      <c r="U466" t="s">
        <v>87</v>
      </c>
      <c r="V466" t="s">
        <v>53</v>
      </c>
      <c r="W466" t="s">
        <v>54</v>
      </c>
      <c r="X466">
        <v>3</v>
      </c>
      <c r="Y466">
        <v>3</v>
      </c>
      <c r="Z466" t="s">
        <v>44</v>
      </c>
      <c r="AA466" t="s">
        <v>87</v>
      </c>
      <c r="AB466">
        <v>3</v>
      </c>
      <c r="AC466" t="s">
        <v>114</v>
      </c>
      <c r="AD466" t="s">
        <v>145</v>
      </c>
      <c r="AE466" s="15">
        <v>329.19749999999999</v>
      </c>
      <c r="AF466" s="4">
        <v>101.29153846153847</v>
      </c>
    </row>
    <row r="467" spans="1:32" x14ac:dyDescent="0.25">
      <c r="A467" t="s">
        <v>1480</v>
      </c>
      <c r="B467" t="s">
        <v>1481</v>
      </c>
      <c r="C467">
        <v>58</v>
      </c>
      <c r="D467" t="s">
        <v>32</v>
      </c>
      <c r="E467" t="s">
        <v>77</v>
      </c>
      <c r="F467" t="s">
        <v>34</v>
      </c>
      <c r="G467" t="s">
        <v>1482</v>
      </c>
      <c r="H467" s="1">
        <v>45363</v>
      </c>
      <c r="I467" s="1">
        <v>45562</v>
      </c>
      <c r="J467">
        <v>199</v>
      </c>
      <c r="K467">
        <v>14</v>
      </c>
      <c r="L467">
        <v>4</v>
      </c>
      <c r="M467" t="s">
        <v>72</v>
      </c>
      <c r="N467" s="4">
        <v>192.84</v>
      </c>
      <c r="O467" t="s">
        <v>73</v>
      </c>
      <c r="P467" t="s">
        <v>38</v>
      </c>
      <c r="Q467" t="s">
        <v>63</v>
      </c>
      <c r="R467" t="s">
        <v>40</v>
      </c>
      <c r="S467" t="s">
        <v>39</v>
      </c>
      <c r="T467">
        <v>13</v>
      </c>
      <c r="U467" t="s">
        <v>87</v>
      </c>
      <c r="V467" t="s">
        <v>53</v>
      </c>
      <c r="W467" t="s">
        <v>54</v>
      </c>
      <c r="X467">
        <v>3</v>
      </c>
      <c r="Y467">
        <v>9</v>
      </c>
      <c r="Z467" t="s">
        <v>55</v>
      </c>
      <c r="AA467" t="s">
        <v>87</v>
      </c>
      <c r="AB467">
        <v>4</v>
      </c>
      <c r="AC467" t="s">
        <v>114</v>
      </c>
      <c r="AD467" t="s">
        <v>145</v>
      </c>
      <c r="AE467" s="15">
        <v>48.21</v>
      </c>
      <c r="AF467" s="4">
        <v>13.774285714285714</v>
      </c>
    </row>
    <row r="468" spans="1:32" x14ac:dyDescent="0.25">
      <c r="A468" t="s">
        <v>1483</v>
      </c>
      <c r="B468" t="s">
        <v>1484</v>
      </c>
      <c r="C468">
        <v>18</v>
      </c>
      <c r="D468" t="s">
        <v>96</v>
      </c>
      <c r="E468" t="s">
        <v>59</v>
      </c>
      <c r="F468" t="s">
        <v>34</v>
      </c>
      <c r="G468" t="s">
        <v>1485</v>
      </c>
      <c r="H468" s="1">
        <v>45380</v>
      </c>
      <c r="I468" s="1">
        <v>45398</v>
      </c>
      <c r="J468">
        <v>18</v>
      </c>
      <c r="K468">
        <v>7</v>
      </c>
      <c r="L468">
        <v>4</v>
      </c>
      <c r="M468" t="s">
        <v>36</v>
      </c>
      <c r="N468" s="4">
        <v>643.4</v>
      </c>
      <c r="O468" t="s">
        <v>37</v>
      </c>
      <c r="P468" t="s">
        <v>86</v>
      </c>
      <c r="Q468" t="s">
        <v>39</v>
      </c>
      <c r="R468" t="s">
        <v>40</v>
      </c>
      <c r="S468" t="s">
        <v>39</v>
      </c>
      <c r="T468">
        <v>6</v>
      </c>
      <c r="U468" t="s">
        <v>41</v>
      </c>
      <c r="V468" t="s">
        <v>53</v>
      </c>
      <c r="W468" t="s">
        <v>103</v>
      </c>
      <c r="X468">
        <v>3</v>
      </c>
      <c r="Y468">
        <v>4</v>
      </c>
      <c r="Z468" t="s">
        <v>55</v>
      </c>
      <c r="AA468" t="s">
        <v>87</v>
      </c>
      <c r="AB468">
        <v>4</v>
      </c>
      <c r="AC468" t="s">
        <v>114</v>
      </c>
      <c r="AD468" t="s">
        <v>67</v>
      </c>
      <c r="AE468" s="15">
        <v>160.85</v>
      </c>
      <c r="AF468" s="4">
        <v>91.914285714285711</v>
      </c>
    </row>
    <row r="469" spans="1:32" x14ac:dyDescent="0.25">
      <c r="A469" t="s">
        <v>1486</v>
      </c>
      <c r="B469" t="s">
        <v>1487</v>
      </c>
      <c r="C469">
        <v>53</v>
      </c>
      <c r="D469" t="s">
        <v>58</v>
      </c>
      <c r="E469" t="s">
        <v>77</v>
      </c>
      <c r="F469" t="s">
        <v>34</v>
      </c>
      <c r="G469" t="s">
        <v>1488</v>
      </c>
      <c r="H469" s="1">
        <v>45389</v>
      </c>
      <c r="I469" s="1">
        <v>45600</v>
      </c>
      <c r="J469">
        <v>211</v>
      </c>
      <c r="K469">
        <v>13</v>
      </c>
      <c r="L469">
        <v>4</v>
      </c>
      <c r="M469" t="s">
        <v>72</v>
      </c>
      <c r="N469" s="4">
        <v>1252.74</v>
      </c>
      <c r="O469" t="s">
        <v>37</v>
      </c>
      <c r="P469" t="s">
        <v>62</v>
      </c>
      <c r="Q469" t="s">
        <v>74</v>
      </c>
      <c r="R469" t="s">
        <v>52</v>
      </c>
      <c r="S469" t="s">
        <v>39</v>
      </c>
      <c r="T469">
        <v>12</v>
      </c>
      <c r="U469" t="s">
        <v>41</v>
      </c>
      <c r="V469" t="s">
        <v>81</v>
      </c>
      <c r="W469" t="s">
        <v>54</v>
      </c>
      <c r="X469">
        <v>4</v>
      </c>
      <c r="Y469">
        <v>11</v>
      </c>
      <c r="Z469" t="s">
        <v>44</v>
      </c>
      <c r="AA469" t="s">
        <v>41</v>
      </c>
      <c r="AB469">
        <v>1</v>
      </c>
      <c r="AC469" t="s">
        <v>45</v>
      </c>
      <c r="AD469" t="s">
        <v>145</v>
      </c>
      <c r="AE469" s="15">
        <v>313.185</v>
      </c>
      <c r="AF469" s="4">
        <v>96.364615384615391</v>
      </c>
    </row>
    <row r="470" spans="1:32" x14ac:dyDescent="0.25">
      <c r="A470" t="s">
        <v>1489</v>
      </c>
      <c r="B470" t="s">
        <v>1490</v>
      </c>
      <c r="C470">
        <v>52</v>
      </c>
      <c r="D470" t="s">
        <v>32</v>
      </c>
      <c r="E470" t="s">
        <v>49</v>
      </c>
      <c r="F470" t="s">
        <v>34</v>
      </c>
      <c r="G470" t="s">
        <v>1491</v>
      </c>
      <c r="H470" s="1">
        <v>45364</v>
      </c>
      <c r="I470" s="1">
        <v>45395</v>
      </c>
      <c r="J470">
        <v>31</v>
      </c>
      <c r="K470">
        <v>6</v>
      </c>
      <c r="L470">
        <v>1</v>
      </c>
      <c r="M470" t="s">
        <v>36</v>
      </c>
      <c r="N470" s="4">
        <v>1707.37</v>
      </c>
      <c r="O470" t="s">
        <v>79</v>
      </c>
      <c r="P470" t="s">
        <v>62</v>
      </c>
      <c r="Q470" t="s">
        <v>39</v>
      </c>
      <c r="R470" t="s">
        <v>40</v>
      </c>
      <c r="S470" t="s">
        <v>39</v>
      </c>
      <c r="T470">
        <v>5</v>
      </c>
      <c r="U470" t="s">
        <v>87</v>
      </c>
      <c r="V470" t="s">
        <v>42</v>
      </c>
      <c r="W470" t="s">
        <v>54</v>
      </c>
      <c r="X470">
        <v>3</v>
      </c>
      <c r="Y470">
        <v>4</v>
      </c>
      <c r="Z470" t="s">
        <v>55</v>
      </c>
      <c r="AA470" t="s">
        <v>87</v>
      </c>
      <c r="AB470">
        <v>1</v>
      </c>
      <c r="AC470" t="s">
        <v>3109</v>
      </c>
      <c r="AD470" t="s">
        <v>145</v>
      </c>
      <c r="AE470" s="15">
        <v>1707.37</v>
      </c>
      <c r="AF470" s="4">
        <v>284.56166666666667</v>
      </c>
    </row>
    <row r="471" spans="1:32" x14ac:dyDescent="0.25">
      <c r="A471" t="s">
        <v>1492</v>
      </c>
      <c r="B471" t="s">
        <v>1493</v>
      </c>
      <c r="C471">
        <v>38</v>
      </c>
      <c r="D471" t="s">
        <v>96</v>
      </c>
      <c r="E471" t="s">
        <v>49</v>
      </c>
      <c r="F471" t="s">
        <v>90</v>
      </c>
      <c r="G471" t="s">
        <v>1494</v>
      </c>
      <c r="H471" s="1">
        <v>45355</v>
      </c>
      <c r="I471" s="1">
        <v>45494</v>
      </c>
      <c r="J471">
        <v>139</v>
      </c>
      <c r="K471">
        <v>10</v>
      </c>
      <c r="L471">
        <v>3</v>
      </c>
      <c r="M471" t="s">
        <v>36</v>
      </c>
      <c r="N471" s="4">
        <v>1798.66</v>
      </c>
      <c r="O471" t="s">
        <v>73</v>
      </c>
      <c r="P471" t="s">
        <v>118</v>
      </c>
      <c r="Q471" t="s">
        <v>39</v>
      </c>
      <c r="R471" t="s">
        <v>64</v>
      </c>
      <c r="S471" t="s">
        <v>39</v>
      </c>
      <c r="T471">
        <v>9</v>
      </c>
      <c r="U471" t="s">
        <v>41</v>
      </c>
      <c r="V471" t="s">
        <v>53</v>
      </c>
      <c r="W471" t="s">
        <v>43</v>
      </c>
      <c r="X471">
        <v>3</v>
      </c>
      <c r="Y471">
        <v>7</v>
      </c>
      <c r="Z471" t="s">
        <v>55</v>
      </c>
      <c r="AA471" t="s">
        <v>41</v>
      </c>
      <c r="AB471">
        <v>4</v>
      </c>
      <c r="AC471" t="s">
        <v>114</v>
      </c>
      <c r="AD471" t="s">
        <v>46</v>
      </c>
      <c r="AE471" s="15">
        <v>599.5533333333334</v>
      </c>
      <c r="AF471" s="4">
        <v>179.86600000000001</v>
      </c>
    </row>
    <row r="472" spans="1:32" x14ac:dyDescent="0.25">
      <c r="A472" t="s">
        <v>1495</v>
      </c>
      <c r="B472" t="s">
        <v>1496</v>
      </c>
      <c r="C472">
        <v>54</v>
      </c>
      <c r="D472" t="s">
        <v>96</v>
      </c>
      <c r="E472" t="s">
        <v>59</v>
      </c>
      <c r="F472" t="s">
        <v>34</v>
      </c>
      <c r="G472" t="s">
        <v>1497</v>
      </c>
      <c r="H472" s="1">
        <v>45398</v>
      </c>
      <c r="I472" s="1">
        <v>45494</v>
      </c>
      <c r="J472">
        <v>96</v>
      </c>
      <c r="K472">
        <v>12</v>
      </c>
      <c r="L472">
        <v>4</v>
      </c>
      <c r="M472" t="s">
        <v>72</v>
      </c>
      <c r="N472" s="4">
        <v>1012.04</v>
      </c>
      <c r="O472" t="s">
        <v>73</v>
      </c>
      <c r="P472" t="s">
        <v>80</v>
      </c>
      <c r="Q472" t="s">
        <v>63</v>
      </c>
      <c r="R472" t="s">
        <v>52</v>
      </c>
      <c r="S472" t="s">
        <v>39</v>
      </c>
      <c r="T472">
        <v>11</v>
      </c>
      <c r="U472" t="s">
        <v>87</v>
      </c>
      <c r="V472" t="s">
        <v>81</v>
      </c>
      <c r="W472" t="s">
        <v>103</v>
      </c>
      <c r="X472">
        <v>4</v>
      </c>
      <c r="Y472">
        <v>7</v>
      </c>
      <c r="Z472" t="s">
        <v>55</v>
      </c>
      <c r="AA472" t="s">
        <v>87</v>
      </c>
      <c r="AB472">
        <v>2</v>
      </c>
      <c r="AC472" t="s">
        <v>66</v>
      </c>
      <c r="AD472" t="s">
        <v>145</v>
      </c>
      <c r="AE472" s="15">
        <v>253.01</v>
      </c>
      <c r="AF472" s="4">
        <v>84.336666666666659</v>
      </c>
    </row>
    <row r="473" spans="1:32" x14ac:dyDescent="0.25">
      <c r="A473" t="s">
        <v>1498</v>
      </c>
      <c r="B473" t="s">
        <v>1499</v>
      </c>
      <c r="C473">
        <v>48</v>
      </c>
      <c r="D473" t="s">
        <v>58</v>
      </c>
      <c r="E473" t="s">
        <v>77</v>
      </c>
      <c r="F473" t="s">
        <v>90</v>
      </c>
      <c r="G473" t="s">
        <v>1500</v>
      </c>
      <c r="H473" s="1">
        <v>45491</v>
      </c>
      <c r="I473" s="1">
        <v>45579</v>
      </c>
      <c r="J473">
        <v>88</v>
      </c>
      <c r="K473">
        <v>8</v>
      </c>
      <c r="L473">
        <v>1</v>
      </c>
      <c r="M473" t="s">
        <v>36</v>
      </c>
      <c r="N473" s="4">
        <v>767.82</v>
      </c>
      <c r="O473" t="s">
        <v>79</v>
      </c>
      <c r="P473" t="s">
        <v>38</v>
      </c>
      <c r="Q473" t="s">
        <v>39</v>
      </c>
      <c r="R473" t="s">
        <v>64</v>
      </c>
      <c r="S473" t="s">
        <v>39</v>
      </c>
      <c r="T473">
        <v>7</v>
      </c>
      <c r="U473" t="s">
        <v>87</v>
      </c>
      <c r="V473" t="s">
        <v>53</v>
      </c>
      <c r="W473" t="s">
        <v>54</v>
      </c>
      <c r="X473">
        <v>7</v>
      </c>
      <c r="Y473">
        <v>10</v>
      </c>
      <c r="Z473" t="s">
        <v>44</v>
      </c>
      <c r="AA473" t="s">
        <v>41</v>
      </c>
      <c r="AB473">
        <v>5</v>
      </c>
      <c r="AC473" t="s">
        <v>98</v>
      </c>
      <c r="AD473" t="s">
        <v>93</v>
      </c>
      <c r="AE473" s="15">
        <v>767.82</v>
      </c>
      <c r="AF473" s="4">
        <v>95.977500000000006</v>
      </c>
    </row>
    <row r="474" spans="1:32" x14ac:dyDescent="0.25">
      <c r="A474" t="s">
        <v>1501</v>
      </c>
      <c r="B474" t="s">
        <v>1502</v>
      </c>
      <c r="C474">
        <v>27</v>
      </c>
      <c r="D474" t="s">
        <v>96</v>
      </c>
      <c r="E474" t="s">
        <v>84</v>
      </c>
      <c r="F474" t="s">
        <v>90</v>
      </c>
      <c r="G474" t="s">
        <v>1503</v>
      </c>
      <c r="H474" s="1">
        <v>45327</v>
      </c>
      <c r="I474" s="1">
        <v>45579</v>
      </c>
      <c r="J474">
        <v>252</v>
      </c>
      <c r="K474">
        <v>3</v>
      </c>
      <c r="L474">
        <v>3</v>
      </c>
      <c r="M474" t="s">
        <v>61</v>
      </c>
      <c r="N474" s="4">
        <v>827.51</v>
      </c>
      <c r="O474" t="s">
        <v>73</v>
      </c>
      <c r="P474" t="s">
        <v>118</v>
      </c>
      <c r="Q474" t="s">
        <v>102</v>
      </c>
      <c r="R474" t="s">
        <v>64</v>
      </c>
      <c r="S474" t="s">
        <v>119</v>
      </c>
      <c r="T474">
        <v>2</v>
      </c>
      <c r="U474" t="s">
        <v>41</v>
      </c>
      <c r="V474" t="s">
        <v>81</v>
      </c>
      <c r="W474" t="s">
        <v>54</v>
      </c>
      <c r="X474">
        <v>2</v>
      </c>
      <c r="Y474">
        <v>10</v>
      </c>
      <c r="Z474" t="s">
        <v>55</v>
      </c>
      <c r="AA474" t="s">
        <v>41</v>
      </c>
      <c r="AB474">
        <v>1</v>
      </c>
      <c r="AC474" t="s">
        <v>45</v>
      </c>
      <c r="AD474" t="s">
        <v>67</v>
      </c>
      <c r="AE474" s="15">
        <v>275.83666666666664</v>
      </c>
      <c r="AF474" s="4">
        <v>275.83666666666664</v>
      </c>
    </row>
    <row r="475" spans="1:32" x14ac:dyDescent="0.25">
      <c r="A475" t="s">
        <v>1504</v>
      </c>
      <c r="B475" t="s">
        <v>1505</v>
      </c>
      <c r="C475">
        <v>64</v>
      </c>
      <c r="D475" t="s">
        <v>96</v>
      </c>
      <c r="E475" t="s">
        <v>49</v>
      </c>
      <c r="F475" t="s">
        <v>90</v>
      </c>
      <c r="G475" t="s">
        <v>1506</v>
      </c>
      <c r="H475" s="1">
        <v>45344</v>
      </c>
      <c r="I475" s="1">
        <v>45638</v>
      </c>
      <c r="J475">
        <v>294</v>
      </c>
      <c r="K475">
        <v>7</v>
      </c>
      <c r="L475">
        <v>3</v>
      </c>
      <c r="M475" t="s">
        <v>36</v>
      </c>
      <c r="N475" s="4">
        <v>906.21</v>
      </c>
      <c r="O475" t="s">
        <v>37</v>
      </c>
      <c r="P475" t="s">
        <v>92</v>
      </c>
      <c r="Q475" t="s">
        <v>39</v>
      </c>
      <c r="R475" t="s">
        <v>64</v>
      </c>
      <c r="S475" t="s">
        <v>39</v>
      </c>
      <c r="T475">
        <v>6</v>
      </c>
      <c r="U475" t="s">
        <v>41</v>
      </c>
      <c r="V475" t="s">
        <v>81</v>
      </c>
      <c r="W475" t="s">
        <v>54</v>
      </c>
      <c r="X475">
        <v>2</v>
      </c>
      <c r="Y475">
        <v>12</v>
      </c>
      <c r="Z475" t="s">
        <v>44</v>
      </c>
      <c r="AA475" t="s">
        <v>41</v>
      </c>
      <c r="AB475">
        <v>2</v>
      </c>
      <c r="AC475" t="s">
        <v>3109</v>
      </c>
      <c r="AD475" t="s">
        <v>145</v>
      </c>
      <c r="AE475" s="15">
        <v>302.07</v>
      </c>
      <c r="AF475" s="4">
        <v>129.45857142857145</v>
      </c>
    </row>
    <row r="476" spans="1:32" x14ac:dyDescent="0.25">
      <c r="A476" t="s">
        <v>1507</v>
      </c>
      <c r="B476" t="s">
        <v>1508</v>
      </c>
      <c r="C476">
        <v>28</v>
      </c>
      <c r="D476" t="s">
        <v>32</v>
      </c>
      <c r="E476" t="s">
        <v>70</v>
      </c>
      <c r="F476" t="s">
        <v>34</v>
      </c>
      <c r="G476" t="s">
        <v>1509</v>
      </c>
      <c r="H476" s="1">
        <v>45298</v>
      </c>
      <c r="I476" s="1">
        <v>45642</v>
      </c>
      <c r="J476">
        <v>344</v>
      </c>
      <c r="K476">
        <v>1</v>
      </c>
      <c r="L476">
        <v>3</v>
      </c>
      <c r="M476" t="s">
        <v>72</v>
      </c>
      <c r="N476" s="4">
        <v>438.04</v>
      </c>
      <c r="O476" t="s">
        <v>79</v>
      </c>
      <c r="P476" t="s">
        <v>62</v>
      </c>
      <c r="Q476" t="s">
        <v>63</v>
      </c>
      <c r="R476" t="s">
        <v>40</v>
      </c>
      <c r="S476" t="s">
        <v>39</v>
      </c>
      <c r="T476">
        <v>0</v>
      </c>
      <c r="U476" t="s">
        <v>41</v>
      </c>
      <c r="V476" t="s">
        <v>42</v>
      </c>
      <c r="W476" t="s">
        <v>103</v>
      </c>
      <c r="X476">
        <v>1</v>
      </c>
      <c r="Y476">
        <v>12</v>
      </c>
      <c r="Z476" t="s">
        <v>55</v>
      </c>
      <c r="AA476" t="s">
        <v>87</v>
      </c>
      <c r="AB476">
        <v>3</v>
      </c>
      <c r="AC476" t="s">
        <v>164</v>
      </c>
      <c r="AD476" t="s">
        <v>67</v>
      </c>
      <c r="AE476" s="15">
        <v>146.01333333333335</v>
      </c>
      <c r="AF476" s="4">
        <v>438.04</v>
      </c>
    </row>
    <row r="477" spans="1:32" x14ac:dyDescent="0.25">
      <c r="A477" t="s">
        <v>1510</v>
      </c>
      <c r="B477" t="s">
        <v>1511</v>
      </c>
      <c r="C477">
        <v>18</v>
      </c>
      <c r="D477" t="s">
        <v>96</v>
      </c>
      <c r="E477" t="s">
        <v>84</v>
      </c>
      <c r="F477" t="s">
        <v>34</v>
      </c>
      <c r="G477" t="s">
        <v>1512</v>
      </c>
      <c r="H477" s="1">
        <v>45451</v>
      </c>
      <c r="I477" s="1">
        <v>45639</v>
      </c>
      <c r="J477">
        <v>188</v>
      </c>
      <c r="K477">
        <v>3</v>
      </c>
      <c r="L477">
        <v>1</v>
      </c>
      <c r="M477" t="s">
        <v>72</v>
      </c>
      <c r="N477" s="4">
        <v>909.1</v>
      </c>
      <c r="O477" t="s">
        <v>79</v>
      </c>
      <c r="P477" t="s">
        <v>80</v>
      </c>
      <c r="Q477" t="s">
        <v>74</v>
      </c>
      <c r="R477" t="s">
        <v>64</v>
      </c>
      <c r="S477" t="s">
        <v>39</v>
      </c>
      <c r="T477">
        <v>2</v>
      </c>
      <c r="U477" t="s">
        <v>87</v>
      </c>
      <c r="V477" t="s">
        <v>53</v>
      </c>
      <c r="W477" t="s">
        <v>54</v>
      </c>
      <c r="X477">
        <v>6</v>
      </c>
      <c r="Y477">
        <v>12</v>
      </c>
      <c r="Z477" t="s">
        <v>55</v>
      </c>
      <c r="AA477" t="s">
        <v>41</v>
      </c>
      <c r="AB477">
        <v>3</v>
      </c>
      <c r="AC477" t="s">
        <v>3109</v>
      </c>
      <c r="AD477" t="s">
        <v>67</v>
      </c>
      <c r="AE477" s="15">
        <v>909.1</v>
      </c>
      <c r="AF477" s="4">
        <v>303.03333333333336</v>
      </c>
    </row>
    <row r="478" spans="1:32" x14ac:dyDescent="0.25">
      <c r="A478" t="s">
        <v>1513</v>
      </c>
      <c r="B478" t="s">
        <v>1514</v>
      </c>
      <c r="C478">
        <v>63</v>
      </c>
      <c r="D478" t="s">
        <v>32</v>
      </c>
      <c r="E478" t="s">
        <v>33</v>
      </c>
      <c r="F478" t="s">
        <v>90</v>
      </c>
      <c r="G478" t="s">
        <v>1515</v>
      </c>
      <c r="H478" s="1">
        <v>45422</v>
      </c>
      <c r="I478" s="1">
        <v>45650</v>
      </c>
      <c r="J478">
        <v>228</v>
      </c>
      <c r="K478">
        <v>6</v>
      </c>
      <c r="L478">
        <v>4</v>
      </c>
      <c r="M478" t="s">
        <v>61</v>
      </c>
      <c r="N478" s="4">
        <v>1775.74</v>
      </c>
      <c r="O478" t="s">
        <v>79</v>
      </c>
      <c r="P478" t="s">
        <v>51</v>
      </c>
      <c r="Q478" t="s">
        <v>63</v>
      </c>
      <c r="R478" t="s">
        <v>40</v>
      </c>
      <c r="S478" t="s">
        <v>129</v>
      </c>
      <c r="T478">
        <v>5</v>
      </c>
      <c r="U478" t="s">
        <v>41</v>
      </c>
      <c r="V478" t="s">
        <v>42</v>
      </c>
      <c r="W478" t="s">
        <v>54</v>
      </c>
      <c r="X478">
        <v>5</v>
      </c>
      <c r="Y478">
        <v>12</v>
      </c>
      <c r="Z478" t="s">
        <v>44</v>
      </c>
      <c r="AA478" t="s">
        <v>87</v>
      </c>
      <c r="AB478">
        <v>3</v>
      </c>
      <c r="AC478" t="s">
        <v>45</v>
      </c>
      <c r="AD478" t="s">
        <v>145</v>
      </c>
      <c r="AE478" s="15">
        <v>443.935</v>
      </c>
      <c r="AF478" s="4">
        <v>295.95666666666665</v>
      </c>
    </row>
    <row r="479" spans="1:32" x14ac:dyDescent="0.25">
      <c r="A479" t="s">
        <v>1516</v>
      </c>
      <c r="B479" t="s">
        <v>1517</v>
      </c>
      <c r="C479">
        <v>62</v>
      </c>
      <c r="D479" t="s">
        <v>58</v>
      </c>
      <c r="E479" t="s">
        <v>84</v>
      </c>
      <c r="F479" t="s">
        <v>34</v>
      </c>
      <c r="G479" t="s">
        <v>1518</v>
      </c>
      <c r="H479" s="1">
        <v>45357</v>
      </c>
      <c r="I479" s="1">
        <v>45436</v>
      </c>
      <c r="J479">
        <v>79</v>
      </c>
      <c r="K479">
        <v>10</v>
      </c>
      <c r="L479">
        <v>3</v>
      </c>
      <c r="M479" t="s">
        <v>61</v>
      </c>
      <c r="N479" s="4">
        <v>348.92</v>
      </c>
      <c r="O479" t="s">
        <v>79</v>
      </c>
      <c r="P479" t="s">
        <v>92</v>
      </c>
      <c r="Q479" t="s">
        <v>74</v>
      </c>
      <c r="R479" t="s">
        <v>52</v>
      </c>
      <c r="S479" t="s">
        <v>65</v>
      </c>
      <c r="T479">
        <v>9</v>
      </c>
      <c r="U479" t="s">
        <v>87</v>
      </c>
      <c r="V479" t="s">
        <v>42</v>
      </c>
      <c r="W479" t="s">
        <v>54</v>
      </c>
      <c r="X479">
        <v>3</v>
      </c>
      <c r="Y479">
        <v>5</v>
      </c>
      <c r="Z479" t="s">
        <v>55</v>
      </c>
      <c r="AA479" t="s">
        <v>41</v>
      </c>
      <c r="AB479">
        <v>2</v>
      </c>
      <c r="AC479" t="s">
        <v>98</v>
      </c>
      <c r="AD479" t="s">
        <v>145</v>
      </c>
      <c r="AE479" s="15">
        <v>116.30666666666667</v>
      </c>
      <c r="AF479" s="4">
        <v>34.892000000000003</v>
      </c>
    </row>
    <row r="480" spans="1:32" x14ac:dyDescent="0.25">
      <c r="A480" t="s">
        <v>1519</v>
      </c>
      <c r="B480" t="s">
        <v>1520</v>
      </c>
      <c r="C480">
        <v>23</v>
      </c>
      <c r="D480" t="s">
        <v>32</v>
      </c>
      <c r="E480" t="s">
        <v>109</v>
      </c>
      <c r="F480" t="s">
        <v>34</v>
      </c>
      <c r="G480" t="s">
        <v>1521</v>
      </c>
      <c r="H480" s="1">
        <v>45573</v>
      </c>
      <c r="I480" s="1">
        <v>45620</v>
      </c>
      <c r="J480">
        <v>47</v>
      </c>
      <c r="K480">
        <v>3</v>
      </c>
      <c r="L480">
        <v>3</v>
      </c>
      <c r="M480" t="s">
        <v>36</v>
      </c>
      <c r="N480" s="4">
        <v>590.61</v>
      </c>
      <c r="O480" t="s">
        <v>73</v>
      </c>
      <c r="P480" t="s">
        <v>38</v>
      </c>
      <c r="Q480" t="s">
        <v>39</v>
      </c>
      <c r="R480" t="s">
        <v>64</v>
      </c>
      <c r="S480" t="s">
        <v>39</v>
      </c>
      <c r="T480">
        <v>2</v>
      </c>
      <c r="U480" t="s">
        <v>87</v>
      </c>
      <c r="V480" t="s">
        <v>53</v>
      </c>
      <c r="W480" t="s">
        <v>103</v>
      </c>
      <c r="X480">
        <v>10</v>
      </c>
      <c r="Y480">
        <v>11</v>
      </c>
      <c r="Z480" t="s">
        <v>55</v>
      </c>
      <c r="AA480" t="s">
        <v>87</v>
      </c>
      <c r="AB480">
        <v>3</v>
      </c>
      <c r="AC480" t="s">
        <v>164</v>
      </c>
      <c r="AD480" t="s">
        <v>67</v>
      </c>
      <c r="AE480" s="15">
        <v>196.87</v>
      </c>
      <c r="AF480" s="4">
        <v>196.87</v>
      </c>
    </row>
    <row r="481" spans="1:32" x14ac:dyDescent="0.25">
      <c r="A481" t="s">
        <v>1522</v>
      </c>
      <c r="B481" t="s">
        <v>1523</v>
      </c>
      <c r="C481">
        <v>65</v>
      </c>
      <c r="D481" t="s">
        <v>96</v>
      </c>
      <c r="E481" t="s">
        <v>109</v>
      </c>
      <c r="F481" t="s">
        <v>34</v>
      </c>
      <c r="G481" t="s">
        <v>1524</v>
      </c>
      <c r="H481" s="1">
        <v>45585</v>
      </c>
      <c r="I481" s="1">
        <v>45645</v>
      </c>
      <c r="J481">
        <v>60</v>
      </c>
      <c r="K481">
        <v>2</v>
      </c>
      <c r="L481">
        <v>2</v>
      </c>
      <c r="M481" t="s">
        <v>72</v>
      </c>
      <c r="N481" s="4">
        <v>771.91</v>
      </c>
      <c r="O481" t="s">
        <v>73</v>
      </c>
      <c r="P481" t="s">
        <v>118</v>
      </c>
      <c r="Q481" t="s">
        <v>74</v>
      </c>
      <c r="R481" t="s">
        <v>64</v>
      </c>
      <c r="S481" t="s">
        <v>39</v>
      </c>
      <c r="T481">
        <v>1</v>
      </c>
      <c r="U481" t="s">
        <v>41</v>
      </c>
      <c r="V481" t="s">
        <v>81</v>
      </c>
      <c r="W481" t="s">
        <v>54</v>
      </c>
      <c r="X481">
        <v>10</v>
      </c>
      <c r="Y481">
        <v>12</v>
      </c>
      <c r="Z481" t="s">
        <v>44</v>
      </c>
      <c r="AA481" t="s">
        <v>41</v>
      </c>
      <c r="AB481">
        <v>1</v>
      </c>
      <c r="AC481" t="s">
        <v>66</v>
      </c>
      <c r="AD481" t="s">
        <v>145</v>
      </c>
      <c r="AE481" s="15">
        <v>385.95499999999998</v>
      </c>
      <c r="AF481" s="4">
        <v>385.95499999999998</v>
      </c>
    </row>
    <row r="482" spans="1:32" x14ac:dyDescent="0.25">
      <c r="A482" t="s">
        <v>1525</v>
      </c>
      <c r="B482" t="s">
        <v>1526</v>
      </c>
      <c r="C482">
        <v>21</v>
      </c>
      <c r="D482" t="s">
        <v>32</v>
      </c>
      <c r="E482" t="s">
        <v>59</v>
      </c>
      <c r="F482" t="s">
        <v>34</v>
      </c>
      <c r="G482" t="s">
        <v>1527</v>
      </c>
      <c r="H482" s="1">
        <v>45294</v>
      </c>
      <c r="I482" s="1">
        <v>45642</v>
      </c>
      <c r="J482">
        <v>348</v>
      </c>
      <c r="K482">
        <v>12</v>
      </c>
      <c r="L482">
        <v>4</v>
      </c>
      <c r="M482" t="s">
        <v>61</v>
      </c>
      <c r="N482" s="4">
        <v>1824.25</v>
      </c>
      <c r="O482" t="s">
        <v>79</v>
      </c>
      <c r="P482" t="s">
        <v>51</v>
      </c>
      <c r="Q482" t="s">
        <v>102</v>
      </c>
      <c r="R482" t="s">
        <v>64</v>
      </c>
      <c r="S482" t="s">
        <v>228</v>
      </c>
      <c r="T482">
        <v>11</v>
      </c>
      <c r="U482" t="s">
        <v>87</v>
      </c>
      <c r="V482" t="s">
        <v>42</v>
      </c>
      <c r="W482" t="s">
        <v>54</v>
      </c>
      <c r="X482">
        <v>1</v>
      </c>
      <c r="Y482">
        <v>12</v>
      </c>
      <c r="Z482" t="s">
        <v>44</v>
      </c>
      <c r="AA482" t="s">
        <v>41</v>
      </c>
      <c r="AB482">
        <v>2</v>
      </c>
      <c r="AC482" t="s">
        <v>45</v>
      </c>
      <c r="AD482" t="s">
        <v>67</v>
      </c>
      <c r="AE482" s="15">
        <v>456.0625</v>
      </c>
      <c r="AF482" s="4">
        <v>152.02083333333334</v>
      </c>
    </row>
    <row r="483" spans="1:32" x14ac:dyDescent="0.25">
      <c r="A483" t="s">
        <v>1528</v>
      </c>
      <c r="B483" t="s">
        <v>1529</v>
      </c>
      <c r="C483">
        <v>61</v>
      </c>
      <c r="D483" t="s">
        <v>96</v>
      </c>
      <c r="E483" t="s">
        <v>33</v>
      </c>
      <c r="F483" t="s">
        <v>34</v>
      </c>
      <c r="G483" t="s">
        <v>1530</v>
      </c>
      <c r="H483" s="1">
        <v>45342</v>
      </c>
      <c r="I483" s="1">
        <v>45373</v>
      </c>
      <c r="J483">
        <v>31</v>
      </c>
      <c r="K483">
        <v>2</v>
      </c>
      <c r="L483">
        <v>2</v>
      </c>
      <c r="M483" t="s">
        <v>72</v>
      </c>
      <c r="N483" s="4">
        <v>892.38</v>
      </c>
      <c r="O483" t="s">
        <v>37</v>
      </c>
      <c r="P483" t="s">
        <v>80</v>
      </c>
      <c r="Q483" t="s">
        <v>102</v>
      </c>
      <c r="R483" t="s">
        <v>64</v>
      </c>
      <c r="S483" t="s">
        <v>39</v>
      </c>
      <c r="T483">
        <v>1</v>
      </c>
      <c r="U483" t="s">
        <v>87</v>
      </c>
      <c r="V483" t="s">
        <v>42</v>
      </c>
      <c r="W483" t="s">
        <v>54</v>
      </c>
      <c r="X483">
        <v>2</v>
      </c>
      <c r="Y483">
        <v>3</v>
      </c>
      <c r="Z483" t="s">
        <v>44</v>
      </c>
      <c r="AA483" t="s">
        <v>41</v>
      </c>
      <c r="AB483">
        <v>1</v>
      </c>
      <c r="AC483" t="s">
        <v>66</v>
      </c>
      <c r="AD483" t="s">
        <v>145</v>
      </c>
      <c r="AE483" s="15">
        <v>446.19</v>
      </c>
      <c r="AF483" s="4">
        <v>446.19</v>
      </c>
    </row>
    <row r="484" spans="1:32" x14ac:dyDescent="0.25">
      <c r="A484" t="s">
        <v>1531</v>
      </c>
      <c r="B484" t="s">
        <v>1532</v>
      </c>
      <c r="C484">
        <v>24</v>
      </c>
      <c r="D484" t="s">
        <v>58</v>
      </c>
      <c r="E484" t="s">
        <v>70</v>
      </c>
      <c r="F484" t="s">
        <v>90</v>
      </c>
      <c r="G484" t="s">
        <v>1533</v>
      </c>
      <c r="H484" s="1">
        <v>45305</v>
      </c>
      <c r="I484" s="1">
        <v>45460</v>
      </c>
      <c r="J484">
        <v>155</v>
      </c>
      <c r="K484">
        <v>10</v>
      </c>
      <c r="L484">
        <v>4</v>
      </c>
      <c r="M484" t="s">
        <v>36</v>
      </c>
      <c r="N484" s="4">
        <v>569.12</v>
      </c>
      <c r="O484" t="s">
        <v>37</v>
      </c>
      <c r="P484" t="s">
        <v>86</v>
      </c>
      <c r="Q484" t="s">
        <v>39</v>
      </c>
      <c r="R484" t="s">
        <v>64</v>
      </c>
      <c r="S484" t="s">
        <v>39</v>
      </c>
      <c r="T484">
        <v>9</v>
      </c>
      <c r="U484" t="s">
        <v>87</v>
      </c>
      <c r="V484" t="s">
        <v>81</v>
      </c>
      <c r="W484" t="s">
        <v>103</v>
      </c>
      <c r="X484">
        <v>1</v>
      </c>
      <c r="Y484">
        <v>6</v>
      </c>
      <c r="Z484" t="s">
        <v>55</v>
      </c>
      <c r="AA484" t="s">
        <v>87</v>
      </c>
      <c r="AB484">
        <v>5</v>
      </c>
      <c r="AC484" t="s">
        <v>164</v>
      </c>
      <c r="AD484" t="s">
        <v>67</v>
      </c>
      <c r="AE484" s="15">
        <v>142.28</v>
      </c>
      <c r="AF484" s="4">
        <v>56.911999999999999</v>
      </c>
    </row>
    <row r="485" spans="1:32" x14ac:dyDescent="0.25">
      <c r="A485" t="s">
        <v>1534</v>
      </c>
      <c r="B485" t="s">
        <v>1535</v>
      </c>
      <c r="C485">
        <v>26</v>
      </c>
      <c r="D485" t="s">
        <v>58</v>
      </c>
      <c r="E485" t="s">
        <v>49</v>
      </c>
      <c r="F485" t="s">
        <v>34</v>
      </c>
      <c r="G485" t="s">
        <v>1536</v>
      </c>
      <c r="H485" s="1">
        <v>45488</v>
      </c>
      <c r="I485" s="1">
        <v>45620</v>
      </c>
      <c r="J485">
        <v>132</v>
      </c>
      <c r="K485">
        <v>5</v>
      </c>
      <c r="L485">
        <v>1</v>
      </c>
      <c r="M485" t="s">
        <v>61</v>
      </c>
      <c r="N485" s="4">
        <v>1114.53</v>
      </c>
      <c r="O485" t="s">
        <v>37</v>
      </c>
      <c r="P485" t="s">
        <v>51</v>
      </c>
      <c r="Q485" t="s">
        <v>74</v>
      </c>
      <c r="R485" t="s">
        <v>64</v>
      </c>
      <c r="S485" t="s">
        <v>119</v>
      </c>
      <c r="T485">
        <v>4</v>
      </c>
      <c r="U485" t="s">
        <v>87</v>
      </c>
      <c r="V485" t="s">
        <v>53</v>
      </c>
      <c r="W485" t="s">
        <v>43</v>
      </c>
      <c r="X485">
        <v>7</v>
      </c>
      <c r="Y485">
        <v>11</v>
      </c>
      <c r="Z485" t="s">
        <v>55</v>
      </c>
      <c r="AA485" t="s">
        <v>87</v>
      </c>
      <c r="AB485">
        <v>2</v>
      </c>
      <c r="AC485" t="s">
        <v>98</v>
      </c>
      <c r="AD485" t="s">
        <v>67</v>
      </c>
      <c r="AE485" s="15">
        <v>1114.53</v>
      </c>
      <c r="AF485" s="4">
        <v>222.90600000000001</v>
      </c>
    </row>
    <row r="486" spans="1:32" x14ac:dyDescent="0.25">
      <c r="A486" t="s">
        <v>1537</v>
      </c>
      <c r="B486" t="s">
        <v>1538</v>
      </c>
      <c r="C486">
        <v>41</v>
      </c>
      <c r="D486" t="s">
        <v>32</v>
      </c>
      <c r="E486" t="s">
        <v>70</v>
      </c>
      <c r="F486" t="s">
        <v>34</v>
      </c>
      <c r="G486" t="s">
        <v>1539</v>
      </c>
      <c r="H486" s="1">
        <v>45498</v>
      </c>
      <c r="I486" s="1">
        <v>45517</v>
      </c>
      <c r="J486">
        <v>19</v>
      </c>
      <c r="K486">
        <v>1</v>
      </c>
      <c r="L486">
        <v>4</v>
      </c>
      <c r="M486" t="s">
        <v>72</v>
      </c>
      <c r="N486" s="4">
        <v>281.45</v>
      </c>
      <c r="O486" t="s">
        <v>37</v>
      </c>
      <c r="P486" t="s">
        <v>118</v>
      </c>
      <c r="Q486" t="s">
        <v>63</v>
      </c>
      <c r="R486" t="s">
        <v>40</v>
      </c>
      <c r="S486" t="s">
        <v>39</v>
      </c>
      <c r="T486">
        <v>0</v>
      </c>
      <c r="U486" t="s">
        <v>87</v>
      </c>
      <c r="V486" t="s">
        <v>81</v>
      </c>
      <c r="W486" t="s">
        <v>103</v>
      </c>
      <c r="X486">
        <v>7</v>
      </c>
      <c r="Y486">
        <v>8</v>
      </c>
      <c r="Z486" t="s">
        <v>55</v>
      </c>
      <c r="AA486" t="s">
        <v>41</v>
      </c>
      <c r="AB486">
        <v>5</v>
      </c>
      <c r="AC486" t="s">
        <v>164</v>
      </c>
      <c r="AD486" t="s">
        <v>93</v>
      </c>
      <c r="AE486" s="15">
        <v>70.362499999999997</v>
      </c>
      <c r="AF486" s="4">
        <v>281.45</v>
      </c>
    </row>
    <row r="487" spans="1:32" x14ac:dyDescent="0.25">
      <c r="A487" t="s">
        <v>1540</v>
      </c>
      <c r="B487" t="s">
        <v>1541</v>
      </c>
      <c r="C487">
        <v>57</v>
      </c>
      <c r="D487" t="s">
        <v>58</v>
      </c>
      <c r="E487" t="s">
        <v>109</v>
      </c>
      <c r="F487" t="s">
        <v>90</v>
      </c>
      <c r="G487" t="s">
        <v>1542</v>
      </c>
      <c r="H487" s="1">
        <v>45445</v>
      </c>
      <c r="I487" s="1">
        <v>45489</v>
      </c>
      <c r="J487">
        <v>44</v>
      </c>
      <c r="K487">
        <v>2</v>
      </c>
      <c r="L487">
        <v>4</v>
      </c>
      <c r="M487" t="s">
        <v>72</v>
      </c>
      <c r="N487" s="4">
        <v>1395.83</v>
      </c>
      <c r="O487" t="s">
        <v>79</v>
      </c>
      <c r="P487" t="s">
        <v>38</v>
      </c>
      <c r="Q487" t="s">
        <v>63</v>
      </c>
      <c r="R487" t="s">
        <v>64</v>
      </c>
      <c r="S487" t="s">
        <v>39</v>
      </c>
      <c r="T487">
        <v>1</v>
      </c>
      <c r="U487" t="s">
        <v>41</v>
      </c>
      <c r="V487" t="s">
        <v>81</v>
      </c>
      <c r="W487" t="s">
        <v>54</v>
      </c>
      <c r="X487">
        <v>6</v>
      </c>
      <c r="Y487">
        <v>7</v>
      </c>
      <c r="Z487" t="s">
        <v>44</v>
      </c>
      <c r="AA487" t="s">
        <v>41</v>
      </c>
      <c r="AB487">
        <v>3</v>
      </c>
      <c r="AC487" t="s">
        <v>114</v>
      </c>
      <c r="AD487" t="s">
        <v>145</v>
      </c>
      <c r="AE487" s="15">
        <v>348.95749999999998</v>
      </c>
      <c r="AF487" s="4">
        <v>697.91499999999996</v>
      </c>
    </row>
    <row r="488" spans="1:32" x14ac:dyDescent="0.25">
      <c r="A488" t="s">
        <v>1543</v>
      </c>
      <c r="B488" t="s">
        <v>1544</v>
      </c>
      <c r="C488">
        <v>50</v>
      </c>
      <c r="D488" t="s">
        <v>58</v>
      </c>
      <c r="E488" t="s">
        <v>70</v>
      </c>
      <c r="F488" t="s">
        <v>90</v>
      </c>
      <c r="G488" t="s">
        <v>1545</v>
      </c>
      <c r="H488" s="1">
        <v>45370</v>
      </c>
      <c r="I488" s="1">
        <v>45610</v>
      </c>
      <c r="J488">
        <v>240</v>
      </c>
      <c r="K488">
        <v>7</v>
      </c>
      <c r="L488">
        <v>3</v>
      </c>
      <c r="M488" t="s">
        <v>72</v>
      </c>
      <c r="N488" s="4">
        <v>589.08000000000004</v>
      </c>
      <c r="O488" t="s">
        <v>79</v>
      </c>
      <c r="P488" t="s">
        <v>51</v>
      </c>
      <c r="Q488" t="s">
        <v>74</v>
      </c>
      <c r="R488" t="s">
        <v>64</v>
      </c>
      <c r="S488" t="s">
        <v>39</v>
      </c>
      <c r="T488">
        <v>6</v>
      </c>
      <c r="U488" t="s">
        <v>87</v>
      </c>
      <c r="V488" t="s">
        <v>81</v>
      </c>
      <c r="W488" t="s">
        <v>54</v>
      </c>
      <c r="X488">
        <v>3</v>
      </c>
      <c r="Y488">
        <v>11</v>
      </c>
      <c r="Z488" t="s">
        <v>55</v>
      </c>
      <c r="AA488" t="s">
        <v>41</v>
      </c>
      <c r="AB488">
        <v>2</v>
      </c>
      <c r="AC488" t="s">
        <v>45</v>
      </c>
      <c r="AD488" t="s">
        <v>145</v>
      </c>
      <c r="AE488" s="15">
        <v>196.36</v>
      </c>
      <c r="AF488" s="4">
        <v>84.15428571428572</v>
      </c>
    </row>
    <row r="489" spans="1:32" x14ac:dyDescent="0.25">
      <c r="A489" t="s">
        <v>1546</v>
      </c>
      <c r="B489" t="s">
        <v>1547</v>
      </c>
      <c r="C489">
        <v>63</v>
      </c>
      <c r="D489" t="s">
        <v>96</v>
      </c>
      <c r="E489" t="s">
        <v>84</v>
      </c>
      <c r="F489" t="s">
        <v>34</v>
      </c>
      <c r="G489" t="s">
        <v>1548</v>
      </c>
      <c r="H489" s="1">
        <v>45330</v>
      </c>
      <c r="I489" s="1">
        <v>45404</v>
      </c>
      <c r="J489">
        <v>74</v>
      </c>
      <c r="K489">
        <v>14</v>
      </c>
      <c r="L489">
        <v>3</v>
      </c>
      <c r="M489" t="s">
        <v>72</v>
      </c>
      <c r="N489" s="4">
        <v>646.05999999999995</v>
      </c>
      <c r="O489" t="s">
        <v>73</v>
      </c>
      <c r="P489" t="s">
        <v>92</v>
      </c>
      <c r="Q489" t="s">
        <v>102</v>
      </c>
      <c r="R489" t="s">
        <v>52</v>
      </c>
      <c r="S489" t="s">
        <v>39</v>
      </c>
      <c r="T489">
        <v>13</v>
      </c>
      <c r="U489" t="s">
        <v>41</v>
      </c>
      <c r="V489" t="s">
        <v>42</v>
      </c>
      <c r="W489" t="s">
        <v>54</v>
      </c>
      <c r="X489">
        <v>2</v>
      </c>
      <c r="Y489">
        <v>4</v>
      </c>
      <c r="Z489" t="s">
        <v>44</v>
      </c>
      <c r="AA489" t="s">
        <v>87</v>
      </c>
      <c r="AB489">
        <v>4</v>
      </c>
      <c r="AC489" t="s">
        <v>114</v>
      </c>
      <c r="AD489" t="s">
        <v>145</v>
      </c>
      <c r="AE489" s="15">
        <v>215.35333333333332</v>
      </c>
      <c r="AF489" s="4">
        <v>46.147142857142853</v>
      </c>
    </row>
    <row r="490" spans="1:32" x14ac:dyDescent="0.25">
      <c r="A490" t="s">
        <v>1549</v>
      </c>
      <c r="B490" t="s">
        <v>1550</v>
      </c>
      <c r="C490">
        <v>38</v>
      </c>
      <c r="D490" t="s">
        <v>96</v>
      </c>
      <c r="E490" t="s">
        <v>33</v>
      </c>
      <c r="F490" t="s">
        <v>90</v>
      </c>
      <c r="G490" t="s">
        <v>1551</v>
      </c>
      <c r="H490" s="1">
        <v>45404</v>
      </c>
      <c r="I490" s="1">
        <v>45428</v>
      </c>
      <c r="J490">
        <v>24</v>
      </c>
      <c r="K490">
        <v>4</v>
      </c>
      <c r="L490">
        <v>2</v>
      </c>
      <c r="M490" t="s">
        <v>72</v>
      </c>
      <c r="N490" s="4">
        <v>722.88</v>
      </c>
      <c r="O490" t="s">
        <v>79</v>
      </c>
      <c r="P490" t="s">
        <v>80</v>
      </c>
      <c r="Q490" t="s">
        <v>63</v>
      </c>
      <c r="R490" t="s">
        <v>40</v>
      </c>
      <c r="S490" t="s">
        <v>39</v>
      </c>
      <c r="T490">
        <v>3</v>
      </c>
      <c r="U490" t="s">
        <v>87</v>
      </c>
      <c r="V490" t="s">
        <v>53</v>
      </c>
      <c r="W490" t="s">
        <v>103</v>
      </c>
      <c r="X490">
        <v>4</v>
      </c>
      <c r="Y490">
        <v>5</v>
      </c>
      <c r="Z490" t="s">
        <v>44</v>
      </c>
      <c r="AA490" t="s">
        <v>87</v>
      </c>
      <c r="AB490">
        <v>4</v>
      </c>
      <c r="AC490" t="s">
        <v>98</v>
      </c>
      <c r="AD490" t="s">
        <v>46</v>
      </c>
      <c r="AE490" s="15">
        <v>361.44</v>
      </c>
      <c r="AF490" s="4">
        <v>180.72</v>
      </c>
    </row>
    <row r="491" spans="1:32" x14ac:dyDescent="0.25">
      <c r="A491" t="s">
        <v>1552</v>
      </c>
      <c r="B491" t="s">
        <v>1553</v>
      </c>
      <c r="C491">
        <v>34</v>
      </c>
      <c r="D491" t="s">
        <v>32</v>
      </c>
      <c r="E491" t="s">
        <v>59</v>
      </c>
      <c r="F491" t="s">
        <v>34</v>
      </c>
      <c r="G491" t="s">
        <v>1554</v>
      </c>
      <c r="H491" s="1">
        <v>45329</v>
      </c>
      <c r="I491" s="1">
        <v>45375</v>
      </c>
      <c r="J491">
        <v>46</v>
      </c>
      <c r="K491">
        <v>1</v>
      </c>
      <c r="L491">
        <v>3</v>
      </c>
      <c r="M491" t="s">
        <v>61</v>
      </c>
      <c r="N491" s="4">
        <v>1024.3900000000001</v>
      </c>
      <c r="O491" t="s">
        <v>79</v>
      </c>
      <c r="P491" t="s">
        <v>62</v>
      </c>
      <c r="Q491" t="s">
        <v>63</v>
      </c>
      <c r="R491" t="s">
        <v>40</v>
      </c>
      <c r="S491" t="s">
        <v>119</v>
      </c>
      <c r="T491">
        <v>0</v>
      </c>
      <c r="U491" t="s">
        <v>87</v>
      </c>
      <c r="V491" t="s">
        <v>81</v>
      </c>
      <c r="W491" t="s">
        <v>103</v>
      </c>
      <c r="X491">
        <v>2</v>
      </c>
      <c r="Y491">
        <v>3</v>
      </c>
      <c r="Z491" t="s">
        <v>55</v>
      </c>
      <c r="AA491" t="s">
        <v>87</v>
      </c>
      <c r="AB491">
        <v>1</v>
      </c>
      <c r="AC491" t="s">
        <v>45</v>
      </c>
      <c r="AD491" t="s">
        <v>46</v>
      </c>
      <c r="AE491" s="15">
        <v>341.46333333333337</v>
      </c>
      <c r="AF491" s="4">
        <v>1024.3900000000001</v>
      </c>
    </row>
    <row r="492" spans="1:32" x14ac:dyDescent="0.25">
      <c r="A492" t="s">
        <v>1555</v>
      </c>
      <c r="B492" t="s">
        <v>1556</v>
      </c>
      <c r="C492">
        <v>48</v>
      </c>
      <c r="D492" t="s">
        <v>96</v>
      </c>
      <c r="E492" t="s">
        <v>70</v>
      </c>
      <c r="F492" t="s">
        <v>90</v>
      </c>
      <c r="G492" t="s">
        <v>1557</v>
      </c>
      <c r="H492" s="1">
        <v>45385</v>
      </c>
      <c r="I492" s="1">
        <v>45393</v>
      </c>
      <c r="J492">
        <v>8</v>
      </c>
      <c r="K492">
        <v>13</v>
      </c>
      <c r="L492">
        <v>1</v>
      </c>
      <c r="M492" t="s">
        <v>36</v>
      </c>
      <c r="N492" s="4">
        <v>1527.83</v>
      </c>
      <c r="O492" t="s">
        <v>79</v>
      </c>
      <c r="P492" t="s">
        <v>92</v>
      </c>
      <c r="Q492" t="s">
        <v>39</v>
      </c>
      <c r="R492" t="s">
        <v>64</v>
      </c>
      <c r="S492" t="s">
        <v>39</v>
      </c>
      <c r="T492">
        <v>12</v>
      </c>
      <c r="U492" t="s">
        <v>87</v>
      </c>
      <c r="V492" t="s">
        <v>42</v>
      </c>
      <c r="W492" t="s">
        <v>54</v>
      </c>
      <c r="X492">
        <v>4</v>
      </c>
      <c r="Y492">
        <v>4</v>
      </c>
      <c r="Z492" t="s">
        <v>44</v>
      </c>
      <c r="AA492" t="s">
        <v>41</v>
      </c>
      <c r="AB492">
        <v>3</v>
      </c>
      <c r="AC492" t="s">
        <v>98</v>
      </c>
      <c r="AD492" t="s">
        <v>93</v>
      </c>
      <c r="AE492" s="15">
        <v>1527.83</v>
      </c>
      <c r="AF492" s="4">
        <v>117.52538461538461</v>
      </c>
    </row>
    <row r="493" spans="1:32" x14ac:dyDescent="0.25">
      <c r="A493" t="s">
        <v>1558</v>
      </c>
      <c r="B493" t="s">
        <v>1559</v>
      </c>
      <c r="C493">
        <v>43</v>
      </c>
      <c r="D493" t="s">
        <v>32</v>
      </c>
      <c r="E493" t="s">
        <v>70</v>
      </c>
      <c r="F493" t="s">
        <v>34</v>
      </c>
      <c r="G493" t="s">
        <v>1560</v>
      </c>
      <c r="H493" s="1">
        <v>45348</v>
      </c>
      <c r="I493" s="1">
        <v>45487</v>
      </c>
      <c r="J493">
        <v>139</v>
      </c>
      <c r="K493">
        <v>3</v>
      </c>
      <c r="L493">
        <v>4</v>
      </c>
      <c r="M493" t="s">
        <v>72</v>
      </c>
      <c r="N493" s="4">
        <v>1601.31</v>
      </c>
      <c r="O493" t="s">
        <v>79</v>
      </c>
      <c r="P493" t="s">
        <v>62</v>
      </c>
      <c r="Q493" t="s">
        <v>74</v>
      </c>
      <c r="R493" t="s">
        <v>64</v>
      </c>
      <c r="S493" t="s">
        <v>39</v>
      </c>
      <c r="T493">
        <v>2</v>
      </c>
      <c r="U493" t="s">
        <v>87</v>
      </c>
      <c r="V493" t="s">
        <v>42</v>
      </c>
      <c r="W493" t="s">
        <v>43</v>
      </c>
      <c r="X493">
        <v>2</v>
      </c>
      <c r="Y493">
        <v>7</v>
      </c>
      <c r="Z493" t="s">
        <v>55</v>
      </c>
      <c r="AA493" t="s">
        <v>41</v>
      </c>
      <c r="AB493">
        <v>5</v>
      </c>
      <c r="AC493" t="s">
        <v>98</v>
      </c>
      <c r="AD493" t="s">
        <v>93</v>
      </c>
      <c r="AE493" s="15">
        <v>400.32749999999999</v>
      </c>
      <c r="AF493" s="4">
        <v>533.77</v>
      </c>
    </row>
    <row r="494" spans="1:32" x14ac:dyDescent="0.25">
      <c r="A494" t="s">
        <v>1561</v>
      </c>
      <c r="B494" t="s">
        <v>1562</v>
      </c>
      <c r="C494">
        <v>51</v>
      </c>
      <c r="D494" t="s">
        <v>32</v>
      </c>
      <c r="E494" t="s">
        <v>77</v>
      </c>
      <c r="F494" t="s">
        <v>34</v>
      </c>
      <c r="G494" t="s">
        <v>1563</v>
      </c>
      <c r="H494" s="1">
        <v>45374</v>
      </c>
      <c r="I494" s="1">
        <v>45437</v>
      </c>
      <c r="J494">
        <v>63</v>
      </c>
      <c r="K494">
        <v>9</v>
      </c>
      <c r="L494">
        <v>1</v>
      </c>
      <c r="M494" t="s">
        <v>61</v>
      </c>
      <c r="N494" s="4">
        <v>645.04</v>
      </c>
      <c r="O494" t="s">
        <v>73</v>
      </c>
      <c r="P494" t="s">
        <v>38</v>
      </c>
      <c r="Q494" t="s">
        <v>102</v>
      </c>
      <c r="R494" t="s">
        <v>40</v>
      </c>
      <c r="S494" t="s">
        <v>119</v>
      </c>
      <c r="T494">
        <v>8</v>
      </c>
      <c r="U494" t="s">
        <v>41</v>
      </c>
      <c r="V494" t="s">
        <v>81</v>
      </c>
      <c r="W494" t="s">
        <v>103</v>
      </c>
      <c r="X494">
        <v>3</v>
      </c>
      <c r="Y494">
        <v>5</v>
      </c>
      <c r="Z494" t="s">
        <v>44</v>
      </c>
      <c r="AA494" t="s">
        <v>41</v>
      </c>
      <c r="AB494">
        <v>4</v>
      </c>
      <c r="AC494" t="s">
        <v>164</v>
      </c>
      <c r="AD494" t="s">
        <v>145</v>
      </c>
      <c r="AE494" s="15">
        <v>645.04</v>
      </c>
      <c r="AF494" s="4">
        <v>71.671111111111102</v>
      </c>
    </row>
    <row r="495" spans="1:32" x14ac:dyDescent="0.25">
      <c r="A495" t="s">
        <v>1564</v>
      </c>
      <c r="B495" t="s">
        <v>1565</v>
      </c>
      <c r="C495">
        <v>63</v>
      </c>
      <c r="D495" t="s">
        <v>58</v>
      </c>
      <c r="E495" t="s">
        <v>84</v>
      </c>
      <c r="F495" t="s">
        <v>34</v>
      </c>
      <c r="G495" t="s">
        <v>1566</v>
      </c>
      <c r="H495" s="1">
        <v>45312</v>
      </c>
      <c r="I495" s="1">
        <v>45555</v>
      </c>
      <c r="J495">
        <v>243</v>
      </c>
      <c r="K495">
        <v>2</v>
      </c>
      <c r="L495">
        <v>3</v>
      </c>
      <c r="M495" t="s">
        <v>61</v>
      </c>
      <c r="N495" s="4">
        <v>156.41999999999999</v>
      </c>
      <c r="O495" t="s">
        <v>73</v>
      </c>
      <c r="P495" t="s">
        <v>118</v>
      </c>
      <c r="Q495" t="s">
        <v>63</v>
      </c>
      <c r="R495" t="s">
        <v>40</v>
      </c>
      <c r="S495" t="s">
        <v>119</v>
      </c>
      <c r="T495">
        <v>1</v>
      </c>
      <c r="U495" t="s">
        <v>41</v>
      </c>
      <c r="V495" t="s">
        <v>81</v>
      </c>
      <c r="W495" t="s">
        <v>103</v>
      </c>
      <c r="X495">
        <v>1</v>
      </c>
      <c r="Y495">
        <v>9</v>
      </c>
      <c r="Z495" t="s">
        <v>55</v>
      </c>
      <c r="AA495" t="s">
        <v>87</v>
      </c>
      <c r="AB495">
        <v>3</v>
      </c>
      <c r="AC495" t="s">
        <v>114</v>
      </c>
      <c r="AD495" t="s">
        <v>145</v>
      </c>
      <c r="AE495" s="15">
        <v>52.139999999999993</v>
      </c>
      <c r="AF495" s="4">
        <v>78.209999999999994</v>
      </c>
    </row>
    <row r="496" spans="1:32" x14ac:dyDescent="0.25">
      <c r="A496" t="s">
        <v>1567</v>
      </c>
      <c r="B496" t="s">
        <v>1568</v>
      </c>
      <c r="C496">
        <v>22</v>
      </c>
      <c r="D496" t="s">
        <v>58</v>
      </c>
      <c r="E496" t="s">
        <v>84</v>
      </c>
      <c r="F496" t="s">
        <v>90</v>
      </c>
      <c r="G496" t="s">
        <v>1569</v>
      </c>
      <c r="H496" s="1">
        <v>45613</v>
      </c>
      <c r="I496" s="1">
        <v>45640</v>
      </c>
      <c r="J496">
        <v>27</v>
      </c>
      <c r="K496">
        <v>11</v>
      </c>
      <c r="L496">
        <v>2</v>
      </c>
      <c r="M496" t="s">
        <v>61</v>
      </c>
      <c r="N496" s="4">
        <v>1113.02</v>
      </c>
      <c r="O496" t="s">
        <v>79</v>
      </c>
      <c r="P496" t="s">
        <v>92</v>
      </c>
      <c r="Q496" t="s">
        <v>63</v>
      </c>
      <c r="R496" t="s">
        <v>52</v>
      </c>
      <c r="S496" t="s">
        <v>228</v>
      </c>
      <c r="T496">
        <v>10</v>
      </c>
      <c r="U496" t="s">
        <v>87</v>
      </c>
      <c r="V496" t="s">
        <v>81</v>
      </c>
      <c r="W496" t="s">
        <v>54</v>
      </c>
      <c r="X496">
        <v>11</v>
      </c>
      <c r="Y496">
        <v>12</v>
      </c>
      <c r="Z496" t="s">
        <v>55</v>
      </c>
      <c r="AA496" t="s">
        <v>41</v>
      </c>
      <c r="AB496">
        <v>5</v>
      </c>
      <c r="AC496" t="s">
        <v>114</v>
      </c>
      <c r="AD496" t="s">
        <v>67</v>
      </c>
      <c r="AE496" s="15">
        <v>556.51</v>
      </c>
      <c r="AF496" s="4">
        <v>101.18363636363637</v>
      </c>
    </row>
    <row r="497" spans="1:32" x14ac:dyDescent="0.25">
      <c r="A497" t="s">
        <v>1570</v>
      </c>
      <c r="B497" t="s">
        <v>1571</v>
      </c>
      <c r="C497">
        <v>38</v>
      </c>
      <c r="D497" t="s">
        <v>32</v>
      </c>
      <c r="E497" t="s">
        <v>109</v>
      </c>
      <c r="F497" t="s">
        <v>34</v>
      </c>
      <c r="G497" t="s">
        <v>1572</v>
      </c>
      <c r="H497" s="1">
        <v>45328</v>
      </c>
      <c r="I497" s="1">
        <v>45342</v>
      </c>
      <c r="J497">
        <v>14</v>
      </c>
      <c r="K497">
        <v>1</v>
      </c>
      <c r="L497">
        <v>4</v>
      </c>
      <c r="M497" t="s">
        <v>36</v>
      </c>
      <c r="N497" s="4">
        <v>1633.75</v>
      </c>
      <c r="O497" t="s">
        <v>37</v>
      </c>
      <c r="P497" t="s">
        <v>38</v>
      </c>
      <c r="Q497" t="s">
        <v>39</v>
      </c>
      <c r="R497" t="s">
        <v>40</v>
      </c>
      <c r="S497" t="s">
        <v>39</v>
      </c>
      <c r="T497">
        <v>0</v>
      </c>
      <c r="U497" t="s">
        <v>87</v>
      </c>
      <c r="V497" t="s">
        <v>53</v>
      </c>
      <c r="W497" t="s">
        <v>54</v>
      </c>
      <c r="X497">
        <v>2</v>
      </c>
      <c r="Y497">
        <v>2</v>
      </c>
      <c r="Z497" t="s">
        <v>55</v>
      </c>
      <c r="AA497" t="s">
        <v>41</v>
      </c>
      <c r="AB497">
        <v>1</v>
      </c>
      <c r="AC497" t="s">
        <v>66</v>
      </c>
      <c r="AD497" t="s">
        <v>46</v>
      </c>
      <c r="AE497" s="15">
        <v>408.4375</v>
      </c>
      <c r="AF497" s="4">
        <v>1633.75</v>
      </c>
    </row>
    <row r="498" spans="1:32" x14ac:dyDescent="0.25">
      <c r="A498" t="s">
        <v>1573</v>
      </c>
      <c r="B498" t="s">
        <v>1574</v>
      </c>
      <c r="C498">
        <v>59</v>
      </c>
      <c r="D498" t="s">
        <v>96</v>
      </c>
      <c r="E498" t="s">
        <v>70</v>
      </c>
      <c r="F498" t="s">
        <v>34</v>
      </c>
      <c r="G498" t="s">
        <v>1575</v>
      </c>
      <c r="H498" s="1">
        <v>45354</v>
      </c>
      <c r="I498" s="1">
        <v>45639</v>
      </c>
      <c r="J498">
        <v>285</v>
      </c>
      <c r="K498">
        <v>7</v>
      </c>
      <c r="L498">
        <v>4</v>
      </c>
      <c r="M498" t="s">
        <v>72</v>
      </c>
      <c r="N498" s="4">
        <v>212.3</v>
      </c>
      <c r="O498" t="s">
        <v>37</v>
      </c>
      <c r="P498" t="s">
        <v>118</v>
      </c>
      <c r="Q498" t="s">
        <v>63</v>
      </c>
      <c r="R498" t="s">
        <v>64</v>
      </c>
      <c r="S498" t="s">
        <v>39</v>
      </c>
      <c r="T498">
        <v>6</v>
      </c>
      <c r="U498" t="s">
        <v>41</v>
      </c>
      <c r="V498" t="s">
        <v>42</v>
      </c>
      <c r="W498" t="s">
        <v>103</v>
      </c>
      <c r="X498">
        <v>3</v>
      </c>
      <c r="Y498">
        <v>12</v>
      </c>
      <c r="Z498" t="s">
        <v>44</v>
      </c>
      <c r="AA498" t="s">
        <v>87</v>
      </c>
      <c r="AB498">
        <v>3</v>
      </c>
      <c r="AC498" t="s">
        <v>164</v>
      </c>
      <c r="AD498" t="s">
        <v>145</v>
      </c>
      <c r="AE498" s="15">
        <v>53.075000000000003</v>
      </c>
      <c r="AF498" s="4">
        <v>30.328571428571429</v>
      </c>
    </row>
    <row r="499" spans="1:32" x14ac:dyDescent="0.25">
      <c r="A499" t="s">
        <v>1576</v>
      </c>
      <c r="B499" t="s">
        <v>1577</v>
      </c>
      <c r="C499">
        <v>44</v>
      </c>
      <c r="D499" t="s">
        <v>58</v>
      </c>
      <c r="E499" t="s">
        <v>59</v>
      </c>
      <c r="F499" t="s">
        <v>34</v>
      </c>
      <c r="G499" t="s">
        <v>1578</v>
      </c>
      <c r="H499" s="1">
        <v>45310</v>
      </c>
      <c r="I499" s="1">
        <v>45625</v>
      </c>
      <c r="J499">
        <v>315</v>
      </c>
      <c r="K499">
        <v>3</v>
      </c>
      <c r="L499">
        <v>1</v>
      </c>
      <c r="M499" t="s">
        <v>36</v>
      </c>
      <c r="N499" s="4">
        <v>1161.73</v>
      </c>
      <c r="O499" t="s">
        <v>37</v>
      </c>
      <c r="P499" t="s">
        <v>62</v>
      </c>
      <c r="Q499" t="s">
        <v>39</v>
      </c>
      <c r="R499" t="s">
        <v>64</v>
      </c>
      <c r="S499" t="s">
        <v>39</v>
      </c>
      <c r="T499">
        <v>2</v>
      </c>
      <c r="U499" t="s">
        <v>41</v>
      </c>
      <c r="V499" t="s">
        <v>42</v>
      </c>
      <c r="W499" t="s">
        <v>54</v>
      </c>
      <c r="X499">
        <v>1</v>
      </c>
      <c r="Y499">
        <v>11</v>
      </c>
      <c r="Z499" t="s">
        <v>55</v>
      </c>
      <c r="AA499" t="s">
        <v>41</v>
      </c>
      <c r="AB499">
        <v>2</v>
      </c>
      <c r="AC499" t="s">
        <v>45</v>
      </c>
      <c r="AD499" t="s">
        <v>93</v>
      </c>
      <c r="AE499" s="15">
        <v>1161.73</v>
      </c>
      <c r="AF499" s="4">
        <v>387.24333333333334</v>
      </c>
    </row>
    <row r="500" spans="1:32" x14ac:dyDescent="0.25">
      <c r="A500" t="s">
        <v>1579</v>
      </c>
      <c r="B500" t="s">
        <v>1580</v>
      </c>
      <c r="C500">
        <v>47</v>
      </c>
      <c r="D500" t="s">
        <v>32</v>
      </c>
      <c r="E500" t="s">
        <v>49</v>
      </c>
      <c r="F500" t="s">
        <v>90</v>
      </c>
      <c r="G500" t="s">
        <v>1581</v>
      </c>
      <c r="H500" s="1">
        <v>45524</v>
      </c>
      <c r="I500" s="1">
        <v>45553</v>
      </c>
      <c r="J500">
        <v>29</v>
      </c>
      <c r="K500">
        <v>4</v>
      </c>
      <c r="L500">
        <v>2</v>
      </c>
      <c r="M500" t="s">
        <v>72</v>
      </c>
      <c r="N500" s="4">
        <v>1616.16</v>
      </c>
      <c r="O500" t="s">
        <v>37</v>
      </c>
      <c r="P500" t="s">
        <v>51</v>
      </c>
      <c r="Q500" t="s">
        <v>102</v>
      </c>
      <c r="R500" t="s">
        <v>64</v>
      </c>
      <c r="S500" t="s">
        <v>39</v>
      </c>
      <c r="T500">
        <v>3</v>
      </c>
      <c r="U500" t="s">
        <v>41</v>
      </c>
      <c r="V500" t="s">
        <v>81</v>
      </c>
      <c r="W500" t="s">
        <v>103</v>
      </c>
      <c r="X500">
        <v>8</v>
      </c>
      <c r="Y500">
        <v>9</v>
      </c>
      <c r="Z500" t="s">
        <v>44</v>
      </c>
      <c r="AA500" t="s">
        <v>87</v>
      </c>
      <c r="AB500">
        <v>4</v>
      </c>
      <c r="AC500" t="s">
        <v>98</v>
      </c>
      <c r="AD500" t="s">
        <v>93</v>
      </c>
      <c r="AE500" s="15">
        <v>808.08</v>
      </c>
      <c r="AF500" s="4">
        <v>404.04</v>
      </c>
    </row>
    <row r="501" spans="1:32" x14ac:dyDescent="0.25">
      <c r="A501" t="s">
        <v>1582</v>
      </c>
      <c r="B501" t="s">
        <v>1583</v>
      </c>
      <c r="C501">
        <v>22</v>
      </c>
      <c r="D501" t="s">
        <v>96</v>
      </c>
      <c r="E501" t="s">
        <v>49</v>
      </c>
      <c r="F501" t="s">
        <v>90</v>
      </c>
      <c r="G501" t="s">
        <v>1584</v>
      </c>
      <c r="H501" s="1">
        <v>45376</v>
      </c>
      <c r="I501" s="1">
        <v>45426</v>
      </c>
      <c r="J501">
        <v>50</v>
      </c>
      <c r="K501">
        <v>9</v>
      </c>
      <c r="L501">
        <v>4</v>
      </c>
      <c r="M501" t="s">
        <v>36</v>
      </c>
      <c r="N501" s="4">
        <v>893.84</v>
      </c>
      <c r="O501" t="s">
        <v>79</v>
      </c>
      <c r="P501" t="s">
        <v>51</v>
      </c>
      <c r="Q501" t="s">
        <v>39</v>
      </c>
      <c r="R501" t="s">
        <v>52</v>
      </c>
      <c r="S501" t="s">
        <v>39</v>
      </c>
      <c r="T501">
        <v>8</v>
      </c>
      <c r="U501" t="s">
        <v>87</v>
      </c>
      <c r="V501" t="s">
        <v>53</v>
      </c>
      <c r="W501" t="s">
        <v>54</v>
      </c>
      <c r="X501">
        <v>3</v>
      </c>
      <c r="Y501">
        <v>5</v>
      </c>
      <c r="Z501" t="s">
        <v>44</v>
      </c>
      <c r="AA501" t="s">
        <v>41</v>
      </c>
      <c r="AB501">
        <v>5</v>
      </c>
      <c r="AC501" t="s">
        <v>114</v>
      </c>
      <c r="AD501" t="s">
        <v>67</v>
      </c>
      <c r="AE501" s="15">
        <v>223.46</v>
      </c>
      <c r="AF501" s="4">
        <v>99.315555555555562</v>
      </c>
    </row>
    <row r="502" spans="1:32" x14ac:dyDescent="0.25">
      <c r="A502" t="s">
        <v>1585</v>
      </c>
      <c r="B502" t="s">
        <v>1586</v>
      </c>
      <c r="C502">
        <v>61</v>
      </c>
      <c r="D502" t="s">
        <v>32</v>
      </c>
      <c r="E502" t="s">
        <v>49</v>
      </c>
      <c r="F502" t="s">
        <v>34</v>
      </c>
      <c r="G502" t="s">
        <v>1587</v>
      </c>
      <c r="H502" s="1">
        <v>45294</v>
      </c>
      <c r="I502" s="1">
        <v>45518</v>
      </c>
      <c r="J502">
        <v>224</v>
      </c>
      <c r="K502">
        <v>3</v>
      </c>
      <c r="L502">
        <v>1</v>
      </c>
      <c r="M502" t="s">
        <v>72</v>
      </c>
      <c r="N502" s="4">
        <v>129.08000000000001</v>
      </c>
      <c r="O502" t="s">
        <v>73</v>
      </c>
      <c r="P502" t="s">
        <v>38</v>
      </c>
      <c r="Q502" t="s">
        <v>63</v>
      </c>
      <c r="R502" t="s">
        <v>40</v>
      </c>
      <c r="S502" t="s">
        <v>39</v>
      </c>
      <c r="T502">
        <v>2</v>
      </c>
      <c r="U502" t="s">
        <v>41</v>
      </c>
      <c r="V502" t="s">
        <v>42</v>
      </c>
      <c r="W502" t="s">
        <v>54</v>
      </c>
      <c r="X502">
        <v>1</v>
      </c>
      <c r="Y502">
        <v>8</v>
      </c>
      <c r="Z502" t="s">
        <v>55</v>
      </c>
      <c r="AA502" t="s">
        <v>87</v>
      </c>
      <c r="AB502">
        <v>1</v>
      </c>
      <c r="AC502" t="s">
        <v>66</v>
      </c>
      <c r="AD502" t="s">
        <v>145</v>
      </c>
      <c r="AE502" s="15">
        <v>129.08000000000001</v>
      </c>
      <c r="AF502" s="4">
        <v>43.026666666666671</v>
      </c>
    </row>
    <row r="503" spans="1:32" x14ac:dyDescent="0.25">
      <c r="A503" t="s">
        <v>1588</v>
      </c>
      <c r="B503" t="s">
        <v>1589</v>
      </c>
      <c r="C503">
        <v>25</v>
      </c>
      <c r="D503" t="s">
        <v>58</v>
      </c>
      <c r="E503" t="s">
        <v>59</v>
      </c>
      <c r="F503" t="s">
        <v>34</v>
      </c>
      <c r="G503" t="s">
        <v>1590</v>
      </c>
      <c r="H503" s="1">
        <v>45378</v>
      </c>
      <c r="I503" s="1">
        <v>45437</v>
      </c>
      <c r="J503">
        <v>59</v>
      </c>
      <c r="K503">
        <v>10</v>
      </c>
      <c r="L503">
        <v>2</v>
      </c>
      <c r="M503" t="s">
        <v>72</v>
      </c>
      <c r="N503" s="4">
        <v>1010.2</v>
      </c>
      <c r="O503" t="s">
        <v>37</v>
      </c>
      <c r="P503" t="s">
        <v>51</v>
      </c>
      <c r="Q503" t="s">
        <v>63</v>
      </c>
      <c r="R503" t="s">
        <v>64</v>
      </c>
      <c r="S503" t="s">
        <v>39</v>
      </c>
      <c r="T503">
        <v>9</v>
      </c>
      <c r="U503" t="s">
        <v>87</v>
      </c>
      <c r="V503" t="s">
        <v>53</v>
      </c>
      <c r="W503" t="s">
        <v>43</v>
      </c>
      <c r="X503">
        <v>3</v>
      </c>
      <c r="Y503">
        <v>5</v>
      </c>
      <c r="Z503" t="s">
        <v>55</v>
      </c>
      <c r="AA503" t="s">
        <v>87</v>
      </c>
      <c r="AB503">
        <v>5</v>
      </c>
      <c r="AC503" t="s">
        <v>98</v>
      </c>
      <c r="AD503" t="s">
        <v>67</v>
      </c>
      <c r="AE503" s="15">
        <v>505.1</v>
      </c>
      <c r="AF503" s="4">
        <v>101.02000000000001</v>
      </c>
    </row>
    <row r="504" spans="1:32" x14ac:dyDescent="0.25">
      <c r="A504" t="s">
        <v>1591</v>
      </c>
      <c r="B504" t="s">
        <v>1592</v>
      </c>
      <c r="C504">
        <v>29</v>
      </c>
      <c r="D504" t="s">
        <v>96</v>
      </c>
      <c r="E504" t="s">
        <v>49</v>
      </c>
      <c r="F504" t="s">
        <v>34</v>
      </c>
      <c r="G504" t="s">
        <v>1593</v>
      </c>
      <c r="H504" s="1">
        <v>45414</v>
      </c>
      <c r="I504" s="1">
        <v>45422</v>
      </c>
      <c r="J504">
        <v>8</v>
      </c>
      <c r="K504">
        <v>6</v>
      </c>
      <c r="L504">
        <v>4</v>
      </c>
      <c r="M504" t="s">
        <v>61</v>
      </c>
      <c r="N504" s="4">
        <v>582.25</v>
      </c>
      <c r="O504" t="s">
        <v>73</v>
      </c>
      <c r="P504" t="s">
        <v>80</v>
      </c>
      <c r="Q504" t="s">
        <v>102</v>
      </c>
      <c r="R504" t="s">
        <v>40</v>
      </c>
      <c r="S504" t="s">
        <v>129</v>
      </c>
      <c r="T504">
        <v>5</v>
      </c>
      <c r="U504" t="s">
        <v>41</v>
      </c>
      <c r="V504" t="s">
        <v>42</v>
      </c>
      <c r="W504" t="s">
        <v>103</v>
      </c>
      <c r="X504">
        <v>5</v>
      </c>
      <c r="Y504">
        <v>5</v>
      </c>
      <c r="Z504" t="s">
        <v>55</v>
      </c>
      <c r="AA504" t="s">
        <v>87</v>
      </c>
      <c r="AB504">
        <v>3</v>
      </c>
      <c r="AC504" t="s">
        <v>98</v>
      </c>
      <c r="AD504" t="s">
        <v>67</v>
      </c>
      <c r="AE504" s="15">
        <v>145.5625</v>
      </c>
      <c r="AF504" s="4">
        <v>97.041666666666671</v>
      </c>
    </row>
    <row r="505" spans="1:32" x14ac:dyDescent="0.25">
      <c r="A505" t="s">
        <v>1594</v>
      </c>
      <c r="B505" t="s">
        <v>1595</v>
      </c>
      <c r="C505">
        <v>52</v>
      </c>
      <c r="D505" t="s">
        <v>32</v>
      </c>
      <c r="E505" t="s">
        <v>49</v>
      </c>
      <c r="F505" t="s">
        <v>34</v>
      </c>
      <c r="G505" t="s">
        <v>1596</v>
      </c>
      <c r="H505" s="1">
        <v>45493</v>
      </c>
      <c r="I505" s="1">
        <v>45575</v>
      </c>
      <c r="J505">
        <v>82</v>
      </c>
      <c r="K505">
        <v>13</v>
      </c>
      <c r="L505">
        <v>4</v>
      </c>
      <c r="M505" t="s">
        <v>61</v>
      </c>
      <c r="N505" s="4">
        <v>1954.18</v>
      </c>
      <c r="O505" t="s">
        <v>37</v>
      </c>
      <c r="P505" t="s">
        <v>118</v>
      </c>
      <c r="Q505" t="s">
        <v>102</v>
      </c>
      <c r="R505" t="s">
        <v>40</v>
      </c>
      <c r="S505" t="s">
        <v>119</v>
      </c>
      <c r="T505">
        <v>12</v>
      </c>
      <c r="U505" t="s">
        <v>41</v>
      </c>
      <c r="V505" t="s">
        <v>42</v>
      </c>
      <c r="W505" t="s">
        <v>103</v>
      </c>
      <c r="X505">
        <v>7</v>
      </c>
      <c r="Y505">
        <v>10</v>
      </c>
      <c r="Z505" t="s">
        <v>44</v>
      </c>
      <c r="AA505" t="s">
        <v>87</v>
      </c>
      <c r="AB505">
        <v>3</v>
      </c>
      <c r="AC505" t="s">
        <v>66</v>
      </c>
      <c r="AD505" t="s">
        <v>145</v>
      </c>
      <c r="AE505" s="15">
        <v>488.54500000000002</v>
      </c>
      <c r="AF505" s="4">
        <v>150.32153846153847</v>
      </c>
    </row>
    <row r="506" spans="1:32" x14ac:dyDescent="0.25">
      <c r="A506" t="s">
        <v>1597</v>
      </c>
      <c r="B506" t="s">
        <v>1598</v>
      </c>
      <c r="C506">
        <v>61</v>
      </c>
      <c r="D506" t="s">
        <v>58</v>
      </c>
      <c r="E506" t="s">
        <v>49</v>
      </c>
      <c r="F506" t="s">
        <v>34</v>
      </c>
      <c r="G506" t="s">
        <v>1599</v>
      </c>
      <c r="H506" s="1">
        <v>45389</v>
      </c>
      <c r="I506" s="1">
        <v>45503</v>
      </c>
      <c r="J506">
        <v>114</v>
      </c>
      <c r="K506">
        <v>5</v>
      </c>
      <c r="L506">
        <v>2</v>
      </c>
      <c r="M506" t="s">
        <v>72</v>
      </c>
      <c r="N506" s="4">
        <v>1046.95</v>
      </c>
      <c r="O506" t="s">
        <v>73</v>
      </c>
      <c r="P506" t="s">
        <v>62</v>
      </c>
      <c r="Q506" t="s">
        <v>74</v>
      </c>
      <c r="R506" t="s">
        <v>40</v>
      </c>
      <c r="S506" t="s">
        <v>39</v>
      </c>
      <c r="T506">
        <v>4</v>
      </c>
      <c r="U506" t="s">
        <v>87</v>
      </c>
      <c r="V506" t="s">
        <v>53</v>
      </c>
      <c r="W506" t="s">
        <v>103</v>
      </c>
      <c r="X506">
        <v>4</v>
      </c>
      <c r="Y506">
        <v>7</v>
      </c>
      <c r="Z506" t="s">
        <v>44</v>
      </c>
      <c r="AA506" t="s">
        <v>41</v>
      </c>
      <c r="AB506">
        <v>4</v>
      </c>
      <c r="AC506" t="s">
        <v>164</v>
      </c>
      <c r="AD506" t="s">
        <v>145</v>
      </c>
      <c r="AE506" s="15">
        <v>523.47500000000002</v>
      </c>
      <c r="AF506" s="4">
        <v>209.39000000000001</v>
      </c>
    </row>
    <row r="507" spans="1:32" x14ac:dyDescent="0.25">
      <c r="A507" t="s">
        <v>1600</v>
      </c>
      <c r="B507" t="s">
        <v>1601</v>
      </c>
      <c r="C507">
        <v>41</v>
      </c>
      <c r="D507" t="s">
        <v>58</v>
      </c>
      <c r="E507" t="s">
        <v>49</v>
      </c>
      <c r="F507" t="s">
        <v>90</v>
      </c>
      <c r="G507" t="s">
        <v>1602</v>
      </c>
      <c r="H507" s="1">
        <v>45420</v>
      </c>
      <c r="I507" s="1">
        <v>45531</v>
      </c>
      <c r="J507">
        <v>111</v>
      </c>
      <c r="K507">
        <v>12</v>
      </c>
      <c r="L507">
        <v>2</v>
      </c>
      <c r="M507" t="s">
        <v>61</v>
      </c>
      <c r="N507" s="4">
        <v>1197.94</v>
      </c>
      <c r="O507" t="s">
        <v>37</v>
      </c>
      <c r="P507" t="s">
        <v>80</v>
      </c>
      <c r="Q507" t="s">
        <v>102</v>
      </c>
      <c r="R507" t="s">
        <v>64</v>
      </c>
      <c r="S507" t="s">
        <v>65</v>
      </c>
      <c r="T507">
        <v>11</v>
      </c>
      <c r="U507" t="s">
        <v>41</v>
      </c>
      <c r="V507" t="s">
        <v>53</v>
      </c>
      <c r="W507" t="s">
        <v>103</v>
      </c>
      <c r="X507">
        <v>5</v>
      </c>
      <c r="Y507">
        <v>8</v>
      </c>
      <c r="Z507" t="s">
        <v>55</v>
      </c>
      <c r="AA507" t="s">
        <v>87</v>
      </c>
      <c r="AB507">
        <v>1</v>
      </c>
      <c r="AC507" t="s">
        <v>66</v>
      </c>
      <c r="AD507" t="s">
        <v>93</v>
      </c>
      <c r="AE507" s="15">
        <v>598.97</v>
      </c>
      <c r="AF507" s="4">
        <v>99.828333333333333</v>
      </c>
    </row>
    <row r="508" spans="1:32" x14ac:dyDescent="0.25">
      <c r="A508" t="s">
        <v>1603</v>
      </c>
      <c r="B508" t="s">
        <v>1604</v>
      </c>
      <c r="C508">
        <v>28</v>
      </c>
      <c r="D508" t="s">
        <v>32</v>
      </c>
      <c r="E508" t="s">
        <v>109</v>
      </c>
      <c r="F508" t="s">
        <v>34</v>
      </c>
      <c r="G508" t="s">
        <v>1605</v>
      </c>
      <c r="H508" s="1">
        <v>45491</v>
      </c>
      <c r="I508" s="1">
        <v>45492</v>
      </c>
      <c r="J508">
        <v>1</v>
      </c>
      <c r="K508">
        <v>6</v>
      </c>
      <c r="L508">
        <v>2</v>
      </c>
      <c r="M508" t="s">
        <v>61</v>
      </c>
      <c r="N508" s="4">
        <v>1981.2</v>
      </c>
      <c r="O508" t="s">
        <v>79</v>
      </c>
      <c r="P508" t="s">
        <v>38</v>
      </c>
      <c r="Q508" t="s">
        <v>63</v>
      </c>
      <c r="R508" t="s">
        <v>40</v>
      </c>
      <c r="S508" t="s">
        <v>65</v>
      </c>
      <c r="T508">
        <v>5</v>
      </c>
      <c r="U508" t="s">
        <v>87</v>
      </c>
      <c r="V508" t="s">
        <v>53</v>
      </c>
      <c r="W508" t="s">
        <v>54</v>
      </c>
      <c r="X508">
        <v>7</v>
      </c>
      <c r="Y508">
        <v>7</v>
      </c>
      <c r="Z508" t="s">
        <v>44</v>
      </c>
      <c r="AA508" t="s">
        <v>87</v>
      </c>
      <c r="AB508">
        <v>2</v>
      </c>
      <c r="AC508" t="s">
        <v>3109</v>
      </c>
      <c r="AD508" t="s">
        <v>67</v>
      </c>
      <c r="AE508" s="15">
        <v>990.6</v>
      </c>
      <c r="AF508" s="4">
        <v>330.2</v>
      </c>
    </row>
    <row r="509" spans="1:32" x14ac:dyDescent="0.25">
      <c r="A509" t="s">
        <v>1606</v>
      </c>
      <c r="B509" t="s">
        <v>1607</v>
      </c>
      <c r="C509">
        <v>41</v>
      </c>
      <c r="D509" t="s">
        <v>32</v>
      </c>
      <c r="E509" t="s">
        <v>109</v>
      </c>
      <c r="F509" t="s">
        <v>34</v>
      </c>
      <c r="G509" t="s">
        <v>1608</v>
      </c>
      <c r="H509" s="1">
        <v>45479</v>
      </c>
      <c r="I509" s="1">
        <v>45607</v>
      </c>
      <c r="J509">
        <v>128</v>
      </c>
      <c r="K509">
        <v>4</v>
      </c>
      <c r="L509">
        <v>1</v>
      </c>
      <c r="M509" t="s">
        <v>72</v>
      </c>
      <c r="N509" s="4">
        <v>1598.68</v>
      </c>
      <c r="O509" t="s">
        <v>37</v>
      </c>
      <c r="P509" t="s">
        <v>38</v>
      </c>
      <c r="Q509" t="s">
        <v>63</v>
      </c>
      <c r="R509" t="s">
        <v>40</v>
      </c>
      <c r="S509" t="s">
        <v>39</v>
      </c>
      <c r="T509">
        <v>3</v>
      </c>
      <c r="U509" t="s">
        <v>41</v>
      </c>
      <c r="V509" t="s">
        <v>53</v>
      </c>
      <c r="W509" t="s">
        <v>54</v>
      </c>
      <c r="X509">
        <v>7</v>
      </c>
      <c r="Y509">
        <v>11</v>
      </c>
      <c r="Z509" t="s">
        <v>44</v>
      </c>
      <c r="AA509" t="s">
        <v>41</v>
      </c>
      <c r="AB509">
        <v>5</v>
      </c>
      <c r="AC509" t="s">
        <v>114</v>
      </c>
      <c r="AD509" t="s">
        <v>93</v>
      </c>
      <c r="AE509" s="15">
        <v>1598.68</v>
      </c>
      <c r="AF509" s="4">
        <v>399.67</v>
      </c>
    </row>
    <row r="510" spans="1:32" x14ac:dyDescent="0.25">
      <c r="A510" t="s">
        <v>1609</v>
      </c>
      <c r="B510" t="s">
        <v>1610</v>
      </c>
      <c r="C510">
        <v>45</v>
      </c>
      <c r="D510" t="s">
        <v>32</v>
      </c>
      <c r="E510" t="s">
        <v>77</v>
      </c>
      <c r="F510" t="s">
        <v>90</v>
      </c>
      <c r="G510" t="s">
        <v>1611</v>
      </c>
      <c r="H510" s="1">
        <v>45335</v>
      </c>
      <c r="I510" s="1">
        <v>45348</v>
      </c>
      <c r="J510">
        <v>13</v>
      </c>
      <c r="K510">
        <v>4</v>
      </c>
      <c r="L510">
        <v>2</v>
      </c>
      <c r="M510" t="s">
        <v>61</v>
      </c>
      <c r="N510" s="4">
        <v>416.36</v>
      </c>
      <c r="O510" t="s">
        <v>79</v>
      </c>
      <c r="P510" t="s">
        <v>80</v>
      </c>
      <c r="Q510" t="s">
        <v>63</v>
      </c>
      <c r="R510" t="s">
        <v>52</v>
      </c>
      <c r="S510" t="s">
        <v>119</v>
      </c>
      <c r="T510">
        <v>3</v>
      </c>
      <c r="U510" t="s">
        <v>41</v>
      </c>
      <c r="V510" t="s">
        <v>81</v>
      </c>
      <c r="W510" t="s">
        <v>103</v>
      </c>
      <c r="X510">
        <v>2</v>
      </c>
      <c r="Y510">
        <v>2</v>
      </c>
      <c r="Z510" t="s">
        <v>55</v>
      </c>
      <c r="AA510" t="s">
        <v>41</v>
      </c>
      <c r="AB510">
        <v>5</v>
      </c>
      <c r="AC510" t="s">
        <v>114</v>
      </c>
      <c r="AD510" t="s">
        <v>93</v>
      </c>
      <c r="AE510" s="15">
        <v>208.18</v>
      </c>
      <c r="AF510" s="4">
        <v>104.09</v>
      </c>
    </row>
    <row r="511" spans="1:32" x14ac:dyDescent="0.25">
      <c r="A511" t="s">
        <v>1612</v>
      </c>
      <c r="B511" t="s">
        <v>1613</v>
      </c>
      <c r="C511">
        <v>34</v>
      </c>
      <c r="D511" t="s">
        <v>32</v>
      </c>
      <c r="E511" t="s">
        <v>70</v>
      </c>
      <c r="F511" t="s">
        <v>34</v>
      </c>
      <c r="G511" t="s">
        <v>1614</v>
      </c>
      <c r="H511" s="1">
        <v>45555</v>
      </c>
      <c r="I511" s="1">
        <v>45567</v>
      </c>
      <c r="J511">
        <v>12</v>
      </c>
      <c r="K511">
        <v>14</v>
      </c>
      <c r="L511">
        <v>1</v>
      </c>
      <c r="M511" t="s">
        <v>36</v>
      </c>
      <c r="N511" s="4">
        <v>1913.57</v>
      </c>
      <c r="O511" t="s">
        <v>73</v>
      </c>
      <c r="P511" t="s">
        <v>86</v>
      </c>
      <c r="Q511" t="s">
        <v>39</v>
      </c>
      <c r="R511" t="s">
        <v>40</v>
      </c>
      <c r="S511" t="s">
        <v>39</v>
      </c>
      <c r="T511">
        <v>13</v>
      </c>
      <c r="U511" t="s">
        <v>87</v>
      </c>
      <c r="V511" t="s">
        <v>81</v>
      </c>
      <c r="W511" t="s">
        <v>103</v>
      </c>
      <c r="X511">
        <v>9</v>
      </c>
      <c r="Y511">
        <v>10</v>
      </c>
      <c r="Z511" t="s">
        <v>44</v>
      </c>
      <c r="AA511" t="s">
        <v>87</v>
      </c>
      <c r="AB511">
        <v>5</v>
      </c>
      <c r="AC511" t="s">
        <v>164</v>
      </c>
      <c r="AD511" t="s">
        <v>46</v>
      </c>
      <c r="AE511" s="15">
        <v>1913.57</v>
      </c>
      <c r="AF511" s="4">
        <v>136.68357142857141</v>
      </c>
    </row>
    <row r="512" spans="1:32" x14ac:dyDescent="0.25">
      <c r="A512" t="s">
        <v>1615</v>
      </c>
      <c r="B512" t="s">
        <v>1616</v>
      </c>
      <c r="C512">
        <v>47</v>
      </c>
      <c r="D512" t="s">
        <v>96</v>
      </c>
      <c r="E512" t="s">
        <v>109</v>
      </c>
      <c r="F512" t="s">
        <v>34</v>
      </c>
      <c r="G512" t="s">
        <v>1617</v>
      </c>
      <c r="H512" s="1">
        <v>45337</v>
      </c>
      <c r="I512" s="1">
        <v>45456</v>
      </c>
      <c r="J512">
        <v>119</v>
      </c>
      <c r="K512">
        <v>11</v>
      </c>
      <c r="L512">
        <v>2</v>
      </c>
      <c r="M512" t="s">
        <v>36</v>
      </c>
      <c r="N512" s="4">
        <v>881.74</v>
      </c>
      <c r="O512" t="s">
        <v>37</v>
      </c>
      <c r="P512" t="s">
        <v>62</v>
      </c>
      <c r="Q512" t="s">
        <v>39</v>
      </c>
      <c r="R512" t="s">
        <v>40</v>
      </c>
      <c r="S512" t="s">
        <v>39</v>
      </c>
      <c r="T512">
        <v>10</v>
      </c>
      <c r="U512" t="s">
        <v>87</v>
      </c>
      <c r="V512" t="s">
        <v>53</v>
      </c>
      <c r="W512" t="s">
        <v>103</v>
      </c>
      <c r="X512">
        <v>2</v>
      </c>
      <c r="Y512">
        <v>6</v>
      </c>
      <c r="Z512" t="s">
        <v>55</v>
      </c>
      <c r="AA512" t="s">
        <v>41</v>
      </c>
      <c r="AB512">
        <v>1</v>
      </c>
      <c r="AC512" t="s">
        <v>45</v>
      </c>
      <c r="AD512" t="s">
        <v>93</v>
      </c>
      <c r="AE512" s="15">
        <v>440.87</v>
      </c>
      <c r="AF512" s="4">
        <v>80.158181818181816</v>
      </c>
    </row>
    <row r="513" spans="1:32" x14ac:dyDescent="0.25">
      <c r="A513" t="s">
        <v>1618</v>
      </c>
      <c r="B513" t="s">
        <v>1619</v>
      </c>
      <c r="C513">
        <v>59</v>
      </c>
      <c r="D513" t="s">
        <v>58</v>
      </c>
      <c r="E513" t="s">
        <v>70</v>
      </c>
      <c r="F513" t="s">
        <v>90</v>
      </c>
      <c r="G513" t="s">
        <v>1620</v>
      </c>
      <c r="H513" s="1">
        <v>45422</v>
      </c>
      <c r="I513" s="1">
        <v>45590</v>
      </c>
      <c r="J513">
        <v>168</v>
      </c>
      <c r="K513">
        <v>9</v>
      </c>
      <c r="L513">
        <v>1</v>
      </c>
      <c r="M513" t="s">
        <v>61</v>
      </c>
      <c r="N513" s="4">
        <v>477.15</v>
      </c>
      <c r="O513" t="s">
        <v>37</v>
      </c>
      <c r="P513" t="s">
        <v>80</v>
      </c>
      <c r="Q513" t="s">
        <v>63</v>
      </c>
      <c r="R513" t="s">
        <v>52</v>
      </c>
      <c r="S513" t="s">
        <v>119</v>
      </c>
      <c r="T513">
        <v>8</v>
      </c>
      <c r="U513" t="s">
        <v>41</v>
      </c>
      <c r="V513" t="s">
        <v>42</v>
      </c>
      <c r="W513" t="s">
        <v>54</v>
      </c>
      <c r="X513">
        <v>5</v>
      </c>
      <c r="Y513">
        <v>10</v>
      </c>
      <c r="Z513" t="s">
        <v>55</v>
      </c>
      <c r="AA513" t="s">
        <v>41</v>
      </c>
      <c r="AB513">
        <v>1</v>
      </c>
      <c r="AC513" t="s">
        <v>66</v>
      </c>
      <c r="AD513" t="s">
        <v>145</v>
      </c>
      <c r="AE513" s="15">
        <v>477.15</v>
      </c>
      <c r="AF513" s="4">
        <v>53.016666666666666</v>
      </c>
    </row>
    <row r="514" spans="1:32" x14ac:dyDescent="0.25">
      <c r="A514" t="s">
        <v>1621</v>
      </c>
      <c r="B514" t="s">
        <v>1622</v>
      </c>
      <c r="C514">
        <v>27</v>
      </c>
      <c r="D514" t="s">
        <v>58</v>
      </c>
      <c r="E514" t="s">
        <v>77</v>
      </c>
      <c r="F514" t="s">
        <v>90</v>
      </c>
      <c r="G514" t="s">
        <v>1623</v>
      </c>
      <c r="H514" s="1">
        <v>45323</v>
      </c>
      <c r="I514" s="1">
        <v>45439</v>
      </c>
      <c r="J514">
        <v>116</v>
      </c>
      <c r="K514">
        <v>12</v>
      </c>
      <c r="L514">
        <v>2</v>
      </c>
      <c r="M514" t="s">
        <v>36</v>
      </c>
      <c r="N514" s="4">
        <v>1887.08</v>
      </c>
      <c r="O514" t="s">
        <v>73</v>
      </c>
      <c r="P514" t="s">
        <v>86</v>
      </c>
      <c r="Q514" t="s">
        <v>39</v>
      </c>
      <c r="R514" t="s">
        <v>40</v>
      </c>
      <c r="S514" t="s">
        <v>39</v>
      </c>
      <c r="T514">
        <v>11</v>
      </c>
      <c r="U514" t="s">
        <v>41</v>
      </c>
      <c r="V514" t="s">
        <v>42</v>
      </c>
      <c r="W514" t="s">
        <v>103</v>
      </c>
      <c r="X514">
        <v>2</v>
      </c>
      <c r="Y514">
        <v>5</v>
      </c>
      <c r="Z514" t="s">
        <v>44</v>
      </c>
      <c r="AA514" t="s">
        <v>87</v>
      </c>
      <c r="AB514">
        <v>2</v>
      </c>
      <c r="AC514" t="s">
        <v>66</v>
      </c>
      <c r="AD514" t="s">
        <v>67</v>
      </c>
      <c r="AE514" s="15">
        <v>943.54</v>
      </c>
      <c r="AF514" s="4">
        <v>157.25666666666666</v>
      </c>
    </row>
    <row r="515" spans="1:32" x14ac:dyDescent="0.25">
      <c r="A515" t="s">
        <v>1624</v>
      </c>
      <c r="B515" t="s">
        <v>1625</v>
      </c>
      <c r="C515">
        <v>51</v>
      </c>
      <c r="D515" t="s">
        <v>32</v>
      </c>
      <c r="E515" t="s">
        <v>84</v>
      </c>
      <c r="F515" t="s">
        <v>34</v>
      </c>
      <c r="G515" t="s">
        <v>1626</v>
      </c>
      <c r="H515" s="1">
        <v>45351</v>
      </c>
      <c r="I515" s="1">
        <v>45545</v>
      </c>
      <c r="J515">
        <v>194</v>
      </c>
      <c r="K515">
        <v>7</v>
      </c>
      <c r="L515">
        <v>1</v>
      </c>
      <c r="M515" t="s">
        <v>36</v>
      </c>
      <c r="N515" s="4">
        <v>1861.69</v>
      </c>
      <c r="O515" t="s">
        <v>37</v>
      </c>
      <c r="P515" t="s">
        <v>38</v>
      </c>
      <c r="Q515" t="s">
        <v>39</v>
      </c>
      <c r="R515" t="s">
        <v>64</v>
      </c>
      <c r="S515" t="s">
        <v>39</v>
      </c>
      <c r="T515">
        <v>6</v>
      </c>
      <c r="U515" t="s">
        <v>41</v>
      </c>
      <c r="V515" t="s">
        <v>53</v>
      </c>
      <c r="W515" t="s">
        <v>43</v>
      </c>
      <c r="X515">
        <v>2</v>
      </c>
      <c r="Y515">
        <v>9</v>
      </c>
      <c r="Z515" t="s">
        <v>44</v>
      </c>
      <c r="AA515" t="s">
        <v>41</v>
      </c>
      <c r="AB515">
        <v>3</v>
      </c>
      <c r="AC515" t="s">
        <v>66</v>
      </c>
      <c r="AD515" t="s">
        <v>145</v>
      </c>
      <c r="AE515" s="15">
        <v>1861.69</v>
      </c>
      <c r="AF515" s="4">
        <v>265.95571428571429</v>
      </c>
    </row>
    <row r="516" spans="1:32" x14ac:dyDescent="0.25">
      <c r="A516" t="s">
        <v>1627</v>
      </c>
      <c r="B516" t="s">
        <v>1628</v>
      </c>
      <c r="C516">
        <v>25</v>
      </c>
      <c r="D516" t="s">
        <v>96</v>
      </c>
      <c r="E516" t="s">
        <v>33</v>
      </c>
      <c r="F516" t="s">
        <v>34</v>
      </c>
      <c r="G516" t="s">
        <v>1629</v>
      </c>
      <c r="H516" s="1">
        <v>45601</v>
      </c>
      <c r="I516" s="1">
        <v>45612</v>
      </c>
      <c r="J516">
        <v>11</v>
      </c>
      <c r="K516">
        <v>13</v>
      </c>
      <c r="L516">
        <v>2</v>
      </c>
      <c r="M516" t="s">
        <v>72</v>
      </c>
      <c r="N516" s="4">
        <v>248.66</v>
      </c>
      <c r="O516" t="s">
        <v>37</v>
      </c>
      <c r="P516" t="s">
        <v>51</v>
      </c>
      <c r="Q516" t="s">
        <v>102</v>
      </c>
      <c r="R516" t="s">
        <v>40</v>
      </c>
      <c r="S516" t="s">
        <v>39</v>
      </c>
      <c r="T516">
        <v>12</v>
      </c>
      <c r="U516" t="s">
        <v>87</v>
      </c>
      <c r="V516" t="s">
        <v>81</v>
      </c>
      <c r="W516" t="s">
        <v>54</v>
      </c>
      <c r="X516">
        <v>11</v>
      </c>
      <c r="Y516">
        <v>11</v>
      </c>
      <c r="Z516" t="s">
        <v>44</v>
      </c>
      <c r="AA516" t="s">
        <v>87</v>
      </c>
      <c r="AB516">
        <v>4</v>
      </c>
      <c r="AC516" t="s">
        <v>114</v>
      </c>
      <c r="AD516" t="s">
        <v>67</v>
      </c>
      <c r="AE516" s="15">
        <v>124.33</v>
      </c>
      <c r="AF516" s="4">
        <v>19.127692307692307</v>
      </c>
    </row>
    <row r="517" spans="1:32" x14ac:dyDescent="0.25">
      <c r="A517" t="s">
        <v>1630</v>
      </c>
      <c r="B517" t="s">
        <v>1631</v>
      </c>
      <c r="C517">
        <v>52</v>
      </c>
      <c r="D517" t="s">
        <v>96</v>
      </c>
      <c r="E517" t="s">
        <v>77</v>
      </c>
      <c r="F517" t="s">
        <v>34</v>
      </c>
      <c r="G517" t="s">
        <v>1632</v>
      </c>
      <c r="H517" s="1">
        <v>45338</v>
      </c>
      <c r="I517" s="1">
        <v>45394</v>
      </c>
      <c r="J517">
        <v>56</v>
      </c>
      <c r="K517">
        <v>5</v>
      </c>
      <c r="L517">
        <v>4</v>
      </c>
      <c r="M517" t="s">
        <v>36</v>
      </c>
      <c r="N517" s="4">
        <v>551.88</v>
      </c>
      <c r="O517" t="s">
        <v>79</v>
      </c>
      <c r="P517" t="s">
        <v>92</v>
      </c>
      <c r="Q517" t="s">
        <v>39</v>
      </c>
      <c r="R517" t="s">
        <v>64</v>
      </c>
      <c r="S517" t="s">
        <v>39</v>
      </c>
      <c r="T517">
        <v>4</v>
      </c>
      <c r="U517" t="s">
        <v>87</v>
      </c>
      <c r="V517" t="s">
        <v>42</v>
      </c>
      <c r="W517" t="s">
        <v>54</v>
      </c>
      <c r="X517">
        <v>2</v>
      </c>
      <c r="Y517">
        <v>4</v>
      </c>
      <c r="Z517" t="s">
        <v>44</v>
      </c>
      <c r="AA517" t="s">
        <v>41</v>
      </c>
      <c r="AB517">
        <v>5</v>
      </c>
      <c r="AC517" t="s">
        <v>114</v>
      </c>
      <c r="AD517" t="s">
        <v>145</v>
      </c>
      <c r="AE517" s="15">
        <v>137.97</v>
      </c>
      <c r="AF517" s="4">
        <v>110.376</v>
      </c>
    </row>
    <row r="518" spans="1:32" x14ac:dyDescent="0.25">
      <c r="A518" t="s">
        <v>1633</v>
      </c>
      <c r="B518" t="s">
        <v>1634</v>
      </c>
      <c r="C518">
        <v>60</v>
      </c>
      <c r="D518" t="s">
        <v>32</v>
      </c>
      <c r="E518" t="s">
        <v>84</v>
      </c>
      <c r="F518" t="s">
        <v>34</v>
      </c>
      <c r="G518" t="s">
        <v>1635</v>
      </c>
      <c r="H518" s="1">
        <v>45404</v>
      </c>
      <c r="I518" s="1">
        <v>45445</v>
      </c>
      <c r="J518">
        <v>41</v>
      </c>
      <c r="K518">
        <v>12</v>
      </c>
      <c r="L518">
        <v>2</v>
      </c>
      <c r="M518" t="s">
        <v>61</v>
      </c>
      <c r="N518" s="4">
        <v>358.44</v>
      </c>
      <c r="O518" t="s">
        <v>73</v>
      </c>
      <c r="P518" t="s">
        <v>86</v>
      </c>
      <c r="Q518" t="s">
        <v>63</v>
      </c>
      <c r="R518" t="s">
        <v>52</v>
      </c>
      <c r="S518" t="s">
        <v>228</v>
      </c>
      <c r="T518">
        <v>11</v>
      </c>
      <c r="U518" t="s">
        <v>87</v>
      </c>
      <c r="V518" t="s">
        <v>81</v>
      </c>
      <c r="W518" t="s">
        <v>54</v>
      </c>
      <c r="X518">
        <v>4</v>
      </c>
      <c r="Y518">
        <v>6</v>
      </c>
      <c r="Z518" t="s">
        <v>44</v>
      </c>
      <c r="AA518" t="s">
        <v>87</v>
      </c>
      <c r="AB518">
        <v>2</v>
      </c>
      <c r="AC518" t="s">
        <v>3109</v>
      </c>
      <c r="AD518" t="s">
        <v>145</v>
      </c>
      <c r="AE518" s="15">
        <v>179.22</v>
      </c>
      <c r="AF518" s="4">
        <v>29.87</v>
      </c>
    </row>
    <row r="519" spans="1:32" x14ac:dyDescent="0.25">
      <c r="A519" t="s">
        <v>1636</v>
      </c>
      <c r="B519" t="s">
        <v>1637</v>
      </c>
      <c r="C519">
        <v>54</v>
      </c>
      <c r="D519" t="s">
        <v>58</v>
      </c>
      <c r="E519" t="s">
        <v>59</v>
      </c>
      <c r="F519" t="s">
        <v>90</v>
      </c>
      <c r="G519" t="s">
        <v>1638</v>
      </c>
      <c r="H519" s="1">
        <v>45323</v>
      </c>
      <c r="I519" s="1">
        <v>45613</v>
      </c>
      <c r="J519">
        <v>290</v>
      </c>
      <c r="K519">
        <v>4</v>
      </c>
      <c r="L519">
        <v>3</v>
      </c>
      <c r="M519" t="s">
        <v>36</v>
      </c>
      <c r="N519" s="4">
        <v>1793.04</v>
      </c>
      <c r="O519" t="s">
        <v>73</v>
      </c>
      <c r="P519" t="s">
        <v>92</v>
      </c>
      <c r="Q519" t="s">
        <v>39</v>
      </c>
      <c r="R519" t="s">
        <v>52</v>
      </c>
      <c r="S519" t="s">
        <v>39</v>
      </c>
      <c r="T519">
        <v>3</v>
      </c>
      <c r="U519" t="s">
        <v>87</v>
      </c>
      <c r="V519" t="s">
        <v>53</v>
      </c>
      <c r="W519" t="s">
        <v>54</v>
      </c>
      <c r="X519">
        <v>2</v>
      </c>
      <c r="Y519">
        <v>11</v>
      </c>
      <c r="Z519" t="s">
        <v>55</v>
      </c>
      <c r="AA519" t="s">
        <v>41</v>
      </c>
      <c r="AB519">
        <v>3</v>
      </c>
      <c r="AC519" t="s">
        <v>114</v>
      </c>
      <c r="AD519" t="s">
        <v>145</v>
      </c>
      <c r="AE519" s="15">
        <v>597.67999999999995</v>
      </c>
      <c r="AF519" s="4">
        <v>448.26</v>
      </c>
    </row>
    <row r="520" spans="1:32" x14ac:dyDescent="0.25">
      <c r="A520" t="s">
        <v>1639</v>
      </c>
      <c r="B520" t="s">
        <v>1640</v>
      </c>
      <c r="C520">
        <v>32</v>
      </c>
      <c r="D520" t="s">
        <v>58</v>
      </c>
      <c r="E520" t="s">
        <v>84</v>
      </c>
      <c r="F520" t="s">
        <v>90</v>
      </c>
      <c r="G520" t="s">
        <v>1641</v>
      </c>
      <c r="H520" s="1">
        <v>45328</v>
      </c>
      <c r="I520" s="1">
        <v>45416</v>
      </c>
      <c r="J520">
        <v>88</v>
      </c>
      <c r="K520">
        <v>7</v>
      </c>
      <c r="L520">
        <v>1</v>
      </c>
      <c r="M520" t="s">
        <v>36</v>
      </c>
      <c r="N520" s="4">
        <v>1653.06</v>
      </c>
      <c r="O520" t="s">
        <v>79</v>
      </c>
      <c r="P520" t="s">
        <v>80</v>
      </c>
      <c r="Q520" t="s">
        <v>39</v>
      </c>
      <c r="R520" t="s">
        <v>64</v>
      </c>
      <c r="S520" t="s">
        <v>39</v>
      </c>
      <c r="T520">
        <v>6</v>
      </c>
      <c r="U520" t="s">
        <v>41</v>
      </c>
      <c r="V520" t="s">
        <v>53</v>
      </c>
      <c r="W520" t="s">
        <v>54</v>
      </c>
      <c r="X520">
        <v>2</v>
      </c>
      <c r="Y520">
        <v>5</v>
      </c>
      <c r="Z520" t="s">
        <v>44</v>
      </c>
      <c r="AA520" t="s">
        <v>41</v>
      </c>
      <c r="AB520">
        <v>4</v>
      </c>
      <c r="AC520" t="s">
        <v>114</v>
      </c>
      <c r="AD520" t="s">
        <v>46</v>
      </c>
      <c r="AE520" s="15">
        <v>1653.06</v>
      </c>
      <c r="AF520" s="4">
        <v>236.15142857142857</v>
      </c>
    </row>
    <row r="521" spans="1:32" x14ac:dyDescent="0.25">
      <c r="A521" t="s">
        <v>1642</v>
      </c>
      <c r="B521" t="s">
        <v>1643</v>
      </c>
      <c r="C521">
        <v>52</v>
      </c>
      <c r="D521" t="s">
        <v>96</v>
      </c>
      <c r="E521" t="s">
        <v>77</v>
      </c>
      <c r="F521" t="s">
        <v>90</v>
      </c>
      <c r="G521" t="s">
        <v>1644</v>
      </c>
      <c r="H521" s="1">
        <v>45376</v>
      </c>
      <c r="I521" s="1">
        <v>45638</v>
      </c>
      <c r="J521">
        <v>262</v>
      </c>
      <c r="K521">
        <v>6</v>
      </c>
      <c r="L521">
        <v>2</v>
      </c>
      <c r="M521" t="s">
        <v>61</v>
      </c>
      <c r="N521" s="4">
        <v>1091.01</v>
      </c>
      <c r="O521" t="s">
        <v>73</v>
      </c>
      <c r="P521" t="s">
        <v>51</v>
      </c>
      <c r="Q521" t="s">
        <v>102</v>
      </c>
      <c r="R521" t="s">
        <v>52</v>
      </c>
      <c r="S521" t="s">
        <v>65</v>
      </c>
      <c r="T521">
        <v>5</v>
      </c>
      <c r="U521" t="s">
        <v>87</v>
      </c>
      <c r="V521" t="s">
        <v>53</v>
      </c>
      <c r="W521" t="s">
        <v>54</v>
      </c>
      <c r="X521">
        <v>3</v>
      </c>
      <c r="Y521">
        <v>12</v>
      </c>
      <c r="Z521" t="s">
        <v>55</v>
      </c>
      <c r="AA521" t="s">
        <v>87</v>
      </c>
      <c r="AB521">
        <v>2</v>
      </c>
      <c r="AC521" t="s">
        <v>3109</v>
      </c>
      <c r="AD521" t="s">
        <v>145</v>
      </c>
      <c r="AE521" s="15">
        <v>545.505</v>
      </c>
      <c r="AF521" s="4">
        <v>181.83500000000001</v>
      </c>
    </row>
    <row r="522" spans="1:32" x14ac:dyDescent="0.25">
      <c r="A522" t="s">
        <v>1645</v>
      </c>
      <c r="B522" t="s">
        <v>1646</v>
      </c>
      <c r="C522">
        <v>44</v>
      </c>
      <c r="D522" t="s">
        <v>58</v>
      </c>
      <c r="E522" t="s">
        <v>59</v>
      </c>
      <c r="F522" t="s">
        <v>34</v>
      </c>
      <c r="G522" t="s">
        <v>1647</v>
      </c>
      <c r="H522" s="1">
        <v>45505</v>
      </c>
      <c r="I522" s="1">
        <v>45591</v>
      </c>
      <c r="J522">
        <v>86</v>
      </c>
      <c r="K522">
        <v>9</v>
      </c>
      <c r="L522">
        <v>3</v>
      </c>
      <c r="M522" t="s">
        <v>36</v>
      </c>
      <c r="N522" s="4">
        <v>464.33</v>
      </c>
      <c r="O522" t="s">
        <v>37</v>
      </c>
      <c r="P522" t="s">
        <v>51</v>
      </c>
      <c r="Q522" t="s">
        <v>39</v>
      </c>
      <c r="R522" t="s">
        <v>40</v>
      </c>
      <c r="S522" t="s">
        <v>39</v>
      </c>
      <c r="T522">
        <v>8</v>
      </c>
      <c r="U522" t="s">
        <v>41</v>
      </c>
      <c r="V522" t="s">
        <v>42</v>
      </c>
      <c r="W522" t="s">
        <v>54</v>
      </c>
      <c r="X522">
        <v>8</v>
      </c>
      <c r="Y522">
        <v>10</v>
      </c>
      <c r="Z522" t="s">
        <v>55</v>
      </c>
      <c r="AA522" t="s">
        <v>41</v>
      </c>
      <c r="AB522">
        <v>3</v>
      </c>
      <c r="AC522" t="s">
        <v>3109</v>
      </c>
      <c r="AD522" t="s">
        <v>93</v>
      </c>
      <c r="AE522" s="15">
        <v>154.77666666666667</v>
      </c>
      <c r="AF522" s="4">
        <v>51.592222222222219</v>
      </c>
    </row>
    <row r="523" spans="1:32" x14ac:dyDescent="0.25">
      <c r="A523" t="s">
        <v>1648</v>
      </c>
      <c r="B523" t="s">
        <v>1649</v>
      </c>
      <c r="C523">
        <v>31</v>
      </c>
      <c r="D523" t="s">
        <v>32</v>
      </c>
      <c r="E523" t="s">
        <v>84</v>
      </c>
      <c r="F523" t="s">
        <v>34</v>
      </c>
      <c r="G523" t="s">
        <v>1650</v>
      </c>
      <c r="H523" s="1">
        <v>45313</v>
      </c>
      <c r="I523" s="1">
        <v>45476</v>
      </c>
      <c r="J523">
        <v>163</v>
      </c>
      <c r="K523">
        <v>1</v>
      </c>
      <c r="L523">
        <v>2</v>
      </c>
      <c r="M523" t="s">
        <v>72</v>
      </c>
      <c r="N523" s="4">
        <v>1665.69</v>
      </c>
      <c r="O523" t="s">
        <v>37</v>
      </c>
      <c r="P523" t="s">
        <v>86</v>
      </c>
      <c r="Q523" t="s">
        <v>63</v>
      </c>
      <c r="R523" t="s">
        <v>40</v>
      </c>
      <c r="S523" t="s">
        <v>39</v>
      </c>
      <c r="T523">
        <v>0</v>
      </c>
      <c r="U523" t="s">
        <v>41</v>
      </c>
      <c r="V523" t="s">
        <v>53</v>
      </c>
      <c r="W523" t="s">
        <v>54</v>
      </c>
      <c r="X523">
        <v>1</v>
      </c>
      <c r="Y523">
        <v>7</v>
      </c>
      <c r="Z523" t="s">
        <v>44</v>
      </c>
      <c r="AA523" t="s">
        <v>41</v>
      </c>
      <c r="AB523">
        <v>4</v>
      </c>
      <c r="AC523" t="s">
        <v>114</v>
      </c>
      <c r="AD523" t="s">
        <v>46</v>
      </c>
      <c r="AE523" s="15">
        <v>832.84500000000003</v>
      </c>
      <c r="AF523" s="4">
        <v>1665.69</v>
      </c>
    </row>
    <row r="524" spans="1:32" x14ac:dyDescent="0.25">
      <c r="A524" t="s">
        <v>1651</v>
      </c>
      <c r="B524" t="s">
        <v>1652</v>
      </c>
      <c r="C524">
        <v>35</v>
      </c>
      <c r="D524" t="s">
        <v>58</v>
      </c>
      <c r="E524" t="s">
        <v>49</v>
      </c>
      <c r="F524" t="s">
        <v>90</v>
      </c>
      <c r="G524" t="s">
        <v>1653</v>
      </c>
      <c r="H524" s="1">
        <v>45354</v>
      </c>
      <c r="I524" s="1">
        <v>45589</v>
      </c>
      <c r="J524">
        <v>235</v>
      </c>
      <c r="K524">
        <v>9</v>
      </c>
      <c r="L524">
        <v>4</v>
      </c>
      <c r="M524" t="s">
        <v>61</v>
      </c>
      <c r="N524" s="4">
        <v>751.51</v>
      </c>
      <c r="O524" t="s">
        <v>73</v>
      </c>
      <c r="P524" t="s">
        <v>38</v>
      </c>
      <c r="Q524" t="s">
        <v>63</v>
      </c>
      <c r="R524" t="s">
        <v>64</v>
      </c>
      <c r="S524" t="s">
        <v>65</v>
      </c>
      <c r="T524">
        <v>8</v>
      </c>
      <c r="U524" t="s">
        <v>41</v>
      </c>
      <c r="V524" t="s">
        <v>42</v>
      </c>
      <c r="W524" t="s">
        <v>103</v>
      </c>
      <c r="X524">
        <v>3</v>
      </c>
      <c r="Y524">
        <v>10</v>
      </c>
      <c r="Z524" t="s">
        <v>55</v>
      </c>
      <c r="AA524" t="s">
        <v>87</v>
      </c>
      <c r="AB524">
        <v>5</v>
      </c>
      <c r="AC524" t="s">
        <v>164</v>
      </c>
      <c r="AD524" t="s">
        <v>46</v>
      </c>
      <c r="AE524" s="15">
        <v>187.8775</v>
      </c>
      <c r="AF524" s="4">
        <v>83.501111111111115</v>
      </c>
    </row>
    <row r="525" spans="1:32" x14ac:dyDescent="0.25">
      <c r="A525" t="s">
        <v>1654</v>
      </c>
      <c r="B525" t="s">
        <v>1655</v>
      </c>
      <c r="C525">
        <v>28</v>
      </c>
      <c r="D525" t="s">
        <v>32</v>
      </c>
      <c r="E525" t="s">
        <v>33</v>
      </c>
      <c r="F525" t="s">
        <v>90</v>
      </c>
      <c r="G525" t="s">
        <v>1656</v>
      </c>
      <c r="H525" s="1">
        <v>45326</v>
      </c>
      <c r="I525" s="1">
        <v>45556</v>
      </c>
      <c r="J525">
        <v>230</v>
      </c>
      <c r="K525">
        <v>13</v>
      </c>
      <c r="L525">
        <v>4</v>
      </c>
      <c r="M525" t="s">
        <v>61</v>
      </c>
      <c r="N525" s="4">
        <v>726.38</v>
      </c>
      <c r="O525" t="s">
        <v>37</v>
      </c>
      <c r="P525" t="s">
        <v>86</v>
      </c>
      <c r="Q525" t="s">
        <v>74</v>
      </c>
      <c r="R525" t="s">
        <v>52</v>
      </c>
      <c r="S525" t="s">
        <v>119</v>
      </c>
      <c r="T525">
        <v>12</v>
      </c>
      <c r="U525" t="s">
        <v>87</v>
      </c>
      <c r="V525" t="s">
        <v>81</v>
      </c>
      <c r="W525" t="s">
        <v>54</v>
      </c>
      <c r="X525">
        <v>2</v>
      </c>
      <c r="Y525">
        <v>9</v>
      </c>
      <c r="Z525" t="s">
        <v>55</v>
      </c>
      <c r="AA525" t="s">
        <v>41</v>
      </c>
      <c r="AB525">
        <v>5</v>
      </c>
      <c r="AC525" t="s">
        <v>114</v>
      </c>
      <c r="AD525" t="s">
        <v>67</v>
      </c>
      <c r="AE525" s="15">
        <v>181.595</v>
      </c>
      <c r="AF525" s="4">
        <v>55.875384615384618</v>
      </c>
    </row>
    <row r="526" spans="1:32" x14ac:dyDescent="0.25">
      <c r="A526" t="s">
        <v>1657</v>
      </c>
      <c r="B526" t="s">
        <v>1658</v>
      </c>
      <c r="C526">
        <v>46</v>
      </c>
      <c r="D526" t="s">
        <v>96</v>
      </c>
      <c r="E526" t="s">
        <v>77</v>
      </c>
      <c r="F526" t="s">
        <v>90</v>
      </c>
      <c r="G526" t="s">
        <v>1659</v>
      </c>
      <c r="H526" s="1">
        <v>45398</v>
      </c>
      <c r="I526" s="1">
        <v>45634</v>
      </c>
      <c r="J526">
        <v>236</v>
      </c>
      <c r="K526">
        <v>6</v>
      </c>
      <c r="L526">
        <v>1</v>
      </c>
      <c r="M526" t="s">
        <v>36</v>
      </c>
      <c r="N526" s="4">
        <v>1470.93</v>
      </c>
      <c r="O526" t="s">
        <v>79</v>
      </c>
      <c r="P526" t="s">
        <v>92</v>
      </c>
      <c r="Q526" t="s">
        <v>39</v>
      </c>
      <c r="R526" t="s">
        <v>52</v>
      </c>
      <c r="S526" t="s">
        <v>39</v>
      </c>
      <c r="T526">
        <v>5</v>
      </c>
      <c r="U526" t="s">
        <v>87</v>
      </c>
      <c r="V526" t="s">
        <v>81</v>
      </c>
      <c r="W526" t="s">
        <v>54</v>
      </c>
      <c r="X526">
        <v>4</v>
      </c>
      <c r="Y526">
        <v>12</v>
      </c>
      <c r="Z526" t="s">
        <v>44</v>
      </c>
      <c r="AA526" t="s">
        <v>41</v>
      </c>
      <c r="AB526">
        <v>3</v>
      </c>
      <c r="AC526" t="s">
        <v>114</v>
      </c>
      <c r="AD526" t="s">
        <v>93</v>
      </c>
      <c r="AE526" s="15">
        <v>1470.93</v>
      </c>
      <c r="AF526" s="4">
        <v>245.155</v>
      </c>
    </row>
    <row r="527" spans="1:32" x14ac:dyDescent="0.25">
      <c r="A527" t="s">
        <v>1660</v>
      </c>
      <c r="B527" t="s">
        <v>1661</v>
      </c>
      <c r="C527">
        <v>54</v>
      </c>
      <c r="D527" t="s">
        <v>58</v>
      </c>
      <c r="E527" t="s">
        <v>70</v>
      </c>
      <c r="F527" t="s">
        <v>90</v>
      </c>
      <c r="G527" t="s">
        <v>1662</v>
      </c>
      <c r="H527" s="1">
        <v>45502</v>
      </c>
      <c r="I527" s="1">
        <v>45541</v>
      </c>
      <c r="J527">
        <v>39</v>
      </c>
      <c r="K527">
        <v>7</v>
      </c>
      <c r="L527">
        <v>4</v>
      </c>
      <c r="M527" t="s">
        <v>36</v>
      </c>
      <c r="N527" s="4">
        <v>510.71</v>
      </c>
      <c r="O527" t="s">
        <v>73</v>
      </c>
      <c r="P527" t="s">
        <v>38</v>
      </c>
      <c r="Q527" t="s">
        <v>39</v>
      </c>
      <c r="R527" t="s">
        <v>64</v>
      </c>
      <c r="S527" t="s">
        <v>39</v>
      </c>
      <c r="T527">
        <v>6</v>
      </c>
      <c r="U527" t="s">
        <v>41</v>
      </c>
      <c r="V527" t="s">
        <v>42</v>
      </c>
      <c r="W527" t="s">
        <v>54</v>
      </c>
      <c r="X527">
        <v>7</v>
      </c>
      <c r="Y527">
        <v>9</v>
      </c>
      <c r="Z527" t="s">
        <v>44</v>
      </c>
      <c r="AA527" t="s">
        <v>41</v>
      </c>
      <c r="AB527">
        <v>4</v>
      </c>
      <c r="AC527" t="s">
        <v>114</v>
      </c>
      <c r="AD527" t="s">
        <v>145</v>
      </c>
      <c r="AE527" s="15">
        <v>127.67749999999999</v>
      </c>
      <c r="AF527" s="4">
        <v>72.958571428571432</v>
      </c>
    </row>
    <row r="528" spans="1:32" x14ac:dyDescent="0.25">
      <c r="A528" t="s">
        <v>1663</v>
      </c>
      <c r="B528" t="s">
        <v>1664</v>
      </c>
      <c r="C528">
        <v>54</v>
      </c>
      <c r="D528" t="s">
        <v>96</v>
      </c>
      <c r="E528" t="s">
        <v>70</v>
      </c>
      <c r="F528" t="s">
        <v>90</v>
      </c>
      <c r="G528" t="s">
        <v>1665</v>
      </c>
      <c r="H528" s="1">
        <v>45476</v>
      </c>
      <c r="I528" s="1">
        <v>45559</v>
      </c>
      <c r="J528">
        <v>83</v>
      </c>
      <c r="K528">
        <v>9</v>
      </c>
      <c r="L528">
        <v>3</v>
      </c>
      <c r="M528" t="s">
        <v>61</v>
      </c>
      <c r="N528" s="4">
        <v>1169.8800000000001</v>
      </c>
      <c r="O528" t="s">
        <v>73</v>
      </c>
      <c r="P528" t="s">
        <v>62</v>
      </c>
      <c r="Q528" t="s">
        <v>102</v>
      </c>
      <c r="R528" t="s">
        <v>52</v>
      </c>
      <c r="S528" t="s">
        <v>119</v>
      </c>
      <c r="T528">
        <v>8</v>
      </c>
      <c r="U528" t="s">
        <v>87</v>
      </c>
      <c r="V528" t="s">
        <v>42</v>
      </c>
      <c r="W528" t="s">
        <v>103</v>
      </c>
      <c r="X528">
        <v>7</v>
      </c>
      <c r="Y528">
        <v>9</v>
      </c>
      <c r="Z528" t="s">
        <v>55</v>
      </c>
      <c r="AA528" t="s">
        <v>87</v>
      </c>
      <c r="AB528">
        <v>4</v>
      </c>
      <c r="AC528" t="s">
        <v>98</v>
      </c>
      <c r="AD528" t="s">
        <v>145</v>
      </c>
      <c r="AE528" s="15">
        <v>389.96000000000004</v>
      </c>
      <c r="AF528" s="4">
        <v>129.98666666666668</v>
      </c>
    </row>
    <row r="529" spans="1:32" x14ac:dyDescent="0.25">
      <c r="A529" t="s">
        <v>1666</v>
      </c>
      <c r="B529" t="s">
        <v>1667</v>
      </c>
      <c r="C529">
        <v>20</v>
      </c>
      <c r="D529" t="s">
        <v>32</v>
      </c>
      <c r="E529" t="s">
        <v>33</v>
      </c>
      <c r="F529" t="s">
        <v>34</v>
      </c>
      <c r="G529" t="s">
        <v>1668</v>
      </c>
      <c r="H529" s="1">
        <v>45519</v>
      </c>
      <c r="I529" s="1">
        <v>45630</v>
      </c>
      <c r="J529">
        <v>111</v>
      </c>
      <c r="K529">
        <v>11</v>
      </c>
      <c r="L529">
        <v>3</v>
      </c>
      <c r="M529" t="s">
        <v>72</v>
      </c>
      <c r="N529" s="4">
        <v>272.93</v>
      </c>
      <c r="O529" t="s">
        <v>79</v>
      </c>
      <c r="P529" t="s">
        <v>80</v>
      </c>
      <c r="Q529" t="s">
        <v>74</v>
      </c>
      <c r="R529" t="s">
        <v>40</v>
      </c>
      <c r="S529" t="s">
        <v>39</v>
      </c>
      <c r="T529">
        <v>10</v>
      </c>
      <c r="U529" t="s">
        <v>41</v>
      </c>
      <c r="V529" t="s">
        <v>81</v>
      </c>
      <c r="W529" t="s">
        <v>54</v>
      </c>
      <c r="X529">
        <v>8</v>
      </c>
      <c r="Y529">
        <v>12</v>
      </c>
      <c r="Z529" t="s">
        <v>44</v>
      </c>
      <c r="AA529" t="s">
        <v>41</v>
      </c>
      <c r="AB529">
        <v>5</v>
      </c>
      <c r="AC529" t="s">
        <v>114</v>
      </c>
      <c r="AD529" t="s">
        <v>67</v>
      </c>
      <c r="AE529" s="15">
        <v>90.976666666666674</v>
      </c>
      <c r="AF529" s="4">
        <v>24.811818181818182</v>
      </c>
    </row>
    <row r="530" spans="1:32" x14ac:dyDescent="0.25">
      <c r="A530" t="s">
        <v>1669</v>
      </c>
      <c r="B530" t="s">
        <v>1670</v>
      </c>
      <c r="C530">
        <v>36</v>
      </c>
      <c r="D530" t="s">
        <v>32</v>
      </c>
      <c r="E530" t="s">
        <v>59</v>
      </c>
      <c r="F530" t="s">
        <v>34</v>
      </c>
      <c r="G530" t="s">
        <v>1671</v>
      </c>
      <c r="H530" s="1">
        <v>45380</v>
      </c>
      <c r="I530" s="1">
        <v>45533</v>
      </c>
      <c r="J530">
        <v>153</v>
      </c>
      <c r="K530">
        <v>5</v>
      </c>
      <c r="L530">
        <v>4</v>
      </c>
      <c r="M530" t="s">
        <v>36</v>
      </c>
      <c r="N530" s="4">
        <v>1312.81</v>
      </c>
      <c r="O530" t="s">
        <v>73</v>
      </c>
      <c r="P530" t="s">
        <v>62</v>
      </c>
      <c r="Q530" t="s">
        <v>39</v>
      </c>
      <c r="R530" t="s">
        <v>40</v>
      </c>
      <c r="S530" t="s">
        <v>39</v>
      </c>
      <c r="T530">
        <v>4</v>
      </c>
      <c r="U530" t="s">
        <v>87</v>
      </c>
      <c r="V530" t="s">
        <v>42</v>
      </c>
      <c r="W530" t="s">
        <v>43</v>
      </c>
      <c r="X530">
        <v>3</v>
      </c>
      <c r="Y530">
        <v>8</v>
      </c>
      <c r="Z530" t="s">
        <v>55</v>
      </c>
      <c r="AA530" t="s">
        <v>87</v>
      </c>
      <c r="AB530">
        <v>2</v>
      </c>
      <c r="AC530" t="s">
        <v>66</v>
      </c>
      <c r="AD530" t="s">
        <v>46</v>
      </c>
      <c r="AE530" s="15">
        <v>328.20249999999999</v>
      </c>
      <c r="AF530" s="4">
        <v>262.56200000000001</v>
      </c>
    </row>
    <row r="531" spans="1:32" x14ac:dyDescent="0.25">
      <c r="A531" t="s">
        <v>1672</v>
      </c>
      <c r="B531" t="s">
        <v>1673</v>
      </c>
      <c r="C531">
        <v>18</v>
      </c>
      <c r="D531" t="s">
        <v>32</v>
      </c>
      <c r="E531" t="s">
        <v>33</v>
      </c>
      <c r="F531" t="s">
        <v>34</v>
      </c>
      <c r="G531" t="s">
        <v>1674</v>
      </c>
      <c r="H531" s="1">
        <v>45337</v>
      </c>
      <c r="I531" s="1">
        <v>45551</v>
      </c>
      <c r="J531">
        <v>214</v>
      </c>
      <c r="K531">
        <v>14</v>
      </c>
      <c r="L531">
        <v>3</v>
      </c>
      <c r="M531" t="s">
        <v>36</v>
      </c>
      <c r="N531" s="4">
        <v>159.35</v>
      </c>
      <c r="O531" t="s">
        <v>73</v>
      </c>
      <c r="P531" t="s">
        <v>118</v>
      </c>
      <c r="Q531" t="s">
        <v>39</v>
      </c>
      <c r="R531" t="s">
        <v>40</v>
      </c>
      <c r="S531" t="s">
        <v>39</v>
      </c>
      <c r="T531">
        <v>13</v>
      </c>
      <c r="U531" t="s">
        <v>87</v>
      </c>
      <c r="V531" t="s">
        <v>53</v>
      </c>
      <c r="W531" t="s">
        <v>103</v>
      </c>
      <c r="X531">
        <v>2</v>
      </c>
      <c r="Y531">
        <v>9</v>
      </c>
      <c r="Z531" t="s">
        <v>44</v>
      </c>
      <c r="AA531" t="s">
        <v>41</v>
      </c>
      <c r="AB531">
        <v>4</v>
      </c>
      <c r="AC531" t="s">
        <v>114</v>
      </c>
      <c r="AD531" t="s">
        <v>67</v>
      </c>
      <c r="AE531" s="15">
        <v>53.116666666666667</v>
      </c>
      <c r="AF531" s="4">
        <v>11.382142857142856</v>
      </c>
    </row>
    <row r="532" spans="1:32" x14ac:dyDescent="0.25">
      <c r="A532" t="s">
        <v>1675</v>
      </c>
      <c r="B532" t="s">
        <v>1676</v>
      </c>
      <c r="C532">
        <v>22</v>
      </c>
      <c r="D532" t="s">
        <v>58</v>
      </c>
      <c r="E532" t="s">
        <v>84</v>
      </c>
      <c r="F532" t="s">
        <v>34</v>
      </c>
      <c r="G532" t="s">
        <v>1677</v>
      </c>
      <c r="H532" s="1">
        <v>45378</v>
      </c>
      <c r="I532" s="1">
        <v>45464</v>
      </c>
      <c r="J532">
        <v>86</v>
      </c>
      <c r="K532">
        <v>12</v>
      </c>
      <c r="L532">
        <v>3</v>
      </c>
      <c r="M532" t="s">
        <v>36</v>
      </c>
      <c r="N532" s="4">
        <v>1854.46</v>
      </c>
      <c r="O532" t="s">
        <v>73</v>
      </c>
      <c r="P532" t="s">
        <v>38</v>
      </c>
      <c r="Q532" t="s">
        <v>39</v>
      </c>
      <c r="R532" t="s">
        <v>40</v>
      </c>
      <c r="S532" t="s">
        <v>39</v>
      </c>
      <c r="T532">
        <v>11</v>
      </c>
      <c r="U532" t="s">
        <v>41</v>
      </c>
      <c r="V532" t="s">
        <v>42</v>
      </c>
      <c r="W532" t="s">
        <v>54</v>
      </c>
      <c r="X532">
        <v>3</v>
      </c>
      <c r="Y532">
        <v>6</v>
      </c>
      <c r="Z532" t="s">
        <v>55</v>
      </c>
      <c r="AA532" t="s">
        <v>87</v>
      </c>
      <c r="AB532">
        <v>5</v>
      </c>
      <c r="AC532" t="s">
        <v>114</v>
      </c>
      <c r="AD532" t="s">
        <v>67</v>
      </c>
      <c r="AE532" s="15">
        <v>618.15333333333331</v>
      </c>
      <c r="AF532" s="4">
        <v>154.53833333333333</v>
      </c>
    </row>
    <row r="533" spans="1:32" x14ac:dyDescent="0.25">
      <c r="A533" t="s">
        <v>1678</v>
      </c>
      <c r="B533" t="s">
        <v>1679</v>
      </c>
      <c r="C533">
        <v>65</v>
      </c>
      <c r="D533" t="s">
        <v>96</v>
      </c>
      <c r="E533" t="s">
        <v>84</v>
      </c>
      <c r="F533" t="s">
        <v>90</v>
      </c>
      <c r="G533" t="s">
        <v>1680</v>
      </c>
      <c r="H533" s="1">
        <v>45436</v>
      </c>
      <c r="I533" s="1">
        <v>45606</v>
      </c>
      <c r="J533">
        <v>170</v>
      </c>
      <c r="K533">
        <v>1</v>
      </c>
      <c r="L533">
        <v>3</v>
      </c>
      <c r="M533" t="s">
        <v>72</v>
      </c>
      <c r="N533" s="4">
        <v>573.55999999999995</v>
      </c>
      <c r="O533" t="s">
        <v>73</v>
      </c>
      <c r="P533" t="s">
        <v>86</v>
      </c>
      <c r="Q533" t="s">
        <v>74</v>
      </c>
      <c r="R533" t="s">
        <v>40</v>
      </c>
      <c r="S533" t="s">
        <v>39</v>
      </c>
      <c r="T533">
        <v>0</v>
      </c>
      <c r="U533" t="s">
        <v>41</v>
      </c>
      <c r="V533" t="s">
        <v>42</v>
      </c>
      <c r="W533" t="s">
        <v>54</v>
      </c>
      <c r="X533">
        <v>5</v>
      </c>
      <c r="Y533">
        <v>11</v>
      </c>
      <c r="Z533" t="s">
        <v>44</v>
      </c>
      <c r="AA533" t="s">
        <v>87</v>
      </c>
      <c r="AB533">
        <v>1</v>
      </c>
      <c r="AC533" t="s">
        <v>45</v>
      </c>
      <c r="AD533" t="s">
        <v>145</v>
      </c>
      <c r="AE533" s="15">
        <v>191.18666666666664</v>
      </c>
      <c r="AF533" s="4">
        <v>573.55999999999995</v>
      </c>
    </row>
    <row r="534" spans="1:32" x14ac:dyDescent="0.25">
      <c r="A534" t="s">
        <v>1681</v>
      </c>
      <c r="B534" t="s">
        <v>1682</v>
      </c>
      <c r="C534">
        <v>28</v>
      </c>
      <c r="D534" t="s">
        <v>58</v>
      </c>
      <c r="E534" t="s">
        <v>49</v>
      </c>
      <c r="F534" t="s">
        <v>90</v>
      </c>
      <c r="G534" t="s">
        <v>1683</v>
      </c>
      <c r="H534" s="1">
        <v>45469</v>
      </c>
      <c r="I534" s="1">
        <v>45484</v>
      </c>
      <c r="J534">
        <v>15</v>
      </c>
      <c r="K534">
        <v>3</v>
      </c>
      <c r="L534">
        <v>3</v>
      </c>
      <c r="M534" t="s">
        <v>72</v>
      </c>
      <c r="N534" s="4">
        <v>148.53</v>
      </c>
      <c r="O534" t="s">
        <v>79</v>
      </c>
      <c r="P534" t="s">
        <v>51</v>
      </c>
      <c r="Q534" t="s">
        <v>63</v>
      </c>
      <c r="R534" t="s">
        <v>64</v>
      </c>
      <c r="S534" t="s">
        <v>39</v>
      </c>
      <c r="T534">
        <v>2</v>
      </c>
      <c r="U534" t="s">
        <v>87</v>
      </c>
      <c r="V534" t="s">
        <v>81</v>
      </c>
      <c r="W534" t="s">
        <v>54</v>
      </c>
      <c r="X534">
        <v>6</v>
      </c>
      <c r="Y534">
        <v>7</v>
      </c>
      <c r="Z534" t="s">
        <v>55</v>
      </c>
      <c r="AA534" t="s">
        <v>41</v>
      </c>
      <c r="AB534">
        <v>2</v>
      </c>
      <c r="AC534" t="s">
        <v>66</v>
      </c>
      <c r="AD534" t="s">
        <v>67</v>
      </c>
      <c r="AE534" s="15">
        <v>49.51</v>
      </c>
      <c r="AF534" s="4">
        <v>49.51</v>
      </c>
    </row>
    <row r="535" spans="1:32" x14ac:dyDescent="0.25">
      <c r="A535" t="s">
        <v>1684</v>
      </c>
      <c r="B535" t="s">
        <v>1685</v>
      </c>
      <c r="C535">
        <v>50</v>
      </c>
      <c r="D535" t="s">
        <v>58</v>
      </c>
      <c r="E535" t="s">
        <v>77</v>
      </c>
      <c r="F535" t="s">
        <v>34</v>
      </c>
      <c r="G535" t="s">
        <v>1686</v>
      </c>
      <c r="H535" s="1">
        <v>45430</v>
      </c>
      <c r="I535" s="1">
        <v>45556</v>
      </c>
      <c r="J535">
        <v>126</v>
      </c>
      <c r="K535">
        <v>6</v>
      </c>
      <c r="L535">
        <v>3</v>
      </c>
      <c r="M535" t="s">
        <v>36</v>
      </c>
      <c r="N535" s="4">
        <v>134.34</v>
      </c>
      <c r="O535" t="s">
        <v>79</v>
      </c>
      <c r="P535" t="s">
        <v>86</v>
      </c>
      <c r="Q535" t="s">
        <v>39</v>
      </c>
      <c r="R535" t="s">
        <v>40</v>
      </c>
      <c r="S535" t="s">
        <v>39</v>
      </c>
      <c r="T535">
        <v>5</v>
      </c>
      <c r="U535" t="s">
        <v>41</v>
      </c>
      <c r="V535" t="s">
        <v>81</v>
      </c>
      <c r="W535" t="s">
        <v>54</v>
      </c>
      <c r="X535">
        <v>5</v>
      </c>
      <c r="Y535">
        <v>9</v>
      </c>
      <c r="Z535" t="s">
        <v>55</v>
      </c>
      <c r="AA535" t="s">
        <v>41</v>
      </c>
      <c r="AB535">
        <v>1</v>
      </c>
      <c r="AC535" t="s">
        <v>66</v>
      </c>
      <c r="AD535" t="s">
        <v>145</v>
      </c>
      <c r="AE535" s="15">
        <v>44.78</v>
      </c>
      <c r="AF535" s="4">
        <v>22.39</v>
      </c>
    </row>
    <row r="536" spans="1:32" x14ac:dyDescent="0.25">
      <c r="A536" t="s">
        <v>1687</v>
      </c>
      <c r="B536" t="s">
        <v>1688</v>
      </c>
      <c r="C536">
        <v>57</v>
      </c>
      <c r="D536" t="s">
        <v>32</v>
      </c>
      <c r="E536" t="s">
        <v>77</v>
      </c>
      <c r="F536" t="s">
        <v>34</v>
      </c>
      <c r="G536" t="s">
        <v>1689</v>
      </c>
      <c r="H536" s="1">
        <v>45466</v>
      </c>
      <c r="I536" s="1">
        <v>45475</v>
      </c>
      <c r="J536">
        <v>9</v>
      </c>
      <c r="K536">
        <v>11</v>
      </c>
      <c r="L536">
        <v>4</v>
      </c>
      <c r="M536" t="s">
        <v>61</v>
      </c>
      <c r="N536" s="4">
        <v>1172.22</v>
      </c>
      <c r="O536" t="s">
        <v>73</v>
      </c>
      <c r="P536" t="s">
        <v>51</v>
      </c>
      <c r="Q536" t="s">
        <v>74</v>
      </c>
      <c r="R536" t="s">
        <v>40</v>
      </c>
      <c r="S536" t="s">
        <v>119</v>
      </c>
      <c r="T536">
        <v>10</v>
      </c>
      <c r="U536" t="s">
        <v>87</v>
      </c>
      <c r="V536" t="s">
        <v>53</v>
      </c>
      <c r="W536" t="s">
        <v>54</v>
      </c>
      <c r="X536">
        <v>6</v>
      </c>
      <c r="Y536">
        <v>7</v>
      </c>
      <c r="Z536" t="s">
        <v>44</v>
      </c>
      <c r="AA536" t="s">
        <v>41</v>
      </c>
      <c r="AB536">
        <v>2</v>
      </c>
      <c r="AC536" t="s">
        <v>45</v>
      </c>
      <c r="AD536" t="s">
        <v>145</v>
      </c>
      <c r="AE536" s="15">
        <v>293.05500000000001</v>
      </c>
      <c r="AF536" s="4">
        <v>106.56545454545454</v>
      </c>
    </row>
    <row r="537" spans="1:32" x14ac:dyDescent="0.25">
      <c r="A537" t="s">
        <v>1690</v>
      </c>
      <c r="B537" t="s">
        <v>1691</v>
      </c>
      <c r="C537">
        <v>27</v>
      </c>
      <c r="D537" t="s">
        <v>32</v>
      </c>
      <c r="E537" t="s">
        <v>70</v>
      </c>
      <c r="F537" t="s">
        <v>34</v>
      </c>
      <c r="G537" t="s">
        <v>1692</v>
      </c>
      <c r="H537" s="1">
        <v>45375</v>
      </c>
      <c r="I537" s="1">
        <v>45465</v>
      </c>
      <c r="J537">
        <v>90</v>
      </c>
      <c r="K537">
        <v>7</v>
      </c>
      <c r="L537">
        <v>2</v>
      </c>
      <c r="M537" t="s">
        <v>61</v>
      </c>
      <c r="N537" s="4">
        <v>1189.97</v>
      </c>
      <c r="O537" t="s">
        <v>73</v>
      </c>
      <c r="P537" t="s">
        <v>38</v>
      </c>
      <c r="Q537" t="s">
        <v>74</v>
      </c>
      <c r="R537" t="s">
        <v>64</v>
      </c>
      <c r="S537" t="s">
        <v>129</v>
      </c>
      <c r="T537">
        <v>6</v>
      </c>
      <c r="U537" t="s">
        <v>41</v>
      </c>
      <c r="V537" t="s">
        <v>42</v>
      </c>
      <c r="W537" t="s">
        <v>43</v>
      </c>
      <c r="X537">
        <v>3</v>
      </c>
      <c r="Y537">
        <v>6</v>
      </c>
      <c r="Z537" t="s">
        <v>44</v>
      </c>
      <c r="AA537" t="s">
        <v>41</v>
      </c>
      <c r="AB537">
        <v>4</v>
      </c>
      <c r="AC537" t="s">
        <v>114</v>
      </c>
      <c r="AD537" t="s">
        <v>67</v>
      </c>
      <c r="AE537" s="15">
        <v>594.98500000000001</v>
      </c>
      <c r="AF537" s="4">
        <v>169.99571428571429</v>
      </c>
    </row>
    <row r="538" spans="1:32" x14ac:dyDescent="0.25">
      <c r="A538" t="s">
        <v>1693</v>
      </c>
      <c r="B538" t="s">
        <v>1694</v>
      </c>
      <c r="C538">
        <v>38</v>
      </c>
      <c r="D538" t="s">
        <v>96</v>
      </c>
      <c r="E538" t="s">
        <v>84</v>
      </c>
      <c r="F538" t="s">
        <v>90</v>
      </c>
      <c r="G538" t="s">
        <v>1695</v>
      </c>
      <c r="H538" s="1">
        <v>45397</v>
      </c>
      <c r="I538" s="1">
        <v>45439</v>
      </c>
      <c r="J538">
        <v>42</v>
      </c>
      <c r="K538">
        <v>3</v>
      </c>
      <c r="L538">
        <v>1</v>
      </c>
      <c r="M538" t="s">
        <v>61</v>
      </c>
      <c r="N538" s="4">
        <v>108.13</v>
      </c>
      <c r="O538" t="s">
        <v>37</v>
      </c>
      <c r="P538" t="s">
        <v>62</v>
      </c>
      <c r="Q538" t="s">
        <v>102</v>
      </c>
      <c r="R538" t="s">
        <v>64</v>
      </c>
      <c r="S538" t="s">
        <v>65</v>
      </c>
      <c r="T538">
        <v>2</v>
      </c>
      <c r="U538" t="s">
        <v>41</v>
      </c>
      <c r="V538" t="s">
        <v>81</v>
      </c>
      <c r="W538" t="s">
        <v>43</v>
      </c>
      <c r="X538">
        <v>4</v>
      </c>
      <c r="Y538">
        <v>5</v>
      </c>
      <c r="Z538" t="s">
        <v>55</v>
      </c>
      <c r="AA538" t="s">
        <v>87</v>
      </c>
      <c r="AB538">
        <v>4</v>
      </c>
      <c r="AC538" t="s">
        <v>114</v>
      </c>
      <c r="AD538" t="s">
        <v>46</v>
      </c>
      <c r="AE538" s="15">
        <v>108.13</v>
      </c>
      <c r="AF538" s="4">
        <v>36.043333333333329</v>
      </c>
    </row>
    <row r="539" spans="1:32" x14ac:dyDescent="0.25">
      <c r="A539" t="s">
        <v>1696</v>
      </c>
      <c r="B539" t="s">
        <v>1697</v>
      </c>
      <c r="C539">
        <v>33</v>
      </c>
      <c r="D539" t="s">
        <v>32</v>
      </c>
      <c r="E539" t="s">
        <v>33</v>
      </c>
      <c r="F539" t="s">
        <v>34</v>
      </c>
      <c r="G539" t="s">
        <v>1698</v>
      </c>
      <c r="H539" s="1">
        <v>45292</v>
      </c>
      <c r="I539" s="1">
        <v>45586</v>
      </c>
      <c r="J539">
        <v>294</v>
      </c>
      <c r="K539">
        <v>4</v>
      </c>
      <c r="L539">
        <v>4</v>
      </c>
      <c r="M539" t="s">
        <v>36</v>
      </c>
      <c r="N539" s="4">
        <v>1680.85</v>
      </c>
      <c r="O539" t="s">
        <v>73</v>
      </c>
      <c r="P539" t="s">
        <v>92</v>
      </c>
      <c r="Q539" t="s">
        <v>39</v>
      </c>
      <c r="R539" t="s">
        <v>40</v>
      </c>
      <c r="S539" t="s">
        <v>39</v>
      </c>
      <c r="T539">
        <v>3</v>
      </c>
      <c r="U539" t="s">
        <v>87</v>
      </c>
      <c r="V539" t="s">
        <v>53</v>
      </c>
      <c r="W539" t="s">
        <v>103</v>
      </c>
      <c r="X539">
        <v>1</v>
      </c>
      <c r="Y539">
        <v>10</v>
      </c>
      <c r="Z539" t="s">
        <v>55</v>
      </c>
      <c r="AA539" t="s">
        <v>41</v>
      </c>
      <c r="AB539">
        <v>3</v>
      </c>
      <c r="AC539" t="s">
        <v>98</v>
      </c>
      <c r="AD539" t="s">
        <v>46</v>
      </c>
      <c r="AE539" s="15">
        <v>420.21249999999998</v>
      </c>
      <c r="AF539" s="4">
        <v>420.21249999999998</v>
      </c>
    </row>
    <row r="540" spans="1:32" x14ac:dyDescent="0.25">
      <c r="A540" t="s">
        <v>1699</v>
      </c>
      <c r="B540" t="s">
        <v>1700</v>
      </c>
      <c r="C540">
        <v>49</v>
      </c>
      <c r="D540" t="s">
        <v>58</v>
      </c>
      <c r="E540" t="s">
        <v>49</v>
      </c>
      <c r="F540" t="s">
        <v>34</v>
      </c>
      <c r="G540" t="s">
        <v>1701</v>
      </c>
      <c r="H540" s="1">
        <v>45419</v>
      </c>
      <c r="I540" s="1">
        <v>45509</v>
      </c>
      <c r="J540">
        <v>90</v>
      </c>
      <c r="K540">
        <v>8</v>
      </c>
      <c r="L540">
        <v>3</v>
      </c>
      <c r="M540" t="s">
        <v>72</v>
      </c>
      <c r="N540" s="4">
        <v>399.36</v>
      </c>
      <c r="O540" t="s">
        <v>73</v>
      </c>
      <c r="P540" t="s">
        <v>80</v>
      </c>
      <c r="Q540" t="s">
        <v>102</v>
      </c>
      <c r="R540" t="s">
        <v>52</v>
      </c>
      <c r="S540" t="s">
        <v>39</v>
      </c>
      <c r="T540">
        <v>7</v>
      </c>
      <c r="U540" t="s">
        <v>41</v>
      </c>
      <c r="V540" t="s">
        <v>42</v>
      </c>
      <c r="W540" t="s">
        <v>43</v>
      </c>
      <c r="X540">
        <v>5</v>
      </c>
      <c r="Y540">
        <v>8</v>
      </c>
      <c r="Z540" t="s">
        <v>55</v>
      </c>
      <c r="AA540" t="s">
        <v>87</v>
      </c>
      <c r="AB540">
        <v>3</v>
      </c>
      <c r="AC540" t="s">
        <v>114</v>
      </c>
      <c r="AD540" t="s">
        <v>93</v>
      </c>
      <c r="AE540" s="15">
        <v>133.12</v>
      </c>
      <c r="AF540" s="4">
        <v>49.92</v>
      </c>
    </row>
    <row r="541" spans="1:32" x14ac:dyDescent="0.25">
      <c r="A541" t="s">
        <v>1702</v>
      </c>
      <c r="B541" t="s">
        <v>1703</v>
      </c>
      <c r="C541">
        <v>56</v>
      </c>
      <c r="D541" t="s">
        <v>96</v>
      </c>
      <c r="E541" t="s">
        <v>59</v>
      </c>
      <c r="F541" t="s">
        <v>90</v>
      </c>
      <c r="G541" t="s">
        <v>1704</v>
      </c>
      <c r="H541" s="1">
        <v>45381</v>
      </c>
      <c r="I541" s="1">
        <v>45395</v>
      </c>
      <c r="J541">
        <v>14</v>
      </c>
      <c r="K541">
        <v>6</v>
      </c>
      <c r="L541">
        <v>3</v>
      </c>
      <c r="M541" t="s">
        <v>61</v>
      </c>
      <c r="N541" s="4">
        <v>1776.89</v>
      </c>
      <c r="O541" t="s">
        <v>73</v>
      </c>
      <c r="P541" t="s">
        <v>118</v>
      </c>
      <c r="Q541" t="s">
        <v>102</v>
      </c>
      <c r="R541" t="s">
        <v>52</v>
      </c>
      <c r="S541" t="s">
        <v>129</v>
      </c>
      <c r="T541">
        <v>5</v>
      </c>
      <c r="U541" t="s">
        <v>41</v>
      </c>
      <c r="V541" t="s">
        <v>53</v>
      </c>
      <c r="W541" t="s">
        <v>54</v>
      </c>
      <c r="X541">
        <v>3</v>
      </c>
      <c r="Y541">
        <v>4</v>
      </c>
      <c r="Z541" t="s">
        <v>55</v>
      </c>
      <c r="AA541" t="s">
        <v>41</v>
      </c>
      <c r="AB541">
        <v>1</v>
      </c>
      <c r="AC541" t="s">
        <v>45</v>
      </c>
      <c r="AD541" t="s">
        <v>145</v>
      </c>
      <c r="AE541" s="15">
        <v>592.29666666666674</v>
      </c>
      <c r="AF541" s="4">
        <v>296.14833333333337</v>
      </c>
    </row>
    <row r="542" spans="1:32" x14ac:dyDescent="0.25">
      <c r="A542" t="s">
        <v>1705</v>
      </c>
      <c r="B542" t="s">
        <v>1706</v>
      </c>
      <c r="C542">
        <v>49</v>
      </c>
      <c r="D542" t="s">
        <v>96</v>
      </c>
      <c r="E542" t="s">
        <v>84</v>
      </c>
      <c r="F542" t="s">
        <v>90</v>
      </c>
      <c r="G542" t="s">
        <v>1707</v>
      </c>
      <c r="H542" s="1">
        <v>45343</v>
      </c>
      <c r="I542" s="1">
        <v>45618</v>
      </c>
      <c r="J542">
        <v>275</v>
      </c>
      <c r="K542">
        <v>5</v>
      </c>
      <c r="L542">
        <v>4</v>
      </c>
      <c r="M542" t="s">
        <v>61</v>
      </c>
      <c r="N542" s="4">
        <v>1158</v>
      </c>
      <c r="O542" t="s">
        <v>37</v>
      </c>
      <c r="P542" t="s">
        <v>86</v>
      </c>
      <c r="Q542" t="s">
        <v>74</v>
      </c>
      <c r="R542" t="s">
        <v>52</v>
      </c>
      <c r="S542" t="s">
        <v>228</v>
      </c>
      <c r="T542">
        <v>4</v>
      </c>
      <c r="U542" t="s">
        <v>41</v>
      </c>
      <c r="V542" t="s">
        <v>81</v>
      </c>
      <c r="W542" t="s">
        <v>43</v>
      </c>
      <c r="X542">
        <v>2</v>
      </c>
      <c r="Y542">
        <v>11</v>
      </c>
      <c r="Z542" t="s">
        <v>55</v>
      </c>
      <c r="AA542" t="s">
        <v>87</v>
      </c>
      <c r="AB542">
        <v>5</v>
      </c>
      <c r="AC542" t="s">
        <v>98</v>
      </c>
      <c r="AD542" t="s">
        <v>93</v>
      </c>
      <c r="AE542" s="15">
        <v>289.5</v>
      </c>
      <c r="AF542" s="4">
        <v>231.6</v>
      </c>
    </row>
    <row r="543" spans="1:32" x14ac:dyDescent="0.25">
      <c r="A543" t="s">
        <v>1708</v>
      </c>
      <c r="B543" t="s">
        <v>1709</v>
      </c>
      <c r="C543">
        <v>54</v>
      </c>
      <c r="D543" t="s">
        <v>96</v>
      </c>
      <c r="E543" t="s">
        <v>77</v>
      </c>
      <c r="F543" t="s">
        <v>90</v>
      </c>
      <c r="G543" t="s">
        <v>1710</v>
      </c>
      <c r="H543" s="1">
        <v>45332</v>
      </c>
      <c r="I543" s="1">
        <v>45429</v>
      </c>
      <c r="J543">
        <v>97</v>
      </c>
      <c r="K543">
        <v>3</v>
      </c>
      <c r="L543">
        <v>2</v>
      </c>
      <c r="M543" t="s">
        <v>36</v>
      </c>
      <c r="N543" s="4">
        <v>295.87</v>
      </c>
      <c r="O543" t="s">
        <v>73</v>
      </c>
      <c r="P543" t="s">
        <v>62</v>
      </c>
      <c r="Q543" t="s">
        <v>39</v>
      </c>
      <c r="R543" t="s">
        <v>64</v>
      </c>
      <c r="S543" t="s">
        <v>39</v>
      </c>
      <c r="T543">
        <v>2</v>
      </c>
      <c r="U543" t="s">
        <v>87</v>
      </c>
      <c r="V543" t="s">
        <v>81</v>
      </c>
      <c r="W543" t="s">
        <v>54</v>
      </c>
      <c r="X543">
        <v>2</v>
      </c>
      <c r="Y543">
        <v>5</v>
      </c>
      <c r="Z543" t="s">
        <v>44</v>
      </c>
      <c r="AA543" t="s">
        <v>41</v>
      </c>
      <c r="AB543">
        <v>4</v>
      </c>
      <c r="AC543" t="s">
        <v>66</v>
      </c>
      <c r="AD543" t="s">
        <v>145</v>
      </c>
      <c r="AE543" s="15">
        <v>147.935</v>
      </c>
      <c r="AF543" s="4">
        <v>98.623333333333335</v>
      </c>
    </row>
    <row r="544" spans="1:32" x14ac:dyDescent="0.25">
      <c r="A544" t="s">
        <v>1711</v>
      </c>
      <c r="B544" t="s">
        <v>1712</v>
      </c>
      <c r="C544">
        <v>18</v>
      </c>
      <c r="D544" t="s">
        <v>58</v>
      </c>
      <c r="E544" t="s">
        <v>49</v>
      </c>
      <c r="F544" t="s">
        <v>34</v>
      </c>
      <c r="G544" t="s">
        <v>1713</v>
      </c>
      <c r="H544" s="1">
        <v>45345</v>
      </c>
      <c r="I544" s="1">
        <v>45617</v>
      </c>
      <c r="J544">
        <v>272</v>
      </c>
      <c r="K544">
        <v>1</v>
      </c>
      <c r="L544">
        <v>1</v>
      </c>
      <c r="M544" t="s">
        <v>36</v>
      </c>
      <c r="N544" s="4">
        <v>273.32</v>
      </c>
      <c r="O544" t="s">
        <v>79</v>
      </c>
      <c r="P544" t="s">
        <v>38</v>
      </c>
      <c r="Q544" t="s">
        <v>39</v>
      </c>
      <c r="R544" t="s">
        <v>64</v>
      </c>
      <c r="S544" t="s">
        <v>39</v>
      </c>
      <c r="T544">
        <v>0</v>
      </c>
      <c r="U544" t="s">
        <v>87</v>
      </c>
      <c r="V544" t="s">
        <v>42</v>
      </c>
      <c r="W544" t="s">
        <v>43</v>
      </c>
      <c r="X544">
        <v>2</v>
      </c>
      <c r="Y544">
        <v>11</v>
      </c>
      <c r="Z544" t="s">
        <v>44</v>
      </c>
      <c r="AA544" t="s">
        <v>41</v>
      </c>
      <c r="AB544">
        <v>2</v>
      </c>
      <c r="AC544" t="s">
        <v>45</v>
      </c>
      <c r="AD544" t="s">
        <v>67</v>
      </c>
      <c r="AE544" s="15">
        <v>273.32</v>
      </c>
      <c r="AF544" s="4">
        <v>273.32</v>
      </c>
    </row>
    <row r="545" spans="1:32" x14ac:dyDescent="0.25">
      <c r="A545" t="s">
        <v>1714</v>
      </c>
      <c r="B545" t="s">
        <v>1715</v>
      </c>
      <c r="C545">
        <v>51</v>
      </c>
      <c r="D545" t="s">
        <v>96</v>
      </c>
      <c r="E545" t="s">
        <v>84</v>
      </c>
      <c r="F545" t="s">
        <v>34</v>
      </c>
      <c r="G545" t="s">
        <v>1716</v>
      </c>
      <c r="H545" s="1">
        <v>45503</v>
      </c>
      <c r="I545" s="1">
        <v>45619</v>
      </c>
      <c r="J545">
        <v>116</v>
      </c>
      <c r="K545">
        <v>1</v>
      </c>
      <c r="L545">
        <v>3</v>
      </c>
      <c r="M545" t="s">
        <v>72</v>
      </c>
      <c r="N545" s="4">
        <v>104.38</v>
      </c>
      <c r="O545" t="s">
        <v>37</v>
      </c>
      <c r="P545" t="s">
        <v>51</v>
      </c>
      <c r="Q545" t="s">
        <v>102</v>
      </c>
      <c r="R545" t="s">
        <v>64</v>
      </c>
      <c r="S545" t="s">
        <v>39</v>
      </c>
      <c r="T545">
        <v>0</v>
      </c>
      <c r="U545" t="s">
        <v>87</v>
      </c>
      <c r="V545" t="s">
        <v>42</v>
      </c>
      <c r="W545" t="s">
        <v>54</v>
      </c>
      <c r="X545">
        <v>7</v>
      </c>
      <c r="Y545">
        <v>11</v>
      </c>
      <c r="Z545" t="s">
        <v>55</v>
      </c>
      <c r="AA545" t="s">
        <v>41</v>
      </c>
      <c r="AB545">
        <v>1</v>
      </c>
      <c r="AC545" t="s">
        <v>66</v>
      </c>
      <c r="AD545" t="s">
        <v>145</v>
      </c>
      <c r="AE545" s="15">
        <v>34.793333333333329</v>
      </c>
      <c r="AF545" s="4">
        <v>104.38</v>
      </c>
    </row>
    <row r="546" spans="1:32" x14ac:dyDescent="0.25">
      <c r="A546" t="s">
        <v>1717</v>
      </c>
      <c r="B546" t="s">
        <v>1718</v>
      </c>
      <c r="C546">
        <v>21</v>
      </c>
      <c r="D546" t="s">
        <v>96</v>
      </c>
      <c r="E546" t="s">
        <v>77</v>
      </c>
      <c r="F546" t="s">
        <v>34</v>
      </c>
      <c r="G546" t="s">
        <v>1719</v>
      </c>
      <c r="H546" s="1">
        <v>45490</v>
      </c>
      <c r="I546" s="1">
        <v>45581</v>
      </c>
      <c r="J546">
        <v>91</v>
      </c>
      <c r="K546">
        <v>9</v>
      </c>
      <c r="L546">
        <v>1</v>
      </c>
      <c r="M546" t="s">
        <v>36</v>
      </c>
      <c r="N546" s="4">
        <v>1641.3</v>
      </c>
      <c r="O546" t="s">
        <v>79</v>
      </c>
      <c r="P546" t="s">
        <v>62</v>
      </c>
      <c r="Q546" t="s">
        <v>39</v>
      </c>
      <c r="R546" t="s">
        <v>52</v>
      </c>
      <c r="S546" t="s">
        <v>39</v>
      </c>
      <c r="T546">
        <v>8</v>
      </c>
      <c r="U546" t="s">
        <v>41</v>
      </c>
      <c r="V546" t="s">
        <v>42</v>
      </c>
      <c r="W546" t="s">
        <v>103</v>
      </c>
      <c r="X546">
        <v>7</v>
      </c>
      <c r="Y546">
        <v>10</v>
      </c>
      <c r="Z546" t="s">
        <v>55</v>
      </c>
      <c r="AA546" t="s">
        <v>87</v>
      </c>
      <c r="AB546">
        <v>4</v>
      </c>
      <c r="AC546" t="s">
        <v>98</v>
      </c>
      <c r="AD546" t="s">
        <v>67</v>
      </c>
      <c r="AE546" s="15">
        <v>1641.3</v>
      </c>
      <c r="AF546" s="4">
        <v>182.36666666666667</v>
      </c>
    </row>
    <row r="547" spans="1:32" x14ac:dyDescent="0.25">
      <c r="A547" t="s">
        <v>1720</v>
      </c>
      <c r="B547" t="s">
        <v>1721</v>
      </c>
      <c r="C547">
        <v>55</v>
      </c>
      <c r="D547" t="s">
        <v>58</v>
      </c>
      <c r="E547" t="s">
        <v>77</v>
      </c>
      <c r="F547" t="s">
        <v>90</v>
      </c>
      <c r="G547" t="s">
        <v>1722</v>
      </c>
      <c r="H547" s="1">
        <v>45360</v>
      </c>
      <c r="I547" s="1">
        <v>45491</v>
      </c>
      <c r="J547">
        <v>131</v>
      </c>
      <c r="K547">
        <v>13</v>
      </c>
      <c r="L547">
        <v>3</v>
      </c>
      <c r="M547" t="s">
        <v>61</v>
      </c>
      <c r="N547" s="4">
        <v>1610.88</v>
      </c>
      <c r="O547" t="s">
        <v>73</v>
      </c>
      <c r="P547" t="s">
        <v>80</v>
      </c>
      <c r="Q547" t="s">
        <v>102</v>
      </c>
      <c r="R547" t="s">
        <v>64</v>
      </c>
      <c r="S547" t="s">
        <v>65</v>
      </c>
      <c r="T547">
        <v>12</v>
      </c>
      <c r="U547" t="s">
        <v>41</v>
      </c>
      <c r="V547" t="s">
        <v>81</v>
      </c>
      <c r="W547" t="s">
        <v>54</v>
      </c>
      <c r="X547">
        <v>3</v>
      </c>
      <c r="Y547">
        <v>7</v>
      </c>
      <c r="Z547" t="s">
        <v>55</v>
      </c>
      <c r="AA547" t="s">
        <v>41</v>
      </c>
      <c r="AB547">
        <v>2</v>
      </c>
      <c r="AC547" t="s">
        <v>3109</v>
      </c>
      <c r="AD547" t="s">
        <v>145</v>
      </c>
      <c r="AE547" s="15">
        <v>536.96</v>
      </c>
      <c r="AF547" s="4">
        <v>123.91384615384617</v>
      </c>
    </row>
    <row r="548" spans="1:32" x14ac:dyDescent="0.25">
      <c r="A548" t="s">
        <v>1723</v>
      </c>
      <c r="B548" t="s">
        <v>1724</v>
      </c>
      <c r="C548">
        <v>32</v>
      </c>
      <c r="D548" t="s">
        <v>32</v>
      </c>
      <c r="E548" t="s">
        <v>109</v>
      </c>
      <c r="F548" t="s">
        <v>34</v>
      </c>
      <c r="G548" t="s">
        <v>1725</v>
      </c>
      <c r="H548" s="1">
        <v>45520</v>
      </c>
      <c r="I548" s="1">
        <v>45539</v>
      </c>
      <c r="J548">
        <v>19</v>
      </c>
      <c r="K548">
        <v>5</v>
      </c>
      <c r="L548">
        <v>4</v>
      </c>
      <c r="M548" t="s">
        <v>61</v>
      </c>
      <c r="N548" s="4">
        <v>1655.01</v>
      </c>
      <c r="O548" t="s">
        <v>73</v>
      </c>
      <c r="P548" t="s">
        <v>80</v>
      </c>
      <c r="Q548" t="s">
        <v>74</v>
      </c>
      <c r="R548" t="s">
        <v>40</v>
      </c>
      <c r="S548" t="s">
        <v>65</v>
      </c>
      <c r="T548">
        <v>4</v>
      </c>
      <c r="U548" t="s">
        <v>87</v>
      </c>
      <c r="V548" t="s">
        <v>53</v>
      </c>
      <c r="W548" t="s">
        <v>54</v>
      </c>
      <c r="X548">
        <v>8</v>
      </c>
      <c r="Y548">
        <v>9</v>
      </c>
      <c r="Z548" t="s">
        <v>55</v>
      </c>
      <c r="AA548" t="s">
        <v>41</v>
      </c>
      <c r="AB548">
        <v>1</v>
      </c>
      <c r="AC548" t="s">
        <v>66</v>
      </c>
      <c r="AD548" t="s">
        <v>46</v>
      </c>
      <c r="AE548" s="15">
        <v>413.7525</v>
      </c>
      <c r="AF548" s="4">
        <v>331.00200000000001</v>
      </c>
    </row>
    <row r="549" spans="1:32" x14ac:dyDescent="0.25">
      <c r="A549" t="s">
        <v>1726</v>
      </c>
      <c r="B549" t="s">
        <v>1727</v>
      </c>
      <c r="C549">
        <v>30</v>
      </c>
      <c r="D549" t="s">
        <v>58</v>
      </c>
      <c r="E549" t="s">
        <v>59</v>
      </c>
      <c r="F549" t="s">
        <v>90</v>
      </c>
      <c r="G549" t="s">
        <v>1728</v>
      </c>
      <c r="H549" s="1">
        <v>45468</v>
      </c>
      <c r="I549" s="1">
        <v>45484</v>
      </c>
      <c r="J549">
        <v>16</v>
      </c>
      <c r="K549">
        <v>11</v>
      </c>
      <c r="L549">
        <v>2</v>
      </c>
      <c r="M549" t="s">
        <v>72</v>
      </c>
      <c r="N549" s="4">
        <v>1041.96</v>
      </c>
      <c r="O549" t="s">
        <v>79</v>
      </c>
      <c r="P549" t="s">
        <v>80</v>
      </c>
      <c r="Q549" t="s">
        <v>74</v>
      </c>
      <c r="R549" t="s">
        <v>40</v>
      </c>
      <c r="S549" t="s">
        <v>39</v>
      </c>
      <c r="T549">
        <v>10</v>
      </c>
      <c r="U549" t="s">
        <v>87</v>
      </c>
      <c r="V549" t="s">
        <v>81</v>
      </c>
      <c r="W549" t="s">
        <v>103</v>
      </c>
      <c r="X549">
        <v>6</v>
      </c>
      <c r="Y549">
        <v>7</v>
      </c>
      <c r="Z549" t="s">
        <v>55</v>
      </c>
      <c r="AA549" t="s">
        <v>87</v>
      </c>
      <c r="AB549">
        <v>2</v>
      </c>
      <c r="AC549" t="s">
        <v>98</v>
      </c>
      <c r="AD549" t="s">
        <v>46</v>
      </c>
      <c r="AE549" s="15">
        <v>520.98</v>
      </c>
      <c r="AF549" s="4">
        <v>94.723636363636373</v>
      </c>
    </row>
    <row r="550" spans="1:32" x14ac:dyDescent="0.25">
      <c r="A550" t="s">
        <v>1729</v>
      </c>
      <c r="B550" t="s">
        <v>1730</v>
      </c>
      <c r="C550">
        <v>32</v>
      </c>
      <c r="D550" t="s">
        <v>58</v>
      </c>
      <c r="E550" t="s">
        <v>70</v>
      </c>
      <c r="F550" t="s">
        <v>90</v>
      </c>
      <c r="G550" t="s">
        <v>1731</v>
      </c>
      <c r="H550" s="1">
        <v>45352</v>
      </c>
      <c r="I550" s="1">
        <v>45445</v>
      </c>
      <c r="J550">
        <v>93</v>
      </c>
      <c r="K550">
        <v>7</v>
      </c>
      <c r="L550">
        <v>3</v>
      </c>
      <c r="M550" t="s">
        <v>36</v>
      </c>
      <c r="N550" s="4">
        <v>138.38</v>
      </c>
      <c r="O550" t="s">
        <v>79</v>
      </c>
      <c r="P550" t="s">
        <v>38</v>
      </c>
      <c r="Q550" t="s">
        <v>39</v>
      </c>
      <c r="R550" t="s">
        <v>64</v>
      </c>
      <c r="S550" t="s">
        <v>39</v>
      </c>
      <c r="T550">
        <v>6</v>
      </c>
      <c r="U550" t="s">
        <v>41</v>
      </c>
      <c r="V550" t="s">
        <v>81</v>
      </c>
      <c r="W550" t="s">
        <v>54</v>
      </c>
      <c r="X550">
        <v>3</v>
      </c>
      <c r="Y550">
        <v>6</v>
      </c>
      <c r="Z550" t="s">
        <v>44</v>
      </c>
      <c r="AA550" t="s">
        <v>41</v>
      </c>
      <c r="AB550">
        <v>1</v>
      </c>
      <c r="AC550" t="s">
        <v>66</v>
      </c>
      <c r="AD550" t="s">
        <v>46</v>
      </c>
      <c r="AE550" s="15">
        <v>46.126666666666665</v>
      </c>
      <c r="AF550" s="4">
        <v>19.768571428571427</v>
      </c>
    </row>
    <row r="551" spans="1:32" x14ac:dyDescent="0.25">
      <c r="A551" t="s">
        <v>1732</v>
      </c>
      <c r="B551" t="s">
        <v>1733</v>
      </c>
      <c r="C551">
        <v>51</v>
      </c>
      <c r="D551" t="s">
        <v>58</v>
      </c>
      <c r="E551" t="s">
        <v>59</v>
      </c>
      <c r="F551" t="s">
        <v>90</v>
      </c>
      <c r="G551" t="s">
        <v>1734</v>
      </c>
      <c r="H551" s="1">
        <v>45332</v>
      </c>
      <c r="I551" s="1">
        <v>45472</v>
      </c>
      <c r="J551">
        <v>140</v>
      </c>
      <c r="K551">
        <v>1</v>
      </c>
      <c r="L551">
        <v>2</v>
      </c>
      <c r="M551" t="s">
        <v>36</v>
      </c>
      <c r="N551" s="4">
        <v>1902.72</v>
      </c>
      <c r="O551" t="s">
        <v>37</v>
      </c>
      <c r="P551" t="s">
        <v>38</v>
      </c>
      <c r="Q551" t="s">
        <v>39</v>
      </c>
      <c r="R551" t="s">
        <v>40</v>
      </c>
      <c r="S551" t="s">
        <v>39</v>
      </c>
      <c r="T551">
        <v>0</v>
      </c>
      <c r="U551" t="s">
        <v>87</v>
      </c>
      <c r="V551" t="s">
        <v>81</v>
      </c>
      <c r="W551" t="s">
        <v>103</v>
      </c>
      <c r="X551">
        <v>2</v>
      </c>
      <c r="Y551">
        <v>6</v>
      </c>
      <c r="Z551" t="s">
        <v>55</v>
      </c>
      <c r="AA551" t="s">
        <v>41</v>
      </c>
      <c r="AB551">
        <v>3</v>
      </c>
      <c r="AC551" t="s">
        <v>164</v>
      </c>
      <c r="AD551" t="s">
        <v>145</v>
      </c>
      <c r="AE551" s="15">
        <v>951.36</v>
      </c>
      <c r="AF551" s="4">
        <v>1902.72</v>
      </c>
    </row>
    <row r="552" spans="1:32" x14ac:dyDescent="0.25">
      <c r="A552" t="s">
        <v>1735</v>
      </c>
      <c r="B552" t="s">
        <v>1736</v>
      </c>
      <c r="C552">
        <v>62</v>
      </c>
      <c r="D552" t="s">
        <v>58</v>
      </c>
      <c r="E552" t="s">
        <v>49</v>
      </c>
      <c r="F552" t="s">
        <v>34</v>
      </c>
      <c r="G552" t="s">
        <v>1737</v>
      </c>
      <c r="H552" s="1">
        <v>45488</v>
      </c>
      <c r="I552" s="1">
        <v>45528</v>
      </c>
      <c r="J552">
        <v>40</v>
      </c>
      <c r="K552">
        <v>10</v>
      </c>
      <c r="L552">
        <v>3</v>
      </c>
      <c r="M552" t="s">
        <v>36</v>
      </c>
      <c r="N552" s="4">
        <v>1986.53</v>
      </c>
      <c r="O552" t="s">
        <v>73</v>
      </c>
      <c r="P552" t="s">
        <v>80</v>
      </c>
      <c r="Q552" t="s">
        <v>39</v>
      </c>
      <c r="R552" t="s">
        <v>40</v>
      </c>
      <c r="S552" t="s">
        <v>39</v>
      </c>
      <c r="T552">
        <v>9</v>
      </c>
      <c r="U552" t="s">
        <v>41</v>
      </c>
      <c r="V552" t="s">
        <v>42</v>
      </c>
      <c r="W552" t="s">
        <v>103</v>
      </c>
      <c r="X552">
        <v>7</v>
      </c>
      <c r="Y552">
        <v>8</v>
      </c>
      <c r="Z552" t="s">
        <v>44</v>
      </c>
      <c r="AA552" t="s">
        <v>87</v>
      </c>
      <c r="AB552">
        <v>1</v>
      </c>
      <c r="AC552" t="s">
        <v>45</v>
      </c>
      <c r="AD552" t="s">
        <v>145</v>
      </c>
      <c r="AE552" s="15">
        <v>662.17666666666662</v>
      </c>
      <c r="AF552" s="4">
        <v>198.65299999999999</v>
      </c>
    </row>
    <row r="553" spans="1:32" x14ac:dyDescent="0.25">
      <c r="A553" t="s">
        <v>1738</v>
      </c>
      <c r="B553" t="s">
        <v>1739</v>
      </c>
      <c r="C553">
        <v>64</v>
      </c>
      <c r="D553" t="s">
        <v>58</v>
      </c>
      <c r="E553" t="s">
        <v>59</v>
      </c>
      <c r="F553" t="s">
        <v>90</v>
      </c>
      <c r="G553" t="s">
        <v>1740</v>
      </c>
      <c r="H553" s="1">
        <v>45340</v>
      </c>
      <c r="I553" s="1">
        <v>45641</v>
      </c>
      <c r="J553">
        <v>301</v>
      </c>
      <c r="K553">
        <v>9</v>
      </c>
      <c r="L553">
        <v>1</v>
      </c>
      <c r="M553" t="s">
        <v>36</v>
      </c>
      <c r="N553" s="4">
        <v>1334.82</v>
      </c>
      <c r="O553" t="s">
        <v>73</v>
      </c>
      <c r="P553" t="s">
        <v>118</v>
      </c>
      <c r="Q553" t="s">
        <v>39</v>
      </c>
      <c r="R553" t="s">
        <v>52</v>
      </c>
      <c r="S553" t="s">
        <v>39</v>
      </c>
      <c r="T553">
        <v>8</v>
      </c>
      <c r="U553" t="s">
        <v>87</v>
      </c>
      <c r="V553" t="s">
        <v>42</v>
      </c>
      <c r="W553" t="s">
        <v>54</v>
      </c>
      <c r="X553">
        <v>2</v>
      </c>
      <c r="Y553">
        <v>12</v>
      </c>
      <c r="Z553" t="s">
        <v>55</v>
      </c>
      <c r="AA553" t="s">
        <v>41</v>
      </c>
      <c r="AB553">
        <v>2</v>
      </c>
      <c r="AC553" t="s">
        <v>45</v>
      </c>
      <c r="AD553" t="s">
        <v>145</v>
      </c>
      <c r="AE553" s="15">
        <v>1334.82</v>
      </c>
      <c r="AF553" s="4">
        <v>148.31333333333333</v>
      </c>
    </row>
    <row r="554" spans="1:32" x14ac:dyDescent="0.25">
      <c r="A554" t="s">
        <v>1741</v>
      </c>
      <c r="B554" t="s">
        <v>1742</v>
      </c>
      <c r="C554">
        <v>64</v>
      </c>
      <c r="D554" t="s">
        <v>96</v>
      </c>
      <c r="E554" t="s">
        <v>70</v>
      </c>
      <c r="F554" t="s">
        <v>90</v>
      </c>
      <c r="G554" t="s">
        <v>1743</v>
      </c>
      <c r="H554" s="1">
        <v>45511</v>
      </c>
      <c r="I554" s="1">
        <v>45571</v>
      </c>
      <c r="J554">
        <v>60</v>
      </c>
      <c r="K554">
        <v>13</v>
      </c>
      <c r="L554">
        <v>3</v>
      </c>
      <c r="M554" t="s">
        <v>36</v>
      </c>
      <c r="N554" s="4">
        <v>514.92999999999995</v>
      </c>
      <c r="O554" t="s">
        <v>73</v>
      </c>
      <c r="P554" t="s">
        <v>86</v>
      </c>
      <c r="Q554" t="s">
        <v>39</v>
      </c>
      <c r="R554" t="s">
        <v>40</v>
      </c>
      <c r="S554" t="s">
        <v>39</v>
      </c>
      <c r="T554">
        <v>12</v>
      </c>
      <c r="U554" t="s">
        <v>41</v>
      </c>
      <c r="V554" t="s">
        <v>53</v>
      </c>
      <c r="W554" t="s">
        <v>54</v>
      </c>
      <c r="X554">
        <v>8</v>
      </c>
      <c r="Y554">
        <v>10</v>
      </c>
      <c r="Z554" t="s">
        <v>55</v>
      </c>
      <c r="AA554" t="s">
        <v>41</v>
      </c>
      <c r="AB554">
        <v>3</v>
      </c>
      <c r="AC554" t="s">
        <v>45</v>
      </c>
      <c r="AD554" t="s">
        <v>145</v>
      </c>
      <c r="AE554" s="15">
        <v>171.64333333333332</v>
      </c>
      <c r="AF554" s="4">
        <v>39.61</v>
      </c>
    </row>
    <row r="555" spans="1:32" x14ac:dyDescent="0.25">
      <c r="A555" t="s">
        <v>1744</v>
      </c>
      <c r="B555" t="s">
        <v>1745</v>
      </c>
      <c r="C555">
        <v>24</v>
      </c>
      <c r="D555" t="s">
        <v>32</v>
      </c>
      <c r="E555" t="s">
        <v>59</v>
      </c>
      <c r="F555" t="s">
        <v>34</v>
      </c>
      <c r="G555" t="s">
        <v>1746</v>
      </c>
      <c r="H555" s="1">
        <v>45527</v>
      </c>
      <c r="I555" s="1">
        <v>45593</v>
      </c>
      <c r="J555">
        <v>66</v>
      </c>
      <c r="K555">
        <v>2</v>
      </c>
      <c r="L555">
        <v>2</v>
      </c>
      <c r="M555" t="s">
        <v>61</v>
      </c>
      <c r="N555" s="4">
        <v>130.24</v>
      </c>
      <c r="O555" t="s">
        <v>79</v>
      </c>
      <c r="P555" t="s">
        <v>38</v>
      </c>
      <c r="Q555" t="s">
        <v>63</v>
      </c>
      <c r="R555" t="s">
        <v>52</v>
      </c>
      <c r="S555" t="s">
        <v>129</v>
      </c>
      <c r="T555">
        <v>1</v>
      </c>
      <c r="U555" t="s">
        <v>41</v>
      </c>
      <c r="V555" t="s">
        <v>53</v>
      </c>
      <c r="W555" t="s">
        <v>54</v>
      </c>
      <c r="X555">
        <v>8</v>
      </c>
      <c r="Y555">
        <v>10</v>
      </c>
      <c r="Z555" t="s">
        <v>55</v>
      </c>
      <c r="AA555" t="s">
        <v>41</v>
      </c>
      <c r="AB555">
        <v>2</v>
      </c>
      <c r="AC555" t="s">
        <v>45</v>
      </c>
      <c r="AD555" t="s">
        <v>67</v>
      </c>
      <c r="AE555" s="15">
        <v>65.12</v>
      </c>
      <c r="AF555" s="4">
        <v>65.12</v>
      </c>
    </row>
    <row r="556" spans="1:32" x14ac:dyDescent="0.25">
      <c r="A556" t="s">
        <v>1747</v>
      </c>
      <c r="B556" t="s">
        <v>1748</v>
      </c>
      <c r="C556">
        <v>25</v>
      </c>
      <c r="D556" t="s">
        <v>32</v>
      </c>
      <c r="E556" t="s">
        <v>77</v>
      </c>
      <c r="F556" t="s">
        <v>90</v>
      </c>
      <c r="G556" t="s">
        <v>1749</v>
      </c>
      <c r="H556" s="1">
        <v>45436</v>
      </c>
      <c r="I556" s="1">
        <v>45473</v>
      </c>
      <c r="J556">
        <v>37</v>
      </c>
      <c r="K556">
        <v>1</v>
      </c>
      <c r="L556">
        <v>3</v>
      </c>
      <c r="M556" t="s">
        <v>36</v>
      </c>
      <c r="N556" s="4">
        <v>306.04000000000002</v>
      </c>
      <c r="O556" t="s">
        <v>37</v>
      </c>
      <c r="P556" t="s">
        <v>118</v>
      </c>
      <c r="Q556" t="s">
        <v>39</v>
      </c>
      <c r="R556" t="s">
        <v>40</v>
      </c>
      <c r="S556" t="s">
        <v>39</v>
      </c>
      <c r="T556">
        <v>0</v>
      </c>
      <c r="U556" t="s">
        <v>41</v>
      </c>
      <c r="V556" t="s">
        <v>42</v>
      </c>
      <c r="W556" t="s">
        <v>54</v>
      </c>
      <c r="X556">
        <v>5</v>
      </c>
      <c r="Y556">
        <v>6</v>
      </c>
      <c r="Z556" t="s">
        <v>55</v>
      </c>
      <c r="AA556" t="s">
        <v>41</v>
      </c>
      <c r="AB556">
        <v>5</v>
      </c>
      <c r="AC556" t="s">
        <v>114</v>
      </c>
      <c r="AD556" t="s">
        <v>67</v>
      </c>
      <c r="AE556" s="15">
        <v>102.01333333333334</v>
      </c>
      <c r="AF556" s="4">
        <v>306.04000000000002</v>
      </c>
    </row>
    <row r="557" spans="1:32" x14ac:dyDescent="0.25">
      <c r="A557" t="s">
        <v>1750</v>
      </c>
      <c r="B557" t="s">
        <v>1751</v>
      </c>
      <c r="C557">
        <v>37</v>
      </c>
      <c r="D557" t="s">
        <v>96</v>
      </c>
      <c r="E557" t="s">
        <v>77</v>
      </c>
      <c r="F557" t="s">
        <v>34</v>
      </c>
      <c r="G557" t="s">
        <v>1752</v>
      </c>
      <c r="H557" s="1">
        <v>45372</v>
      </c>
      <c r="I557" s="1">
        <v>45652</v>
      </c>
      <c r="J557">
        <v>280</v>
      </c>
      <c r="K557">
        <v>5</v>
      </c>
      <c r="L557">
        <v>1</v>
      </c>
      <c r="M557" t="s">
        <v>72</v>
      </c>
      <c r="N557" s="4">
        <v>1948.12</v>
      </c>
      <c r="O557" t="s">
        <v>73</v>
      </c>
      <c r="P557" t="s">
        <v>86</v>
      </c>
      <c r="Q557" t="s">
        <v>74</v>
      </c>
      <c r="R557" t="s">
        <v>40</v>
      </c>
      <c r="S557" t="s">
        <v>39</v>
      </c>
      <c r="T557">
        <v>4</v>
      </c>
      <c r="U557" t="s">
        <v>87</v>
      </c>
      <c r="V557" t="s">
        <v>53</v>
      </c>
      <c r="W557" t="s">
        <v>43</v>
      </c>
      <c r="X557">
        <v>3</v>
      </c>
      <c r="Y557">
        <v>12</v>
      </c>
      <c r="Z557" t="s">
        <v>44</v>
      </c>
      <c r="AA557" t="s">
        <v>41</v>
      </c>
      <c r="AB557">
        <v>2</v>
      </c>
      <c r="AC557" t="s">
        <v>45</v>
      </c>
      <c r="AD557" t="s">
        <v>46</v>
      </c>
      <c r="AE557" s="15">
        <v>1948.12</v>
      </c>
      <c r="AF557" s="4">
        <v>389.62399999999997</v>
      </c>
    </row>
    <row r="558" spans="1:32" x14ac:dyDescent="0.25">
      <c r="A558" t="s">
        <v>1753</v>
      </c>
      <c r="B558" t="s">
        <v>1754</v>
      </c>
      <c r="C558">
        <v>52</v>
      </c>
      <c r="D558" t="s">
        <v>58</v>
      </c>
      <c r="E558" t="s">
        <v>109</v>
      </c>
      <c r="F558" t="s">
        <v>90</v>
      </c>
      <c r="G558" t="s">
        <v>1755</v>
      </c>
      <c r="H558" s="1">
        <v>45324</v>
      </c>
      <c r="I558" s="1">
        <v>45388</v>
      </c>
      <c r="J558">
        <v>64</v>
      </c>
      <c r="K558">
        <v>7</v>
      </c>
      <c r="L558">
        <v>3</v>
      </c>
      <c r="M558" t="s">
        <v>61</v>
      </c>
      <c r="N558" s="4">
        <v>1755.13</v>
      </c>
      <c r="O558" t="s">
        <v>73</v>
      </c>
      <c r="P558" t="s">
        <v>51</v>
      </c>
      <c r="Q558" t="s">
        <v>63</v>
      </c>
      <c r="R558" t="s">
        <v>64</v>
      </c>
      <c r="S558" t="s">
        <v>129</v>
      </c>
      <c r="T558">
        <v>6</v>
      </c>
      <c r="U558" t="s">
        <v>41</v>
      </c>
      <c r="V558" t="s">
        <v>53</v>
      </c>
      <c r="W558" t="s">
        <v>103</v>
      </c>
      <c r="X558">
        <v>2</v>
      </c>
      <c r="Y558">
        <v>4</v>
      </c>
      <c r="Z558" t="s">
        <v>44</v>
      </c>
      <c r="AA558" t="s">
        <v>87</v>
      </c>
      <c r="AB558">
        <v>5</v>
      </c>
      <c r="AC558" t="s">
        <v>164</v>
      </c>
      <c r="AD558" t="s">
        <v>145</v>
      </c>
      <c r="AE558" s="15">
        <v>585.04333333333341</v>
      </c>
      <c r="AF558" s="4">
        <v>250.73285714285717</v>
      </c>
    </row>
    <row r="559" spans="1:32" x14ac:dyDescent="0.25">
      <c r="A559" t="s">
        <v>1756</v>
      </c>
      <c r="B559" t="s">
        <v>1757</v>
      </c>
      <c r="C559">
        <v>19</v>
      </c>
      <c r="D559" t="s">
        <v>96</v>
      </c>
      <c r="E559" t="s">
        <v>109</v>
      </c>
      <c r="F559" t="s">
        <v>34</v>
      </c>
      <c r="G559" t="s">
        <v>1758</v>
      </c>
      <c r="H559" s="1">
        <v>45408</v>
      </c>
      <c r="I559" s="1">
        <v>45606</v>
      </c>
      <c r="J559">
        <v>198</v>
      </c>
      <c r="K559">
        <v>4</v>
      </c>
      <c r="L559">
        <v>4</v>
      </c>
      <c r="M559" t="s">
        <v>72</v>
      </c>
      <c r="N559" s="4">
        <v>1266.55</v>
      </c>
      <c r="O559" t="s">
        <v>73</v>
      </c>
      <c r="P559" t="s">
        <v>92</v>
      </c>
      <c r="Q559" t="s">
        <v>102</v>
      </c>
      <c r="R559" t="s">
        <v>40</v>
      </c>
      <c r="S559" t="s">
        <v>39</v>
      </c>
      <c r="T559">
        <v>3</v>
      </c>
      <c r="U559" t="s">
        <v>41</v>
      </c>
      <c r="V559" t="s">
        <v>81</v>
      </c>
      <c r="W559" t="s">
        <v>103</v>
      </c>
      <c r="X559">
        <v>4</v>
      </c>
      <c r="Y559">
        <v>11</v>
      </c>
      <c r="Z559" t="s">
        <v>44</v>
      </c>
      <c r="AA559" t="s">
        <v>87</v>
      </c>
      <c r="AB559">
        <v>3</v>
      </c>
      <c r="AC559" t="s">
        <v>164</v>
      </c>
      <c r="AD559" t="s">
        <v>67</v>
      </c>
      <c r="AE559" s="15">
        <v>316.63749999999999</v>
      </c>
      <c r="AF559" s="4">
        <v>316.63749999999999</v>
      </c>
    </row>
    <row r="560" spans="1:32" x14ac:dyDescent="0.25">
      <c r="A560" t="s">
        <v>1759</v>
      </c>
      <c r="B560" t="s">
        <v>1760</v>
      </c>
      <c r="C560">
        <v>48</v>
      </c>
      <c r="D560" t="s">
        <v>96</v>
      </c>
      <c r="E560" t="s">
        <v>84</v>
      </c>
      <c r="F560" t="s">
        <v>90</v>
      </c>
      <c r="G560" t="s">
        <v>1761</v>
      </c>
      <c r="H560" s="1">
        <v>45437</v>
      </c>
      <c r="I560" s="1">
        <v>45600</v>
      </c>
      <c r="J560">
        <v>163</v>
      </c>
      <c r="K560">
        <v>6</v>
      </c>
      <c r="L560">
        <v>2</v>
      </c>
      <c r="M560" t="s">
        <v>61</v>
      </c>
      <c r="N560" s="4">
        <v>1507.06</v>
      </c>
      <c r="O560" t="s">
        <v>79</v>
      </c>
      <c r="P560" t="s">
        <v>80</v>
      </c>
      <c r="Q560" t="s">
        <v>102</v>
      </c>
      <c r="R560" t="s">
        <v>40</v>
      </c>
      <c r="S560" t="s">
        <v>65</v>
      </c>
      <c r="T560">
        <v>5</v>
      </c>
      <c r="U560" t="s">
        <v>87</v>
      </c>
      <c r="V560" t="s">
        <v>53</v>
      </c>
      <c r="W560" t="s">
        <v>54</v>
      </c>
      <c r="X560">
        <v>5</v>
      </c>
      <c r="Y560">
        <v>11</v>
      </c>
      <c r="Z560" t="s">
        <v>55</v>
      </c>
      <c r="AA560" t="s">
        <v>87</v>
      </c>
      <c r="AB560">
        <v>2</v>
      </c>
      <c r="AC560" t="s">
        <v>45</v>
      </c>
      <c r="AD560" t="s">
        <v>93</v>
      </c>
      <c r="AE560" s="15">
        <v>753.53</v>
      </c>
      <c r="AF560" s="4">
        <v>251.17666666666665</v>
      </c>
    </row>
    <row r="561" spans="1:32" x14ac:dyDescent="0.25">
      <c r="A561" t="s">
        <v>1762</v>
      </c>
      <c r="B561" t="s">
        <v>1763</v>
      </c>
      <c r="C561">
        <v>55</v>
      </c>
      <c r="D561" t="s">
        <v>58</v>
      </c>
      <c r="E561" t="s">
        <v>70</v>
      </c>
      <c r="F561" t="s">
        <v>34</v>
      </c>
      <c r="G561" t="s">
        <v>1764</v>
      </c>
      <c r="H561" s="1">
        <v>45568</v>
      </c>
      <c r="I561" s="1">
        <v>45650</v>
      </c>
      <c r="J561">
        <v>82</v>
      </c>
      <c r="K561">
        <v>9</v>
      </c>
      <c r="L561">
        <v>4</v>
      </c>
      <c r="M561" t="s">
        <v>61</v>
      </c>
      <c r="N561" s="4">
        <v>389.67</v>
      </c>
      <c r="O561" t="s">
        <v>73</v>
      </c>
      <c r="P561" t="s">
        <v>86</v>
      </c>
      <c r="Q561" t="s">
        <v>102</v>
      </c>
      <c r="R561" t="s">
        <v>52</v>
      </c>
      <c r="S561" t="s">
        <v>65</v>
      </c>
      <c r="T561">
        <v>8</v>
      </c>
      <c r="U561" t="s">
        <v>87</v>
      </c>
      <c r="V561" t="s">
        <v>42</v>
      </c>
      <c r="W561" t="s">
        <v>54</v>
      </c>
      <c r="X561">
        <v>10</v>
      </c>
      <c r="Y561">
        <v>12</v>
      </c>
      <c r="Z561" t="s">
        <v>44</v>
      </c>
      <c r="AA561" t="s">
        <v>41</v>
      </c>
      <c r="AB561">
        <v>3</v>
      </c>
      <c r="AC561" t="s">
        <v>98</v>
      </c>
      <c r="AD561" t="s">
        <v>145</v>
      </c>
      <c r="AE561" s="15">
        <v>97.417500000000004</v>
      </c>
      <c r="AF561" s="4">
        <v>43.296666666666667</v>
      </c>
    </row>
    <row r="562" spans="1:32" x14ac:dyDescent="0.25">
      <c r="A562" t="s">
        <v>1765</v>
      </c>
      <c r="B562" t="s">
        <v>1766</v>
      </c>
      <c r="C562">
        <v>59</v>
      </c>
      <c r="D562" t="s">
        <v>58</v>
      </c>
      <c r="E562" t="s">
        <v>77</v>
      </c>
      <c r="F562" t="s">
        <v>90</v>
      </c>
      <c r="G562" t="s">
        <v>1767</v>
      </c>
      <c r="H562" s="1">
        <v>45581</v>
      </c>
      <c r="I562" s="1">
        <v>45647</v>
      </c>
      <c r="J562">
        <v>66</v>
      </c>
      <c r="K562">
        <v>4</v>
      </c>
      <c r="L562">
        <v>4</v>
      </c>
      <c r="M562" t="s">
        <v>36</v>
      </c>
      <c r="N562" s="4">
        <v>737.5</v>
      </c>
      <c r="O562" t="s">
        <v>73</v>
      </c>
      <c r="P562" t="s">
        <v>118</v>
      </c>
      <c r="Q562" t="s">
        <v>39</v>
      </c>
      <c r="R562" t="s">
        <v>52</v>
      </c>
      <c r="S562" t="s">
        <v>39</v>
      </c>
      <c r="T562">
        <v>3</v>
      </c>
      <c r="U562" t="s">
        <v>87</v>
      </c>
      <c r="V562" t="s">
        <v>53</v>
      </c>
      <c r="W562" t="s">
        <v>103</v>
      </c>
      <c r="X562">
        <v>10</v>
      </c>
      <c r="Y562">
        <v>12</v>
      </c>
      <c r="Z562" t="s">
        <v>44</v>
      </c>
      <c r="AA562" t="s">
        <v>87</v>
      </c>
      <c r="AB562">
        <v>2</v>
      </c>
      <c r="AC562" t="s">
        <v>45</v>
      </c>
      <c r="AD562" t="s">
        <v>145</v>
      </c>
      <c r="AE562" s="15">
        <v>184.375</v>
      </c>
      <c r="AF562" s="4">
        <v>184.375</v>
      </c>
    </row>
    <row r="563" spans="1:32" x14ac:dyDescent="0.25">
      <c r="A563" t="s">
        <v>1768</v>
      </c>
      <c r="B563" t="s">
        <v>1769</v>
      </c>
      <c r="C563">
        <v>44</v>
      </c>
      <c r="D563" t="s">
        <v>58</v>
      </c>
      <c r="E563" t="s">
        <v>49</v>
      </c>
      <c r="F563" t="s">
        <v>34</v>
      </c>
      <c r="G563" t="s">
        <v>1770</v>
      </c>
      <c r="H563" s="1">
        <v>45355</v>
      </c>
      <c r="I563" s="1">
        <v>45375</v>
      </c>
      <c r="J563">
        <v>20</v>
      </c>
      <c r="K563">
        <v>7</v>
      </c>
      <c r="L563">
        <v>1</v>
      </c>
      <c r="M563" t="s">
        <v>72</v>
      </c>
      <c r="N563" s="4">
        <v>1194.7</v>
      </c>
      <c r="O563" t="s">
        <v>73</v>
      </c>
      <c r="P563" t="s">
        <v>38</v>
      </c>
      <c r="Q563" t="s">
        <v>63</v>
      </c>
      <c r="R563" t="s">
        <v>52</v>
      </c>
      <c r="S563" t="s">
        <v>39</v>
      </c>
      <c r="T563">
        <v>6</v>
      </c>
      <c r="U563" t="s">
        <v>87</v>
      </c>
      <c r="V563" t="s">
        <v>81</v>
      </c>
      <c r="W563" t="s">
        <v>103</v>
      </c>
      <c r="X563">
        <v>3</v>
      </c>
      <c r="Y563">
        <v>3</v>
      </c>
      <c r="Z563" t="s">
        <v>44</v>
      </c>
      <c r="AA563" t="s">
        <v>87</v>
      </c>
      <c r="AB563">
        <v>5</v>
      </c>
      <c r="AC563" t="s">
        <v>164</v>
      </c>
      <c r="AD563" t="s">
        <v>93</v>
      </c>
      <c r="AE563" s="15">
        <v>1194.7</v>
      </c>
      <c r="AF563" s="4">
        <v>170.67142857142858</v>
      </c>
    </row>
    <row r="564" spans="1:32" x14ac:dyDescent="0.25">
      <c r="A564" t="s">
        <v>1771</v>
      </c>
      <c r="B564" t="s">
        <v>1772</v>
      </c>
      <c r="C564">
        <v>57</v>
      </c>
      <c r="D564" t="s">
        <v>32</v>
      </c>
      <c r="E564" t="s">
        <v>109</v>
      </c>
      <c r="F564" t="s">
        <v>34</v>
      </c>
      <c r="G564" t="s">
        <v>1773</v>
      </c>
      <c r="H564" s="1">
        <v>45480</v>
      </c>
      <c r="I564" s="1">
        <v>45512</v>
      </c>
      <c r="J564">
        <v>32</v>
      </c>
      <c r="K564">
        <v>3</v>
      </c>
      <c r="L564">
        <v>1</v>
      </c>
      <c r="M564" t="s">
        <v>61</v>
      </c>
      <c r="N564" s="4">
        <v>1615.97</v>
      </c>
      <c r="O564" t="s">
        <v>73</v>
      </c>
      <c r="P564" t="s">
        <v>118</v>
      </c>
      <c r="Q564" t="s">
        <v>63</v>
      </c>
      <c r="R564" t="s">
        <v>52</v>
      </c>
      <c r="S564" t="s">
        <v>129</v>
      </c>
      <c r="T564">
        <v>2</v>
      </c>
      <c r="U564" t="s">
        <v>87</v>
      </c>
      <c r="V564" t="s">
        <v>42</v>
      </c>
      <c r="W564" t="s">
        <v>103</v>
      </c>
      <c r="X564">
        <v>7</v>
      </c>
      <c r="Y564">
        <v>8</v>
      </c>
      <c r="Z564" t="s">
        <v>55</v>
      </c>
      <c r="AA564" t="s">
        <v>87</v>
      </c>
      <c r="AB564">
        <v>4</v>
      </c>
      <c r="AC564" t="s">
        <v>114</v>
      </c>
      <c r="AD564" t="s">
        <v>145</v>
      </c>
      <c r="AE564" s="15">
        <v>1615.97</v>
      </c>
      <c r="AF564" s="4">
        <v>538.65666666666664</v>
      </c>
    </row>
    <row r="565" spans="1:32" x14ac:dyDescent="0.25">
      <c r="A565" t="s">
        <v>1774</v>
      </c>
      <c r="B565" t="s">
        <v>1775</v>
      </c>
      <c r="C565">
        <v>63</v>
      </c>
      <c r="D565" t="s">
        <v>96</v>
      </c>
      <c r="E565" t="s">
        <v>109</v>
      </c>
      <c r="F565" t="s">
        <v>34</v>
      </c>
      <c r="G565" t="s">
        <v>1776</v>
      </c>
      <c r="H565" s="1">
        <v>45467</v>
      </c>
      <c r="I565" s="1">
        <v>45574</v>
      </c>
      <c r="J565">
        <v>107</v>
      </c>
      <c r="K565">
        <v>2</v>
      </c>
      <c r="L565">
        <v>2</v>
      </c>
      <c r="M565" t="s">
        <v>36</v>
      </c>
      <c r="N565" s="4">
        <v>1918.42</v>
      </c>
      <c r="O565" t="s">
        <v>73</v>
      </c>
      <c r="P565" t="s">
        <v>51</v>
      </c>
      <c r="Q565" t="s">
        <v>39</v>
      </c>
      <c r="R565" t="s">
        <v>40</v>
      </c>
      <c r="S565" t="s">
        <v>39</v>
      </c>
      <c r="T565">
        <v>1</v>
      </c>
      <c r="U565" t="s">
        <v>87</v>
      </c>
      <c r="V565" t="s">
        <v>53</v>
      </c>
      <c r="W565" t="s">
        <v>103</v>
      </c>
      <c r="X565">
        <v>6</v>
      </c>
      <c r="Y565">
        <v>10</v>
      </c>
      <c r="Z565" t="s">
        <v>44</v>
      </c>
      <c r="AA565" t="s">
        <v>87</v>
      </c>
      <c r="AB565">
        <v>5</v>
      </c>
      <c r="AC565" t="s">
        <v>164</v>
      </c>
      <c r="AD565" t="s">
        <v>145</v>
      </c>
      <c r="AE565" s="15">
        <v>959.21</v>
      </c>
      <c r="AF565" s="4">
        <v>959.21</v>
      </c>
    </row>
    <row r="566" spans="1:32" x14ac:dyDescent="0.25">
      <c r="A566" t="s">
        <v>1777</v>
      </c>
      <c r="B566" t="s">
        <v>1778</v>
      </c>
      <c r="C566">
        <v>60</v>
      </c>
      <c r="D566" t="s">
        <v>96</v>
      </c>
      <c r="E566" t="s">
        <v>109</v>
      </c>
      <c r="F566" t="s">
        <v>34</v>
      </c>
      <c r="G566" t="s">
        <v>1779</v>
      </c>
      <c r="H566" s="1">
        <v>45454</v>
      </c>
      <c r="I566" s="1">
        <v>45483</v>
      </c>
      <c r="J566">
        <v>29</v>
      </c>
      <c r="K566">
        <v>3</v>
      </c>
      <c r="L566">
        <v>2</v>
      </c>
      <c r="M566" t="s">
        <v>36</v>
      </c>
      <c r="N566" s="4">
        <v>921.47</v>
      </c>
      <c r="O566" t="s">
        <v>37</v>
      </c>
      <c r="P566" t="s">
        <v>92</v>
      </c>
      <c r="Q566" t="s">
        <v>39</v>
      </c>
      <c r="R566" t="s">
        <v>52</v>
      </c>
      <c r="S566" t="s">
        <v>39</v>
      </c>
      <c r="T566">
        <v>2</v>
      </c>
      <c r="U566" t="s">
        <v>87</v>
      </c>
      <c r="V566" t="s">
        <v>42</v>
      </c>
      <c r="W566" t="s">
        <v>103</v>
      </c>
      <c r="X566">
        <v>6</v>
      </c>
      <c r="Y566">
        <v>7</v>
      </c>
      <c r="Z566" t="s">
        <v>44</v>
      </c>
      <c r="AA566" t="s">
        <v>87</v>
      </c>
      <c r="AB566">
        <v>4</v>
      </c>
      <c r="AC566" t="s">
        <v>164</v>
      </c>
      <c r="AD566" t="s">
        <v>145</v>
      </c>
      <c r="AE566" s="15">
        <v>460.73500000000001</v>
      </c>
      <c r="AF566" s="4">
        <v>307.15666666666669</v>
      </c>
    </row>
    <row r="567" spans="1:32" x14ac:dyDescent="0.25">
      <c r="A567" t="s">
        <v>1780</v>
      </c>
      <c r="B567" t="s">
        <v>1781</v>
      </c>
      <c r="C567">
        <v>54</v>
      </c>
      <c r="D567" t="s">
        <v>96</v>
      </c>
      <c r="E567" t="s">
        <v>109</v>
      </c>
      <c r="F567" t="s">
        <v>34</v>
      </c>
      <c r="G567" t="s">
        <v>1782</v>
      </c>
      <c r="H567" s="1">
        <v>45339</v>
      </c>
      <c r="I567" s="1">
        <v>45533</v>
      </c>
      <c r="J567">
        <v>194</v>
      </c>
      <c r="K567">
        <v>6</v>
      </c>
      <c r="L567">
        <v>1</v>
      </c>
      <c r="M567" t="s">
        <v>61</v>
      </c>
      <c r="N567" s="4">
        <v>503.39</v>
      </c>
      <c r="O567" t="s">
        <v>79</v>
      </c>
      <c r="P567" t="s">
        <v>80</v>
      </c>
      <c r="Q567" t="s">
        <v>102</v>
      </c>
      <c r="R567" t="s">
        <v>64</v>
      </c>
      <c r="S567" t="s">
        <v>129</v>
      </c>
      <c r="T567">
        <v>5</v>
      </c>
      <c r="U567" t="s">
        <v>41</v>
      </c>
      <c r="V567" t="s">
        <v>42</v>
      </c>
      <c r="W567" t="s">
        <v>43</v>
      </c>
      <c r="X567">
        <v>2</v>
      </c>
      <c r="Y567">
        <v>8</v>
      </c>
      <c r="Z567" t="s">
        <v>44</v>
      </c>
      <c r="AA567" t="s">
        <v>41</v>
      </c>
      <c r="AB567">
        <v>5</v>
      </c>
      <c r="AC567" t="s">
        <v>164</v>
      </c>
      <c r="AD567" t="s">
        <v>145</v>
      </c>
      <c r="AE567" s="15">
        <v>503.39</v>
      </c>
      <c r="AF567" s="4">
        <v>83.898333333333326</v>
      </c>
    </row>
    <row r="568" spans="1:32" x14ac:dyDescent="0.25">
      <c r="A568" t="s">
        <v>1783</v>
      </c>
      <c r="B568" t="s">
        <v>1784</v>
      </c>
      <c r="C568">
        <v>53</v>
      </c>
      <c r="D568" t="s">
        <v>58</v>
      </c>
      <c r="E568" t="s">
        <v>77</v>
      </c>
      <c r="F568" t="s">
        <v>90</v>
      </c>
      <c r="G568" t="s">
        <v>1785</v>
      </c>
      <c r="H568" s="1">
        <v>45420</v>
      </c>
      <c r="I568" s="1">
        <v>45648</v>
      </c>
      <c r="J568">
        <v>228</v>
      </c>
      <c r="K568">
        <v>12</v>
      </c>
      <c r="L568">
        <v>1</v>
      </c>
      <c r="M568" t="s">
        <v>72</v>
      </c>
      <c r="N568" s="4">
        <v>839.82</v>
      </c>
      <c r="O568" t="s">
        <v>73</v>
      </c>
      <c r="P568" t="s">
        <v>92</v>
      </c>
      <c r="Q568" t="s">
        <v>102</v>
      </c>
      <c r="R568" t="s">
        <v>64</v>
      </c>
      <c r="S568" t="s">
        <v>39</v>
      </c>
      <c r="T568">
        <v>11</v>
      </c>
      <c r="U568" t="s">
        <v>41</v>
      </c>
      <c r="V568" t="s">
        <v>53</v>
      </c>
      <c r="W568" t="s">
        <v>103</v>
      </c>
      <c r="X568">
        <v>5</v>
      </c>
      <c r="Y568">
        <v>12</v>
      </c>
      <c r="Z568" t="s">
        <v>55</v>
      </c>
      <c r="AA568" t="s">
        <v>41</v>
      </c>
      <c r="AB568">
        <v>5</v>
      </c>
      <c r="AC568" t="s">
        <v>164</v>
      </c>
      <c r="AD568" t="s">
        <v>145</v>
      </c>
      <c r="AE568" s="15">
        <v>839.82</v>
      </c>
      <c r="AF568" s="4">
        <v>69.984999999999999</v>
      </c>
    </row>
    <row r="569" spans="1:32" x14ac:dyDescent="0.25">
      <c r="A569" t="s">
        <v>1786</v>
      </c>
      <c r="B569" t="s">
        <v>1787</v>
      </c>
      <c r="C569">
        <v>60</v>
      </c>
      <c r="D569" t="s">
        <v>96</v>
      </c>
      <c r="E569" t="s">
        <v>70</v>
      </c>
      <c r="F569" t="s">
        <v>34</v>
      </c>
      <c r="G569" t="s">
        <v>1788</v>
      </c>
      <c r="H569" s="1">
        <v>45561</v>
      </c>
      <c r="I569" s="1">
        <v>45573</v>
      </c>
      <c r="J569">
        <v>12</v>
      </c>
      <c r="K569">
        <v>7</v>
      </c>
      <c r="L569">
        <v>3</v>
      </c>
      <c r="M569" t="s">
        <v>72</v>
      </c>
      <c r="N569" s="4">
        <v>1808.48</v>
      </c>
      <c r="O569" t="s">
        <v>37</v>
      </c>
      <c r="P569" t="s">
        <v>51</v>
      </c>
      <c r="Q569" t="s">
        <v>63</v>
      </c>
      <c r="R569" t="s">
        <v>64</v>
      </c>
      <c r="S569" t="s">
        <v>39</v>
      </c>
      <c r="T569">
        <v>6</v>
      </c>
      <c r="U569" t="s">
        <v>87</v>
      </c>
      <c r="V569" t="s">
        <v>42</v>
      </c>
      <c r="W569" t="s">
        <v>43</v>
      </c>
      <c r="X569">
        <v>9</v>
      </c>
      <c r="Y569">
        <v>10</v>
      </c>
      <c r="Z569" t="s">
        <v>55</v>
      </c>
      <c r="AA569" t="s">
        <v>87</v>
      </c>
      <c r="AB569">
        <v>2</v>
      </c>
      <c r="AC569" t="s">
        <v>45</v>
      </c>
      <c r="AD569" t="s">
        <v>145</v>
      </c>
      <c r="AE569" s="15">
        <v>602.82666666666671</v>
      </c>
      <c r="AF569" s="4">
        <v>258.35428571428571</v>
      </c>
    </row>
    <row r="570" spans="1:32" x14ac:dyDescent="0.25">
      <c r="A570" t="s">
        <v>1789</v>
      </c>
      <c r="B570" t="s">
        <v>1790</v>
      </c>
      <c r="C570">
        <v>18</v>
      </c>
      <c r="D570" t="s">
        <v>32</v>
      </c>
      <c r="E570" t="s">
        <v>49</v>
      </c>
      <c r="F570" t="s">
        <v>34</v>
      </c>
      <c r="G570" t="s">
        <v>1791</v>
      </c>
      <c r="H570" s="1">
        <v>45365</v>
      </c>
      <c r="I570" s="1">
        <v>45620</v>
      </c>
      <c r="J570">
        <v>255</v>
      </c>
      <c r="K570">
        <v>5</v>
      </c>
      <c r="L570">
        <v>2</v>
      </c>
      <c r="M570" t="s">
        <v>72</v>
      </c>
      <c r="N570" s="4">
        <v>243.65</v>
      </c>
      <c r="O570" t="s">
        <v>37</v>
      </c>
      <c r="P570" t="s">
        <v>51</v>
      </c>
      <c r="Q570" t="s">
        <v>63</v>
      </c>
      <c r="R570" t="s">
        <v>40</v>
      </c>
      <c r="S570" t="s">
        <v>39</v>
      </c>
      <c r="T570">
        <v>4</v>
      </c>
      <c r="U570" t="s">
        <v>87</v>
      </c>
      <c r="V570" t="s">
        <v>53</v>
      </c>
      <c r="W570" t="s">
        <v>54</v>
      </c>
      <c r="X570">
        <v>3</v>
      </c>
      <c r="Y570">
        <v>11</v>
      </c>
      <c r="Z570" t="s">
        <v>44</v>
      </c>
      <c r="AA570" t="s">
        <v>87</v>
      </c>
      <c r="AB570">
        <v>4</v>
      </c>
      <c r="AC570" t="s">
        <v>114</v>
      </c>
      <c r="AD570" t="s">
        <v>67</v>
      </c>
      <c r="AE570" s="15">
        <v>121.825</v>
      </c>
      <c r="AF570" s="4">
        <v>48.730000000000004</v>
      </c>
    </row>
    <row r="571" spans="1:32" x14ac:dyDescent="0.25">
      <c r="A571" t="s">
        <v>1792</v>
      </c>
      <c r="B571" t="s">
        <v>1793</v>
      </c>
      <c r="C571">
        <v>51</v>
      </c>
      <c r="D571" t="s">
        <v>32</v>
      </c>
      <c r="E571" t="s">
        <v>59</v>
      </c>
      <c r="F571" t="s">
        <v>34</v>
      </c>
      <c r="G571" t="s">
        <v>1794</v>
      </c>
      <c r="H571" s="1">
        <v>45417</v>
      </c>
      <c r="I571" s="1">
        <v>45597</v>
      </c>
      <c r="J571">
        <v>180</v>
      </c>
      <c r="K571">
        <v>7</v>
      </c>
      <c r="L571">
        <v>4</v>
      </c>
      <c r="M571" t="s">
        <v>36</v>
      </c>
      <c r="N571" s="4">
        <v>1137.73</v>
      </c>
      <c r="O571" t="s">
        <v>79</v>
      </c>
      <c r="P571" t="s">
        <v>80</v>
      </c>
      <c r="Q571" t="s">
        <v>39</v>
      </c>
      <c r="R571" t="s">
        <v>40</v>
      </c>
      <c r="S571" t="s">
        <v>39</v>
      </c>
      <c r="T571">
        <v>6</v>
      </c>
      <c r="U571" t="s">
        <v>41</v>
      </c>
      <c r="V571" t="s">
        <v>81</v>
      </c>
      <c r="W571" t="s">
        <v>54</v>
      </c>
      <c r="X571">
        <v>5</v>
      </c>
      <c r="Y571">
        <v>11</v>
      </c>
      <c r="Z571" t="s">
        <v>44</v>
      </c>
      <c r="AA571" t="s">
        <v>41</v>
      </c>
      <c r="AB571">
        <v>3</v>
      </c>
      <c r="AC571" t="s">
        <v>114</v>
      </c>
      <c r="AD571" t="s">
        <v>145</v>
      </c>
      <c r="AE571" s="15">
        <v>284.4325</v>
      </c>
      <c r="AF571" s="4">
        <v>162.53285714285715</v>
      </c>
    </row>
    <row r="572" spans="1:32" x14ac:dyDescent="0.25">
      <c r="A572" t="s">
        <v>1795</v>
      </c>
      <c r="B572" t="s">
        <v>1796</v>
      </c>
      <c r="C572">
        <v>44</v>
      </c>
      <c r="D572" t="s">
        <v>96</v>
      </c>
      <c r="E572" t="s">
        <v>109</v>
      </c>
      <c r="F572" t="s">
        <v>34</v>
      </c>
      <c r="G572" t="s">
        <v>1797</v>
      </c>
      <c r="H572" s="1">
        <v>45591</v>
      </c>
      <c r="I572" s="1">
        <v>45617</v>
      </c>
      <c r="J572">
        <v>26</v>
      </c>
      <c r="K572">
        <v>14</v>
      </c>
      <c r="L572">
        <v>1</v>
      </c>
      <c r="M572" t="s">
        <v>36</v>
      </c>
      <c r="N572" s="4">
        <v>1687.01</v>
      </c>
      <c r="O572" t="s">
        <v>73</v>
      </c>
      <c r="P572" t="s">
        <v>86</v>
      </c>
      <c r="Q572" t="s">
        <v>39</v>
      </c>
      <c r="R572" t="s">
        <v>40</v>
      </c>
      <c r="S572" t="s">
        <v>39</v>
      </c>
      <c r="T572">
        <v>13</v>
      </c>
      <c r="U572" t="s">
        <v>41</v>
      </c>
      <c r="V572" t="s">
        <v>42</v>
      </c>
      <c r="W572" t="s">
        <v>54</v>
      </c>
      <c r="X572">
        <v>10</v>
      </c>
      <c r="Y572">
        <v>11</v>
      </c>
      <c r="Z572" t="s">
        <v>55</v>
      </c>
      <c r="AA572" t="s">
        <v>87</v>
      </c>
      <c r="AB572">
        <v>2</v>
      </c>
      <c r="AC572" t="s">
        <v>45</v>
      </c>
      <c r="AD572" t="s">
        <v>93</v>
      </c>
      <c r="AE572" s="15">
        <v>1687.01</v>
      </c>
      <c r="AF572" s="4">
        <v>120.50071428571428</v>
      </c>
    </row>
    <row r="573" spans="1:32" x14ac:dyDescent="0.25">
      <c r="A573" t="s">
        <v>1798</v>
      </c>
      <c r="B573" t="s">
        <v>1799</v>
      </c>
      <c r="C573">
        <v>33</v>
      </c>
      <c r="D573" t="s">
        <v>58</v>
      </c>
      <c r="E573" t="s">
        <v>59</v>
      </c>
      <c r="F573" t="s">
        <v>90</v>
      </c>
      <c r="G573" t="s">
        <v>1800</v>
      </c>
      <c r="H573" s="1">
        <v>45307</v>
      </c>
      <c r="I573" s="1">
        <v>45615</v>
      </c>
      <c r="J573">
        <v>308</v>
      </c>
      <c r="K573">
        <v>4</v>
      </c>
      <c r="L573">
        <v>2</v>
      </c>
      <c r="M573" t="s">
        <v>36</v>
      </c>
      <c r="N573" s="4">
        <v>1575.77</v>
      </c>
      <c r="O573" t="s">
        <v>37</v>
      </c>
      <c r="P573" t="s">
        <v>62</v>
      </c>
      <c r="Q573" t="s">
        <v>39</v>
      </c>
      <c r="R573" t="s">
        <v>64</v>
      </c>
      <c r="S573" t="s">
        <v>39</v>
      </c>
      <c r="T573">
        <v>3</v>
      </c>
      <c r="U573" t="s">
        <v>41</v>
      </c>
      <c r="V573" t="s">
        <v>81</v>
      </c>
      <c r="W573" t="s">
        <v>54</v>
      </c>
      <c r="X573">
        <v>1</v>
      </c>
      <c r="Y573">
        <v>11</v>
      </c>
      <c r="Z573" t="s">
        <v>44</v>
      </c>
      <c r="AA573" t="s">
        <v>41</v>
      </c>
      <c r="AB573">
        <v>5</v>
      </c>
      <c r="AC573" t="s">
        <v>114</v>
      </c>
      <c r="AD573" t="s">
        <v>46</v>
      </c>
      <c r="AE573" s="15">
        <v>787.88499999999999</v>
      </c>
      <c r="AF573" s="4">
        <v>393.9425</v>
      </c>
    </row>
    <row r="574" spans="1:32" x14ac:dyDescent="0.25">
      <c r="A574" t="s">
        <v>1801</v>
      </c>
      <c r="B574" t="s">
        <v>1802</v>
      </c>
      <c r="C574">
        <v>25</v>
      </c>
      <c r="D574" t="s">
        <v>58</v>
      </c>
      <c r="E574" t="s">
        <v>109</v>
      </c>
      <c r="F574" t="s">
        <v>34</v>
      </c>
      <c r="G574" t="s">
        <v>1803</v>
      </c>
      <c r="H574" s="1">
        <v>45386</v>
      </c>
      <c r="I574" s="1">
        <v>45404</v>
      </c>
      <c r="J574">
        <v>18</v>
      </c>
      <c r="K574">
        <v>8</v>
      </c>
      <c r="L574">
        <v>1</v>
      </c>
      <c r="M574" t="s">
        <v>72</v>
      </c>
      <c r="N574" s="4">
        <v>668.59</v>
      </c>
      <c r="O574" t="s">
        <v>37</v>
      </c>
      <c r="P574" t="s">
        <v>51</v>
      </c>
      <c r="Q574" t="s">
        <v>102</v>
      </c>
      <c r="R574" t="s">
        <v>64</v>
      </c>
      <c r="S574" t="s">
        <v>39</v>
      </c>
      <c r="T574">
        <v>7</v>
      </c>
      <c r="U574" t="s">
        <v>41</v>
      </c>
      <c r="V574" t="s">
        <v>81</v>
      </c>
      <c r="W574" t="s">
        <v>103</v>
      </c>
      <c r="X574">
        <v>4</v>
      </c>
      <c r="Y574">
        <v>4</v>
      </c>
      <c r="Z574" t="s">
        <v>44</v>
      </c>
      <c r="AA574" t="s">
        <v>41</v>
      </c>
      <c r="AB574">
        <v>4</v>
      </c>
      <c r="AC574" t="s">
        <v>114</v>
      </c>
      <c r="AD574" t="s">
        <v>67</v>
      </c>
      <c r="AE574" s="15">
        <v>668.59</v>
      </c>
      <c r="AF574" s="4">
        <v>83.573750000000004</v>
      </c>
    </row>
    <row r="575" spans="1:32" x14ac:dyDescent="0.25">
      <c r="A575" t="s">
        <v>1804</v>
      </c>
      <c r="B575" t="s">
        <v>1805</v>
      </c>
      <c r="C575">
        <v>31</v>
      </c>
      <c r="D575" t="s">
        <v>32</v>
      </c>
      <c r="E575" t="s">
        <v>49</v>
      </c>
      <c r="F575" t="s">
        <v>90</v>
      </c>
      <c r="G575" t="s">
        <v>1806</v>
      </c>
      <c r="H575" s="1">
        <v>45324</v>
      </c>
      <c r="I575" s="1">
        <v>45561</v>
      </c>
      <c r="J575">
        <v>237</v>
      </c>
      <c r="K575">
        <v>6</v>
      </c>
      <c r="L575">
        <v>3</v>
      </c>
      <c r="M575" t="s">
        <v>61</v>
      </c>
      <c r="N575" s="4">
        <v>1859.99</v>
      </c>
      <c r="O575" t="s">
        <v>79</v>
      </c>
      <c r="P575" t="s">
        <v>86</v>
      </c>
      <c r="Q575" t="s">
        <v>63</v>
      </c>
      <c r="R575" t="s">
        <v>40</v>
      </c>
      <c r="S575" t="s">
        <v>228</v>
      </c>
      <c r="T575">
        <v>5</v>
      </c>
      <c r="U575" t="s">
        <v>41</v>
      </c>
      <c r="V575" t="s">
        <v>53</v>
      </c>
      <c r="W575" t="s">
        <v>103</v>
      </c>
      <c r="X575">
        <v>2</v>
      </c>
      <c r="Y575">
        <v>9</v>
      </c>
      <c r="Z575" t="s">
        <v>44</v>
      </c>
      <c r="AA575" t="s">
        <v>87</v>
      </c>
      <c r="AB575">
        <v>1</v>
      </c>
      <c r="AC575" t="s">
        <v>66</v>
      </c>
      <c r="AD575" t="s">
        <v>46</v>
      </c>
      <c r="AE575" s="15">
        <v>619.99666666666667</v>
      </c>
      <c r="AF575" s="4">
        <v>309.99833333333333</v>
      </c>
    </row>
    <row r="576" spans="1:32" x14ac:dyDescent="0.25">
      <c r="A576" t="s">
        <v>1807</v>
      </c>
      <c r="B576" t="s">
        <v>1808</v>
      </c>
      <c r="C576">
        <v>21</v>
      </c>
      <c r="D576" t="s">
        <v>96</v>
      </c>
      <c r="E576" t="s">
        <v>84</v>
      </c>
      <c r="F576" t="s">
        <v>34</v>
      </c>
      <c r="G576" t="s">
        <v>1809</v>
      </c>
      <c r="H576" s="1">
        <v>45520</v>
      </c>
      <c r="I576" s="1">
        <v>45579</v>
      </c>
      <c r="J576">
        <v>59</v>
      </c>
      <c r="K576">
        <v>6</v>
      </c>
      <c r="L576">
        <v>3</v>
      </c>
      <c r="M576" t="s">
        <v>36</v>
      </c>
      <c r="N576" s="4">
        <v>1314.25</v>
      </c>
      <c r="O576" t="s">
        <v>79</v>
      </c>
      <c r="P576" t="s">
        <v>92</v>
      </c>
      <c r="Q576" t="s">
        <v>39</v>
      </c>
      <c r="R576" t="s">
        <v>40</v>
      </c>
      <c r="S576" t="s">
        <v>39</v>
      </c>
      <c r="T576">
        <v>5</v>
      </c>
      <c r="U576" t="s">
        <v>41</v>
      </c>
      <c r="V576" t="s">
        <v>53</v>
      </c>
      <c r="W576" t="s">
        <v>103</v>
      </c>
      <c r="X576">
        <v>8</v>
      </c>
      <c r="Y576">
        <v>10</v>
      </c>
      <c r="Z576" t="s">
        <v>44</v>
      </c>
      <c r="AA576" t="s">
        <v>87</v>
      </c>
      <c r="AB576">
        <v>5</v>
      </c>
      <c r="AC576" t="s">
        <v>164</v>
      </c>
      <c r="AD576" t="s">
        <v>67</v>
      </c>
      <c r="AE576" s="15">
        <v>438.08333333333331</v>
      </c>
      <c r="AF576" s="4">
        <v>219.04166666666666</v>
      </c>
    </row>
    <row r="577" spans="1:32" x14ac:dyDescent="0.25">
      <c r="A577" t="s">
        <v>1810</v>
      </c>
      <c r="B577" t="s">
        <v>1811</v>
      </c>
      <c r="C577">
        <v>38</v>
      </c>
      <c r="D577" t="s">
        <v>32</v>
      </c>
      <c r="E577" t="s">
        <v>70</v>
      </c>
      <c r="F577" t="s">
        <v>34</v>
      </c>
      <c r="G577" t="s">
        <v>1812</v>
      </c>
      <c r="H577" s="1">
        <v>45541</v>
      </c>
      <c r="I577" s="1">
        <v>45633</v>
      </c>
      <c r="J577">
        <v>92</v>
      </c>
      <c r="K577">
        <v>1</v>
      </c>
      <c r="L577">
        <v>2</v>
      </c>
      <c r="M577" t="s">
        <v>61</v>
      </c>
      <c r="N577" s="4">
        <v>448.51</v>
      </c>
      <c r="O577" t="s">
        <v>79</v>
      </c>
      <c r="P577" t="s">
        <v>86</v>
      </c>
      <c r="Q577" t="s">
        <v>63</v>
      </c>
      <c r="R577" t="s">
        <v>52</v>
      </c>
      <c r="S577" t="s">
        <v>119</v>
      </c>
      <c r="T577">
        <v>0</v>
      </c>
      <c r="U577" t="s">
        <v>87</v>
      </c>
      <c r="V577" t="s">
        <v>42</v>
      </c>
      <c r="W577" t="s">
        <v>103</v>
      </c>
      <c r="X577">
        <v>9</v>
      </c>
      <c r="Y577">
        <v>12</v>
      </c>
      <c r="Z577" t="s">
        <v>55</v>
      </c>
      <c r="AA577" t="s">
        <v>87</v>
      </c>
      <c r="AB577">
        <v>2</v>
      </c>
      <c r="AC577" t="s">
        <v>66</v>
      </c>
      <c r="AD577" t="s">
        <v>46</v>
      </c>
      <c r="AE577" s="15">
        <v>224.255</v>
      </c>
      <c r="AF577" s="4">
        <v>448.51</v>
      </c>
    </row>
    <row r="578" spans="1:32" x14ac:dyDescent="0.25">
      <c r="A578" t="s">
        <v>1813</v>
      </c>
      <c r="B578" t="s">
        <v>1814</v>
      </c>
      <c r="C578">
        <v>27</v>
      </c>
      <c r="D578" t="s">
        <v>32</v>
      </c>
      <c r="E578" t="s">
        <v>49</v>
      </c>
      <c r="F578" t="s">
        <v>34</v>
      </c>
      <c r="G578" t="s">
        <v>1815</v>
      </c>
      <c r="H578" s="1">
        <v>45425</v>
      </c>
      <c r="I578" s="1">
        <v>45477</v>
      </c>
      <c r="J578">
        <v>52</v>
      </c>
      <c r="K578">
        <v>12</v>
      </c>
      <c r="L578">
        <v>3</v>
      </c>
      <c r="M578" t="s">
        <v>72</v>
      </c>
      <c r="N578" s="4">
        <v>480</v>
      </c>
      <c r="O578" t="s">
        <v>73</v>
      </c>
      <c r="P578" t="s">
        <v>86</v>
      </c>
      <c r="Q578" t="s">
        <v>74</v>
      </c>
      <c r="R578" t="s">
        <v>52</v>
      </c>
      <c r="S578" t="s">
        <v>39</v>
      </c>
      <c r="T578">
        <v>11</v>
      </c>
      <c r="U578" t="s">
        <v>41</v>
      </c>
      <c r="V578" t="s">
        <v>42</v>
      </c>
      <c r="W578" t="s">
        <v>54</v>
      </c>
      <c r="X578">
        <v>5</v>
      </c>
      <c r="Y578">
        <v>7</v>
      </c>
      <c r="Z578" t="s">
        <v>44</v>
      </c>
      <c r="AA578" t="s">
        <v>41</v>
      </c>
      <c r="AB578">
        <v>3</v>
      </c>
      <c r="AC578" t="s">
        <v>114</v>
      </c>
      <c r="AD578" t="s">
        <v>67</v>
      </c>
      <c r="AE578" s="15">
        <v>160</v>
      </c>
      <c r="AF578" s="4">
        <v>40</v>
      </c>
    </row>
    <row r="579" spans="1:32" x14ac:dyDescent="0.25">
      <c r="A579" t="s">
        <v>1816</v>
      </c>
      <c r="B579" t="s">
        <v>1817</v>
      </c>
      <c r="C579">
        <v>35</v>
      </c>
      <c r="D579" t="s">
        <v>32</v>
      </c>
      <c r="E579" t="s">
        <v>109</v>
      </c>
      <c r="F579" t="s">
        <v>34</v>
      </c>
      <c r="G579" t="s">
        <v>1818</v>
      </c>
      <c r="H579" s="1">
        <v>45508</v>
      </c>
      <c r="I579" s="1">
        <v>45511</v>
      </c>
      <c r="J579">
        <v>3</v>
      </c>
      <c r="K579">
        <v>14</v>
      </c>
      <c r="L579">
        <v>3</v>
      </c>
      <c r="M579" t="s">
        <v>72</v>
      </c>
      <c r="N579" s="4">
        <v>1796.29</v>
      </c>
      <c r="O579" t="s">
        <v>37</v>
      </c>
      <c r="P579" t="s">
        <v>38</v>
      </c>
      <c r="Q579" t="s">
        <v>74</v>
      </c>
      <c r="R579" t="s">
        <v>64</v>
      </c>
      <c r="S579" t="s">
        <v>39</v>
      </c>
      <c r="T579">
        <v>13</v>
      </c>
      <c r="U579" t="s">
        <v>41</v>
      </c>
      <c r="V579" t="s">
        <v>53</v>
      </c>
      <c r="W579" t="s">
        <v>43</v>
      </c>
      <c r="X579">
        <v>8</v>
      </c>
      <c r="Y579">
        <v>8</v>
      </c>
      <c r="Z579" t="s">
        <v>44</v>
      </c>
      <c r="AA579" t="s">
        <v>87</v>
      </c>
      <c r="AB579">
        <v>3</v>
      </c>
      <c r="AC579" t="s">
        <v>66</v>
      </c>
      <c r="AD579" t="s">
        <v>46</v>
      </c>
      <c r="AE579" s="15">
        <v>598.76333333333332</v>
      </c>
      <c r="AF579" s="4">
        <v>128.30642857142857</v>
      </c>
    </row>
    <row r="580" spans="1:32" x14ac:dyDescent="0.25">
      <c r="A580" t="s">
        <v>1819</v>
      </c>
      <c r="B580" t="s">
        <v>1820</v>
      </c>
      <c r="C580">
        <v>48</v>
      </c>
      <c r="D580" t="s">
        <v>58</v>
      </c>
      <c r="E580" t="s">
        <v>70</v>
      </c>
      <c r="F580" t="s">
        <v>90</v>
      </c>
      <c r="G580" t="s">
        <v>1821</v>
      </c>
      <c r="H580" s="1">
        <v>45339</v>
      </c>
      <c r="I580" s="1">
        <v>45382</v>
      </c>
      <c r="J580">
        <v>43</v>
      </c>
      <c r="K580">
        <v>1</v>
      </c>
      <c r="L580">
        <v>4</v>
      </c>
      <c r="M580" t="s">
        <v>61</v>
      </c>
      <c r="N580" s="4">
        <v>1816.16</v>
      </c>
      <c r="O580" t="s">
        <v>73</v>
      </c>
      <c r="P580" t="s">
        <v>86</v>
      </c>
      <c r="Q580" t="s">
        <v>74</v>
      </c>
      <c r="R580" t="s">
        <v>52</v>
      </c>
      <c r="S580" t="s">
        <v>228</v>
      </c>
      <c r="T580">
        <v>0</v>
      </c>
      <c r="U580" t="s">
        <v>87</v>
      </c>
      <c r="V580" t="s">
        <v>53</v>
      </c>
      <c r="W580" t="s">
        <v>54</v>
      </c>
      <c r="X580">
        <v>2</v>
      </c>
      <c r="Y580">
        <v>3</v>
      </c>
      <c r="Z580" t="s">
        <v>44</v>
      </c>
      <c r="AA580" t="s">
        <v>41</v>
      </c>
      <c r="AB580">
        <v>1</v>
      </c>
      <c r="AC580" t="s">
        <v>66</v>
      </c>
      <c r="AD580" t="s">
        <v>93</v>
      </c>
      <c r="AE580" s="15">
        <v>454.04</v>
      </c>
      <c r="AF580" s="4">
        <v>1816.16</v>
      </c>
    </row>
    <row r="581" spans="1:32" x14ac:dyDescent="0.25">
      <c r="A581" t="s">
        <v>1822</v>
      </c>
      <c r="B581" t="s">
        <v>1823</v>
      </c>
      <c r="C581">
        <v>40</v>
      </c>
      <c r="D581" t="s">
        <v>32</v>
      </c>
      <c r="E581" t="s">
        <v>59</v>
      </c>
      <c r="F581" t="s">
        <v>34</v>
      </c>
      <c r="G581" t="s">
        <v>1824</v>
      </c>
      <c r="H581" s="1">
        <v>45367</v>
      </c>
      <c r="I581" s="1">
        <v>45598</v>
      </c>
      <c r="J581">
        <v>231</v>
      </c>
      <c r="K581">
        <v>1</v>
      </c>
      <c r="L581">
        <v>2</v>
      </c>
      <c r="M581" t="s">
        <v>36</v>
      </c>
      <c r="N581" s="4">
        <v>1808.86</v>
      </c>
      <c r="O581" t="s">
        <v>37</v>
      </c>
      <c r="P581" t="s">
        <v>80</v>
      </c>
      <c r="Q581" t="s">
        <v>39</v>
      </c>
      <c r="R581" t="s">
        <v>40</v>
      </c>
      <c r="S581" t="s">
        <v>39</v>
      </c>
      <c r="T581">
        <v>0</v>
      </c>
      <c r="U581" t="s">
        <v>41</v>
      </c>
      <c r="V581" t="s">
        <v>42</v>
      </c>
      <c r="W581" t="s">
        <v>54</v>
      </c>
      <c r="X581">
        <v>3</v>
      </c>
      <c r="Y581">
        <v>11</v>
      </c>
      <c r="Z581" t="s">
        <v>44</v>
      </c>
      <c r="AA581" t="s">
        <v>41</v>
      </c>
      <c r="AB581">
        <v>4</v>
      </c>
      <c r="AC581" t="s">
        <v>66</v>
      </c>
      <c r="AD581" t="s">
        <v>93</v>
      </c>
      <c r="AE581" s="15">
        <v>904.43</v>
      </c>
      <c r="AF581" s="4">
        <v>1808.86</v>
      </c>
    </row>
    <row r="582" spans="1:32" x14ac:dyDescent="0.25">
      <c r="A582" t="s">
        <v>1825</v>
      </c>
      <c r="B582" t="s">
        <v>1826</v>
      </c>
      <c r="C582">
        <v>65</v>
      </c>
      <c r="D582" t="s">
        <v>32</v>
      </c>
      <c r="E582" t="s">
        <v>59</v>
      </c>
      <c r="F582" t="s">
        <v>34</v>
      </c>
      <c r="G582" t="s">
        <v>1827</v>
      </c>
      <c r="H582" s="1">
        <v>45351</v>
      </c>
      <c r="I582" s="1">
        <v>45641</v>
      </c>
      <c r="J582">
        <v>290</v>
      </c>
      <c r="K582">
        <v>13</v>
      </c>
      <c r="L582">
        <v>1</v>
      </c>
      <c r="M582" t="s">
        <v>61</v>
      </c>
      <c r="N582" s="4">
        <v>1108.31</v>
      </c>
      <c r="O582" t="s">
        <v>37</v>
      </c>
      <c r="P582" t="s">
        <v>92</v>
      </c>
      <c r="Q582" t="s">
        <v>74</v>
      </c>
      <c r="R582" t="s">
        <v>52</v>
      </c>
      <c r="S582" t="s">
        <v>228</v>
      </c>
      <c r="T582">
        <v>12</v>
      </c>
      <c r="U582" t="s">
        <v>41</v>
      </c>
      <c r="V582" t="s">
        <v>42</v>
      </c>
      <c r="W582" t="s">
        <v>54</v>
      </c>
      <c r="X582">
        <v>2</v>
      </c>
      <c r="Y582">
        <v>12</v>
      </c>
      <c r="Z582" t="s">
        <v>44</v>
      </c>
      <c r="AA582" t="s">
        <v>87</v>
      </c>
      <c r="AB582">
        <v>2</v>
      </c>
      <c r="AC582" t="s">
        <v>45</v>
      </c>
      <c r="AD582" t="s">
        <v>145</v>
      </c>
      <c r="AE582" s="15">
        <v>1108.31</v>
      </c>
      <c r="AF582" s="4">
        <v>85.254615384615377</v>
      </c>
    </row>
    <row r="583" spans="1:32" x14ac:dyDescent="0.25">
      <c r="A583" t="s">
        <v>1828</v>
      </c>
      <c r="B583" t="s">
        <v>1829</v>
      </c>
      <c r="C583">
        <v>40</v>
      </c>
      <c r="D583" t="s">
        <v>58</v>
      </c>
      <c r="E583" t="s">
        <v>59</v>
      </c>
      <c r="F583" t="s">
        <v>90</v>
      </c>
      <c r="G583" t="s">
        <v>1830</v>
      </c>
      <c r="H583" s="1">
        <v>45500</v>
      </c>
      <c r="I583" s="1">
        <v>45641</v>
      </c>
      <c r="J583">
        <v>141</v>
      </c>
      <c r="K583">
        <v>12</v>
      </c>
      <c r="L583">
        <v>3</v>
      </c>
      <c r="M583" t="s">
        <v>36</v>
      </c>
      <c r="N583" s="4">
        <v>1520.61</v>
      </c>
      <c r="O583" t="s">
        <v>73</v>
      </c>
      <c r="P583" t="s">
        <v>62</v>
      </c>
      <c r="Q583" t="s">
        <v>39</v>
      </c>
      <c r="R583" t="s">
        <v>40</v>
      </c>
      <c r="S583" t="s">
        <v>39</v>
      </c>
      <c r="T583">
        <v>11</v>
      </c>
      <c r="U583" t="s">
        <v>87</v>
      </c>
      <c r="V583" t="s">
        <v>81</v>
      </c>
      <c r="W583" t="s">
        <v>54</v>
      </c>
      <c r="X583">
        <v>7</v>
      </c>
      <c r="Y583">
        <v>12</v>
      </c>
      <c r="Z583" t="s">
        <v>55</v>
      </c>
      <c r="AA583" t="s">
        <v>87</v>
      </c>
      <c r="AB583">
        <v>1</v>
      </c>
      <c r="AC583" t="s">
        <v>66</v>
      </c>
      <c r="AD583" t="s">
        <v>93</v>
      </c>
      <c r="AE583" s="15">
        <v>506.86999999999995</v>
      </c>
      <c r="AF583" s="4">
        <v>126.71749999999999</v>
      </c>
    </row>
    <row r="584" spans="1:32" x14ac:dyDescent="0.25">
      <c r="A584" t="s">
        <v>1831</v>
      </c>
      <c r="B584" t="s">
        <v>1832</v>
      </c>
      <c r="C584">
        <v>36</v>
      </c>
      <c r="D584" t="s">
        <v>58</v>
      </c>
      <c r="E584" t="s">
        <v>77</v>
      </c>
      <c r="F584" t="s">
        <v>34</v>
      </c>
      <c r="G584" t="s">
        <v>1833</v>
      </c>
      <c r="H584" s="1">
        <v>45338</v>
      </c>
      <c r="I584" s="1">
        <v>45453</v>
      </c>
      <c r="J584">
        <v>115</v>
      </c>
      <c r="K584">
        <v>3</v>
      </c>
      <c r="L584">
        <v>2</v>
      </c>
      <c r="M584" t="s">
        <v>36</v>
      </c>
      <c r="N584" s="4">
        <v>853.14</v>
      </c>
      <c r="O584" t="s">
        <v>79</v>
      </c>
      <c r="P584" t="s">
        <v>80</v>
      </c>
      <c r="Q584" t="s">
        <v>39</v>
      </c>
      <c r="R584" t="s">
        <v>64</v>
      </c>
      <c r="S584" t="s">
        <v>39</v>
      </c>
      <c r="T584">
        <v>2</v>
      </c>
      <c r="U584" t="s">
        <v>87</v>
      </c>
      <c r="V584" t="s">
        <v>42</v>
      </c>
      <c r="W584" t="s">
        <v>103</v>
      </c>
      <c r="X584">
        <v>2</v>
      </c>
      <c r="Y584">
        <v>6</v>
      </c>
      <c r="Z584" t="s">
        <v>44</v>
      </c>
      <c r="AA584" t="s">
        <v>87</v>
      </c>
      <c r="AB584">
        <v>5</v>
      </c>
      <c r="AC584" t="s">
        <v>114</v>
      </c>
      <c r="AD584" t="s">
        <v>46</v>
      </c>
      <c r="AE584" s="15">
        <v>426.57</v>
      </c>
      <c r="AF584" s="4">
        <v>284.38</v>
      </c>
    </row>
    <row r="585" spans="1:32" x14ac:dyDescent="0.25">
      <c r="A585" t="s">
        <v>1834</v>
      </c>
      <c r="B585" t="s">
        <v>1835</v>
      </c>
      <c r="C585">
        <v>48</v>
      </c>
      <c r="D585" t="s">
        <v>96</v>
      </c>
      <c r="E585" t="s">
        <v>33</v>
      </c>
      <c r="F585" t="s">
        <v>90</v>
      </c>
      <c r="G585" t="s">
        <v>1836</v>
      </c>
      <c r="H585" s="1">
        <v>45486</v>
      </c>
      <c r="I585" s="1">
        <v>45569</v>
      </c>
      <c r="J585">
        <v>83</v>
      </c>
      <c r="K585">
        <v>10</v>
      </c>
      <c r="L585">
        <v>4</v>
      </c>
      <c r="M585" t="s">
        <v>61</v>
      </c>
      <c r="N585" s="4">
        <v>659.66</v>
      </c>
      <c r="O585" t="s">
        <v>73</v>
      </c>
      <c r="P585" t="s">
        <v>38</v>
      </c>
      <c r="Q585" t="s">
        <v>74</v>
      </c>
      <c r="R585" t="s">
        <v>64</v>
      </c>
      <c r="S585" t="s">
        <v>119</v>
      </c>
      <c r="T585">
        <v>9</v>
      </c>
      <c r="U585" t="s">
        <v>87</v>
      </c>
      <c r="V585" t="s">
        <v>42</v>
      </c>
      <c r="W585" t="s">
        <v>43</v>
      </c>
      <c r="X585">
        <v>7</v>
      </c>
      <c r="Y585">
        <v>10</v>
      </c>
      <c r="Z585" t="s">
        <v>55</v>
      </c>
      <c r="AA585" t="s">
        <v>87</v>
      </c>
      <c r="AB585">
        <v>2</v>
      </c>
      <c r="AC585" t="s">
        <v>66</v>
      </c>
      <c r="AD585" t="s">
        <v>93</v>
      </c>
      <c r="AE585" s="15">
        <v>164.91499999999999</v>
      </c>
      <c r="AF585" s="4">
        <v>65.965999999999994</v>
      </c>
    </row>
    <row r="586" spans="1:32" x14ac:dyDescent="0.25">
      <c r="A586" t="s">
        <v>1837</v>
      </c>
      <c r="B586" t="s">
        <v>1838</v>
      </c>
      <c r="C586">
        <v>34</v>
      </c>
      <c r="D586" t="s">
        <v>32</v>
      </c>
      <c r="E586" t="s">
        <v>109</v>
      </c>
      <c r="F586" t="s">
        <v>34</v>
      </c>
      <c r="G586" t="s">
        <v>1839</v>
      </c>
      <c r="H586" s="1">
        <v>45332</v>
      </c>
      <c r="I586" s="1">
        <v>45402</v>
      </c>
      <c r="J586">
        <v>70</v>
      </c>
      <c r="K586">
        <v>11</v>
      </c>
      <c r="L586">
        <v>4</v>
      </c>
      <c r="M586" t="s">
        <v>36</v>
      </c>
      <c r="N586" s="4">
        <v>834.6</v>
      </c>
      <c r="O586" t="s">
        <v>37</v>
      </c>
      <c r="P586" t="s">
        <v>86</v>
      </c>
      <c r="Q586" t="s">
        <v>39</v>
      </c>
      <c r="R586" t="s">
        <v>40</v>
      </c>
      <c r="S586" t="s">
        <v>39</v>
      </c>
      <c r="T586">
        <v>10</v>
      </c>
      <c r="U586" t="s">
        <v>41</v>
      </c>
      <c r="V586" t="s">
        <v>53</v>
      </c>
      <c r="W586" t="s">
        <v>103</v>
      </c>
      <c r="X586">
        <v>2</v>
      </c>
      <c r="Y586">
        <v>4</v>
      </c>
      <c r="Z586" t="s">
        <v>55</v>
      </c>
      <c r="AA586" t="s">
        <v>41</v>
      </c>
      <c r="AB586">
        <v>5</v>
      </c>
      <c r="AC586" t="s">
        <v>164</v>
      </c>
      <c r="AD586" t="s">
        <v>46</v>
      </c>
      <c r="AE586" s="15">
        <v>208.65</v>
      </c>
      <c r="AF586" s="4">
        <v>75.872727272727275</v>
      </c>
    </row>
    <row r="587" spans="1:32" x14ac:dyDescent="0.25">
      <c r="A587" t="s">
        <v>1840</v>
      </c>
      <c r="B587" t="s">
        <v>1841</v>
      </c>
      <c r="C587">
        <v>31</v>
      </c>
      <c r="D587" t="s">
        <v>32</v>
      </c>
      <c r="E587" t="s">
        <v>49</v>
      </c>
      <c r="F587" t="s">
        <v>34</v>
      </c>
      <c r="G587" t="s">
        <v>1842</v>
      </c>
      <c r="H587" s="1">
        <v>45397</v>
      </c>
      <c r="I587" s="1">
        <v>45642</v>
      </c>
      <c r="J587">
        <v>245</v>
      </c>
      <c r="K587">
        <v>14</v>
      </c>
      <c r="L587">
        <v>1</v>
      </c>
      <c r="M587" t="s">
        <v>72</v>
      </c>
      <c r="N587" s="4">
        <v>1081.3499999999999</v>
      </c>
      <c r="O587" t="s">
        <v>37</v>
      </c>
      <c r="P587" t="s">
        <v>80</v>
      </c>
      <c r="Q587" t="s">
        <v>74</v>
      </c>
      <c r="R587" t="s">
        <v>40</v>
      </c>
      <c r="S587" t="s">
        <v>39</v>
      </c>
      <c r="T587">
        <v>13</v>
      </c>
      <c r="U587" t="s">
        <v>87</v>
      </c>
      <c r="V587" t="s">
        <v>81</v>
      </c>
      <c r="W587" t="s">
        <v>103</v>
      </c>
      <c r="X587">
        <v>4</v>
      </c>
      <c r="Y587">
        <v>12</v>
      </c>
      <c r="Z587" t="s">
        <v>55</v>
      </c>
      <c r="AA587" t="s">
        <v>87</v>
      </c>
      <c r="AB587">
        <v>5</v>
      </c>
      <c r="AC587" t="s">
        <v>164</v>
      </c>
      <c r="AD587" t="s">
        <v>46</v>
      </c>
      <c r="AE587" s="15">
        <v>1081.3499999999999</v>
      </c>
      <c r="AF587" s="4">
        <v>77.239285714285714</v>
      </c>
    </row>
    <row r="588" spans="1:32" x14ac:dyDescent="0.25">
      <c r="A588" t="s">
        <v>1843</v>
      </c>
      <c r="B588" t="s">
        <v>1844</v>
      </c>
      <c r="C588">
        <v>43</v>
      </c>
      <c r="D588" t="s">
        <v>58</v>
      </c>
      <c r="E588" t="s">
        <v>59</v>
      </c>
      <c r="F588" t="s">
        <v>34</v>
      </c>
      <c r="G588" t="s">
        <v>1845</v>
      </c>
      <c r="H588" s="1">
        <v>45465</v>
      </c>
      <c r="I588" s="1">
        <v>45567</v>
      </c>
      <c r="J588">
        <v>102</v>
      </c>
      <c r="K588">
        <v>4</v>
      </c>
      <c r="L588">
        <v>1</v>
      </c>
      <c r="M588" t="s">
        <v>72</v>
      </c>
      <c r="N588" s="4">
        <v>201.44</v>
      </c>
      <c r="O588" t="s">
        <v>79</v>
      </c>
      <c r="P588" t="s">
        <v>38</v>
      </c>
      <c r="Q588" t="s">
        <v>63</v>
      </c>
      <c r="R588" t="s">
        <v>52</v>
      </c>
      <c r="S588" t="s">
        <v>39</v>
      </c>
      <c r="T588">
        <v>3</v>
      </c>
      <c r="U588" t="s">
        <v>41</v>
      </c>
      <c r="V588" t="s">
        <v>81</v>
      </c>
      <c r="W588" t="s">
        <v>43</v>
      </c>
      <c r="X588">
        <v>6</v>
      </c>
      <c r="Y588">
        <v>10</v>
      </c>
      <c r="Z588" t="s">
        <v>55</v>
      </c>
      <c r="AA588" t="s">
        <v>87</v>
      </c>
      <c r="AB588">
        <v>1</v>
      </c>
      <c r="AC588" t="s">
        <v>66</v>
      </c>
      <c r="AD588" t="s">
        <v>93</v>
      </c>
      <c r="AE588" s="15">
        <v>201.44</v>
      </c>
      <c r="AF588" s="4">
        <v>50.36</v>
      </c>
    </row>
    <row r="589" spans="1:32" x14ac:dyDescent="0.25">
      <c r="A589" t="s">
        <v>1846</v>
      </c>
      <c r="B589" t="s">
        <v>1847</v>
      </c>
      <c r="C589">
        <v>34</v>
      </c>
      <c r="D589" t="s">
        <v>32</v>
      </c>
      <c r="E589" t="s">
        <v>70</v>
      </c>
      <c r="F589" t="s">
        <v>34</v>
      </c>
      <c r="G589" t="s">
        <v>1848</v>
      </c>
      <c r="H589" s="1">
        <v>45429</v>
      </c>
      <c r="I589" s="1">
        <v>45489</v>
      </c>
      <c r="J589">
        <v>60</v>
      </c>
      <c r="K589">
        <v>9</v>
      </c>
      <c r="L589">
        <v>1</v>
      </c>
      <c r="M589" t="s">
        <v>61</v>
      </c>
      <c r="N589" s="4">
        <v>1102.26</v>
      </c>
      <c r="O589" t="s">
        <v>79</v>
      </c>
      <c r="P589" t="s">
        <v>38</v>
      </c>
      <c r="Q589" t="s">
        <v>74</v>
      </c>
      <c r="R589" t="s">
        <v>40</v>
      </c>
      <c r="S589" t="s">
        <v>228</v>
      </c>
      <c r="T589">
        <v>8</v>
      </c>
      <c r="U589" t="s">
        <v>41</v>
      </c>
      <c r="V589" t="s">
        <v>81</v>
      </c>
      <c r="W589" t="s">
        <v>103</v>
      </c>
      <c r="X589">
        <v>5</v>
      </c>
      <c r="Y589">
        <v>7</v>
      </c>
      <c r="Z589" t="s">
        <v>44</v>
      </c>
      <c r="AA589" t="s">
        <v>87</v>
      </c>
      <c r="AB589">
        <v>4</v>
      </c>
      <c r="AC589" t="s">
        <v>164</v>
      </c>
      <c r="AD589" t="s">
        <v>46</v>
      </c>
      <c r="AE589" s="15">
        <v>1102.26</v>
      </c>
      <c r="AF589" s="4">
        <v>122.47333333333333</v>
      </c>
    </row>
    <row r="590" spans="1:32" x14ac:dyDescent="0.25">
      <c r="A590" t="s">
        <v>1849</v>
      </c>
      <c r="B590" t="s">
        <v>1850</v>
      </c>
      <c r="C590">
        <v>65</v>
      </c>
      <c r="D590" t="s">
        <v>32</v>
      </c>
      <c r="E590" t="s">
        <v>49</v>
      </c>
      <c r="F590" t="s">
        <v>34</v>
      </c>
      <c r="G590" t="s">
        <v>1851</v>
      </c>
      <c r="H590" s="1">
        <v>45337</v>
      </c>
      <c r="I590" s="1">
        <v>45517</v>
      </c>
      <c r="J590">
        <v>180</v>
      </c>
      <c r="K590">
        <v>11</v>
      </c>
      <c r="L590">
        <v>3</v>
      </c>
      <c r="M590" t="s">
        <v>36</v>
      </c>
      <c r="N590" s="4">
        <v>1571.77</v>
      </c>
      <c r="O590" t="s">
        <v>79</v>
      </c>
      <c r="P590" t="s">
        <v>51</v>
      </c>
      <c r="Q590" t="s">
        <v>39</v>
      </c>
      <c r="R590" t="s">
        <v>40</v>
      </c>
      <c r="S590" t="s">
        <v>39</v>
      </c>
      <c r="T590">
        <v>10</v>
      </c>
      <c r="U590" t="s">
        <v>41</v>
      </c>
      <c r="V590" t="s">
        <v>53</v>
      </c>
      <c r="W590" t="s">
        <v>43</v>
      </c>
      <c r="X590">
        <v>2</v>
      </c>
      <c r="Y590">
        <v>8</v>
      </c>
      <c r="Z590" t="s">
        <v>44</v>
      </c>
      <c r="AA590" t="s">
        <v>87</v>
      </c>
      <c r="AB590">
        <v>3</v>
      </c>
      <c r="AC590" t="s">
        <v>66</v>
      </c>
      <c r="AD590" t="s">
        <v>145</v>
      </c>
      <c r="AE590" s="15">
        <v>523.92333333333329</v>
      </c>
      <c r="AF590" s="4">
        <v>142.88818181818181</v>
      </c>
    </row>
    <row r="591" spans="1:32" x14ac:dyDescent="0.25">
      <c r="A591" t="s">
        <v>1852</v>
      </c>
      <c r="B591" t="s">
        <v>1853</v>
      </c>
      <c r="C591">
        <v>24</v>
      </c>
      <c r="D591" t="s">
        <v>32</v>
      </c>
      <c r="E591" t="s">
        <v>59</v>
      </c>
      <c r="F591" t="s">
        <v>34</v>
      </c>
      <c r="G591" t="s">
        <v>1854</v>
      </c>
      <c r="H591" s="1">
        <v>45619</v>
      </c>
      <c r="I591" s="1">
        <v>45627</v>
      </c>
      <c r="J591">
        <v>8</v>
      </c>
      <c r="K591">
        <v>4</v>
      </c>
      <c r="L591">
        <v>3</v>
      </c>
      <c r="M591" t="s">
        <v>61</v>
      </c>
      <c r="N591" s="4">
        <v>423.88</v>
      </c>
      <c r="O591" t="s">
        <v>37</v>
      </c>
      <c r="P591" t="s">
        <v>118</v>
      </c>
      <c r="Q591" t="s">
        <v>63</v>
      </c>
      <c r="R591" t="s">
        <v>64</v>
      </c>
      <c r="S591" t="s">
        <v>65</v>
      </c>
      <c r="T591">
        <v>3</v>
      </c>
      <c r="U591" t="s">
        <v>41</v>
      </c>
      <c r="V591" t="s">
        <v>53</v>
      </c>
      <c r="W591" t="s">
        <v>54</v>
      </c>
      <c r="X591">
        <v>11</v>
      </c>
      <c r="Y591">
        <v>12</v>
      </c>
      <c r="Z591" t="s">
        <v>55</v>
      </c>
      <c r="AA591" t="s">
        <v>41</v>
      </c>
      <c r="AB591">
        <v>1</v>
      </c>
      <c r="AC591" t="s">
        <v>45</v>
      </c>
      <c r="AD591" t="s">
        <v>67</v>
      </c>
      <c r="AE591" s="15">
        <v>141.29333333333332</v>
      </c>
      <c r="AF591" s="4">
        <v>105.97</v>
      </c>
    </row>
    <row r="592" spans="1:32" x14ac:dyDescent="0.25">
      <c r="A592" t="s">
        <v>1855</v>
      </c>
      <c r="B592" t="s">
        <v>1856</v>
      </c>
      <c r="C592">
        <v>41</v>
      </c>
      <c r="D592" t="s">
        <v>58</v>
      </c>
      <c r="E592" t="s">
        <v>70</v>
      </c>
      <c r="F592" t="s">
        <v>34</v>
      </c>
      <c r="G592" t="s">
        <v>1857</v>
      </c>
      <c r="H592" s="1">
        <v>45357</v>
      </c>
      <c r="I592" s="1">
        <v>45447</v>
      </c>
      <c r="J592">
        <v>90</v>
      </c>
      <c r="K592">
        <v>10</v>
      </c>
      <c r="L592">
        <v>2</v>
      </c>
      <c r="M592" t="s">
        <v>61</v>
      </c>
      <c r="N592" s="4">
        <v>551.73</v>
      </c>
      <c r="O592" t="s">
        <v>79</v>
      </c>
      <c r="P592" t="s">
        <v>86</v>
      </c>
      <c r="Q592" t="s">
        <v>63</v>
      </c>
      <c r="R592" t="s">
        <v>40</v>
      </c>
      <c r="S592" t="s">
        <v>129</v>
      </c>
      <c r="T592">
        <v>9</v>
      </c>
      <c r="U592" t="s">
        <v>87</v>
      </c>
      <c r="V592" t="s">
        <v>81</v>
      </c>
      <c r="W592" t="s">
        <v>54</v>
      </c>
      <c r="X592">
        <v>3</v>
      </c>
      <c r="Y592">
        <v>6</v>
      </c>
      <c r="Z592" t="s">
        <v>55</v>
      </c>
      <c r="AA592" t="s">
        <v>41</v>
      </c>
      <c r="AB592">
        <v>1</v>
      </c>
      <c r="AC592" t="s">
        <v>45</v>
      </c>
      <c r="AD592" t="s">
        <v>93</v>
      </c>
      <c r="AE592" s="15">
        <v>275.86500000000001</v>
      </c>
      <c r="AF592" s="4">
        <v>55.173000000000002</v>
      </c>
    </row>
    <row r="593" spans="1:32" x14ac:dyDescent="0.25">
      <c r="A593" t="s">
        <v>1858</v>
      </c>
      <c r="B593" t="s">
        <v>1859</v>
      </c>
      <c r="C593">
        <v>18</v>
      </c>
      <c r="D593" t="s">
        <v>32</v>
      </c>
      <c r="E593" t="s">
        <v>77</v>
      </c>
      <c r="F593" t="s">
        <v>34</v>
      </c>
      <c r="G593" t="s">
        <v>1860</v>
      </c>
      <c r="H593" s="1">
        <v>45311</v>
      </c>
      <c r="I593" s="1">
        <v>45460</v>
      </c>
      <c r="J593">
        <v>149</v>
      </c>
      <c r="K593">
        <v>11</v>
      </c>
      <c r="L593">
        <v>1</v>
      </c>
      <c r="M593" t="s">
        <v>36</v>
      </c>
      <c r="N593" s="4">
        <v>1577.57</v>
      </c>
      <c r="O593" t="s">
        <v>37</v>
      </c>
      <c r="P593" t="s">
        <v>86</v>
      </c>
      <c r="Q593" t="s">
        <v>39</v>
      </c>
      <c r="R593" t="s">
        <v>52</v>
      </c>
      <c r="S593" t="s">
        <v>39</v>
      </c>
      <c r="T593">
        <v>10</v>
      </c>
      <c r="U593" t="s">
        <v>87</v>
      </c>
      <c r="V593" t="s">
        <v>81</v>
      </c>
      <c r="W593" t="s">
        <v>54</v>
      </c>
      <c r="X593">
        <v>1</v>
      </c>
      <c r="Y593">
        <v>6</v>
      </c>
      <c r="Z593" t="s">
        <v>55</v>
      </c>
      <c r="AA593" t="s">
        <v>41</v>
      </c>
      <c r="AB593">
        <v>3</v>
      </c>
      <c r="AC593" t="s">
        <v>45</v>
      </c>
      <c r="AD593" t="s">
        <v>67</v>
      </c>
      <c r="AE593" s="15">
        <v>1577.57</v>
      </c>
      <c r="AF593" s="4">
        <v>143.41545454545454</v>
      </c>
    </row>
    <row r="594" spans="1:32" x14ac:dyDescent="0.25">
      <c r="A594" t="s">
        <v>1861</v>
      </c>
      <c r="B594" t="s">
        <v>1862</v>
      </c>
      <c r="C594">
        <v>29</v>
      </c>
      <c r="D594" t="s">
        <v>32</v>
      </c>
      <c r="E594" t="s">
        <v>109</v>
      </c>
      <c r="F594" t="s">
        <v>34</v>
      </c>
      <c r="G594" t="s">
        <v>1863</v>
      </c>
      <c r="H594" s="1">
        <v>45457</v>
      </c>
      <c r="I594" s="1">
        <v>45515</v>
      </c>
      <c r="J594">
        <v>58</v>
      </c>
      <c r="K594">
        <v>4</v>
      </c>
      <c r="L594">
        <v>3</v>
      </c>
      <c r="M594" t="s">
        <v>61</v>
      </c>
      <c r="N594" s="4">
        <v>1908.23</v>
      </c>
      <c r="O594" t="s">
        <v>73</v>
      </c>
      <c r="P594" t="s">
        <v>38</v>
      </c>
      <c r="Q594" t="s">
        <v>63</v>
      </c>
      <c r="R594" t="s">
        <v>40</v>
      </c>
      <c r="S594" t="s">
        <v>129</v>
      </c>
      <c r="T594">
        <v>3</v>
      </c>
      <c r="U594" t="s">
        <v>41</v>
      </c>
      <c r="V594" t="s">
        <v>53</v>
      </c>
      <c r="W594" t="s">
        <v>103</v>
      </c>
      <c r="X594">
        <v>6</v>
      </c>
      <c r="Y594">
        <v>8</v>
      </c>
      <c r="Z594" t="s">
        <v>55</v>
      </c>
      <c r="AA594" t="s">
        <v>41</v>
      </c>
      <c r="AB594">
        <v>4</v>
      </c>
      <c r="AC594" t="s">
        <v>164</v>
      </c>
      <c r="AD594" t="s">
        <v>67</v>
      </c>
      <c r="AE594" s="15">
        <v>636.07666666666671</v>
      </c>
      <c r="AF594" s="4">
        <v>477.0575</v>
      </c>
    </row>
    <row r="595" spans="1:32" x14ac:dyDescent="0.25">
      <c r="A595" t="s">
        <v>1864</v>
      </c>
      <c r="B595" t="s">
        <v>1865</v>
      </c>
      <c r="C595">
        <v>50</v>
      </c>
      <c r="D595" t="s">
        <v>58</v>
      </c>
      <c r="E595" t="s">
        <v>84</v>
      </c>
      <c r="F595" t="s">
        <v>90</v>
      </c>
      <c r="G595" t="s">
        <v>1866</v>
      </c>
      <c r="H595" s="1">
        <v>45358</v>
      </c>
      <c r="I595" s="1">
        <v>45610</v>
      </c>
      <c r="J595">
        <v>252</v>
      </c>
      <c r="K595">
        <v>7</v>
      </c>
      <c r="L595">
        <v>2</v>
      </c>
      <c r="M595" t="s">
        <v>36</v>
      </c>
      <c r="N595" s="4">
        <v>1252.9000000000001</v>
      </c>
      <c r="O595" t="s">
        <v>73</v>
      </c>
      <c r="P595" t="s">
        <v>118</v>
      </c>
      <c r="Q595" t="s">
        <v>39</v>
      </c>
      <c r="R595" t="s">
        <v>52</v>
      </c>
      <c r="S595" t="s">
        <v>39</v>
      </c>
      <c r="T595">
        <v>6</v>
      </c>
      <c r="U595" t="s">
        <v>87</v>
      </c>
      <c r="V595" t="s">
        <v>53</v>
      </c>
      <c r="W595" t="s">
        <v>103</v>
      </c>
      <c r="X595">
        <v>3</v>
      </c>
      <c r="Y595">
        <v>11</v>
      </c>
      <c r="Z595" t="s">
        <v>55</v>
      </c>
      <c r="AA595" t="s">
        <v>41</v>
      </c>
      <c r="AB595">
        <v>3</v>
      </c>
      <c r="AC595" t="s">
        <v>45</v>
      </c>
      <c r="AD595" t="s">
        <v>145</v>
      </c>
      <c r="AE595" s="15">
        <v>626.45000000000005</v>
      </c>
      <c r="AF595" s="4">
        <v>178.98571428571429</v>
      </c>
    </row>
    <row r="596" spans="1:32" x14ac:dyDescent="0.25">
      <c r="A596" t="s">
        <v>1867</v>
      </c>
      <c r="B596" t="s">
        <v>1868</v>
      </c>
      <c r="C596">
        <v>48</v>
      </c>
      <c r="D596" t="s">
        <v>58</v>
      </c>
      <c r="E596" t="s">
        <v>59</v>
      </c>
      <c r="F596" t="s">
        <v>90</v>
      </c>
      <c r="G596" t="s">
        <v>1869</v>
      </c>
      <c r="H596" s="1">
        <v>45430</v>
      </c>
      <c r="I596" s="1">
        <v>45577</v>
      </c>
      <c r="J596">
        <v>147</v>
      </c>
      <c r="K596">
        <v>14</v>
      </c>
      <c r="L596">
        <v>4</v>
      </c>
      <c r="M596" t="s">
        <v>72</v>
      </c>
      <c r="N596" s="4">
        <v>1440.93</v>
      </c>
      <c r="O596" t="s">
        <v>79</v>
      </c>
      <c r="P596" t="s">
        <v>62</v>
      </c>
      <c r="Q596" t="s">
        <v>102</v>
      </c>
      <c r="R596" t="s">
        <v>52</v>
      </c>
      <c r="S596" t="s">
        <v>39</v>
      </c>
      <c r="T596">
        <v>13</v>
      </c>
      <c r="U596" t="s">
        <v>41</v>
      </c>
      <c r="V596" t="s">
        <v>81</v>
      </c>
      <c r="W596" t="s">
        <v>103</v>
      </c>
      <c r="X596">
        <v>5</v>
      </c>
      <c r="Y596">
        <v>10</v>
      </c>
      <c r="Z596" t="s">
        <v>55</v>
      </c>
      <c r="AA596" t="s">
        <v>87</v>
      </c>
      <c r="AB596">
        <v>4</v>
      </c>
      <c r="AC596" t="s">
        <v>98</v>
      </c>
      <c r="AD596" t="s">
        <v>93</v>
      </c>
      <c r="AE596" s="15">
        <v>360.23250000000002</v>
      </c>
      <c r="AF596" s="4">
        <v>102.92357142857144</v>
      </c>
    </row>
    <row r="597" spans="1:32" x14ac:dyDescent="0.25">
      <c r="A597" t="s">
        <v>1870</v>
      </c>
      <c r="B597" t="s">
        <v>1871</v>
      </c>
      <c r="C597">
        <v>59</v>
      </c>
      <c r="D597" t="s">
        <v>32</v>
      </c>
      <c r="E597" t="s">
        <v>59</v>
      </c>
      <c r="F597" t="s">
        <v>34</v>
      </c>
      <c r="G597" t="s">
        <v>1872</v>
      </c>
      <c r="H597" s="1">
        <v>45443</v>
      </c>
      <c r="I597" s="1">
        <v>45648</v>
      </c>
      <c r="J597">
        <v>205</v>
      </c>
      <c r="K597">
        <v>1</v>
      </c>
      <c r="L597">
        <v>4</v>
      </c>
      <c r="M597" t="s">
        <v>72</v>
      </c>
      <c r="N597" s="4">
        <v>900.13</v>
      </c>
      <c r="O597" t="s">
        <v>79</v>
      </c>
      <c r="P597" t="s">
        <v>38</v>
      </c>
      <c r="Q597" t="s">
        <v>74</v>
      </c>
      <c r="R597" t="s">
        <v>64</v>
      </c>
      <c r="S597" t="s">
        <v>39</v>
      </c>
      <c r="T597">
        <v>0</v>
      </c>
      <c r="U597" t="s">
        <v>41</v>
      </c>
      <c r="V597" t="s">
        <v>81</v>
      </c>
      <c r="W597" t="s">
        <v>43</v>
      </c>
      <c r="X597">
        <v>5</v>
      </c>
      <c r="Y597">
        <v>12</v>
      </c>
      <c r="Z597" t="s">
        <v>44</v>
      </c>
      <c r="AA597" t="s">
        <v>41</v>
      </c>
      <c r="AB597">
        <v>3</v>
      </c>
      <c r="AC597" t="s">
        <v>114</v>
      </c>
      <c r="AD597" t="s">
        <v>145</v>
      </c>
      <c r="AE597" s="15">
        <v>225.0325</v>
      </c>
      <c r="AF597" s="4">
        <v>900.13</v>
      </c>
    </row>
    <row r="598" spans="1:32" x14ac:dyDescent="0.25">
      <c r="A598" t="s">
        <v>1873</v>
      </c>
      <c r="B598" t="s">
        <v>1874</v>
      </c>
      <c r="C598">
        <v>54</v>
      </c>
      <c r="D598" t="s">
        <v>96</v>
      </c>
      <c r="E598" t="s">
        <v>77</v>
      </c>
      <c r="F598" t="s">
        <v>34</v>
      </c>
      <c r="G598" t="s">
        <v>1875</v>
      </c>
      <c r="H598" s="1">
        <v>45395</v>
      </c>
      <c r="I598" s="1">
        <v>45563</v>
      </c>
      <c r="J598">
        <v>168</v>
      </c>
      <c r="K598">
        <v>11</v>
      </c>
      <c r="L598">
        <v>2</v>
      </c>
      <c r="M598" t="s">
        <v>36</v>
      </c>
      <c r="N598" s="4">
        <v>1606.42</v>
      </c>
      <c r="O598" t="s">
        <v>79</v>
      </c>
      <c r="P598" t="s">
        <v>80</v>
      </c>
      <c r="Q598" t="s">
        <v>39</v>
      </c>
      <c r="R598" t="s">
        <v>40</v>
      </c>
      <c r="S598" t="s">
        <v>39</v>
      </c>
      <c r="T598">
        <v>10</v>
      </c>
      <c r="U598" t="s">
        <v>41</v>
      </c>
      <c r="V598" t="s">
        <v>53</v>
      </c>
      <c r="W598" t="s">
        <v>103</v>
      </c>
      <c r="X598">
        <v>4</v>
      </c>
      <c r="Y598">
        <v>9</v>
      </c>
      <c r="Z598" t="s">
        <v>55</v>
      </c>
      <c r="AA598" t="s">
        <v>41</v>
      </c>
      <c r="AB598">
        <v>4</v>
      </c>
      <c r="AC598" t="s">
        <v>98</v>
      </c>
      <c r="AD598" t="s">
        <v>145</v>
      </c>
      <c r="AE598" s="15">
        <v>803.21</v>
      </c>
      <c r="AF598" s="4">
        <v>146.03818181818181</v>
      </c>
    </row>
    <row r="599" spans="1:32" x14ac:dyDescent="0.25">
      <c r="A599" t="s">
        <v>1876</v>
      </c>
      <c r="B599" t="s">
        <v>1877</v>
      </c>
      <c r="C599">
        <v>26</v>
      </c>
      <c r="D599" t="s">
        <v>32</v>
      </c>
      <c r="E599" t="s">
        <v>70</v>
      </c>
      <c r="F599" t="s">
        <v>34</v>
      </c>
      <c r="G599" t="s">
        <v>1878</v>
      </c>
      <c r="H599" s="1">
        <v>45313</v>
      </c>
      <c r="I599" s="1">
        <v>45496</v>
      </c>
      <c r="J599">
        <v>183</v>
      </c>
      <c r="K599">
        <v>11</v>
      </c>
      <c r="L599">
        <v>4</v>
      </c>
      <c r="M599" t="s">
        <v>61</v>
      </c>
      <c r="N599" s="4">
        <v>1268.25</v>
      </c>
      <c r="O599" t="s">
        <v>79</v>
      </c>
      <c r="P599" t="s">
        <v>80</v>
      </c>
      <c r="Q599" t="s">
        <v>63</v>
      </c>
      <c r="R599" t="s">
        <v>52</v>
      </c>
      <c r="S599" t="s">
        <v>129</v>
      </c>
      <c r="T599">
        <v>10</v>
      </c>
      <c r="U599" t="s">
        <v>87</v>
      </c>
      <c r="V599" t="s">
        <v>53</v>
      </c>
      <c r="W599" t="s">
        <v>54</v>
      </c>
      <c r="X599">
        <v>1</v>
      </c>
      <c r="Y599">
        <v>7</v>
      </c>
      <c r="Z599" t="s">
        <v>55</v>
      </c>
      <c r="AA599" t="s">
        <v>41</v>
      </c>
      <c r="AB599">
        <v>4</v>
      </c>
      <c r="AC599" t="s">
        <v>114</v>
      </c>
      <c r="AD599" t="s">
        <v>67</v>
      </c>
      <c r="AE599" s="15">
        <v>317.0625</v>
      </c>
      <c r="AF599" s="4">
        <v>115.29545454545455</v>
      </c>
    </row>
    <row r="600" spans="1:32" x14ac:dyDescent="0.25">
      <c r="A600" t="s">
        <v>1879</v>
      </c>
      <c r="B600" t="s">
        <v>1880</v>
      </c>
      <c r="C600">
        <v>62</v>
      </c>
      <c r="D600" t="s">
        <v>96</v>
      </c>
      <c r="E600" t="s">
        <v>49</v>
      </c>
      <c r="F600" t="s">
        <v>34</v>
      </c>
      <c r="G600" t="s">
        <v>1881</v>
      </c>
      <c r="H600" s="1">
        <v>45374</v>
      </c>
      <c r="I600" s="1">
        <v>45570</v>
      </c>
      <c r="J600">
        <v>196</v>
      </c>
      <c r="K600">
        <v>10</v>
      </c>
      <c r="L600">
        <v>4</v>
      </c>
      <c r="M600" t="s">
        <v>61</v>
      </c>
      <c r="N600" s="4">
        <v>1934.98</v>
      </c>
      <c r="O600" t="s">
        <v>37</v>
      </c>
      <c r="P600" t="s">
        <v>118</v>
      </c>
      <c r="Q600" t="s">
        <v>63</v>
      </c>
      <c r="R600" t="s">
        <v>52</v>
      </c>
      <c r="S600" t="s">
        <v>119</v>
      </c>
      <c r="T600">
        <v>9</v>
      </c>
      <c r="U600" t="s">
        <v>87</v>
      </c>
      <c r="V600" t="s">
        <v>53</v>
      </c>
      <c r="W600" t="s">
        <v>103</v>
      </c>
      <c r="X600">
        <v>3</v>
      </c>
      <c r="Y600">
        <v>10</v>
      </c>
      <c r="Z600" t="s">
        <v>44</v>
      </c>
      <c r="AA600" t="s">
        <v>87</v>
      </c>
      <c r="AB600">
        <v>2</v>
      </c>
      <c r="AC600" t="s">
        <v>66</v>
      </c>
      <c r="AD600" t="s">
        <v>145</v>
      </c>
      <c r="AE600" s="15">
        <v>483.745</v>
      </c>
      <c r="AF600" s="4">
        <v>193.49799999999999</v>
      </c>
    </row>
    <row r="601" spans="1:32" x14ac:dyDescent="0.25">
      <c r="A601" t="s">
        <v>1882</v>
      </c>
      <c r="B601" t="s">
        <v>1883</v>
      </c>
      <c r="C601">
        <v>51</v>
      </c>
      <c r="D601" t="s">
        <v>32</v>
      </c>
      <c r="E601" t="s">
        <v>49</v>
      </c>
      <c r="F601" t="s">
        <v>34</v>
      </c>
      <c r="G601" t="s">
        <v>1884</v>
      </c>
      <c r="H601" s="1">
        <v>45395</v>
      </c>
      <c r="I601" s="1">
        <v>45629</v>
      </c>
      <c r="J601">
        <v>234</v>
      </c>
      <c r="K601">
        <v>4</v>
      </c>
      <c r="L601">
        <v>3</v>
      </c>
      <c r="M601" t="s">
        <v>72</v>
      </c>
      <c r="N601" s="4">
        <v>207.41</v>
      </c>
      <c r="O601" t="s">
        <v>73</v>
      </c>
      <c r="P601" t="s">
        <v>86</v>
      </c>
      <c r="Q601" t="s">
        <v>74</v>
      </c>
      <c r="R601" t="s">
        <v>40</v>
      </c>
      <c r="S601" t="s">
        <v>39</v>
      </c>
      <c r="T601">
        <v>3</v>
      </c>
      <c r="U601" t="s">
        <v>87</v>
      </c>
      <c r="V601" t="s">
        <v>53</v>
      </c>
      <c r="W601" t="s">
        <v>54</v>
      </c>
      <c r="X601">
        <v>4</v>
      </c>
      <c r="Y601">
        <v>12</v>
      </c>
      <c r="Z601" t="s">
        <v>55</v>
      </c>
      <c r="AA601" t="s">
        <v>41</v>
      </c>
      <c r="AB601">
        <v>3</v>
      </c>
      <c r="AC601" t="s">
        <v>66</v>
      </c>
      <c r="AD601" t="s">
        <v>145</v>
      </c>
      <c r="AE601" s="15">
        <v>69.13666666666667</v>
      </c>
      <c r="AF601" s="4">
        <v>51.852499999999999</v>
      </c>
    </row>
    <row r="602" spans="1:32" x14ac:dyDescent="0.25">
      <c r="A602" t="s">
        <v>1885</v>
      </c>
      <c r="B602" t="s">
        <v>1886</v>
      </c>
      <c r="C602">
        <v>34</v>
      </c>
      <c r="D602" t="s">
        <v>32</v>
      </c>
      <c r="E602" t="s">
        <v>33</v>
      </c>
      <c r="F602" t="s">
        <v>34</v>
      </c>
      <c r="G602" t="s">
        <v>1887</v>
      </c>
      <c r="H602" s="1">
        <v>45382</v>
      </c>
      <c r="I602" s="1">
        <v>45454</v>
      </c>
      <c r="J602">
        <v>72</v>
      </c>
      <c r="K602">
        <v>2</v>
      </c>
      <c r="L602">
        <v>2</v>
      </c>
      <c r="M602" t="s">
        <v>36</v>
      </c>
      <c r="N602" s="4">
        <v>245.82</v>
      </c>
      <c r="O602" t="s">
        <v>73</v>
      </c>
      <c r="P602" t="s">
        <v>38</v>
      </c>
      <c r="Q602" t="s">
        <v>39</v>
      </c>
      <c r="R602" t="s">
        <v>52</v>
      </c>
      <c r="S602" t="s">
        <v>39</v>
      </c>
      <c r="T602">
        <v>1</v>
      </c>
      <c r="U602" t="s">
        <v>41</v>
      </c>
      <c r="V602" t="s">
        <v>42</v>
      </c>
      <c r="W602" t="s">
        <v>103</v>
      </c>
      <c r="X602">
        <v>3</v>
      </c>
      <c r="Y602">
        <v>6</v>
      </c>
      <c r="Z602" t="s">
        <v>55</v>
      </c>
      <c r="AA602" t="s">
        <v>41</v>
      </c>
      <c r="AB602">
        <v>1</v>
      </c>
      <c r="AC602" t="s">
        <v>66</v>
      </c>
      <c r="AD602" t="s">
        <v>46</v>
      </c>
      <c r="AE602" s="15">
        <v>122.91</v>
      </c>
      <c r="AF602" s="4">
        <v>122.91</v>
      </c>
    </row>
    <row r="603" spans="1:32" x14ac:dyDescent="0.25">
      <c r="A603" t="s">
        <v>1888</v>
      </c>
      <c r="B603" t="s">
        <v>1889</v>
      </c>
      <c r="C603">
        <v>37</v>
      </c>
      <c r="D603" t="s">
        <v>96</v>
      </c>
      <c r="E603" t="s">
        <v>77</v>
      </c>
      <c r="F603" t="s">
        <v>90</v>
      </c>
      <c r="G603" t="s">
        <v>1890</v>
      </c>
      <c r="H603" s="1">
        <v>45322</v>
      </c>
      <c r="I603" s="1">
        <v>45481</v>
      </c>
      <c r="J603">
        <v>159</v>
      </c>
      <c r="K603">
        <v>2</v>
      </c>
      <c r="L603">
        <v>3</v>
      </c>
      <c r="M603" t="s">
        <v>36</v>
      </c>
      <c r="N603" s="4">
        <v>1921.24</v>
      </c>
      <c r="O603" t="s">
        <v>73</v>
      </c>
      <c r="P603" t="s">
        <v>51</v>
      </c>
      <c r="Q603" t="s">
        <v>39</v>
      </c>
      <c r="R603" t="s">
        <v>40</v>
      </c>
      <c r="S603" t="s">
        <v>39</v>
      </c>
      <c r="T603">
        <v>1</v>
      </c>
      <c r="U603" t="s">
        <v>87</v>
      </c>
      <c r="V603" t="s">
        <v>53</v>
      </c>
      <c r="W603" t="s">
        <v>43</v>
      </c>
      <c r="X603">
        <v>1</v>
      </c>
      <c r="Y603">
        <v>7</v>
      </c>
      <c r="Z603" t="s">
        <v>55</v>
      </c>
      <c r="AA603" t="s">
        <v>41</v>
      </c>
      <c r="AB603">
        <v>1</v>
      </c>
      <c r="AC603" t="s">
        <v>45</v>
      </c>
      <c r="AD603" t="s">
        <v>46</v>
      </c>
      <c r="AE603" s="15">
        <v>640.4133333333333</v>
      </c>
      <c r="AF603" s="4">
        <v>960.62</v>
      </c>
    </row>
    <row r="604" spans="1:32" x14ac:dyDescent="0.25">
      <c r="A604" t="s">
        <v>1891</v>
      </c>
      <c r="B604" t="s">
        <v>1892</v>
      </c>
      <c r="C604">
        <v>43</v>
      </c>
      <c r="D604" t="s">
        <v>32</v>
      </c>
      <c r="E604" t="s">
        <v>77</v>
      </c>
      <c r="F604" t="s">
        <v>34</v>
      </c>
      <c r="G604" t="s">
        <v>1893</v>
      </c>
      <c r="H604" s="1">
        <v>45320</v>
      </c>
      <c r="I604" s="1">
        <v>45649</v>
      </c>
      <c r="J604">
        <v>329</v>
      </c>
      <c r="K604">
        <v>11</v>
      </c>
      <c r="L604">
        <v>4</v>
      </c>
      <c r="M604" t="s">
        <v>72</v>
      </c>
      <c r="N604" s="4">
        <v>1109.44</v>
      </c>
      <c r="O604" t="s">
        <v>37</v>
      </c>
      <c r="P604" t="s">
        <v>80</v>
      </c>
      <c r="Q604" t="s">
        <v>102</v>
      </c>
      <c r="R604" t="s">
        <v>40</v>
      </c>
      <c r="S604" t="s">
        <v>39</v>
      </c>
      <c r="T604">
        <v>10</v>
      </c>
      <c r="U604" t="s">
        <v>41</v>
      </c>
      <c r="V604" t="s">
        <v>53</v>
      </c>
      <c r="W604" t="s">
        <v>54</v>
      </c>
      <c r="X604">
        <v>1</v>
      </c>
      <c r="Y604">
        <v>12</v>
      </c>
      <c r="Z604" t="s">
        <v>55</v>
      </c>
      <c r="AA604" t="s">
        <v>87</v>
      </c>
      <c r="AB604">
        <v>1</v>
      </c>
      <c r="AC604" t="s">
        <v>66</v>
      </c>
      <c r="AD604" t="s">
        <v>93</v>
      </c>
      <c r="AE604" s="15">
        <v>277.36</v>
      </c>
      <c r="AF604" s="4">
        <v>100.85818181818182</v>
      </c>
    </row>
    <row r="605" spans="1:32" x14ac:dyDescent="0.25">
      <c r="A605" t="s">
        <v>1894</v>
      </c>
      <c r="B605" t="s">
        <v>1895</v>
      </c>
      <c r="C605">
        <v>51</v>
      </c>
      <c r="D605" t="s">
        <v>32</v>
      </c>
      <c r="E605" t="s">
        <v>59</v>
      </c>
      <c r="F605" t="s">
        <v>34</v>
      </c>
      <c r="G605" t="s">
        <v>1896</v>
      </c>
      <c r="H605" s="1">
        <v>45349</v>
      </c>
      <c r="I605" s="1">
        <v>45440</v>
      </c>
      <c r="J605">
        <v>91</v>
      </c>
      <c r="K605">
        <v>10</v>
      </c>
      <c r="L605">
        <v>3</v>
      </c>
      <c r="M605" t="s">
        <v>61</v>
      </c>
      <c r="N605" s="4">
        <v>334.94</v>
      </c>
      <c r="O605" t="s">
        <v>37</v>
      </c>
      <c r="P605" t="s">
        <v>86</v>
      </c>
      <c r="Q605" t="s">
        <v>63</v>
      </c>
      <c r="R605" t="s">
        <v>40</v>
      </c>
      <c r="S605" t="s">
        <v>119</v>
      </c>
      <c r="T605">
        <v>9</v>
      </c>
      <c r="U605" t="s">
        <v>87</v>
      </c>
      <c r="V605" t="s">
        <v>42</v>
      </c>
      <c r="W605" t="s">
        <v>54</v>
      </c>
      <c r="X605">
        <v>2</v>
      </c>
      <c r="Y605">
        <v>5</v>
      </c>
      <c r="Z605" t="s">
        <v>55</v>
      </c>
      <c r="AA605" t="s">
        <v>87</v>
      </c>
      <c r="AB605">
        <v>2</v>
      </c>
      <c r="AC605" t="s">
        <v>3109</v>
      </c>
      <c r="AD605" t="s">
        <v>145</v>
      </c>
      <c r="AE605" s="15">
        <v>111.64666666666666</v>
      </c>
      <c r="AF605" s="4">
        <v>33.494</v>
      </c>
    </row>
    <row r="606" spans="1:32" x14ac:dyDescent="0.25">
      <c r="A606" t="s">
        <v>1897</v>
      </c>
      <c r="B606" t="s">
        <v>1898</v>
      </c>
      <c r="C606">
        <v>55</v>
      </c>
      <c r="D606" t="s">
        <v>58</v>
      </c>
      <c r="E606" t="s">
        <v>109</v>
      </c>
      <c r="F606" t="s">
        <v>90</v>
      </c>
      <c r="G606" t="s">
        <v>1899</v>
      </c>
      <c r="H606" s="1">
        <v>45337</v>
      </c>
      <c r="I606" s="1">
        <v>45568</v>
      </c>
      <c r="J606">
        <v>231</v>
      </c>
      <c r="K606">
        <v>6</v>
      </c>
      <c r="L606">
        <v>2</v>
      </c>
      <c r="M606" t="s">
        <v>36</v>
      </c>
      <c r="N606" s="4">
        <v>280.93</v>
      </c>
      <c r="O606" t="s">
        <v>37</v>
      </c>
      <c r="P606" t="s">
        <v>51</v>
      </c>
      <c r="Q606" t="s">
        <v>39</v>
      </c>
      <c r="R606" t="s">
        <v>64</v>
      </c>
      <c r="S606" t="s">
        <v>39</v>
      </c>
      <c r="T606">
        <v>5</v>
      </c>
      <c r="U606" t="s">
        <v>87</v>
      </c>
      <c r="V606" t="s">
        <v>42</v>
      </c>
      <c r="W606" t="s">
        <v>103</v>
      </c>
      <c r="X606">
        <v>2</v>
      </c>
      <c r="Y606">
        <v>10</v>
      </c>
      <c r="Z606" t="s">
        <v>55</v>
      </c>
      <c r="AA606" t="s">
        <v>41</v>
      </c>
      <c r="AB606">
        <v>4</v>
      </c>
      <c r="AC606" t="s">
        <v>98</v>
      </c>
      <c r="AD606" t="s">
        <v>145</v>
      </c>
      <c r="AE606" s="15">
        <v>140.465</v>
      </c>
      <c r="AF606" s="4">
        <v>46.821666666666665</v>
      </c>
    </row>
    <row r="607" spans="1:32" x14ac:dyDescent="0.25">
      <c r="A607" t="s">
        <v>1900</v>
      </c>
      <c r="B607" t="s">
        <v>1901</v>
      </c>
      <c r="C607">
        <v>28</v>
      </c>
      <c r="D607" t="s">
        <v>58</v>
      </c>
      <c r="E607" t="s">
        <v>109</v>
      </c>
      <c r="F607" t="s">
        <v>34</v>
      </c>
      <c r="G607" t="s">
        <v>1902</v>
      </c>
      <c r="H607" s="1">
        <v>45569</v>
      </c>
      <c r="I607" s="1">
        <v>45569</v>
      </c>
      <c r="J607">
        <v>0</v>
      </c>
      <c r="K607">
        <v>9</v>
      </c>
      <c r="L607">
        <v>2</v>
      </c>
      <c r="M607" t="s">
        <v>36</v>
      </c>
      <c r="N607" s="4">
        <v>1803.02</v>
      </c>
      <c r="O607" t="s">
        <v>73</v>
      </c>
      <c r="P607" t="s">
        <v>38</v>
      </c>
      <c r="Q607" t="s">
        <v>39</v>
      </c>
      <c r="R607" t="s">
        <v>52</v>
      </c>
      <c r="S607" t="s">
        <v>39</v>
      </c>
      <c r="T607">
        <v>8</v>
      </c>
      <c r="U607" t="s">
        <v>41</v>
      </c>
      <c r="V607" t="s">
        <v>53</v>
      </c>
      <c r="W607" t="s">
        <v>54</v>
      </c>
      <c r="X607">
        <v>10</v>
      </c>
      <c r="Y607">
        <v>10</v>
      </c>
      <c r="Z607" t="s">
        <v>44</v>
      </c>
      <c r="AA607" t="s">
        <v>41</v>
      </c>
      <c r="AB607">
        <v>4</v>
      </c>
      <c r="AC607" t="s">
        <v>114</v>
      </c>
      <c r="AD607" t="s">
        <v>67</v>
      </c>
      <c r="AE607" s="15">
        <v>901.51</v>
      </c>
      <c r="AF607" s="4">
        <v>200.33555555555554</v>
      </c>
    </row>
    <row r="608" spans="1:32" x14ac:dyDescent="0.25">
      <c r="A608" t="s">
        <v>1903</v>
      </c>
      <c r="B608" t="s">
        <v>1904</v>
      </c>
      <c r="C608">
        <v>23</v>
      </c>
      <c r="D608" t="s">
        <v>58</v>
      </c>
      <c r="E608" t="s">
        <v>77</v>
      </c>
      <c r="F608" t="s">
        <v>90</v>
      </c>
      <c r="G608" t="s">
        <v>1905</v>
      </c>
      <c r="H608" s="1">
        <v>45437</v>
      </c>
      <c r="I608" s="1">
        <v>45546</v>
      </c>
      <c r="J608">
        <v>109</v>
      </c>
      <c r="K608">
        <v>6</v>
      </c>
      <c r="L608">
        <v>2</v>
      </c>
      <c r="M608" t="s">
        <v>36</v>
      </c>
      <c r="N608" s="4">
        <v>451.46</v>
      </c>
      <c r="O608" t="s">
        <v>37</v>
      </c>
      <c r="P608" t="s">
        <v>118</v>
      </c>
      <c r="Q608" t="s">
        <v>39</v>
      </c>
      <c r="R608" t="s">
        <v>40</v>
      </c>
      <c r="S608" t="s">
        <v>39</v>
      </c>
      <c r="T608">
        <v>5</v>
      </c>
      <c r="U608" t="s">
        <v>41</v>
      </c>
      <c r="V608" t="s">
        <v>42</v>
      </c>
      <c r="W608" t="s">
        <v>54</v>
      </c>
      <c r="X608">
        <v>5</v>
      </c>
      <c r="Y608">
        <v>9</v>
      </c>
      <c r="Z608" t="s">
        <v>44</v>
      </c>
      <c r="AA608" t="s">
        <v>41</v>
      </c>
      <c r="AB608">
        <v>3</v>
      </c>
      <c r="AC608" t="s">
        <v>3109</v>
      </c>
      <c r="AD608" t="s">
        <v>67</v>
      </c>
      <c r="AE608" s="15">
        <v>225.73</v>
      </c>
      <c r="AF608" s="4">
        <v>75.243333333333325</v>
      </c>
    </row>
    <row r="609" spans="1:32" x14ac:dyDescent="0.25">
      <c r="A609" t="s">
        <v>1906</v>
      </c>
      <c r="B609" t="s">
        <v>1907</v>
      </c>
      <c r="C609">
        <v>31</v>
      </c>
      <c r="D609" t="s">
        <v>32</v>
      </c>
      <c r="E609" t="s">
        <v>70</v>
      </c>
      <c r="F609" t="s">
        <v>34</v>
      </c>
      <c r="G609" t="s">
        <v>1908</v>
      </c>
      <c r="H609" s="1">
        <v>45585</v>
      </c>
      <c r="I609" s="1">
        <v>45652</v>
      </c>
      <c r="J609">
        <v>67</v>
      </c>
      <c r="K609">
        <v>11</v>
      </c>
      <c r="L609">
        <v>2</v>
      </c>
      <c r="M609" t="s">
        <v>36</v>
      </c>
      <c r="N609" s="4">
        <v>554.70000000000005</v>
      </c>
      <c r="O609" t="s">
        <v>73</v>
      </c>
      <c r="P609" t="s">
        <v>80</v>
      </c>
      <c r="Q609" t="s">
        <v>39</v>
      </c>
      <c r="R609" t="s">
        <v>40</v>
      </c>
      <c r="S609" t="s">
        <v>39</v>
      </c>
      <c r="T609">
        <v>10</v>
      </c>
      <c r="U609" t="s">
        <v>41</v>
      </c>
      <c r="V609" t="s">
        <v>53</v>
      </c>
      <c r="W609" t="s">
        <v>103</v>
      </c>
      <c r="X609">
        <v>10</v>
      </c>
      <c r="Y609">
        <v>12</v>
      </c>
      <c r="Z609" t="s">
        <v>44</v>
      </c>
      <c r="AA609" t="s">
        <v>87</v>
      </c>
      <c r="AB609">
        <v>2</v>
      </c>
      <c r="AC609" t="s">
        <v>98</v>
      </c>
      <c r="AD609" t="s">
        <v>46</v>
      </c>
      <c r="AE609" s="15">
        <v>277.35000000000002</v>
      </c>
      <c r="AF609" s="4">
        <v>50.427272727272729</v>
      </c>
    </row>
    <row r="610" spans="1:32" x14ac:dyDescent="0.25">
      <c r="A610" t="s">
        <v>1909</v>
      </c>
      <c r="B610" t="s">
        <v>1910</v>
      </c>
      <c r="C610">
        <v>34</v>
      </c>
      <c r="D610" t="s">
        <v>96</v>
      </c>
      <c r="E610" t="s">
        <v>84</v>
      </c>
      <c r="F610" t="s">
        <v>34</v>
      </c>
      <c r="G610" t="s">
        <v>1911</v>
      </c>
      <c r="H610" s="1">
        <v>45495</v>
      </c>
      <c r="I610" s="1">
        <v>45581</v>
      </c>
      <c r="J610">
        <v>86</v>
      </c>
      <c r="K610">
        <v>6</v>
      </c>
      <c r="L610">
        <v>4</v>
      </c>
      <c r="M610" t="s">
        <v>72</v>
      </c>
      <c r="N610" s="4">
        <v>142.30000000000001</v>
      </c>
      <c r="O610" t="s">
        <v>79</v>
      </c>
      <c r="P610" t="s">
        <v>51</v>
      </c>
      <c r="Q610" t="s">
        <v>63</v>
      </c>
      <c r="R610" t="s">
        <v>40</v>
      </c>
      <c r="S610" t="s">
        <v>39</v>
      </c>
      <c r="T610">
        <v>5</v>
      </c>
      <c r="U610" t="s">
        <v>41</v>
      </c>
      <c r="V610" t="s">
        <v>53</v>
      </c>
      <c r="W610" t="s">
        <v>54</v>
      </c>
      <c r="X610">
        <v>7</v>
      </c>
      <c r="Y610">
        <v>10</v>
      </c>
      <c r="Z610" t="s">
        <v>44</v>
      </c>
      <c r="AA610" t="s">
        <v>41</v>
      </c>
      <c r="AB610">
        <v>5</v>
      </c>
      <c r="AC610" t="s">
        <v>98</v>
      </c>
      <c r="AD610" t="s">
        <v>46</v>
      </c>
      <c r="AE610" s="15">
        <v>35.575000000000003</v>
      </c>
      <c r="AF610" s="4">
        <v>23.716666666666669</v>
      </c>
    </row>
    <row r="611" spans="1:32" x14ac:dyDescent="0.25">
      <c r="A611" t="s">
        <v>1912</v>
      </c>
      <c r="B611" t="s">
        <v>1913</v>
      </c>
      <c r="C611">
        <v>21</v>
      </c>
      <c r="D611" t="s">
        <v>58</v>
      </c>
      <c r="E611" t="s">
        <v>77</v>
      </c>
      <c r="F611" t="s">
        <v>34</v>
      </c>
      <c r="G611" t="s">
        <v>1914</v>
      </c>
      <c r="H611" s="1">
        <v>45503</v>
      </c>
      <c r="I611" s="1">
        <v>45577</v>
      </c>
      <c r="J611">
        <v>74</v>
      </c>
      <c r="K611">
        <v>2</v>
      </c>
      <c r="L611">
        <v>1</v>
      </c>
      <c r="M611" t="s">
        <v>61</v>
      </c>
      <c r="N611" s="4">
        <v>1903.27</v>
      </c>
      <c r="O611" t="s">
        <v>79</v>
      </c>
      <c r="P611" t="s">
        <v>62</v>
      </c>
      <c r="Q611" t="s">
        <v>63</v>
      </c>
      <c r="R611" t="s">
        <v>40</v>
      </c>
      <c r="S611" t="s">
        <v>65</v>
      </c>
      <c r="T611">
        <v>1</v>
      </c>
      <c r="U611" t="s">
        <v>41</v>
      </c>
      <c r="V611" t="s">
        <v>53</v>
      </c>
      <c r="W611" t="s">
        <v>54</v>
      </c>
      <c r="X611">
        <v>7</v>
      </c>
      <c r="Y611">
        <v>10</v>
      </c>
      <c r="Z611" t="s">
        <v>55</v>
      </c>
      <c r="AA611" t="s">
        <v>41</v>
      </c>
      <c r="AB611">
        <v>3</v>
      </c>
      <c r="AC611" t="s">
        <v>45</v>
      </c>
      <c r="AD611" t="s">
        <v>67</v>
      </c>
      <c r="AE611" s="15">
        <v>1903.27</v>
      </c>
      <c r="AF611" s="4">
        <v>951.63499999999999</v>
      </c>
    </row>
    <row r="612" spans="1:32" x14ac:dyDescent="0.25">
      <c r="A612" t="s">
        <v>1915</v>
      </c>
      <c r="B612" t="s">
        <v>1916</v>
      </c>
      <c r="C612">
        <v>28</v>
      </c>
      <c r="D612" t="s">
        <v>58</v>
      </c>
      <c r="E612" t="s">
        <v>33</v>
      </c>
      <c r="F612" t="s">
        <v>34</v>
      </c>
      <c r="G612" t="s">
        <v>1917</v>
      </c>
      <c r="H612" s="1">
        <v>45344</v>
      </c>
      <c r="I612" s="1">
        <v>45345</v>
      </c>
      <c r="J612">
        <v>1</v>
      </c>
      <c r="K612">
        <v>10</v>
      </c>
      <c r="L612">
        <v>1</v>
      </c>
      <c r="M612" t="s">
        <v>61</v>
      </c>
      <c r="N612" s="4">
        <v>1794.98</v>
      </c>
      <c r="O612" t="s">
        <v>79</v>
      </c>
      <c r="P612" t="s">
        <v>38</v>
      </c>
      <c r="Q612" t="s">
        <v>74</v>
      </c>
      <c r="R612" t="s">
        <v>64</v>
      </c>
      <c r="S612" t="s">
        <v>228</v>
      </c>
      <c r="T612">
        <v>9</v>
      </c>
      <c r="U612" t="s">
        <v>41</v>
      </c>
      <c r="V612" t="s">
        <v>53</v>
      </c>
      <c r="W612" t="s">
        <v>103</v>
      </c>
      <c r="X612">
        <v>2</v>
      </c>
      <c r="Y612">
        <v>2</v>
      </c>
      <c r="Z612" t="s">
        <v>44</v>
      </c>
      <c r="AA612" t="s">
        <v>87</v>
      </c>
      <c r="AB612">
        <v>4</v>
      </c>
      <c r="AC612" t="s">
        <v>114</v>
      </c>
      <c r="AD612" t="s">
        <v>67</v>
      </c>
      <c r="AE612" s="15">
        <v>1794.98</v>
      </c>
      <c r="AF612" s="4">
        <v>179.49799999999999</v>
      </c>
    </row>
    <row r="613" spans="1:32" x14ac:dyDescent="0.25">
      <c r="A613" t="s">
        <v>1918</v>
      </c>
      <c r="B613" t="s">
        <v>1919</v>
      </c>
      <c r="C613">
        <v>24</v>
      </c>
      <c r="D613" t="s">
        <v>32</v>
      </c>
      <c r="E613" t="s">
        <v>84</v>
      </c>
      <c r="F613" t="s">
        <v>34</v>
      </c>
      <c r="G613" t="s">
        <v>1920</v>
      </c>
      <c r="H613" s="1">
        <v>45346</v>
      </c>
      <c r="I613" s="1">
        <v>45468</v>
      </c>
      <c r="J613">
        <v>122</v>
      </c>
      <c r="K613">
        <v>6</v>
      </c>
      <c r="L613">
        <v>1</v>
      </c>
      <c r="M613" t="s">
        <v>61</v>
      </c>
      <c r="N613" s="4">
        <v>1823.44</v>
      </c>
      <c r="O613" t="s">
        <v>37</v>
      </c>
      <c r="P613" t="s">
        <v>80</v>
      </c>
      <c r="Q613" t="s">
        <v>74</v>
      </c>
      <c r="R613" t="s">
        <v>64</v>
      </c>
      <c r="S613" t="s">
        <v>119</v>
      </c>
      <c r="T613">
        <v>5</v>
      </c>
      <c r="U613" t="s">
        <v>41</v>
      </c>
      <c r="V613" t="s">
        <v>53</v>
      </c>
      <c r="W613" t="s">
        <v>54</v>
      </c>
      <c r="X613">
        <v>2</v>
      </c>
      <c r="Y613">
        <v>6</v>
      </c>
      <c r="Z613" t="s">
        <v>55</v>
      </c>
      <c r="AA613" t="s">
        <v>41</v>
      </c>
      <c r="AB613">
        <v>2</v>
      </c>
      <c r="AC613" t="s">
        <v>45</v>
      </c>
      <c r="AD613" t="s">
        <v>67</v>
      </c>
      <c r="AE613" s="15">
        <v>1823.44</v>
      </c>
      <c r="AF613" s="4">
        <v>303.90666666666669</v>
      </c>
    </row>
    <row r="614" spans="1:32" x14ac:dyDescent="0.25">
      <c r="A614" t="s">
        <v>1921</v>
      </c>
      <c r="B614" t="s">
        <v>1922</v>
      </c>
      <c r="C614">
        <v>43</v>
      </c>
      <c r="D614" t="s">
        <v>58</v>
      </c>
      <c r="E614" t="s">
        <v>59</v>
      </c>
      <c r="F614" t="s">
        <v>34</v>
      </c>
      <c r="G614" t="s">
        <v>1923</v>
      </c>
      <c r="H614" s="1">
        <v>45601</v>
      </c>
      <c r="I614" s="1">
        <v>45607</v>
      </c>
      <c r="J614">
        <v>6</v>
      </c>
      <c r="K614">
        <v>6</v>
      </c>
      <c r="L614">
        <v>1</v>
      </c>
      <c r="M614" t="s">
        <v>72</v>
      </c>
      <c r="N614" s="4">
        <v>245.3</v>
      </c>
      <c r="O614" t="s">
        <v>37</v>
      </c>
      <c r="P614" t="s">
        <v>92</v>
      </c>
      <c r="Q614" t="s">
        <v>74</v>
      </c>
      <c r="R614" t="s">
        <v>52</v>
      </c>
      <c r="S614" t="s">
        <v>39</v>
      </c>
      <c r="T614">
        <v>5</v>
      </c>
      <c r="U614" t="s">
        <v>41</v>
      </c>
      <c r="V614" t="s">
        <v>53</v>
      </c>
      <c r="W614" t="s">
        <v>103</v>
      </c>
      <c r="X614">
        <v>11</v>
      </c>
      <c r="Y614">
        <v>11</v>
      </c>
      <c r="Z614" t="s">
        <v>55</v>
      </c>
      <c r="AA614" t="s">
        <v>87</v>
      </c>
      <c r="AB614">
        <v>5</v>
      </c>
      <c r="AC614" t="s">
        <v>98</v>
      </c>
      <c r="AD614" t="s">
        <v>93</v>
      </c>
      <c r="AE614" s="15">
        <v>245.3</v>
      </c>
      <c r="AF614" s="4">
        <v>40.883333333333333</v>
      </c>
    </row>
    <row r="615" spans="1:32" x14ac:dyDescent="0.25">
      <c r="A615" t="s">
        <v>1924</v>
      </c>
      <c r="B615" t="s">
        <v>1925</v>
      </c>
      <c r="C615">
        <v>55</v>
      </c>
      <c r="D615" t="s">
        <v>32</v>
      </c>
      <c r="E615" t="s">
        <v>59</v>
      </c>
      <c r="F615" t="s">
        <v>34</v>
      </c>
      <c r="G615" t="s">
        <v>1926</v>
      </c>
      <c r="H615" s="1">
        <v>45442</v>
      </c>
      <c r="I615" s="1">
        <v>45549</v>
      </c>
      <c r="J615">
        <v>107</v>
      </c>
      <c r="K615">
        <v>7</v>
      </c>
      <c r="L615">
        <v>2</v>
      </c>
      <c r="M615" t="s">
        <v>61</v>
      </c>
      <c r="N615" s="4">
        <v>1838.68</v>
      </c>
      <c r="O615" t="s">
        <v>37</v>
      </c>
      <c r="P615" t="s">
        <v>80</v>
      </c>
      <c r="Q615" t="s">
        <v>74</v>
      </c>
      <c r="R615" t="s">
        <v>40</v>
      </c>
      <c r="S615" t="s">
        <v>65</v>
      </c>
      <c r="T615">
        <v>6</v>
      </c>
      <c r="U615" t="s">
        <v>87</v>
      </c>
      <c r="V615" t="s">
        <v>81</v>
      </c>
      <c r="W615" t="s">
        <v>54</v>
      </c>
      <c r="X615">
        <v>5</v>
      </c>
      <c r="Y615">
        <v>9</v>
      </c>
      <c r="Z615" t="s">
        <v>44</v>
      </c>
      <c r="AA615" t="s">
        <v>41</v>
      </c>
      <c r="AB615">
        <v>1</v>
      </c>
      <c r="AC615" t="s">
        <v>45</v>
      </c>
      <c r="AD615" t="s">
        <v>145</v>
      </c>
      <c r="AE615" s="15">
        <v>919.34</v>
      </c>
      <c r="AF615" s="4">
        <v>262.66857142857145</v>
      </c>
    </row>
    <row r="616" spans="1:32" x14ac:dyDescent="0.25">
      <c r="A616" t="s">
        <v>1927</v>
      </c>
      <c r="B616" t="s">
        <v>1928</v>
      </c>
      <c r="C616">
        <v>36</v>
      </c>
      <c r="D616" t="s">
        <v>96</v>
      </c>
      <c r="E616" t="s">
        <v>59</v>
      </c>
      <c r="F616" t="s">
        <v>90</v>
      </c>
      <c r="G616" t="s">
        <v>1929</v>
      </c>
      <c r="H616" s="1">
        <v>45336</v>
      </c>
      <c r="I616" s="1">
        <v>45623</v>
      </c>
      <c r="J616">
        <v>287</v>
      </c>
      <c r="K616">
        <v>6</v>
      </c>
      <c r="L616">
        <v>3</v>
      </c>
      <c r="M616" t="s">
        <v>61</v>
      </c>
      <c r="N616" s="4">
        <v>632.76</v>
      </c>
      <c r="O616" t="s">
        <v>73</v>
      </c>
      <c r="P616" t="s">
        <v>38</v>
      </c>
      <c r="Q616" t="s">
        <v>74</v>
      </c>
      <c r="R616" t="s">
        <v>64</v>
      </c>
      <c r="S616" t="s">
        <v>228</v>
      </c>
      <c r="T616">
        <v>5</v>
      </c>
      <c r="U616" t="s">
        <v>87</v>
      </c>
      <c r="V616" t="s">
        <v>53</v>
      </c>
      <c r="W616" t="s">
        <v>103</v>
      </c>
      <c r="X616">
        <v>2</v>
      </c>
      <c r="Y616">
        <v>11</v>
      </c>
      <c r="Z616" t="s">
        <v>55</v>
      </c>
      <c r="AA616" t="s">
        <v>87</v>
      </c>
      <c r="AB616">
        <v>1</v>
      </c>
      <c r="AC616" t="s">
        <v>66</v>
      </c>
      <c r="AD616" t="s">
        <v>46</v>
      </c>
      <c r="AE616" s="15">
        <v>210.92</v>
      </c>
      <c r="AF616" s="4">
        <v>105.46</v>
      </c>
    </row>
    <row r="617" spans="1:32" x14ac:dyDescent="0.25">
      <c r="A617" t="s">
        <v>1930</v>
      </c>
      <c r="B617" t="s">
        <v>1931</v>
      </c>
      <c r="C617">
        <v>53</v>
      </c>
      <c r="D617" t="s">
        <v>32</v>
      </c>
      <c r="E617" t="s">
        <v>59</v>
      </c>
      <c r="F617" t="s">
        <v>34</v>
      </c>
      <c r="G617" t="s">
        <v>1932</v>
      </c>
      <c r="H617" s="1">
        <v>45496</v>
      </c>
      <c r="I617" s="1">
        <v>45561</v>
      </c>
      <c r="J617">
        <v>65</v>
      </c>
      <c r="K617">
        <v>5</v>
      </c>
      <c r="L617">
        <v>4</v>
      </c>
      <c r="M617" t="s">
        <v>36</v>
      </c>
      <c r="N617" s="4">
        <v>1955.31</v>
      </c>
      <c r="O617" t="s">
        <v>37</v>
      </c>
      <c r="P617" t="s">
        <v>62</v>
      </c>
      <c r="Q617" t="s">
        <v>39</v>
      </c>
      <c r="R617" t="s">
        <v>52</v>
      </c>
      <c r="S617" t="s">
        <v>39</v>
      </c>
      <c r="T617">
        <v>4</v>
      </c>
      <c r="U617" t="s">
        <v>87</v>
      </c>
      <c r="V617" t="s">
        <v>53</v>
      </c>
      <c r="W617" t="s">
        <v>43</v>
      </c>
      <c r="X617">
        <v>7</v>
      </c>
      <c r="Y617">
        <v>9</v>
      </c>
      <c r="Z617" t="s">
        <v>44</v>
      </c>
      <c r="AA617" t="s">
        <v>41</v>
      </c>
      <c r="AB617">
        <v>5</v>
      </c>
      <c r="AC617" t="s">
        <v>98</v>
      </c>
      <c r="AD617" t="s">
        <v>145</v>
      </c>
      <c r="AE617" s="15">
        <v>488.82749999999999</v>
      </c>
      <c r="AF617" s="4">
        <v>391.06200000000001</v>
      </c>
    </row>
    <row r="618" spans="1:32" x14ac:dyDescent="0.25">
      <c r="A618" t="s">
        <v>1933</v>
      </c>
      <c r="B618" t="s">
        <v>1934</v>
      </c>
      <c r="C618">
        <v>44</v>
      </c>
      <c r="D618" t="s">
        <v>32</v>
      </c>
      <c r="E618" t="s">
        <v>33</v>
      </c>
      <c r="F618" t="s">
        <v>34</v>
      </c>
      <c r="G618" t="s">
        <v>1935</v>
      </c>
      <c r="H618" s="1">
        <v>45506</v>
      </c>
      <c r="I618" s="1">
        <v>45586</v>
      </c>
      <c r="J618">
        <v>80</v>
      </c>
      <c r="K618">
        <v>10</v>
      </c>
      <c r="L618">
        <v>3</v>
      </c>
      <c r="M618" t="s">
        <v>61</v>
      </c>
      <c r="N618" s="4">
        <v>1360.05</v>
      </c>
      <c r="O618" t="s">
        <v>37</v>
      </c>
      <c r="P618" t="s">
        <v>38</v>
      </c>
      <c r="Q618" t="s">
        <v>74</v>
      </c>
      <c r="R618" t="s">
        <v>64</v>
      </c>
      <c r="S618" t="s">
        <v>65</v>
      </c>
      <c r="T618">
        <v>9</v>
      </c>
      <c r="U618" t="s">
        <v>87</v>
      </c>
      <c r="V618" t="s">
        <v>53</v>
      </c>
      <c r="W618" t="s">
        <v>43</v>
      </c>
      <c r="X618">
        <v>8</v>
      </c>
      <c r="Y618">
        <v>10</v>
      </c>
      <c r="Z618" t="s">
        <v>55</v>
      </c>
      <c r="AA618" t="s">
        <v>41</v>
      </c>
      <c r="AB618">
        <v>2</v>
      </c>
      <c r="AC618" t="s">
        <v>45</v>
      </c>
      <c r="AD618" t="s">
        <v>93</v>
      </c>
      <c r="AE618" s="15">
        <v>453.34999999999997</v>
      </c>
      <c r="AF618" s="4">
        <v>136.005</v>
      </c>
    </row>
    <row r="619" spans="1:32" x14ac:dyDescent="0.25">
      <c r="A619" t="s">
        <v>1936</v>
      </c>
      <c r="B619" t="s">
        <v>1937</v>
      </c>
      <c r="C619">
        <v>21</v>
      </c>
      <c r="D619" t="s">
        <v>32</v>
      </c>
      <c r="E619" t="s">
        <v>33</v>
      </c>
      <c r="F619" t="s">
        <v>34</v>
      </c>
      <c r="G619" t="s">
        <v>1938</v>
      </c>
      <c r="H619" s="1">
        <v>45586</v>
      </c>
      <c r="I619" s="1">
        <v>45590</v>
      </c>
      <c r="J619">
        <v>4</v>
      </c>
      <c r="K619">
        <v>7</v>
      </c>
      <c r="L619">
        <v>1</v>
      </c>
      <c r="M619" t="s">
        <v>61</v>
      </c>
      <c r="N619" s="4">
        <v>415.43</v>
      </c>
      <c r="O619" t="s">
        <v>73</v>
      </c>
      <c r="P619" t="s">
        <v>86</v>
      </c>
      <c r="Q619" t="s">
        <v>74</v>
      </c>
      <c r="R619" t="s">
        <v>40</v>
      </c>
      <c r="S619" t="s">
        <v>228</v>
      </c>
      <c r="T619">
        <v>6</v>
      </c>
      <c r="U619" t="s">
        <v>87</v>
      </c>
      <c r="V619" t="s">
        <v>53</v>
      </c>
      <c r="W619" t="s">
        <v>103</v>
      </c>
      <c r="X619">
        <v>10</v>
      </c>
      <c r="Y619">
        <v>10</v>
      </c>
      <c r="Z619" t="s">
        <v>55</v>
      </c>
      <c r="AA619" t="s">
        <v>41</v>
      </c>
      <c r="AB619">
        <v>4</v>
      </c>
      <c r="AC619" t="s">
        <v>98</v>
      </c>
      <c r="AD619" t="s">
        <v>67</v>
      </c>
      <c r="AE619" s="15">
        <v>415.43</v>
      </c>
      <c r="AF619" s="4">
        <v>59.347142857142856</v>
      </c>
    </row>
    <row r="620" spans="1:32" x14ac:dyDescent="0.25">
      <c r="A620" t="s">
        <v>1939</v>
      </c>
      <c r="B620" t="s">
        <v>1940</v>
      </c>
      <c r="C620">
        <v>59</v>
      </c>
      <c r="D620" t="s">
        <v>58</v>
      </c>
      <c r="E620" t="s">
        <v>49</v>
      </c>
      <c r="F620" t="s">
        <v>90</v>
      </c>
      <c r="G620" t="s">
        <v>1941</v>
      </c>
      <c r="H620" s="1">
        <v>45348</v>
      </c>
      <c r="I620" s="1">
        <v>45360</v>
      </c>
      <c r="J620">
        <v>12</v>
      </c>
      <c r="K620">
        <v>1</v>
      </c>
      <c r="L620">
        <v>1</v>
      </c>
      <c r="M620" t="s">
        <v>61</v>
      </c>
      <c r="N620" s="4">
        <v>1985.25</v>
      </c>
      <c r="O620" t="s">
        <v>73</v>
      </c>
      <c r="P620" t="s">
        <v>38</v>
      </c>
      <c r="Q620" t="s">
        <v>74</v>
      </c>
      <c r="R620" t="s">
        <v>52</v>
      </c>
      <c r="S620" t="s">
        <v>129</v>
      </c>
      <c r="T620">
        <v>0</v>
      </c>
      <c r="U620" t="s">
        <v>87</v>
      </c>
      <c r="V620" t="s">
        <v>53</v>
      </c>
      <c r="W620" t="s">
        <v>103</v>
      </c>
      <c r="X620">
        <v>2</v>
      </c>
      <c r="Y620">
        <v>3</v>
      </c>
      <c r="Z620" t="s">
        <v>44</v>
      </c>
      <c r="AA620" t="s">
        <v>87</v>
      </c>
      <c r="AB620">
        <v>5</v>
      </c>
      <c r="AC620" t="s">
        <v>164</v>
      </c>
      <c r="AD620" t="s">
        <v>145</v>
      </c>
      <c r="AE620" s="15">
        <v>1985.25</v>
      </c>
      <c r="AF620" s="4">
        <v>1985.25</v>
      </c>
    </row>
    <row r="621" spans="1:32" x14ac:dyDescent="0.25">
      <c r="A621" t="s">
        <v>1942</v>
      </c>
      <c r="B621" t="s">
        <v>1943</v>
      </c>
      <c r="C621">
        <v>57</v>
      </c>
      <c r="D621" t="s">
        <v>32</v>
      </c>
      <c r="E621" t="s">
        <v>59</v>
      </c>
      <c r="F621" t="s">
        <v>34</v>
      </c>
      <c r="G621" t="s">
        <v>1944</v>
      </c>
      <c r="H621" s="1">
        <v>45480</v>
      </c>
      <c r="I621" s="1">
        <v>45523</v>
      </c>
      <c r="J621">
        <v>43</v>
      </c>
      <c r="K621">
        <v>2</v>
      </c>
      <c r="L621">
        <v>4</v>
      </c>
      <c r="M621" t="s">
        <v>61</v>
      </c>
      <c r="N621" s="4">
        <v>657.06</v>
      </c>
      <c r="O621" t="s">
        <v>79</v>
      </c>
      <c r="P621" t="s">
        <v>51</v>
      </c>
      <c r="Q621" t="s">
        <v>74</v>
      </c>
      <c r="R621" t="s">
        <v>52</v>
      </c>
      <c r="S621" t="s">
        <v>129</v>
      </c>
      <c r="T621">
        <v>1</v>
      </c>
      <c r="U621" t="s">
        <v>87</v>
      </c>
      <c r="V621" t="s">
        <v>42</v>
      </c>
      <c r="W621" t="s">
        <v>103</v>
      </c>
      <c r="X621">
        <v>7</v>
      </c>
      <c r="Y621">
        <v>8</v>
      </c>
      <c r="Z621" t="s">
        <v>44</v>
      </c>
      <c r="AA621" t="s">
        <v>41</v>
      </c>
      <c r="AB621">
        <v>2</v>
      </c>
      <c r="AC621" t="s">
        <v>45</v>
      </c>
      <c r="AD621" t="s">
        <v>145</v>
      </c>
      <c r="AE621" s="15">
        <v>164.26499999999999</v>
      </c>
      <c r="AF621" s="4">
        <v>328.53</v>
      </c>
    </row>
    <row r="622" spans="1:32" x14ac:dyDescent="0.25">
      <c r="A622" t="s">
        <v>1945</v>
      </c>
      <c r="B622" t="s">
        <v>1946</v>
      </c>
      <c r="C622">
        <v>25</v>
      </c>
      <c r="D622" t="s">
        <v>96</v>
      </c>
      <c r="E622" t="s">
        <v>109</v>
      </c>
      <c r="F622" t="s">
        <v>90</v>
      </c>
      <c r="G622" t="s">
        <v>1947</v>
      </c>
      <c r="H622" s="1">
        <v>45451</v>
      </c>
      <c r="I622" s="1">
        <v>45649</v>
      </c>
      <c r="J622">
        <v>198</v>
      </c>
      <c r="K622">
        <v>9</v>
      </c>
      <c r="L622">
        <v>1</v>
      </c>
      <c r="M622" t="s">
        <v>72</v>
      </c>
      <c r="N622" s="4">
        <v>429.39</v>
      </c>
      <c r="O622" t="s">
        <v>37</v>
      </c>
      <c r="P622" t="s">
        <v>92</v>
      </c>
      <c r="Q622" t="s">
        <v>63</v>
      </c>
      <c r="R622" t="s">
        <v>40</v>
      </c>
      <c r="S622" t="s">
        <v>39</v>
      </c>
      <c r="T622">
        <v>8</v>
      </c>
      <c r="U622" t="s">
        <v>41</v>
      </c>
      <c r="V622" t="s">
        <v>42</v>
      </c>
      <c r="W622" t="s">
        <v>43</v>
      </c>
      <c r="X622">
        <v>6</v>
      </c>
      <c r="Y622">
        <v>12</v>
      </c>
      <c r="Z622" t="s">
        <v>55</v>
      </c>
      <c r="AA622" t="s">
        <v>87</v>
      </c>
      <c r="AB622">
        <v>2</v>
      </c>
      <c r="AC622" t="s">
        <v>45</v>
      </c>
      <c r="AD622" t="s">
        <v>67</v>
      </c>
      <c r="AE622" s="15">
        <v>429.39</v>
      </c>
      <c r="AF622" s="4">
        <v>47.71</v>
      </c>
    </row>
    <row r="623" spans="1:32" x14ac:dyDescent="0.25">
      <c r="A623" t="s">
        <v>1948</v>
      </c>
      <c r="B623" t="s">
        <v>1949</v>
      </c>
      <c r="C623">
        <v>38</v>
      </c>
      <c r="D623" t="s">
        <v>32</v>
      </c>
      <c r="E623" t="s">
        <v>70</v>
      </c>
      <c r="F623" t="s">
        <v>90</v>
      </c>
      <c r="G623" t="s">
        <v>1950</v>
      </c>
      <c r="H623" s="1">
        <v>45357</v>
      </c>
      <c r="I623" s="1">
        <v>45397</v>
      </c>
      <c r="J623">
        <v>40</v>
      </c>
      <c r="K623">
        <v>4</v>
      </c>
      <c r="L623">
        <v>2</v>
      </c>
      <c r="M623" t="s">
        <v>72</v>
      </c>
      <c r="N623" s="4">
        <v>114.26</v>
      </c>
      <c r="O623" t="s">
        <v>79</v>
      </c>
      <c r="P623" t="s">
        <v>80</v>
      </c>
      <c r="Q623" t="s">
        <v>102</v>
      </c>
      <c r="R623" t="s">
        <v>40</v>
      </c>
      <c r="S623" t="s">
        <v>39</v>
      </c>
      <c r="T623">
        <v>3</v>
      </c>
      <c r="U623" t="s">
        <v>41</v>
      </c>
      <c r="V623" t="s">
        <v>42</v>
      </c>
      <c r="W623" t="s">
        <v>54</v>
      </c>
      <c r="X623">
        <v>3</v>
      </c>
      <c r="Y623">
        <v>4</v>
      </c>
      <c r="Z623" t="s">
        <v>55</v>
      </c>
      <c r="AA623" t="s">
        <v>87</v>
      </c>
      <c r="AB623">
        <v>2</v>
      </c>
      <c r="AC623" t="s">
        <v>3109</v>
      </c>
      <c r="AD623" t="s">
        <v>46</v>
      </c>
      <c r="AE623" s="15">
        <v>57.13</v>
      </c>
      <c r="AF623" s="4">
        <v>28.565000000000001</v>
      </c>
    </row>
    <row r="624" spans="1:32" x14ac:dyDescent="0.25">
      <c r="A624" t="s">
        <v>1951</v>
      </c>
      <c r="B624" t="s">
        <v>1952</v>
      </c>
      <c r="C624">
        <v>36</v>
      </c>
      <c r="D624" t="s">
        <v>96</v>
      </c>
      <c r="E624" t="s">
        <v>77</v>
      </c>
      <c r="F624" t="s">
        <v>34</v>
      </c>
      <c r="G624" t="s">
        <v>1953</v>
      </c>
      <c r="H624" s="1">
        <v>45348</v>
      </c>
      <c r="I624" s="1">
        <v>45616</v>
      </c>
      <c r="J624">
        <v>268</v>
      </c>
      <c r="K624">
        <v>11</v>
      </c>
      <c r="L624">
        <v>2</v>
      </c>
      <c r="M624" t="s">
        <v>72</v>
      </c>
      <c r="N624" s="4">
        <v>492.55</v>
      </c>
      <c r="O624" t="s">
        <v>73</v>
      </c>
      <c r="P624" t="s">
        <v>51</v>
      </c>
      <c r="Q624" t="s">
        <v>74</v>
      </c>
      <c r="R624" t="s">
        <v>52</v>
      </c>
      <c r="S624" t="s">
        <v>39</v>
      </c>
      <c r="T624">
        <v>10</v>
      </c>
      <c r="U624" t="s">
        <v>87</v>
      </c>
      <c r="V624" t="s">
        <v>53</v>
      </c>
      <c r="W624" t="s">
        <v>54</v>
      </c>
      <c r="X624">
        <v>2</v>
      </c>
      <c r="Y624">
        <v>11</v>
      </c>
      <c r="Z624" t="s">
        <v>55</v>
      </c>
      <c r="AA624" t="s">
        <v>41</v>
      </c>
      <c r="AB624">
        <v>2</v>
      </c>
      <c r="AC624" t="s">
        <v>98</v>
      </c>
      <c r="AD624" t="s">
        <v>46</v>
      </c>
      <c r="AE624" s="15">
        <v>246.27500000000001</v>
      </c>
      <c r="AF624" s="4">
        <v>44.777272727272731</v>
      </c>
    </row>
    <row r="625" spans="1:32" x14ac:dyDescent="0.25">
      <c r="A625" t="s">
        <v>1954</v>
      </c>
      <c r="B625" t="s">
        <v>1955</v>
      </c>
      <c r="C625">
        <v>65</v>
      </c>
      <c r="D625" t="s">
        <v>58</v>
      </c>
      <c r="E625" t="s">
        <v>59</v>
      </c>
      <c r="F625" t="s">
        <v>90</v>
      </c>
      <c r="G625" t="s">
        <v>1956</v>
      </c>
      <c r="H625" s="1">
        <v>45605</v>
      </c>
      <c r="I625" s="1">
        <v>45606</v>
      </c>
      <c r="J625">
        <v>1</v>
      </c>
      <c r="K625">
        <v>8</v>
      </c>
      <c r="L625">
        <v>4</v>
      </c>
      <c r="M625" t="s">
        <v>36</v>
      </c>
      <c r="N625" s="4">
        <v>1451.46</v>
      </c>
      <c r="O625" t="s">
        <v>37</v>
      </c>
      <c r="P625" t="s">
        <v>62</v>
      </c>
      <c r="Q625" t="s">
        <v>39</v>
      </c>
      <c r="R625" t="s">
        <v>52</v>
      </c>
      <c r="S625" t="s">
        <v>39</v>
      </c>
      <c r="T625">
        <v>7</v>
      </c>
      <c r="U625" t="s">
        <v>87</v>
      </c>
      <c r="V625" t="s">
        <v>53</v>
      </c>
      <c r="W625" t="s">
        <v>103</v>
      </c>
      <c r="X625">
        <v>11</v>
      </c>
      <c r="Y625">
        <v>11</v>
      </c>
      <c r="Z625" t="s">
        <v>44</v>
      </c>
      <c r="AA625" t="s">
        <v>87</v>
      </c>
      <c r="AB625">
        <v>2</v>
      </c>
      <c r="AC625" t="s">
        <v>98</v>
      </c>
      <c r="AD625" t="s">
        <v>145</v>
      </c>
      <c r="AE625" s="15">
        <v>362.86500000000001</v>
      </c>
      <c r="AF625" s="4">
        <v>181.4325</v>
      </c>
    </row>
    <row r="626" spans="1:32" x14ac:dyDescent="0.25">
      <c r="A626" t="s">
        <v>1957</v>
      </c>
      <c r="B626" t="s">
        <v>1958</v>
      </c>
      <c r="C626">
        <v>46</v>
      </c>
      <c r="D626" t="s">
        <v>96</v>
      </c>
      <c r="E626" t="s">
        <v>77</v>
      </c>
      <c r="F626" t="s">
        <v>34</v>
      </c>
      <c r="G626" t="s">
        <v>1959</v>
      </c>
      <c r="H626" s="1">
        <v>45295</v>
      </c>
      <c r="I626" s="1">
        <v>45491</v>
      </c>
      <c r="J626">
        <v>196</v>
      </c>
      <c r="K626">
        <v>2</v>
      </c>
      <c r="L626">
        <v>2</v>
      </c>
      <c r="M626" t="s">
        <v>61</v>
      </c>
      <c r="N626" s="4">
        <v>1561.43</v>
      </c>
      <c r="O626" t="s">
        <v>73</v>
      </c>
      <c r="P626" t="s">
        <v>38</v>
      </c>
      <c r="Q626" t="s">
        <v>74</v>
      </c>
      <c r="R626" t="s">
        <v>52</v>
      </c>
      <c r="S626" t="s">
        <v>65</v>
      </c>
      <c r="T626">
        <v>1</v>
      </c>
      <c r="U626" t="s">
        <v>41</v>
      </c>
      <c r="V626" t="s">
        <v>53</v>
      </c>
      <c r="W626" t="s">
        <v>54</v>
      </c>
      <c r="X626">
        <v>1</v>
      </c>
      <c r="Y626">
        <v>7</v>
      </c>
      <c r="Z626" t="s">
        <v>44</v>
      </c>
      <c r="AA626" t="s">
        <v>41</v>
      </c>
      <c r="AB626">
        <v>1</v>
      </c>
      <c r="AC626" t="s">
        <v>66</v>
      </c>
      <c r="AD626" t="s">
        <v>93</v>
      </c>
      <c r="AE626" s="15">
        <v>780.71500000000003</v>
      </c>
      <c r="AF626" s="4">
        <v>780.71500000000003</v>
      </c>
    </row>
    <row r="627" spans="1:32" x14ac:dyDescent="0.25">
      <c r="A627" t="s">
        <v>1960</v>
      </c>
      <c r="B627" t="s">
        <v>1961</v>
      </c>
      <c r="C627">
        <v>62</v>
      </c>
      <c r="D627" t="s">
        <v>96</v>
      </c>
      <c r="E627" t="s">
        <v>77</v>
      </c>
      <c r="F627" t="s">
        <v>34</v>
      </c>
      <c r="G627" t="s">
        <v>1962</v>
      </c>
      <c r="H627" s="1">
        <v>45406</v>
      </c>
      <c r="I627" s="1">
        <v>45559</v>
      </c>
      <c r="J627">
        <v>153</v>
      </c>
      <c r="K627">
        <v>1</v>
      </c>
      <c r="L627">
        <v>2</v>
      </c>
      <c r="M627" t="s">
        <v>72</v>
      </c>
      <c r="N627" s="4">
        <v>1444.18</v>
      </c>
      <c r="O627" t="s">
        <v>79</v>
      </c>
      <c r="P627" t="s">
        <v>92</v>
      </c>
      <c r="Q627" t="s">
        <v>74</v>
      </c>
      <c r="R627" t="s">
        <v>52</v>
      </c>
      <c r="S627" t="s">
        <v>39</v>
      </c>
      <c r="T627">
        <v>0</v>
      </c>
      <c r="U627" t="s">
        <v>41</v>
      </c>
      <c r="V627" t="s">
        <v>42</v>
      </c>
      <c r="W627" t="s">
        <v>54</v>
      </c>
      <c r="X627">
        <v>4</v>
      </c>
      <c r="Y627">
        <v>9</v>
      </c>
      <c r="Z627" t="s">
        <v>44</v>
      </c>
      <c r="AA627" t="s">
        <v>41</v>
      </c>
      <c r="AB627">
        <v>2</v>
      </c>
      <c r="AC627" t="s">
        <v>98</v>
      </c>
      <c r="AD627" t="s">
        <v>145</v>
      </c>
      <c r="AE627" s="15">
        <v>722.09</v>
      </c>
      <c r="AF627" s="4">
        <v>1444.18</v>
      </c>
    </row>
    <row r="628" spans="1:32" x14ac:dyDescent="0.25">
      <c r="A628" t="s">
        <v>1963</v>
      </c>
      <c r="B628" t="s">
        <v>1964</v>
      </c>
      <c r="C628">
        <v>58</v>
      </c>
      <c r="D628" t="s">
        <v>96</v>
      </c>
      <c r="E628" t="s">
        <v>70</v>
      </c>
      <c r="F628" t="s">
        <v>90</v>
      </c>
      <c r="G628" t="s">
        <v>1965</v>
      </c>
      <c r="H628" s="1">
        <v>45425</v>
      </c>
      <c r="I628" s="1">
        <v>45429</v>
      </c>
      <c r="J628">
        <v>4</v>
      </c>
      <c r="K628">
        <v>4</v>
      </c>
      <c r="L628">
        <v>3</v>
      </c>
      <c r="M628" t="s">
        <v>61</v>
      </c>
      <c r="N628" s="4">
        <v>1437.86</v>
      </c>
      <c r="O628" t="s">
        <v>37</v>
      </c>
      <c r="P628" t="s">
        <v>51</v>
      </c>
      <c r="Q628" t="s">
        <v>74</v>
      </c>
      <c r="R628" t="s">
        <v>40</v>
      </c>
      <c r="S628" t="s">
        <v>119</v>
      </c>
      <c r="T628">
        <v>3</v>
      </c>
      <c r="U628" t="s">
        <v>87</v>
      </c>
      <c r="V628" t="s">
        <v>53</v>
      </c>
      <c r="W628" t="s">
        <v>43</v>
      </c>
      <c r="X628">
        <v>5</v>
      </c>
      <c r="Y628">
        <v>5</v>
      </c>
      <c r="Z628" t="s">
        <v>44</v>
      </c>
      <c r="AA628" t="s">
        <v>87</v>
      </c>
      <c r="AB628">
        <v>2</v>
      </c>
      <c r="AC628" t="s">
        <v>66</v>
      </c>
      <c r="AD628" t="s">
        <v>145</v>
      </c>
      <c r="AE628" s="15">
        <v>479.28666666666663</v>
      </c>
      <c r="AF628" s="4">
        <v>359.46499999999997</v>
      </c>
    </row>
    <row r="629" spans="1:32" x14ac:dyDescent="0.25">
      <c r="A629" t="s">
        <v>1966</v>
      </c>
      <c r="B629" t="s">
        <v>1967</v>
      </c>
      <c r="C629">
        <v>26</v>
      </c>
      <c r="D629" t="s">
        <v>58</v>
      </c>
      <c r="E629" t="s">
        <v>59</v>
      </c>
      <c r="F629" t="s">
        <v>90</v>
      </c>
      <c r="G629" t="s">
        <v>1968</v>
      </c>
      <c r="H629" s="1">
        <v>45402</v>
      </c>
      <c r="I629" s="1">
        <v>45648</v>
      </c>
      <c r="J629">
        <v>246</v>
      </c>
      <c r="K629">
        <v>12</v>
      </c>
      <c r="L629">
        <v>2</v>
      </c>
      <c r="M629" t="s">
        <v>72</v>
      </c>
      <c r="N629" s="4">
        <v>491.37</v>
      </c>
      <c r="O629" t="s">
        <v>73</v>
      </c>
      <c r="P629" t="s">
        <v>86</v>
      </c>
      <c r="Q629" t="s">
        <v>63</v>
      </c>
      <c r="R629" t="s">
        <v>40</v>
      </c>
      <c r="S629" t="s">
        <v>39</v>
      </c>
      <c r="T629">
        <v>11</v>
      </c>
      <c r="U629" t="s">
        <v>87</v>
      </c>
      <c r="V629" t="s">
        <v>81</v>
      </c>
      <c r="W629" t="s">
        <v>54</v>
      </c>
      <c r="X629">
        <v>4</v>
      </c>
      <c r="Y629">
        <v>12</v>
      </c>
      <c r="Z629" t="s">
        <v>55</v>
      </c>
      <c r="AA629" t="s">
        <v>41</v>
      </c>
      <c r="AB629">
        <v>2</v>
      </c>
      <c r="AC629" t="s">
        <v>3109</v>
      </c>
      <c r="AD629" t="s">
        <v>67</v>
      </c>
      <c r="AE629" s="15">
        <v>245.685</v>
      </c>
      <c r="AF629" s="4">
        <v>40.947499999999998</v>
      </c>
    </row>
    <row r="630" spans="1:32" x14ac:dyDescent="0.25">
      <c r="A630" t="s">
        <v>1969</v>
      </c>
      <c r="B630" t="s">
        <v>1970</v>
      </c>
      <c r="C630">
        <v>59</v>
      </c>
      <c r="D630" t="s">
        <v>58</v>
      </c>
      <c r="E630" t="s">
        <v>109</v>
      </c>
      <c r="F630" t="s">
        <v>34</v>
      </c>
      <c r="G630" t="s">
        <v>1971</v>
      </c>
      <c r="H630" s="1">
        <v>45397</v>
      </c>
      <c r="I630" s="1">
        <v>45610</v>
      </c>
      <c r="J630">
        <v>213</v>
      </c>
      <c r="K630">
        <v>11</v>
      </c>
      <c r="L630">
        <v>2</v>
      </c>
      <c r="M630" t="s">
        <v>36</v>
      </c>
      <c r="N630" s="4">
        <v>1169.26</v>
      </c>
      <c r="O630" t="s">
        <v>73</v>
      </c>
      <c r="P630" t="s">
        <v>51</v>
      </c>
      <c r="Q630" t="s">
        <v>39</v>
      </c>
      <c r="R630" t="s">
        <v>52</v>
      </c>
      <c r="S630" t="s">
        <v>39</v>
      </c>
      <c r="T630">
        <v>10</v>
      </c>
      <c r="U630" t="s">
        <v>41</v>
      </c>
      <c r="V630" t="s">
        <v>53</v>
      </c>
      <c r="W630" t="s">
        <v>43</v>
      </c>
      <c r="X630">
        <v>4</v>
      </c>
      <c r="Y630">
        <v>11</v>
      </c>
      <c r="Z630" t="s">
        <v>44</v>
      </c>
      <c r="AA630" t="s">
        <v>41</v>
      </c>
      <c r="AB630">
        <v>4</v>
      </c>
      <c r="AC630" t="s">
        <v>114</v>
      </c>
      <c r="AD630" t="s">
        <v>145</v>
      </c>
      <c r="AE630" s="15">
        <v>584.63</v>
      </c>
      <c r="AF630" s="4">
        <v>106.29636363636364</v>
      </c>
    </row>
    <row r="631" spans="1:32" x14ac:dyDescent="0.25">
      <c r="A631" t="s">
        <v>1972</v>
      </c>
      <c r="B631" t="s">
        <v>1973</v>
      </c>
      <c r="C631">
        <v>44</v>
      </c>
      <c r="D631" t="s">
        <v>58</v>
      </c>
      <c r="E631" t="s">
        <v>59</v>
      </c>
      <c r="F631" t="s">
        <v>90</v>
      </c>
      <c r="G631" t="s">
        <v>1974</v>
      </c>
      <c r="H631" s="1">
        <v>45424</v>
      </c>
      <c r="I631" s="1">
        <v>45447</v>
      </c>
      <c r="J631">
        <v>23</v>
      </c>
      <c r="K631">
        <v>14</v>
      </c>
      <c r="L631">
        <v>3</v>
      </c>
      <c r="M631" t="s">
        <v>36</v>
      </c>
      <c r="N631" s="4">
        <v>538.70000000000005</v>
      </c>
      <c r="O631" t="s">
        <v>73</v>
      </c>
      <c r="P631" t="s">
        <v>80</v>
      </c>
      <c r="Q631" t="s">
        <v>39</v>
      </c>
      <c r="R631" t="s">
        <v>64</v>
      </c>
      <c r="S631" t="s">
        <v>39</v>
      </c>
      <c r="T631">
        <v>13</v>
      </c>
      <c r="U631" t="s">
        <v>87</v>
      </c>
      <c r="V631" t="s">
        <v>42</v>
      </c>
      <c r="W631" t="s">
        <v>54</v>
      </c>
      <c r="X631">
        <v>5</v>
      </c>
      <c r="Y631">
        <v>6</v>
      </c>
      <c r="Z631" t="s">
        <v>44</v>
      </c>
      <c r="AA631" t="s">
        <v>41</v>
      </c>
      <c r="AB631">
        <v>3</v>
      </c>
      <c r="AC631" t="s">
        <v>114</v>
      </c>
      <c r="AD631" t="s">
        <v>93</v>
      </c>
      <c r="AE631" s="15">
        <v>179.56666666666669</v>
      </c>
      <c r="AF631" s="4">
        <v>38.478571428571435</v>
      </c>
    </row>
    <row r="632" spans="1:32" x14ac:dyDescent="0.25">
      <c r="A632" t="s">
        <v>1975</v>
      </c>
      <c r="B632" t="s">
        <v>1976</v>
      </c>
      <c r="C632">
        <v>30</v>
      </c>
      <c r="D632" t="s">
        <v>58</v>
      </c>
      <c r="E632" t="s">
        <v>84</v>
      </c>
      <c r="F632" t="s">
        <v>90</v>
      </c>
      <c r="G632" t="s">
        <v>1977</v>
      </c>
      <c r="H632" s="1">
        <v>45373</v>
      </c>
      <c r="I632" s="1">
        <v>45607</v>
      </c>
      <c r="J632">
        <v>234</v>
      </c>
      <c r="K632">
        <v>6</v>
      </c>
      <c r="L632">
        <v>1</v>
      </c>
      <c r="M632" t="s">
        <v>61</v>
      </c>
      <c r="N632" s="4">
        <v>950.24</v>
      </c>
      <c r="O632" t="s">
        <v>79</v>
      </c>
      <c r="P632" t="s">
        <v>62</v>
      </c>
      <c r="Q632" t="s">
        <v>102</v>
      </c>
      <c r="R632" t="s">
        <v>40</v>
      </c>
      <c r="S632" t="s">
        <v>129</v>
      </c>
      <c r="T632">
        <v>5</v>
      </c>
      <c r="U632" t="s">
        <v>41</v>
      </c>
      <c r="V632" t="s">
        <v>53</v>
      </c>
      <c r="W632" t="s">
        <v>54</v>
      </c>
      <c r="X632">
        <v>3</v>
      </c>
      <c r="Y632">
        <v>11</v>
      </c>
      <c r="Z632" t="s">
        <v>55</v>
      </c>
      <c r="AA632" t="s">
        <v>41</v>
      </c>
      <c r="AB632">
        <v>3</v>
      </c>
      <c r="AC632" t="s">
        <v>45</v>
      </c>
      <c r="AD632" t="s">
        <v>46</v>
      </c>
      <c r="AE632" s="15">
        <v>950.24</v>
      </c>
      <c r="AF632" s="4">
        <v>158.37333333333333</v>
      </c>
    </row>
    <row r="633" spans="1:32" x14ac:dyDescent="0.25">
      <c r="A633" t="s">
        <v>1978</v>
      </c>
      <c r="B633" t="s">
        <v>1979</v>
      </c>
      <c r="C633">
        <v>45</v>
      </c>
      <c r="D633" t="s">
        <v>96</v>
      </c>
      <c r="E633" t="s">
        <v>77</v>
      </c>
      <c r="F633" t="s">
        <v>34</v>
      </c>
      <c r="G633" t="s">
        <v>1980</v>
      </c>
      <c r="H633" s="1">
        <v>45326</v>
      </c>
      <c r="I633" s="1">
        <v>45581</v>
      </c>
      <c r="J633">
        <v>255</v>
      </c>
      <c r="K633">
        <v>5</v>
      </c>
      <c r="L633">
        <v>1</v>
      </c>
      <c r="M633" t="s">
        <v>36</v>
      </c>
      <c r="N633" s="4">
        <v>1890.48</v>
      </c>
      <c r="O633" t="s">
        <v>37</v>
      </c>
      <c r="P633" t="s">
        <v>38</v>
      </c>
      <c r="Q633" t="s">
        <v>39</v>
      </c>
      <c r="R633" t="s">
        <v>40</v>
      </c>
      <c r="S633" t="s">
        <v>39</v>
      </c>
      <c r="T633">
        <v>4</v>
      </c>
      <c r="U633" t="s">
        <v>87</v>
      </c>
      <c r="V633" t="s">
        <v>42</v>
      </c>
      <c r="W633" t="s">
        <v>103</v>
      </c>
      <c r="X633">
        <v>2</v>
      </c>
      <c r="Y633">
        <v>10</v>
      </c>
      <c r="Z633" t="s">
        <v>44</v>
      </c>
      <c r="AA633" t="s">
        <v>87</v>
      </c>
      <c r="AB633">
        <v>2</v>
      </c>
      <c r="AC633" t="s">
        <v>98</v>
      </c>
      <c r="AD633" t="s">
        <v>93</v>
      </c>
      <c r="AE633" s="15">
        <v>1890.48</v>
      </c>
      <c r="AF633" s="4">
        <v>378.096</v>
      </c>
    </row>
    <row r="634" spans="1:32" x14ac:dyDescent="0.25">
      <c r="A634" t="s">
        <v>1981</v>
      </c>
      <c r="B634" t="s">
        <v>1982</v>
      </c>
      <c r="C634">
        <v>54</v>
      </c>
      <c r="D634" t="s">
        <v>32</v>
      </c>
      <c r="E634" t="s">
        <v>109</v>
      </c>
      <c r="F634" t="s">
        <v>34</v>
      </c>
      <c r="G634" t="s">
        <v>1983</v>
      </c>
      <c r="H634" s="1">
        <v>45607</v>
      </c>
      <c r="I634" s="1">
        <v>45626</v>
      </c>
      <c r="J634">
        <v>19</v>
      </c>
      <c r="K634">
        <v>8</v>
      </c>
      <c r="L634">
        <v>3</v>
      </c>
      <c r="M634" t="s">
        <v>72</v>
      </c>
      <c r="N634" s="4">
        <v>1152.33</v>
      </c>
      <c r="O634" t="s">
        <v>37</v>
      </c>
      <c r="P634" t="s">
        <v>51</v>
      </c>
      <c r="Q634" t="s">
        <v>102</v>
      </c>
      <c r="R634" t="s">
        <v>40</v>
      </c>
      <c r="S634" t="s">
        <v>39</v>
      </c>
      <c r="T634">
        <v>7</v>
      </c>
      <c r="U634" t="s">
        <v>87</v>
      </c>
      <c r="V634" t="s">
        <v>42</v>
      </c>
      <c r="W634" t="s">
        <v>103</v>
      </c>
      <c r="X634">
        <v>11</v>
      </c>
      <c r="Y634">
        <v>11</v>
      </c>
      <c r="Z634" t="s">
        <v>44</v>
      </c>
      <c r="AA634" t="s">
        <v>87</v>
      </c>
      <c r="AB634">
        <v>5</v>
      </c>
      <c r="AC634" t="s">
        <v>164</v>
      </c>
      <c r="AD634" t="s">
        <v>145</v>
      </c>
      <c r="AE634" s="15">
        <v>384.10999999999996</v>
      </c>
      <c r="AF634" s="4">
        <v>144.04124999999999</v>
      </c>
    </row>
    <row r="635" spans="1:32" x14ac:dyDescent="0.25">
      <c r="A635" t="s">
        <v>1984</v>
      </c>
      <c r="B635" t="s">
        <v>1985</v>
      </c>
      <c r="C635">
        <v>20</v>
      </c>
      <c r="D635" t="s">
        <v>96</v>
      </c>
      <c r="E635" t="s">
        <v>77</v>
      </c>
      <c r="F635" t="s">
        <v>34</v>
      </c>
      <c r="G635" t="s">
        <v>1986</v>
      </c>
      <c r="H635" s="1">
        <v>45444</v>
      </c>
      <c r="I635" s="1">
        <v>45513</v>
      </c>
      <c r="J635">
        <v>69</v>
      </c>
      <c r="K635">
        <v>12</v>
      </c>
      <c r="L635">
        <v>4</v>
      </c>
      <c r="M635" t="s">
        <v>72</v>
      </c>
      <c r="N635" s="4">
        <v>585.94000000000005</v>
      </c>
      <c r="O635" t="s">
        <v>73</v>
      </c>
      <c r="P635" t="s">
        <v>51</v>
      </c>
      <c r="Q635" t="s">
        <v>74</v>
      </c>
      <c r="R635" t="s">
        <v>52</v>
      </c>
      <c r="S635" t="s">
        <v>39</v>
      </c>
      <c r="T635">
        <v>11</v>
      </c>
      <c r="U635" t="s">
        <v>41</v>
      </c>
      <c r="V635" t="s">
        <v>81</v>
      </c>
      <c r="W635" t="s">
        <v>103</v>
      </c>
      <c r="X635">
        <v>6</v>
      </c>
      <c r="Y635">
        <v>8</v>
      </c>
      <c r="Z635" t="s">
        <v>44</v>
      </c>
      <c r="AA635" t="s">
        <v>87</v>
      </c>
      <c r="AB635">
        <v>3</v>
      </c>
      <c r="AC635" t="s">
        <v>45</v>
      </c>
      <c r="AD635" t="s">
        <v>67</v>
      </c>
      <c r="AE635" s="15">
        <v>146.48500000000001</v>
      </c>
      <c r="AF635" s="4">
        <v>48.82833333333334</v>
      </c>
    </row>
    <row r="636" spans="1:32" x14ac:dyDescent="0.25">
      <c r="A636" t="s">
        <v>1987</v>
      </c>
      <c r="B636" t="s">
        <v>1988</v>
      </c>
      <c r="C636">
        <v>63</v>
      </c>
      <c r="D636" t="s">
        <v>58</v>
      </c>
      <c r="E636" t="s">
        <v>49</v>
      </c>
      <c r="F636" t="s">
        <v>34</v>
      </c>
      <c r="G636" t="s">
        <v>1989</v>
      </c>
      <c r="H636" s="1">
        <v>45480</v>
      </c>
      <c r="I636" s="1">
        <v>45512</v>
      </c>
      <c r="J636">
        <v>32</v>
      </c>
      <c r="K636">
        <v>2</v>
      </c>
      <c r="L636">
        <v>2</v>
      </c>
      <c r="M636" t="s">
        <v>61</v>
      </c>
      <c r="N636" s="4">
        <v>978.26</v>
      </c>
      <c r="O636" t="s">
        <v>37</v>
      </c>
      <c r="P636" t="s">
        <v>118</v>
      </c>
      <c r="Q636" t="s">
        <v>63</v>
      </c>
      <c r="R636" t="s">
        <v>64</v>
      </c>
      <c r="S636" t="s">
        <v>129</v>
      </c>
      <c r="T636">
        <v>1</v>
      </c>
      <c r="U636" t="s">
        <v>41</v>
      </c>
      <c r="V636" t="s">
        <v>42</v>
      </c>
      <c r="W636" t="s">
        <v>103</v>
      </c>
      <c r="X636">
        <v>7</v>
      </c>
      <c r="Y636">
        <v>8</v>
      </c>
      <c r="Z636" t="s">
        <v>55</v>
      </c>
      <c r="AA636" t="s">
        <v>87</v>
      </c>
      <c r="AB636">
        <v>5</v>
      </c>
      <c r="AC636" t="s">
        <v>164</v>
      </c>
      <c r="AD636" t="s">
        <v>145</v>
      </c>
      <c r="AE636" s="15">
        <v>489.13</v>
      </c>
      <c r="AF636" s="4">
        <v>489.13</v>
      </c>
    </row>
    <row r="637" spans="1:32" x14ac:dyDescent="0.25">
      <c r="A637" t="s">
        <v>1990</v>
      </c>
      <c r="B637" t="s">
        <v>1991</v>
      </c>
      <c r="C637">
        <v>56</v>
      </c>
      <c r="D637" t="s">
        <v>32</v>
      </c>
      <c r="E637" t="s">
        <v>33</v>
      </c>
      <c r="F637" t="s">
        <v>34</v>
      </c>
      <c r="G637" t="s">
        <v>1992</v>
      </c>
      <c r="H637" s="1">
        <v>45388</v>
      </c>
      <c r="I637" s="1">
        <v>45490</v>
      </c>
      <c r="J637">
        <v>102</v>
      </c>
      <c r="K637">
        <v>5</v>
      </c>
      <c r="L637">
        <v>4</v>
      </c>
      <c r="M637" t="s">
        <v>61</v>
      </c>
      <c r="N637" s="4">
        <v>229.31</v>
      </c>
      <c r="O637" t="s">
        <v>79</v>
      </c>
      <c r="P637" t="s">
        <v>92</v>
      </c>
      <c r="Q637" t="s">
        <v>102</v>
      </c>
      <c r="R637" t="s">
        <v>40</v>
      </c>
      <c r="S637" t="s">
        <v>119</v>
      </c>
      <c r="T637">
        <v>4</v>
      </c>
      <c r="U637" t="s">
        <v>41</v>
      </c>
      <c r="V637" t="s">
        <v>81</v>
      </c>
      <c r="W637" t="s">
        <v>103</v>
      </c>
      <c r="X637">
        <v>4</v>
      </c>
      <c r="Y637">
        <v>7</v>
      </c>
      <c r="Z637" t="s">
        <v>55</v>
      </c>
      <c r="AA637" t="s">
        <v>41</v>
      </c>
      <c r="AB637">
        <v>5</v>
      </c>
      <c r="AC637" t="s">
        <v>114</v>
      </c>
      <c r="AD637" t="s">
        <v>145</v>
      </c>
      <c r="AE637" s="15">
        <v>57.327500000000001</v>
      </c>
      <c r="AF637" s="4">
        <v>45.862000000000002</v>
      </c>
    </row>
    <row r="638" spans="1:32" x14ac:dyDescent="0.25">
      <c r="A638" t="s">
        <v>1993</v>
      </c>
      <c r="B638" t="s">
        <v>1994</v>
      </c>
      <c r="C638">
        <v>43</v>
      </c>
      <c r="D638" t="s">
        <v>32</v>
      </c>
      <c r="E638" t="s">
        <v>33</v>
      </c>
      <c r="F638" t="s">
        <v>34</v>
      </c>
      <c r="G638" t="s">
        <v>1995</v>
      </c>
      <c r="H638" s="1">
        <v>45436</v>
      </c>
      <c r="I638" s="1">
        <v>45486</v>
      </c>
      <c r="J638">
        <v>50</v>
      </c>
      <c r="K638">
        <v>1</v>
      </c>
      <c r="L638">
        <v>3</v>
      </c>
      <c r="M638" t="s">
        <v>72</v>
      </c>
      <c r="N638" s="4">
        <v>1618.29</v>
      </c>
      <c r="O638" t="s">
        <v>79</v>
      </c>
      <c r="P638" t="s">
        <v>51</v>
      </c>
      <c r="Q638" t="s">
        <v>63</v>
      </c>
      <c r="R638" t="s">
        <v>64</v>
      </c>
      <c r="S638" t="s">
        <v>39</v>
      </c>
      <c r="T638">
        <v>0</v>
      </c>
      <c r="U638" t="s">
        <v>87</v>
      </c>
      <c r="V638" t="s">
        <v>53</v>
      </c>
      <c r="W638" t="s">
        <v>103</v>
      </c>
      <c r="X638">
        <v>5</v>
      </c>
      <c r="Y638">
        <v>7</v>
      </c>
      <c r="Z638" t="s">
        <v>44</v>
      </c>
      <c r="AA638" t="s">
        <v>41</v>
      </c>
      <c r="AB638">
        <v>2</v>
      </c>
      <c r="AC638" t="s">
        <v>66</v>
      </c>
      <c r="AD638" t="s">
        <v>93</v>
      </c>
      <c r="AE638" s="15">
        <v>539.42999999999995</v>
      </c>
      <c r="AF638" s="4">
        <v>1618.29</v>
      </c>
    </row>
    <row r="639" spans="1:32" x14ac:dyDescent="0.25">
      <c r="A639" t="s">
        <v>1996</v>
      </c>
      <c r="B639" t="s">
        <v>1997</v>
      </c>
      <c r="C639">
        <v>54</v>
      </c>
      <c r="D639" t="s">
        <v>32</v>
      </c>
      <c r="E639" t="s">
        <v>77</v>
      </c>
      <c r="F639" t="s">
        <v>34</v>
      </c>
      <c r="G639" t="s">
        <v>1998</v>
      </c>
      <c r="H639" s="1">
        <v>45446</v>
      </c>
      <c r="I639" s="1">
        <v>45469</v>
      </c>
      <c r="J639">
        <v>23</v>
      </c>
      <c r="K639">
        <v>7</v>
      </c>
      <c r="L639">
        <v>4</v>
      </c>
      <c r="M639" t="s">
        <v>72</v>
      </c>
      <c r="N639" s="4">
        <v>377.31</v>
      </c>
      <c r="O639" t="s">
        <v>73</v>
      </c>
      <c r="P639" t="s">
        <v>51</v>
      </c>
      <c r="Q639" t="s">
        <v>63</v>
      </c>
      <c r="R639" t="s">
        <v>40</v>
      </c>
      <c r="S639" t="s">
        <v>39</v>
      </c>
      <c r="T639">
        <v>6</v>
      </c>
      <c r="U639" t="s">
        <v>87</v>
      </c>
      <c r="V639" t="s">
        <v>81</v>
      </c>
      <c r="W639" t="s">
        <v>54</v>
      </c>
      <c r="X639">
        <v>6</v>
      </c>
      <c r="Y639">
        <v>6</v>
      </c>
      <c r="Z639" t="s">
        <v>55</v>
      </c>
      <c r="AA639" t="s">
        <v>87</v>
      </c>
      <c r="AB639">
        <v>5</v>
      </c>
      <c r="AC639" t="s">
        <v>114</v>
      </c>
      <c r="AD639" t="s">
        <v>145</v>
      </c>
      <c r="AE639" s="15">
        <v>94.327500000000001</v>
      </c>
      <c r="AF639" s="4">
        <v>53.901428571428575</v>
      </c>
    </row>
    <row r="640" spans="1:32" x14ac:dyDescent="0.25">
      <c r="A640" t="s">
        <v>1999</v>
      </c>
      <c r="B640" t="s">
        <v>2000</v>
      </c>
      <c r="C640">
        <v>33</v>
      </c>
      <c r="D640" t="s">
        <v>32</v>
      </c>
      <c r="E640" t="s">
        <v>59</v>
      </c>
      <c r="F640" t="s">
        <v>90</v>
      </c>
      <c r="G640" t="s">
        <v>2001</v>
      </c>
      <c r="H640" s="1">
        <v>45512</v>
      </c>
      <c r="I640" s="1">
        <v>45610</v>
      </c>
      <c r="J640">
        <v>98</v>
      </c>
      <c r="K640">
        <v>11</v>
      </c>
      <c r="L640">
        <v>1</v>
      </c>
      <c r="M640" t="s">
        <v>36</v>
      </c>
      <c r="N640" s="4">
        <v>974.79</v>
      </c>
      <c r="O640" t="s">
        <v>73</v>
      </c>
      <c r="P640" t="s">
        <v>51</v>
      </c>
      <c r="Q640" t="s">
        <v>39</v>
      </c>
      <c r="R640" t="s">
        <v>40</v>
      </c>
      <c r="S640" t="s">
        <v>39</v>
      </c>
      <c r="T640">
        <v>10</v>
      </c>
      <c r="U640" t="s">
        <v>87</v>
      </c>
      <c r="V640" t="s">
        <v>42</v>
      </c>
      <c r="W640" t="s">
        <v>103</v>
      </c>
      <c r="X640">
        <v>8</v>
      </c>
      <c r="Y640">
        <v>11</v>
      </c>
      <c r="Z640" t="s">
        <v>55</v>
      </c>
      <c r="AA640" t="s">
        <v>41</v>
      </c>
      <c r="AB640">
        <v>2</v>
      </c>
      <c r="AC640" t="s">
        <v>98</v>
      </c>
      <c r="AD640" t="s">
        <v>46</v>
      </c>
      <c r="AE640" s="15">
        <v>974.79</v>
      </c>
      <c r="AF640" s="4">
        <v>88.61727272727272</v>
      </c>
    </row>
    <row r="641" spans="1:32" x14ac:dyDescent="0.25">
      <c r="A641" t="s">
        <v>2002</v>
      </c>
      <c r="B641" t="s">
        <v>2003</v>
      </c>
      <c r="C641">
        <v>45</v>
      </c>
      <c r="D641" t="s">
        <v>32</v>
      </c>
      <c r="E641" t="s">
        <v>49</v>
      </c>
      <c r="F641" t="s">
        <v>34</v>
      </c>
      <c r="G641" t="s">
        <v>2004</v>
      </c>
      <c r="H641" s="1">
        <v>45409</v>
      </c>
      <c r="I641" s="1">
        <v>45472</v>
      </c>
      <c r="J641">
        <v>63</v>
      </c>
      <c r="K641">
        <v>5</v>
      </c>
      <c r="L641">
        <v>2</v>
      </c>
      <c r="M641" t="s">
        <v>61</v>
      </c>
      <c r="N641" s="4">
        <v>602.36</v>
      </c>
      <c r="O641" t="s">
        <v>73</v>
      </c>
      <c r="P641" t="s">
        <v>118</v>
      </c>
      <c r="Q641" t="s">
        <v>74</v>
      </c>
      <c r="R641" t="s">
        <v>40</v>
      </c>
      <c r="S641" t="s">
        <v>119</v>
      </c>
      <c r="T641">
        <v>4</v>
      </c>
      <c r="U641" t="s">
        <v>87</v>
      </c>
      <c r="V641" t="s">
        <v>53</v>
      </c>
      <c r="W641" t="s">
        <v>54</v>
      </c>
      <c r="X641">
        <v>4</v>
      </c>
      <c r="Y641">
        <v>6</v>
      </c>
      <c r="Z641" t="s">
        <v>44</v>
      </c>
      <c r="AA641" t="s">
        <v>41</v>
      </c>
      <c r="AB641">
        <v>2</v>
      </c>
      <c r="AC641" t="s">
        <v>45</v>
      </c>
      <c r="AD641" t="s">
        <v>93</v>
      </c>
      <c r="AE641" s="15">
        <v>301.18</v>
      </c>
      <c r="AF641" s="4">
        <v>120.47200000000001</v>
      </c>
    </row>
    <row r="642" spans="1:32" x14ac:dyDescent="0.25">
      <c r="A642" t="s">
        <v>2005</v>
      </c>
      <c r="B642" t="s">
        <v>2006</v>
      </c>
      <c r="C642">
        <v>18</v>
      </c>
      <c r="D642" t="s">
        <v>58</v>
      </c>
      <c r="E642" t="s">
        <v>49</v>
      </c>
      <c r="F642" t="s">
        <v>34</v>
      </c>
      <c r="G642" t="s">
        <v>2007</v>
      </c>
      <c r="H642" s="1">
        <v>45418</v>
      </c>
      <c r="I642" s="1">
        <v>45490</v>
      </c>
      <c r="J642">
        <v>72</v>
      </c>
      <c r="K642">
        <v>1</v>
      </c>
      <c r="L642">
        <v>4</v>
      </c>
      <c r="M642" t="s">
        <v>61</v>
      </c>
      <c r="N642" s="4">
        <v>1249.92</v>
      </c>
      <c r="O642" t="s">
        <v>37</v>
      </c>
      <c r="P642" t="s">
        <v>118</v>
      </c>
      <c r="Q642" t="s">
        <v>74</v>
      </c>
      <c r="R642" t="s">
        <v>64</v>
      </c>
      <c r="S642" t="s">
        <v>228</v>
      </c>
      <c r="T642">
        <v>0</v>
      </c>
      <c r="U642" t="s">
        <v>87</v>
      </c>
      <c r="V642" t="s">
        <v>81</v>
      </c>
      <c r="W642" t="s">
        <v>54</v>
      </c>
      <c r="X642">
        <v>5</v>
      </c>
      <c r="Y642">
        <v>7</v>
      </c>
      <c r="Z642" t="s">
        <v>44</v>
      </c>
      <c r="AA642" t="s">
        <v>41</v>
      </c>
      <c r="AB642">
        <v>4</v>
      </c>
      <c r="AC642" t="s">
        <v>114</v>
      </c>
      <c r="AD642" t="s">
        <v>67</v>
      </c>
      <c r="AE642" s="15">
        <v>312.48</v>
      </c>
      <c r="AF642" s="4">
        <v>1249.92</v>
      </c>
    </row>
    <row r="643" spans="1:32" x14ac:dyDescent="0.25">
      <c r="A643" t="s">
        <v>2008</v>
      </c>
      <c r="B643" t="s">
        <v>2009</v>
      </c>
      <c r="C643">
        <v>59</v>
      </c>
      <c r="D643" t="s">
        <v>32</v>
      </c>
      <c r="E643" t="s">
        <v>70</v>
      </c>
      <c r="F643" t="s">
        <v>34</v>
      </c>
      <c r="G643" t="s">
        <v>2010</v>
      </c>
      <c r="H643" s="1">
        <v>45472</v>
      </c>
      <c r="I643" s="1">
        <v>45653</v>
      </c>
      <c r="J643">
        <v>181</v>
      </c>
      <c r="K643">
        <v>6</v>
      </c>
      <c r="L643">
        <v>3</v>
      </c>
      <c r="M643" t="s">
        <v>36</v>
      </c>
      <c r="N643" s="4">
        <v>625.55999999999995</v>
      </c>
      <c r="O643" t="s">
        <v>73</v>
      </c>
      <c r="P643" t="s">
        <v>51</v>
      </c>
      <c r="Q643" t="s">
        <v>39</v>
      </c>
      <c r="R643" t="s">
        <v>40</v>
      </c>
      <c r="S643" t="s">
        <v>39</v>
      </c>
      <c r="T643">
        <v>5</v>
      </c>
      <c r="U643" t="s">
        <v>87</v>
      </c>
      <c r="V643" t="s">
        <v>81</v>
      </c>
      <c r="W643" t="s">
        <v>54</v>
      </c>
      <c r="X643">
        <v>6</v>
      </c>
      <c r="Y643">
        <v>12</v>
      </c>
      <c r="Z643" t="s">
        <v>44</v>
      </c>
      <c r="AA643" t="s">
        <v>41</v>
      </c>
      <c r="AB643">
        <v>5</v>
      </c>
      <c r="AC643" t="s">
        <v>98</v>
      </c>
      <c r="AD643" t="s">
        <v>145</v>
      </c>
      <c r="AE643" s="15">
        <v>208.51999999999998</v>
      </c>
      <c r="AF643" s="4">
        <v>104.25999999999999</v>
      </c>
    </row>
    <row r="644" spans="1:32" x14ac:dyDescent="0.25">
      <c r="A644" t="s">
        <v>2011</v>
      </c>
      <c r="B644" t="s">
        <v>2012</v>
      </c>
      <c r="C644">
        <v>65</v>
      </c>
      <c r="D644" t="s">
        <v>96</v>
      </c>
      <c r="E644" t="s">
        <v>59</v>
      </c>
      <c r="F644" t="s">
        <v>34</v>
      </c>
      <c r="G644" t="s">
        <v>2013</v>
      </c>
      <c r="H644" s="1">
        <v>45371</v>
      </c>
      <c r="I644" s="1">
        <v>45527</v>
      </c>
      <c r="J644">
        <v>156</v>
      </c>
      <c r="K644">
        <v>4</v>
      </c>
      <c r="L644">
        <v>3</v>
      </c>
      <c r="M644" t="s">
        <v>36</v>
      </c>
      <c r="N644" s="4">
        <v>1592.35</v>
      </c>
      <c r="O644" t="s">
        <v>37</v>
      </c>
      <c r="P644" t="s">
        <v>51</v>
      </c>
      <c r="Q644" t="s">
        <v>39</v>
      </c>
      <c r="R644" t="s">
        <v>64</v>
      </c>
      <c r="S644" t="s">
        <v>39</v>
      </c>
      <c r="T644">
        <v>3</v>
      </c>
      <c r="U644" t="s">
        <v>87</v>
      </c>
      <c r="V644" t="s">
        <v>42</v>
      </c>
      <c r="W644" t="s">
        <v>43</v>
      </c>
      <c r="X644">
        <v>3</v>
      </c>
      <c r="Y644">
        <v>8</v>
      </c>
      <c r="Z644" t="s">
        <v>44</v>
      </c>
      <c r="AA644" t="s">
        <v>41</v>
      </c>
      <c r="AB644">
        <v>2</v>
      </c>
      <c r="AC644" t="s">
        <v>66</v>
      </c>
      <c r="AD644" t="s">
        <v>145</v>
      </c>
      <c r="AE644" s="15">
        <v>530.7833333333333</v>
      </c>
      <c r="AF644" s="4">
        <v>398.08749999999998</v>
      </c>
    </row>
    <row r="645" spans="1:32" x14ac:dyDescent="0.25">
      <c r="A645" t="s">
        <v>2014</v>
      </c>
      <c r="B645" t="s">
        <v>2015</v>
      </c>
      <c r="C645">
        <v>51</v>
      </c>
      <c r="D645" t="s">
        <v>32</v>
      </c>
      <c r="E645" t="s">
        <v>33</v>
      </c>
      <c r="F645" t="s">
        <v>34</v>
      </c>
      <c r="G645" t="s">
        <v>2016</v>
      </c>
      <c r="H645" s="1">
        <v>45434</v>
      </c>
      <c r="I645" s="1">
        <v>45541</v>
      </c>
      <c r="J645">
        <v>107</v>
      </c>
      <c r="K645">
        <v>13</v>
      </c>
      <c r="L645">
        <v>4</v>
      </c>
      <c r="M645" t="s">
        <v>72</v>
      </c>
      <c r="N645" s="4">
        <v>1932.2</v>
      </c>
      <c r="O645" t="s">
        <v>73</v>
      </c>
      <c r="P645" t="s">
        <v>118</v>
      </c>
      <c r="Q645" t="s">
        <v>63</v>
      </c>
      <c r="R645" t="s">
        <v>40</v>
      </c>
      <c r="S645" t="s">
        <v>39</v>
      </c>
      <c r="T645">
        <v>12</v>
      </c>
      <c r="U645" t="s">
        <v>87</v>
      </c>
      <c r="V645" t="s">
        <v>53</v>
      </c>
      <c r="W645" t="s">
        <v>103</v>
      </c>
      <c r="X645">
        <v>5</v>
      </c>
      <c r="Y645">
        <v>9</v>
      </c>
      <c r="Z645" t="s">
        <v>55</v>
      </c>
      <c r="AA645" t="s">
        <v>87</v>
      </c>
      <c r="AB645">
        <v>4</v>
      </c>
      <c r="AC645" t="s">
        <v>98</v>
      </c>
      <c r="AD645" t="s">
        <v>145</v>
      </c>
      <c r="AE645" s="15">
        <v>483.05</v>
      </c>
      <c r="AF645" s="4">
        <v>148.63076923076923</v>
      </c>
    </row>
    <row r="646" spans="1:32" x14ac:dyDescent="0.25">
      <c r="A646" t="s">
        <v>2017</v>
      </c>
      <c r="B646" t="s">
        <v>2018</v>
      </c>
      <c r="C646">
        <v>41</v>
      </c>
      <c r="D646" t="s">
        <v>32</v>
      </c>
      <c r="E646" t="s">
        <v>70</v>
      </c>
      <c r="F646" t="s">
        <v>34</v>
      </c>
      <c r="G646" t="s">
        <v>2019</v>
      </c>
      <c r="H646" s="1">
        <v>45323</v>
      </c>
      <c r="I646" s="1">
        <v>45419</v>
      </c>
      <c r="J646">
        <v>96</v>
      </c>
      <c r="K646">
        <v>14</v>
      </c>
      <c r="L646">
        <v>2</v>
      </c>
      <c r="M646" t="s">
        <v>72</v>
      </c>
      <c r="N646" s="4">
        <v>792.42</v>
      </c>
      <c r="O646" t="s">
        <v>37</v>
      </c>
      <c r="P646" t="s">
        <v>118</v>
      </c>
      <c r="Q646" t="s">
        <v>63</v>
      </c>
      <c r="R646" t="s">
        <v>40</v>
      </c>
      <c r="S646" t="s">
        <v>39</v>
      </c>
      <c r="T646">
        <v>13</v>
      </c>
      <c r="U646" t="s">
        <v>87</v>
      </c>
      <c r="V646" t="s">
        <v>81</v>
      </c>
      <c r="W646" t="s">
        <v>54</v>
      </c>
      <c r="X646">
        <v>2</v>
      </c>
      <c r="Y646">
        <v>5</v>
      </c>
      <c r="Z646" t="s">
        <v>55</v>
      </c>
      <c r="AA646" t="s">
        <v>87</v>
      </c>
      <c r="AB646">
        <v>1</v>
      </c>
      <c r="AC646" t="s">
        <v>45</v>
      </c>
      <c r="AD646" t="s">
        <v>93</v>
      </c>
      <c r="AE646" s="15">
        <v>396.21</v>
      </c>
      <c r="AF646" s="4">
        <v>56.601428571428571</v>
      </c>
    </row>
    <row r="647" spans="1:32" x14ac:dyDescent="0.25">
      <c r="A647" t="s">
        <v>2020</v>
      </c>
      <c r="B647" t="s">
        <v>2021</v>
      </c>
      <c r="C647">
        <v>57</v>
      </c>
      <c r="D647" t="s">
        <v>96</v>
      </c>
      <c r="E647" t="s">
        <v>84</v>
      </c>
      <c r="F647" t="s">
        <v>34</v>
      </c>
      <c r="G647" t="s">
        <v>2022</v>
      </c>
      <c r="H647" s="1">
        <v>45391</v>
      </c>
      <c r="I647" s="1">
        <v>45628</v>
      </c>
      <c r="J647">
        <v>237</v>
      </c>
      <c r="K647">
        <v>13</v>
      </c>
      <c r="L647">
        <v>3</v>
      </c>
      <c r="M647" t="s">
        <v>36</v>
      </c>
      <c r="N647" s="4">
        <v>1505.98</v>
      </c>
      <c r="O647" t="s">
        <v>79</v>
      </c>
      <c r="P647" t="s">
        <v>92</v>
      </c>
      <c r="Q647" t="s">
        <v>39</v>
      </c>
      <c r="R647" t="s">
        <v>64</v>
      </c>
      <c r="S647" t="s">
        <v>39</v>
      </c>
      <c r="T647">
        <v>12</v>
      </c>
      <c r="U647" t="s">
        <v>41</v>
      </c>
      <c r="V647" t="s">
        <v>42</v>
      </c>
      <c r="W647" t="s">
        <v>103</v>
      </c>
      <c r="X647">
        <v>4</v>
      </c>
      <c r="Y647">
        <v>12</v>
      </c>
      <c r="Z647" t="s">
        <v>44</v>
      </c>
      <c r="AA647" t="s">
        <v>87</v>
      </c>
      <c r="AB647">
        <v>5</v>
      </c>
      <c r="AC647" t="s">
        <v>98</v>
      </c>
      <c r="AD647" t="s">
        <v>145</v>
      </c>
      <c r="AE647" s="15">
        <v>501.99333333333334</v>
      </c>
      <c r="AF647" s="4">
        <v>115.84461538461538</v>
      </c>
    </row>
    <row r="648" spans="1:32" x14ac:dyDescent="0.25">
      <c r="A648" t="s">
        <v>2023</v>
      </c>
      <c r="B648" t="s">
        <v>2024</v>
      </c>
      <c r="C648">
        <v>63</v>
      </c>
      <c r="D648" t="s">
        <v>58</v>
      </c>
      <c r="E648" t="s">
        <v>49</v>
      </c>
      <c r="F648" t="s">
        <v>34</v>
      </c>
      <c r="G648" t="s">
        <v>2025</v>
      </c>
      <c r="H648" s="1">
        <v>45400</v>
      </c>
      <c r="I648" s="1">
        <v>45621</v>
      </c>
      <c r="J648">
        <v>221</v>
      </c>
      <c r="K648">
        <v>3</v>
      </c>
      <c r="L648">
        <v>3</v>
      </c>
      <c r="M648" t="s">
        <v>61</v>
      </c>
      <c r="N648" s="4">
        <v>304.64</v>
      </c>
      <c r="O648" t="s">
        <v>73</v>
      </c>
      <c r="P648" t="s">
        <v>118</v>
      </c>
      <c r="Q648" t="s">
        <v>102</v>
      </c>
      <c r="R648" t="s">
        <v>40</v>
      </c>
      <c r="S648" t="s">
        <v>119</v>
      </c>
      <c r="T648">
        <v>2</v>
      </c>
      <c r="U648" t="s">
        <v>41</v>
      </c>
      <c r="V648" t="s">
        <v>53</v>
      </c>
      <c r="W648" t="s">
        <v>54</v>
      </c>
      <c r="X648">
        <v>4</v>
      </c>
      <c r="Y648">
        <v>11</v>
      </c>
      <c r="Z648" t="s">
        <v>44</v>
      </c>
      <c r="AA648" t="s">
        <v>87</v>
      </c>
      <c r="AB648">
        <v>4</v>
      </c>
      <c r="AC648" t="s">
        <v>114</v>
      </c>
      <c r="AD648" t="s">
        <v>145</v>
      </c>
      <c r="AE648" s="15">
        <v>101.54666666666667</v>
      </c>
      <c r="AF648" s="4">
        <v>101.54666666666667</v>
      </c>
    </row>
    <row r="649" spans="1:32" x14ac:dyDescent="0.25">
      <c r="A649" t="s">
        <v>2026</v>
      </c>
      <c r="B649" t="s">
        <v>2027</v>
      </c>
      <c r="C649">
        <v>46</v>
      </c>
      <c r="D649" t="s">
        <v>32</v>
      </c>
      <c r="E649" t="s">
        <v>59</v>
      </c>
      <c r="F649" t="s">
        <v>34</v>
      </c>
      <c r="G649" t="s">
        <v>2028</v>
      </c>
      <c r="H649" s="1">
        <v>45448</v>
      </c>
      <c r="I649" s="1">
        <v>45560</v>
      </c>
      <c r="J649">
        <v>112</v>
      </c>
      <c r="K649">
        <v>2</v>
      </c>
      <c r="L649">
        <v>2</v>
      </c>
      <c r="M649" t="s">
        <v>36</v>
      </c>
      <c r="N649" s="4">
        <v>259.27999999999997</v>
      </c>
      <c r="O649" t="s">
        <v>37</v>
      </c>
      <c r="P649" t="s">
        <v>51</v>
      </c>
      <c r="Q649" t="s">
        <v>39</v>
      </c>
      <c r="R649" t="s">
        <v>40</v>
      </c>
      <c r="S649" t="s">
        <v>39</v>
      </c>
      <c r="T649">
        <v>1</v>
      </c>
      <c r="U649" t="s">
        <v>41</v>
      </c>
      <c r="V649" t="s">
        <v>53</v>
      </c>
      <c r="W649" t="s">
        <v>54</v>
      </c>
      <c r="X649">
        <v>6</v>
      </c>
      <c r="Y649">
        <v>9</v>
      </c>
      <c r="Z649" t="s">
        <v>55</v>
      </c>
      <c r="AA649" t="s">
        <v>41</v>
      </c>
      <c r="AB649">
        <v>4</v>
      </c>
      <c r="AC649" t="s">
        <v>114</v>
      </c>
      <c r="AD649" t="s">
        <v>93</v>
      </c>
      <c r="AE649" s="15">
        <v>129.63999999999999</v>
      </c>
      <c r="AF649" s="4">
        <v>129.63999999999999</v>
      </c>
    </row>
    <row r="650" spans="1:32" x14ac:dyDescent="0.25">
      <c r="A650" t="s">
        <v>2029</v>
      </c>
      <c r="B650" t="s">
        <v>2030</v>
      </c>
      <c r="C650">
        <v>39</v>
      </c>
      <c r="D650" t="s">
        <v>32</v>
      </c>
      <c r="E650" t="s">
        <v>84</v>
      </c>
      <c r="F650" t="s">
        <v>34</v>
      </c>
      <c r="G650" t="s">
        <v>2031</v>
      </c>
      <c r="H650" s="1">
        <v>45302</v>
      </c>
      <c r="I650" s="1">
        <v>45404</v>
      </c>
      <c r="J650">
        <v>102</v>
      </c>
      <c r="K650">
        <v>11</v>
      </c>
      <c r="L650">
        <v>4</v>
      </c>
      <c r="M650" t="s">
        <v>72</v>
      </c>
      <c r="N650" s="4">
        <v>1926.16</v>
      </c>
      <c r="O650" t="s">
        <v>37</v>
      </c>
      <c r="P650" t="s">
        <v>118</v>
      </c>
      <c r="Q650" t="s">
        <v>102</v>
      </c>
      <c r="R650" t="s">
        <v>40</v>
      </c>
      <c r="S650" t="s">
        <v>39</v>
      </c>
      <c r="T650">
        <v>10</v>
      </c>
      <c r="U650" t="s">
        <v>87</v>
      </c>
      <c r="V650" t="s">
        <v>53</v>
      </c>
      <c r="W650" t="s">
        <v>103</v>
      </c>
      <c r="X650">
        <v>1</v>
      </c>
      <c r="Y650">
        <v>4</v>
      </c>
      <c r="Z650" t="s">
        <v>44</v>
      </c>
      <c r="AA650" t="s">
        <v>87</v>
      </c>
      <c r="AB650">
        <v>3</v>
      </c>
      <c r="AC650" t="s">
        <v>45</v>
      </c>
      <c r="AD650" t="s">
        <v>46</v>
      </c>
      <c r="AE650" s="15">
        <v>481.54</v>
      </c>
      <c r="AF650" s="4">
        <v>175.10545454545456</v>
      </c>
    </row>
    <row r="651" spans="1:32" x14ac:dyDescent="0.25">
      <c r="A651" t="s">
        <v>2032</v>
      </c>
      <c r="B651" t="s">
        <v>2033</v>
      </c>
      <c r="C651">
        <v>51</v>
      </c>
      <c r="D651" t="s">
        <v>58</v>
      </c>
      <c r="E651" t="s">
        <v>59</v>
      </c>
      <c r="F651" t="s">
        <v>90</v>
      </c>
      <c r="G651" t="s">
        <v>2034</v>
      </c>
      <c r="H651" s="1">
        <v>45415</v>
      </c>
      <c r="I651" s="1">
        <v>45654</v>
      </c>
      <c r="J651">
        <v>239</v>
      </c>
      <c r="K651">
        <v>9</v>
      </c>
      <c r="L651">
        <v>2</v>
      </c>
      <c r="M651" t="s">
        <v>36</v>
      </c>
      <c r="N651" s="4">
        <v>1863.97</v>
      </c>
      <c r="O651" t="s">
        <v>79</v>
      </c>
      <c r="P651" t="s">
        <v>51</v>
      </c>
      <c r="Q651" t="s">
        <v>39</v>
      </c>
      <c r="R651" t="s">
        <v>40</v>
      </c>
      <c r="S651" t="s">
        <v>39</v>
      </c>
      <c r="T651">
        <v>8</v>
      </c>
      <c r="U651" t="s">
        <v>87</v>
      </c>
      <c r="V651" t="s">
        <v>53</v>
      </c>
      <c r="W651" t="s">
        <v>103</v>
      </c>
      <c r="X651">
        <v>5</v>
      </c>
      <c r="Y651">
        <v>12</v>
      </c>
      <c r="Z651" t="s">
        <v>55</v>
      </c>
      <c r="AA651" t="s">
        <v>87</v>
      </c>
      <c r="AB651">
        <v>1</v>
      </c>
      <c r="AC651" t="s">
        <v>45</v>
      </c>
      <c r="AD651" t="s">
        <v>145</v>
      </c>
      <c r="AE651" s="15">
        <v>931.98500000000001</v>
      </c>
      <c r="AF651" s="4">
        <v>207.10777777777778</v>
      </c>
    </row>
    <row r="652" spans="1:32" x14ac:dyDescent="0.25">
      <c r="A652" t="s">
        <v>2035</v>
      </c>
      <c r="B652" t="s">
        <v>2036</v>
      </c>
      <c r="C652">
        <v>32</v>
      </c>
      <c r="D652" t="s">
        <v>58</v>
      </c>
      <c r="E652" t="s">
        <v>59</v>
      </c>
      <c r="F652" t="s">
        <v>34</v>
      </c>
      <c r="G652" t="s">
        <v>2037</v>
      </c>
      <c r="H652" s="1">
        <v>45445</v>
      </c>
      <c r="I652" s="1">
        <v>45473</v>
      </c>
      <c r="J652">
        <v>28</v>
      </c>
      <c r="K652">
        <v>8</v>
      </c>
      <c r="L652">
        <v>4</v>
      </c>
      <c r="M652" t="s">
        <v>36</v>
      </c>
      <c r="N652" s="4">
        <v>325.43</v>
      </c>
      <c r="O652" t="s">
        <v>79</v>
      </c>
      <c r="P652" t="s">
        <v>86</v>
      </c>
      <c r="Q652" t="s">
        <v>39</v>
      </c>
      <c r="R652" t="s">
        <v>40</v>
      </c>
      <c r="S652" t="s">
        <v>39</v>
      </c>
      <c r="T652">
        <v>7</v>
      </c>
      <c r="U652" t="s">
        <v>87</v>
      </c>
      <c r="V652" t="s">
        <v>53</v>
      </c>
      <c r="W652" t="s">
        <v>43</v>
      </c>
      <c r="X652">
        <v>6</v>
      </c>
      <c r="Y652">
        <v>6</v>
      </c>
      <c r="Z652" t="s">
        <v>44</v>
      </c>
      <c r="AA652" t="s">
        <v>87</v>
      </c>
      <c r="AB652">
        <v>1</v>
      </c>
      <c r="AC652" t="s">
        <v>45</v>
      </c>
      <c r="AD652" t="s">
        <v>46</v>
      </c>
      <c r="AE652" s="15">
        <v>81.357500000000002</v>
      </c>
      <c r="AF652" s="4">
        <v>40.678750000000001</v>
      </c>
    </row>
    <row r="653" spans="1:32" x14ac:dyDescent="0.25">
      <c r="A653" t="s">
        <v>2038</v>
      </c>
      <c r="B653" t="s">
        <v>2039</v>
      </c>
      <c r="C653">
        <v>51</v>
      </c>
      <c r="D653" t="s">
        <v>96</v>
      </c>
      <c r="E653" t="s">
        <v>59</v>
      </c>
      <c r="F653" t="s">
        <v>34</v>
      </c>
      <c r="G653" t="s">
        <v>2040</v>
      </c>
      <c r="H653" s="1">
        <v>45342</v>
      </c>
      <c r="I653" s="1">
        <v>45347</v>
      </c>
      <c r="J653">
        <v>5</v>
      </c>
      <c r="K653">
        <v>3</v>
      </c>
      <c r="L653">
        <v>3</v>
      </c>
      <c r="M653" t="s">
        <v>61</v>
      </c>
      <c r="N653" s="4">
        <v>1384.26</v>
      </c>
      <c r="O653" t="s">
        <v>73</v>
      </c>
      <c r="P653" t="s">
        <v>118</v>
      </c>
      <c r="Q653" t="s">
        <v>102</v>
      </c>
      <c r="R653" t="s">
        <v>52</v>
      </c>
      <c r="S653" t="s">
        <v>228</v>
      </c>
      <c r="T653">
        <v>2</v>
      </c>
      <c r="U653" t="s">
        <v>41</v>
      </c>
      <c r="V653" t="s">
        <v>53</v>
      </c>
      <c r="W653" t="s">
        <v>43</v>
      </c>
      <c r="X653">
        <v>2</v>
      </c>
      <c r="Y653">
        <v>2</v>
      </c>
      <c r="Z653" t="s">
        <v>55</v>
      </c>
      <c r="AA653" t="s">
        <v>87</v>
      </c>
      <c r="AB653">
        <v>2</v>
      </c>
      <c r="AC653" t="s">
        <v>66</v>
      </c>
      <c r="AD653" t="s">
        <v>145</v>
      </c>
      <c r="AE653" s="15">
        <v>461.42</v>
      </c>
      <c r="AF653" s="4">
        <v>461.42</v>
      </c>
    </row>
    <row r="654" spans="1:32" x14ac:dyDescent="0.25">
      <c r="A654" t="s">
        <v>2041</v>
      </c>
      <c r="B654" t="s">
        <v>2042</v>
      </c>
      <c r="C654">
        <v>50</v>
      </c>
      <c r="D654" t="s">
        <v>32</v>
      </c>
      <c r="E654" t="s">
        <v>84</v>
      </c>
      <c r="F654" t="s">
        <v>34</v>
      </c>
      <c r="G654" t="s">
        <v>2043</v>
      </c>
      <c r="H654" s="1">
        <v>45559</v>
      </c>
      <c r="I654" s="1">
        <v>45651</v>
      </c>
      <c r="J654">
        <v>92</v>
      </c>
      <c r="K654">
        <v>9</v>
      </c>
      <c r="L654">
        <v>1</v>
      </c>
      <c r="M654" t="s">
        <v>61</v>
      </c>
      <c r="N654" s="4">
        <v>996.53</v>
      </c>
      <c r="O654" t="s">
        <v>79</v>
      </c>
      <c r="P654" t="s">
        <v>51</v>
      </c>
      <c r="Q654" t="s">
        <v>74</v>
      </c>
      <c r="R654" t="s">
        <v>64</v>
      </c>
      <c r="S654" t="s">
        <v>129</v>
      </c>
      <c r="T654">
        <v>8</v>
      </c>
      <c r="U654" t="s">
        <v>87</v>
      </c>
      <c r="V654" t="s">
        <v>42</v>
      </c>
      <c r="W654" t="s">
        <v>43</v>
      </c>
      <c r="X654">
        <v>9</v>
      </c>
      <c r="Y654">
        <v>12</v>
      </c>
      <c r="Z654" t="s">
        <v>44</v>
      </c>
      <c r="AA654" t="s">
        <v>87</v>
      </c>
      <c r="AB654">
        <v>4</v>
      </c>
      <c r="AC654" t="s">
        <v>98</v>
      </c>
      <c r="AD654" t="s">
        <v>145</v>
      </c>
      <c r="AE654" s="15">
        <v>996.53</v>
      </c>
      <c r="AF654" s="4">
        <v>110.72555555555556</v>
      </c>
    </row>
    <row r="655" spans="1:32" x14ac:dyDescent="0.25">
      <c r="A655" t="s">
        <v>2044</v>
      </c>
      <c r="B655" t="s">
        <v>2045</v>
      </c>
      <c r="C655">
        <v>56</v>
      </c>
      <c r="D655" t="s">
        <v>58</v>
      </c>
      <c r="E655" t="s">
        <v>59</v>
      </c>
      <c r="F655" t="s">
        <v>34</v>
      </c>
      <c r="G655" t="s">
        <v>2046</v>
      </c>
      <c r="H655" s="1">
        <v>45534</v>
      </c>
      <c r="I655" s="1">
        <v>45627</v>
      </c>
      <c r="J655">
        <v>93</v>
      </c>
      <c r="K655">
        <v>10</v>
      </c>
      <c r="L655">
        <v>2</v>
      </c>
      <c r="M655" t="s">
        <v>61</v>
      </c>
      <c r="N655" s="4">
        <v>1228.57</v>
      </c>
      <c r="O655" t="s">
        <v>73</v>
      </c>
      <c r="P655" t="s">
        <v>80</v>
      </c>
      <c r="Q655" t="s">
        <v>102</v>
      </c>
      <c r="R655" t="s">
        <v>52</v>
      </c>
      <c r="S655" t="s">
        <v>228</v>
      </c>
      <c r="T655">
        <v>9</v>
      </c>
      <c r="U655" t="s">
        <v>87</v>
      </c>
      <c r="V655" t="s">
        <v>42</v>
      </c>
      <c r="W655" t="s">
        <v>103</v>
      </c>
      <c r="X655">
        <v>8</v>
      </c>
      <c r="Y655">
        <v>12</v>
      </c>
      <c r="Z655" t="s">
        <v>44</v>
      </c>
      <c r="AA655" t="s">
        <v>87</v>
      </c>
      <c r="AB655">
        <v>1</v>
      </c>
      <c r="AC655" t="s">
        <v>66</v>
      </c>
      <c r="AD655" t="s">
        <v>145</v>
      </c>
      <c r="AE655" s="15">
        <v>614.28499999999997</v>
      </c>
      <c r="AF655" s="4">
        <v>122.857</v>
      </c>
    </row>
    <row r="656" spans="1:32" x14ac:dyDescent="0.25">
      <c r="A656" t="s">
        <v>2047</v>
      </c>
      <c r="B656" t="s">
        <v>2048</v>
      </c>
      <c r="C656">
        <v>50</v>
      </c>
      <c r="D656" t="s">
        <v>58</v>
      </c>
      <c r="E656" t="s">
        <v>109</v>
      </c>
      <c r="F656" t="s">
        <v>34</v>
      </c>
      <c r="G656" t="s">
        <v>2049</v>
      </c>
      <c r="H656" s="1">
        <v>45477</v>
      </c>
      <c r="I656" s="1">
        <v>45568</v>
      </c>
      <c r="J656">
        <v>91</v>
      </c>
      <c r="K656">
        <v>12</v>
      </c>
      <c r="L656">
        <v>2</v>
      </c>
      <c r="M656" t="s">
        <v>61</v>
      </c>
      <c r="N656" s="4">
        <v>854.67</v>
      </c>
      <c r="O656" t="s">
        <v>73</v>
      </c>
      <c r="P656" t="s">
        <v>80</v>
      </c>
      <c r="Q656" t="s">
        <v>102</v>
      </c>
      <c r="R656" t="s">
        <v>64</v>
      </c>
      <c r="S656" t="s">
        <v>119</v>
      </c>
      <c r="T656">
        <v>11</v>
      </c>
      <c r="U656" t="s">
        <v>41</v>
      </c>
      <c r="V656" t="s">
        <v>81</v>
      </c>
      <c r="W656" t="s">
        <v>54</v>
      </c>
      <c r="X656">
        <v>7</v>
      </c>
      <c r="Y656">
        <v>10</v>
      </c>
      <c r="Z656" t="s">
        <v>55</v>
      </c>
      <c r="AA656" t="s">
        <v>41</v>
      </c>
      <c r="AB656">
        <v>5</v>
      </c>
      <c r="AC656" t="s">
        <v>3109</v>
      </c>
      <c r="AD656" t="s">
        <v>145</v>
      </c>
      <c r="AE656" s="15">
        <v>427.33499999999998</v>
      </c>
      <c r="AF656" s="4">
        <v>71.222499999999997</v>
      </c>
    </row>
    <row r="657" spans="1:32" x14ac:dyDescent="0.25">
      <c r="A657" t="s">
        <v>2050</v>
      </c>
      <c r="B657" t="s">
        <v>2051</v>
      </c>
      <c r="C657">
        <v>52</v>
      </c>
      <c r="D657" t="s">
        <v>96</v>
      </c>
      <c r="E657" t="s">
        <v>59</v>
      </c>
      <c r="F657" t="s">
        <v>90</v>
      </c>
      <c r="G657" t="s">
        <v>2052</v>
      </c>
      <c r="H657" s="1">
        <v>45436</v>
      </c>
      <c r="I657" s="1">
        <v>45639</v>
      </c>
      <c r="J657">
        <v>203</v>
      </c>
      <c r="K657">
        <v>4</v>
      </c>
      <c r="L657">
        <v>1</v>
      </c>
      <c r="M657" t="s">
        <v>61</v>
      </c>
      <c r="N657" s="4">
        <v>317.91000000000003</v>
      </c>
      <c r="O657" t="s">
        <v>73</v>
      </c>
      <c r="P657" t="s">
        <v>51</v>
      </c>
      <c r="Q657" t="s">
        <v>74</v>
      </c>
      <c r="R657" t="s">
        <v>40</v>
      </c>
      <c r="S657" t="s">
        <v>129</v>
      </c>
      <c r="T657">
        <v>3</v>
      </c>
      <c r="U657" t="s">
        <v>87</v>
      </c>
      <c r="V657" t="s">
        <v>53</v>
      </c>
      <c r="W657" t="s">
        <v>54</v>
      </c>
      <c r="X657">
        <v>5</v>
      </c>
      <c r="Y657">
        <v>12</v>
      </c>
      <c r="Z657" t="s">
        <v>55</v>
      </c>
      <c r="AA657" t="s">
        <v>87</v>
      </c>
      <c r="AB657">
        <v>2</v>
      </c>
      <c r="AC657" t="s">
        <v>45</v>
      </c>
      <c r="AD657" t="s">
        <v>145</v>
      </c>
      <c r="AE657" s="15">
        <v>317.91000000000003</v>
      </c>
      <c r="AF657" s="4">
        <v>79.477500000000006</v>
      </c>
    </row>
    <row r="658" spans="1:32" x14ac:dyDescent="0.25">
      <c r="A658" t="s">
        <v>2053</v>
      </c>
      <c r="B658" t="s">
        <v>2054</v>
      </c>
      <c r="C658">
        <v>46</v>
      </c>
      <c r="D658" t="s">
        <v>96</v>
      </c>
      <c r="E658" t="s">
        <v>49</v>
      </c>
      <c r="F658" t="s">
        <v>90</v>
      </c>
      <c r="G658" t="s">
        <v>2055</v>
      </c>
      <c r="H658" s="1">
        <v>45311</v>
      </c>
      <c r="I658" s="1">
        <v>45588</v>
      </c>
      <c r="J658">
        <v>277</v>
      </c>
      <c r="K658">
        <v>4</v>
      </c>
      <c r="L658">
        <v>1</v>
      </c>
      <c r="M658" t="s">
        <v>61</v>
      </c>
      <c r="N658" s="4">
        <v>432.11</v>
      </c>
      <c r="O658" t="s">
        <v>79</v>
      </c>
      <c r="P658" t="s">
        <v>62</v>
      </c>
      <c r="Q658" t="s">
        <v>74</v>
      </c>
      <c r="R658" t="s">
        <v>40</v>
      </c>
      <c r="S658" t="s">
        <v>228</v>
      </c>
      <c r="T658">
        <v>3</v>
      </c>
      <c r="U658" t="s">
        <v>41</v>
      </c>
      <c r="V658" t="s">
        <v>81</v>
      </c>
      <c r="W658" t="s">
        <v>54</v>
      </c>
      <c r="X658">
        <v>1</v>
      </c>
      <c r="Y658">
        <v>10</v>
      </c>
      <c r="Z658" t="s">
        <v>55</v>
      </c>
      <c r="AA658" t="s">
        <v>87</v>
      </c>
      <c r="AB658">
        <v>1</v>
      </c>
      <c r="AC658" t="s">
        <v>3109</v>
      </c>
      <c r="AD658" t="s">
        <v>93</v>
      </c>
      <c r="AE658" s="15">
        <v>432.11</v>
      </c>
      <c r="AF658" s="4">
        <v>108.0275</v>
      </c>
    </row>
    <row r="659" spans="1:32" x14ac:dyDescent="0.25">
      <c r="A659" t="s">
        <v>2056</v>
      </c>
      <c r="B659" t="s">
        <v>2057</v>
      </c>
      <c r="C659">
        <v>28</v>
      </c>
      <c r="D659" t="s">
        <v>58</v>
      </c>
      <c r="E659" t="s">
        <v>77</v>
      </c>
      <c r="F659" t="s">
        <v>90</v>
      </c>
      <c r="G659" t="s">
        <v>2058</v>
      </c>
      <c r="H659" s="1">
        <v>45541</v>
      </c>
      <c r="I659" s="1">
        <v>45623</v>
      </c>
      <c r="J659">
        <v>82</v>
      </c>
      <c r="K659">
        <v>5</v>
      </c>
      <c r="L659">
        <v>4</v>
      </c>
      <c r="M659" t="s">
        <v>36</v>
      </c>
      <c r="N659" s="4">
        <v>1201.1500000000001</v>
      </c>
      <c r="O659" t="s">
        <v>37</v>
      </c>
      <c r="P659" t="s">
        <v>92</v>
      </c>
      <c r="Q659" t="s">
        <v>39</v>
      </c>
      <c r="R659" t="s">
        <v>40</v>
      </c>
      <c r="S659" t="s">
        <v>39</v>
      </c>
      <c r="T659">
        <v>4</v>
      </c>
      <c r="U659" t="s">
        <v>41</v>
      </c>
      <c r="V659" t="s">
        <v>81</v>
      </c>
      <c r="W659" t="s">
        <v>43</v>
      </c>
      <c r="X659">
        <v>9</v>
      </c>
      <c r="Y659">
        <v>11</v>
      </c>
      <c r="Z659" t="s">
        <v>55</v>
      </c>
      <c r="AA659" t="s">
        <v>41</v>
      </c>
      <c r="AB659">
        <v>3</v>
      </c>
      <c r="AC659" t="s">
        <v>66</v>
      </c>
      <c r="AD659" t="s">
        <v>67</v>
      </c>
      <c r="AE659" s="15">
        <v>300.28750000000002</v>
      </c>
      <c r="AF659" s="4">
        <v>240.23000000000002</v>
      </c>
    </row>
    <row r="660" spans="1:32" x14ac:dyDescent="0.25">
      <c r="A660" t="s">
        <v>2059</v>
      </c>
      <c r="B660" t="s">
        <v>2060</v>
      </c>
      <c r="C660">
        <v>25</v>
      </c>
      <c r="D660" t="s">
        <v>32</v>
      </c>
      <c r="E660" t="s">
        <v>59</v>
      </c>
      <c r="F660" t="s">
        <v>34</v>
      </c>
      <c r="G660" t="s">
        <v>2061</v>
      </c>
      <c r="H660" s="1">
        <v>45503</v>
      </c>
      <c r="I660" s="1">
        <v>45577</v>
      </c>
      <c r="J660">
        <v>74</v>
      </c>
      <c r="K660">
        <v>2</v>
      </c>
      <c r="L660">
        <v>4</v>
      </c>
      <c r="M660" t="s">
        <v>36</v>
      </c>
      <c r="N660" s="4">
        <v>1648.05</v>
      </c>
      <c r="O660" t="s">
        <v>79</v>
      </c>
      <c r="P660" t="s">
        <v>51</v>
      </c>
      <c r="Q660" t="s">
        <v>39</v>
      </c>
      <c r="R660" t="s">
        <v>64</v>
      </c>
      <c r="S660" t="s">
        <v>39</v>
      </c>
      <c r="T660">
        <v>1</v>
      </c>
      <c r="U660" t="s">
        <v>87</v>
      </c>
      <c r="V660" t="s">
        <v>53</v>
      </c>
      <c r="W660" t="s">
        <v>43</v>
      </c>
      <c r="X660">
        <v>7</v>
      </c>
      <c r="Y660">
        <v>10</v>
      </c>
      <c r="Z660" t="s">
        <v>44</v>
      </c>
      <c r="AA660" t="s">
        <v>41</v>
      </c>
      <c r="AB660">
        <v>3</v>
      </c>
      <c r="AC660" t="s">
        <v>66</v>
      </c>
      <c r="AD660" t="s">
        <v>67</v>
      </c>
      <c r="AE660" s="15">
        <v>412.01249999999999</v>
      </c>
      <c r="AF660" s="4">
        <v>824.02499999999998</v>
      </c>
    </row>
    <row r="661" spans="1:32" x14ac:dyDescent="0.25">
      <c r="A661" t="s">
        <v>2062</v>
      </c>
      <c r="B661" t="s">
        <v>2063</v>
      </c>
      <c r="C661">
        <v>63</v>
      </c>
      <c r="D661" t="s">
        <v>32</v>
      </c>
      <c r="E661" t="s">
        <v>77</v>
      </c>
      <c r="F661" t="s">
        <v>34</v>
      </c>
      <c r="G661" t="s">
        <v>2064</v>
      </c>
      <c r="H661" s="1">
        <v>45580</v>
      </c>
      <c r="I661" s="1">
        <v>45587</v>
      </c>
      <c r="J661">
        <v>7</v>
      </c>
      <c r="K661">
        <v>6</v>
      </c>
      <c r="L661">
        <v>4</v>
      </c>
      <c r="M661" t="s">
        <v>72</v>
      </c>
      <c r="N661" s="4">
        <v>875.84</v>
      </c>
      <c r="O661" t="s">
        <v>73</v>
      </c>
      <c r="P661" t="s">
        <v>92</v>
      </c>
      <c r="Q661" t="s">
        <v>63</v>
      </c>
      <c r="R661" t="s">
        <v>40</v>
      </c>
      <c r="S661" t="s">
        <v>39</v>
      </c>
      <c r="T661">
        <v>5</v>
      </c>
      <c r="U661" t="s">
        <v>41</v>
      </c>
      <c r="V661" t="s">
        <v>42</v>
      </c>
      <c r="W661" t="s">
        <v>103</v>
      </c>
      <c r="X661">
        <v>10</v>
      </c>
      <c r="Y661">
        <v>10</v>
      </c>
      <c r="Z661" t="s">
        <v>44</v>
      </c>
      <c r="AA661" t="s">
        <v>41</v>
      </c>
      <c r="AB661">
        <v>3</v>
      </c>
      <c r="AC661" t="s">
        <v>66</v>
      </c>
      <c r="AD661" t="s">
        <v>145</v>
      </c>
      <c r="AE661" s="15">
        <v>218.96</v>
      </c>
      <c r="AF661" s="4">
        <v>145.97333333333333</v>
      </c>
    </row>
    <row r="662" spans="1:32" x14ac:dyDescent="0.25">
      <c r="A662" t="s">
        <v>2065</v>
      </c>
      <c r="B662" t="s">
        <v>2066</v>
      </c>
      <c r="C662">
        <v>20</v>
      </c>
      <c r="D662" t="s">
        <v>58</v>
      </c>
      <c r="E662" t="s">
        <v>59</v>
      </c>
      <c r="F662" t="s">
        <v>90</v>
      </c>
      <c r="G662" t="s">
        <v>2067</v>
      </c>
      <c r="H662" s="1">
        <v>45446</v>
      </c>
      <c r="I662" s="1">
        <v>45554</v>
      </c>
      <c r="J662">
        <v>108</v>
      </c>
      <c r="K662">
        <v>9</v>
      </c>
      <c r="L662">
        <v>2</v>
      </c>
      <c r="M662" t="s">
        <v>72</v>
      </c>
      <c r="N662" s="4">
        <v>1195.1400000000001</v>
      </c>
      <c r="O662" t="s">
        <v>37</v>
      </c>
      <c r="P662" t="s">
        <v>92</v>
      </c>
      <c r="Q662" t="s">
        <v>74</v>
      </c>
      <c r="R662" t="s">
        <v>64</v>
      </c>
      <c r="S662" t="s">
        <v>39</v>
      </c>
      <c r="T662">
        <v>8</v>
      </c>
      <c r="U662" t="s">
        <v>87</v>
      </c>
      <c r="V662" t="s">
        <v>42</v>
      </c>
      <c r="W662" t="s">
        <v>43</v>
      </c>
      <c r="X662">
        <v>6</v>
      </c>
      <c r="Y662">
        <v>9</v>
      </c>
      <c r="Z662" t="s">
        <v>55</v>
      </c>
      <c r="AA662" t="s">
        <v>41</v>
      </c>
      <c r="AB662">
        <v>2</v>
      </c>
      <c r="AC662" t="s">
        <v>66</v>
      </c>
      <c r="AD662" t="s">
        <v>67</v>
      </c>
      <c r="AE662" s="15">
        <v>597.57000000000005</v>
      </c>
      <c r="AF662" s="4">
        <v>132.79333333333335</v>
      </c>
    </row>
    <row r="663" spans="1:32" x14ac:dyDescent="0.25">
      <c r="A663" t="s">
        <v>2068</v>
      </c>
      <c r="B663" t="s">
        <v>2069</v>
      </c>
      <c r="C663">
        <v>52</v>
      </c>
      <c r="D663" t="s">
        <v>96</v>
      </c>
      <c r="E663" t="s">
        <v>70</v>
      </c>
      <c r="F663" t="s">
        <v>34</v>
      </c>
      <c r="G663" t="s">
        <v>2070</v>
      </c>
      <c r="H663" s="1">
        <v>45455</v>
      </c>
      <c r="I663" s="1">
        <v>45621</v>
      </c>
      <c r="J663">
        <v>166</v>
      </c>
      <c r="K663">
        <v>9</v>
      </c>
      <c r="L663">
        <v>1</v>
      </c>
      <c r="M663" t="s">
        <v>61</v>
      </c>
      <c r="N663" s="4">
        <v>1710.97</v>
      </c>
      <c r="O663" t="s">
        <v>73</v>
      </c>
      <c r="P663" t="s">
        <v>38</v>
      </c>
      <c r="Q663" t="s">
        <v>63</v>
      </c>
      <c r="R663" t="s">
        <v>40</v>
      </c>
      <c r="S663" t="s">
        <v>228</v>
      </c>
      <c r="T663">
        <v>8</v>
      </c>
      <c r="U663" t="s">
        <v>87</v>
      </c>
      <c r="V663" t="s">
        <v>42</v>
      </c>
      <c r="W663" t="s">
        <v>103</v>
      </c>
      <c r="X663">
        <v>6</v>
      </c>
      <c r="Y663">
        <v>11</v>
      </c>
      <c r="Z663" t="s">
        <v>55</v>
      </c>
      <c r="AA663" t="s">
        <v>87</v>
      </c>
      <c r="AB663">
        <v>1</v>
      </c>
      <c r="AC663" t="s">
        <v>66</v>
      </c>
      <c r="AD663" t="s">
        <v>145</v>
      </c>
      <c r="AE663" s="15">
        <v>1710.97</v>
      </c>
      <c r="AF663" s="4">
        <v>190.10777777777778</v>
      </c>
    </row>
    <row r="664" spans="1:32" x14ac:dyDescent="0.25">
      <c r="A664" t="s">
        <v>2071</v>
      </c>
      <c r="B664" t="s">
        <v>2072</v>
      </c>
      <c r="C664">
        <v>38</v>
      </c>
      <c r="D664" t="s">
        <v>32</v>
      </c>
      <c r="E664" t="s">
        <v>33</v>
      </c>
      <c r="F664" t="s">
        <v>34</v>
      </c>
      <c r="G664" t="s">
        <v>2073</v>
      </c>
      <c r="H664" s="1">
        <v>45505</v>
      </c>
      <c r="I664" s="1">
        <v>45511</v>
      </c>
      <c r="J664">
        <v>6</v>
      </c>
      <c r="K664">
        <v>1</v>
      </c>
      <c r="L664">
        <v>4</v>
      </c>
      <c r="M664" t="s">
        <v>72</v>
      </c>
      <c r="N664" s="4">
        <v>1729.02</v>
      </c>
      <c r="O664" t="s">
        <v>79</v>
      </c>
      <c r="P664" t="s">
        <v>62</v>
      </c>
      <c r="Q664" t="s">
        <v>63</v>
      </c>
      <c r="R664" t="s">
        <v>40</v>
      </c>
      <c r="S664" t="s">
        <v>39</v>
      </c>
      <c r="T664">
        <v>0</v>
      </c>
      <c r="U664" t="s">
        <v>87</v>
      </c>
      <c r="V664" t="s">
        <v>42</v>
      </c>
      <c r="W664" t="s">
        <v>103</v>
      </c>
      <c r="X664">
        <v>8</v>
      </c>
      <c r="Y664">
        <v>8</v>
      </c>
      <c r="Z664" t="s">
        <v>44</v>
      </c>
      <c r="AA664" t="s">
        <v>41</v>
      </c>
      <c r="AB664">
        <v>2</v>
      </c>
      <c r="AC664" t="s">
        <v>45</v>
      </c>
      <c r="AD664" t="s">
        <v>46</v>
      </c>
      <c r="AE664" s="15">
        <v>432.255</v>
      </c>
      <c r="AF664" s="4">
        <v>1729.02</v>
      </c>
    </row>
    <row r="665" spans="1:32" x14ac:dyDescent="0.25">
      <c r="A665" t="s">
        <v>2074</v>
      </c>
      <c r="B665" t="s">
        <v>2075</v>
      </c>
      <c r="C665">
        <v>47</v>
      </c>
      <c r="D665" t="s">
        <v>58</v>
      </c>
      <c r="E665" t="s">
        <v>70</v>
      </c>
      <c r="F665" t="s">
        <v>90</v>
      </c>
      <c r="G665" t="s">
        <v>2076</v>
      </c>
      <c r="H665" s="1">
        <v>45427</v>
      </c>
      <c r="I665" s="1">
        <v>45472</v>
      </c>
      <c r="J665">
        <v>45</v>
      </c>
      <c r="K665">
        <v>12</v>
      </c>
      <c r="L665">
        <v>4</v>
      </c>
      <c r="M665" t="s">
        <v>36</v>
      </c>
      <c r="N665" s="4">
        <v>226.42</v>
      </c>
      <c r="O665" t="s">
        <v>73</v>
      </c>
      <c r="P665" t="s">
        <v>62</v>
      </c>
      <c r="Q665" t="s">
        <v>39</v>
      </c>
      <c r="R665" t="s">
        <v>52</v>
      </c>
      <c r="S665" t="s">
        <v>39</v>
      </c>
      <c r="T665">
        <v>11</v>
      </c>
      <c r="U665" t="s">
        <v>41</v>
      </c>
      <c r="V665" t="s">
        <v>53</v>
      </c>
      <c r="W665" t="s">
        <v>103</v>
      </c>
      <c r="X665">
        <v>5</v>
      </c>
      <c r="Y665">
        <v>6</v>
      </c>
      <c r="Z665" t="s">
        <v>55</v>
      </c>
      <c r="AA665" t="s">
        <v>41</v>
      </c>
      <c r="AB665">
        <v>4</v>
      </c>
      <c r="AC665" t="s">
        <v>98</v>
      </c>
      <c r="AD665" t="s">
        <v>93</v>
      </c>
      <c r="AE665" s="15">
        <v>56.604999999999997</v>
      </c>
      <c r="AF665" s="4">
        <v>18.868333333333332</v>
      </c>
    </row>
    <row r="666" spans="1:32" x14ac:dyDescent="0.25">
      <c r="A666" t="s">
        <v>2077</v>
      </c>
      <c r="B666" t="s">
        <v>2078</v>
      </c>
      <c r="C666">
        <v>46</v>
      </c>
      <c r="D666" t="s">
        <v>58</v>
      </c>
      <c r="E666" t="s">
        <v>59</v>
      </c>
      <c r="F666" t="s">
        <v>34</v>
      </c>
      <c r="G666" t="s">
        <v>2079</v>
      </c>
      <c r="H666" s="1">
        <v>45373</v>
      </c>
      <c r="I666" s="1">
        <v>45645</v>
      </c>
      <c r="J666">
        <v>272</v>
      </c>
      <c r="K666">
        <v>5</v>
      </c>
      <c r="L666">
        <v>4</v>
      </c>
      <c r="M666" t="s">
        <v>61</v>
      </c>
      <c r="N666" s="4">
        <v>1674.68</v>
      </c>
      <c r="O666" t="s">
        <v>37</v>
      </c>
      <c r="P666" t="s">
        <v>51</v>
      </c>
      <c r="Q666" t="s">
        <v>102</v>
      </c>
      <c r="R666" t="s">
        <v>52</v>
      </c>
      <c r="S666" t="s">
        <v>65</v>
      </c>
      <c r="T666">
        <v>4</v>
      </c>
      <c r="U666" t="s">
        <v>41</v>
      </c>
      <c r="V666" t="s">
        <v>42</v>
      </c>
      <c r="W666" t="s">
        <v>54</v>
      </c>
      <c r="X666">
        <v>3</v>
      </c>
      <c r="Y666">
        <v>12</v>
      </c>
      <c r="Z666" t="s">
        <v>55</v>
      </c>
      <c r="AA666" t="s">
        <v>87</v>
      </c>
      <c r="AB666">
        <v>4</v>
      </c>
      <c r="AC666" t="s">
        <v>114</v>
      </c>
      <c r="AD666" t="s">
        <v>93</v>
      </c>
      <c r="AE666" s="15">
        <v>418.67</v>
      </c>
      <c r="AF666" s="4">
        <v>334.93600000000004</v>
      </c>
    </row>
    <row r="667" spans="1:32" x14ac:dyDescent="0.25">
      <c r="A667" t="s">
        <v>2080</v>
      </c>
      <c r="B667" t="s">
        <v>2081</v>
      </c>
      <c r="C667">
        <v>18</v>
      </c>
      <c r="D667" t="s">
        <v>32</v>
      </c>
      <c r="E667" t="s">
        <v>70</v>
      </c>
      <c r="F667" t="s">
        <v>34</v>
      </c>
      <c r="G667" t="s">
        <v>2082</v>
      </c>
      <c r="H667" s="1">
        <v>45370</v>
      </c>
      <c r="I667" s="1">
        <v>45657</v>
      </c>
      <c r="J667">
        <v>287</v>
      </c>
      <c r="K667">
        <v>6</v>
      </c>
      <c r="L667">
        <v>3</v>
      </c>
      <c r="M667" t="s">
        <v>72</v>
      </c>
      <c r="N667" s="4">
        <v>905.87</v>
      </c>
      <c r="O667" t="s">
        <v>37</v>
      </c>
      <c r="P667" t="s">
        <v>118</v>
      </c>
      <c r="Q667" t="s">
        <v>63</v>
      </c>
      <c r="R667" t="s">
        <v>64</v>
      </c>
      <c r="S667" t="s">
        <v>39</v>
      </c>
      <c r="T667">
        <v>5</v>
      </c>
      <c r="U667" t="s">
        <v>87</v>
      </c>
      <c r="V667" t="s">
        <v>42</v>
      </c>
      <c r="W667" t="s">
        <v>54</v>
      </c>
      <c r="X667">
        <v>3</v>
      </c>
      <c r="Y667">
        <v>12</v>
      </c>
      <c r="Z667" t="s">
        <v>55</v>
      </c>
      <c r="AA667" t="s">
        <v>41</v>
      </c>
      <c r="AB667">
        <v>2</v>
      </c>
      <c r="AC667" t="s">
        <v>66</v>
      </c>
      <c r="AD667" t="s">
        <v>67</v>
      </c>
      <c r="AE667" s="15">
        <v>301.95666666666665</v>
      </c>
      <c r="AF667" s="4">
        <v>150.97833333333332</v>
      </c>
    </row>
    <row r="668" spans="1:32" x14ac:dyDescent="0.25">
      <c r="A668" t="s">
        <v>2083</v>
      </c>
      <c r="B668" t="s">
        <v>2084</v>
      </c>
      <c r="C668">
        <v>32</v>
      </c>
      <c r="D668" t="s">
        <v>58</v>
      </c>
      <c r="E668" t="s">
        <v>109</v>
      </c>
      <c r="F668" t="s">
        <v>90</v>
      </c>
      <c r="G668" t="s">
        <v>2085</v>
      </c>
      <c r="H668" s="1">
        <v>45337</v>
      </c>
      <c r="I668" s="1">
        <v>45626</v>
      </c>
      <c r="J668">
        <v>289</v>
      </c>
      <c r="K668">
        <v>14</v>
      </c>
      <c r="L668">
        <v>1</v>
      </c>
      <c r="M668" t="s">
        <v>72</v>
      </c>
      <c r="N668" s="4">
        <v>1273.71</v>
      </c>
      <c r="O668" t="s">
        <v>37</v>
      </c>
      <c r="P668" t="s">
        <v>92</v>
      </c>
      <c r="Q668" t="s">
        <v>74</v>
      </c>
      <c r="R668" t="s">
        <v>40</v>
      </c>
      <c r="S668" t="s">
        <v>39</v>
      </c>
      <c r="T668">
        <v>13</v>
      </c>
      <c r="U668" t="s">
        <v>41</v>
      </c>
      <c r="V668" t="s">
        <v>81</v>
      </c>
      <c r="W668" t="s">
        <v>54</v>
      </c>
      <c r="X668">
        <v>2</v>
      </c>
      <c r="Y668">
        <v>11</v>
      </c>
      <c r="Z668" t="s">
        <v>55</v>
      </c>
      <c r="AA668" t="s">
        <v>41</v>
      </c>
      <c r="AB668">
        <v>2</v>
      </c>
      <c r="AC668" t="s">
        <v>45</v>
      </c>
      <c r="AD668" t="s">
        <v>46</v>
      </c>
      <c r="AE668" s="15">
        <v>1273.71</v>
      </c>
      <c r="AF668" s="4">
        <v>90.979285714285723</v>
      </c>
    </row>
    <row r="669" spans="1:32" x14ac:dyDescent="0.25">
      <c r="A669" t="s">
        <v>2086</v>
      </c>
      <c r="B669" t="s">
        <v>2087</v>
      </c>
      <c r="C669">
        <v>20</v>
      </c>
      <c r="D669" t="s">
        <v>32</v>
      </c>
      <c r="E669" t="s">
        <v>77</v>
      </c>
      <c r="F669" t="s">
        <v>34</v>
      </c>
      <c r="G669" t="s">
        <v>2088</v>
      </c>
      <c r="H669" s="1">
        <v>45429</v>
      </c>
      <c r="I669" s="1">
        <v>45454</v>
      </c>
      <c r="J669">
        <v>25</v>
      </c>
      <c r="K669">
        <v>5</v>
      </c>
      <c r="L669">
        <v>4</v>
      </c>
      <c r="M669" t="s">
        <v>61</v>
      </c>
      <c r="N669" s="4">
        <v>1284.08</v>
      </c>
      <c r="O669" t="s">
        <v>79</v>
      </c>
      <c r="P669" t="s">
        <v>51</v>
      </c>
      <c r="Q669" t="s">
        <v>74</v>
      </c>
      <c r="R669" t="s">
        <v>40</v>
      </c>
      <c r="S669" t="s">
        <v>119</v>
      </c>
      <c r="T669">
        <v>4</v>
      </c>
      <c r="U669" t="s">
        <v>87</v>
      </c>
      <c r="V669" t="s">
        <v>53</v>
      </c>
      <c r="W669" t="s">
        <v>54</v>
      </c>
      <c r="X669">
        <v>5</v>
      </c>
      <c r="Y669">
        <v>6</v>
      </c>
      <c r="Z669" t="s">
        <v>44</v>
      </c>
      <c r="AA669" t="s">
        <v>41</v>
      </c>
      <c r="AB669">
        <v>5</v>
      </c>
      <c r="AC669" t="s">
        <v>3109</v>
      </c>
      <c r="AD669" t="s">
        <v>67</v>
      </c>
      <c r="AE669" s="15">
        <v>321.02</v>
      </c>
      <c r="AF669" s="4">
        <v>256.81599999999997</v>
      </c>
    </row>
    <row r="670" spans="1:32" x14ac:dyDescent="0.25">
      <c r="A670" t="s">
        <v>2089</v>
      </c>
      <c r="B670" t="s">
        <v>2090</v>
      </c>
      <c r="C670">
        <v>39</v>
      </c>
      <c r="D670" t="s">
        <v>96</v>
      </c>
      <c r="E670" t="s">
        <v>59</v>
      </c>
      <c r="F670" t="s">
        <v>34</v>
      </c>
      <c r="G670" t="s">
        <v>2091</v>
      </c>
      <c r="H670" s="1">
        <v>45328</v>
      </c>
      <c r="I670" s="1">
        <v>45623</v>
      </c>
      <c r="J670">
        <v>295</v>
      </c>
      <c r="K670">
        <v>12</v>
      </c>
      <c r="L670">
        <v>4</v>
      </c>
      <c r="M670" t="s">
        <v>36</v>
      </c>
      <c r="N670" s="4">
        <v>350.52</v>
      </c>
      <c r="O670" t="s">
        <v>37</v>
      </c>
      <c r="P670" t="s">
        <v>118</v>
      </c>
      <c r="Q670" t="s">
        <v>39</v>
      </c>
      <c r="R670" t="s">
        <v>64</v>
      </c>
      <c r="S670" t="s">
        <v>39</v>
      </c>
      <c r="T670">
        <v>11</v>
      </c>
      <c r="U670" t="s">
        <v>41</v>
      </c>
      <c r="V670" t="s">
        <v>42</v>
      </c>
      <c r="W670" t="s">
        <v>54</v>
      </c>
      <c r="X670">
        <v>2</v>
      </c>
      <c r="Y670">
        <v>11</v>
      </c>
      <c r="Z670" t="s">
        <v>44</v>
      </c>
      <c r="AA670" t="s">
        <v>41</v>
      </c>
      <c r="AB670">
        <v>2</v>
      </c>
      <c r="AC670" t="s">
        <v>45</v>
      </c>
      <c r="AD670" t="s">
        <v>46</v>
      </c>
      <c r="AE670" s="15">
        <v>87.63</v>
      </c>
      <c r="AF670" s="4">
        <v>29.209999999999997</v>
      </c>
    </row>
    <row r="671" spans="1:32" x14ac:dyDescent="0.25">
      <c r="A671" t="s">
        <v>2092</v>
      </c>
      <c r="B671" t="s">
        <v>2093</v>
      </c>
      <c r="C671">
        <v>54</v>
      </c>
      <c r="D671" t="s">
        <v>96</v>
      </c>
      <c r="E671" t="s">
        <v>49</v>
      </c>
      <c r="F671" t="s">
        <v>90</v>
      </c>
      <c r="G671" t="s">
        <v>2094</v>
      </c>
      <c r="H671" s="1">
        <v>45397</v>
      </c>
      <c r="I671" s="1">
        <v>45411</v>
      </c>
      <c r="J671">
        <v>14</v>
      </c>
      <c r="K671">
        <v>11</v>
      </c>
      <c r="L671">
        <v>1</v>
      </c>
      <c r="M671" t="s">
        <v>72</v>
      </c>
      <c r="N671" s="4">
        <v>316.20999999999998</v>
      </c>
      <c r="O671" t="s">
        <v>79</v>
      </c>
      <c r="P671" t="s">
        <v>51</v>
      </c>
      <c r="Q671" t="s">
        <v>74</v>
      </c>
      <c r="R671" t="s">
        <v>52</v>
      </c>
      <c r="S671" t="s">
        <v>39</v>
      </c>
      <c r="T671">
        <v>10</v>
      </c>
      <c r="U671" t="s">
        <v>41</v>
      </c>
      <c r="V671" t="s">
        <v>81</v>
      </c>
      <c r="W671" t="s">
        <v>54</v>
      </c>
      <c r="X671">
        <v>4</v>
      </c>
      <c r="Y671">
        <v>4</v>
      </c>
      <c r="Z671" t="s">
        <v>44</v>
      </c>
      <c r="AA671" t="s">
        <v>41</v>
      </c>
      <c r="AB671">
        <v>4</v>
      </c>
      <c r="AC671" t="s">
        <v>66</v>
      </c>
      <c r="AD671" t="s">
        <v>145</v>
      </c>
      <c r="AE671" s="15">
        <v>316.20999999999998</v>
      </c>
      <c r="AF671" s="4">
        <v>28.746363636363636</v>
      </c>
    </row>
    <row r="672" spans="1:32" x14ac:dyDescent="0.25">
      <c r="A672" t="s">
        <v>2095</v>
      </c>
      <c r="B672" t="s">
        <v>2096</v>
      </c>
      <c r="C672">
        <v>53</v>
      </c>
      <c r="D672" t="s">
        <v>58</v>
      </c>
      <c r="E672" t="s">
        <v>49</v>
      </c>
      <c r="F672" t="s">
        <v>34</v>
      </c>
      <c r="G672" t="s">
        <v>2097</v>
      </c>
      <c r="H672" s="1">
        <v>45403</v>
      </c>
      <c r="I672" s="1">
        <v>45581</v>
      </c>
      <c r="J672">
        <v>178</v>
      </c>
      <c r="K672">
        <v>1</v>
      </c>
      <c r="L672">
        <v>3</v>
      </c>
      <c r="M672" t="s">
        <v>61</v>
      </c>
      <c r="N672" s="4">
        <v>680.11</v>
      </c>
      <c r="O672" t="s">
        <v>73</v>
      </c>
      <c r="P672" t="s">
        <v>92</v>
      </c>
      <c r="Q672" t="s">
        <v>102</v>
      </c>
      <c r="R672" t="s">
        <v>52</v>
      </c>
      <c r="S672" t="s">
        <v>119</v>
      </c>
      <c r="T672">
        <v>0</v>
      </c>
      <c r="U672" t="s">
        <v>87</v>
      </c>
      <c r="V672" t="s">
        <v>81</v>
      </c>
      <c r="W672" t="s">
        <v>54</v>
      </c>
      <c r="X672">
        <v>4</v>
      </c>
      <c r="Y672">
        <v>10</v>
      </c>
      <c r="Z672" t="s">
        <v>55</v>
      </c>
      <c r="AA672" t="s">
        <v>87</v>
      </c>
      <c r="AB672">
        <v>3</v>
      </c>
      <c r="AC672" t="s">
        <v>3109</v>
      </c>
      <c r="AD672" t="s">
        <v>145</v>
      </c>
      <c r="AE672" s="15">
        <v>226.70333333333335</v>
      </c>
      <c r="AF672" s="4">
        <v>680.11</v>
      </c>
    </row>
    <row r="673" spans="1:32" x14ac:dyDescent="0.25">
      <c r="A673" t="s">
        <v>2098</v>
      </c>
      <c r="B673" t="s">
        <v>2099</v>
      </c>
      <c r="C673">
        <v>42</v>
      </c>
      <c r="D673" t="s">
        <v>96</v>
      </c>
      <c r="E673" t="s">
        <v>77</v>
      </c>
      <c r="F673" t="s">
        <v>90</v>
      </c>
      <c r="G673" t="s">
        <v>2100</v>
      </c>
      <c r="H673" s="1">
        <v>45406</v>
      </c>
      <c r="I673" s="1">
        <v>45565</v>
      </c>
      <c r="J673">
        <v>159</v>
      </c>
      <c r="K673">
        <v>13</v>
      </c>
      <c r="L673">
        <v>2</v>
      </c>
      <c r="M673" t="s">
        <v>36</v>
      </c>
      <c r="N673" s="4">
        <v>1124.3599999999999</v>
      </c>
      <c r="O673" t="s">
        <v>37</v>
      </c>
      <c r="P673" t="s">
        <v>80</v>
      </c>
      <c r="Q673" t="s">
        <v>39</v>
      </c>
      <c r="R673" t="s">
        <v>52</v>
      </c>
      <c r="S673" t="s">
        <v>39</v>
      </c>
      <c r="T673">
        <v>12</v>
      </c>
      <c r="U673" t="s">
        <v>87</v>
      </c>
      <c r="V673" t="s">
        <v>42</v>
      </c>
      <c r="W673" t="s">
        <v>54</v>
      </c>
      <c r="X673">
        <v>4</v>
      </c>
      <c r="Y673">
        <v>9</v>
      </c>
      <c r="Z673" t="s">
        <v>44</v>
      </c>
      <c r="AA673" t="s">
        <v>87</v>
      </c>
      <c r="AB673">
        <v>2</v>
      </c>
      <c r="AC673" t="s">
        <v>66</v>
      </c>
      <c r="AD673" t="s">
        <v>93</v>
      </c>
      <c r="AE673" s="15">
        <v>562.17999999999995</v>
      </c>
      <c r="AF673" s="4">
        <v>86.489230769230758</v>
      </c>
    </row>
    <row r="674" spans="1:32" x14ac:dyDescent="0.25">
      <c r="A674" t="s">
        <v>2101</v>
      </c>
      <c r="B674" t="s">
        <v>2102</v>
      </c>
      <c r="C674">
        <v>65</v>
      </c>
      <c r="D674" t="s">
        <v>96</v>
      </c>
      <c r="E674" t="s">
        <v>49</v>
      </c>
      <c r="F674" t="s">
        <v>34</v>
      </c>
      <c r="G674" t="s">
        <v>2103</v>
      </c>
      <c r="H674" s="1">
        <v>45584</v>
      </c>
      <c r="I674" s="1">
        <v>45610</v>
      </c>
      <c r="J674">
        <v>26</v>
      </c>
      <c r="K674">
        <v>8</v>
      </c>
      <c r="L674">
        <v>2</v>
      </c>
      <c r="M674" t="s">
        <v>72</v>
      </c>
      <c r="N674" s="4">
        <v>1753.21</v>
      </c>
      <c r="O674" t="s">
        <v>37</v>
      </c>
      <c r="P674" t="s">
        <v>86</v>
      </c>
      <c r="Q674" t="s">
        <v>102</v>
      </c>
      <c r="R674" t="s">
        <v>52</v>
      </c>
      <c r="S674" t="s">
        <v>39</v>
      </c>
      <c r="T674">
        <v>7</v>
      </c>
      <c r="U674" t="s">
        <v>41</v>
      </c>
      <c r="V674" t="s">
        <v>81</v>
      </c>
      <c r="W674" t="s">
        <v>103</v>
      </c>
      <c r="X674">
        <v>10</v>
      </c>
      <c r="Y674">
        <v>11</v>
      </c>
      <c r="Z674" t="s">
        <v>55</v>
      </c>
      <c r="AA674" t="s">
        <v>87</v>
      </c>
      <c r="AB674">
        <v>2</v>
      </c>
      <c r="AC674" t="s">
        <v>45</v>
      </c>
      <c r="AD674" t="s">
        <v>145</v>
      </c>
      <c r="AE674" s="15">
        <v>876.60500000000002</v>
      </c>
      <c r="AF674" s="4">
        <v>219.15125</v>
      </c>
    </row>
    <row r="675" spans="1:32" x14ac:dyDescent="0.25">
      <c r="A675" t="s">
        <v>2104</v>
      </c>
      <c r="B675" t="s">
        <v>2105</v>
      </c>
      <c r="C675">
        <v>64</v>
      </c>
      <c r="D675" t="s">
        <v>58</v>
      </c>
      <c r="E675" t="s">
        <v>70</v>
      </c>
      <c r="F675" t="s">
        <v>90</v>
      </c>
      <c r="G675" t="s">
        <v>2106</v>
      </c>
      <c r="H675" s="1">
        <v>45372</v>
      </c>
      <c r="I675" s="1">
        <v>45509</v>
      </c>
      <c r="J675">
        <v>137</v>
      </c>
      <c r="K675">
        <v>8</v>
      </c>
      <c r="L675">
        <v>2</v>
      </c>
      <c r="M675" t="s">
        <v>61</v>
      </c>
      <c r="N675" s="4">
        <v>1086.8399999999999</v>
      </c>
      <c r="O675" t="s">
        <v>37</v>
      </c>
      <c r="P675" t="s">
        <v>38</v>
      </c>
      <c r="Q675" t="s">
        <v>74</v>
      </c>
      <c r="R675" t="s">
        <v>64</v>
      </c>
      <c r="S675" t="s">
        <v>65</v>
      </c>
      <c r="T675">
        <v>7</v>
      </c>
      <c r="U675" t="s">
        <v>87</v>
      </c>
      <c r="V675" t="s">
        <v>81</v>
      </c>
      <c r="W675" t="s">
        <v>54</v>
      </c>
      <c r="X675">
        <v>3</v>
      </c>
      <c r="Y675">
        <v>8</v>
      </c>
      <c r="Z675" t="s">
        <v>55</v>
      </c>
      <c r="AA675" t="s">
        <v>41</v>
      </c>
      <c r="AB675">
        <v>2</v>
      </c>
      <c r="AC675" t="s">
        <v>3109</v>
      </c>
      <c r="AD675" t="s">
        <v>145</v>
      </c>
      <c r="AE675" s="15">
        <v>543.41999999999996</v>
      </c>
      <c r="AF675" s="4">
        <v>135.85499999999999</v>
      </c>
    </row>
    <row r="676" spans="1:32" x14ac:dyDescent="0.25">
      <c r="A676" t="s">
        <v>2107</v>
      </c>
      <c r="B676" t="s">
        <v>2108</v>
      </c>
      <c r="C676">
        <v>65</v>
      </c>
      <c r="D676" t="s">
        <v>96</v>
      </c>
      <c r="E676" t="s">
        <v>49</v>
      </c>
      <c r="F676" t="s">
        <v>90</v>
      </c>
      <c r="G676" t="s">
        <v>2109</v>
      </c>
      <c r="H676" s="1">
        <v>45367</v>
      </c>
      <c r="I676" s="1">
        <v>45657</v>
      </c>
      <c r="J676">
        <v>290</v>
      </c>
      <c r="K676">
        <v>9</v>
      </c>
      <c r="L676">
        <v>1</v>
      </c>
      <c r="M676" t="s">
        <v>61</v>
      </c>
      <c r="N676" s="4">
        <v>624.6</v>
      </c>
      <c r="O676" t="s">
        <v>79</v>
      </c>
      <c r="P676" t="s">
        <v>38</v>
      </c>
      <c r="Q676" t="s">
        <v>63</v>
      </c>
      <c r="R676" t="s">
        <v>52</v>
      </c>
      <c r="S676" t="s">
        <v>129</v>
      </c>
      <c r="T676">
        <v>8</v>
      </c>
      <c r="U676" t="s">
        <v>87</v>
      </c>
      <c r="V676" t="s">
        <v>81</v>
      </c>
      <c r="W676" t="s">
        <v>103</v>
      </c>
      <c r="X676">
        <v>3</v>
      </c>
      <c r="Y676">
        <v>12</v>
      </c>
      <c r="Z676" t="s">
        <v>55</v>
      </c>
      <c r="AA676" t="s">
        <v>87</v>
      </c>
      <c r="AB676">
        <v>3</v>
      </c>
      <c r="AC676" t="s">
        <v>164</v>
      </c>
      <c r="AD676" t="s">
        <v>145</v>
      </c>
      <c r="AE676" s="15">
        <v>624.6</v>
      </c>
      <c r="AF676" s="4">
        <v>69.400000000000006</v>
      </c>
    </row>
    <row r="677" spans="1:32" x14ac:dyDescent="0.25">
      <c r="A677" t="s">
        <v>2110</v>
      </c>
      <c r="B677" t="s">
        <v>2111</v>
      </c>
      <c r="C677">
        <v>27</v>
      </c>
      <c r="D677" t="s">
        <v>32</v>
      </c>
      <c r="E677" t="s">
        <v>59</v>
      </c>
      <c r="F677" t="s">
        <v>34</v>
      </c>
      <c r="G677" t="s">
        <v>2112</v>
      </c>
      <c r="H677" s="1">
        <v>45336</v>
      </c>
      <c r="I677" s="1">
        <v>45639</v>
      </c>
      <c r="J677">
        <v>303</v>
      </c>
      <c r="K677">
        <v>12</v>
      </c>
      <c r="L677">
        <v>2</v>
      </c>
      <c r="M677" t="s">
        <v>36</v>
      </c>
      <c r="N677" s="4">
        <v>375.76</v>
      </c>
      <c r="O677" t="s">
        <v>73</v>
      </c>
      <c r="P677" t="s">
        <v>62</v>
      </c>
      <c r="Q677" t="s">
        <v>39</v>
      </c>
      <c r="R677" t="s">
        <v>40</v>
      </c>
      <c r="S677" t="s">
        <v>39</v>
      </c>
      <c r="T677">
        <v>11</v>
      </c>
      <c r="U677" t="s">
        <v>41</v>
      </c>
      <c r="V677" t="s">
        <v>42</v>
      </c>
      <c r="W677" t="s">
        <v>54</v>
      </c>
      <c r="X677">
        <v>2</v>
      </c>
      <c r="Y677">
        <v>12</v>
      </c>
      <c r="Z677" t="s">
        <v>44</v>
      </c>
      <c r="AA677" t="s">
        <v>87</v>
      </c>
      <c r="AB677">
        <v>3</v>
      </c>
      <c r="AC677" t="s">
        <v>98</v>
      </c>
      <c r="AD677" t="s">
        <v>67</v>
      </c>
      <c r="AE677" s="15">
        <v>187.88</v>
      </c>
      <c r="AF677" s="4">
        <v>31.313333333333333</v>
      </c>
    </row>
    <row r="678" spans="1:32" x14ac:dyDescent="0.25">
      <c r="A678" t="s">
        <v>2113</v>
      </c>
      <c r="B678" t="s">
        <v>2114</v>
      </c>
      <c r="C678">
        <v>46</v>
      </c>
      <c r="D678" t="s">
        <v>96</v>
      </c>
      <c r="E678" t="s">
        <v>59</v>
      </c>
      <c r="F678" t="s">
        <v>34</v>
      </c>
      <c r="G678" t="s">
        <v>2115</v>
      </c>
      <c r="H678" s="1">
        <v>45412</v>
      </c>
      <c r="I678" s="1">
        <v>45620</v>
      </c>
      <c r="J678">
        <v>208</v>
      </c>
      <c r="K678">
        <v>10</v>
      </c>
      <c r="L678">
        <v>4</v>
      </c>
      <c r="M678" t="s">
        <v>36</v>
      </c>
      <c r="N678" s="4">
        <v>1465.71</v>
      </c>
      <c r="O678" t="s">
        <v>37</v>
      </c>
      <c r="P678" t="s">
        <v>86</v>
      </c>
      <c r="Q678" t="s">
        <v>39</v>
      </c>
      <c r="R678" t="s">
        <v>40</v>
      </c>
      <c r="S678" t="s">
        <v>39</v>
      </c>
      <c r="T678">
        <v>9</v>
      </c>
      <c r="U678" t="s">
        <v>87</v>
      </c>
      <c r="V678" t="s">
        <v>53</v>
      </c>
      <c r="W678" t="s">
        <v>43</v>
      </c>
      <c r="X678">
        <v>4</v>
      </c>
      <c r="Y678">
        <v>11</v>
      </c>
      <c r="Z678" t="s">
        <v>44</v>
      </c>
      <c r="AA678" t="s">
        <v>87</v>
      </c>
      <c r="AB678">
        <v>4</v>
      </c>
      <c r="AC678" t="s">
        <v>164</v>
      </c>
      <c r="AD678" t="s">
        <v>93</v>
      </c>
      <c r="AE678" s="15">
        <v>366.42750000000001</v>
      </c>
      <c r="AF678" s="4">
        <v>146.571</v>
      </c>
    </row>
    <row r="679" spans="1:32" x14ac:dyDescent="0.25">
      <c r="A679" t="s">
        <v>2116</v>
      </c>
      <c r="B679" t="s">
        <v>2117</v>
      </c>
      <c r="C679">
        <v>37</v>
      </c>
      <c r="D679" t="s">
        <v>32</v>
      </c>
      <c r="E679" t="s">
        <v>109</v>
      </c>
      <c r="F679" t="s">
        <v>34</v>
      </c>
      <c r="G679" t="s">
        <v>2118</v>
      </c>
      <c r="H679" s="1">
        <v>45400</v>
      </c>
      <c r="I679" s="1">
        <v>45534</v>
      </c>
      <c r="J679">
        <v>134</v>
      </c>
      <c r="K679">
        <v>11</v>
      </c>
      <c r="L679">
        <v>3</v>
      </c>
      <c r="M679" t="s">
        <v>36</v>
      </c>
      <c r="N679" s="4">
        <v>1711.09</v>
      </c>
      <c r="O679" t="s">
        <v>73</v>
      </c>
      <c r="P679" t="s">
        <v>92</v>
      </c>
      <c r="Q679" t="s">
        <v>39</v>
      </c>
      <c r="R679" t="s">
        <v>40</v>
      </c>
      <c r="S679" t="s">
        <v>39</v>
      </c>
      <c r="T679">
        <v>10</v>
      </c>
      <c r="U679" t="s">
        <v>41</v>
      </c>
      <c r="V679" t="s">
        <v>53</v>
      </c>
      <c r="W679" t="s">
        <v>103</v>
      </c>
      <c r="X679">
        <v>4</v>
      </c>
      <c r="Y679">
        <v>8</v>
      </c>
      <c r="Z679" t="s">
        <v>55</v>
      </c>
      <c r="AA679" t="s">
        <v>87</v>
      </c>
      <c r="AB679">
        <v>1</v>
      </c>
      <c r="AC679" t="s">
        <v>66</v>
      </c>
      <c r="AD679" t="s">
        <v>46</v>
      </c>
      <c r="AE679" s="15">
        <v>570.36333333333334</v>
      </c>
      <c r="AF679" s="4">
        <v>155.55363636363634</v>
      </c>
    </row>
    <row r="680" spans="1:32" x14ac:dyDescent="0.25">
      <c r="A680" t="s">
        <v>2119</v>
      </c>
      <c r="B680" t="s">
        <v>2120</v>
      </c>
      <c r="C680">
        <v>40</v>
      </c>
      <c r="D680" t="s">
        <v>58</v>
      </c>
      <c r="E680" t="s">
        <v>77</v>
      </c>
      <c r="F680" t="s">
        <v>90</v>
      </c>
      <c r="G680" t="s">
        <v>2121</v>
      </c>
      <c r="H680" s="1">
        <v>45356</v>
      </c>
      <c r="I680" s="1">
        <v>45449</v>
      </c>
      <c r="J680">
        <v>93</v>
      </c>
      <c r="K680">
        <v>14</v>
      </c>
      <c r="L680">
        <v>3</v>
      </c>
      <c r="M680" t="s">
        <v>36</v>
      </c>
      <c r="N680" s="4">
        <v>1984.68</v>
      </c>
      <c r="O680" t="s">
        <v>79</v>
      </c>
      <c r="P680" t="s">
        <v>38</v>
      </c>
      <c r="Q680" t="s">
        <v>39</v>
      </c>
      <c r="R680" t="s">
        <v>40</v>
      </c>
      <c r="S680" t="s">
        <v>39</v>
      </c>
      <c r="T680">
        <v>13</v>
      </c>
      <c r="U680" t="s">
        <v>87</v>
      </c>
      <c r="V680" t="s">
        <v>42</v>
      </c>
      <c r="W680" t="s">
        <v>54</v>
      </c>
      <c r="X680">
        <v>3</v>
      </c>
      <c r="Y680">
        <v>6</v>
      </c>
      <c r="Z680" t="s">
        <v>55</v>
      </c>
      <c r="AA680" t="s">
        <v>41</v>
      </c>
      <c r="AB680">
        <v>1</v>
      </c>
      <c r="AC680" t="s">
        <v>66</v>
      </c>
      <c r="AD680" t="s">
        <v>93</v>
      </c>
      <c r="AE680" s="15">
        <v>661.56000000000006</v>
      </c>
      <c r="AF680" s="4">
        <v>141.76285714285714</v>
      </c>
    </row>
    <row r="681" spans="1:32" x14ac:dyDescent="0.25">
      <c r="A681" t="s">
        <v>2122</v>
      </c>
      <c r="B681" t="s">
        <v>2123</v>
      </c>
      <c r="C681">
        <v>39</v>
      </c>
      <c r="D681" t="s">
        <v>96</v>
      </c>
      <c r="E681" t="s">
        <v>84</v>
      </c>
      <c r="F681" t="s">
        <v>34</v>
      </c>
      <c r="G681" t="s">
        <v>2124</v>
      </c>
      <c r="H681" s="1">
        <v>45422</v>
      </c>
      <c r="I681" s="1">
        <v>45624</v>
      </c>
      <c r="J681">
        <v>202</v>
      </c>
      <c r="K681">
        <v>7</v>
      </c>
      <c r="L681">
        <v>3</v>
      </c>
      <c r="M681" t="s">
        <v>72</v>
      </c>
      <c r="N681" s="4">
        <v>374.38</v>
      </c>
      <c r="O681" t="s">
        <v>37</v>
      </c>
      <c r="P681" t="s">
        <v>92</v>
      </c>
      <c r="Q681" t="s">
        <v>74</v>
      </c>
      <c r="R681" t="s">
        <v>64</v>
      </c>
      <c r="S681" t="s">
        <v>39</v>
      </c>
      <c r="T681">
        <v>6</v>
      </c>
      <c r="U681" t="s">
        <v>41</v>
      </c>
      <c r="V681" t="s">
        <v>81</v>
      </c>
      <c r="W681" t="s">
        <v>43</v>
      </c>
      <c r="X681">
        <v>5</v>
      </c>
      <c r="Y681">
        <v>11</v>
      </c>
      <c r="Z681" t="s">
        <v>55</v>
      </c>
      <c r="AA681" t="s">
        <v>87</v>
      </c>
      <c r="AB681">
        <v>1</v>
      </c>
      <c r="AC681" t="s">
        <v>45</v>
      </c>
      <c r="AD681" t="s">
        <v>46</v>
      </c>
      <c r="AE681" s="15">
        <v>124.79333333333334</v>
      </c>
      <c r="AF681" s="4">
        <v>53.482857142857142</v>
      </c>
    </row>
    <row r="682" spans="1:32" x14ac:dyDescent="0.25">
      <c r="A682" t="s">
        <v>2125</v>
      </c>
      <c r="B682" t="s">
        <v>2126</v>
      </c>
      <c r="C682">
        <v>38</v>
      </c>
      <c r="D682" t="s">
        <v>32</v>
      </c>
      <c r="E682" t="s">
        <v>49</v>
      </c>
      <c r="F682" t="s">
        <v>34</v>
      </c>
      <c r="G682" t="s">
        <v>2127</v>
      </c>
      <c r="H682" s="1">
        <v>45394</v>
      </c>
      <c r="I682" s="1">
        <v>45501</v>
      </c>
      <c r="J682">
        <v>107</v>
      </c>
      <c r="K682">
        <v>3</v>
      </c>
      <c r="L682">
        <v>4</v>
      </c>
      <c r="M682" t="s">
        <v>72</v>
      </c>
      <c r="N682" s="4">
        <v>974.16</v>
      </c>
      <c r="O682" t="s">
        <v>37</v>
      </c>
      <c r="P682" t="s">
        <v>118</v>
      </c>
      <c r="Q682" t="s">
        <v>74</v>
      </c>
      <c r="R682" t="s">
        <v>52</v>
      </c>
      <c r="S682" t="s">
        <v>39</v>
      </c>
      <c r="T682">
        <v>2</v>
      </c>
      <c r="U682" t="s">
        <v>87</v>
      </c>
      <c r="V682" t="s">
        <v>53</v>
      </c>
      <c r="W682" t="s">
        <v>43</v>
      </c>
      <c r="X682">
        <v>4</v>
      </c>
      <c r="Y682">
        <v>7</v>
      </c>
      <c r="Z682" t="s">
        <v>44</v>
      </c>
      <c r="AA682" t="s">
        <v>41</v>
      </c>
      <c r="AB682">
        <v>1</v>
      </c>
      <c r="AC682" t="s">
        <v>45</v>
      </c>
      <c r="AD682" t="s">
        <v>46</v>
      </c>
      <c r="AE682" s="15">
        <v>243.54</v>
      </c>
      <c r="AF682" s="4">
        <v>324.71999999999997</v>
      </c>
    </row>
    <row r="683" spans="1:32" x14ac:dyDescent="0.25">
      <c r="A683" t="s">
        <v>2128</v>
      </c>
      <c r="B683" t="s">
        <v>2129</v>
      </c>
      <c r="C683">
        <v>52</v>
      </c>
      <c r="D683" t="s">
        <v>96</v>
      </c>
      <c r="E683" t="s">
        <v>77</v>
      </c>
      <c r="F683" t="s">
        <v>34</v>
      </c>
      <c r="G683" t="s">
        <v>2130</v>
      </c>
      <c r="H683" s="1">
        <v>45406</v>
      </c>
      <c r="I683" s="1">
        <v>45524</v>
      </c>
      <c r="J683">
        <v>118</v>
      </c>
      <c r="K683">
        <v>11</v>
      </c>
      <c r="L683">
        <v>4</v>
      </c>
      <c r="M683" t="s">
        <v>61</v>
      </c>
      <c r="N683" s="4">
        <v>468.9</v>
      </c>
      <c r="O683" t="s">
        <v>73</v>
      </c>
      <c r="P683" t="s">
        <v>51</v>
      </c>
      <c r="Q683" t="s">
        <v>102</v>
      </c>
      <c r="R683" t="s">
        <v>40</v>
      </c>
      <c r="S683" t="s">
        <v>65</v>
      </c>
      <c r="T683">
        <v>10</v>
      </c>
      <c r="U683" t="s">
        <v>41</v>
      </c>
      <c r="V683" t="s">
        <v>42</v>
      </c>
      <c r="W683" t="s">
        <v>103</v>
      </c>
      <c r="X683">
        <v>4</v>
      </c>
      <c r="Y683">
        <v>8</v>
      </c>
      <c r="Z683" t="s">
        <v>55</v>
      </c>
      <c r="AA683" t="s">
        <v>87</v>
      </c>
      <c r="AB683">
        <v>3</v>
      </c>
      <c r="AC683" t="s">
        <v>164</v>
      </c>
      <c r="AD683" t="s">
        <v>145</v>
      </c>
      <c r="AE683" s="15">
        <v>117.22499999999999</v>
      </c>
      <c r="AF683" s="4">
        <v>42.627272727272725</v>
      </c>
    </row>
    <row r="684" spans="1:32" x14ac:dyDescent="0.25">
      <c r="A684" t="s">
        <v>2131</v>
      </c>
      <c r="B684" t="s">
        <v>2132</v>
      </c>
      <c r="C684">
        <v>28</v>
      </c>
      <c r="D684" t="s">
        <v>58</v>
      </c>
      <c r="E684" t="s">
        <v>84</v>
      </c>
      <c r="F684" t="s">
        <v>90</v>
      </c>
      <c r="G684" t="s">
        <v>2133</v>
      </c>
      <c r="H684" s="1">
        <v>45332</v>
      </c>
      <c r="I684" s="1">
        <v>45536</v>
      </c>
      <c r="J684">
        <v>204</v>
      </c>
      <c r="K684">
        <v>2</v>
      </c>
      <c r="L684">
        <v>2</v>
      </c>
      <c r="M684" t="s">
        <v>72</v>
      </c>
      <c r="N684" s="4">
        <v>1595.22</v>
      </c>
      <c r="O684" t="s">
        <v>73</v>
      </c>
      <c r="P684" t="s">
        <v>80</v>
      </c>
      <c r="Q684" t="s">
        <v>63</v>
      </c>
      <c r="R684" t="s">
        <v>40</v>
      </c>
      <c r="S684" t="s">
        <v>39</v>
      </c>
      <c r="T684">
        <v>1</v>
      </c>
      <c r="U684" t="s">
        <v>41</v>
      </c>
      <c r="V684" t="s">
        <v>81</v>
      </c>
      <c r="W684" t="s">
        <v>54</v>
      </c>
      <c r="X684">
        <v>2</v>
      </c>
      <c r="Y684">
        <v>9</v>
      </c>
      <c r="Z684" t="s">
        <v>44</v>
      </c>
      <c r="AA684" t="s">
        <v>41</v>
      </c>
      <c r="AB684">
        <v>4</v>
      </c>
      <c r="AC684" t="s">
        <v>114</v>
      </c>
      <c r="AD684" t="s">
        <v>67</v>
      </c>
      <c r="AE684" s="15">
        <v>797.61</v>
      </c>
      <c r="AF684" s="4">
        <v>797.61</v>
      </c>
    </row>
    <row r="685" spans="1:32" x14ac:dyDescent="0.25">
      <c r="A685" t="s">
        <v>2134</v>
      </c>
      <c r="B685" t="s">
        <v>2135</v>
      </c>
      <c r="C685">
        <v>24</v>
      </c>
      <c r="D685" t="s">
        <v>96</v>
      </c>
      <c r="E685" t="s">
        <v>33</v>
      </c>
      <c r="F685" t="s">
        <v>90</v>
      </c>
      <c r="G685" t="s">
        <v>2136</v>
      </c>
      <c r="H685" s="1">
        <v>45433</v>
      </c>
      <c r="I685" s="1">
        <v>45494</v>
      </c>
      <c r="J685">
        <v>61</v>
      </c>
      <c r="K685">
        <v>6</v>
      </c>
      <c r="L685">
        <v>4</v>
      </c>
      <c r="M685" t="s">
        <v>72</v>
      </c>
      <c r="N685" s="4">
        <v>1746.81</v>
      </c>
      <c r="O685" t="s">
        <v>73</v>
      </c>
      <c r="P685" t="s">
        <v>62</v>
      </c>
      <c r="Q685" t="s">
        <v>102</v>
      </c>
      <c r="R685" t="s">
        <v>52</v>
      </c>
      <c r="S685" t="s">
        <v>39</v>
      </c>
      <c r="T685">
        <v>5</v>
      </c>
      <c r="U685" t="s">
        <v>41</v>
      </c>
      <c r="V685" t="s">
        <v>42</v>
      </c>
      <c r="W685" t="s">
        <v>54</v>
      </c>
      <c r="X685">
        <v>5</v>
      </c>
      <c r="Y685">
        <v>7</v>
      </c>
      <c r="Z685" t="s">
        <v>44</v>
      </c>
      <c r="AA685" t="s">
        <v>41</v>
      </c>
      <c r="AB685">
        <v>2</v>
      </c>
      <c r="AC685" t="s">
        <v>45</v>
      </c>
      <c r="AD685" t="s">
        <v>67</v>
      </c>
      <c r="AE685" s="15">
        <v>436.70249999999999</v>
      </c>
      <c r="AF685" s="4">
        <v>291.13499999999999</v>
      </c>
    </row>
    <row r="686" spans="1:32" x14ac:dyDescent="0.25">
      <c r="A686" t="s">
        <v>2137</v>
      </c>
      <c r="B686" t="s">
        <v>2138</v>
      </c>
      <c r="C686">
        <v>63</v>
      </c>
      <c r="D686" t="s">
        <v>96</v>
      </c>
      <c r="E686" t="s">
        <v>109</v>
      </c>
      <c r="F686" t="s">
        <v>90</v>
      </c>
      <c r="G686" t="s">
        <v>2139</v>
      </c>
      <c r="H686" s="1">
        <v>45359</v>
      </c>
      <c r="I686" s="1">
        <v>45472</v>
      </c>
      <c r="J686">
        <v>113</v>
      </c>
      <c r="K686">
        <v>5</v>
      </c>
      <c r="L686">
        <v>2</v>
      </c>
      <c r="M686" t="s">
        <v>72</v>
      </c>
      <c r="N686" s="4">
        <v>215.96</v>
      </c>
      <c r="O686" t="s">
        <v>79</v>
      </c>
      <c r="P686" t="s">
        <v>92</v>
      </c>
      <c r="Q686" t="s">
        <v>74</v>
      </c>
      <c r="R686" t="s">
        <v>52</v>
      </c>
      <c r="S686" t="s">
        <v>39</v>
      </c>
      <c r="T686">
        <v>4</v>
      </c>
      <c r="U686" t="s">
        <v>41</v>
      </c>
      <c r="V686" t="s">
        <v>42</v>
      </c>
      <c r="W686" t="s">
        <v>103</v>
      </c>
      <c r="X686">
        <v>3</v>
      </c>
      <c r="Y686">
        <v>6</v>
      </c>
      <c r="Z686" t="s">
        <v>44</v>
      </c>
      <c r="AA686" t="s">
        <v>87</v>
      </c>
      <c r="AB686">
        <v>1</v>
      </c>
      <c r="AC686" t="s">
        <v>66</v>
      </c>
      <c r="AD686" t="s">
        <v>145</v>
      </c>
      <c r="AE686" s="15">
        <v>107.98</v>
      </c>
      <c r="AF686" s="4">
        <v>43.192</v>
      </c>
    </row>
    <row r="687" spans="1:32" x14ac:dyDescent="0.25">
      <c r="A687" t="s">
        <v>2140</v>
      </c>
      <c r="B687" t="s">
        <v>2141</v>
      </c>
      <c r="C687">
        <v>34</v>
      </c>
      <c r="D687" t="s">
        <v>58</v>
      </c>
      <c r="E687" t="s">
        <v>84</v>
      </c>
      <c r="F687" t="s">
        <v>34</v>
      </c>
      <c r="G687" t="s">
        <v>2142</v>
      </c>
      <c r="H687" s="1">
        <v>45402</v>
      </c>
      <c r="I687" s="1">
        <v>45477</v>
      </c>
      <c r="J687">
        <v>75</v>
      </c>
      <c r="K687">
        <v>10</v>
      </c>
      <c r="L687">
        <v>2</v>
      </c>
      <c r="M687" t="s">
        <v>61</v>
      </c>
      <c r="N687" s="4">
        <v>544.29</v>
      </c>
      <c r="O687" t="s">
        <v>37</v>
      </c>
      <c r="P687" t="s">
        <v>86</v>
      </c>
      <c r="Q687" t="s">
        <v>63</v>
      </c>
      <c r="R687" t="s">
        <v>64</v>
      </c>
      <c r="S687" t="s">
        <v>65</v>
      </c>
      <c r="T687">
        <v>9</v>
      </c>
      <c r="U687" t="s">
        <v>87</v>
      </c>
      <c r="V687" t="s">
        <v>53</v>
      </c>
      <c r="W687" t="s">
        <v>54</v>
      </c>
      <c r="X687">
        <v>4</v>
      </c>
      <c r="Y687">
        <v>7</v>
      </c>
      <c r="Z687" t="s">
        <v>55</v>
      </c>
      <c r="AA687" t="s">
        <v>41</v>
      </c>
      <c r="AB687">
        <v>4</v>
      </c>
      <c r="AC687" t="s">
        <v>114</v>
      </c>
      <c r="AD687" t="s">
        <v>46</v>
      </c>
      <c r="AE687" s="15">
        <v>272.14499999999998</v>
      </c>
      <c r="AF687" s="4">
        <v>54.428999999999995</v>
      </c>
    </row>
    <row r="688" spans="1:32" x14ac:dyDescent="0.25">
      <c r="A688" t="s">
        <v>2143</v>
      </c>
      <c r="B688" t="s">
        <v>2144</v>
      </c>
      <c r="C688">
        <v>35</v>
      </c>
      <c r="D688" t="s">
        <v>32</v>
      </c>
      <c r="E688" t="s">
        <v>49</v>
      </c>
      <c r="F688" t="s">
        <v>34</v>
      </c>
      <c r="G688" t="s">
        <v>2145</v>
      </c>
      <c r="H688" s="1">
        <v>45452</v>
      </c>
      <c r="I688" s="1">
        <v>45574</v>
      </c>
      <c r="J688">
        <v>122</v>
      </c>
      <c r="K688">
        <v>12</v>
      </c>
      <c r="L688">
        <v>4</v>
      </c>
      <c r="M688" t="s">
        <v>36</v>
      </c>
      <c r="N688" s="4">
        <v>816.94</v>
      </c>
      <c r="O688" t="s">
        <v>37</v>
      </c>
      <c r="P688" t="s">
        <v>51</v>
      </c>
      <c r="Q688" t="s">
        <v>39</v>
      </c>
      <c r="R688" t="s">
        <v>40</v>
      </c>
      <c r="S688" t="s">
        <v>39</v>
      </c>
      <c r="T688">
        <v>11</v>
      </c>
      <c r="U688" t="s">
        <v>41</v>
      </c>
      <c r="V688" t="s">
        <v>42</v>
      </c>
      <c r="W688" t="s">
        <v>43</v>
      </c>
      <c r="X688">
        <v>6</v>
      </c>
      <c r="Y688">
        <v>10</v>
      </c>
      <c r="Z688" t="s">
        <v>55</v>
      </c>
      <c r="AA688" t="s">
        <v>87</v>
      </c>
      <c r="AB688">
        <v>5</v>
      </c>
      <c r="AC688" t="s">
        <v>164</v>
      </c>
      <c r="AD688" t="s">
        <v>46</v>
      </c>
      <c r="AE688" s="15">
        <v>204.23500000000001</v>
      </c>
      <c r="AF688" s="4">
        <v>68.078333333333333</v>
      </c>
    </row>
    <row r="689" spans="1:32" x14ac:dyDescent="0.25">
      <c r="A689" t="s">
        <v>2146</v>
      </c>
      <c r="B689" t="s">
        <v>2147</v>
      </c>
      <c r="C689">
        <v>64</v>
      </c>
      <c r="D689" t="s">
        <v>96</v>
      </c>
      <c r="E689" t="s">
        <v>33</v>
      </c>
      <c r="F689" t="s">
        <v>90</v>
      </c>
      <c r="G689" t="s">
        <v>2148</v>
      </c>
      <c r="H689" s="1">
        <v>45354</v>
      </c>
      <c r="I689" s="1">
        <v>45519</v>
      </c>
      <c r="J689">
        <v>165</v>
      </c>
      <c r="K689">
        <v>8</v>
      </c>
      <c r="L689">
        <v>1</v>
      </c>
      <c r="M689" t="s">
        <v>61</v>
      </c>
      <c r="N689" s="4">
        <v>611.54999999999995</v>
      </c>
      <c r="O689" t="s">
        <v>37</v>
      </c>
      <c r="P689" t="s">
        <v>92</v>
      </c>
      <c r="Q689" t="s">
        <v>102</v>
      </c>
      <c r="R689" t="s">
        <v>40</v>
      </c>
      <c r="S689" t="s">
        <v>129</v>
      </c>
      <c r="T689">
        <v>7</v>
      </c>
      <c r="U689" t="s">
        <v>87</v>
      </c>
      <c r="V689" t="s">
        <v>42</v>
      </c>
      <c r="W689" t="s">
        <v>54</v>
      </c>
      <c r="X689">
        <v>3</v>
      </c>
      <c r="Y689">
        <v>8</v>
      </c>
      <c r="Z689" t="s">
        <v>44</v>
      </c>
      <c r="AA689" t="s">
        <v>87</v>
      </c>
      <c r="AB689">
        <v>1</v>
      </c>
      <c r="AC689" t="s">
        <v>66</v>
      </c>
      <c r="AD689" t="s">
        <v>145</v>
      </c>
      <c r="AE689" s="15">
        <v>611.54999999999995</v>
      </c>
      <c r="AF689" s="4">
        <v>76.443749999999994</v>
      </c>
    </row>
    <row r="690" spans="1:32" x14ac:dyDescent="0.25">
      <c r="A690" t="s">
        <v>2149</v>
      </c>
      <c r="B690" t="s">
        <v>2150</v>
      </c>
      <c r="C690">
        <v>30</v>
      </c>
      <c r="D690" t="s">
        <v>58</v>
      </c>
      <c r="E690" t="s">
        <v>49</v>
      </c>
      <c r="F690" t="s">
        <v>34</v>
      </c>
      <c r="G690" t="s">
        <v>2151</v>
      </c>
      <c r="H690" s="1">
        <v>45327</v>
      </c>
      <c r="I690" s="1">
        <v>45426</v>
      </c>
      <c r="J690">
        <v>99</v>
      </c>
      <c r="K690">
        <v>5</v>
      </c>
      <c r="L690">
        <v>4</v>
      </c>
      <c r="M690" t="s">
        <v>36</v>
      </c>
      <c r="N690" s="4">
        <v>1774.7</v>
      </c>
      <c r="O690" t="s">
        <v>37</v>
      </c>
      <c r="P690" t="s">
        <v>118</v>
      </c>
      <c r="Q690" t="s">
        <v>39</v>
      </c>
      <c r="R690" t="s">
        <v>40</v>
      </c>
      <c r="S690" t="s">
        <v>39</v>
      </c>
      <c r="T690">
        <v>4</v>
      </c>
      <c r="U690" t="s">
        <v>41</v>
      </c>
      <c r="V690" t="s">
        <v>81</v>
      </c>
      <c r="W690" t="s">
        <v>103</v>
      </c>
      <c r="X690">
        <v>2</v>
      </c>
      <c r="Y690">
        <v>5</v>
      </c>
      <c r="Z690" t="s">
        <v>44</v>
      </c>
      <c r="AA690" t="s">
        <v>87</v>
      </c>
      <c r="AB690">
        <v>4</v>
      </c>
      <c r="AC690" t="s">
        <v>98</v>
      </c>
      <c r="AD690" t="s">
        <v>46</v>
      </c>
      <c r="AE690" s="15">
        <v>443.67500000000001</v>
      </c>
      <c r="AF690" s="4">
        <v>354.94</v>
      </c>
    </row>
    <row r="691" spans="1:32" x14ac:dyDescent="0.25">
      <c r="A691" t="s">
        <v>2152</v>
      </c>
      <c r="B691" t="s">
        <v>2153</v>
      </c>
      <c r="C691">
        <v>39</v>
      </c>
      <c r="D691" t="s">
        <v>96</v>
      </c>
      <c r="E691" t="s">
        <v>59</v>
      </c>
      <c r="F691" t="s">
        <v>34</v>
      </c>
      <c r="G691" t="s">
        <v>2154</v>
      </c>
      <c r="H691" s="1">
        <v>45327</v>
      </c>
      <c r="I691" s="1">
        <v>45344</v>
      </c>
      <c r="J691">
        <v>17</v>
      </c>
      <c r="K691">
        <v>5</v>
      </c>
      <c r="L691">
        <v>2</v>
      </c>
      <c r="M691" t="s">
        <v>61</v>
      </c>
      <c r="N691" s="4">
        <v>737.44</v>
      </c>
      <c r="O691" t="s">
        <v>73</v>
      </c>
      <c r="P691" t="s">
        <v>38</v>
      </c>
      <c r="Q691" t="s">
        <v>74</v>
      </c>
      <c r="R691" t="s">
        <v>40</v>
      </c>
      <c r="S691" t="s">
        <v>228</v>
      </c>
      <c r="T691">
        <v>4</v>
      </c>
      <c r="U691" t="s">
        <v>87</v>
      </c>
      <c r="V691" t="s">
        <v>42</v>
      </c>
      <c r="W691" t="s">
        <v>54</v>
      </c>
      <c r="X691">
        <v>2</v>
      </c>
      <c r="Y691">
        <v>2</v>
      </c>
      <c r="Z691" t="s">
        <v>44</v>
      </c>
      <c r="AA691" t="s">
        <v>41</v>
      </c>
      <c r="AB691">
        <v>2</v>
      </c>
      <c r="AC691" t="s">
        <v>45</v>
      </c>
      <c r="AD691" t="s">
        <v>46</v>
      </c>
      <c r="AE691" s="15">
        <v>368.72</v>
      </c>
      <c r="AF691" s="4">
        <v>147.488</v>
      </c>
    </row>
    <row r="692" spans="1:32" x14ac:dyDescent="0.25">
      <c r="A692" t="s">
        <v>2155</v>
      </c>
      <c r="B692" t="s">
        <v>2156</v>
      </c>
      <c r="C692">
        <v>32</v>
      </c>
      <c r="D692" t="s">
        <v>58</v>
      </c>
      <c r="E692" t="s">
        <v>70</v>
      </c>
      <c r="F692" t="s">
        <v>90</v>
      </c>
      <c r="G692" t="s">
        <v>2157</v>
      </c>
      <c r="H692" s="1">
        <v>45318</v>
      </c>
      <c r="I692" s="1">
        <v>45525</v>
      </c>
      <c r="J692">
        <v>207</v>
      </c>
      <c r="K692">
        <v>12</v>
      </c>
      <c r="L692">
        <v>2</v>
      </c>
      <c r="M692" t="s">
        <v>36</v>
      </c>
      <c r="N692" s="4">
        <v>1754.11</v>
      </c>
      <c r="O692" t="s">
        <v>79</v>
      </c>
      <c r="P692" t="s">
        <v>51</v>
      </c>
      <c r="Q692" t="s">
        <v>39</v>
      </c>
      <c r="R692" t="s">
        <v>52</v>
      </c>
      <c r="S692" t="s">
        <v>39</v>
      </c>
      <c r="T692">
        <v>11</v>
      </c>
      <c r="U692" t="s">
        <v>87</v>
      </c>
      <c r="V692" t="s">
        <v>53</v>
      </c>
      <c r="W692" t="s">
        <v>54</v>
      </c>
      <c r="X692">
        <v>1</v>
      </c>
      <c r="Y692">
        <v>8</v>
      </c>
      <c r="Z692" t="s">
        <v>44</v>
      </c>
      <c r="AA692" t="s">
        <v>41</v>
      </c>
      <c r="AB692">
        <v>2</v>
      </c>
      <c r="AC692" t="s">
        <v>3109</v>
      </c>
      <c r="AD692" t="s">
        <v>46</v>
      </c>
      <c r="AE692" s="15">
        <v>877.05499999999995</v>
      </c>
      <c r="AF692" s="4">
        <v>146.17583333333332</v>
      </c>
    </row>
    <row r="693" spans="1:32" x14ac:dyDescent="0.25">
      <c r="A693" t="s">
        <v>2158</v>
      </c>
      <c r="B693" t="s">
        <v>2159</v>
      </c>
      <c r="C693">
        <v>41</v>
      </c>
      <c r="D693" t="s">
        <v>32</v>
      </c>
      <c r="E693" t="s">
        <v>109</v>
      </c>
      <c r="F693" t="s">
        <v>34</v>
      </c>
      <c r="G693" t="s">
        <v>2160</v>
      </c>
      <c r="H693" s="1">
        <v>45429</v>
      </c>
      <c r="I693" s="1">
        <v>45510</v>
      </c>
      <c r="J693">
        <v>81</v>
      </c>
      <c r="K693">
        <v>11</v>
      </c>
      <c r="L693">
        <v>3</v>
      </c>
      <c r="M693" t="s">
        <v>36</v>
      </c>
      <c r="N693" s="4">
        <v>185.21</v>
      </c>
      <c r="O693" t="s">
        <v>73</v>
      </c>
      <c r="P693" t="s">
        <v>51</v>
      </c>
      <c r="Q693" t="s">
        <v>39</v>
      </c>
      <c r="R693" t="s">
        <v>40</v>
      </c>
      <c r="S693" t="s">
        <v>39</v>
      </c>
      <c r="T693">
        <v>10</v>
      </c>
      <c r="U693" t="s">
        <v>41</v>
      </c>
      <c r="V693" t="s">
        <v>42</v>
      </c>
      <c r="W693" t="s">
        <v>103</v>
      </c>
      <c r="X693">
        <v>5</v>
      </c>
      <c r="Y693">
        <v>8</v>
      </c>
      <c r="Z693" t="s">
        <v>55</v>
      </c>
      <c r="AA693" t="s">
        <v>87</v>
      </c>
      <c r="AB693">
        <v>5</v>
      </c>
      <c r="AC693" t="s">
        <v>164</v>
      </c>
      <c r="AD693" t="s">
        <v>93</v>
      </c>
      <c r="AE693" s="15">
        <v>61.736666666666672</v>
      </c>
      <c r="AF693" s="4">
        <v>16.83727272727273</v>
      </c>
    </row>
    <row r="694" spans="1:32" x14ac:dyDescent="0.25">
      <c r="A694" t="s">
        <v>2161</v>
      </c>
      <c r="B694" t="s">
        <v>2162</v>
      </c>
      <c r="C694">
        <v>43</v>
      </c>
      <c r="D694" t="s">
        <v>32</v>
      </c>
      <c r="E694" t="s">
        <v>84</v>
      </c>
      <c r="F694" t="s">
        <v>34</v>
      </c>
      <c r="G694" t="s">
        <v>2163</v>
      </c>
      <c r="H694" s="1">
        <v>45301</v>
      </c>
      <c r="I694" s="1">
        <v>45510</v>
      </c>
      <c r="J694">
        <v>209</v>
      </c>
      <c r="K694">
        <v>12</v>
      </c>
      <c r="L694">
        <v>2</v>
      </c>
      <c r="M694" t="s">
        <v>36</v>
      </c>
      <c r="N694" s="4">
        <v>1757.1</v>
      </c>
      <c r="O694" t="s">
        <v>79</v>
      </c>
      <c r="P694" t="s">
        <v>92</v>
      </c>
      <c r="Q694" t="s">
        <v>39</v>
      </c>
      <c r="R694" t="s">
        <v>64</v>
      </c>
      <c r="S694" t="s">
        <v>39</v>
      </c>
      <c r="T694">
        <v>11</v>
      </c>
      <c r="U694" t="s">
        <v>41</v>
      </c>
      <c r="V694" t="s">
        <v>81</v>
      </c>
      <c r="W694" t="s">
        <v>103</v>
      </c>
      <c r="X694">
        <v>1</v>
      </c>
      <c r="Y694">
        <v>8</v>
      </c>
      <c r="Z694" t="s">
        <v>55</v>
      </c>
      <c r="AA694" t="s">
        <v>41</v>
      </c>
      <c r="AB694">
        <v>1</v>
      </c>
      <c r="AC694" t="s">
        <v>45</v>
      </c>
      <c r="AD694" t="s">
        <v>93</v>
      </c>
      <c r="AE694" s="15">
        <v>878.55</v>
      </c>
      <c r="AF694" s="4">
        <v>146.42499999999998</v>
      </c>
    </row>
    <row r="695" spans="1:32" x14ac:dyDescent="0.25">
      <c r="A695" t="s">
        <v>2164</v>
      </c>
      <c r="B695" t="s">
        <v>2165</v>
      </c>
      <c r="C695">
        <v>18</v>
      </c>
      <c r="D695" t="s">
        <v>32</v>
      </c>
      <c r="E695" t="s">
        <v>49</v>
      </c>
      <c r="F695" t="s">
        <v>34</v>
      </c>
      <c r="G695" t="s">
        <v>2166</v>
      </c>
      <c r="H695" s="1">
        <v>45485</v>
      </c>
      <c r="I695" s="1">
        <v>45518</v>
      </c>
      <c r="J695">
        <v>33</v>
      </c>
      <c r="K695">
        <v>9</v>
      </c>
      <c r="L695">
        <v>1</v>
      </c>
      <c r="M695" t="s">
        <v>61</v>
      </c>
      <c r="N695" s="4">
        <v>911.35</v>
      </c>
      <c r="O695" t="s">
        <v>73</v>
      </c>
      <c r="P695" t="s">
        <v>92</v>
      </c>
      <c r="Q695" t="s">
        <v>102</v>
      </c>
      <c r="R695" t="s">
        <v>64</v>
      </c>
      <c r="S695" t="s">
        <v>119</v>
      </c>
      <c r="T695">
        <v>8</v>
      </c>
      <c r="U695" t="s">
        <v>41</v>
      </c>
      <c r="V695" t="s">
        <v>53</v>
      </c>
      <c r="W695" t="s">
        <v>54</v>
      </c>
      <c r="X695">
        <v>7</v>
      </c>
      <c r="Y695">
        <v>8</v>
      </c>
      <c r="Z695" t="s">
        <v>44</v>
      </c>
      <c r="AA695" t="s">
        <v>87</v>
      </c>
      <c r="AB695">
        <v>2</v>
      </c>
      <c r="AC695" t="s">
        <v>98</v>
      </c>
      <c r="AD695" t="s">
        <v>67</v>
      </c>
      <c r="AE695" s="15">
        <v>911.35</v>
      </c>
      <c r="AF695" s="4">
        <v>101.26111111111112</v>
      </c>
    </row>
    <row r="696" spans="1:32" x14ac:dyDescent="0.25">
      <c r="A696" t="s">
        <v>2167</v>
      </c>
      <c r="B696" t="s">
        <v>2168</v>
      </c>
      <c r="C696">
        <v>30</v>
      </c>
      <c r="D696" t="s">
        <v>58</v>
      </c>
      <c r="E696" t="s">
        <v>33</v>
      </c>
      <c r="F696" t="s">
        <v>90</v>
      </c>
      <c r="G696" t="s">
        <v>2169</v>
      </c>
      <c r="H696" s="1">
        <v>45482</v>
      </c>
      <c r="I696" s="1">
        <v>45649</v>
      </c>
      <c r="J696">
        <v>167</v>
      </c>
      <c r="K696">
        <v>8</v>
      </c>
      <c r="L696">
        <v>4</v>
      </c>
      <c r="M696" t="s">
        <v>61</v>
      </c>
      <c r="N696" s="4">
        <v>1780.36</v>
      </c>
      <c r="O696" t="s">
        <v>37</v>
      </c>
      <c r="P696" t="s">
        <v>51</v>
      </c>
      <c r="Q696" t="s">
        <v>102</v>
      </c>
      <c r="R696" t="s">
        <v>52</v>
      </c>
      <c r="S696" t="s">
        <v>65</v>
      </c>
      <c r="T696">
        <v>7</v>
      </c>
      <c r="U696" t="s">
        <v>87</v>
      </c>
      <c r="V696" t="s">
        <v>53</v>
      </c>
      <c r="W696" t="s">
        <v>54</v>
      </c>
      <c r="X696">
        <v>7</v>
      </c>
      <c r="Y696">
        <v>12</v>
      </c>
      <c r="Z696" t="s">
        <v>55</v>
      </c>
      <c r="AA696" t="s">
        <v>41</v>
      </c>
      <c r="AB696">
        <v>2</v>
      </c>
      <c r="AC696" t="s">
        <v>66</v>
      </c>
      <c r="AD696" t="s">
        <v>46</v>
      </c>
      <c r="AE696" s="15">
        <v>445.09</v>
      </c>
      <c r="AF696" s="4">
        <v>222.54499999999999</v>
      </c>
    </row>
    <row r="697" spans="1:32" x14ac:dyDescent="0.25">
      <c r="A697" t="s">
        <v>2170</v>
      </c>
      <c r="B697" t="s">
        <v>2171</v>
      </c>
      <c r="C697">
        <v>22</v>
      </c>
      <c r="D697" t="s">
        <v>32</v>
      </c>
      <c r="E697" t="s">
        <v>109</v>
      </c>
      <c r="F697" t="s">
        <v>34</v>
      </c>
      <c r="G697" t="s">
        <v>2172</v>
      </c>
      <c r="H697" s="1">
        <v>45332</v>
      </c>
      <c r="I697" s="1">
        <v>45598</v>
      </c>
      <c r="J697">
        <v>266</v>
      </c>
      <c r="K697">
        <v>9</v>
      </c>
      <c r="L697">
        <v>2</v>
      </c>
      <c r="M697" t="s">
        <v>72</v>
      </c>
      <c r="N697" s="4">
        <v>1098.48</v>
      </c>
      <c r="O697" t="s">
        <v>73</v>
      </c>
      <c r="P697" t="s">
        <v>62</v>
      </c>
      <c r="Q697" t="s">
        <v>74</v>
      </c>
      <c r="R697" t="s">
        <v>52</v>
      </c>
      <c r="S697" t="s">
        <v>39</v>
      </c>
      <c r="T697">
        <v>8</v>
      </c>
      <c r="U697" t="s">
        <v>87</v>
      </c>
      <c r="V697" t="s">
        <v>42</v>
      </c>
      <c r="W697" t="s">
        <v>43</v>
      </c>
      <c r="X697">
        <v>2</v>
      </c>
      <c r="Y697">
        <v>11</v>
      </c>
      <c r="Z697" t="s">
        <v>55</v>
      </c>
      <c r="AA697" t="s">
        <v>87</v>
      </c>
      <c r="AB697">
        <v>2</v>
      </c>
      <c r="AC697" t="s">
        <v>45</v>
      </c>
      <c r="AD697" t="s">
        <v>67</v>
      </c>
      <c r="AE697" s="15">
        <v>549.24</v>
      </c>
      <c r="AF697" s="4">
        <v>122.05333333333334</v>
      </c>
    </row>
    <row r="698" spans="1:32" x14ac:dyDescent="0.25">
      <c r="A698" t="s">
        <v>2173</v>
      </c>
      <c r="B698" t="s">
        <v>2174</v>
      </c>
      <c r="C698">
        <v>62</v>
      </c>
      <c r="D698" t="s">
        <v>32</v>
      </c>
      <c r="E698" t="s">
        <v>109</v>
      </c>
      <c r="F698" t="s">
        <v>34</v>
      </c>
      <c r="G698" t="s">
        <v>2175</v>
      </c>
      <c r="H698" s="1">
        <v>45339</v>
      </c>
      <c r="I698" s="1">
        <v>45405</v>
      </c>
      <c r="J698">
        <v>66</v>
      </c>
      <c r="K698">
        <v>14</v>
      </c>
      <c r="L698">
        <v>4</v>
      </c>
      <c r="M698" t="s">
        <v>61</v>
      </c>
      <c r="N698" s="4">
        <v>1673.51</v>
      </c>
      <c r="O698" t="s">
        <v>73</v>
      </c>
      <c r="P698" t="s">
        <v>51</v>
      </c>
      <c r="Q698" t="s">
        <v>74</v>
      </c>
      <c r="R698" t="s">
        <v>40</v>
      </c>
      <c r="S698" t="s">
        <v>228</v>
      </c>
      <c r="T698">
        <v>13</v>
      </c>
      <c r="U698" t="s">
        <v>41</v>
      </c>
      <c r="V698" t="s">
        <v>42</v>
      </c>
      <c r="W698" t="s">
        <v>103</v>
      </c>
      <c r="X698">
        <v>2</v>
      </c>
      <c r="Y698">
        <v>4</v>
      </c>
      <c r="Z698" t="s">
        <v>55</v>
      </c>
      <c r="AA698" t="s">
        <v>87</v>
      </c>
      <c r="AB698">
        <v>5</v>
      </c>
      <c r="AC698" t="s">
        <v>164</v>
      </c>
      <c r="AD698" t="s">
        <v>145</v>
      </c>
      <c r="AE698" s="15">
        <v>418.3775</v>
      </c>
      <c r="AF698" s="4">
        <v>119.53642857142857</v>
      </c>
    </row>
    <row r="699" spans="1:32" x14ac:dyDescent="0.25">
      <c r="A699" t="s">
        <v>2176</v>
      </c>
      <c r="B699" t="s">
        <v>2177</v>
      </c>
      <c r="C699">
        <v>52</v>
      </c>
      <c r="D699" t="s">
        <v>58</v>
      </c>
      <c r="E699" t="s">
        <v>59</v>
      </c>
      <c r="F699" t="s">
        <v>34</v>
      </c>
      <c r="G699" t="s">
        <v>2178</v>
      </c>
      <c r="H699" s="1">
        <v>45392</v>
      </c>
      <c r="I699" s="1">
        <v>45476</v>
      </c>
      <c r="J699">
        <v>84</v>
      </c>
      <c r="K699">
        <v>12</v>
      </c>
      <c r="L699">
        <v>3</v>
      </c>
      <c r="M699" t="s">
        <v>36</v>
      </c>
      <c r="N699" s="4">
        <v>1529.87</v>
      </c>
      <c r="O699" t="s">
        <v>73</v>
      </c>
      <c r="P699" t="s">
        <v>62</v>
      </c>
      <c r="Q699" t="s">
        <v>39</v>
      </c>
      <c r="R699" t="s">
        <v>52</v>
      </c>
      <c r="S699" t="s">
        <v>39</v>
      </c>
      <c r="T699">
        <v>11</v>
      </c>
      <c r="U699" t="s">
        <v>87</v>
      </c>
      <c r="V699" t="s">
        <v>53</v>
      </c>
      <c r="W699" t="s">
        <v>103</v>
      </c>
      <c r="X699">
        <v>4</v>
      </c>
      <c r="Y699">
        <v>7</v>
      </c>
      <c r="Z699" t="s">
        <v>55</v>
      </c>
      <c r="AA699" t="s">
        <v>41</v>
      </c>
      <c r="AB699">
        <v>5</v>
      </c>
      <c r="AC699" t="s">
        <v>164</v>
      </c>
      <c r="AD699" t="s">
        <v>145</v>
      </c>
      <c r="AE699" s="15">
        <v>509.95666666666665</v>
      </c>
      <c r="AF699" s="4">
        <v>127.48916666666666</v>
      </c>
    </row>
    <row r="700" spans="1:32" x14ac:dyDescent="0.25">
      <c r="A700" t="s">
        <v>2179</v>
      </c>
      <c r="B700" t="s">
        <v>2180</v>
      </c>
      <c r="C700">
        <v>64</v>
      </c>
      <c r="D700" t="s">
        <v>96</v>
      </c>
      <c r="E700" t="s">
        <v>70</v>
      </c>
      <c r="F700" t="s">
        <v>34</v>
      </c>
      <c r="G700" t="s">
        <v>2181</v>
      </c>
      <c r="H700" s="1">
        <v>45655</v>
      </c>
      <c r="I700" s="1">
        <v>45656</v>
      </c>
      <c r="J700">
        <v>1</v>
      </c>
      <c r="K700">
        <v>14</v>
      </c>
      <c r="L700">
        <v>1</v>
      </c>
      <c r="M700" t="s">
        <v>61</v>
      </c>
      <c r="N700" s="4">
        <v>191.14</v>
      </c>
      <c r="O700" t="s">
        <v>37</v>
      </c>
      <c r="P700" t="s">
        <v>38</v>
      </c>
      <c r="Q700" t="s">
        <v>74</v>
      </c>
      <c r="R700" t="s">
        <v>52</v>
      </c>
      <c r="S700" t="s">
        <v>65</v>
      </c>
      <c r="T700">
        <v>13</v>
      </c>
      <c r="U700" t="s">
        <v>87</v>
      </c>
      <c r="V700" t="s">
        <v>81</v>
      </c>
      <c r="W700" t="s">
        <v>54</v>
      </c>
      <c r="X700">
        <v>12</v>
      </c>
      <c r="Y700">
        <v>12</v>
      </c>
      <c r="Z700" t="s">
        <v>44</v>
      </c>
      <c r="AA700" t="s">
        <v>87</v>
      </c>
      <c r="AB700">
        <v>5</v>
      </c>
      <c r="AC700" t="s">
        <v>114</v>
      </c>
      <c r="AD700" t="s">
        <v>145</v>
      </c>
      <c r="AE700" s="15">
        <v>191.14</v>
      </c>
      <c r="AF700" s="4">
        <v>13.652857142857142</v>
      </c>
    </row>
    <row r="701" spans="1:32" x14ac:dyDescent="0.25">
      <c r="A701" t="s">
        <v>2182</v>
      </c>
      <c r="B701" t="s">
        <v>2183</v>
      </c>
      <c r="C701">
        <v>26</v>
      </c>
      <c r="D701" t="s">
        <v>58</v>
      </c>
      <c r="E701" t="s">
        <v>70</v>
      </c>
      <c r="F701" t="s">
        <v>34</v>
      </c>
      <c r="G701" t="s">
        <v>2184</v>
      </c>
      <c r="H701" s="1">
        <v>45334</v>
      </c>
      <c r="I701" s="1">
        <v>45437</v>
      </c>
      <c r="J701">
        <v>103</v>
      </c>
      <c r="K701">
        <v>3</v>
      </c>
      <c r="L701">
        <v>4</v>
      </c>
      <c r="M701" t="s">
        <v>36</v>
      </c>
      <c r="N701" s="4">
        <v>1725.59</v>
      </c>
      <c r="O701" t="s">
        <v>37</v>
      </c>
      <c r="P701" t="s">
        <v>62</v>
      </c>
      <c r="Q701" t="s">
        <v>39</v>
      </c>
      <c r="R701" t="s">
        <v>64</v>
      </c>
      <c r="S701" t="s">
        <v>39</v>
      </c>
      <c r="T701">
        <v>2</v>
      </c>
      <c r="U701" t="s">
        <v>87</v>
      </c>
      <c r="V701" t="s">
        <v>53</v>
      </c>
      <c r="W701" t="s">
        <v>103</v>
      </c>
      <c r="X701">
        <v>2</v>
      </c>
      <c r="Y701">
        <v>5</v>
      </c>
      <c r="Z701" t="s">
        <v>55</v>
      </c>
      <c r="AA701" t="s">
        <v>87</v>
      </c>
      <c r="AB701">
        <v>4</v>
      </c>
      <c r="AC701" t="s">
        <v>164</v>
      </c>
      <c r="AD701" t="s">
        <v>67</v>
      </c>
      <c r="AE701" s="15">
        <v>431.39749999999998</v>
      </c>
      <c r="AF701" s="4">
        <v>575.1966666666666</v>
      </c>
    </row>
    <row r="702" spans="1:32" x14ac:dyDescent="0.25">
      <c r="A702" t="s">
        <v>2185</v>
      </c>
      <c r="B702" t="s">
        <v>2186</v>
      </c>
      <c r="C702">
        <v>24</v>
      </c>
      <c r="D702" t="s">
        <v>58</v>
      </c>
      <c r="E702" t="s">
        <v>33</v>
      </c>
      <c r="F702" t="s">
        <v>90</v>
      </c>
      <c r="G702" t="s">
        <v>2187</v>
      </c>
      <c r="H702" s="1">
        <v>45459</v>
      </c>
      <c r="I702" s="1">
        <v>45595</v>
      </c>
      <c r="J702">
        <v>136</v>
      </c>
      <c r="K702">
        <v>5</v>
      </c>
      <c r="L702">
        <v>3</v>
      </c>
      <c r="M702" t="s">
        <v>61</v>
      </c>
      <c r="N702" s="4">
        <v>1651.72</v>
      </c>
      <c r="O702" t="s">
        <v>79</v>
      </c>
      <c r="P702" t="s">
        <v>51</v>
      </c>
      <c r="Q702" t="s">
        <v>74</v>
      </c>
      <c r="R702" t="s">
        <v>40</v>
      </c>
      <c r="S702" t="s">
        <v>228</v>
      </c>
      <c r="T702">
        <v>4</v>
      </c>
      <c r="U702" t="s">
        <v>87</v>
      </c>
      <c r="V702" t="s">
        <v>42</v>
      </c>
      <c r="W702" t="s">
        <v>54</v>
      </c>
      <c r="X702">
        <v>6</v>
      </c>
      <c r="Y702">
        <v>10</v>
      </c>
      <c r="Z702" t="s">
        <v>44</v>
      </c>
      <c r="AA702" t="s">
        <v>87</v>
      </c>
      <c r="AB702">
        <v>3</v>
      </c>
      <c r="AC702" t="s">
        <v>3109</v>
      </c>
      <c r="AD702" t="s">
        <v>67</v>
      </c>
      <c r="AE702" s="15">
        <v>550.57333333333338</v>
      </c>
      <c r="AF702" s="4">
        <v>330.34399999999999</v>
      </c>
    </row>
    <row r="703" spans="1:32" x14ac:dyDescent="0.25">
      <c r="A703" t="s">
        <v>2188</v>
      </c>
      <c r="B703" t="s">
        <v>2189</v>
      </c>
      <c r="C703">
        <v>21</v>
      </c>
      <c r="D703" t="s">
        <v>32</v>
      </c>
      <c r="E703" t="s">
        <v>49</v>
      </c>
      <c r="F703" t="s">
        <v>34</v>
      </c>
      <c r="G703" t="s">
        <v>2190</v>
      </c>
      <c r="H703" s="1">
        <v>45388</v>
      </c>
      <c r="I703" s="1">
        <v>45395</v>
      </c>
      <c r="J703">
        <v>7</v>
      </c>
      <c r="K703">
        <v>12</v>
      </c>
      <c r="L703">
        <v>4</v>
      </c>
      <c r="M703" t="s">
        <v>61</v>
      </c>
      <c r="N703" s="4">
        <v>1709.33</v>
      </c>
      <c r="O703" t="s">
        <v>37</v>
      </c>
      <c r="P703" t="s">
        <v>38</v>
      </c>
      <c r="Q703" t="s">
        <v>74</v>
      </c>
      <c r="R703" t="s">
        <v>40</v>
      </c>
      <c r="S703" t="s">
        <v>129</v>
      </c>
      <c r="T703">
        <v>11</v>
      </c>
      <c r="U703" t="s">
        <v>41</v>
      </c>
      <c r="V703" t="s">
        <v>53</v>
      </c>
      <c r="W703" t="s">
        <v>54</v>
      </c>
      <c r="X703">
        <v>4</v>
      </c>
      <c r="Y703">
        <v>4</v>
      </c>
      <c r="Z703" t="s">
        <v>44</v>
      </c>
      <c r="AA703" t="s">
        <v>41</v>
      </c>
      <c r="AB703">
        <v>3</v>
      </c>
      <c r="AC703" t="s">
        <v>114</v>
      </c>
      <c r="AD703" t="s">
        <v>67</v>
      </c>
      <c r="AE703" s="15">
        <v>427.33249999999998</v>
      </c>
      <c r="AF703" s="4">
        <v>142.44416666666666</v>
      </c>
    </row>
    <row r="704" spans="1:32" x14ac:dyDescent="0.25">
      <c r="A704" t="s">
        <v>2191</v>
      </c>
      <c r="B704" t="s">
        <v>2192</v>
      </c>
      <c r="C704">
        <v>63</v>
      </c>
      <c r="D704" t="s">
        <v>58</v>
      </c>
      <c r="E704" t="s">
        <v>84</v>
      </c>
      <c r="F704" t="s">
        <v>90</v>
      </c>
      <c r="G704" t="s">
        <v>2193</v>
      </c>
      <c r="H704" s="1">
        <v>45311</v>
      </c>
      <c r="I704" s="1">
        <v>45563</v>
      </c>
      <c r="J704">
        <v>252</v>
      </c>
      <c r="K704">
        <v>10</v>
      </c>
      <c r="L704">
        <v>3</v>
      </c>
      <c r="M704" t="s">
        <v>61</v>
      </c>
      <c r="N704" s="4">
        <v>627.76</v>
      </c>
      <c r="O704" t="s">
        <v>37</v>
      </c>
      <c r="P704" t="s">
        <v>92</v>
      </c>
      <c r="Q704" t="s">
        <v>63</v>
      </c>
      <c r="R704" t="s">
        <v>64</v>
      </c>
      <c r="S704" t="s">
        <v>129</v>
      </c>
      <c r="T704">
        <v>9</v>
      </c>
      <c r="U704" t="s">
        <v>87</v>
      </c>
      <c r="V704" t="s">
        <v>53</v>
      </c>
      <c r="W704" t="s">
        <v>43</v>
      </c>
      <c r="X704">
        <v>1</v>
      </c>
      <c r="Y704">
        <v>9</v>
      </c>
      <c r="Z704" t="s">
        <v>55</v>
      </c>
      <c r="AA704" t="s">
        <v>87</v>
      </c>
      <c r="AB704">
        <v>5</v>
      </c>
      <c r="AC704" t="s">
        <v>164</v>
      </c>
      <c r="AD704" t="s">
        <v>145</v>
      </c>
      <c r="AE704" s="15">
        <v>209.25333333333333</v>
      </c>
      <c r="AF704" s="4">
        <v>62.775999999999996</v>
      </c>
    </row>
    <row r="705" spans="1:32" x14ac:dyDescent="0.25">
      <c r="A705" t="s">
        <v>2194</v>
      </c>
      <c r="B705" t="s">
        <v>2195</v>
      </c>
      <c r="C705">
        <v>31</v>
      </c>
      <c r="D705" t="s">
        <v>58</v>
      </c>
      <c r="E705" t="s">
        <v>77</v>
      </c>
      <c r="F705" t="s">
        <v>90</v>
      </c>
      <c r="G705" t="s">
        <v>2196</v>
      </c>
      <c r="H705" s="1">
        <v>45292</v>
      </c>
      <c r="I705" s="1">
        <v>45336</v>
      </c>
      <c r="J705">
        <v>44</v>
      </c>
      <c r="K705">
        <v>8</v>
      </c>
      <c r="L705">
        <v>3</v>
      </c>
      <c r="M705" t="s">
        <v>61</v>
      </c>
      <c r="N705" s="4">
        <v>898.2</v>
      </c>
      <c r="O705" t="s">
        <v>37</v>
      </c>
      <c r="P705" t="s">
        <v>92</v>
      </c>
      <c r="Q705" t="s">
        <v>102</v>
      </c>
      <c r="R705" t="s">
        <v>64</v>
      </c>
      <c r="S705" t="s">
        <v>228</v>
      </c>
      <c r="T705">
        <v>7</v>
      </c>
      <c r="U705" t="s">
        <v>87</v>
      </c>
      <c r="V705" t="s">
        <v>42</v>
      </c>
      <c r="W705" t="s">
        <v>103</v>
      </c>
      <c r="X705">
        <v>1</v>
      </c>
      <c r="Y705">
        <v>2</v>
      </c>
      <c r="Z705" t="s">
        <v>55</v>
      </c>
      <c r="AA705" t="s">
        <v>87</v>
      </c>
      <c r="AB705">
        <v>2</v>
      </c>
      <c r="AC705" t="s">
        <v>45</v>
      </c>
      <c r="AD705" t="s">
        <v>46</v>
      </c>
      <c r="AE705" s="15">
        <v>299.40000000000003</v>
      </c>
      <c r="AF705" s="4">
        <v>112.27500000000001</v>
      </c>
    </row>
    <row r="706" spans="1:32" x14ac:dyDescent="0.25">
      <c r="A706" t="s">
        <v>2197</v>
      </c>
      <c r="B706" t="s">
        <v>2198</v>
      </c>
      <c r="C706">
        <v>44</v>
      </c>
      <c r="D706" t="s">
        <v>32</v>
      </c>
      <c r="E706" t="s">
        <v>77</v>
      </c>
      <c r="F706" t="s">
        <v>34</v>
      </c>
      <c r="G706" t="s">
        <v>2199</v>
      </c>
      <c r="H706" s="1">
        <v>45343</v>
      </c>
      <c r="I706" s="1">
        <v>45577</v>
      </c>
      <c r="J706">
        <v>234</v>
      </c>
      <c r="K706">
        <v>13</v>
      </c>
      <c r="L706">
        <v>3</v>
      </c>
      <c r="M706" t="s">
        <v>36</v>
      </c>
      <c r="N706" s="4">
        <v>453.56</v>
      </c>
      <c r="O706" t="s">
        <v>37</v>
      </c>
      <c r="P706" t="s">
        <v>62</v>
      </c>
      <c r="Q706" t="s">
        <v>39</v>
      </c>
      <c r="R706" t="s">
        <v>52</v>
      </c>
      <c r="S706" t="s">
        <v>39</v>
      </c>
      <c r="T706">
        <v>12</v>
      </c>
      <c r="U706" t="s">
        <v>41</v>
      </c>
      <c r="V706" t="s">
        <v>81</v>
      </c>
      <c r="W706" t="s">
        <v>54</v>
      </c>
      <c r="X706">
        <v>2</v>
      </c>
      <c r="Y706">
        <v>10</v>
      </c>
      <c r="Z706" t="s">
        <v>55</v>
      </c>
      <c r="AA706" t="s">
        <v>41</v>
      </c>
      <c r="AB706">
        <v>3</v>
      </c>
      <c r="AC706" t="s">
        <v>45</v>
      </c>
      <c r="AD706" t="s">
        <v>93</v>
      </c>
      <c r="AE706" s="15">
        <v>151.18666666666667</v>
      </c>
      <c r="AF706" s="4">
        <v>34.889230769230771</v>
      </c>
    </row>
    <row r="707" spans="1:32" x14ac:dyDescent="0.25">
      <c r="A707" t="s">
        <v>2200</v>
      </c>
      <c r="B707" t="s">
        <v>2201</v>
      </c>
      <c r="C707">
        <v>26</v>
      </c>
      <c r="D707" t="s">
        <v>96</v>
      </c>
      <c r="E707" t="s">
        <v>33</v>
      </c>
      <c r="F707" t="s">
        <v>34</v>
      </c>
      <c r="G707" t="s">
        <v>2202</v>
      </c>
      <c r="H707" s="1">
        <v>45305</v>
      </c>
      <c r="I707" s="1">
        <v>45416</v>
      </c>
      <c r="J707">
        <v>111</v>
      </c>
      <c r="K707">
        <v>8</v>
      </c>
      <c r="L707">
        <v>2</v>
      </c>
      <c r="M707" t="s">
        <v>61</v>
      </c>
      <c r="N707" s="4">
        <v>350.05</v>
      </c>
      <c r="O707" t="s">
        <v>37</v>
      </c>
      <c r="P707" t="s">
        <v>92</v>
      </c>
      <c r="Q707" t="s">
        <v>63</v>
      </c>
      <c r="R707" t="s">
        <v>52</v>
      </c>
      <c r="S707" t="s">
        <v>65</v>
      </c>
      <c r="T707">
        <v>7</v>
      </c>
      <c r="U707" t="s">
        <v>87</v>
      </c>
      <c r="V707" t="s">
        <v>81</v>
      </c>
      <c r="W707" t="s">
        <v>103</v>
      </c>
      <c r="X707">
        <v>1</v>
      </c>
      <c r="Y707">
        <v>5</v>
      </c>
      <c r="Z707" t="s">
        <v>55</v>
      </c>
      <c r="AA707" t="s">
        <v>87</v>
      </c>
      <c r="AB707">
        <v>2</v>
      </c>
      <c r="AC707" t="s">
        <v>66</v>
      </c>
      <c r="AD707" t="s">
        <v>67</v>
      </c>
      <c r="AE707" s="15">
        <v>175.02500000000001</v>
      </c>
      <c r="AF707" s="4">
        <v>43.756250000000001</v>
      </c>
    </row>
    <row r="708" spans="1:32" x14ac:dyDescent="0.25">
      <c r="A708" t="s">
        <v>2203</v>
      </c>
      <c r="B708" t="s">
        <v>2204</v>
      </c>
      <c r="C708">
        <v>42</v>
      </c>
      <c r="D708" t="s">
        <v>32</v>
      </c>
      <c r="E708" t="s">
        <v>70</v>
      </c>
      <c r="F708" t="s">
        <v>34</v>
      </c>
      <c r="G708" t="s">
        <v>2205</v>
      </c>
      <c r="H708" s="1">
        <v>45365</v>
      </c>
      <c r="I708" s="1">
        <v>45396</v>
      </c>
      <c r="J708">
        <v>31</v>
      </c>
      <c r="K708">
        <v>5</v>
      </c>
      <c r="L708">
        <v>1</v>
      </c>
      <c r="M708" t="s">
        <v>61</v>
      </c>
      <c r="N708" s="4">
        <v>540.39</v>
      </c>
      <c r="O708" t="s">
        <v>37</v>
      </c>
      <c r="P708" t="s">
        <v>86</v>
      </c>
      <c r="Q708" t="s">
        <v>74</v>
      </c>
      <c r="R708" t="s">
        <v>40</v>
      </c>
      <c r="S708" t="s">
        <v>228</v>
      </c>
      <c r="T708">
        <v>4</v>
      </c>
      <c r="U708" t="s">
        <v>41</v>
      </c>
      <c r="V708" t="s">
        <v>53</v>
      </c>
      <c r="W708" t="s">
        <v>54</v>
      </c>
      <c r="X708">
        <v>3</v>
      </c>
      <c r="Y708">
        <v>4</v>
      </c>
      <c r="Z708" t="s">
        <v>55</v>
      </c>
      <c r="AA708" t="s">
        <v>87</v>
      </c>
      <c r="AB708">
        <v>2</v>
      </c>
      <c r="AC708" t="s">
        <v>45</v>
      </c>
      <c r="AD708" t="s">
        <v>93</v>
      </c>
      <c r="AE708" s="15">
        <v>540.39</v>
      </c>
      <c r="AF708" s="4">
        <v>108.078</v>
      </c>
    </row>
    <row r="709" spans="1:32" x14ac:dyDescent="0.25">
      <c r="A709" t="s">
        <v>2206</v>
      </c>
      <c r="B709" t="s">
        <v>2207</v>
      </c>
      <c r="C709">
        <v>29</v>
      </c>
      <c r="D709" t="s">
        <v>58</v>
      </c>
      <c r="E709" t="s">
        <v>109</v>
      </c>
      <c r="F709" t="s">
        <v>90</v>
      </c>
      <c r="G709" t="s">
        <v>2208</v>
      </c>
      <c r="H709" s="1">
        <v>45555</v>
      </c>
      <c r="I709" s="1">
        <v>45654</v>
      </c>
      <c r="J709">
        <v>99</v>
      </c>
      <c r="K709">
        <v>1</v>
      </c>
      <c r="L709">
        <v>3</v>
      </c>
      <c r="M709" t="s">
        <v>61</v>
      </c>
      <c r="N709" s="4">
        <v>868.81</v>
      </c>
      <c r="O709" t="s">
        <v>37</v>
      </c>
      <c r="P709" t="s">
        <v>38</v>
      </c>
      <c r="Q709" t="s">
        <v>63</v>
      </c>
      <c r="R709" t="s">
        <v>52</v>
      </c>
      <c r="S709" t="s">
        <v>65</v>
      </c>
      <c r="T709">
        <v>0</v>
      </c>
      <c r="U709" t="s">
        <v>87</v>
      </c>
      <c r="V709" t="s">
        <v>42</v>
      </c>
      <c r="W709" t="s">
        <v>43</v>
      </c>
      <c r="X709">
        <v>9</v>
      </c>
      <c r="Y709">
        <v>12</v>
      </c>
      <c r="Z709" t="s">
        <v>55</v>
      </c>
      <c r="AA709" t="s">
        <v>87</v>
      </c>
      <c r="AB709">
        <v>1</v>
      </c>
      <c r="AC709" t="s">
        <v>66</v>
      </c>
      <c r="AD709" t="s">
        <v>67</v>
      </c>
      <c r="AE709" s="15">
        <v>289.6033333333333</v>
      </c>
      <c r="AF709" s="4">
        <v>868.81</v>
      </c>
    </row>
    <row r="710" spans="1:32" x14ac:dyDescent="0.25">
      <c r="A710" t="s">
        <v>2209</v>
      </c>
      <c r="B710" t="s">
        <v>2210</v>
      </c>
      <c r="C710">
        <v>64</v>
      </c>
      <c r="D710" t="s">
        <v>96</v>
      </c>
      <c r="E710" t="s">
        <v>33</v>
      </c>
      <c r="F710" t="s">
        <v>34</v>
      </c>
      <c r="G710" t="s">
        <v>2211</v>
      </c>
      <c r="H710" s="1">
        <v>45292</v>
      </c>
      <c r="I710" s="1">
        <v>45342</v>
      </c>
      <c r="J710">
        <v>50</v>
      </c>
      <c r="K710">
        <v>6</v>
      </c>
      <c r="L710">
        <v>1</v>
      </c>
      <c r="M710" t="s">
        <v>36</v>
      </c>
      <c r="N710" s="4">
        <v>1340.89</v>
      </c>
      <c r="O710" t="s">
        <v>73</v>
      </c>
      <c r="P710" t="s">
        <v>80</v>
      </c>
      <c r="Q710" t="s">
        <v>39</v>
      </c>
      <c r="R710" t="s">
        <v>64</v>
      </c>
      <c r="S710" t="s">
        <v>39</v>
      </c>
      <c r="T710">
        <v>5</v>
      </c>
      <c r="U710" t="s">
        <v>41</v>
      </c>
      <c r="V710" t="s">
        <v>53</v>
      </c>
      <c r="W710" t="s">
        <v>103</v>
      </c>
      <c r="X710">
        <v>1</v>
      </c>
      <c r="Y710">
        <v>2</v>
      </c>
      <c r="Z710" t="s">
        <v>44</v>
      </c>
      <c r="AA710" t="s">
        <v>41</v>
      </c>
      <c r="AB710">
        <v>3</v>
      </c>
      <c r="AC710" t="s">
        <v>114</v>
      </c>
      <c r="AD710" t="s">
        <v>145</v>
      </c>
      <c r="AE710" s="15">
        <v>1340.89</v>
      </c>
      <c r="AF710" s="4">
        <v>223.48166666666668</v>
      </c>
    </row>
    <row r="711" spans="1:32" x14ac:dyDescent="0.25">
      <c r="A711" t="s">
        <v>2212</v>
      </c>
      <c r="B711" t="s">
        <v>2213</v>
      </c>
      <c r="C711">
        <v>25</v>
      </c>
      <c r="D711" t="s">
        <v>58</v>
      </c>
      <c r="E711" t="s">
        <v>84</v>
      </c>
      <c r="F711" t="s">
        <v>34</v>
      </c>
      <c r="G711" t="s">
        <v>2214</v>
      </c>
      <c r="H711" s="1">
        <v>45496</v>
      </c>
      <c r="I711" s="1">
        <v>45516</v>
      </c>
      <c r="J711">
        <v>20</v>
      </c>
      <c r="K711">
        <v>10</v>
      </c>
      <c r="L711">
        <v>1</v>
      </c>
      <c r="M711" t="s">
        <v>72</v>
      </c>
      <c r="N711" s="4">
        <v>203.51</v>
      </c>
      <c r="O711" t="s">
        <v>73</v>
      </c>
      <c r="P711" t="s">
        <v>38</v>
      </c>
      <c r="Q711" t="s">
        <v>74</v>
      </c>
      <c r="R711" t="s">
        <v>40</v>
      </c>
      <c r="S711" t="s">
        <v>39</v>
      </c>
      <c r="T711">
        <v>9</v>
      </c>
      <c r="U711" t="s">
        <v>41</v>
      </c>
      <c r="V711" t="s">
        <v>81</v>
      </c>
      <c r="W711" t="s">
        <v>43</v>
      </c>
      <c r="X711">
        <v>7</v>
      </c>
      <c r="Y711">
        <v>8</v>
      </c>
      <c r="Z711" t="s">
        <v>44</v>
      </c>
      <c r="AA711" t="s">
        <v>41</v>
      </c>
      <c r="AB711">
        <v>2</v>
      </c>
      <c r="AC711" t="s">
        <v>66</v>
      </c>
      <c r="AD711" t="s">
        <v>67</v>
      </c>
      <c r="AE711" s="15">
        <v>203.51</v>
      </c>
      <c r="AF711" s="4">
        <v>20.350999999999999</v>
      </c>
    </row>
    <row r="712" spans="1:32" x14ac:dyDescent="0.25">
      <c r="A712" t="s">
        <v>2215</v>
      </c>
      <c r="B712" t="s">
        <v>2216</v>
      </c>
      <c r="C712">
        <v>57</v>
      </c>
      <c r="D712" t="s">
        <v>32</v>
      </c>
      <c r="E712" t="s">
        <v>109</v>
      </c>
      <c r="F712" t="s">
        <v>34</v>
      </c>
      <c r="G712" t="s">
        <v>2217</v>
      </c>
      <c r="H712" s="1">
        <v>45397</v>
      </c>
      <c r="I712" s="1">
        <v>45628</v>
      </c>
      <c r="J712">
        <v>231</v>
      </c>
      <c r="K712">
        <v>9</v>
      </c>
      <c r="L712">
        <v>3</v>
      </c>
      <c r="M712" t="s">
        <v>72</v>
      </c>
      <c r="N712" s="4">
        <v>1033.0899999999999</v>
      </c>
      <c r="O712" t="s">
        <v>73</v>
      </c>
      <c r="P712" t="s">
        <v>38</v>
      </c>
      <c r="Q712" t="s">
        <v>63</v>
      </c>
      <c r="R712" t="s">
        <v>40</v>
      </c>
      <c r="S712" t="s">
        <v>39</v>
      </c>
      <c r="T712">
        <v>8</v>
      </c>
      <c r="U712" t="s">
        <v>87</v>
      </c>
      <c r="V712" t="s">
        <v>81</v>
      </c>
      <c r="W712" t="s">
        <v>54</v>
      </c>
      <c r="X712">
        <v>4</v>
      </c>
      <c r="Y712">
        <v>12</v>
      </c>
      <c r="Z712" t="s">
        <v>44</v>
      </c>
      <c r="AA712" t="s">
        <v>41</v>
      </c>
      <c r="AB712">
        <v>4</v>
      </c>
      <c r="AC712" t="s">
        <v>3109</v>
      </c>
      <c r="AD712" t="s">
        <v>145</v>
      </c>
      <c r="AE712" s="15">
        <v>344.36333333333329</v>
      </c>
      <c r="AF712" s="4">
        <v>114.78777777777776</v>
      </c>
    </row>
    <row r="713" spans="1:32" x14ac:dyDescent="0.25">
      <c r="A713" t="s">
        <v>2218</v>
      </c>
      <c r="B713" t="s">
        <v>2219</v>
      </c>
      <c r="C713">
        <v>47</v>
      </c>
      <c r="D713" t="s">
        <v>32</v>
      </c>
      <c r="E713" t="s">
        <v>77</v>
      </c>
      <c r="F713" t="s">
        <v>34</v>
      </c>
      <c r="G713" t="s">
        <v>2220</v>
      </c>
      <c r="H713" s="1">
        <v>45391</v>
      </c>
      <c r="I713" s="1">
        <v>45562</v>
      </c>
      <c r="J713">
        <v>171</v>
      </c>
      <c r="K713">
        <v>14</v>
      </c>
      <c r="L713">
        <v>4</v>
      </c>
      <c r="M713" t="s">
        <v>72</v>
      </c>
      <c r="N713" s="4">
        <v>1723.58</v>
      </c>
      <c r="O713" t="s">
        <v>73</v>
      </c>
      <c r="P713" t="s">
        <v>86</v>
      </c>
      <c r="Q713" t="s">
        <v>102</v>
      </c>
      <c r="R713" t="s">
        <v>40</v>
      </c>
      <c r="S713" t="s">
        <v>39</v>
      </c>
      <c r="T713">
        <v>13</v>
      </c>
      <c r="U713" t="s">
        <v>41</v>
      </c>
      <c r="V713" t="s">
        <v>81</v>
      </c>
      <c r="W713" t="s">
        <v>43</v>
      </c>
      <c r="X713">
        <v>4</v>
      </c>
      <c r="Y713">
        <v>9</v>
      </c>
      <c r="Z713" t="s">
        <v>44</v>
      </c>
      <c r="AA713" t="s">
        <v>87</v>
      </c>
      <c r="AB713">
        <v>2</v>
      </c>
      <c r="AC713" t="s">
        <v>66</v>
      </c>
      <c r="AD713" t="s">
        <v>93</v>
      </c>
      <c r="AE713" s="15">
        <v>430.89499999999998</v>
      </c>
      <c r="AF713" s="4">
        <v>123.11285714285714</v>
      </c>
    </row>
    <row r="714" spans="1:32" x14ac:dyDescent="0.25">
      <c r="A714" t="s">
        <v>2221</v>
      </c>
      <c r="B714" t="s">
        <v>2222</v>
      </c>
      <c r="C714">
        <v>63</v>
      </c>
      <c r="D714" t="s">
        <v>58</v>
      </c>
      <c r="E714" t="s">
        <v>109</v>
      </c>
      <c r="F714" t="s">
        <v>90</v>
      </c>
      <c r="G714" t="s">
        <v>2223</v>
      </c>
      <c r="H714" s="1">
        <v>45512</v>
      </c>
      <c r="I714" s="1">
        <v>45574</v>
      </c>
      <c r="J714">
        <v>62</v>
      </c>
      <c r="K714">
        <v>1</v>
      </c>
      <c r="L714">
        <v>4</v>
      </c>
      <c r="M714" t="s">
        <v>36</v>
      </c>
      <c r="N714" s="4">
        <v>1044.33</v>
      </c>
      <c r="O714" t="s">
        <v>79</v>
      </c>
      <c r="P714" t="s">
        <v>86</v>
      </c>
      <c r="Q714" t="s">
        <v>39</v>
      </c>
      <c r="R714" t="s">
        <v>40</v>
      </c>
      <c r="S714" t="s">
        <v>39</v>
      </c>
      <c r="T714">
        <v>0</v>
      </c>
      <c r="U714" t="s">
        <v>87</v>
      </c>
      <c r="V714" t="s">
        <v>53</v>
      </c>
      <c r="W714" t="s">
        <v>103</v>
      </c>
      <c r="X714">
        <v>8</v>
      </c>
      <c r="Y714">
        <v>10</v>
      </c>
      <c r="Z714" t="s">
        <v>55</v>
      </c>
      <c r="AA714" t="s">
        <v>41</v>
      </c>
      <c r="AB714">
        <v>4</v>
      </c>
      <c r="AC714" t="s">
        <v>164</v>
      </c>
      <c r="AD714" t="s">
        <v>145</v>
      </c>
      <c r="AE714" s="15">
        <v>261.08249999999998</v>
      </c>
      <c r="AF714" s="4">
        <v>1044.33</v>
      </c>
    </row>
    <row r="715" spans="1:32" x14ac:dyDescent="0.25">
      <c r="A715" t="s">
        <v>2224</v>
      </c>
      <c r="B715" t="s">
        <v>2225</v>
      </c>
      <c r="C715">
        <v>26</v>
      </c>
      <c r="D715" t="s">
        <v>96</v>
      </c>
      <c r="E715" t="s">
        <v>84</v>
      </c>
      <c r="F715" t="s">
        <v>34</v>
      </c>
      <c r="G715" t="s">
        <v>2226</v>
      </c>
      <c r="H715" s="1">
        <v>45363</v>
      </c>
      <c r="I715" s="1">
        <v>45470</v>
      </c>
      <c r="J715">
        <v>107</v>
      </c>
      <c r="K715">
        <v>1</v>
      </c>
      <c r="L715">
        <v>3</v>
      </c>
      <c r="M715" t="s">
        <v>61</v>
      </c>
      <c r="N715" s="4">
        <v>663.84</v>
      </c>
      <c r="O715" t="s">
        <v>37</v>
      </c>
      <c r="P715" t="s">
        <v>80</v>
      </c>
      <c r="Q715" t="s">
        <v>63</v>
      </c>
      <c r="R715" t="s">
        <v>40</v>
      </c>
      <c r="S715" t="s">
        <v>228</v>
      </c>
      <c r="T715">
        <v>0</v>
      </c>
      <c r="U715" t="s">
        <v>41</v>
      </c>
      <c r="V715" t="s">
        <v>81</v>
      </c>
      <c r="W715" t="s">
        <v>54</v>
      </c>
      <c r="X715">
        <v>3</v>
      </c>
      <c r="Y715">
        <v>6</v>
      </c>
      <c r="Z715" t="s">
        <v>44</v>
      </c>
      <c r="AA715" t="s">
        <v>41</v>
      </c>
      <c r="AB715">
        <v>1</v>
      </c>
      <c r="AC715" t="s">
        <v>3109</v>
      </c>
      <c r="AD715" t="s">
        <v>67</v>
      </c>
      <c r="AE715" s="15">
        <v>221.28</v>
      </c>
      <c r="AF715" s="4">
        <v>663.84</v>
      </c>
    </row>
    <row r="716" spans="1:32" x14ac:dyDescent="0.25">
      <c r="A716" t="s">
        <v>2227</v>
      </c>
      <c r="B716" t="s">
        <v>2228</v>
      </c>
      <c r="C716">
        <v>27</v>
      </c>
      <c r="D716" t="s">
        <v>96</v>
      </c>
      <c r="E716" t="s">
        <v>33</v>
      </c>
      <c r="F716" t="s">
        <v>90</v>
      </c>
      <c r="G716" t="s">
        <v>2229</v>
      </c>
      <c r="H716" s="1">
        <v>45338</v>
      </c>
      <c r="I716" s="1">
        <v>45339</v>
      </c>
      <c r="J716">
        <v>1</v>
      </c>
      <c r="K716">
        <v>10</v>
      </c>
      <c r="L716">
        <v>1</v>
      </c>
      <c r="M716" t="s">
        <v>36</v>
      </c>
      <c r="N716" s="4">
        <v>612.11</v>
      </c>
      <c r="O716" t="s">
        <v>37</v>
      </c>
      <c r="P716" t="s">
        <v>86</v>
      </c>
      <c r="Q716" t="s">
        <v>39</v>
      </c>
      <c r="R716" t="s">
        <v>64</v>
      </c>
      <c r="S716" t="s">
        <v>39</v>
      </c>
      <c r="T716">
        <v>9</v>
      </c>
      <c r="U716" t="s">
        <v>87</v>
      </c>
      <c r="V716" t="s">
        <v>53</v>
      </c>
      <c r="W716" t="s">
        <v>54</v>
      </c>
      <c r="X716">
        <v>2</v>
      </c>
      <c r="Y716">
        <v>2</v>
      </c>
      <c r="Z716" t="s">
        <v>44</v>
      </c>
      <c r="AA716" t="s">
        <v>41</v>
      </c>
      <c r="AB716">
        <v>4</v>
      </c>
      <c r="AC716" t="s">
        <v>66</v>
      </c>
      <c r="AD716" t="s">
        <v>67</v>
      </c>
      <c r="AE716" s="15">
        <v>612.11</v>
      </c>
      <c r="AF716" s="4">
        <v>61.210999999999999</v>
      </c>
    </row>
    <row r="717" spans="1:32" x14ac:dyDescent="0.25">
      <c r="A717" t="s">
        <v>2230</v>
      </c>
      <c r="B717" t="s">
        <v>2231</v>
      </c>
      <c r="C717">
        <v>22</v>
      </c>
      <c r="D717" t="s">
        <v>32</v>
      </c>
      <c r="E717" t="s">
        <v>70</v>
      </c>
      <c r="F717" t="s">
        <v>34</v>
      </c>
      <c r="G717" t="s">
        <v>2232</v>
      </c>
      <c r="H717" s="1">
        <v>45342</v>
      </c>
      <c r="I717" s="1">
        <v>45642</v>
      </c>
      <c r="J717">
        <v>300</v>
      </c>
      <c r="K717">
        <v>13</v>
      </c>
      <c r="L717">
        <v>2</v>
      </c>
      <c r="M717" t="s">
        <v>61</v>
      </c>
      <c r="N717" s="4">
        <v>479.86</v>
      </c>
      <c r="O717" t="s">
        <v>79</v>
      </c>
      <c r="P717" t="s">
        <v>86</v>
      </c>
      <c r="Q717" t="s">
        <v>63</v>
      </c>
      <c r="R717" t="s">
        <v>40</v>
      </c>
      <c r="S717" t="s">
        <v>129</v>
      </c>
      <c r="T717">
        <v>12</v>
      </c>
      <c r="U717" t="s">
        <v>87</v>
      </c>
      <c r="V717" t="s">
        <v>53</v>
      </c>
      <c r="W717" t="s">
        <v>54</v>
      </c>
      <c r="X717">
        <v>2</v>
      </c>
      <c r="Y717">
        <v>12</v>
      </c>
      <c r="Z717" t="s">
        <v>44</v>
      </c>
      <c r="AA717" t="s">
        <v>41</v>
      </c>
      <c r="AB717">
        <v>2</v>
      </c>
      <c r="AC717" t="s">
        <v>45</v>
      </c>
      <c r="AD717" t="s">
        <v>67</v>
      </c>
      <c r="AE717" s="15">
        <v>239.93</v>
      </c>
      <c r="AF717" s="4">
        <v>36.912307692307692</v>
      </c>
    </row>
    <row r="718" spans="1:32" x14ac:dyDescent="0.25">
      <c r="A718" t="s">
        <v>2233</v>
      </c>
      <c r="B718" t="s">
        <v>2234</v>
      </c>
      <c r="C718">
        <v>36</v>
      </c>
      <c r="D718" t="s">
        <v>58</v>
      </c>
      <c r="E718" t="s">
        <v>59</v>
      </c>
      <c r="F718" t="s">
        <v>90</v>
      </c>
      <c r="G718" t="s">
        <v>2235</v>
      </c>
      <c r="H718" s="1">
        <v>45367</v>
      </c>
      <c r="I718" s="1">
        <v>45405</v>
      </c>
      <c r="J718">
        <v>38</v>
      </c>
      <c r="K718">
        <v>14</v>
      </c>
      <c r="L718">
        <v>3</v>
      </c>
      <c r="M718" t="s">
        <v>36</v>
      </c>
      <c r="N718" s="4">
        <v>199.54</v>
      </c>
      <c r="O718" t="s">
        <v>73</v>
      </c>
      <c r="P718" t="s">
        <v>51</v>
      </c>
      <c r="Q718" t="s">
        <v>39</v>
      </c>
      <c r="R718" t="s">
        <v>40</v>
      </c>
      <c r="S718" t="s">
        <v>39</v>
      </c>
      <c r="T718">
        <v>13</v>
      </c>
      <c r="U718" t="s">
        <v>87</v>
      </c>
      <c r="V718" t="s">
        <v>53</v>
      </c>
      <c r="W718" t="s">
        <v>103</v>
      </c>
      <c r="X718">
        <v>3</v>
      </c>
      <c r="Y718">
        <v>4</v>
      </c>
      <c r="Z718" t="s">
        <v>44</v>
      </c>
      <c r="AA718" t="s">
        <v>87</v>
      </c>
      <c r="AB718">
        <v>2</v>
      </c>
      <c r="AC718" t="s">
        <v>66</v>
      </c>
      <c r="AD718" t="s">
        <v>46</v>
      </c>
      <c r="AE718" s="15">
        <v>66.513333333333335</v>
      </c>
      <c r="AF718" s="4">
        <v>14.252857142857142</v>
      </c>
    </row>
    <row r="719" spans="1:32" x14ac:dyDescent="0.25">
      <c r="A719" t="s">
        <v>2236</v>
      </c>
      <c r="B719" t="s">
        <v>2237</v>
      </c>
      <c r="C719">
        <v>19</v>
      </c>
      <c r="D719" t="s">
        <v>58</v>
      </c>
      <c r="E719" t="s">
        <v>59</v>
      </c>
      <c r="F719" t="s">
        <v>34</v>
      </c>
      <c r="G719" t="s">
        <v>2238</v>
      </c>
      <c r="H719" s="1">
        <v>45523</v>
      </c>
      <c r="I719" s="1">
        <v>45633</v>
      </c>
      <c r="J719">
        <v>110</v>
      </c>
      <c r="K719">
        <v>2</v>
      </c>
      <c r="L719">
        <v>2</v>
      </c>
      <c r="M719" t="s">
        <v>61</v>
      </c>
      <c r="N719" s="4">
        <v>1024.3900000000001</v>
      </c>
      <c r="O719" t="s">
        <v>73</v>
      </c>
      <c r="P719" t="s">
        <v>62</v>
      </c>
      <c r="Q719" t="s">
        <v>74</v>
      </c>
      <c r="R719" t="s">
        <v>52</v>
      </c>
      <c r="S719" t="s">
        <v>129</v>
      </c>
      <c r="T719">
        <v>1</v>
      </c>
      <c r="U719" t="s">
        <v>41</v>
      </c>
      <c r="V719" t="s">
        <v>42</v>
      </c>
      <c r="W719" t="s">
        <v>54</v>
      </c>
      <c r="X719">
        <v>8</v>
      </c>
      <c r="Y719">
        <v>12</v>
      </c>
      <c r="Z719" t="s">
        <v>44</v>
      </c>
      <c r="AA719" t="s">
        <v>41</v>
      </c>
      <c r="AB719">
        <v>5</v>
      </c>
      <c r="AC719" t="s">
        <v>98</v>
      </c>
      <c r="AD719" t="s">
        <v>67</v>
      </c>
      <c r="AE719" s="15">
        <v>512.19500000000005</v>
      </c>
      <c r="AF719" s="4">
        <v>512.19500000000005</v>
      </c>
    </row>
    <row r="720" spans="1:32" x14ac:dyDescent="0.25">
      <c r="A720" t="s">
        <v>2239</v>
      </c>
      <c r="B720" t="s">
        <v>2240</v>
      </c>
      <c r="C720">
        <v>63</v>
      </c>
      <c r="D720" t="s">
        <v>58</v>
      </c>
      <c r="E720" t="s">
        <v>77</v>
      </c>
      <c r="F720" t="s">
        <v>34</v>
      </c>
      <c r="G720" t="s">
        <v>2241</v>
      </c>
      <c r="H720" s="1">
        <v>45304</v>
      </c>
      <c r="I720" s="1">
        <v>45355</v>
      </c>
      <c r="J720">
        <v>51</v>
      </c>
      <c r="K720">
        <v>7</v>
      </c>
      <c r="L720">
        <v>3</v>
      </c>
      <c r="M720" t="s">
        <v>61</v>
      </c>
      <c r="N720" s="4">
        <v>1526.6</v>
      </c>
      <c r="O720" t="s">
        <v>37</v>
      </c>
      <c r="P720" t="s">
        <v>51</v>
      </c>
      <c r="Q720" t="s">
        <v>63</v>
      </c>
      <c r="R720" t="s">
        <v>52</v>
      </c>
      <c r="S720" t="s">
        <v>129</v>
      </c>
      <c r="T720">
        <v>6</v>
      </c>
      <c r="U720" t="s">
        <v>87</v>
      </c>
      <c r="V720" t="s">
        <v>81</v>
      </c>
      <c r="W720" t="s">
        <v>43</v>
      </c>
      <c r="X720">
        <v>1</v>
      </c>
      <c r="Y720">
        <v>3</v>
      </c>
      <c r="Z720" t="s">
        <v>55</v>
      </c>
      <c r="AA720" t="s">
        <v>87</v>
      </c>
      <c r="AB720">
        <v>3</v>
      </c>
      <c r="AC720" t="s">
        <v>114</v>
      </c>
      <c r="AD720" t="s">
        <v>145</v>
      </c>
      <c r="AE720" s="15">
        <v>508.86666666666662</v>
      </c>
      <c r="AF720" s="4">
        <v>218.08571428571426</v>
      </c>
    </row>
    <row r="721" spans="1:32" x14ac:dyDescent="0.25">
      <c r="A721" t="s">
        <v>2242</v>
      </c>
      <c r="B721" t="s">
        <v>2243</v>
      </c>
      <c r="C721">
        <v>19</v>
      </c>
      <c r="D721" t="s">
        <v>96</v>
      </c>
      <c r="E721" t="s">
        <v>109</v>
      </c>
      <c r="F721" t="s">
        <v>90</v>
      </c>
      <c r="G721" t="s">
        <v>2244</v>
      </c>
      <c r="H721" s="1">
        <v>45390</v>
      </c>
      <c r="I721" s="1">
        <v>45543</v>
      </c>
      <c r="J721">
        <v>153</v>
      </c>
      <c r="K721">
        <v>6</v>
      </c>
      <c r="L721">
        <v>2</v>
      </c>
      <c r="M721" t="s">
        <v>61</v>
      </c>
      <c r="N721" s="4">
        <v>1826.78</v>
      </c>
      <c r="O721" t="s">
        <v>79</v>
      </c>
      <c r="P721" t="s">
        <v>80</v>
      </c>
      <c r="Q721" t="s">
        <v>63</v>
      </c>
      <c r="R721" t="s">
        <v>64</v>
      </c>
      <c r="S721" t="s">
        <v>228</v>
      </c>
      <c r="T721">
        <v>5</v>
      </c>
      <c r="U721" t="s">
        <v>87</v>
      </c>
      <c r="V721" t="s">
        <v>42</v>
      </c>
      <c r="W721" t="s">
        <v>103</v>
      </c>
      <c r="X721">
        <v>4</v>
      </c>
      <c r="Y721">
        <v>9</v>
      </c>
      <c r="Z721" t="s">
        <v>44</v>
      </c>
      <c r="AA721" t="s">
        <v>41</v>
      </c>
      <c r="AB721">
        <v>1</v>
      </c>
      <c r="AC721" t="s">
        <v>45</v>
      </c>
      <c r="AD721" t="s">
        <v>67</v>
      </c>
      <c r="AE721" s="15">
        <v>913.39</v>
      </c>
      <c r="AF721" s="4">
        <v>304.46333333333331</v>
      </c>
    </row>
    <row r="722" spans="1:32" x14ac:dyDescent="0.25">
      <c r="A722" t="s">
        <v>2245</v>
      </c>
      <c r="B722" t="s">
        <v>2246</v>
      </c>
      <c r="C722">
        <v>26</v>
      </c>
      <c r="D722" t="s">
        <v>96</v>
      </c>
      <c r="E722" t="s">
        <v>70</v>
      </c>
      <c r="F722" t="s">
        <v>90</v>
      </c>
      <c r="G722" t="s">
        <v>2247</v>
      </c>
      <c r="H722" s="1">
        <v>45331</v>
      </c>
      <c r="I722" s="1">
        <v>45471</v>
      </c>
      <c r="J722">
        <v>140</v>
      </c>
      <c r="K722">
        <v>2</v>
      </c>
      <c r="L722">
        <v>3</v>
      </c>
      <c r="M722" t="s">
        <v>61</v>
      </c>
      <c r="N722" s="4">
        <v>458.25</v>
      </c>
      <c r="O722" t="s">
        <v>79</v>
      </c>
      <c r="P722" t="s">
        <v>86</v>
      </c>
      <c r="Q722" t="s">
        <v>74</v>
      </c>
      <c r="R722" t="s">
        <v>64</v>
      </c>
      <c r="S722" t="s">
        <v>65</v>
      </c>
      <c r="T722">
        <v>1</v>
      </c>
      <c r="U722" t="s">
        <v>87</v>
      </c>
      <c r="V722" t="s">
        <v>53</v>
      </c>
      <c r="W722" t="s">
        <v>43</v>
      </c>
      <c r="X722">
        <v>2</v>
      </c>
      <c r="Y722">
        <v>6</v>
      </c>
      <c r="Z722" t="s">
        <v>55</v>
      </c>
      <c r="AA722" t="s">
        <v>87</v>
      </c>
      <c r="AB722">
        <v>5</v>
      </c>
      <c r="AC722" t="s">
        <v>164</v>
      </c>
      <c r="AD722" t="s">
        <v>67</v>
      </c>
      <c r="AE722" s="15">
        <v>152.75</v>
      </c>
      <c r="AF722" s="4">
        <v>229.125</v>
      </c>
    </row>
    <row r="723" spans="1:32" x14ac:dyDescent="0.25">
      <c r="A723" t="s">
        <v>2248</v>
      </c>
      <c r="B723" t="s">
        <v>2249</v>
      </c>
      <c r="C723">
        <v>37</v>
      </c>
      <c r="D723" t="s">
        <v>58</v>
      </c>
      <c r="E723" t="s">
        <v>59</v>
      </c>
      <c r="F723" t="s">
        <v>90</v>
      </c>
      <c r="G723" t="s">
        <v>2250</v>
      </c>
      <c r="H723" s="1">
        <v>45545</v>
      </c>
      <c r="I723" s="1">
        <v>45587</v>
      </c>
      <c r="J723">
        <v>42</v>
      </c>
      <c r="K723">
        <v>1</v>
      </c>
      <c r="L723">
        <v>3</v>
      </c>
      <c r="M723" t="s">
        <v>36</v>
      </c>
      <c r="N723" s="4">
        <v>427.01</v>
      </c>
      <c r="O723" t="s">
        <v>79</v>
      </c>
      <c r="P723" t="s">
        <v>62</v>
      </c>
      <c r="Q723" t="s">
        <v>39</v>
      </c>
      <c r="R723" t="s">
        <v>52</v>
      </c>
      <c r="S723" t="s">
        <v>39</v>
      </c>
      <c r="T723">
        <v>0</v>
      </c>
      <c r="U723" t="s">
        <v>41</v>
      </c>
      <c r="V723" t="s">
        <v>53</v>
      </c>
      <c r="W723" t="s">
        <v>54</v>
      </c>
      <c r="X723">
        <v>9</v>
      </c>
      <c r="Y723">
        <v>10</v>
      </c>
      <c r="Z723" t="s">
        <v>44</v>
      </c>
      <c r="AA723" t="s">
        <v>41</v>
      </c>
      <c r="AB723">
        <v>4</v>
      </c>
      <c r="AC723" t="s">
        <v>3109</v>
      </c>
      <c r="AD723" t="s">
        <v>46</v>
      </c>
      <c r="AE723" s="15">
        <v>142.33666666666667</v>
      </c>
      <c r="AF723" s="4">
        <v>427.01</v>
      </c>
    </row>
    <row r="724" spans="1:32" x14ac:dyDescent="0.25">
      <c r="A724" t="s">
        <v>2251</v>
      </c>
      <c r="B724" t="s">
        <v>2252</v>
      </c>
      <c r="C724">
        <v>51</v>
      </c>
      <c r="D724" t="s">
        <v>96</v>
      </c>
      <c r="E724" t="s">
        <v>84</v>
      </c>
      <c r="F724" t="s">
        <v>34</v>
      </c>
      <c r="G724" t="s">
        <v>2253</v>
      </c>
      <c r="H724" s="1">
        <v>45372</v>
      </c>
      <c r="I724" s="1">
        <v>45655</v>
      </c>
      <c r="J724">
        <v>283</v>
      </c>
      <c r="K724">
        <v>2</v>
      </c>
      <c r="L724">
        <v>2</v>
      </c>
      <c r="M724" t="s">
        <v>36</v>
      </c>
      <c r="N724" s="4">
        <v>1709.46</v>
      </c>
      <c r="O724" t="s">
        <v>37</v>
      </c>
      <c r="P724" t="s">
        <v>38</v>
      </c>
      <c r="Q724" t="s">
        <v>39</v>
      </c>
      <c r="R724" t="s">
        <v>52</v>
      </c>
      <c r="S724" t="s">
        <v>39</v>
      </c>
      <c r="T724">
        <v>1</v>
      </c>
      <c r="U724" t="s">
        <v>41</v>
      </c>
      <c r="V724" t="s">
        <v>42</v>
      </c>
      <c r="W724" t="s">
        <v>103</v>
      </c>
      <c r="X724">
        <v>3</v>
      </c>
      <c r="Y724">
        <v>12</v>
      </c>
      <c r="Z724" t="s">
        <v>55</v>
      </c>
      <c r="AA724" t="s">
        <v>87</v>
      </c>
      <c r="AB724">
        <v>4</v>
      </c>
      <c r="AC724" t="s">
        <v>98</v>
      </c>
      <c r="AD724" t="s">
        <v>145</v>
      </c>
      <c r="AE724" s="15">
        <v>854.73</v>
      </c>
      <c r="AF724" s="4">
        <v>854.73</v>
      </c>
    </row>
    <row r="725" spans="1:32" x14ac:dyDescent="0.25">
      <c r="A725" t="s">
        <v>2254</v>
      </c>
      <c r="B725" t="s">
        <v>2255</v>
      </c>
      <c r="C725">
        <v>45</v>
      </c>
      <c r="D725" t="s">
        <v>96</v>
      </c>
      <c r="E725" t="s">
        <v>77</v>
      </c>
      <c r="F725" t="s">
        <v>34</v>
      </c>
      <c r="G725" t="s">
        <v>2256</v>
      </c>
      <c r="H725" s="1">
        <v>45392</v>
      </c>
      <c r="I725" s="1">
        <v>45445</v>
      </c>
      <c r="J725">
        <v>53</v>
      </c>
      <c r="K725">
        <v>6</v>
      </c>
      <c r="L725">
        <v>1</v>
      </c>
      <c r="M725" t="s">
        <v>61</v>
      </c>
      <c r="N725" s="4">
        <v>169.94</v>
      </c>
      <c r="O725" t="s">
        <v>37</v>
      </c>
      <c r="P725" t="s">
        <v>86</v>
      </c>
      <c r="Q725" t="s">
        <v>63</v>
      </c>
      <c r="R725" t="s">
        <v>40</v>
      </c>
      <c r="S725" t="s">
        <v>129</v>
      </c>
      <c r="T725">
        <v>5</v>
      </c>
      <c r="U725" t="s">
        <v>41</v>
      </c>
      <c r="V725" t="s">
        <v>81</v>
      </c>
      <c r="W725" t="s">
        <v>103</v>
      </c>
      <c r="X725">
        <v>4</v>
      </c>
      <c r="Y725">
        <v>6</v>
      </c>
      <c r="Z725" t="s">
        <v>44</v>
      </c>
      <c r="AA725" t="s">
        <v>87</v>
      </c>
      <c r="AB725">
        <v>5</v>
      </c>
      <c r="AC725" t="s">
        <v>164</v>
      </c>
      <c r="AD725" t="s">
        <v>93</v>
      </c>
      <c r="AE725" s="15">
        <v>169.94</v>
      </c>
      <c r="AF725" s="4">
        <v>28.323333333333334</v>
      </c>
    </row>
    <row r="726" spans="1:32" x14ac:dyDescent="0.25">
      <c r="A726" t="s">
        <v>2257</v>
      </c>
      <c r="B726" t="s">
        <v>2258</v>
      </c>
      <c r="C726">
        <v>40</v>
      </c>
      <c r="D726" t="s">
        <v>32</v>
      </c>
      <c r="E726" t="s">
        <v>70</v>
      </c>
      <c r="F726" t="s">
        <v>34</v>
      </c>
      <c r="G726" t="s">
        <v>2259</v>
      </c>
      <c r="H726" s="1">
        <v>45349</v>
      </c>
      <c r="I726" s="1">
        <v>45579</v>
      </c>
      <c r="J726">
        <v>230</v>
      </c>
      <c r="K726">
        <v>13</v>
      </c>
      <c r="L726">
        <v>3</v>
      </c>
      <c r="M726" t="s">
        <v>72</v>
      </c>
      <c r="N726" s="4">
        <v>667.63</v>
      </c>
      <c r="O726" t="s">
        <v>37</v>
      </c>
      <c r="P726" t="s">
        <v>38</v>
      </c>
      <c r="Q726" t="s">
        <v>74</v>
      </c>
      <c r="R726" t="s">
        <v>64</v>
      </c>
      <c r="S726" t="s">
        <v>39</v>
      </c>
      <c r="T726">
        <v>12</v>
      </c>
      <c r="U726" t="s">
        <v>87</v>
      </c>
      <c r="V726" t="s">
        <v>53</v>
      </c>
      <c r="W726" t="s">
        <v>54</v>
      </c>
      <c r="X726">
        <v>2</v>
      </c>
      <c r="Y726">
        <v>10</v>
      </c>
      <c r="Z726" t="s">
        <v>44</v>
      </c>
      <c r="AA726" t="s">
        <v>87</v>
      </c>
      <c r="AB726">
        <v>2</v>
      </c>
      <c r="AC726" t="s">
        <v>45</v>
      </c>
      <c r="AD726" t="s">
        <v>93</v>
      </c>
      <c r="AE726" s="15">
        <v>222.54333333333332</v>
      </c>
      <c r="AF726" s="4">
        <v>51.356153846153845</v>
      </c>
    </row>
    <row r="727" spans="1:32" x14ac:dyDescent="0.25">
      <c r="A727" t="s">
        <v>2260</v>
      </c>
      <c r="B727" t="s">
        <v>2261</v>
      </c>
      <c r="C727">
        <v>36</v>
      </c>
      <c r="D727" t="s">
        <v>32</v>
      </c>
      <c r="E727" t="s">
        <v>70</v>
      </c>
      <c r="F727" t="s">
        <v>34</v>
      </c>
      <c r="G727" t="s">
        <v>2262</v>
      </c>
      <c r="H727" s="1">
        <v>45444</v>
      </c>
      <c r="I727" s="1">
        <v>45617</v>
      </c>
      <c r="J727">
        <v>173</v>
      </c>
      <c r="K727">
        <v>5</v>
      </c>
      <c r="L727">
        <v>1</v>
      </c>
      <c r="M727" t="s">
        <v>72</v>
      </c>
      <c r="N727" s="4">
        <v>816.09</v>
      </c>
      <c r="O727" t="s">
        <v>73</v>
      </c>
      <c r="P727" t="s">
        <v>38</v>
      </c>
      <c r="Q727" t="s">
        <v>74</v>
      </c>
      <c r="R727" t="s">
        <v>64</v>
      </c>
      <c r="S727" t="s">
        <v>39</v>
      </c>
      <c r="T727">
        <v>4</v>
      </c>
      <c r="U727" t="s">
        <v>87</v>
      </c>
      <c r="V727" t="s">
        <v>81</v>
      </c>
      <c r="W727" t="s">
        <v>43</v>
      </c>
      <c r="X727">
        <v>6</v>
      </c>
      <c r="Y727">
        <v>11</v>
      </c>
      <c r="Z727" t="s">
        <v>44</v>
      </c>
      <c r="AA727" t="s">
        <v>87</v>
      </c>
      <c r="AB727">
        <v>4</v>
      </c>
      <c r="AC727" t="s">
        <v>114</v>
      </c>
      <c r="AD727" t="s">
        <v>46</v>
      </c>
      <c r="AE727" s="15">
        <v>816.09</v>
      </c>
      <c r="AF727" s="4">
        <v>163.21800000000002</v>
      </c>
    </row>
    <row r="728" spans="1:32" x14ac:dyDescent="0.25">
      <c r="A728" t="s">
        <v>2263</v>
      </c>
      <c r="B728" t="s">
        <v>2264</v>
      </c>
      <c r="C728">
        <v>25</v>
      </c>
      <c r="D728" t="s">
        <v>32</v>
      </c>
      <c r="E728" t="s">
        <v>49</v>
      </c>
      <c r="F728" t="s">
        <v>34</v>
      </c>
      <c r="G728" t="s">
        <v>2265</v>
      </c>
      <c r="H728" s="1">
        <v>45360</v>
      </c>
      <c r="I728" s="1">
        <v>45493</v>
      </c>
      <c r="J728">
        <v>133</v>
      </c>
      <c r="K728">
        <v>9</v>
      </c>
      <c r="L728">
        <v>3</v>
      </c>
      <c r="M728" t="s">
        <v>61</v>
      </c>
      <c r="N728" s="4">
        <v>1321.96</v>
      </c>
      <c r="O728" t="s">
        <v>79</v>
      </c>
      <c r="P728" t="s">
        <v>51</v>
      </c>
      <c r="Q728" t="s">
        <v>74</v>
      </c>
      <c r="R728" t="s">
        <v>40</v>
      </c>
      <c r="S728" t="s">
        <v>119</v>
      </c>
      <c r="T728">
        <v>8</v>
      </c>
      <c r="U728" t="s">
        <v>87</v>
      </c>
      <c r="V728" t="s">
        <v>81</v>
      </c>
      <c r="W728" t="s">
        <v>103</v>
      </c>
      <c r="X728">
        <v>3</v>
      </c>
      <c r="Y728">
        <v>7</v>
      </c>
      <c r="Z728" t="s">
        <v>44</v>
      </c>
      <c r="AA728" t="s">
        <v>41</v>
      </c>
      <c r="AB728">
        <v>3</v>
      </c>
      <c r="AC728" t="s">
        <v>45</v>
      </c>
      <c r="AD728" t="s">
        <v>67</v>
      </c>
      <c r="AE728" s="15">
        <v>440.65333333333336</v>
      </c>
      <c r="AF728" s="4">
        <v>146.88444444444445</v>
      </c>
    </row>
    <row r="729" spans="1:32" x14ac:dyDescent="0.25">
      <c r="A729" t="s">
        <v>2266</v>
      </c>
      <c r="B729" t="s">
        <v>2267</v>
      </c>
      <c r="C729">
        <v>51</v>
      </c>
      <c r="D729" t="s">
        <v>58</v>
      </c>
      <c r="E729" t="s">
        <v>59</v>
      </c>
      <c r="F729" t="s">
        <v>90</v>
      </c>
      <c r="G729" t="s">
        <v>2268</v>
      </c>
      <c r="H729" s="1">
        <v>45350</v>
      </c>
      <c r="I729" s="1">
        <v>45398</v>
      </c>
      <c r="J729">
        <v>48</v>
      </c>
      <c r="K729">
        <v>9</v>
      </c>
      <c r="L729">
        <v>1</v>
      </c>
      <c r="M729" t="s">
        <v>36</v>
      </c>
      <c r="N729" s="4">
        <v>1638.57</v>
      </c>
      <c r="O729" t="s">
        <v>79</v>
      </c>
      <c r="P729" t="s">
        <v>92</v>
      </c>
      <c r="Q729" t="s">
        <v>39</v>
      </c>
      <c r="R729" t="s">
        <v>40</v>
      </c>
      <c r="S729" t="s">
        <v>39</v>
      </c>
      <c r="T729">
        <v>8</v>
      </c>
      <c r="U729" t="s">
        <v>41</v>
      </c>
      <c r="V729" t="s">
        <v>53</v>
      </c>
      <c r="W729" t="s">
        <v>103</v>
      </c>
      <c r="X729">
        <v>2</v>
      </c>
      <c r="Y729">
        <v>4</v>
      </c>
      <c r="Z729" t="s">
        <v>55</v>
      </c>
      <c r="AA729" t="s">
        <v>87</v>
      </c>
      <c r="AB729">
        <v>1</v>
      </c>
      <c r="AC729" t="s">
        <v>66</v>
      </c>
      <c r="AD729" t="s">
        <v>145</v>
      </c>
      <c r="AE729" s="15">
        <v>1638.57</v>
      </c>
      <c r="AF729" s="4">
        <v>182.06333333333333</v>
      </c>
    </row>
    <row r="730" spans="1:32" x14ac:dyDescent="0.25">
      <c r="A730" t="s">
        <v>2269</v>
      </c>
      <c r="B730" t="s">
        <v>2270</v>
      </c>
      <c r="C730">
        <v>40</v>
      </c>
      <c r="D730" t="s">
        <v>96</v>
      </c>
      <c r="E730" t="s">
        <v>33</v>
      </c>
      <c r="F730" t="s">
        <v>90</v>
      </c>
      <c r="G730" t="s">
        <v>2271</v>
      </c>
      <c r="H730" s="1">
        <v>45333</v>
      </c>
      <c r="I730" s="1">
        <v>45403</v>
      </c>
      <c r="J730">
        <v>70</v>
      </c>
      <c r="K730">
        <v>6</v>
      </c>
      <c r="L730">
        <v>1</v>
      </c>
      <c r="M730" t="s">
        <v>61</v>
      </c>
      <c r="N730" s="4">
        <v>512.36</v>
      </c>
      <c r="O730" t="s">
        <v>79</v>
      </c>
      <c r="P730" t="s">
        <v>51</v>
      </c>
      <c r="Q730" t="s">
        <v>102</v>
      </c>
      <c r="R730" t="s">
        <v>64</v>
      </c>
      <c r="S730" t="s">
        <v>129</v>
      </c>
      <c r="T730">
        <v>5</v>
      </c>
      <c r="U730" t="s">
        <v>41</v>
      </c>
      <c r="V730" t="s">
        <v>42</v>
      </c>
      <c r="W730" t="s">
        <v>54</v>
      </c>
      <c r="X730">
        <v>2</v>
      </c>
      <c r="Y730">
        <v>4</v>
      </c>
      <c r="Z730" t="s">
        <v>44</v>
      </c>
      <c r="AA730" t="s">
        <v>41</v>
      </c>
      <c r="AB730">
        <v>4</v>
      </c>
      <c r="AC730" t="s">
        <v>3109</v>
      </c>
      <c r="AD730" t="s">
        <v>93</v>
      </c>
      <c r="AE730" s="15">
        <v>512.36</v>
      </c>
      <c r="AF730" s="4">
        <v>85.393333333333331</v>
      </c>
    </row>
    <row r="731" spans="1:32" x14ac:dyDescent="0.25">
      <c r="A731" t="s">
        <v>2272</v>
      </c>
      <c r="B731" t="s">
        <v>2273</v>
      </c>
      <c r="C731">
        <v>22</v>
      </c>
      <c r="D731" t="s">
        <v>32</v>
      </c>
      <c r="E731" t="s">
        <v>49</v>
      </c>
      <c r="F731" t="s">
        <v>34</v>
      </c>
      <c r="G731" t="s">
        <v>2274</v>
      </c>
      <c r="H731" s="1">
        <v>45404</v>
      </c>
      <c r="I731" s="1">
        <v>45507</v>
      </c>
      <c r="J731">
        <v>103</v>
      </c>
      <c r="K731">
        <v>11</v>
      </c>
      <c r="L731">
        <v>1</v>
      </c>
      <c r="M731" t="s">
        <v>61</v>
      </c>
      <c r="N731" s="4">
        <v>636.48</v>
      </c>
      <c r="O731" t="s">
        <v>37</v>
      </c>
      <c r="P731" t="s">
        <v>118</v>
      </c>
      <c r="Q731" t="s">
        <v>102</v>
      </c>
      <c r="R731" t="s">
        <v>40</v>
      </c>
      <c r="S731" t="s">
        <v>65</v>
      </c>
      <c r="T731">
        <v>10</v>
      </c>
      <c r="U731" t="s">
        <v>41</v>
      </c>
      <c r="V731" t="s">
        <v>42</v>
      </c>
      <c r="W731" t="s">
        <v>43</v>
      </c>
      <c r="X731">
        <v>4</v>
      </c>
      <c r="Y731">
        <v>8</v>
      </c>
      <c r="Z731" t="s">
        <v>44</v>
      </c>
      <c r="AA731" t="s">
        <v>41</v>
      </c>
      <c r="AB731">
        <v>2</v>
      </c>
      <c r="AC731" t="s">
        <v>98</v>
      </c>
      <c r="AD731" t="s">
        <v>67</v>
      </c>
      <c r="AE731" s="15">
        <v>636.48</v>
      </c>
      <c r="AF731" s="4">
        <v>57.861818181818187</v>
      </c>
    </row>
    <row r="732" spans="1:32" x14ac:dyDescent="0.25">
      <c r="A732" t="s">
        <v>2275</v>
      </c>
      <c r="B732" t="s">
        <v>2276</v>
      </c>
      <c r="C732">
        <v>30</v>
      </c>
      <c r="D732" t="s">
        <v>32</v>
      </c>
      <c r="E732" t="s">
        <v>33</v>
      </c>
      <c r="F732" t="s">
        <v>34</v>
      </c>
      <c r="G732" t="s">
        <v>2277</v>
      </c>
      <c r="H732" s="1">
        <v>45349</v>
      </c>
      <c r="I732" s="1">
        <v>45509</v>
      </c>
      <c r="J732">
        <v>160</v>
      </c>
      <c r="K732">
        <v>4</v>
      </c>
      <c r="L732">
        <v>3</v>
      </c>
      <c r="M732" t="s">
        <v>72</v>
      </c>
      <c r="N732" s="4">
        <v>1576.32</v>
      </c>
      <c r="O732" t="s">
        <v>37</v>
      </c>
      <c r="P732" t="s">
        <v>62</v>
      </c>
      <c r="Q732" t="s">
        <v>102</v>
      </c>
      <c r="R732" t="s">
        <v>52</v>
      </c>
      <c r="S732" t="s">
        <v>39</v>
      </c>
      <c r="T732">
        <v>3</v>
      </c>
      <c r="U732" t="s">
        <v>41</v>
      </c>
      <c r="V732" t="s">
        <v>42</v>
      </c>
      <c r="W732" t="s">
        <v>54</v>
      </c>
      <c r="X732">
        <v>2</v>
      </c>
      <c r="Y732">
        <v>8</v>
      </c>
      <c r="Z732" t="s">
        <v>44</v>
      </c>
      <c r="AA732" t="s">
        <v>41</v>
      </c>
      <c r="AB732">
        <v>2</v>
      </c>
      <c r="AC732" t="s">
        <v>3109</v>
      </c>
      <c r="AD732" t="s">
        <v>46</v>
      </c>
      <c r="AE732" s="15">
        <v>525.43999999999994</v>
      </c>
      <c r="AF732" s="4">
        <v>394.08</v>
      </c>
    </row>
    <row r="733" spans="1:32" x14ac:dyDescent="0.25">
      <c r="A733" t="s">
        <v>2278</v>
      </c>
      <c r="B733" t="s">
        <v>2279</v>
      </c>
      <c r="C733">
        <v>47</v>
      </c>
      <c r="D733" t="s">
        <v>32</v>
      </c>
      <c r="E733" t="s">
        <v>49</v>
      </c>
      <c r="F733" t="s">
        <v>34</v>
      </c>
      <c r="G733" t="s">
        <v>2280</v>
      </c>
      <c r="H733" s="1">
        <v>45456</v>
      </c>
      <c r="I733" s="1">
        <v>45636</v>
      </c>
      <c r="J733">
        <v>180</v>
      </c>
      <c r="K733">
        <v>14</v>
      </c>
      <c r="L733">
        <v>3</v>
      </c>
      <c r="M733" t="s">
        <v>61</v>
      </c>
      <c r="N733" s="4">
        <v>1166.1300000000001</v>
      </c>
      <c r="O733" t="s">
        <v>73</v>
      </c>
      <c r="P733" t="s">
        <v>62</v>
      </c>
      <c r="Q733" t="s">
        <v>102</v>
      </c>
      <c r="R733" t="s">
        <v>40</v>
      </c>
      <c r="S733" t="s">
        <v>119</v>
      </c>
      <c r="T733">
        <v>13</v>
      </c>
      <c r="U733" t="s">
        <v>87</v>
      </c>
      <c r="V733" t="s">
        <v>42</v>
      </c>
      <c r="W733" t="s">
        <v>43</v>
      </c>
      <c r="X733">
        <v>6</v>
      </c>
      <c r="Y733">
        <v>12</v>
      </c>
      <c r="Z733" t="s">
        <v>44</v>
      </c>
      <c r="AA733" t="s">
        <v>87</v>
      </c>
      <c r="AB733">
        <v>2</v>
      </c>
      <c r="AC733" t="s">
        <v>66</v>
      </c>
      <c r="AD733" t="s">
        <v>93</v>
      </c>
      <c r="AE733" s="15">
        <v>388.71000000000004</v>
      </c>
      <c r="AF733" s="4">
        <v>83.295000000000002</v>
      </c>
    </row>
    <row r="734" spans="1:32" x14ac:dyDescent="0.25">
      <c r="A734" t="s">
        <v>2281</v>
      </c>
      <c r="B734" t="s">
        <v>2282</v>
      </c>
      <c r="C734">
        <v>27</v>
      </c>
      <c r="D734" t="s">
        <v>96</v>
      </c>
      <c r="E734" t="s">
        <v>84</v>
      </c>
      <c r="F734" t="s">
        <v>34</v>
      </c>
      <c r="G734" t="s">
        <v>2283</v>
      </c>
      <c r="H734" s="1">
        <v>45343</v>
      </c>
      <c r="I734" s="1">
        <v>45483</v>
      </c>
      <c r="J734">
        <v>140</v>
      </c>
      <c r="K734">
        <v>8</v>
      </c>
      <c r="L734">
        <v>2</v>
      </c>
      <c r="M734" t="s">
        <v>36</v>
      </c>
      <c r="N734" s="4">
        <v>1297.8800000000001</v>
      </c>
      <c r="O734" t="s">
        <v>37</v>
      </c>
      <c r="P734" t="s">
        <v>62</v>
      </c>
      <c r="Q734" t="s">
        <v>39</v>
      </c>
      <c r="R734" t="s">
        <v>40</v>
      </c>
      <c r="S734" t="s">
        <v>39</v>
      </c>
      <c r="T734">
        <v>7</v>
      </c>
      <c r="U734" t="s">
        <v>41</v>
      </c>
      <c r="V734" t="s">
        <v>53</v>
      </c>
      <c r="W734" t="s">
        <v>103</v>
      </c>
      <c r="X734">
        <v>2</v>
      </c>
      <c r="Y734">
        <v>7</v>
      </c>
      <c r="Z734" t="s">
        <v>44</v>
      </c>
      <c r="AA734" t="s">
        <v>87</v>
      </c>
      <c r="AB734">
        <v>2</v>
      </c>
      <c r="AC734" t="s">
        <v>45</v>
      </c>
      <c r="AD734" t="s">
        <v>67</v>
      </c>
      <c r="AE734" s="15">
        <v>648.94000000000005</v>
      </c>
      <c r="AF734" s="4">
        <v>162.23500000000001</v>
      </c>
    </row>
    <row r="735" spans="1:32" x14ac:dyDescent="0.25">
      <c r="A735" t="s">
        <v>2284</v>
      </c>
      <c r="B735" t="s">
        <v>2285</v>
      </c>
      <c r="C735">
        <v>38</v>
      </c>
      <c r="D735" t="s">
        <v>58</v>
      </c>
      <c r="E735" t="s">
        <v>33</v>
      </c>
      <c r="F735" t="s">
        <v>34</v>
      </c>
      <c r="G735" t="s">
        <v>2286</v>
      </c>
      <c r="H735" s="1">
        <v>45502</v>
      </c>
      <c r="I735" s="1">
        <v>45639</v>
      </c>
      <c r="J735">
        <v>137</v>
      </c>
      <c r="K735">
        <v>2</v>
      </c>
      <c r="L735">
        <v>1</v>
      </c>
      <c r="M735" t="s">
        <v>61</v>
      </c>
      <c r="N735" s="4">
        <v>408</v>
      </c>
      <c r="O735" t="s">
        <v>79</v>
      </c>
      <c r="P735" t="s">
        <v>92</v>
      </c>
      <c r="Q735" t="s">
        <v>102</v>
      </c>
      <c r="R735" t="s">
        <v>40</v>
      </c>
      <c r="S735" t="s">
        <v>129</v>
      </c>
      <c r="T735">
        <v>1</v>
      </c>
      <c r="U735" t="s">
        <v>87</v>
      </c>
      <c r="V735" t="s">
        <v>42</v>
      </c>
      <c r="W735" t="s">
        <v>54</v>
      </c>
      <c r="X735">
        <v>7</v>
      </c>
      <c r="Y735">
        <v>12</v>
      </c>
      <c r="Z735" t="s">
        <v>55</v>
      </c>
      <c r="AA735" t="s">
        <v>41</v>
      </c>
      <c r="AB735">
        <v>1</v>
      </c>
      <c r="AC735" t="s">
        <v>66</v>
      </c>
      <c r="AD735" t="s">
        <v>46</v>
      </c>
      <c r="AE735" s="15">
        <v>408</v>
      </c>
      <c r="AF735" s="4">
        <v>204</v>
      </c>
    </row>
    <row r="736" spans="1:32" x14ac:dyDescent="0.25">
      <c r="A736" t="s">
        <v>2287</v>
      </c>
      <c r="B736" t="s">
        <v>2288</v>
      </c>
      <c r="C736">
        <v>31</v>
      </c>
      <c r="D736" t="s">
        <v>32</v>
      </c>
      <c r="E736" t="s">
        <v>49</v>
      </c>
      <c r="F736" t="s">
        <v>34</v>
      </c>
      <c r="G736" t="s">
        <v>2289</v>
      </c>
      <c r="H736" s="1">
        <v>45438</v>
      </c>
      <c r="I736" s="1">
        <v>45612</v>
      </c>
      <c r="J736">
        <v>174</v>
      </c>
      <c r="K736">
        <v>6</v>
      </c>
      <c r="L736">
        <v>4</v>
      </c>
      <c r="M736" t="s">
        <v>36</v>
      </c>
      <c r="N736" s="4">
        <v>678.52</v>
      </c>
      <c r="O736" t="s">
        <v>73</v>
      </c>
      <c r="P736" t="s">
        <v>80</v>
      </c>
      <c r="Q736" t="s">
        <v>39</v>
      </c>
      <c r="R736" t="s">
        <v>40</v>
      </c>
      <c r="S736" t="s">
        <v>39</v>
      </c>
      <c r="T736">
        <v>5</v>
      </c>
      <c r="U736" t="s">
        <v>87</v>
      </c>
      <c r="V736" t="s">
        <v>53</v>
      </c>
      <c r="W736" t="s">
        <v>103</v>
      </c>
      <c r="X736">
        <v>5</v>
      </c>
      <c r="Y736">
        <v>11</v>
      </c>
      <c r="Z736" t="s">
        <v>44</v>
      </c>
      <c r="AA736" t="s">
        <v>87</v>
      </c>
      <c r="AB736">
        <v>2</v>
      </c>
      <c r="AC736" t="s">
        <v>45</v>
      </c>
      <c r="AD736" t="s">
        <v>46</v>
      </c>
      <c r="AE736" s="15">
        <v>169.63</v>
      </c>
      <c r="AF736" s="4">
        <v>113.08666666666666</v>
      </c>
    </row>
    <row r="737" spans="1:32" x14ac:dyDescent="0.25">
      <c r="A737" t="s">
        <v>2290</v>
      </c>
      <c r="B737" t="s">
        <v>2291</v>
      </c>
      <c r="C737">
        <v>45</v>
      </c>
      <c r="D737" t="s">
        <v>58</v>
      </c>
      <c r="E737" t="s">
        <v>70</v>
      </c>
      <c r="F737" t="s">
        <v>90</v>
      </c>
      <c r="G737" t="s">
        <v>2292</v>
      </c>
      <c r="H737" s="1">
        <v>45346</v>
      </c>
      <c r="I737" s="1">
        <v>45543</v>
      </c>
      <c r="J737">
        <v>197</v>
      </c>
      <c r="K737">
        <v>5</v>
      </c>
      <c r="L737">
        <v>2</v>
      </c>
      <c r="M737" t="s">
        <v>72</v>
      </c>
      <c r="N737" s="4">
        <v>739.87</v>
      </c>
      <c r="O737" t="s">
        <v>79</v>
      </c>
      <c r="P737" t="s">
        <v>38</v>
      </c>
      <c r="Q737" t="s">
        <v>74</v>
      </c>
      <c r="R737" t="s">
        <v>40</v>
      </c>
      <c r="S737" t="s">
        <v>39</v>
      </c>
      <c r="T737">
        <v>4</v>
      </c>
      <c r="U737" t="s">
        <v>87</v>
      </c>
      <c r="V737" t="s">
        <v>42</v>
      </c>
      <c r="W737" t="s">
        <v>54</v>
      </c>
      <c r="X737">
        <v>2</v>
      </c>
      <c r="Y737">
        <v>9</v>
      </c>
      <c r="Z737" t="s">
        <v>44</v>
      </c>
      <c r="AA737" t="s">
        <v>41</v>
      </c>
      <c r="AB737">
        <v>3</v>
      </c>
      <c r="AC737" t="s">
        <v>45</v>
      </c>
      <c r="AD737" t="s">
        <v>93</v>
      </c>
      <c r="AE737" s="15">
        <v>369.935</v>
      </c>
      <c r="AF737" s="4">
        <v>147.97399999999999</v>
      </c>
    </row>
    <row r="738" spans="1:32" x14ac:dyDescent="0.25">
      <c r="A738" t="s">
        <v>2293</v>
      </c>
      <c r="B738" t="s">
        <v>2294</v>
      </c>
      <c r="C738">
        <v>41</v>
      </c>
      <c r="D738" t="s">
        <v>32</v>
      </c>
      <c r="E738" t="s">
        <v>77</v>
      </c>
      <c r="F738" t="s">
        <v>34</v>
      </c>
      <c r="G738" t="s">
        <v>2295</v>
      </c>
      <c r="H738" s="1">
        <v>45351</v>
      </c>
      <c r="I738" s="1">
        <v>45564</v>
      </c>
      <c r="J738">
        <v>213</v>
      </c>
      <c r="K738">
        <v>12</v>
      </c>
      <c r="L738">
        <v>3</v>
      </c>
      <c r="M738" t="s">
        <v>61</v>
      </c>
      <c r="N738" s="4">
        <v>672.05</v>
      </c>
      <c r="O738" t="s">
        <v>73</v>
      </c>
      <c r="P738" t="s">
        <v>38</v>
      </c>
      <c r="Q738" t="s">
        <v>74</v>
      </c>
      <c r="R738" t="s">
        <v>40</v>
      </c>
      <c r="S738" t="s">
        <v>119</v>
      </c>
      <c r="T738">
        <v>11</v>
      </c>
      <c r="U738" t="s">
        <v>87</v>
      </c>
      <c r="V738" t="s">
        <v>81</v>
      </c>
      <c r="W738" t="s">
        <v>43</v>
      </c>
      <c r="X738">
        <v>2</v>
      </c>
      <c r="Y738">
        <v>9</v>
      </c>
      <c r="Z738" t="s">
        <v>55</v>
      </c>
      <c r="AA738" t="s">
        <v>87</v>
      </c>
      <c r="AB738">
        <v>5</v>
      </c>
      <c r="AC738" t="s">
        <v>98</v>
      </c>
      <c r="AD738" t="s">
        <v>93</v>
      </c>
      <c r="AE738" s="15">
        <v>224.01666666666665</v>
      </c>
      <c r="AF738" s="4">
        <v>56.004166666666663</v>
      </c>
    </row>
    <row r="739" spans="1:32" x14ac:dyDescent="0.25">
      <c r="A739" t="s">
        <v>2296</v>
      </c>
      <c r="B739" t="s">
        <v>2297</v>
      </c>
      <c r="C739">
        <v>33</v>
      </c>
      <c r="D739" t="s">
        <v>96</v>
      </c>
      <c r="E739" t="s">
        <v>84</v>
      </c>
      <c r="F739" t="s">
        <v>90</v>
      </c>
      <c r="G739" t="s">
        <v>2298</v>
      </c>
      <c r="H739" s="1">
        <v>45324</v>
      </c>
      <c r="I739" s="1">
        <v>45471</v>
      </c>
      <c r="J739">
        <v>147</v>
      </c>
      <c r="K739">
        <v>8</v>
      </c>
      <c r="L739">
        <v>3</v>
      </c>
      <c r="M739" t="s">
        <v>36</v>
      </c>
      <c r="N739" s="4">
        <v>573.78</v>
      </c>
      <c r="O739" t="s">
        <v>37</v>
      </c>
      <c r="P739" t="s">
        <v>118</v>
      </c>
      <c r="Q739" t="s">
        <v>39</v>
      </c>
      <c r="R739" t="s">
        <v>64</v>
      </c>
      <c r="S739" t="s">
        <v>39</v>
      </c>
      <c r="T739">
        <v>7</v>
      </c>
      <c r="U739" t="s">
        <v>87</v>
      </c>
      <c r="V739" t="s">
        <v>53</v>
      </c>
      <c r="W739" t="s">
        <v>103</v>
      </c>
      <c r="X739">
        <v>2</v>
      </c>
      <c r="Y739">
        <v>6</v>
      </c>
      <c r="Z739" t="s">
        <v>55</v>
      </c>
      <c r="AA739" t="s">
        <v>87</v>
      </c>
      <c r="AB739">
        <v>3</v>
      </c>
      <c r="AC739" t="s">
        <v>98</v>
      </c>
      <c r="AD739" t="s">
        <v>46</v>
      </c>
      <c r="AE739" s="15">
        <v>191.26</v>
      </c>
      <c r="AF739" s="4">
        <v>71.722499999999997</v>
      </c>
    </row>
    <row r="740" spans="1:32" x14ac:dyDescent="0.25">
      <c r="A740" t="s">
        <v>2299</v>
      </c>
      <c r="B740" t="s">
        <v>2300</v>
      </c>
      <c r="C740">
        <v>57</v>
      </c>
      <c r="D740" t="s">
        <v>32</v>
      </c>
      <c r="E740" t="s">
        <v>33</v>
      </c>
      <c r="F740" t="s">
        <v>34</v>
      </c>
      <c r="G740" t="s">
        <v>2301</v>
      </c>
      <c r="H740" s="1">
        <v>45333</v>
      </c>
      <c r="I740" s="1">
        <v>45484</v>
      </c>
      <c r="J740">
        <v>151</v>
      </c>
      <c r="K740">
        <v>5</v>
      </c>
      <c r="L740">
        <v>1</v>
      </c>
      <c r="M740" t="s">
        <v>72</v>
      </c>
      <c r="N740" s="4">
        <v>544.02</v>
      </c>
      <c r="O740" t="s">
        <v>73</v>
      </c>
      <c r="P740" t="s">
        <v>118</v>
      </c>
      <c r="Q740" t="s">
        <v>63</v>
      </c>
      <c r="R740" t="s">
        <v>40</v>
      </c>
      <c r="S740" t="s">
        <v>39</v>
      </c>
      <c r="T740">
        <v>4</v>
      </c>
      <c r="U740" t="s">
        <v>41</v>
      </c>
      <c r="V740" t="s">
        <v>42</v>
      </c>
      <c r="W740" t="s">
        <v>103</v>
      </c>
      <c r="X740">
        <v>2</v>
      </c>
      <c r="Y740">
        <v>7</v>
      </c>
      <c r="Z740" t="s">
        <v>44</v>
      </c>
      <c r="AA740" t="s">
        <v>87</v>
      </c>
      <c r="AB740">
        <v>4</v>
      </c>
      <c r="AC740" t="s">
        <v>114</v>
      </c>
      <c r="AD740" t="s">
        <v>145</v>
      </c>
      <c r="AE740" s="15">
        <v>544.02</v>
      </c>
      <c r="AF740" s="4">
        <v>108.804</v>
      </c>
    </row>
    <row r="741" spans="1:32" x14ac:dyDescent="0.25">
      <c r="A741" t="s">
        <v>2302</v>
      </c>
      <c r="B741" t="s">
        <v>2303</v>
      </c>
      <c r="C741">
        <v>30</v>
      </c>
      <c r="D741" t="s">
        <v>58</v>
      </c>
      <c r="E741" t="s">
        <v>49</v>
      </c>
      <c r="F741" t="s">
        <v>90</v>
      </c>
      <c r="G741" t="s">
        <v>2304</v>
      </c>
      <c r="H741" s="1">
        <v>45480</v>
      </c>
      <c r="I741" s="1">
        <v>45595</v>
      </c>
      <c r="J741">
        <v>115</v>
      </c>
      <c r="K741">
        <v>6</v>
      </c>
      <c r="L741">
        <v>2</v>
      </c>
      <c r="M741" t="s">
        <v>72</v>
      </c>
      <c r="N741" s="4">
        <v>1253.73</v>
      </c>
      <c r="O741" t="s">
        <v>37</v>
      </c>
      <c r="P741" t="s">
        <v>62</v>
      </c>
      <c r="Q741" t="s">
        <v>63</v>
      </c>
      <c r="R741" t="s">
        <v>52</v>
      </c>
      <c r="S741" t="s">
        <v>39</v>
      </c>
      <c r="T741">
        <v>5</v>
      </c>
      <c r="U741" t="s">
        <v>41</v>
      </c>
      <c r="V741" t="s">
        <v>53</v>
      </c>
      <c r="W741" t="s">
        <v>103</v>
      </c>
      <c r="X741">
        <v>7</v>
      </c>
      <c r="Y741">
        <v>10</v>
      </c>
      <c r="Z741" t="s">
        <v>44</v>
      </c>
      <c r="AA741" t="s">
        <v>41</v>
      </c>
      <c r="AB741">
        <v>4</v>
      </c>
      <c r="AC741" t="s">
        <v>98</v>
      </c>
      <c r="AD741" t="s">
        <v>46</v>
      </c>
      <c r="AE741" s="15">
        <v>626.86500000000001</v>
      </c>
      <c r="AF741" s="4">
        <v>208.95500000000001</v>
      </c>
    </row>
    <row r="742" spans="1:32" x14ac:dyDescent="0.25">
      <c r="A742" t="s">
        <v>2305</v>
      </c>
      <c r="B742" t="s">
        <v>2306</v>
      </c>
      <c r="C742">
        <v>35</v>
      </c>
      <c r="D742" t="s">
        <v>32</v>
      </c>
      <c r="E742" t="s">
        <v>70</v>
      </c>
      <c r="F742" t="s">
        <v>34</v>
      </c>
      <c r="G742" t="s">
        <v>2307</v>
      </c>
      <c r="H742" s="1">
        <v>45386</v>
      </c>
      <c r="I742" s="1">
        <v>45645</v>
      </c>
      <c r="J742">
        <v>259</v>
      </c>
      <c r="K742">
        <v>1</v>
      </c>
      <c r="L742">
        <v>2</v>
      </c>
      <c r="M742" t="s">
        <v>61</v>
      </c>
      <c r="N742" s="4">
        <v>1888.86</v>
      </c>
      <c r="O742" t="s">
        <v>37</v>
      </c>
      <c r="P742" t="s">
        <v>38</v>
      </c>
      <c r="Q742" t="s">
        <v>102</v>
      </c>
      <c r="R742" t="s">
        <v>64</v>
      </c>
      <c r="S742" t="s">
        <v>129</v>
      </c>
      <c r="T742">
        <v>0</v>
      </c>
      <c r="U742" t="s">
        <v>41</v>
      </c>
      <c r="V742" t="s">
        <v>42</v>
      </c>
      <c r="W742" t="s">
        <v>54</v>
      </c>
      <c r="X742">
        <v>4</v>
      </c>
      <c r="Y742">
        <v>12</v>
      </c>
      <c r="Z742" t="s">
        <v>55</v>
      </c>
      <c r="AA742" t="s">
        <v>87</v>
      </c>
      <c r="AB742">
        <v>4</v>
      </c>
      <c r="AC742" t="s">
        <v>98</v>
      </c>
      <c r="AD742" t="s">
        <v>46</v>
      </c>
      <c r="AE742" s="15">
        <v>944.43</v>
      </c>
      <c r="AF742" s="4">
        <v>1888.86</v>
      </c>
    </row>
    <row r="743" spans="1:32" x14ac:dyDescent="0.25">
      <c r="A743" t="s">
        <v>2308</v>
      </c>
      <c r="B743" t="s">
        <v>2309</v>
      </c>
      <c r="C743">
        <v>36</v>
      </c>
      <c r="D743" t="s">
        <v>58</v>
      </c>
      <c r="E743" t="s">
        <v>70</v>
      </c>
      <c r="F743" t="s">
        <v>34</v>
      </c>
      <c r="G743" t="s">
        <v>2310</v>
      </c>
      <c r="H743" s="1">
        <v>45410</v>
      </c>
      <c r="I743" s="1">
        <v>45557</v>
      </c>
      <c r="J743">
        <v>147</v>
      </c>
      <c r="K743">
        <v>9</v>
      </c>
      <c r="L743">
        <v>2</v>
      </c>
      <c r="M743" t="s">
        <v>36</v>
      </c>
      <c r="N743" s="4">
        <v>477.69</v>
      </c>
      <c r="O743" t="s">
        <v>73</v>
      </c>
      <c r="P743" t="s">
        <v>38</v>
      </c>
      <c r="Q743" t="s">
        <v>39</v>
      </c>
      <c r="R743" t="s">
        <v>64</v>
      </c>
      <c r="S743" t="s">
        <v>39</v>
      </c>
      <c r="T743">
        <v>8</v>
      </c>
      <c r="U743" t="s">
        <v>41</v>
      </c>
      <c r="V743" t="s">
        <v>53</v>
      </c>
      <c r="W743" t="s">
        <v>43</v>
      </c>
      <c r="X743">
        <v>4</v>
      </c>
      <c r="Y743">
        <v>9</v>
      </c>
      <c r="Z743" t="s">
        <v>55</v>
      </c>
      <c r="AA743" t="s">
        <v>87</v>
      </c>
      <c r="AB743">
        <v>2</v>
      </c>
      <c r="AC743" t="s">
        <v>45</v>
      </c>
      <c r="AD743" t="s">
        <v>46</v>
      </c>
      <c r="AE743" s="15">
        <v>238.845</v>
      </c>
      <c r="AF743" s="4">
        <v>53.076666666666668</v>
      </c>
    </row>
    <row r="744" spans="1:32" x14ac:dyDescent="0.25">
      <c r="A744" t="s">
        <v>2311</v>
      </c>
      <c r="B744" t="s">
        <v>2312</v>
      </c>
      <c r="C744">
        <v>25</v>
      </c>
      <c r="D744" t="s">
        <v>32</v>
      </c>
      <c r="E744" t="s">
        <v>70</v>
      </c>
      <c r="F744" t="s">
        <v>34</v>
      </c>
      <c r="G744" t="s">
        <v>2313</v>
      </c>
      <c r="H744" s="1">
        <v>45332</v>
      </c>
      <c r="I744" s="1">
        <v>45517</v>
      </c>
      <c r="J744">
        <v>185</v>
      </c>
      <c r="K744">
        <v>14</v>
      </c>
      <c r="L744">
        <v>4</v>
      </c>
      <c r="M744" t="s">
        <v>61</v>
      </c>
      <c r="N744" s="4">
        <v>1099.68</v>
      </c>
      <c r="O744" t="s">
        <v>37</v>
      </c>
      <c r="P744" t="s">
        <v>86</v>
      </c>
      <c r="Q744" t="s">
        <v>74</v>
      </c>
      <c r="R744" t="s">
        <v>52</v>
      </c>
      <c r="S744" t="s">
        <v>228</v>
      </c>
      <c r="T744">
        <v>13</v>
      </c>
      <c r="U744" t="s">
        <v>41</v>
      </c>
      <c r="V744" t="s">
        <v>53</v>
      </c>
      <c r="W744" t="s">
        <v>54</v>
      </c>
      <c r="X744">
        <v>2</v>
      </c>
      <c r="Y744">
        <v>8</v>
      </c>
      <c r="Z744" t="s">
        <v>55</v>
      </c>
      <c r="AA744" t="s">
        <v>41</v>
      </c>
      <c r="AB744">
        <v>2</v>
      </c>
      <c r="AC744" t="s">
        <v>45</v>
      </c>
      <c r="AD744" t="s">
        <v>67</v>
      </c>
      <c r="AE744" s="15">
        <v>274.92</v>
      </c>
      <c r="AF744" s="4">
        <v>78.548571428571435</v>
      </c>
    </row>
    <row r="745" spans="1:32" x14ac:dyDescent="0.25">
      <c r="A745" t="s">
        <v>2314</v>
      </c>
      <c r="B745" t="s">
        <v>2315</v>
      </c>
      <c r="C745">
        <v>36</v>
      </c>
      <c r="D745" t="s">
        <v>58</v>
      </c>
      <c r="E745" t="s">
        <v>49</v>
      </c>
      <c r="F745" t="s">
        <v>90</v>
      </c>
      <c r="G745" t="s">
        <v>2316</v>
      </c>
      <c r="H745" s="1">
        <v>45410</v>
      </c>
      <c r="I745" s="1">
        <v>45473</v>
      </c>
      <c r="J745">
        <v>63</v>
      </c>
      <c r="K745">
        <v>6</v>
      </c>
      <c r="L745">
        <v>3</v>
      </c>
      <c r="M745" t="s">
        <v>61</v>
      </c>
      <c r="N745" s="4">
        <v>749.61</v>
      </c>
      <c r="O745" t="s">
        <v>37</v>
      </c>
      <c r="P745" t="s">
        <v>51</v>
      </c>
      <c r="Q745" t="s">
        <v>74</v>
      </c>
      <c r="R745" t="s">
        <v>64</v>
      </c>
      <c r="S745" t="s">
        <v>65</v>
      </c>
      <c r="T745">
        <v>5</v>
      </c>
      <c r="U745" t="s">
        <v>87</v>
      </c>
      <c r="V745" t="s">
        <v>53</v>
      </c>
      <c r="W745" t="s">
        <v>54</v>
      </c>
      <c r="X745">
        <v>4</v>
      </c>
      <c r="Y745">
        <v>6</v>
      </c>
      <c r="Z745" t="s">
        <v>44</v>
      </c>
      <c r="AA745" t="s">
        <v>41</v>
      </c>
      <c r="AB745">
        <v>4</v>
      </c>
      <c r="AC745" t="s">
        <v>66</v>
      </c>
      <c r="AD745" t="s">
        <v>46</v>
      </c>
      <c r="AE745" s="15">
        <v>249.87</v>
      </c>
      <c r="AF745" s="4">
        <v>124.935</v>
      </c>
    </row>
    <row r="746" spans="1:32" x14ac:dyDescent="0.25">
      <c r="A746" t="s">
        <v>2317</v>
      </c>
      <c r="B746" t="s">
        <v>2318</v>
      </c>
      <c r="C746">
        <v>61</v>
      </c>
      <c r="D746" t="s">
        <v>32</v>
      </c>
      <c r="E746" t="s">
        <v>109</v>
      </c>
      <c r="F746" t="s">
        <v>34</v>
      </c>
      <c r="G746" t="s">
        <v>2319</v>
      </c>
      <c r="H746" s="1">
        <v>45457</v>
      </c>
      <c r="I746" s="1">
        <v>45488</v>
      </c>
      <c r="J746">
        <v>31</v>
      </c>
      <c r="K746">
        <v>10</v>
      </c>
      <c r="L746">
        <v>2</v>
      </c>
      <c r="M746" t="s">
        <v>36</v>
      </c>
      <c r="N746" s="4">
        <v>1885.78</v>
      </c>
      <c r="O746" t="s">
        <v>79</v>
      </c>
      <c r="P746" t="s">
        <v>86</v>
      </c>
      <c r="Q746" t="s">
        <v>39</v>
      </c>
      <c r="R746" t="s">
        <v>64</v>
      </c>
      <c r="S746" t="s">
        <v>39</v>
      </c>
      <c r="T746">
        <v>9</v>
      </c>
      <c r="U746" t="s">
        <v>41</v>
      </c>
      <c r="V746" t="s">
        <v>42</v>
      </c>
      <c r="W746" t="s">
        <v>54</v>
      </c>
      <c r="X746">
        <v>6</v>
      </c>
      <c r="Y746">
        <v>7</v>
      </c>
      <c r="Z746" t="s">
        <v>44</v>
      </c>
      <c r="AA746" t="s">
        <v>41</v>
      </c>
      <c r="AB746">
        <v>1</v>
      </c>
      <c r="AC746" t="s">
        <v>66</v>
      </c>
      <c r="AD746" t="s">
        <v>145</v>
      </c>
      <c r="AE746" s="15">
        <v>942.89</v>
      </c>
      <c r="AF746" s="4">
        <v>188.578</v>
      </c>
    </row>
    <row r="747" spans="1:32" x14ac:dyDescent="0.25">
      <c r="A747" t="s">
        <v>2320</v>
      </c>
      <c r="B747" t="s">
        <v>2321</v>
      </c>
      <c r="C747">
        <v>52</v>
      </c>
      <c r="D747" t="s">
        <v>58</v>
      </c>
      <c r="E747" t="s">
        <v>84</v>
      </c>
      <c r="F747" t="s">
        <v>90</v>
      </c>
      <c r="G747" t="s">
        <v>2322</v>
      </c>
      <c r="H747" s="1">
        <v>45559</v>
      </c>
      <c r="I747" s="1">
        <v>45571</v>
      </c>
      <c r="J747">
        <v>12</v>
      </c>
      <c r="K747">
        <v>7</v>
      </c>
      <c r="L747">
        <v>2</v>
      </c>
      <c r="M747" t="s">
        <v>36</v>
      </c>
      <c r="N747" s="4">
        <v>1946.66</v>
      </c>
      <c r="O747" t="s">
        <v>79</v>
      </c>
      <c r="P747" t="s">
        <v>62</v>
      </c>
      <c r="Q747" t="s">
        <v>39</v>
      </c>
      <c r="R747" t="s">
        <v>40</v>
      </c>
      <c r="S747" t="s">
        <v>39</v>
      </c>
      <c r="T747">
        <v>6</v>
      </c>
      <c r="U747" t="s">
        <v>87</v>
      </c>
      <c r="V747" t="s">
        <v>53</v>
      </c>
      <c r="W747" t="s">
        <v>43</v>
      </c>
      <c r="X747">
        <v>9</v>
      </c>
      <c r="Y747">
        <v>10</v>
      </c>
      <c r="Z747" t="s">
        <v>55</v>
      </c>
      <c r="AA747" t="s">
        <v>87</v>
      </c>
      <c r="AB747">
        <v>3</v>
      </c>
      <c r="AC747" t="s">
        <v>164</v>
      </c>
      <c r="AD747" t="s">
        <v>145</v>
      </c>
      <c r="AE747" s="15">
        <v>973.33</v>
      </c>
      <c r="AF747" s="4">
        <v>278.09428571428572</v>
      </c>
    </row>
    <row r="748" spans="1:32" x14ac:dyDescent="0.25">
      <c r="A748" t="s">
        <v>2323</v>
      </c>
      <c r="B748" t="s">
        <v>2324</v>
      </c>
      <c r="C748">
        <v>25</v>
      </c>
      <c r="D748" t="s">
        <v>96</v>
      </c>
      <c r="E748" t="s">
        <v>77</v>
      </c>
      <c r="F748" t="s">
        <v>34</v>
      </c>
      <c r="G748" t="s">
        <v>2325</v>
      </c>
      <c r="H748" s="1">
        <v>45323</v>
      </c>
      <c r="I748" s="1">
        <v>45369</v>
      </c>
      <c r="J748">
        <v>46</v>
      </c>
      <c r="K748">
        <v>7</v>
      </c>
      <c r="L748">
        <v>2</v>
      </c>
      <c r="M748" t="s">
        <v>36</v>
      </c>
      <c r="N748" s="4">
        <v>1019.8</v>
      </c>
      <c r="O748" t="s">
        <v>79</v>
      </c>
      <c r="P748" t="s">
        <v>92</v>
      </c>
      <c r="Q748" t="s">
        <v>39</v>
      </c>
      <c r="R748" t="s">
        <v>64</v>
      </c>
      <c r="S748" t="s">
        <v>39</v>
      </c>
      <c r="T748">
        <v>6</v>
      </c>
      <c r="U748" t="s">
        <v>41</v>
      </c>
      <c r="V748" t="s">
        <v>81</v>
      </c>
      <c r="W748" t="s">
        <v>103</v>
      </c>
      <c r="X748">
        <v>2</v>
      </c>
      <c r="Y748">
        <v>3</v>
      </c>
      <c r="Z748" t="s">
        <v>44</v>
      </c>
      <c r="AA748" t="s">
        <v>41</v>
      </c>
      <c r="AB748">
        <v>5</v>
      </c>
      <c r="AC748" t="s">
        <v>114</v>
      </c>
      <c r="AD748" t="s">
        <v>67</v>
      </c>
      <c r="AE748" s="15">
        <v>509.9</v>
      </c>
      <c r="AF748" s="4">
        <v>145.68571428571428</v>
      </c>
    </row>
    <row r="749" spans="1:32" x14ac:dyDescent="0.25">
      <c r="A749" t="s">
        <v>2326</v>
      </c>
      <c r="B749" t="s">
        <v>2327</v>
      </c>
      <c r="C749">
        <v>60</v>
      </c>
      <c r="D749" t="s">
        <v>58</v>
      </c>
      <c r="E749" t="s">
        <v>77</v>
      </c>
      <c r="F749" t="s">
        <v>34</v>
      </c>
      <c r="G749" t="s">
        <v>2328</v>
      </c>
      <c r="H749" s="1">
        <v>45521</v>
      </c>
      <c r="I749" s="1">
        <v>45530</v>
      </c>
      <c r="J749">
        <v>9</v>
      </c>
      <c r="K749">
        <v>12</v>
      </c>
      <c r="L749">
        <v>4</v>
      </c>
      <c r="M749" t="s">
        <v>36</v>
      </c>
      <c r="N749" s="4">
        <v>1140.93</v>
      </c>
      <c r="O749" t="s">
        <v>37</v>
      </c>
      <c r="P749" t="s">
        <v>38</v>
      </c>
      <c r="Q749" t="s">
        <v>39</v>
      </c>
      <c r="R749" t="s">
        <v>40</v>
      </c>
      <c r="S749" t="s">
        <v>39</v>
      </c>
      <c r="T749">
        <v>11</v>
      </c>
      <c r="U749" t="s">
        <v>87</v>
      </c>
      <c r="V749" t="s">
        <v>53</v>
      </c>
      <c r="W749" t="s">
        <v>54</v>
      </c>
      <c r="X749">
        <v>8</v>
      </c>
      <c r="Y749">
        <v>8</v>
      </c>
      <c r="Z749" t="s">
        <v>44</v>
      </c>
      <c r="AA749" t="s">
        <v>41</v>
      </c>
      <c r="AB749">
        <v>5</v>
      </c>
      <c r="AC749" t="s">
        <v>3109</v>
      </c>
      <c r="AD749" t="s">
        <v>145</v>
      </c>
      <c r="AE749" s="15">
        <v>285.23250000000002</v>
      </c>
      <c r="AF749" s="4">
        <v>95.077500000000001</v>
      </c>
    </row>
    <row r="750" spans="1:32" x14ac:dyDescent="0.25">
      <c r="A750" t="s">
        <v>2329</v>
      </c>
      <c r="B750" t="s">
        <v>2330</v>
      </c>
      <c r="C750">
        <v>53</v>
      </c>
      <c r="D750" t="s">
        <v>58</v>
      </c>
      <c r="E750" t="s">
        <v>109</v>
      </c>
      <c r="F750" t="s">
        <v>34</v>
      </c>
      <c r="G750" t="s">
        <v>2331</v>
      </c>
      <c r="H750" s="1">
        <v>45436</v>
      </c>
      <c r="I750" s="1">
        <v>45609</v>
      </c>
      <c r="J750">
        <v>173</v>
      </c>
      <c r="K750">
        <v>11</v>
      </c>
      <c r="L750">
        <v>1</v>
      </c>
      <c r="M750" t="s">
        <v>36</v>
      </c>
      <c r="N750" s="4">
        <v>1332.03</v>
      </c>
      <c r="O750" t="s">
        <v>79</v>
      </c>
      <c r="P750" t="s">
        <v>62</v>
      </c>
      <c r="Q750" t="s">
        <v>39</v>
      </c>
      <c r="R750" t="s">
        <v>52</v>
      </c>
      <c r="S750" t="s">
        <v>39</v>
      </c>
      <c r="T750">
        <v>10</v>
      </c>
      <c r="U750" t="s">
        <v>87</v>
      </c>
      <c r="V750" t="s">
        <v>53</v>
      </c>
      <c r="W750" t="s">
        <v>54</v>
      </c>
      <c r="X750">
        <v>5</v>
      </c>
      <c r="Y750">
        <v>11</v>
      </c>
      <c r="Z750" t="s">
        <v>44</v>
      </c>
      <c r="AA750" t="s">
        <v>41</v>
      </c>
      <c r="AB750">
        <v>1</v>
      </c>
      <c r="AC750" t="s">
        <v>45</v>
      </c>
      <c r="AD750" t="s">
        <v>145</v>
      </c>
      <c r="AE750" s="15">
        <v>1332.03</v>
      </c>
      <c r="AF750" s="4">
        <v>121.09363636363636</v>
      </c>
    </row>
    <row r="751" spans="1:32" x14ac:dyDescent="0.25">
      <c r="A751" t="s">
        <v>2332</v>
      </c>
      <c r="B751" t="s">
        <v>2333</v>
      </c>
      <c r="C751">
        <v>23</v>
      </c>
      <c r="D751" t="s">
        <v>32</v>
      </c>
      <c r="E751" t="s">
        <v>70</v>
      </c>
      <c r="F751" t="s">
        <v>34</v>
      </c>
      <c r="G751" t="s">
        <v>2334</v>
      </c>
      <c r="H751" s="1">
        <v>45388</v>
      </c>
      <c r="I751" s="1">
        <v>45607</v>
      </c>
      <c r="J751">
        <v>219</v>
      </c>
      <c r="K751">
        <v>5</v>
      </c>
      <c r="L751">
        <v>3</v>
      </c>
      <c r="M751" t="s">
        <v>36</v>
      </c>
      <c r="N751" s="4">
        <v>1322.23</v>
      </c>
      <c r="O751" t="s">
        <v>37</v>
      </c>
      <c r="P751" t="s">
        <v>86</v>
      </c>
      <c r="Q751" t="s">
        <v>39</v>
      </c>
      <c r="R751" t="s">
        <v>40</v>
      </c>
      <c r="S751" t="s">
        <v>39</v>
      </c>
      <c r="T751">
        <v>4</v>
      </c>
      <c r="U751" t="s">
        <v>87</v>
      </c>
      <c r="V751" t="s">
        <v>42</v>
      </c>
      <c r="W751" t="s">
        <v>43</v>
      </c>
      <c r="X751">
        <v>4</v>
      </c>
      <c r="Y751">
        <v>11</v>
      </c>
      <c r="Z751" t="s">
        <v>55</v>
      </c>
      <c r="AA751" t="s">
        <v>87</v>
      </c>
      <c r="AB751">
        <v>3</v>
      </c>
      <c r="AC751" t="s">
        <v>114</v>
      </c>
      <c r="AD751" t="s">
        <v>67</v>
      </c>
      <c r="AE751" s="15">
        <v>440.74333333333334</v>
      </c>
      <c r="AF751" s="4">
        <v>264.44600000000003</v>
      </c>
    </row>
    <row r="752" spans="1:32" x14ac:dyDescent="0.25">
      <c r="A752" t="s">
        <v>2335</v>
      </c>
      <c r="B752" t="s">
        <v>2336</v>
      </c>
      <c r="C752">
        <v>19</v>
      </c>
      <c r="D752" t="s">
        <v>58</v>
      </c>
      <c r="E752" t="s">
        <v>49</v>
      </c>
      <c r="F752" t="s">
        <v>90</v>
      </c>
      <c r="G752" t="s">
        <v>2337</v>
      </c>
      <c r="H752" s="1">
        <v>45585</v>
      </c>
      <c r="I752" s="1">
        <v>45641</v>
      </c>
      <c r="J752">
        <v>56</v>
      </c>
      <c r="K752">
        <v>4</v>
      </c>
      <c r="L752">
        <v>4</v>
      </c>
      <c r="M752" t="s">
        <v>61</v>
      </c>
      <c r="N752" s="4">
        <v>570.29</v>
      </c>
      <c r="O752" t="s">
        <v>37</v>
      </c>
      <c r="P752" t="s">
        <v>62</v>
      </c>
      <c r="Q752" t="s">
        <v>63</v>
      </c>
      <c r="R752" t="s">
        <v>64</v>
      </c>
      <c r="S752" t="s">
        <v>65</v>
      </c>
      <c r="T752">
        <v>3</v>
      </c>
      <c r="U752" t="s">
        <v>87</v>
      </c>
      <c r="V752" t="s">
        <v>42</v>
      </c>
      <c r="W752" t="s">
        <v>54</v>
      </c>
      <c r="X752">
        <v>10</v>
      </c>
      <c r="Y752">
        <v>12</v>
      </c>
      <c r="Z752" t="s">
        <v>55</v>
      </c>
      <c r="AA752" t="s">
        <v>41</v>
      </c>
      <c r="AB752">
        <v>1</v>
      </c>
      <c r="AC752" t="s">
        <v>66</v>
      </c>
      <c r="AD752" t="s">
        <v>67</v>
      </c>
      <c r="AE752" s="15">
        <v>142.57249999999999</v>
      </c>
      <c r="AF752" s="4">
        <v>142.57249999999999</v>
      </c>
    </row>
    <row r="753" spans="1:32" x14ac:dyDescent="0.25">
      <c r="A753" t="s">
        <v>2338</v>
      </c>
      <c r="B753" t="s">
        <v>2339</v>
      </c>
      <c r="C753">
        <v>50</v>
      </c>
      <c r="D753" t="s">
        <v>32</v>
      </c>
      <c r="E753" t="s">
        <v>59</v>
      </c>
      <c r="F753" t="s">
        <v>34</v>
      </c>
      <c r="G753" t="s">
        <v>2340</v>
      </c>
      <c r="H753" s="1">
        <v>45377</v>
      </c>
      <c r="I753" s="1">
        <v>45518</v>
      </c>
      <c r="J753">
        <v>141</v>
      </c>
      <c r="K753">
        <v>3</v>
      </c>
      <c r="L753">
        <v>1</v>
      </c>
      <c r="M753" t="s">
        <v>61</v>
      </c>
      <c r="N753" s="4">
        <v>1690.51</v>
      </c>
      <c r="O753" t="s">
        <v>37</v>
      </c>
      <c r="P753" t="s">
        <v>62</v>
      </c>
      <c r="Q753" t="s">
        <v>63</v>
      </c>
      <c r="R753" t="s">
        <v>52</v>
      </c>
      <c r="S753" t="s">
        <v>129</v>
      </c>
      <c r="T753">
        <v>2</v>
      </c>
      <c r="U753" t="s">
        <v>87</v>
      </c>
      <c r="V753" t="s">
        <v>42</v>
      </c>
      <c r="W753" t="s">
        <v>54</v>
      </c>
      <c r="X753">
        <v>3</v>
      </c>
      <c r="Y753">
        <v>8</v>
      </c>
      <c r="Z753" t="s">
        <v>55</v>
      </c>
      <c r="AA753" t="s">
        <v>87</v>
      </c>
      <c r="AB753">
        <v>2</v>
      </c>
      <c r="AC753" t="s">
        <v>45</v>
      </c>
      <c r="AD753" t="s">
        <v>145</v>
      </c>
      <c r="AE753" s="15">
        <v>1690.51</v>
      </c>
      <c r="AF753" s="4">
        <v>563.50333333333333</v>
      </c>
    </row>
    <row r="754" spans="1:32" x14ac:dyDescent="0.25">
      <c r="A754" t="s">
        <v>2341</v>
      </c>
      <c r="B754" t="s">
        <v>2342</v>
      </c>
      <c r="C754">
        <v>59</v>
      </c>
      <c r="D754" t="s">
        <v>58</v>
      </c>
      <c r="E754" t="s">
        <v>84</v>
      </c>
      <c r="F754" t="s">
        <v>34</v>
      </c>
      <c r="G754" t="s">
        <v>2343</v>
      </c>
      <c r="H754" s="1">
        <v>45466</v>
      </c>
      <c r="I754" s="1">
        <v>45651</v>
      </c>
      <c r="J754">
        <v>185</v>
      </c>
      <c r="K754">
        <v>2</v>
      </c>
      <c r="L754">
        <v>1</v>
      </c>
      <c r="M754" t="s">
        <v>72</v>
      </c>
      <c r="N754" s="4">
        <v>373.47</v>
      </c>
      <c r="O754" t="s">
        <v>37</v>
      </c>
      <c r="P754" t="s">
        <v>38</v>
      </c>
      <c r="Q754" t="s">
        <v>74</v>
      </c>
      <c r="R754" t="s">
        <v>40</v>
      </c>
      <c r="S754" t="s">
        <v>39</v>
      </c>
      <c r="T754">
        <v>1</v>
      </c>
      <c r="U754" t="s">
        <v>41</v>
      </c>
      <c r="V754" t="s">
        <v>81</v>
      </c>
      <c r="W754" t="s">
        <v>103</v>
      </c>
      <c r="X754">
        <v>6</v>
      </c>
      <c r="Y754">
        <v>12</v>
      </c>
      <c r="Z754" t="s">
        <v>44</v>
      </c>
      <c r="AA754" t="s">
        <v>41</v>
      </c>
      <c r="AB754">
        <v>1</v>
      </c>
      <c r="AC754" t="s">
        <v>66</v>
      </c>
      <c r="AD754" t="s">
        <v>145</v>
      </c>
      <c r="AE754" s="15">
        <v>373.47</v>
      </c>
      <c r="AF754" s="4">
        <v>186.73500000000001</v>
      </c>
    </row>
    <row r="755" spans="1:32" x14ac:dyDescent="0.25">
      <c r="A755" t="s">
        <v>2344</v>
      </c>
      <c r="B755" t="s">
        <v>2345</v>
      </c>
      <c r="C755">
        <v>63</v>
      </c>
      <c r="D755" t="s">
        <v>32</v>
      </c>
      <c r="E755" t="s">
        <v>33</v>
      </c>
      <c r="F755" t="s">
        <v>34</v>
      </c>
      <c r="G755" t="s">
        <v>2346</v>
      </c>
      <c r="H755" s="1">
        <v>45517</v>
      </c>
      <c r="I755" s="1">
        <v>45544</v>
      </c>
      <c r="J755">
        <v>27</v>
      </c>
      <c r="K755">
        <v>12</v>
      </c>
      <c r="L755">
        <v>1</v>
      </c>
      <c r="M755" t="s">
        <v>72</v>
      </c>
      <c r="N755" s="4">
        <v>1046.4100000000001</v>
      </c>
      <c r="O755" t="s">
        <v>79</v>
      </c>
      <c r="P755" t="s">
        <v>118</v>
      </c>
      <c r="Q755" t="s">
        <v>63</v>
      </c>
      <c r="R755" t="s">
        <v>52</v>
      </c>
      <c r="S755" t="s">
        <v>39</v>
      </c>
      <c r="T755">
        <v>11</v>
      </c>
      <c r="U755" t="s">
        <v>41</v>
      </c>
      <c r="V755" t="s">
        <v>53</v>
      </c>
      <c r="W755" t="s">
        <v>103</v>
      </c>
      <c r="X755">
        <v>8</v>
      </c>
      <c r="Y755">
        <v>9</v>
      </c>
      <c r="Z755" t="s">
        <v>55</v>
      </c>
      <c r="AA755" t="s">
        <v>87</v>
      </c>
      <c r="AB755">
        <v>5</v>
      </c>
      <c r="AC755" t="s">
        <v>164</v>
      </c>
      <c r="AD755" t="s">
        <v>145</v>
      </c>
      <c r="AE755" s="15">
        <v>1046.4100000000001</v>
      </c>
      <c r="AF755" s="4">
        <v>87.200833333333335</v>
      </c>
    </row>
    <row r="756" spans="1:32" x14ac:dyDescent="0.25">
      <c r="A756" t="s">
        <v>2347</v>
      </c>
      <c r="B756" t="s">
        <v>2348</v>
      </c>
      <c r="C756">
        <v>26</v>
      </c>
      <c r="D756" t="s">
        <v>32</v>
      </c>
      <c r="E756" t="s">
        <v>49</v>
      </c>
      <c r="F756" t="s">
        <v>34</v>
      </c>
      <c r="G756" t="s">
        <v>2349</v>
      </c>
      <c r="H756" s="1">
        <v>45326</v>
      </c>
      <c r="I756" s="1">
        <v>45613</v>
      </c>
      <c r="J756">
        <v>287</v>
      </c>
      <c r="K756">
        <v>4</v>
      </c>
      <c r="L756">
        <v>4</v>
      </c>
      <c r="M756" t="s">
        <v>61</v>
      </c>
      <c r="N756" s="4">
        <v>1320.11</v>
      </c>
      <c r="O756" t="s">
        <v>37</v>
      </c>
      <c r="P756" t="s">
        <v>118</v>
      </c>
      <c r="Q756" t="s">
        <v>74</v>
      </c>
      <c r="R756" t="s">
        <v>64</v>
      </c>
      <c r="S756" t="s">
        <v>119</v>
      </c>
      <c r="T756">
        <v>3</v>
      </c>
      <c r="U756" t="s">
        <v>41</v>
      </c>
      <c r="V756" t="s">
        <v>42</v>
      </c>
      <c r="W756" t="s">
        <v>54</v>
      </c>
      <c r="X756">
        <v>2</v>
      </c>
      <c r="Y756">
        <v>11</v>
      </c>
      <c r="Z756" t="s">
        <v>44</v>
      </c>
      <c r="AA756" t="s">
        <v>41</v>
      </c>
      <c r="AB756">
        <v>2</v>
      </c>
      <c r="AC756" t="s">
        <v>45</v>
      </c>
      <c r="AD756" t="s">
        <v>67</v>
      </c>
      <c r="AE756" s="15">
        <v>330.02749999999997</v>
      </c>
      <c r="AF756" s="4">
        <v>330.02749999999997</v>
      </c>
    </row>
    <row r="757" spans="1:32" x14ac:dyDescent="0.25">
      <c r="A757" t="s">
        <v>2350</v>
      </c>
      <c r="B757" t="s">
        <v>2351</v>
      </c>
      <c r="C757">
        <v>59</v>
      </c>
      <c r="D757" t="s">
        <v>32</v>
      </c>
      <c r="E757" t="s">
        <v>33</v>
      </c>
      <c r="F757" t="s">
        <v>34</v>
      </c>
      <c r="G757" t="s">
        <v>2352</v>
      </c>
      <c r="H757" s="1">
        <v>45481</v>
      </c>
      <c r="I757" s="1">
        <v>45621</v>
      </c>
      <c r="J757">
        <v>140</v>
      </c>
      <c r="K757">
        <v>8</v>
      </c>
      <c r="L757">
        <v>3</v>
      </c>
      <c r="M757" t="s">
        <v>36</v>
      </c>
      <c r="N757" s="4">
        <v>809.21</v>
      </c>
      <c r="O757" t="s">
        <v>37</v>
      </c>
      <c r="P757" t="s">
        <v>38</v>
      </c>
      <c r="Q757" t="s">
        <v>39</v>
      </c>
      <c r="R757" t="s">
        <v>64</v>
      </c>
      <c r="S757" t="s">
        <v>39</v>
      </c>
      <c r="T757">
        <v>7</v>
      </c>
      <c r="U757" t="s">
        <v>87</v>
      </c>
      <c r="V757" t="s">
        <v>53</v>
      </c>
      <c r="W757" t="s">
        <v>43</v>
      </c>
      <c r="X757">
        <v>7</v>
      </c>
      <c r="Y757">
        <v>11</v>
      </c>
      <c r="Z757" t="s">
        <v>55</v>
      </c>
      <c r="AA757" t="s">
        <v>41</v>
      </c>
      <c r="AB757">
        <v>1</v>
      </c>
      <c r="AC757" t="s">
        <v>66</v>
      </c>
      <c r="AD757" t="s">
        <v>145</v>
      </c>
      <c r="AE757" s="15">
        <v>269.73666666666668</v>
      </c>
      <c r="AF757" s="4">
        <v>101.15125</v>
      </c>
    </row>
    <row r="758" spans="1:32" x14ac:dyDescent="0.25">
      <c r="A758" t="s">
        <v>2353</v>
      </c>
      <c r="B758" t="s">
        <v>2354</v>
      </c>
      <c r="C758">
        <v>20</v>
      </c>
      <c r="D758" t="s">
        <v>58</v>
      </c>
      <c r="E758" t="s">
        <v>70</v>
      </c>
      <c r="F758" t="s">
        <v>90</v>
      </c>
      <c r="G758" t="s">
        <v>2355</v>
      </c>
      <c r="H758" s="1">
        <v>45390</v>
      </c>
      <c r="I758" s="1">
        <v>45447</v>
      </c>
      <c r="J758">
        <v>57</v>
      </c>
      <c r="K758">
        <v>8</v>
      </c>
      <c r="L758">
        <v>2</v>
      </c>
      <c r="M758" t="s">
        <v>36</v>
      </c>
      <c r="N758" s="4">
        <v>1139.73</v>
      </c>
      <c r="O758" t="s">
        <v>79</v>
      </c>
      <c r="P758" t="s">
        <v>51</v>
      </c>
      <c r="Q758" t="s">
        <v>39</v>
      </c>
      <c r="R758" t="s">
        <v>40</v>
      </c>
      <c r="S758" t="s">
        <v>39</v>
      </c>
      <c r="T758">
        <v>7</v>
      </c>
      <c r="U758" t="s">
        <v>41</v>
      </c>
      <c r="V758" t="s">
        <v>53</v>
      </c>
      <c r="W758" t="s">
        <v>103</v>
      </c>
      <c r="X758">
        <v>4</v>
      </c>
      <c r="Y758">
        <v>6</v>
      </c>
      <c r="Z758" t="s">
        <v>44</v>
      </c>
      <c r="AA758" t="s">
        <v>87</v>
      </c>
      <c r="AB758">
        <v>1</v>
      </c>
      <c r="AC758" t="s">
        <v>66</v>
      </c>
      <c r="AD758" t="s">
        <v>67</v>
      </c>
      <c r="AE758" s="15">
        <v>569.86500000000001</v>
      </c>
      <c r="AF758" s="4">
        <v>142.46625</v>
      </c>
    </row>
    <row r="759" spans="1:32" x14ac:dyDescent="0.25">
      <c r="A759" t="s">
        <v>2356</v>
      </c>
      <c r="B759" t="s">
        <v>2357</v>
      </c>
      <c r="C759">
        <v>29</v>
      </c>
      <c r="D759" t="s">
        <v>58</v>
      </c>
      <c r="E759" t="s">
        <v>109</v>
      </c>
      <c r="F759" t="s">
        <v>34</v>
      </c>
      <c r="G759" t="s">
        <v>2358</v>
      </c>
      <c r="H759" s="1">
        <v>45528</v>
      </c>
      <c r="I759" s="1">
        <v>45646</v>
      </c>
      <c r="J759">
        <v>118</v>
      </c>
      <c r="K759">
        <v>5</v>
      </c>
      <c r="L759">
        <v>4</v>
      </c>
      <c r="M759" t="s">
        <v>72</v>
      </c>
      <c r="N759" s="4">
        <v>1554.66</v>
      </c>
      <c r="O759" t="s">
        <v>79</v>
      </c>
      <c r="P759" t="s">
        <v>86</v>
      </c>
      <c r="Q759" t="s">
        <v>63</v>
      </c>
      <c r="R759" t="s">
        <v>52</v>
      </c>
      <c r="S759" t="s">
        <v>39</v>
      </c>
      <c r="T759">
        <v>4</v>
      </c>
      <c r="U759" t="s">
        <v>87</v>
      </c>
      <c r="V759" t="s">
        <v>81</v>
      </c>
      <c r="W759" t="s">
        <v>43</v>
      </c>
      <c r="X759">
        <v>8</v>
      </c>
      <c r="Y759">
        <v>12</v>
      </c>
      <c r="Z759" t="s">
        <v>55</v>
      </c>
      <c r="AA759" t="s">
        <v>87</v>
      </c>
      <c r="AB759">
        <v>5</v>
      </c>
      <c r="AC759" t="s">
        <v>164</v>
      </c>
      <c r="AD759" t="s">
        <v>67</v>
      </c>
      <c r="AE759" s="15">
        <v>388.66500000000002</v>
      </c>
      <c r="AF759" s="4">
        <v>310.93200000000002</v>
      </c>
    </row>
    <row r="760" spans="1:32" x14ac:dyDescent="0.25">
      <c r="A760" t="s">
        <v>2359</v>
      </c>
      <c r="B760" t="s">
        <v>2360</v>
      </c>
      <c r="C760">
        <v>28</v>
      </c>
      <c r="D760" t="s">
        <v>58</v>
      </c>
      <c r="E760" t="s">
        <v>49</v>
      </c>
      <c r="F760" t="s">
        <v>34</v>
      </c>
      <c r="G760" t="s">
        <v>2361</v>
      </c>
      <c r="H760" s="1">
        <v>45388</v>
      </c>
      <c r="I760" s="1">
        <v>45420</v>
      </c>
      <c r="J760">
        <v>32</v>
      </c>
      <c r="K760">
        <v>11</v>
      </c>
      <c r="L760">
        <v>4</v>
      </c>
      <c r="M760" t="s">
        <v>72</v>
      </c>
      <c r="N760" s="4">
        <v>1581.89</v>
      </c>
      <c r="O760" t="s">
        <v>37</v>
      </c>
      <c r="P760" t="s">
        <v>51</v>
      </c>
      <c r="Q760" t="s">
        <v>63</v>
      </c>
      <c r="R760" t="s">
        <v>64</v>
      </c>
      <c r="S760" t="s">
        <v>39</v>
      </c>
      <c r="T760">
        <v>10</v>
      </c>
      <c r="U760" t="s">
        <v>41</v>
      </c>
      <c r="V760" t="s">
        <v>42</v>
      </c>
      <c r="W760" t="s">
        <v>54</v>
      </c>
      <c r="X760">
        <v>4</v>
      </c>
      <c r="Y760">
        <v>5</v>
      </c>
      <c r="Z760" t="s">
        <v>55</v>
      </c>
      <c r="AA760" t="s">
        <v>87</v>
      </c>
      <c r="AB760">
        <v>3</v>
      </c>
      <c r="AC760" t="s">
        <v>66</v>
      </c>
      <c r="AD760" t="s">
        <v>67</v>
      </c>
      <c r="AE760" s="15">
        <v>395.47250000000003</v>
      </c>
      <c r="AF760" s="4">
        <v>143.80818181818182</v>
      </c>
    </row>
    <row r="761" spans="1:32" x14ac:dyDescent="0.25">
      <c r="A761" t="s">
        <v>2362</v>
      </c>
      <c r="B761" t="s">
        <v>2363</v>
      </c>
      <c r="C761">
        <v>19</v>
      </c>
      <c r="D761" t="s">
        <v>58</v>
      </c>
      <c r="E761" t="s">
        <v>49</v>
      </c>
      <c r="F761" t="s">
        <v>90</v>
      </c>
      <c r="G761" t="s">
        <v>2364</v>
      </c>
      <c r="H761" s="1">
        <v>45467</v>
      </c>
      <c r="I761" s="1">
        <v>45568</v>
      </c>
      <c r="J761">
        <v>101</v>
      </c>
      <c r="K761">
        <v>12</v>
      </c>
      <c r="L761">
        <v>1</v>
      </c>
      <c r="M761" t="s">
        <v>72</v>
      </c>
      <c r="N761" s="4">
        <v>607.76</v>
      </c>
      <c r="O761" t="s">
        <v>79</v>
      </c>
      <c r="P761" t="s">
        <v>80</v>
      </c>
      <c r="Q761" t="s">
        <v>63</v>
      </c>
      <c r="R761" t="s">
        <v>40</v>
      </c>
      <c r="S761" t="s">
        <v>39</v>
      </c>
      <c r="T761">
        <v>11</v>
      </c>
      <c r="U761" t="s">
        <v>87</v>
      </c>
      <c r="V761" t="s">
        <v>53</v>
      </c>
      <c r="W761" t="s">
        <v>54</v>
      </c>
      <c r="X761">
        <v>6</v>
      </c>
      <c r="Y761">
        <v>10</v>
      </c>
      <c r="Z761" t="s">
        <v>44</v>
      </c>
      <c r="AA761" t="s">
        <v>41</v>
      </c>
      <c r="AB761">
        <v>4</v>
      </c>
      <c r="AC761" t="s">
        <v>66</v>
      </c>
      <c r="AD761" t="s">
        <v>67</v>
      </c>
      <c r="AE761" s="15">
        <v>607.76</v>
      </c>
      <c r="AF761" s="4">
        <v>50.646666666666668</v>
      </c>
    </row>
    <row r="762" spans="1:32" x14ac:dyDescent="0.25">
      <c r="A762" t="s">
        <v>2365</v>
      </c>
      <c r="B762" t="s">
        <v>2366</v>
      </c>
      <c r="C762">
        <v>51</v>
      </c>
      <c r="D762" t="s">
        <v>58</v>
      </c>
      <c r="E762" t="s">
        <v>49</v>
      </c>
      <c r="F762" t="s">
        <v>90</v>
      </c>
      <c r="G762" t="s">
        <v>2367</v>
      </c>
      <c r="H762" s="1">
        <v>45304</v>
      </c>
      <c r="I762" s="1">
        <v>45513</v>
      </c>
      <c r="J762">
        <v>209</v>
      </c>
      <c r="K762">
        <v>6</v>
      </c>
      <c r="L762">
        <v>4</v>
      </c>
      <c r="M762" t="s">
        <v>61</v>
      </c>
      <c r="N762" s="4">
        <v>447.11</v>
      </c>
      <c r="O762" t="s">
        <v>79</v>
      </c>
      <c r="P762" t="s">
        <v>92</v>
      </c>
      <c r="Q762" t="s">
        <v>63</v>
      </c>
      <c r="R762" t="s">
        <v>52</v>
      </c>
      <c r="S762" t="s">
        <v>65</v>
      </c>
      <c r="T762">
        <v>5</v>
      </c>
      <c r="U762" t="s">
        <v>87</v>
      </c>
      <c r="V762" t="s">
        <v>81</v>
      </c>
      <c r="W762" t="s">
        <v>103</v>
      </c>
      <c r="X762">
        <v>1</v>
      </c>
      <c r="Y762">
        <v>8</v>
      </c>
      <c r="Z762" t="s">
        <v>44</v>
      </c>
      <c r="AA762" t="s">
        <v>87</v>
      </c>
      <c r="AB762">
        <v>3</v>
      </c>
      <c r="AC762" t="s">
        <v>98</v>
      </c>
      <c r="AD762" t="s">
        <v>145</v>
      </c>
      <c r="AE762" s="15">
        <v>111.7775</v>
      </c>
      <c r="AF762" s="4">
        <v>74.518333333333331</v>
      </c>
    </row>
    <row r="763" spans="1:32" x14ac:dyDescent="0.25">
      <c r="A763" t="s">
        <v>2368</v>
      </c>
      <c r="B763" t="s">
        <v>2369</v>
      </c>
      <c r="C763">
        <v>52</v>
      </c>
      <c r="D763" t="s">
        <v>96</v>
      </c>
      <c r="E763" t="s">
        <v>59</v>
      </c>
      <c r="F763" t="s">
        <v>90</v>
      </c>
      <c r="G763" t="s">
        <v>2370</v>
      </c>
      <c r="H763" s="1">
        <v>45483</v>
      </c>
      <c r="I763" s="1">
        <v>45585</v>
      </c>
      <c r="J763">
        <v>102</v>
      </c>
      <c r="K763">
        <v>7</v>
      </c>
      <c r="L763">
        <v>2</v>
      </c>
      <c r="M763" t="s">
        <v>61</v>
      </c>
      <c r="N763" s="4">
        <v>899.12</v>
      </c>
      <c r="O763" t="s">
        <v>37</v>
      </c>
      <c r="P763" t="s">
        <v>92</v>
      </c>
      <c r="Q763" t="s">
        <v>102</v>
      </c>
      <c r="R763" t="s">
        <v>52</v>
      </c>
      <c r="S763" t="s">
        <v>65</v>
      </c>
      <c r="T763">
        <v>6</v>
      </c>
      <c r="U763" t="s">
        <v>41</v>
      </c>
      <c r="V763" t="s">
        <v>53</v>
      </c>
      <c r="W763" t="s">
        <v>43</v>
      </c>
      <c r="X763">
        <v>7</v>
      </c>
      <c r="Y763">
        <v>10</v>
      </c>
      <c r="Z763" t="s">
        <v>55</v>
      </c>
      <c r="AA763" t="s">
        <v>41</v>
      </c>
      <c r="AB763">
        <v>5</v>
      </c>
      <c r="AC763" t="s">
        <v>114</v>
      </c>
      <c r="AD763" t="s">
        <v>145</v>
      </c>
      <c r="AE763" s="15">
        <v>449.56</v>
      </c>
      <c r="AF763" s="4">
        <v>128.44571428571427</v>
      </c>
    </row>
    <row r="764" spans="1:32" x14ac:dyDescent="0.25">
      <c r="A764" t="s">
        <v>2371</v>
      </c>
      <c r="B764" t="s">
        <v>2372</v>
      </c>
      <c r="C764">
        <v>28</v>
      </c>
      <c r="D764" t="s">
        <v>96</v>
      </c>
      <c r="E764" t="s">
        <v>77</v>
      </c>
      <c r="F764" t="s">
        <v>90</v>
      </c>
      <c r="G764" t="s">
        <v>2373</v>
      </c>
      <c r="H764" s="1">
        <v>45327</v>
      </c>
      <c r="I764" s="1">
        <v>45556</v>
      </c>
      <c r="J764">
        <v>229</v>
      </c>
      <c r="K764">
        <v>10</v>
      </c>
      <c r="L764">
        <v>1</v>
      </c>
      <c r="M764" t="s">
        <v>72</v>
      </c>
      <c r="N764" s="4">
        <v>184.65</v>
      </c>
      <c r="O764" t="s">
        <v>79</v>
      </c>
      <c r="P764" t="s">
        <v>86</v>
      </c>
      <c r="Q764" t="s">
        <v>63</v>
      </c>
      <c r="R764" t="s">
        <v>52</v>
      </c>
      <c r="S764" t="s">
        <v>39</v>
      </c>
      <c r="T764">
        <v>9</v>
      </c>
      <c r="U764" t="s">
        <v>41</v>
      </c>
      <c r="V764" t="s">
        <v>81</v>
      </c>
      <c r="W764" t="s">
        <v>54</v>
      </c>
      <c r="X764">
        <v>2</v>
      </c>
      <c r="Y764">
        <v>9</v>
      </c>
      <c r="Z764" t="s">
        <v>44</v>
      </c>
      <c r="AA764" t="s">
        <v>41</v>
      </c>
      <c r="AB764">
        <v>4</v>
      </c>
      <c r="AC764" t="s">
        <v>114</v>
      </c>
      <c r="AD764" t="s">
        <v>67</v>
      </c>
      <c r="AE764" s="15">
        <v>184.65</v>
      </c>
      <c r="AF764" s="4">
        <v>18.465</v>
      </c>
    </row>
    <row r="765" spans="1:32" x14ac:dyDescent="0.25">
      <c r="A765" t="s">
        <v>2374</v>
      </c>
      <c r="B765" t="s">
        <v>2375</v>
      </c>
      <c r="C765">
        <v>64</v>
      </c>
      <c r="D765" t="s">
        <v>58</v>
      </c>
      <c r="E765" t="s">
        <v>70</v>
      </c>
      <c r="F765" t="s">
        <v>90</v>
      </c>
      <c r="G765" t="s">
        <v>2376</v>
      </c>
      <c r="H765" s="1">
        <v>45293</v>
      </c>
      <c r="I765" s="1">
        <v>45618</v>
      </c>
      <c r="J765">
        <v>325</v>
      </c>
      <c r="K765">
        <v>12</v>
      </c>
      <c r="L765">
        <v>4</v>
      </c>
      <c r="M765" t="s">
        <v>61</v>
      </c>
      <c r="N765" s="4">
        <v>712.52</v>
      </c>
      <c r="O765" t="s">
        <v>73</v>
      </c>
      <c r="P765" t="s">
        <v>80</v>
      </c>
      <c r="Q765" t="s">
        <v>102</v>
      </c>
      <c r="R765" t="s">
        <v>40</v>
      </c>
      <c r="S765" t="s">
        <v>65</v>
      </c>
      <c r="T765">
        <v>11</v>
      </c>
      <c r="U765" t="s">
        <v>41</v>
      </c>
      <c r="V765" t="s">
        <v>42</v>
      </c>
      <c r="W765" t="s">
        <v>103</v>
      </c>
      <c r="X765">
        <v>1</v>
      </c>
      <c r="Y765">
        <v>11</v>
      </c>
      <c r="Z765" t="s">
        <v>44</v>
      </c>
      <c r="AA765" t="s">
        <v>87</v>
      </c>
      <c r="AB765">
        <v>3</v>
      </c>
      <c r="AC765" t="s">
        <v>66</v>
      </c>
      <c r="AD765" t="s">
        <v>145</v>
      </c>
      <c r="AE765" s="15">
        <v>178.13</v>
      </c>
      <c r="AF765" s="4">
        <v>59.376666666666665</v>
      </c>
    </row>
    <row r="766" spans="1:32" x14ac:dyDescent="0.25">
      <c r="A766" t="s">
        <v>2377</v>
      </c>
      <c r="B766" t="s">
        <v>2378</v>
      </c>
      <c r="C766">
        <v>46</v>
      </c>
      <c r="D766" t="s">
        <v>58</v>
      </c>
      <c r="E766" t="s">
        <v>33</v>
      </c>
      <c r="F766" t="s">
        <v>34</v>
      </c>
      <c r="G766" t="s">
        <v>2379</v>
      </c>
      <c r="H766" s="1">
        <v>45359</v>
      </c>
      <c r="I766" s="1">
        <v>45650</v>
      </c>
      <c r="J766">
        <v>291</v>
      </c>
      <c r="K766">
        <v>5</v>
      </c>
      <c r="L766">
        <v>4</v>
      </c>
      <c r="M766" t="s">
        <v>61</v>
      </c>
      <c r="N766" s="4">
        <v>920.65</v>
      </c>
      <c r="O766" t="s">
        <v>79</v>
      </c>
      <c r="P766" t="s">
        <v>38</v>
      </c>
      <c r="Q766" t="s">
        <v>63</v>
      </c>
      <c r="R766" t="s">
        <v>64</v>
      </c>
      <c r="S766" t="s">
        <v>65</v>
      </c>
      <c r="T766">
        <v>4</v>
      </c>
      <c r="U766" t="s">
        <v>87</v>
      </c>
      <c r="V766" t="s">
        <v>53</v>
      </c>
      <c r="W766" t="s">
        <v>103</v>
      </c>
      <c r="X766">
        <v>3</v>
      </c>
      <c r="Y766">
        <v>12</v>
      </c>
      <c r="Z766" t="s">
        <v>55</v>
      </c>
      <c r="AA766" t="s">
        <v>87</v>
      </c>
      <c r="AB766">
        <v>2</v>
      </c>
      <c r="AC766" t="s">
        <v>45</v>
      </c>
      <c r="AD766" t="s">
        <v>93</v>
      </c>
      <c r="AE766" s="15">
        <v>230.16249999999999</v>
      </c>
      <c r="AF766" s="4">
        <v>184.13</v>
      </c>
    </row>
    <row r="767" spans="1:32" x14ac:dyDescent="0.25">
      <c r="A767" t="s">
        <v>2380</v>
      </c>
      <c r="B767" t="s">
        <v>2381</v>
      </c>
      <c r="C767">
        <v>65</v>
      </c>
      <c r="D767" t="s">
        <v>32</v>
      </c>
      <c r="E767" t="s">
        <v>77</v>
      </c>
      <c r="F767" t="s">
        <v>34</v>
      </c>
      <c r="G767" t="s">
        <v>2382</v>
      </c>
      <c r="H767" s="1">
        <v>45562</v>
      </c>
      <c r="I767" s="1">
        <v>45641</v>
      </c>
      <c r="J767">
        <v>79</v>
      </c>
      <c r="K767">
        <v>3</v>
      </c>
      <c r="L767">
        <v>1</v>
      </c>
      <c r="M767" t="s">
        <v>61</v>
      </c>
      <c r="N767" s="4">
        <v>1104.32</v>
      </c>
      <c r="O767" t="s">
        <v>37</v>
      </c>
      <c r="P767" t="s">
        <v>80</v>
      </c>
      <c r="Q767" t="s">
        <v>102</v>
      </c>
      <c r="R767" t="s">
        <v>52</v>
      </c>
      <c r="S767" t="s">
        <v>65</v>
      </c>
      <c r="T767">
        <v>2</v>
      </c>
      <c r="U767" t="s">
        <v>41</v>
      </c>
      <c r="V767" t="s">
        <v>42</v>
      </c>
      <c r="W767" t="s">
        <v>43</v>
      </c>
      <c r="X767">
        <v>9</v>
      </c>
      <c r="Y767">
        <v>12</v>
      </c>
      <c r="Z767" t="s">
        <v>44</v>
      </c>
      <c r="AA767" t="s">
        <v>87</v>
      </c>
      <c r="AB767">
        <v>2</v>
      </c>
      <c r="AC767" t="s">
        <v>98</v>
      </c>
      <c r="AD767" t="s">
        <v>145</v>
      </c>
      <c r="AE767" s="15">
        <v>1104.32</v>
      </c>
      <c r="AF767" s="4">
        <v>368.10666666666663</v>
      </c>
    </row>
    <row r="768" spans="1:32" x14ac:dyDescent="0.25">
      <c r="A768" t="s">
        <v>2383</v>
      </c>
      <c r="B768" t="s">
        <v>2384</v>
      </c>
      <c r="C768">
        <v>33</v>
      </c>
      <c r="D768" t="s">
        <v>58</v>
      </c>
      <c r="E768" t="s">
        <v>109</v>
      </c>
      <c r="F768" t="s">
        <v>34</v>
      </c>
      <c r="G768" t="s">
        <v>2385</v>
      </c>
      <c r="H768" s="1">
        <v>45327</v>
      </c>
      <c r="I768" s="1">
        <v>45601</v>
      </c>
      <c r="J768">
        <v>274</v>
      </c>
      <c r="K768">
        <v>7</v>
      </c>
      <c r="L768">
        <v>4</v>
      </c>
      <c r="M768" t="s">
        <v>36</v>
      </c>
      <c r="N768" s="4">
        <v>996.15</v>
      </c>
      <c r="O768" t="s">
        <v>79</v>
      </c>
      <c r="P768" t="s">
        <v>118</v>
      </c>
      <c r="Q768" t="s">
        <v>39</v>
      </c>
      <c r="R768" t="s">
        <v>40</v>
      </c>
      <c r="S768" t="s">
        <v>39</v>
      </c>
      <c r="T768">
        <v>6</v>
      </c>
      <c r="U768" t="s">
        <v>87</v>
      </c>
      <c r="V768" t="s">
        <v>81</v>
      </c>
      <c r="W768" t="s">
        <v>54</v>
      </c>
      <c r="X768">
        <v>2</v>
      </c>
      <c r="Y768">
        <v>11</v>
      </c>
      <c r="Z768" t="s">
        <v>44</v>
      </c>
      <c r="AA768" t="s">
        <v>41</v>
      </c>
      <c r="AB768">
        <v>5</v>
      </c>
      <c r="AC768" t="s">
        <v>98</v>
      </c>
      <c r="AD768" t="s">
        <v>46</v>
      </c>
      <c r="AE768" s="15">
        <v>249.03749999999999</v>
      </c>
      <c r="AF768" s="4">
        <v>142.30714285714285</v>
      </c>
    </row>
    <row r="769" spans="1:32" x14ac:dyDescent="0.25">
      <c r="A769" t="s">
        <v>2386</v>
      </c>
      <c r="B769" t="s">
        <v>2387</v>
      </c>
      <c r="C769">
        <v>33</v>
      </c>
      <c r="D769" t="s">
        <v>96</v>
      </c>
      <c r="E769" t="s">
        <v>84</v>
      </c>
      <c r="F769" t="s">
        <v>90</v>
      </c>
      <c r="G769" t="s">
        <v>2388</v>
      </c>
      <c r="H769" s="1">
        <v>45304</v>
      </c>
      <c r="I769" s="1">
        <v>45406</v>
      </c>
      <c r="J769">
        <v>102</v>
      </c>
      <c r="K769">
        <v>2</v>
      </c>
      <c r="L769">
        <v>1</v>
      </c>
      <c r="M769" t="s">
        <v>72</v>
      </c>
      <c r="N769" s="4">
        <v>959.98</v>
      </c>
      <c r="O769" t="s">
        <v>73</v>
      </c>
      <c r="P769" t="s">
        <v>118</v>
      </c>
      <c r="Q769" t="s">
        <v>74</v>
      </c>
      <c r="R769" t="s">
        <v>64</v>
      </c>
      <c r="S769" t="s">
        <v>39</v>
      </c>
      <c r="T769">
        <v>1</v>
      </c>
      <c r="U769" t="s">
        <v>41</v>
      </c>
      <c r="V769" t="s">
        <v>81</v>
      </c>
      <c r="W769" t="s">
        <v>103</v>
      </c>
      <c r="X769">
        <v>1</v>
      </c>
      <c r="Y769">
        <v>4</v>
      </c>
      <c r="Z769" t="s">
        <v>44</v>
      </c>
      <c r="AA769" t="s">
        <v>41</v>
      </c>
      <c r="AB769">
        <v>2</v>
      </c>
      <c r="AC769" t="s">
        <v>66</v>
      </c>
      <c r="AD769" t="s">
        <v>46</v>
      </c>
      <c r="AE769" s="15">
        <v>959.98</v>
      </c>
      <c r="AF769" s="4">
        <v>479.99</v>
      </c>
    </row>
    <row r="770" spans="1:32" x14ac:dyDescent="0.25">
      <c r="A770" t="s">
        <v>2389</v>
      </c>
      <c r="B770" t="s">
        <v>2390</v>
      </c>
      <c r="C770">
        <v>62</v>
      </c>
      <c r="D770" t="s">
        <v>58</v>
      </c>
      <c r="E770" t="s">
        <v>70</v>
      </c>
      <c r="F770" t="s">
        <v>34</v>
      </c>
      <c r="G770" t="s">
        <v>2391</v>
      </c>
      <c r="H770" s="1">
        <v>45307</v>
      </c>
      <c r="I770" s="1">
        <v>45403</v>
      </c>
      <c r="J770">
        <v>96</v>
      </c>
      <c r="K770">
        <v>9</v>
      </c>
      <c r="L770">
        <v>3</v>
      </c>
      <c r="M770" t="s">
        <v>36</v>
      </c>
      <c r="N770" s="4">
        <v>1752.64</v>
      </c>
      <c r="O770" t="s">
        <v>79</v>
      </c>
      <c r="P770" t="s">
        <v>80</v>
      </c>
      <c r="Q770" t="s">
        <v>39</v>
      </c>
      <c r="R770" t="s">
        <v>52</v>
      </c>
      <c r="S770" t="s">
        <v>39</v>
      </c>
      <c r="T770">
        <v>8</v>
      </c>
      <c r="U770" t="s">
        <v>87</v>
      </c>
      <c r="V770" t="s">
        <v>42</v>
      </c>
      <c r="W770" t="s">
        <v>54</v>
      </c>
      <c r="X770">
        <v>1</v>
      </c>
      <c r="Y770">
        <v>4</v>
      </c>
      <c r="Z770" t="s">
        <v>55</v>
      </c>
      <c r="AA770" t="s">
        <v>41</v>
      </c>
      <c r="AB770">
        <v>1</v>
      </c>
      <c r="AC770" t="s">
        <v>66</v>
      </c>
      <c r="AD770" t="s">
        <v>145</v>
      </c>
      <c r="AE770" s="15">
        <v>584.21333333333337</v>
      </c>
      <c r="AF770" s="4">
        <v>194.73777777777778</v>
      </c>
    </row>
    <row r="771" spans="1:32" x14ac:dyDescent="0.25">
      <c r="A771" t="s">
        <v>2392</v>
      </c>
      <c r="B771" t="s">
        <v>2393</v>
      </c>
      <c r="C771">
        <v>32</v>
      </c>
      <c r="D771" t="s">
        <v>32</v>
      </c>
      <c r="E771" t="s">
        <v>84</v>
      </c>
      <c r="F771" t="s">
        <v>34</v>
      </c>
      <c r="G771" t="s">
        <v>2394</v>
      </c>
      <c r="H771" s="1">
        <v>45471</v>
      </c>
      <c r="I771" s="1">
        <v>45527</v>
      </c>
      <c r="J771">
        <v>56</v>
      </c>
      <c r="K771">
        <v>8</v>
      </c>
      <c r="L771">
        <v>3</v>
      </c>
      <c r="M771" t="s">
        <v>61</v>
      </c>
      <c r="N771" s="4">
        <v>291.44</v>
      </c>
      <c r="O771" t="s">
        <v>79</v>
      </c>
      <c r="P771" t="s">
        <v>118</v>
      </c>
      <c r="Q771" t="s">
        <v>102</v>
      </c>
      <c r="R771" t="s">
        <v>52</v>
      </c>
      <c r="S771" t="s">
        <v>65</v>
      </c>
      <c r="T771">
        <v>7</v>
      </c>
      <c r="U771" t="s">
        <v>41</v>
      </c>
      <c r="V771" t="s">
        <v>53</v>
      </c>
      <c r="W771" t="s">
        <v>54</v>
      </c>
      <c r="X771">
        <v>6</v>
      </c>
      <c r="Y771">
        <v>8</v>
      </c>
      <c r="Z771" t="s">
        <v>55</v>
      </c>
      <c r="AA771" t="s">
        <v>41</v>
      </c>
      <c r="AB771">
        <v>2</v>
      </c>
      <c r="AC771" t="s">
        <v>3109</v>
      </c>
      <c r="AD771" t="s">
        <v>46</v>
      </c>
      <c r="AE771" s="15">
        <v>97.146666666666661</v>
      </c>
      <c r="AF771" s="4">
        <v>36.43</v>
      </c>
    </row>
    <row r="772" spans="1:32" x14ac:dyDescent="0.25">
      <c r="A772" t="s">
        <v>2395</v>
      </c>
      <c r="B772" t="s">
        <v>2396</v>
      </c>
      <c r="C772">
        <v>21</v>
      </c>
      <c r="D772" t="s">
        <v>96</v>
      </c>
      <c r="E772" t="s">
        <v>59</v>
      </c>
      <c r="F772" t="s">
        <v>34</v>
      </c>
      <c r="G772" t="s">
        <v>2397</v>
      </c>
      <c r="H772" s="1">
        <v>45327</v>
      </c>
      <c r="I772" s="1">
        <v>45509</v>
      </c>
      <c r="J772">
        <v>182</v>
      </c>
      <c r="K772">
        <v>5</v>
      </c>
      <c r="L772">
        <v>1</v>
      </c>
      <c r="M772" t="s">
        <v>36</v>
      </c>
      <c r="N772" s="4">
        <v>444.35</v>
      </c>
      <c r="O772" t="s">
        <v>73</v>
      </c>
      <c r="P772" t="s">
        <v>92</v>
      </c>
      <c r="Q772" t="s">
        <v>39</v>
      </c>
      <c r="R772" t="s">
        <v>64</v>
      </c>
      <c r="S772" t="s">
        <v>39</v>
      </c>
      <c r="T772">
        <v>4</v>
      </c>
      <c r="U772" t="s">
        <v>87</v>
      </c>
      <c r="V772" t="s">
        <v>53</v>
      </c>
      <c r="W772" t="s">
        <v>43</v>
      </c>
      <c r="X772">
        <v>2</v>
      </c>
      <c r="Y772">
        <v>8</v>
      </c>
      <c r="Z772" t="s">
        <v>55</v>
      </c>
      <c r="AA772" t="s">
        <v>41</v>
      </c>
      <c r="AB772">
        <v>5</v>
      </c>
      <c r="AC772" t="s">
        <v>98</v>
      </c>
      <c r="AD772" t="s">
        <v>67</v>
      </c>
      <c r="AE772" s="15">
        <v>444.35</v>
      </c>
      <c r="AF772" s="4">
        <v>88.87</v>
      </c>
    </row>
    <row r="773" spans="1:32" x14ac:dyDescent="0.25">
      <c r="A773" t="s">
        <v>2398</v>
      </c>
      <c r="B773" t="s">
        <v>2399</v>
      </c>
      <c r="C773">
        <v>54</v>
      </c>
      <c r="D773" t="s">
        <v>32</v>
      </c>
      <c r="E773" t="s">
        <v>109</v>
      </c>
      <c r="F773" t="s">
        <v>34</v>
      </c>
      <c r="G773" t="s">
        <v>2400</v>
      </c>
      <c r="H773" s="1">
        <v>45493</v>
      </c>
      <c r="I773" s="1">
        <v>45616</v>
      </c>
      <c r="J773">
        <v>123</v>
      </c>
      <c r="K773">
        <v>3</v>
      </c>
      <c r="L773">
        <v>2</v>
      </c>
      <c r="M773" t="s">
        <v>36</v>
      </c>
      <c r="N773" s="4">
        <v>948.55</v>
      </c>
      <c r="O773" t="s">
        <v>73</v>
      </c>
      <c r="P773" t="s">
        <v>92</v>
      </c>
      <c r="Q773" t="s">
        <v>39</v>
      </c>
      <c r="R773" t="s">
        <v>52</v>
      </c>
      <c r="S773" t="s">
        <v>39</v>
      </c>
      <c r="T773">
        <v>2</v>
      </c>
      <c r="U773" t="s">
        <v>87</v>
      </c>
      <c r="V773" t="s">
        <v>81</v>
      </c>
      <c r="W773" t="s">
        <v>103</v>
      </c>
      <c r="X773">
        <v>7</v>
      </c>
      <c r="Y773">
        <v>11</v>
      </c>
      <c r="Z773" t="s">
        <v>44</v>
      </c>
      <c r="AA773" t="s">
        <v>87</v>
      </c>
      <c r="AB773">
        <v>2</v>
      </c>
      <c r="AC773" t="s">
        <v>45</v>
      </c>
      <c r="AD773" t="s">
        <v>145</v>
      </c>
      <c r="AE773" s="15">
        <v>474.27499999999998</v>
      </c>
      <c r="AF773" s="4">
        <v>316.18333333333334</v>
      </c>
    </row>
    <row r="774" spans="1:32" x14ac:dyDescent="0.25">
      <c r="A774" t="s">
        <v>2401</v>
      </c>
      <c r="B774" t="s">
        <v>2402</v>
      </c>
      <c r="C774">
        <v>63</v>
      </c>
      <c r="D774" t="s">
        <v>96</v>
      </c>
      <c r="E774" t="s">
        <v>77</v>
      </c>
      <c r="F774" t="s">
        <v>90</v>
      </c>
      <c r="G774" t="s">
        <v>2403</v>
      </c>
      <c r="H774" s="1">
        <v>45461</v>
      </c>
      <c r="I774" s="1">
        <v>45467</v>
      </c>
      <c r="J774">
        <v>6</v>
      </c>
      <c r="K774">
        <v>7</v>
      </c>
      <c r="L774">
        <v>1</v>
      </c>
      <c r="M774" t="s">
        <v>61</v>
      </c>
      <c r="N774" s="4">
        <v>155.16</v>
      </c>
      <c r="O774" t="s">
        <v>73</v>
      </c>
      <c r="P774" t="s">
        <v>80</v>
      </c>
      <c r="Q774" t="s">
        <v>102</v>
      </c>
      <c r="R774" t="s">
        <v>40</v>
      </c>
      <c r="S774" t="s">
        <v>228</v>
      </c>
      <c r="T774">
        <v>6</v>
      </c>
      <c r="U774" t="s">
        <v>87</v>
      </c>
      <c r="V774" t="s">
        <v>42</v>
      </c>
      <c r="W774" t="s">
        <v>103</v>
      </c>
      <c r="X774">
        <v>6</v>
      </c>
      <c r="Y774">
        <v>6</v>
      </c>
      <c r="Z774" t="s">
        <v>55</v>
      </c>
      <c r="AA774" t="s">
        <v>87</v>
      </c>
      <c r="AB774">
        <v>3</v>
      </c>
      <c r="AC774" t="s">
        <v>45</v>
      </c>
      <c r="AD774" t="s">
        <v>145</v>
      </c>
      <c r="AE774" s="15">
        <v>155.16</v>
      </c>
      <c r="AF774" s="4">
        <v>22.165714285714284</v>
      </c>
    </row>
    <row r="775" spans="1:32" x14ac:dyDescent="0.25">
      <c r="A775" t="s">
        <v>2404</v>
      </c>
      <c r="B775" t="s">
        <v>2405</v>
      </c>
      <c r="C775">
        <v>50</v>
      </c>
      <c r="D775" t="s">
        <v>32</v>
      </c>
      <c r="E775" t="s">
        <v>84</v>
      </c>
      <c r="F775" t="s">
        <v>90</v>
      </c>
      <c r="G775" t="s">
        <v>2406</v>
      </c>
      <c r="H775" s="1">
        <v>45355</v>
      </c>
      <c r="I775" s="1">
        <v>45534</v>
      </c>
      <c r="J775">
        <v>179</v>
      </c>
      <c r="K775">
        <v>11</v>
      </c>
      <c r="L775">
        <v>2</v>
      </c>
      <c r="M775" t="s">
        <v>36</v>
      </c>
      <c r="N775" s="4">
        <v>132.59</v>
      </c>
      <c r="O775" t="s">
        <v>79</v>
      </c>
      <c r="P775" t="s">
        <v>86</v>
      </c>
      <c r="Q775" t="s">
        <v>39</v>
      </c>
      <c r="R775" t="s">
        <v>40</v>
      </c>
      <c r="S775" t="s">
        <v>39</v>
      </c>
      <c r="T775">
        <v>10</v>
      </c>
      <c r="U775" t="s">
        <v>87</v>
      </c>
      <c r="V775" t="s">
        <v>81</v>
      </c>
      <c r="W775" t="s">
        <v>54</v>
      </c>
      <c r="X775">
        <v>3</v>
      </c>
      <c r="Y775">
        <v>8</v>
      </c>
      <c r="Z775" t="s">
        <v>44</v>
      </c>
      <c r="AA775" t="s">
        <v>41</v>
      </c>
      <c r="AB775">
        <v>1</v>
      </c>
      <c r="AC775" t="s">
        <v>3109</v>
      </c>
      <c r="AD775" t="s">
        <v>145</v>
      </c>
      <c r="AE775" s="15">
        <v>66.295000000000002</v>
      </c>
      <c r="AF775" s="4">
        <v>12.053636363636365</v>
      </c>
    </row>
    <row r="776" spans="1:32" x14ac:dyDescent="0.25">
      <c r="A776" t="s">
        <v>2407</v>
      </c>
      <c r="B776" t="s">
        <v>2408</v>
      </c>
      <c r="C776">
        <v>40</v>
      </c>
      <c r="D776" t="s">
        <v>96</v>
      </c>
      <c r="E776" t="s">
        <v>77</v>
      </c>
      <c r="F776" t="s">
        <v>90</v>
      </c>
      <c r="G776" t="s">
        <v>2409</v>
      </c>
      <c r="H776" s="1">
        <v>45409</v>
      </c>
      <c r="I776" s="1">
        <v>45486</v>
      </c>
      <c r="J776">
        <v>77</v>
      </c>
      <c r="K776">
        <v>10</v>
      </c>
      <c r="L776">
        <v>1</v>
      </c>
      <c r="M776" t="s">
        <v>36</v>
      </c>
      <c r="N776" s="4">
        <v>117.83</v>
      </c>
      <c r="O776" t="s">
        <v>73</v>
      </c>
      <c r="P776" t="s">
        <v>38</v>
      </c>
      <c r="Q776" t="s">
        <v>39</v>
      </c>
      <c r="R776" t="s">
        <v>40</v>
      </c>
      <c r="S776" t="s">
        <v>39</v>
      </c>
      <c r="T776">
        <v>9</v>
      </c>
      <c r="U776" t="s">
        <v>87</v>
      </c>
      <c r="V776" t="s">
        <v>53</v>
      </c>
      <c r="W776" t="s">
        <v>103</v>
      </c>
      <c r="X776">
        <v>4</v>
      </c>
      <c r="Y776">
        <v>7</v>
      </c>
      <c r="Z776" t="s">
        <v>55</v>
      </c>
      <c r="AA776" t="s">
        <v>87</v>
      </c>
      <c r="AB776">
        <v>4</v>
      </c>
      <c r="AC776" t="s">
        <v>98</v>
      </c>
      <c r="AD776" t="s">
        <v>93</v>
      </c>
      <c r="AE776" s="15">
        <v>117.83</v>
      </c>
      <c r="AF776" s="4">
        <v>11.782999999999999</v>
      </c>
    </row>
    <row r="777" spans="1:32" x14ac:dyDescent="0.25">
      <c r="A777" t="s">
        <v>2410</v>
      </c>
      <c r="B777" t="s">
        <v>2411</v>
      </c>
      <c r="C777">
        <v>59</v>
      </c>
      <c r="D777" t="s">
        <v>58</v>
      </c>
      <c r="E777" t="s">
        <v>59</v>
      </c>
      <c r="F777" t="s">
        <v>90</v>
      </c>
      <c r="G777" t="s">
        <v>2412</v>
      </c>
      <c r="H777" s="1">
        <v>45390</v>
      </c>
      <c r="I777" s="1">
        <v>45410</v>
      </c>
      <c r="J777">
        <v>20</v>
      </c>
      <c r="K777">
        <v>10</v>
      </c>
      <c r="L777">
        <v>2</v>
      </c>
      <c r="M777" t="s">
        <v>36</v>
      </c>
      <c r="N777" s="4">
        <v>846.12</v>
      </c>
      <c r="O777" t="s">
        <v>73</v>
      </c>
      <c r="P777" t="s">
        <v>118</v>
      </c>
      <c r="Q777" t="s">
        <v>39</v>
      </c>
      <c r="R777" t="s">
        <v>52</v>
      </c>
      <c r="S777" t="s">
        <v>39</v>
      </c>
      <c r="T777">
        <v>9</v>
      </c>
      <c r="U777" t="s">
        <v>41</v>
      </c>
      <c r="V777" t="s">
        <v>42</v>
      </c>
      <c r="W777" t="s">
        <v>54</v>
      </c>
      <c r="X777">
        <v>4</v>
      </c>
      <c r="Y777">
        <v>4</v>
      </c>
      <c r="Z777" t="s">
        <v>44</v>
      </c>
      <c r="AA777" t="s">
        <v>87</v>
      </c>
      <c r="AB777">
        <v>1</v>
      </c>
      <c r="AC777" t="s">
        <v>3109</v>
      </c>
      <c r="AD777" t="s">
        <v>145</v>
      </c>
      <c r="AE777" s="15">
        <v>423.06</v>
      </c>
      <c r="AF777" s="4">
        <v>84.611999999999995</v>
      </c>
    </row>
    <row r="778" spans="1:32" x14ac:dyDescent="0.25">
      <c r="A778" t="s">
        <v>2413</v>
      </c>
      <c r="B778" t="s">
        <v>2414</v>
      </c>
      <c r="C778">
        <v>41</v>
      </c>
      <c r="D778" t="s">
        <v>32</v>
      </c>
      <c r="E778" t="s">
        <v>77</v>
      </c>
      <c r="F778" t="s">
        <v>34</v>
      </c>
      <c r="G778" t="s">
        <v>2415</v>
      </c>
      <c r="H778" s="1">
        <v>45442</v>
      </c>
      <c r="I778" s="1">
        <v>45550</v>
      </c>
      <c r="J778">
        <v>108</v>
      </c>
      <c r="K778">
        <v>12</v>
      </c>
      <c r="L778">
        <v>1</v>
      </c>
      <c r="M778" t="s">
        <v>61</v>
      </c>
      <c r="N778" s="4">
        <v>1957.71</v>
      </c>
      <c r="O778" t="s">
        <v>73</v>
      </c>
      <c r="P778" t="s">
        <v>38</v>
      </c>
      <c r="Q778" t="s">
        <v>63</v>
      </c>
      <c r="R778" t="s">
        <v>52</v>
      </c>
      <c r="S778" t="s">
        <v>129</v>
      </c>
      <c r="T778">
        <v>11</v>
      </c>
      <c r="U778" t="s">
        <v>87</v>
      </c>
      <c r="V778" t="s">
        <v>81</v>
      </c>
      <c r="W778" t="s">
        <v>103</v>
      </c>
      <c r="X778">
        <v>5</v>
      </c>
      <c r="Y778">
        <v>9</v>
      </c>
      <c r="Z778" t="s">
        <v>44</v>
      </c>
      <c r="AA778" t="s">
        <v>87</v>
      </c>
      <c r="AB778">
        <v>1</v>
      </c>
      <c r="AC778" t="s">
        <v>66</v>
      </c>
      <c r="AD778" t="s">
        <v>93</v>
      </c>
      <c r="AE778" s="15">
        <v>1957.71</v>
      </c>
      <c r="AF778" s="4">
        <v>163.14250000000001</v>
      </c>
    </row>
    <row r="779" spans="1:32" x14ac:dyDescent="0.25">
      <c r="A779" t="s">
        <v>2416</v>
      </c>
      <c r="B779" t="s">
        <v>2417</v>
      </c>
      <c r="C779">
        <v>34</v>
      </c>
      <c r="D779" t="s">
        <v>58</v>
      </c>
      <c r="E779" t="s">
        <v>77</v>
      </c>
      <c r="F779" t="s">
        <v>34</v>
      </c>
      <c r="G779" t="s">
        <v>2418</v>
      </c>
      <c r="H779" s="1">
        <v>45337</v>
      </c>
      <c r="I779" s="1">
        <v>45347</v>
      </c>
      <c r="J779">
        <v>10</v>
      </c>
      <c r="K779">
        <v>6</v>
      </c>
      <c r="L779">
        <v>3</v>
      </c>
      <c r="M779" t="s">
        <v>61</v>
      </c>
      <c r="N779" s="4">
        <v>1912.13</v>
      </c>
      <c r="O779" t="s">
        <v>37</v>
      </c>
      <c r="P779" t="s">
        <v>80</v>
      </c>
      <c r="Q779" t="s">
        <v>74</v>
      </c>
      <c r="R779" t="s">
        <v>52</v>
      </c>
      <c r="S779" t="s">
        <v>228</v>
      </c>
      <c r="T779">
        <v>5</v>
      </c>
      <c r="U779" t="s">
        <v>41</v>
      </c>
      <c r="V779" t="s">
        <v>42</v>
      </c>
      <c r="W779" t="s">
        <v>54</v>
      </c>
      <c r="X779">
        <v>2</v>
      </c>
      <c r="Y779">
        <v>2</v>
      </c>
      <c r="Z779" t="s">
        <v>44</v>
      </c>
      <c r="AA779" t="s">
        <v>41</v>
      </c>
      <c r="AB779">
        <v>1</v>
      </c>
      <c r="AC779" t="s">
        <v>66</v>
      </c>
      <c r="AD779" t="s">
        <v>46</v>
      </c>
      <c r="AE779" s="15">
        <v>637.37666666666667</v>
      </c>
      <c r="AF779" s="4">
        <v>318.68833333333333</v>
      </c>
    </row>
    <row r="780" spans="1:32" x14ac:dyDescent="0.25">
      <c r="A780" t="s">
        <v>2419</v>
      </c>
      <c r="B780" t="s">
        <v>2420</v>
      </c>
      <c r="C780">
        <v>38</v>
      </c>
      <c r="D780" t="s">
        <v>32</v>
      </c>
      <c r="E780" t="s">
        <v>33</v>
      </c>
      <c r="F780" t="s">
        <v>34</v>
      </c>
      <c r="G780" t="s">
        <v>2421</v>
      </c>
      <c r="H780" s="1">
        <v>45390</v>
      </c>
      <c r="I780" s="1">
        <v>45432</v>
      </c>
      <c r="J780">
        <v>42</v>
      </c>
      <c r="K780">
        <v>2</v>
      </c>
      <c r="L780">
        <v>3</v>
      </c>
      <c r="M780" t="s">
        <v>72</v>
      </c>
      <c r="N780" s="4">
        <v>341.66</v>
      </c>
      <c r="O780" t="s">
        <v>73</v>
      </c>
      <c r="P780" t="s">
        <v>86</v>
      </c>
      <c r="Q780" t="s">
        <v>74</v>
      </c>
      <c r="R780" t="s">
        <v>52</v>
      </c>
      <c r="S780" t="s">
        <v>39</v>
      </c>
      <c r="T780">
        <v>1</v>
      </c>
      <c r="U780" t="s">
        <v>87</v>
      </c>
      <c r="V780" t="s">
        <v>53</v>
      </c>
      <c r="W780" t="s">
        <v>43</v>
      </c>
      <c r="X780">
        <v>4</v>
      </c>
      <c r="Y780">
        <v>5</v>
      </c>
      <c r="Z780" t="s">
        <v>55</v>
      </c>
      <c r="AA780" t="s">
        <v>87</v>
      </c>
      <c r="AB780">
        <v>2</v>
      </c>
      <c r="AC780" t="s">
        <v>45</v>
      </c>
      <c r="AD780" t="s">
        <v>46</v>
      </c>
      <c r="AE780" s="15">
        <v>113.88666666666667</v>
      </c>
      <c r="AF780" s="4">
        <v>170.83</v>
      </c>
    </row>
    <row r="781" spans="1:32" x14ac:dyDescent="0.25">
      <c r="A781" t="s">
        <v>2422</v>
      </c>
      <c r="B781" t="s">
        <v>2423</v>
      </c>
      <c r="C781">
        <v>64</v>
      </c>
      <c r="D781" t="s">
        <v>58</v>
      </c>
      <c r="E781" t="s">
        <v>77</v>
      </c>
      <c r="F781" t="s">
        <v>34</v>
      </c>
      <c r="G781" t="s">
        <v>2424</v>
      </c>
      <c r="H781" s="1">
        <v>45347</v>
      </c>
      <c r="I781" s="1">
        <v>45368</v>
      </c>
      <c r="J781">
        <v>21</v>
      </c>
      <c r="K781">
        <v>4</v>
      </c>
      <c r="L781">
        <v>1</v>
      </c>
      <c r="M781" t="s">
        <v>61</v>
      </c>
      <c r="N781" s="4">
        <v>1157.67</v>
      </c>
      <c r="O781" t="s">
        <v>73</v>
      </c>
      <c r="P781" t="s">
        <v>86</v>
      </c>
      <c r="Q781" t="s">
        <v>102</v>
      </c>
      <c r="R781" t="s">
        <v>64</v>
      </c>
      <c r="S781" t="s">
        <v>65</v>
      </c>
      <c r="T781">
        <v>3</v>
      </c>
      <c r="U781" t="s">
        <v>41</v>
      </c>
      <c r="V781" t="s">
        <v>42</v>
      </c>
      <c r="W781" t="s">
        <v>54</v>
      </c>
      <c r="X781">
        <v>2</v>
      </c>
      <c r="Y781">
        <v>3</v>
      </c>
      <c r="Z781" t="s">
        <v>44</v>
      </c>
      <c r="AA781" t="s">
        <v>87</v>
      </c>
      <c r="AB781">
        <v>2</v>
      </c>
      <c r="AC781" t="s">
        <v>66</v>
      </c>
      <c r="AD781" t="s">
        <v>145</v>
      </c>
      <c r="AE781" s="15">
        <v>1157.67</v>
      </c>
      <c r="AF781" s="4">
        <v>289.41750000000002</v>
      </c>
    </row>
    <row r="782" spans="1:32" x14ac:dyDescent="0.25">
      <c r="A782" t="s">
        <v>2425</v>
      </c>
      <c r="B782" t="s">
        <v>2426</v>
      </c>
      <c r="C782">
        <v>27</v>
      </c>
      <c r="D782" t="s">
        <v>96</v>
      </c>
      <c r="E782" t="s">
        <v>49</v>
      </c>
      <c r="F782" t="s">
        <v>90</v>
      </c>
      <c r="G782" t="s">
        <v>2427</v>
      </c>
      <c r="H782" s="1">
        <v>45391</v>
      </c>
      <c r="I782" s="1">
        <v>45626</v>
      </c>
      <c r="J782">
        <v>235</v>
      </c>
      <c r="K782">
        <v>12</v>
      </c>
      <c r="L782">
        <v>3</v>
      </c>
      <c r="M782" t="s">
        <v>61</v>
      </c>
      <c r="N782" s="4">
        <v>312.20999999999998</v>
      </c>
      <c r="O782" t="s">
        <v>37</v>
      </c>
      <c r="P782" t="s">
        <v>51</v>
      </c>
      <c r="Q782" t="s">
        <v>63</v>
      </c>
      <c r="R782" t="s">
        <v>64</v>
      </c>
      <c r="S782" t="s">
        <v>129</v>
      </c>
      <c r="T782">
        <v>11</v>
      </c>
      <c r="U782" t="s">
        <v>87</v>
      </c>
      <c r="V782" t="s">
        <v>42</v>
      </c>
      <c r="W782" t="s">
        <v>54</v>
      </c>
      <c r="X782">
        <v>4</v>
      </c>
      <c r="Y782">
        <v>11</v>
      </c>
      <c r="Z782" t="s">
        <v>44</v>
      </c>
      <c r="AA782" t="s">
        <v>87</v>
      </c>
      <c r="AB782">
        <v>2</v>
      </c>
      <c r="AC782" t="s">
        <v>66</v>
      </c>
      <c r="AD782" t="s">
        <v>67</v>
      </c>
      <c r="AE782" s="15">
        <v>104.07</v>
      </c>
      <c r="AF782" s="4">
        <v>26.017499999999998</v>
      </c>
    </row>
    <row r="783" spans="1:32" x14ac:dyDescent="0.25">
      <c r="A783" t="s">
        <v>2428</v>
      </c>
      <c r="B783" t="s">
        <v>2429</v>
      </c>
      <c r="C783">
        <v>43</v>
      </c>
      <c r="D783" t="s">
        <v>96</v>
      </c>
      <c r="E783" t="s">
        <v>49</v>
      </c>
      <c r="F783" t="s">
        <v>34</v>
      </c>
      <c r="G783" t="s">
        <v>2430</v>
      </c>
      <c r="H783" s="1">
        <v>45455</v>
      </c>
      <c r="I783" s="1">
        <v>45609</v>
      </c>
      <c r="J783">
        <v>154</v>
      </c>
      <c r="K783">
        <v>5</v>
      </c>
      <c r="L783">
        <v>4</v>
      </c>
      <c r="M783" t="s">
        <v>61</v>
      </c>
      <c r="N783" s="4">
        <v>1104.73</v>
      </c>
      <c r="O783" t="s">
        <v>73</v>
      </c>
      <c r="P783" t="s">
        <v>86</v>
      </c>
      <c r="Q783" t="s">
        <v>63</v>
      </c>
      <c r="R783" t="s">
        <v>52</v>
      </c>
      <c r="S783" t="s">
        <v>228</v>
      </c>
      <c r="T783">
        <v>4</v>
      </c>
      <c r="U783" t="s">
        <v>87</v>
      </c>
      <c r="V783" t="s">
        <v>42</v>
      </c>
      <c r="W783" t="s">
        <v>54</v>
      </c>
      <c r="X783">
        <v>6</v>
      </c>
      <c r="Y783">
        <v>11</v>
      </c>
      <c r="Z783" t="s">
        <v>55</v>
      </c>
      <c r="AA783" t="s">
        <v>87</v>
      </c>
      <c r="AB783">
        <v>5</v>
      </c>
      <c r="AC783" t="s">
        <v>114</v>
      </c>
      <c r="AD783" t="s">
        <v>93</v>
      </c>
      <c r="AE783" s="15">
        <v>276.1825</v>
      </c>
      <c r="AF783" s="4">
        <v>220.946</v>
      </c>
    </row>
    <row r="784" spans="1:32" x14ac:dyDescent="0.25">
      <c r="A784" t="s">
        <v>2431</v>
      </c>
      <c r="B784" t="s">
        <v>2432</v>
      </c>
      <c r="C784">
        <v>28</v>
      </c>
      <c r="D784" t="s">
        <v>58</v>
      </c>
      <c r="E784" t="s">
        <v>77</v>
      </c>
      <c r="F784" t="s">
        <v>34</v>
      </c>
      <c r="G784" t="s">
        <v>2433</v>
      </c>
      <c r="H784" s="1">
        <v>45464</v>
      </c>
      <c r="I784" s="1">
        <v>45610</v>
      </c>
      <c r="J784">
        <v>146</v>
      </c>
      <c r="K784">
        <v>8</v>
      </c>
      <c r="L784">
        <v>4</v>
      </c>
      <c r="M784" t="s">
        <v>61</v>
      </c>
      <c r="N784" s="4">
        <v>1650.26</v>
      </c>
      <c r="O784" t="s">
        <v>37</v>
      </c>
      <c r="P784" t="s">
        <v>51</v>
      </c>
      <c r="Q784" t="s">
        <v>74</v>
      </c>
      <c r="R784" t="s">
        <v>52</v>
      </c>
      <c r="S784" t="s">
        <v>228</v>
      </c>
      <c r="T784">
        <v>7</v>
      </c>
      <c r="U784" t="s">
        <v>87</v>
      </c>
      <c r="V784" t="s">
        <v>81</v>
      </c>
      <c r="W784" t="s">
        <v>43</v>
      </c>
      <c r="X784">
        <v>6</v>
      </c>
      <c r="Y784">
        <v>11</v>
      </c>
      <c r="Z784" t="s">
        <v>44</v>
      </c>
      <c r="AA784" t="s">
        <v>87</v>
      </c>
      <c r="AB784">
        <v>2</v>
      </c>
      <c r="AC784" t="s">
        <v>66</v>
      </c>
      <c r="AD784" t="s">
        <v>67</v>
      </c>
      <c r="AE784" s="15">
        <v>412.565</v>
      </c>
      <c r="AF784" s="4">
        <v>206.2825</v>
      </c>
    </row>
    <row r="785" spans="1:32" x14ac:dyDescent="0.25">
      <c r="A785" t="s">
        <v>2434</v>
      </c>
      <c r="B785" t="s">
        <v>2435</v>
      </c>
      <c r="C785">
        <v>51</v>
      </c>
      <c r="D785" t="s">
        <v>32</v>
      </c>
      <c r="E785" t="s">
        <v>77</v>
      </c>
      <c r="F785" t="s">
        <v>34</v>
      </c>
      <c r="G785" t="s">
        <v>2436</v>
      </c>
      <c r="H785" s="1">
        <v>45404</v>
      </c>
      <c r="I785" s="1">
        <v>45545</v>
      </c>
      <c r="J785">
        <v>141</v>
      </c>
      <c r="K785">
        <v>9</v>
      </c>
      <c r="L785">
        <v>3</v>
      </c>
      <c r="M785" t="s">
        <v>36</v>
      </c>
      <c r="N785" s="4">
        <v>829.49</v>
      </c>
      <c r="O785" t="s">
        <v>79</v>
      </c>
      <c r="P785" t="s">
        <v>92</v>
      </c>
      <c r="Q785" t="s">
        <v>39</v>
      </c>
      <c r="R785" t="s">
        <v>40</v>
      </c>
      <c r="S785" t="s">
        <v>39</v>
      </c>
      <c r="T785">
        <v>8</v>
      </c>
      <c r="U785" t="s">
        <v>87</v>
      </c>
      <c r="V785" t="s">
        <v>81</v>
      </c>
      <c r="W785" t="s">
        <v>54</v>
      </c>
      <c r="X785">
        <v>4</v>
      </c>
      <c r="Y785">
        <v>9</v>
      </c>
      <c r="Z785" t="s">
        <v>55</v>
      </c>
      <c r="AA785" t="s">
        <v>41</v>
      </c>
      <c r="AB785">
        <v>5</v>
      </c>
      <c r="AC785" t="s">
        <v>114</v>
      </c>
      <c r="AD785" t="s">
        <v>145</v>
      </c>
      <c r="AE785" s="15">
        <v>276.49666666666667</v>
      </c>
      <c r="AF785" s="4">
        <v>92.165555555555557</v>
      </c>
    </row>
    <row r="786" spans="1:32" x14ac:dyDescent="0.25">
      <c r="A786" t="s">
        <v>2437</v>
      </c>
      <c r="B786" t="s">
        <v>2438</v>
      </c>
      <c r="C786">
        <v>29</v>
      </c>
      <c r="D786" t="s">
        <v>96</v>
      </c>
      <c r="E786" t="s">
        <v>59</v>
      </c>
      <c r="F786" t="s">
        <v>90</v>
      </c>
      <c r="G786" t="s">
        <v>2439</v>
      </c>
      <c r="H786" s="1">
        <v>45370</v>
      </c>
      <c r="I786" s="1">
        <v>45489</v>
      </c>
      <c r="J786">
        <v>119</v>
      </c>
      <c r="K786">
        <v>7</v>
      </c>
      <c r="L786">
        <v>2</v>
      </c>
      <c r="M786" t="s">
        <v>72</v>
      </c>
      <c r="N786" s="4">
        <v>137.13999999999999</v>
      </c>
      <c r="O786" t="s">
        <v>73</v>
      </c>
      <c r="P786" t="s">
        <v>118</v>
      </c>
      <c r="Q786" t="s">
        <v>63</v>
      </c>
      <c r="R786" t="s">
        <v>64</v>
      </c>
      <c r="S786" t="s">
        <v>39</v>
      </c>
      <c r="T786">
        <v>6</v>
      </c>
      <c r="U786" t="s">
        <v>41</v>
      </c>
      <c r="V786" t="s">
        <v>81</v>
      </c>
      <c r="W786" t="s">
        <v>103</v>
      </c>
      <c r="X786">
        <v>3</v>
      </c>
      <c r="Y786">
        <v>7</v>
      </c>
      <c r="Z786" t="s">
        <v>44</v>
      </c>
      <c r="AA786" t="s">
        <v>87</v>
      </c>
      <c r="AB786">
        <v>5</v>
      </c>
      <c r="AC786" t="s">
        <v>164</v>
      </c>
      <c r="AD786" t="s">
        <v>67</v>
      </c>
      <c r="AE786" s="15">
        <v>68.569999999999993</v>
      </c>
      <c r="AF786" s="4">
        <v>19.591428571428569</v>
      </c>
    </row>
    <row r="787" spans="1:32" x14ac:dyDescent="0.25">
      <c r="A787" t="s">
        <v>2440</v>
      </c>
      <c r="B787" t="s">
        <v>2441</v>
      </c>
      <c r="C787">
        <v>24</v>
      </c>
      <c r="D787" t="s">
        <v>96</v>
      </c>
      <c r="E787" t="s">
        <v>77</v>
      </c>
      <c r="F787" t="s">
        <v>90</v>
      </c>
      <c r="G787" t="s">
        <v>2442</v>
      </c>
      <c r="H787" s="1">
        <v>45446</v>
      </c>
      <c r="I787" s="1">
        <v>45523</v>
      </c>
      <c r="J787">
        <v>77</v>
      </c>
      <c r="K787">
        <v>14</v>
      </c>
      <c r="L787">
        <v>3</v>
      </c>
      <c r="M787" t="s">
        <v>36</v>
      </c>
      <c r="N787" s="4">
        <v>1300.26</v>
      </c>
      <c r="O787" t="s">
        <v>37</v>
      </c>
      <c r="P787" t="s">
        <v>62</v>
      </c>
      <c r="Q787" t="s">
        <v>39</v>
      </c>
      <c r="R787" t="s">
        <v>40</v>
      </c>
      <c r="S787" t="s">
        <v>39</v>
      </c>
      <c r="T787">
        <v>13</v>
      </c>
      <c r="U787" t="s">
        <v>87</v>
      </c>
      <c r="V787" t="s">
        <v>42</v>
      </c>
      <c r="W787" t="s">
        <v>43</v>
      </c>
      <c r="X787">
        <v>6</v>
      </c>
      <c r="Y787">
        <v>8</v>
      </c>
      <c r="Z787" t="s">
        <v>44</v>
      </c>
      <c r="AA787" t="s">
        <v>41</v>
      </c>
      <c r="AB787">
        <v>2</v>
      </c>
      <c r="AC787" t="s">
        <v>45</v>
      </c>
      <c r="AD787" t="s">
        <v>67</v>
      </c>
      <c r="AE787" s="15">
        <v>433.42</v>
      </c>
      <c r="AF787" s="4">
        <v>92.875714285714281</v>
      </c>
    </row>
    <row r="788" spans="1:32" x14ac:dyDescent="0.25">
      <c r="A788" t="s">
        <v>2443</v>
      </c>
      <c r="B788" t="s">
        <v>2444</v>
      </c>
      <c r="C788">
        <v>42</v>
      </c>
      <c r="D788" t="s">
        <v>96</v>
      </c>
      <c r="E788" t="s">
        <v>49</v>
      </c>
      <c r="F788" t="s">
        <v>34</v>
      </c>
      <c r="G788" t="s">
        <v>2445</v>
      </c>
      <c r="H788" s="1">
        <v>45468</v>
      </c>
      <c r="I788" s="1">
        <v>45573</v>
      </c>
      <c r="J788">
        <v>105</v>
      </c>
      <c r="K788">
        <v>2</v>
      </c>
      <c r="L788">
        <v>4</v>
      </c>
      <c r="M788" t="s">
        <v>61</v>
      </c>
      <c r="N788" s="4">
        <v>945.54</v>
      </c>
      <c r="O788" t="s">
        <v>79</v>
      </c>
      <c r="P788" t="s">
        <v>38</v>
      </c>
      <c r="Q788" t="s">
        <v>102</v>
      </c>
      <c r="R788" t="s">
        <v>40</v>
      </c>
      <c r="S788" t="s">
        <v>119</v>
      </c>
      <c r="T788">
        <v>1</v>
      </c>
      <c r="U788" t="s">
        <v>87</v>
      </c>
      <c r="V788" t="s">
        <v>53</v>
      </c>
      <c r="W788" t="s">
        <v>103</v>
      </c>
      <c r="X788">
        <v>6</v>
      </c>
      <c r="Y788">
        <v>10</v>
      </c>
      <c r="Z788" t="s">
        <v>55</v>
      </c>
      <c r="AA788" t="s">
        <v>87</v>
      </c>
      <c r="AB788">
        <v>5</v>
      </c>
      <c r="AC788" t="s">
        <v>164</v>
      </c>
      <c r="AD788" t="s">
        <v>93</v>
      </c>
      <c r="AE788" s="15">
        <v>236.38499999999999</v>
      </c>
      <c r="AF788" s="4">
        <v>472.77</v>
      </c>
    </row>
    <row r="789" spans="1:32" x14ac:dyDescent="0.25">
      <c r="A789" t="s">
        <v>2446</v>
      </c>
      <c r="B789" t="s">
        <v>2447</v>
      </c>
      <c r="C789">
        <v>30</v>
      </c>
      <c r="D789" t="s">
        <v>58</v>
      </c>
      <c r="E789" t="s">
        <v>33</v>
      </c>
      <c r="F789" t="s">
        <v>90</v>
      </c>
      <c r="G789" t="s">
        <v>2448</v>
      </c>
      <c r="H789" s="1">
        <v>45586</v>
      </c>
      <c r="I789" s="1">
        <v>45610</v>
      </c>
      <c r="J789">
        <v>24</v>
      </c>
      <c r="K789">
        <v>6</v>
      </c>
      <c r="L789">
        <v>2</v>
      </c>
      <c r="M789" t="s">
        <v>36</v>
      </c>
      <c r="N789" s="4">
        <v>1415.64</v>
      </c>
      <c r="O789" t="s">
        <v>79</v>
      </c>
      <c r="P789" t="s">
        <v>92</v>
      </c>
      <c r="Q789" t="s">
        <v>39</v>
      </c>
      <c r="R789" t="s">
        <v>40</v>
      </c>
      <c r="S789" t="s">
        <v>39</v>
      </c>
      <c r="T789">
        <v>5</v>
      </c>
      <c r="U789" t="s">
        <v>41</v>
      </c>
      <c r="V789" t="s">
        <v>53</v>
      </c>
      <c r="W789" t="s">
        <v>103</v>
      </c>
      <c r="X789">
        <v>10</v>
      </c>
      <c r="Y789">
        <v>11</v>
      </c>
      <c r="Z789" t="s">
        <v>55</v>
      </c>
      <c r="AA789" t="s">
        <v>87</v>
      </c>
      <c r="AB789">
        <v>2</v>
      </c>
      <c r="AC789" t="s">
        <v>45</v>
      </c>
      <c r="AD789" t="s">
        <v>46</v>
      </c>
      <c r="AE789" s="15">
        <v>707.82</v>
      </c>
      <c r="AF789" s="4">
        <v>235.94000000000003</v>
      </c>
    </row>
    <row r="790" spans="1:32" x14ac:dyDescent="0.25">
      <c r="A790" t="s">
        <v>2449</v>
      </c>
      <c r="B790" t="s">
        <v>2450</v>
      </c>
      <c r="C790">
        <v>33</v>
      </c>
      <c r="D790" t="s">
        <v>96</v>
      </c>
      <c r="E790" t="s">
        <v>77</v>
      </c>
      <c r="F790" t="s">
        <v>90</v>
      </c>
      <c r="G790" t="s">
        <v>2451</v>
      </c>
      <c r="H790" s="1">
        <v>45481</v>
      </c>
      <c r="I790" s="1">
        <v>45516</v>
      </c>
      <c r="J790">
        <v>35</v>
      </c>
      <c r="K790">
        <v>5</v>
      </c>
      <c r="L790">
        <v>3</v>
      </c>
      <c r="M790" t="s">
        <v>61</v>
      </c>
      <c r="N790" s="4">
        <v>918.79</v>
      </c>
      <c r="O790" t="s">
        <v>37</v>
      </c>
      <c r="P790" t="s">
        <v>51</v>
      </c>
      <c r="Q790" t="s">
        <v>63</v>
      </c>
      <c r="R790" t="s">
        <v>40</v>
      </c>
      <c r="S790" t="s">
        <v>228</v>
      </c>
      <c r="T790">
        <v>4</v>
      </c>
      <c r="U790" t="s">
        <v>87</v>
      </c>
      <c r="V790" t="s">
        <v>81</v>
      </c>
      <c r="W790" t="s">
        <v>43</v>
      </c>
      <c r="X790">
        <v>7</v>
      </c>
      <c r="Y790">
        <v>8</v>
      </c>
      <c r="Z790" t="s">
        <v>55</v>
      </c>
      <c r="AA790" t="s">
        <v>87</v>
      </c>
      <c r="AB790">
        <v>3</v>
      </c>
      <c r="AC790" t="s">
        <v>164</v>
      </c>
      <c r="AD790" t="s">
        <v>46</v>
      </c>
      <c r="AE790" s="15">
        <v>306.26333333333332</v>
      </c>
      <c r="AF790" s="4">
        <v>183.75799999999998</v>
      </c>
    </row>
    <row r="791" spans="1:32" x14ac:dyDescent="0.25">
      <c r="A791" t="s">
        <v>2452</v>
      </c>
      <c r="B791" t="s">
        <v>2453</v>
      </c>
      <c r="C791">
        <v>50</v>
      </c>
      <c r="D791" t="s">
        <v>32</v>
      </c>
      <c r="E791" t="s">
        <v>77</v>
      </c>
      <c r="F791" t="s">
        <v>34</v>
      </c>
      <c r="G791" t="s">
        <v>2454</v>
      </c>
      <c r="H791" s="1">
        <v>45419</v>
      </c>
      <c r="I791" s="1">
        <v>45486</v>
      </c>
      <c r="J791">
        <v>67</v>
      </c>
      <c r="K791">
        <v>5</v>
      </c>
      <c r="L791">
        <v>4</v>
      </c>
      <c r="M791" t="s">
        <v>72</v>
      </c>
      <c r="N791" s="4">
        <v>1344.27</v>
      </c>
      <c r="O791" t="s">
        <v>73</v>
      </c>
      <c r="P791" t="s">
        <v>51</v>
      </c>
      <c r="Q791" t="s">
        <v>74</v>
      </c>
      <c r="R791" t="s">
        <v>40</v>
      </c>
      <c r="S791" t="s">
        <v>39</v>
      </c>
      <c r="T791">
        <v>4</v>
      </c>
      <c r="U791" t="s">
        <v>87</v>
      </c>
      <c r="V791" t="s">
        <v>81</v>
      </c>
      <c r="W791" t="s">
        <v>103</v>
      </c>
      <c r="X791">
        <v>5</v>
      </c>
      <c r="Y791">
        <v>7</v>
      </c>
      <c r="Z791" t="s">
        <v>44</v>
      </c>
      <c r="AA791" t="s">
        <v>87</v>
      </c>
      <c r="AB791">
        <v>5</v>
      </c>
      <c r="AC791" t="s">
        <v>164</v>
      </c>
      <c r="AD791" t="s">
        <v>145</v>
      </c>
      <c r="AE791" s="15">
        <v>336.0675</v>
      </c>
      <c r="AF791" s="4">
        <v>268.85399999999998</v>
      </c>
    </row>
    <row r="792" spans="1:32" x14ac:dyDescent="0.25">
      <c r="A792" t="s">
        <v>2455</v>
      </c>
      <c r="B792" t="s">
        <v>2456</v>
      </c>
      <c r="C792">
        <v>45</v>
      </c>
      <c r="D792" t="s">
        <v>58</v>
      </c>
      <c r="E792" t="s">
        <v>77</v>
      </c>
      <c r="F792" t="s">
        <v>34</v>
      </c>
      <c r="G792" t="s">
        <v>2457</v>
      </c>
      <c r="H792" s="1">
        <v>45589</v>
      </c>
      <c r="I792" s="1">
        <v>45633</v>
      </c>
      <c r="J792">
        <v>44</v>
      </c>
      <c r="K792">
        <v>11</v>
      </c>
      <c r="L792">
        <v>2</v>
      </c>
      <c r="M792" t="s">
        <v>61</v>
      </c>
      <c r="N792" s="4">
        <v>496.45</v>
      </c>
      <c r="O792" t="s">
        <v>37</v>
      </c>
      <c r="P792" t="s">
        <v>62</v>
      </c>
      <c r="Q792" t="s">
        <v>63</v>
      </c>
      <c r="R792" t="s">
        <v>52</v>
      </c>
      <c r="S792" t="s">
        <v>119</v>
      </c>
      <c r="T792">
        <v>10</v>
      </c>
      <c r="U792" t="s">
        <v>41</v>
      </c>
      <c r="V792" t="s">
        <v>42</v>
      </c>
      <c r="W792" t="s">
        <v>103</v>
      </c>
      <c r="X792">
        <v>10</v>
      </c>
      <c r="Y792">
        <v>12</v>
      </c>
      <c r="Z792" t="s">
        <v>55</v>
      </c>
      <c r="AA792" t="s">
        <v>87</v>
      </c>
      <c r="AB792">
        <v>3</v>
      </c>
      <c r="AC792" t="s">
        <v>114</v>
      </c>
      <c r="AD792" t="s">
        <v>93</v>
      </c>
      <c r="AE792" s="15">
        <v>248.22499999999999</v>
      </c>
      <c r="AF792" s="4">
        <v>45.131818181818183</v>
      </c>
    </row>
    <row r="793" spans="1:32" x14ac:dyDescent="0.25">
      <c r="A793" t="s">
        <v>2458</v>
      </c>
      <c r="B793" t="s">
        <v>2459</v>
      </c>
      <c r="C793">
        <v>24</v>
      </c>
      <c r="D793" t="s">
        <v>96</v>
      </c>
      <c r="E793" t="s">
        <v>33</v>
      </c>
      <c r="F793" t="s">
        <v>90</v>
      </c>
      <c r="G793" t="s">
        <v>2460</v>
      </c>
      <c r="H793" s="1">
        <v>45359</v>
      </c>
      <c r="I793" s="1">
        <v>45506</v>
      </c>
      <c r="J793">
        <v>147</v>
      </c>
      <c r="K793">
        <v>7</v>
      </c>
      <c r="L793">
        <v>1</v>
      </c>
      <c r="M793" t="s">
        <v>61</v>
      </c>
      <c r="N793" s="4">
        <v>511.96</v>
      </c>
      <c r="O793" t="s">
        <v>73</v>
      </c>
      <c r="P793" t="s">
        <v>118</v>
      </c>
      <c r="Q793" t="s">
        <v>102</v>
      </c>
      <c r="R793" t="s">
        <v>40</v>
      </c>
      <c r="S793" t="s">
        <v>228</v>
      </c>
      <c r="T793">
        <v>6</v>
      </c>
      <c r="U793" t="s">
        <v>41</v>
      </c>
      <c r="V793" t="s">
        <v>42</v>
      </c>
      <c r="W793" t="s">
        <v>54</v>
      </c>
      <c r="X793">
        <v>3</v>
      </c>
      <c r="Y793">
        <v>8</v>
      </c>
      <c r="Z793" t="s">
        <v>44</v>
      </c>
      <c r="AA793" t="s">
        <v>87</v>
      </c>
      <c r="AB793">
        <v>1</v>
      </c>
      <c r="AC793" t="s">
        <v>66</v>
      </c>
      <c r="AD793" t="s">
        <v>67</v>
      </c>
      <c r="AE793" s="15">
        <v>511.96</v>
      </c>
      <c r="AF793" s="4">
        <v>73.137142857142848</v>
      </c>
    </row>
    <row r="794" spans="1:32" x14ac:dyDescent="0.25">
      <c r="A794" t="s">
        <v>2461</v>
      </c>
      <c r="B794" t="s">
        <v>2462</v>
      </c>
      <c r="C794">
        <v>26</v>
      </c>
      <c r="D794" t="s">
        <v>96</v>
      </c>
      <c r="E794" t="s">
        <v>49</v>
      </c>
      <c r="F794" t="s">
        <v>34</v>
      </c>
      <c r="G794" t="s">
        <v>2463</v>
      </c>
      <c r="H794" s="1">
        <v>45575</v>
      </c>
      <c r="I794" s="1">
        <v>45609</v>
      </c>
      <c r="J794">
        <v>34</v>
      </c>
      <c r="K794">
        <v>7</v>
      </c>
      <c r="L794">
        <v>1</v>
      </c>
      <c r="M794" t="s">
        <v>61</v>
      </c>
      <c r="N794" s="4">
        <v>784.54</v>
      </c>
      <c r="O794" t="s">
        <v>37</v>
      </c>
      <c r="P794" t="s">
        <v>118</v>
      </c>
      <c r="Q794" t="s">
        <v>102</v>
      </c>
      <c r="R794" t="s">
        <v>40</v>
      </c>
      <c r="S794" t="s">
        <v>119</v>
      </c>
      <c r="T794">
        <v>6</v>
      </c>
      <c r="U794" t="s">
        <v>87</v>
      </c>
      <c r="V794" t="s">
        <v>53</v>
      </c>
      <c r="W794" t="s">
        <v>54</v>
      </c>
      <c r="X794">
        <v>10</v>
      </c>
      <c r="Y794">
        <v>11</v>
      </c>
      <c r="Z794" t="s">
        <v>44</v>
      </c>
      <c r="AA794" t="s">
        <v>41</v>
      </c>
      <c r="AB794">
        <v>5</v>
      </c>
      <c r="AC794" t="s">
        <v>98</v>
      </c>
      <c r="AD794" t="s">
        <v>67</v>
      </c>
      <c r="AE794" s="15">
        <v>784.54</v>
      </c>
      <c r="AF794" s="4">
        <v>112.07714285714285</v>
      </c>
    </row>
    <row r="795" spans="1:32" x14ac:dyDescent="0.25">
      <c r="A795" t="s">
        <v>2464</v>
      </c>
      <c r="B795" t="s">
        <v>2465</v>
      </c>
      <c r="C795">
        <v>51</v>
      </c>
      <c r="D795" t="s">
        <v>96</v>
      </c>
      <c r="E795" t="s">
        <v>70</v>
      </c>
      <c r="F795" t="s">
        <v>34</v>
      </c>
      <c r="G795" t="s">
        <v>2466</v>
      </c>
      <c r="H795" s="1">
        <v>45429</v>
      </c>
      <c r="I795" s="1">
        <v>45487</v>
      </c>
      <c r="J795">
        <v>58</v>
      </c>
      <c r="K795">
        <v>2</v>
      </c>
      <c r="L795">
        <v>2</v>
      </c>
      <c r="M795" t="s">
        <v>61</v>
      </c>
      <c r="N795" s="4">
        <v>1874.56</v>
      </c>
      <c r="O795" t="s">
        <v>79</v>
      </c>
      <c r="P795" t="s">
        <v>80</v>
      </c>
      <c r="Q795" t="s">
        <v>63</v>
      </c>
      <c r="R795" t="s">
        <v>40</v>
      </c>
      <c r="S795" t="s">
        <v>65</v>
      </c>
      <c r="T795">
        <v>1</v>
      </c>
      <c r="U795" t="s">
        <v>87</v>
      </c>
      <c r="V795" t="s">
        <v>53</v>
      </c>
      <c r="W795" t="s">
        <v>54</v>
      </c>
      <c r="X795">
        <v>5</v>
      </c>
      <c r="Y795">
        <v>7</v>
      </c>
      <c r="Z795" t="s">
        <v>44</v>
      </c>
      <c r="AA795" t="s">
        <v>41</v>
      </c>
      <c r="AB795">
        <v>1</v>
      </c>
      <c r="AC795" t="s">
        <v>3109</v>
      </c>
      <c r="AD795" t="s">
        <v>145</v>
      </c>
      <c r="AE795" s="15">
        <v>937.28</v>
      </c>
      <c r="AF795" s="4">
        <v>937.28</v>
      </c>
    </row>
    <row r="796" spans="1:32" x14ac:dyDescent="0.25">
      <c r="A796" t="s">
        <v>2467</v>
      </c>
      <c r="B796" t="s">
        <v>2468</v>
      </c>
      <c r="C796">
        <v>62</v>
      </c>
      <c r="D796" t="s">
        <v>96</v>
      </c>
      <c r="E796" t="s">
        <v>49</v>
      </c>
      <c r="F796" t="s">
        <v>90</v>
      </c>
      <c r="G796" t="s">
        <v>2469</v>
      </c>
      <c r="H796" s="1">
        <v>45458</v>
      </c>
      <c r="I796" s="1">
        <v>45628</v>
      </c>
      <c r="J796">
        <v>170</v>
      </c>
      <c r="K796">
        <v>14</v>
      </c>
      <c r="L796">
        <v>3</v>
      </c>
      <c r="M796" t="s">
        <v>36</v>
      </c>
      <c r="N796" s="4">
        <v>1285.8699999999999</v>
      </c>
      <c r="O796" t="s">
        <v>37</v>
      </c>
      <c r="P796" t="s">
        <v>38</v>
      </c>
      <c r="Q796" t="s">
        <v>39</v>
      </c>
      <c r="R796" t="s">
        <v>64</v>
      </c>
      <c r="S796" t="s">
        <v>39</v>
      </c>
      <c r="T796">
        <v>13</v>
      </c>
      <c r="U796" t="s">
        <v>87</v>
      </c>
      <c r="V796" t="s">
        <v>53</v>
      </c>
      <c r="W796" t="s">
        <v>54</v>
      </c>
      <c r="X796">
        <v>6</v>
      </c>
      <c r="Y796">
        <v>12</v>
      </c>
      <c r="Z796" t="s">
        <v>44</v>
      </c>
      <c r="AA796" t="s">
        <v>87</v>
      </c>
      <c r="AB796">
        <v>5</v>
      </c>
      <c r="AC796" t="s">
        <v>3109</v>
      </c>
      <c r="AD796" t="s">
        <v>145</v>
      </c>
      <c r="AE796" s="15">
        <v>428.62333333333328</v>
      </c>
      <c r="AF796" s="4">
        <v>91.847857142857137</v>
      </c>
    </row>
    <row r="797" spans="1:32" x14ac:dyDescent="0.25">
      <c r="A797" t="s">
        <v>2470</v>
      </c>
      <c r="B797" t="s">
        <v>2471</v>
      </c>
      <c r="C797">
        <v>49</v>
      </c>
      <c r="D797" t="s">
        <v>96</v>
      </c>
      <c r="E797" t="s">
        <v>84</v>
      </c>
      <c r="F797" t="s">
        <v>90</v>
      </c>
      <c r="G797" t="s">
        <v>2472</v>
      </c>
      <c r="H797" s="1">
        <v>45402</v>
      </c>
      <c r="I797" s="1">
        <v>45456</v>
      </c>
      <c r="J797">
        <v>54</v>
      </c>
      <c r="K797">
        <v>11</v>
      </c>
      <c r="L797">
        <v>1</v>
      </c>
      <c r="M797" t="s">
        <v>72</v>
      </c>
      <c r="N797" s="4">
        <v>1004.11</v>
      </c>
      <c r="O797" t="s">
        <v>79</v>
      </c>
      <c r="P797" t="s">
        <v>62</v>
      </c>
      <c r="Q797" t="s">
        <v>63</v>
      </c>
      <c r="R797" t="s">
        <v>40</v>
      </c>
      <c r="S797" t="s">
        <v>39</v>
      </c>
      <c r="T797">
        <v>10</v>
      </c>
      <c r="U797" t="s">
        <v>41</v>
      </c>
      <c r="V797" t="s">
        <v>42</v>
      </c>
      <c r="W797" t="s">
        <v>54</v>
      </c>
      <c r="X797">
        <v>4</v>
      </c>
      <c r="Y797">
        <v>6</v>
      </c>
      <c r="Z797" t="s">
        <v>44</v>
      </c>
      <c r="AA797" t="s">
        <v>87</v>
      </c>
      <c r="AB797">
        <v>2</v>
      </c>
      <c r="AC797" t="s">
        <v>45</v>
      </c>
      <c r="AD797" t="s">
        <v>93</v>
      </c>
      <c r="AE797" s="15">
        <v>1004.11</v>
      </c>
      <c r="AF797" s="4">
        <v>91.282727272727271</v>
      </c>
    </row>
    <row r="798" spans="1:32" x14ac:dyDescent="0.25">
      <c r="A798" t="s">
        <v>2473</v>
      </c>
      <c r="B798" t="s">
        <v>2474</v>
      </c>
      <c r="C798">
        <v>31</v>
      </c>
      <c r="D798" t="s">
        <v>32</v>
      </c>
      <c r="E798" t="s">
        <v>33</v>
      </c>
      <c r="F798" t="s">
        <v>34</v>
      </c>
      <c r="G798" t="s">
        <v>2475</v>
      </c>
      <c r="H798" s="1">
        <v>45402</v>
      </c>
      <c r="I798" s="1">
        <v>45611</v>
      </c>
      <c r="J798">
        <v>209</v>
      </c>
      <c r="K798">
        <v>9</v>
      </c>
      <c r="L798">
        <v>2</v>
      </c>
      <c r="M798" t="s">
        <v>36</v>
      </c>
      <c r="N798" s="4">
        <v>1853.4</v>
      </c>
      <c r="O798" t="s">
        <v>37</v>
      </c>
      <c r="P798" t="s">
        <v>92</v>
      </c>
      <c r="Q798" t="s">
        <v>39</v>
      </c>
      <c r="R798" t="s">
        <v>40</v>
      </c>
      <c r="S798" t="s">
        <v>39</v>
      </c>
      <c r="T798">
        <v>8</v>
      </c>
      <c r="U798" t="s">
        <v>41</v>
      </c>
      <c r="V798" t="s">
        <v>53</v>
      </c>
      <c r="W798" t="s">
        <v>103</v>
      </c>
      <c r="X798">
        <v>4</v>
      </c>
      <c r="Y798">
        <v>11</v>
      </c>
      <c r="Z798" t="s">
        <v>55</v>
      </c>
      <c r="AA798" t="s">
        <v>41</v>
      </c>
      <c r="AB798">
        <v>4</v>
      </c>
      <c r="AC798" t="s">
        <v>114</v>
      </c>
      <c r="AD798" t="s">
        <v>46</v>
      </c>
      <c r="AE798" s="15">
        <v>926.7</v>
      </c>
      <c r="AF798" s="4">
        <v>205.93333333333334</v>
      </c>
    </row>
    <row r="799" spans="1:32" x14ac:dyDescent="0.25">
      <c r="A799" t="s">
        <v>2476</v>
      </c>
      <c r="B799" t="s">
        <v>2477</v>
      </c>
      <c r="C799">
        <v>44</v>
      </c>
      <c r="D799" t="s">
        <v>32</v>
      </c>
      <c r="E799" t="s">
        <v>70</v>
      </c>
      <c r="F799" t="s">
        <v>34</v>
      </c>
      <c r="G799" t="s">
        <v>2478</v>
      </c>
      <c r="H799" s="1">
        <v>45504</v>
      </c>
      <c r="I799" s="1">
        <v>45559</v>
      </c>
      <c r="J799">
        <v>55</v>
      </c>
      <c r="K799">
        <v>1</v>
      </c>
      <c r="L799">
        <v>4</v>
      </c>
      <c r="M799" t="s">
        <v>61</v>
      </c>
      <c r="N799" s="4">
        <v>435.65</v>
      </c>
      <c r="O799" t="s">
        <v>79</v>
      </c>
      <c r="P799" t="s">
        <v>86</v>
      </c>
      <c r="Q799" t="s">
        <v>102</v>
      </c>
      <c r="R799" t="s">
        <v>64</v>
      </c>
      <c r="S799" t="s">
        <v>65</v>
      </c>
      <c r="T799">
        <v>0</v>
      </c>
      <c r="U799" t="s">
        <v>87</v>
      </c>
      <c r="V799" t="s">
        <v>42</v>
      </c>
      <c r="W799" t="s">
        <v>43</v>
      </c>
      <c r="X799">
        <v>7</v>
      </c>
      <c r="Y799">
        <v>9</v>
      </c>
      <c r="Z799" t="s">
        <v>55</v>
      </c>
      <c r="AA799" t="s">
        <v>87</v>
      </c>
      <c r="AB799">
        <v>1</v>
      </c>
      <c r="AC799" t="s">
        <v>66</v>
      </c>
      <c r="AD799" t="s">
        <v>93</v>
      </c>
      <c r="AE799" s="15">
        <v>108.91249999999999</v>
      </c>
      <c r="AF799" s="4">
        <v>435.65</v>
      </c>
    </row>
    <row r="800" spans="1:32" x14ac:dyDescent="0.25">
      <c r="A800" t="s">
        <v>2479</v>
      </c>
      <c r="B800" t="s">
        <v>2480</v>
      </c>
      <c r="C800">
        <v>31</v>
      </c>
      <c r="D800" t="s">
        <v>58</v>
      </c>
      <c r="E800" t="s">
        <v>109</v>
      </c>
      <c r="F800" t="s">
        <v>90</v>
      </c>
      <c r="G800" t="s">
        <v>2481</v>
      </c>
      <c r="H800" s="1">
        <v>45490</v>
      </c>
      <c r="I800" s="1">
        <v>45530</v>
      </c>
      <c r="J800">
        <v>40</v>
      </c>
      <c r="K800">
        <v>6</v>
      </c>
      <c r="L800">
        <v>1</v>
      </c>
      <c r="M800" t="s">
        <v>72</v>
      </c>
      <c r="N800" s="4">
        <v>840.84</v>
      </c>
      <c r="O800" t="s">
        <v>73</v>
      </c>
      <c r="P800" t="s">
        <v>92</v>
      </c>
      <c r="Q800" t="s">
        <v>74</v>
      </c>
      <c r="R800" t="s">
        <v>52</v>
      </c>
      <c r="S800" t="s">
        <v>39</v>
      </c>
      <c r="T800">
        <v>5</v>
      </c>
      <c r="U800" t="s">
        <v>41</v>
      </c>
      <c r="V800" t="s">
        <v>81</v>
      </c>
      <c r="W800" t="s">
        <v>54</v>
      </c>
      <c r="X800">
        <v>7</v>
      </c>
      <c r="Y800">
        <v>8</v>
      </c>
      <c r="Z800" t="s">
        <v>55</v>
      </c>
      <c r="AA800" t="s">
        <v>41</v>
      </c>
      <c r="AB800">
        <v>1</v>
      </c>
      <c r="AC800" t="s">
        <v>3109</v>
      </c>
      <c r="AD800" t="s">
        <v>46</v>
      </c>
      <c r="AE800" s="15">
        <v>840.84</v>
      </c>
      <c r="AF800" s="4">
        <v>140.14000000000001</v>
      </c>
    </row>
    <row r="801" spans="1:32" x14ac:dyDescent="0.25">
      <c r="A801" t="s">
        <v>2482</v>
      </c>
      <c r="B801" t="s">
        <v>2483</v>
      </c>
      <c r="C801">
        <v>55</v>
      </c>
      <c r="D801" t="s">
        <v>32</v>
      </c>
      <c r="E801" t="s">
        <v>49</v>
      </c>
      <c r="F801" t="s">
        <v>34</v>
      </c>
      <c r="G801" t="s">
        <v>2484</v>
      </c>
      <c r="H801" s="1">
        <v>45325</v>
      </c>
      <c r="I801" s="1">
        <v>45512</v>
      </c>
      <c r="J801">
        <v>187</v>
      </c>
      <c r="K801">
        <v>4</v>
      </c>
      <c r="L801">
        <v>1</v>
      </c>
      <c r="M801" t="s">
        <v>61</v>
      </c>
      <c r="N801" s="4">
        <v>1743.05</v>
      </c>
      <c r="O801" t="s">
        <v>73</v>
      </c>
      <c r="P801" t="s">
        <v>118</v>
      </c>
      <c r="Q801" t="s">
        <v>74</v>
      </c>
      <c r="R801" t="s">
        <v>40</v>
      </c>
      <c r="S801" t="s">
        <v>65</v>
      </c>
      <c r="T801">
        <v>3</v>
      </c>
      <c r="U801" t="s">
        <v>41</v>
      </c>
      <c r="V801" t="s">
        <v>81</v>
      </c>
      <c r="W801" t="s">
        <v>54</v>
      </c>
      <c r="X801">
        <v>2</v>
      </c>
      <c r="Y801">
        <v>8</v>
      </c>
      <c r="Z801" t="s">
        <v>55</v>
      </c>
      <c r="AA801" t="s">
        <v>41</v>
      </c>
      <c r="AB801">
        <v>5</v>
      </c>
      <c r="AC801" t="s">
        <v>114</v>
      </c>
      <c r="AD801" t="s">
        <v>145</v>
      </c>
      <c r="AE801" s="15">
        <v>1743.05</v>
      </c>
      <c r="AF801" s="4">
        <v>435.76249999999999</v>
      </c>
    </row>
    <row r="802" spans="1:32" x14ac:dyDescent="0.25">
      <c r="A802" t="s">
        <v>2485</v>
      </c>
      <c r="B802" t="s">
        <v>2486</v>
      </c>
      <c r="C802">
        <v>39</v>
      </c>
      <c r="D802" t="s">
        <v>58</v>
      </c>
      <c r="E802" t="s">
        <v>109</v>
      </c>
      <c r="F802" t="s">
        <v>34</v>
      </c>
      <c r="G802" t="s">
        <v>2487</v>
      </c>
      <c r="H802" s="1">
        <v>45392</v>
      </c>
      <c r="I802" s="1">
        <v>45650</v>
      </c>
      <c r="J802">
        <v>258</v>
      </c>
      <c r="K802">
        <v>6</v>
      </c>
      <c r="L802">
        <v>3</v>
      </c>
      <c r="M802" t="s">
        <v>61</v>
      </c>
      <c r="N802" s="4">
        <v>1211.25</v>
      </c>
      <c r="O802" t="s">
        <v>79</v>
      </c>
      <c r="P802" t="s">
        <v>38</v>
      </c>
      <c r="Q802" t="s">
        <v>63</v>
      </c>
      <c r="R802" t="s">
        <v>52</v>
      </c>
      <c r="S802" t="s">
        <v>228</v>
      </c>
      <c r="T802">
        <v>5</v>
      </c>
      <c r="U802" t="s">
        <v>87</v>
      </c>
      <c r="V802" t="s">
        <v>53</v>
      </c>
      <c r="W802" t="s">
        <v>54</v>
      </c>
      <c r="X802">
        <v>4</v>
      </c>
      <c r="Y802">
        <v>12</v>
      </c>
      <c r="Z802" t="s">
        <v>44</v>
      </c>
      <c r="AA802" t="s">
        <v>41</v>
      </c>
      <c r="AB802">
        <v>1</v>
      </c>
      <c r="AC802" t="s">
        <v>66</v>
      </c>
      <c r="AD802" t="s">
        <v>46</v>
      </c>
      <c r="AE802" s="15">
        <v>403.75</v>
      </c>
      <c r="AF802" s="4">
        <v>201.875</v>
      </c>
    </row>
    <row r="803" spans="1:32" x14ac:dyDescent="0.25">
      <c r="A803" t="s">
        <v>2488</v>
      </c>
      <c r="B803" t="s">
        <v>2489</v>
      </c>
      <c r="C803">
        <v>56</v>
      </c>
      <c r="D803" t="s">
        <v>96</v>
      </c>
      <c r="E803" t="s">
        <v>84</v>
      </c>
      <c r="F803" t="s">
        <v>90</v>
      </c>
      <c r="G803" t="s">
        <v>2490</v>
      </c>
      <c r="H803" s="1">
        <v>45537</v>
      </c>
      <c r="I803" s="1">
        <v>45537</v>
      </c>
      <c r="J803">
        <v>0</v>
      </c>
      <c r="K803">
        <v>11</v>
      </c>
      <c r="L803">
        <v>4</v>
      </c>
      <c r="M803" t="s">
        <v>72</v>
      </c>
      <c r="N803" s="4">
        <v>1838.08</v>
      </c>
      <c r="O803" t="s">
        <v>37</v>
      </c>
      <c r="P803" t="s">
        <v>92</v>
      </c>
      <c r="Q803" t="s">
        <v>74</v>
      </c>
      <c r="R803" t="s">
        <v>40</v>
      </c>
      <c r="S803" t="s">
        <v>39</v>
      </c>
      <c r="T803">
        <v>10</v>
      </c>
      <c r="U803" t="s">
        <v>41</v>
      </c>
      <c r="V803" t="s">
        <v>42</v>
      </c>
      <c r="W803" t="s">
        <v>103</v>
      </c>
      <c r="X803">
        <v>9</v>
      </c>
      <c r="Y803">
        <v>9</v>
      </c>
      <c r="Z803" t="s">
        <v>55</v>
      </c>
      <c r="AA803" t="s">
        <v>87</v>
      </c>
      <c r="AB803">
        <v>5</v>
      </c>
      <c r="AC803" t="s">
        <v>114</v>
      </c>
      <c r="AD803" t="s">
        <v>145</v>
      </c>
      <c r="AE803" s="15">
        <v>459.52</v>
      </c>
      <c r="AF803" s="4">
        <v>167.09818181818181</v>
      </c>
    </row>
    <row r="804" spans="1:32" x14ac:dyDescent="0.25">
      <c r="A804" t="s">
        <v>2491</v>
      </c>
      <c r="B804" t="s">
        <v>2492</v>
      </c>
      <c r="C804">
        <v>31</v>
      </c>
      <c r="D804" t="s">
        <v>96</v>
      </c>
      <c r="E804" t="s">
        <v>49</v>
      </c>
      <c r="F804" t="s">
        <v>90</v>
      </c>
      <c r="G804" t="s">
        <v>2493</v>
      </c>
      <c r="H804" s="1">
        <v>45498</v>
      </c>
      <c r="I804" s="1">
        <v>45643</v>
      </c>
      <c r="J804">
        <v>145</v>
      </c>
      <c r="K804">
        <v>10</v>
      </c>
      <c r="L804">
        <v>1</v>
      </c>
      <c r="M804" t="s">
        <v>36</v>
      </c>
      <c r="N804" s="4">
        <v>1398.95</v>
      </c>
      <c r="O804" t="s">
        <v>37</v>
      </c>
      <c r="P804" t="s">
        <v>38</v>
      </c>
      <c r="Q804" t="s">
        <v>39</v>
      </c>
      <c r="R804" t="s">
        <v>64</v>
      </c>
      <c r="S804" t="s">
        <v>39</v>
      </c>
      <c r="T804">
        <v>9</v>
      </c>
      <c r="U804" t="s">
        <v>41</v>
      </c>
      <c r="V804" t="s">
        <v>42</v>
      </c>
      <c r="W804" t="s">
        <v>103</v>
      </c>
      <c r="X804">
        <v>7</v>
      </c>
      <c r="Y804">
        <v>12</v>
      </c>
      <c r="Z804" t="s">
        <v>44</v>
      </c>
      <c r="AA804" t="s">
        <v>87</v>
      </c>
      <c r="AB804">
        <v>2</v>
      </c>
      <c r="AC804" t="s">
        <v>45</v>
      </c>
      <c r="AD804" t="s">
        <v>46</v>
      </c>
      <c r="AE804" s="15">
        <v>1398.95</v>
      </c>
      <c r="AF804" s="4">
        <v>139.89500000000001</v>
      </c>
    </row>
    <row r="805" spans="1:32" x14ac:dyDescent="0.25">
      <c r="A805" t="s">
        <v>2494</v>
      </c>
      <c r="B805" t="s">
        <v>2495</v>
      </c>
      <c r="C805">
        <v>47</v>
      </c>
      <c r="D805" t="s">
        <v>58</v>
      </c>
      <c r="E805" t="s">
        <v>70</v>
      </c>
      <c r="F805" t="s">
        <v>34</v>
      </c>
      <c r="G805" t="s">
        <v>2496</v>
      </c>
      <c r="H805" s="1">
        <v>45348</v>
      </c>
      <c r="I805" s="1">
        <v>45618</v>
      </c>
      <c r="J805">
        <v>270</v>
      </c>
      <c r="K805">
        <v>3</v>
      </c>
      <c r="L805">
        <v>4</v>
      </c>
      <c r="M805" t="s">
        <v>61</v>
      </c>
      <c r="N805" s="4">
        <v>1640.42</v>
      </c>
      <c r="O805" t="s">
        <v>37</v>
      </c>
      <c r="P805" t="s">
        <v>62</v>
      </c>
      <c r="Q805" t="s">
        <v>102</v>
      </c>
      <c r="R805" t="s">
        <v>52</v>
      </c>
      <c r="S805" t="s">
        <v>129</v>
      </c>
      <c r="T805">
        <v>2</v>
      </c>
      <c r="U805" t="s">
        <v>41</v>
      </c>
      <c r="V805" t="s">
        <v>81</v>
      </c>
      <c r="W805" t="s">
        <v>103</v>
      </c>
      <c r="X805">
        <v>2</v>
      </c>
      <c r="Y805">
        <v>11</v>
      </c>
      <c r="Z805" t="s">
        <v>55</v>
      </c>
      <c r="AA805" t="s">
        <v>87</v>
      </c>
      <c r="AB805">
        <v>5</v>
      </c>
      <c r="AC805" t="s">
        <v>164</v>
      </c>
      <c r="AD805" t="s">
        <v>93</v>
      </c>
      <c r="AE805" s="15">
        <v>410.10500000000002</v>
      </c>
      <c r="AF805" s="4">
        <v>546.80666666666673</v>
      </c>
    </row>
    <row r="806" spans="1:32" x14ac:dyDescent="0.25">
      <c r="A806" t="s">
        <v>2497</v>
      </c>
      <c r="B806" t="s">
        <v>2498</v>
      </c>
      <c r="C806">
        <v>23</v>
      </c>
      <c r="D806" t="s">
        <v>96</v>
      </c>
      <c r="E806" t="s">
        <v>33</v>
      </c>
      <c r="F806" t="s">
        <v>90</v>
      </c>
      <c r="G806" t="s">
        <v>2499</v>
      </c>
      <c r="H806" s="1">
        <v>45444</v>
      </c>
      <c r="I806" s="1">
        <v>45483</v>
      </c>
      <c r="J806">
        <v>39</v>
      </c>
      <c r="K806">
        <v>1</v>
      </c>
      <c r="L806">
        <v>1</v>
      </c>
      <c r="M806" t="s">
        <v>36</v>
      </c>
      <c r="N806" s="4">
        <v>578.12</v>
      </c>
      <c r="O806" t="s">
        <v>37</v>
      </c>
      <c r="P806" t="s">
        <v>62</v>
      </c>
      <c r="Q806" t="s">
        <v>39</v>
      </c>
      <c r="R806" t="s">
        <v>40</v>
      </c>
      <c r="S806" t="s">
        <v>39</v>
      </c>
      <c r="T806">
        <v>0</v>
      </c>
      <c r="U806" t="s">
        <v>87</v>
      </c>
      <c r="V806" t="s">
        <v>42</v>
      </c>
      <c r="W806" t="s">
        <v>103</v>
      </c>
      <c r="X806">
        <v>6</v>
      </c>
      <c r="Y806">
        <v>7</v>
      </c>
      <c r="Z806" t="s">
        <v>55</v>
      </c>
      <c r="AA806" t="s">
        <v>87</v>
      </c>
      <c r="AB806">
        <v>4</v>
      </c>
      <c r="AC806" t="s">
        <v>98</v>
      </c>
      <c r="AD806" t="s">
        <v>67</v>
      </c>
      <c r="AE806" s="15">
        <v>578.12</v>
      </c>
      <c r="AF806" s="4">
        <v>578.12</v>
      </c>
    </row>
    <row r="807" spans="1:32" x14ac:dyDescent="0.25">
      <c r="A807" t="s">
        <v>2500</v>
      </c>
      <c r="B807" t="s">
        <v>2501</v>
      </c>
      <c r="C807">
        <v>64</v>
      </c>
      <c r="D807" t="s">
        <v>96</v>
      </c>
      <c r="E807" t="s">
        <v>84</v>
      </c>
      <c r="F807" t="s">
        <v>34</v>
      </c>
      <c r="G807" t="s">
        <v>2502</v>
      </c>
      <c r="H807" s="1">
        <v>45521</v>
      </c>
      <c r="I807" s="1">
        <v>45653</v>
      </c>
      <c r="J807">
        <v>132</v>
      </c>
      <c r="K807">
        <v>4</v>
      </c>
      <c r="L807">
        <v>3</v>
      </c>
      <c r="M807" t="s">
        <v>36</v>
      </c>
      <c r="N807" s="4">
        <v>415.48</v>
      </c>
      <c r="O807" t="s">
        <v>37</v>
      </c>
      <c r="P807" t="s">
        <v>118</v>
      </c>
      <c r="Q807" t="s">
        <v>39</v>
      </c>
      <c r="R807" t="s">
        <v>40</v>
      </c>
      <c r="S807" t="s">
        <v>39</v>
      </c>
      <c r="T807">
        <v>3</v>
      </c>
      <c r="U807" t="s">
        <v>87</v>
      </c>
      <c r="V807" t="s">
        <v>53</v>
      </c>
      <c r="W807" t="s">
        <v>103</v>
      </c>
      <c r="X807">
        <v>8</v>
      </c>
      <c r="Y807">
        <v>12</v>
      </c>
      <c r="Z807" t="s">
        <v>44</v>
      </c>
      <c r="AA807" t="s">
        <v>41</v>
      </c>
      <c r="AB807">
        <v>5</v>
      </c>
      <c r="AC807" t="s">
        <v>114</v>
      </c>
      <c r="AD807" t="s">
        <v>145</v>
      </c>
      <c r="AE807" s="15">
        <v>138.49333333333334</v>
      </c>
      <c r="AF807" s="4">
        <v>103.87</v>
      </c>
    </row>
    <row r="808" spans="1:32" x14ac:dyDescent="0.25">
      <c r="A808" t="s">
        <v>2503</v>
      </c>
      <c r="B808" t="s">
        <v>2504</v>
      </c>
      <c r="C808">
        <v>55</v>
      </c>
      <c r="D808" t="s">
        <v>32</v>
      </c>
      <c r="E808" t="s">
        <v>84</v>
      </c>
      <c r="F808" t="s">
        <v>34</v>
      </c>
      <c r="G808" t="s">
        <v>2505</v>
      </c>
      <c r="H808" s="1">
        <v>45373</v>
      </c>
      <c r="I808" s="1">
        <v>45417</v>
      </c>
      <c r="J808">
        <v>44</v>
      </c>
      <c r="K808">
        <v>14</v>
      </c>
      <c r="L808">
        <v>1</v>
      </c>
      <c r="M808" t="s">
        <v>72</v>
      </c>
      <c r="N808" s="4">
        <v>1623.54</v>
      </c>
      <c r="O808" t="s">
        <v>37</v>
      </c>
      <c r="P808" t="s">
        <v>62</v>
      </c>
      <c r="Q808" t="s">
        <v>74</v>
      </c>
      <c r="R808" t="s">
        <v>40</v>
      </c>
      <c r="S808" t="s">
        <v>39</v>
      </c>
      <c r="T808">
        <v>13</v>
      </c>
      <c r="U808" t="s">
        <v>87</v>
      </c>
      <c r="V808" t="s">
        <v>42</v>
      </c>
      <c r="W808" t="s">
        <v>54</v>
      </c>
      <c r="X808">
        <v>3</v>
      </c>
      <c r="Y808">
        <v>5</v>
      </c>
      <c r="Z808" t="s">
        <v>55</v>
      </c>
      <c r="AA808" t="s">
        <v>87</v>
      </c>
      <c r="AB808">
        <v>4</v>
      </c>
      <c r="AC808" t="s">
        <v>114</v>
      </c>
      <c r="AD808" t="s">
        <v>145</v>
      </c>
      <c r="AE808" s="15">
        <v>1623.54</v>
      </c>
      <c r="AF808" s="4">
        <v>115.96714285714286</v>
      </c>
    </row>
    <row r="809" spans="1:32" x14ac:dyDescent="0.25">
      <c r="A809" t="s">
        <v>2506</v>
      </c>
      <c r="B809" t="s">
        <v>2507</v>
      </c>
      <c r="C809">
        <v>56</v>
      </c>
      <c r="D809" t="s">
        <v>58</v>
      </c>
      <c r="E809" t="s">
        <v>77</v>
      </c>
      <c r="F809" t="s">
        <v>34</v>
      </c>
      <c r="G809" t="s">
        <v>2508</v>
      </c>
      <c r="H809" s="1">
        <v>45422</v>
      </c>
      <c r="I809" s="1">
        <v>45458</v>
      </c>
      <c r="J809">
        <v>36</v>
      </c>
      <c r="K809">
        <v>12</v>
      </c>
      <c r="L809">
        <v>3</v>
      </c>
      <c r="M809" t="s">
        <v>72</v>
      </c>
      <c r="N809" s="4">
        <v>1613.15</v>
      </c>
      <c r="O809" t="s">
        <v>73</v>
      </c>
      <c r="P809" t="s">
        <v>118</v>
      </c>
      <c r="Q809" t="s">
        <v>102</v>
      </c>
      <c r="R809" t="s">
        <v>40</v>
      </c>
      <c r="S809" t="s">
        <v>39</v>
      </c>
      <c r="T809">
        <v>11</v>
      </c>
      <c r="U809" t="s">
        <v>41</v>
      </c>
      <c r="V809" t="s">
        <v>81</v>
      </c>
      <c r="W809" t="s">
        <v>103</v>
      </c>
      <c r="X809">
        <v>5</v>
      </c>
      <c r="Y809">
        <v>6</v>
      </c>
      <c r="Z809" t="s">
        <v>55</v>
      </c>
      <c r="AA809" t="s">
        <v>87</v>
      </c>
      <c r="AB809">
        <v>4</v>
      </c>
      <c r="AC809" t="s">
        <v>98</v>
      </c>
      <c r="AD809" t="s">
        <v>145</v>
      </c>
      <c r="AE809" s="15">
        <v>537.7166666666667</v>
      </c>
      <c r="AF809" s="4">
        <v>134.42916666666667</v>
      </c>
    </row>
    <row r="810" spans="1:32" x14ac:dyDescent="0.25">
      <c r="A810" t="s">
        <v>2509</v>
      </c>
      <c r="B810" t="s">
        <v>2510</v>
      </c>
      <c r="C810">
        <v>53</v>
      </c>
      <c r="D810" t="s">
        <v>32</v>
      </c>
      <c r="E810" t="s">
        <v>109</v>
      </c>
      <c r="F810" t="s">
        <v>34</v>
      </c>
      <c r="G810" t="s">
        <v>2511</v>
      </c>
      <c r="H810" s="1">
        <v>45397</v>
      </c>
      <c r="I810" s="1">
        <v>45516</v>
      </c>
      <c r="J810">
        <v>119</v>
      </c>
      <c r="K810">
        <v>4</v>
      </c>
      <c r="L810">
        <v>3</v>
      </c>
      <c r="M810" t="s">
        <v>61</v>
      </c>
      <c r="N810" s="4">
        <v>1687.35</v>
      </c>
      <c r="O810" t="s">
        <v>79</v>
      </c>
      <c r="P810" t="s">
        <v>51</v>
      </c>
      <c r="Q810" t="s">
        <v>74</v>
      </c>
      <c r="R810" t="s">
        <v>40</v>
      </c>
      <c r="S810" t="s">
        <v>65</v>
      </c>
      <c r="T810">
        <v>3</v>
      </c>
      <c r="U810" t="s">
        <v>41</v>
      </c>
      <c r="V810" t="s">
        <v>81</v>
      </c>
      <c r="W810" t="s">
        <v>54</v>
      </c>
      <c r="X810">
        <v>4</v>
      </c>
      <c r="Y810">
        <v>8</v>
      </c>
      <c r="Z810" t="s">
        <v>55</v>
      </c>
      <c r="AA810" t="s">
        <v>41</v>
      </c>
      <c r="AB810">
        <v>5</v>
      </c>
      <c r="AC810" t="s">
        <v>98</v>
      </c>
      <c r="AD810" t="s">
        <v>145</v>
      </c>
      <c r="AE810" s="15">
        <v>562.44999999999993</v>
      </c>
      <c r="AF810" s="4">
        <v>421.83749999999998</v>
      </c>
    </row>
    <row r="811" spans="1:32" x14ac:dyDescent="0.25">
      <c r="A811" t="s">
        <v>2512</v>
      </c>
      <c r="B811" t="s">
        <v>2513</v>
      </c>
      <c r="C811">
        <v>46</v>
      </c>
      <c r="D811" t="s">
        <v>32</v>
      </c>
      <c r="E811" t="s">
        <v>70</v>
      </c>
      <c r="F811" t="s">
        <v>34</v>
      </c>
      <c r="G811" t="s">
        <v>2514</v>
      </c>
      <c r="H811" s="1">
        <v>45429</v>
      </c>
      <c r="I811" s="1">
        <v>45525</v>
      </c>
      <c r="J811">
        <v>96</v>
      </c>
      <c r="K811">
        <v>12</v>
      </c>
      <c r="L811">
        <v>4</v>
      </c>
      <c r="M811" t="s">
        <v>72</v>
      </c>
      <c r="N811" s="4">
        <v>1031.9100000000001</v>
      </c>
      <c r="O811" t="s">
        <v>79</v>
      </c>
      <c r="P811" t="s">
        <v>92</v>
      </c>
      <c r="Q811" t="s">
        <v>102</v>
      </c>
      <c r="R811" t="s">
        <v>40</v>
      </c>
      <c r="S811" t="s">
        <v>39</v>
      </c>
      <c r="T811">
        <v>11</v>
      </c>
      <c r="U811" t="s">
        <v>87</v>
      </c>
      <c r="V811" t="s">
        <v>81</v>
      </c>
      <c r="W811" t="s">
        <v>43</v>
      </c>
      <c r="X811">
        <v>5</v>
      </c>
      <c r="Y811">
        <v>8</v>
      </c>
      <c r="Z811" t="s">
        <v>44</v>
      </c>
      <c r="AA811" t="s">
        <v>87</v>
      </c>
      <c r="AB811">
        <v>5</v>
      </c>
      <c r="AC811" t="s">
        <v>164</v>
      </c>
      <c r="AD811" t="s">
        <v>93</v>
      </c>
      <c r="AE811" s="15">
        <v>257.97750000000002</v>
      </c>
      <c r="AF811" s="4">
        <v>85.992500000000007</v>
      </c>
    </row>
    <row r="812" spans="1:32" x14ac:dyDescent="0.25">
      <c r="A812" t="s">
        <v>2515</v>
      </c>
      <c r="B812" t="s">
        <v>2516</v>
      </c>
      <c r="C812">
        <v>41</v>
      </c>
      <c r="D812" t="s">
        <v>32</v>
      </c>
      <c r="E812" t="s">
        <v>77</v>
      </c>
      <c r="F812" t="s">
        <v>34</v>
      </c>
      <c r="G812" t="s">
        <v>2517</v>
      </c>
      <c r="H812" s="1">
        <v>45433</v>
      </c>
      <c r="I812" s="1">
        <v>45511</v>
      </c>
      <c r="J812">
        <v>78</v>
      </c>
      <c r="K812">
        <v>11</v>
      </c>
      <c r="L812">
        <v>1</v>
      </c>
      <c r="M812" t="s">
        <v>61</v>
      </c>
      <c r="N812" s="4">
        <v>772.65</v>
      </c>
      <c r="O812" t="s">
        <v>79</v>
      </c>
      <c r="P812" t="s">
        <v>38</v>
      </c>
      <c r="Q812" t="s">
        <v>102</v>
      </c>
      <c r="R812" t="s">
        <v>64</v>
      </c>
      <c r="S812" t="s">
        <v>119</v>
      </c>
      <c r="T812">
        <v>10</v>
      </c>
      <c r="U812" t="s">
        <v>41</v>
      </c>
      <c r="V812" t="s">
        <v>53</v>
      </c>
      <c r="W812" t="s">
        <v>54</v>
      </c>
      <c r="X812">
        <v>5</v>
      </c>
      <c r="Y812">
        <v>8</v>
      </c>
      <c r="Z812" t="s">
        <v>44</v>
      </c>
      <c r="AA812" t="s">
        <v>87</v>
      </c>
      <c r="AB812">
        <v>4</v>
      </c>
      <c r="AC812" t="s">
        <v>114</v>
      </c>
      <c r="AD812" t="s">
        <v>93</v>
      </c>
      <c r="AE812" s="15">
        <v>772.65</v>
      </c>
      <c r="AF812" s="4">
        <v>70.240909090909085</v>
      </c>
    </row>
    <row r="813" spans="1:32" x14ac:dyDescent="0.25">
      <c r="A813" t="s">
        <v>2518</v>
      </c>
      <c r="B813" t="s">
        <v>2519</v>
      </c>
      <c r="C813">
        <v>62</v>
      </c>
      <c r="D813" t="s">
        <v>96</v>
      </c>
      <c r="E813" t="s">
        <v>33</v>
      </c>
      <c r="F813" t="s">
        <v>34</v>
      </c>
      <c r="G813" t="s">
        <v>2520</v>
      </c>
      <c r="H813" s="1">
        <v>45403</v>
      </c>
      <c r="I813" s="1">
        <v>45406</v>
      </c>
      <c r="J813">
        <v>3</v>
      </c>
      <c r="K813">
        <v>2</v>
      </c>
      <c r="L813">
        <v>4</v>
      </c>
      <c r="M813" t="s">
        <v>61</v>
      </c>
      <c r="N813" s="4">
        <v>196.34</v>
      </c>
      <c r="O813" t="s">
        <v>37</v>
      </c>
      <c r="P813" t="s">
        <v>62</v>
      </c>
      <c r="Q813" t="s">
        <v>63</v>
      </c>
      <c r="R813" t="s">
        <v>64</v>
      </c>
      <c r="S813" t="s">
        <v>65</v>
      </c>
      <c r="T813">
        <v>1</v>
      </c>
      <c r="U813" t="s">
        <v>87</v>
      </c>
      <c r="V813" t="s">
        <v>53</v>
      </c>
      <c r="W813" t="s">
        <v>103</v>
      </c>
      <c r="X813">
        <v>4</v>
      </c>
      <c r="Y813">
        <v>4</v>
      </c>
      <c r="Z813" t="s">
        <v>55</v>
      </c>
      <c r="AA813" t="s">
        <v>41</v>
      </c>
      <c r="AB813">
        <v>3</v>
      </c>
      <c r="AC813" t="s">
        <v>66</v>
      </c>
      <c r="AD813" t="s">
        <v>145</v>
      </c>
      <c r="AE813" s="15">
        <v>49.085000000000001</v>
      </c>
      <c r="AF813" s="4">
        <v>98.17</v>
      </c>
    </row>
    <row r="814" spans="1:32" x14ac:dyDescent="0.25">
      <c r="A814" t="s">
        <v>2521</v>
      </c>
      <c r="B814" t="s">
        <v>2522</v>
      </c>
      <c r="C814">
        <v>51</v>
      </c>
      <c r="D814" t="s">
        <v>96</v>
      </c>
      <c r="E814" t="s">
        <v>70</v>
      </c>
      <c r="F814" t="s">
        <v>90</v>
      </c>
      <c r="G814" t="s">
        <v>2523</v>
      </c>
      <c r="H814" s="1">
        <v>45348</v>
      </c>
      <c r="I814" s="1">
        <v>45617</v>
      </c>
      <c r="J814">
        <v>269</v>
      </c>
      <c r="K814">
        <v>13</v>
      </c>
      <c r="L814">
        <v>2</v>
      </c>
      <c r="M814" t="s">
        <v>36</v>
      </c>
      <c r="N814" s="4">
        <v>343.02</v>
      </c>
      <c r="O814" t="s">
        <v>73</v>
      </c>
      <c r="P814" t="s">
        <v>92</v>
      </c>
      <c r="Q814" t="s">
        <v>39</v>
      </c>
      <c r="R814" t="s">
        <v>64</v>
      </c>
      <c r="S814" t="s">
        <v>39</v>
      </c>
      <c r="T814">
        <v>12</v>
      </c>
      <c r="U814" t="s">
        <v>87</v>
      </c>
      <c r="V814" t="s">
        <v>81</v>
      </c>
      <c r="W814" t="s">
        <v>43</v>
      </c>
      <c r="X814">
        <v>2</v>
      </c>
      <c r="Y814">
        <v>11</v>
      </c>
      <c r="Z814" t="s">
        <v>44</v>
      </c>
      <c r="AA814" t="s">
        <v>41</v>
      </c>
      <c r="AB814">
        <v>5</v>
      </c>
      <c r="AC814" t="s">
        <v>98</v>
      </c>
      <c r="AD814" t="s">
        <v>145</v>
      </c>
      <c r="AE814" s="15">
        <v>171.51</v>
      </c>
      <c r="AF814" s="4">
        <v>26.386153846153846</v>
      </c>
    </row>
    <row r="815" spans="1:32" x14ac:dyDescent="0.25">
      <c r="A815" t="s">
        <v>2524</v>
      </c>
      <c r="B815" t="s">
        <v>2525</v>
      </c>
      <c r="C815">
        <v>50</v>
      </c>
      <c r="D815" t="s">
        <v>96</v>
      </c>
      <c r="E815" t="s">
        <v>109</v>
      </c>
      <c r="F815" t="s">
        <v>34</v>
      </c>
      <c r="G815" t="s">
        <v>2526</v>
      </c>
      <c r="H815" s="1">
        <v>45365</v>
      </c>
      <c r="I815" s="1">
        <v>45392</v>
      </c>
      <c r="J815">
        <v>27</v>
      </c>
      <c r="K815">
        <v>14</v>
      </c>
      <c r="L815">
        <v>1</v>
      </c>
      <c r="M815" t="s">
        <v>61</v>
      </c>
      <c r="N815" s="4">
        <v>1270.4100000000001</v>
      </c>
      <c r="O815" t="s">
        <v>73</v>
      </c>
      <c r="P815" t="s">
        <v>51</v>
      </c>
      <c r="Q815" t="s">
        <v>102</v>
      </c>
      <c r="R815" t="s">
        <v>64</v>
      </c>
      <c r="S815" t="s">
        <v>228</v>
      </c>
      <c r="T815">
        <v>13</v>
      </c>
      <c r="U815" t="s">
        <v>87</v>
      </c>
      <c r="V815" t="s">
        <v>42</v>
      </c>
      <c r="W815" t="s">
        <v>103</v>
      </c>
      <c r="X815">
        <v>3</v>
      </c>
      <c r="Y815">
        <v>4</v>
      </c>
      <c r="Z815" t="s">
        <v>44</v>
      </c>
      <c r="AA815" t="s">
        <v>87</v>
      </c>
      <c r="AB815">
        <v>1</v>
      </c>
      <c r="AC815" t="s">
        <v>66</v>
      </c>
      <c r="AD815" t="s">
        <v>145</v>
      </c>
      <c r="AE815" s="15">
        <v>1270.4100000000001</v>
      </c>
      <c r="AF815" s="4">
        <v>90.743571428571428</v>
      </c>
    </row>
    <row r="816" spans="1:32" x14ac:dyDescent="0.25">
      <c r="A816" t="s">
        <v>2527</v>
      </c>
      <c r="B816" t="s">
        <v>2528</v>
      </c>
      <c r="C816">
        <v>26</v>
      </c>
      <c r="D816" t="s">
        <v>32</v>
      </c>
      <c r="E816" t="s">
        <v>49</v>
      </c>
      <c r="F816" t="s">
        <v>34</v>
      </c>
      <c r="G816" t="s">
        <v>2529</v>
      </c>
      <c r="H816" s="1">
        <v>45355</v>
      </c>
      <c r="I816" s="1">
        <v>45487</v>
      </c>
      <c r="J816">
        <v>132</v>
      </c>
      <c r="K816">
        <v>3</v>
      </c>
      <c r="L816">
        <v>1</v>
      </c>
      <c r="M816" t="s">
        <v>36</v>
      </c>
      <c r="N816" s="4">
        <v>881.55</v>
      </c>
      <c r="O816" t="s">
        <v>73</v>
      </c>
      <c r="P816" t="s">
        <v>92</v>
      </c>
      <c r="Q816" t="s">
        <v>39</v>
      </c>
      <c r="R816" t="s">
        <v>40</v>
      </c>
      <c r="S816" t="s">
        <v>39</v>
      </c>
      <c r="T816">
        <v>2</v>
      </c>
      <c r="U816" t="s">
        <v>41</v>
      </c>
      <c r="V816" t="s">
        <v>53</v>
      </c>
      <c r="W816" t="s">
        <v>103</v>
      </c>
      <c r="X816">
        <v>3</v>
      </c>
      <c r="Y816">
        <v>7</v>
      </c>
      <c r="Z816" t="s">
        <v>44</v>
      </c>
      <c r="AA816" t="s">
        <v>41</v>
      </c>
      <c r="AB816">
        <v>5</v>
      </c>
      <c r="AC816" t="s">
        <v>114</v>
      </c>
      <c r="AD816" t="s">
        <v>67</v>
      </c>
      <c r="AE816" s="15">
        <v>881.55</v>
      </c>
      <c r="AF816" s="4">
        <v>293.84999999999997</v>
      </c>
    </row>
    <row r="817" spans="1:32" x14ac:dyDescent="0.25">
      <c r="A817" t="s">
        <v>2530</v>
      </c>
      <c r="B817" t="s">
        <v>2531</v>
      </c>
      <c r="C817">
        <v>46</v>
      </c>
      <c r="D817" t="s">
        <v>32</v>
      </c>
      <c r="E817" t="s">
        <v>109</v>
      </c>
      <c r="F817" t="s">
        <v>34</v>
      </c>
      <c r="G817" t="s">
        <v>2532</v>
      </c>
      <c r="H817" s="1">
        <v>45410</v>
      </c>
      <c r="I817" s="1">
        <v>45422</v>
      </c>
      <c r="J817">
        <v>12</v>
      </c>
      <c r="K817">
        <v>9</v>
      </c>
      <c r="L817">
        <v>1</v>
      </c>
      <c r="M817" t="s">
        <v>61</v>
      </c>
      <c r="N817" s="4">
        <v>1710.81</v>
      </c>
      <c r="O817" t="s">
        <v>37</v>
      </c>
      <c r="P817" t="s">
        <v>118</v>
      </c>
      <c r="Q817" t="s">
        <v>74</v>
      </c>
      <c r="R817" t="s">
        <v>52</v>
      </c>
      <c r="S817" t="s">
        <v>65</v>
      </c>
      <c r="T817">
        <v>8</v>
      </c>
      <c r="U817" t="s">
        <v>41</v>
      </c>
      <c r="V817" t="s">
        <v>53</v>
      </c>
      <c r="W817" t="s">
        <v>103</v>
      </c>
      <c r="X817">
        <v>4</v>
      </c>
      <c r="Y817">
        <v>5</v>
      </c>
      <c r="Z817" t="s">
        <v>44</v>
      </c>
      <c r="AA817" t="s">
        <v>41</v>
      </c>
      <c r="AB817">
        <v>3</v>
      </c>
      <c r="AC817" t="s">
        <v>66</v>
      </c>
      <c r="AD817" t="s">
        <v>93</v>
      </c>
      <c r="AE817" s="15">
        <v>1710.81</v>
      </c>
      <c r="AF817" s="4">
        <v>190.09</v>
      </c>
    </row>
    <row r="818" spans="1:32" x14ac:dyDescent="0.25">
      <c r="A818" t="s">
        <v>2533</v>
      </c>
      <c r="B818" t="s">
        <v>2534</v>
      </c>
      <c r="C818">
        <v>29</v>
      </c>
      <c r="D818" t="s">
        <v>32</v>
      </c>
      <c r="E818" t="s">
        <v>49</v>
      </c>
      <c r="F818" t="s">
        <v>34</v>
      </c>
      <c r="G818" t="s">
        <v>2535</v>
      </c>
      <c r="H818" s="1">
        <v>45323</v>
      </c>
      <c r="I818" s="1">
        <v>45548</v>
      </c>
      <c r="J818">
        <v>225</v>
      </c>
      <c r="K818">
        <v>2</v>
      </c>
      <c r="L818">
        <v>1</v>
      </c>
      <c r="M818" t="s">
        <v>36</v>
      </c>
      <c r="N818" s="4">
        <v>1160.3399999999999</v>
      </c>
      <c r="O818" t="s">
        <v>73</v>
      </c>
      <c r="P818" t="s">
        <v>118</v>
      </c>
      <c r="Q818" t="s">
        <v>39</v>
      </c>
      <c r="R818" t="s">
        <v>64</v>
      </c>
      <c r="S818" t="s">
        <v>39</v>
      </c>
      <c r="T818">
        <v>1</v>
      </c>
      <c r="U818" t="s">
        <v>87</v>
      </c>
      <c r="V818" t="s">
        <v>81</v>
      </c>
      <c r="W818" t="s">
        <v>54</v>
      </c>
      <c r="X818">
        <v>2</v>
      </c>
      <c r="Y818">
        <v>9</v>
      </c>
      <c r="Z818" t="s">
        <v>44</v>
      </c>
      <c r="AA818" t="s">
        <v>41</v>
      </c>
      <c r="AB818">
        <v>3</v>
      </c>
      <c r="AC818" t="s">
        <v>114</v>
      </c>
      <c r="AD818" t="s">
        <v>67</v>
      </c>
      <c r="AE818" s="15">
        <v>1160.3399999999999</v>
      </c>
      <c r="AF818" s="4">
        <v>580.16999999999996</v>
      </c>
    </row>
    <row r="819" spans="1:32" x14ac:dyDescent="0.25">
      <c r="A819" t="s">
        <v>2536</v>
      </c>
      <c r="B819" t="s">
        <v>2537</v>
      </c>
      <c r="C819">
        <v>26</v>
      </c>
      <c r="D819" t="s">
        <v>58</v>
      </c>
      <c r="E819" t="s">
        <v>77</v>
      </c>
      <c r="F819" t="s">
        <v>34</v>
      </c>
      <c r="G819" t="s">
        <v>2538</v>
      </c>
      <c r="H819" s="1">
        <v>45328</v>
      </c>
      <c r="I819" s="1">
        <v>45632</v>
      </c>
      <c r="J819">
        <v>304</v>
      </c>
      <c r="K819">
        <v>12</v>
      </c>
      <c r="L819">
        <v>2</v>
      </c>
      <c r="M819" t="s">
        <v>36</v>
      </c>
      <c r="N819" s="4">
        <v>670.36</v>
      </c>
      <c r="O819" t="s">
        <v>37</v>
      </c>
      <c r="P819" t="s">
        <v>38</v>
      </c>
      <c r="Q819" t="s">
        <v>39</v>
      </c>
      <c r="R819" t="s">
        <v>52</v>
      </c>
      <c r="S819" t="s">
        <v>39</v>
      </c>
      <c r="T819">
        <v>11</v>
      </c>
      <c r="U819" t="s">
        <v>41</v>
      </c>
      <c r="V819" t="s">
        <v>81</v>
      </c>
      <c r="W819" t="s">
        <v>54</v>
      </c>
      <c r="X819">
        <v>2</v>
      </c>
      <c r="Y819">
        <v>12</v>
      </c>
      <c r="Z819" t="s">
        <v>55</v>
      </c>
      <c r="AA819" t="s">
        <v>41</v>
      </c>
      <c r="AB819">
        <v>3</v>
      </c>
      <c r="AC819" t="s">
        <v>98</v>
      </c>
      <c r="AD819" t="s">
        <v>67</v>
      </c>
      <c r="AE819" s="15">
        <v>335.18</v>
      </c>
      <c r="AF819" s="4">
        <v>55.863333333333337</v>
      </c>
    </row>
    <row r="820" spans="1:32" x14ac:dyDescent="0.25">
      <c r="A820" t="s">
        <v>2539</v>
      </c>
      <c r="B820" t="s">
        <v>2540</v>
      </c>
      <c r="C820">
        <v>49</v>
      </c>
      <c r="D820" t="s">
        <v>32</v>
      </c>
      <c r="E820" t="s">
        <v>59</v>
      </c>
      <c r="F820" t="s">
        <v>34</v>
      </c>
      <c r="G820" t="s">
        <v>2541</v>
      </c>
      <c r="H820" s="1">
        <v>45402</v>
      </c>
      <c r="I820" s="1">
        <v>45459</v>
      </c>
      <c r="J820">
        <v>57</v>
      </c>
      <c r="K820">
        <v>2</v>
      </c>
      <c r="L820">
        <v>3</v>
      </c>
      <c r="M820" t="s">
        <v>36</v>
      </c>
      <c r="N820" s="4">
        <v>1773.87</v>
      </c>
      <c r="O820" t="s">
        <v>37</v>
      </c>
      <c r="P820" t="s">
        <v>62</v>
      </c>
      <c r="Q820" t="s">
        <v>39</v>
      </c>
      <c r="R820" t="s">
        <v>52</v>
      </c>
      <c r="S820" t="s">
        <v>39</v>
      </c>
      <c r="T820">
        <v>1</v>
      </c>
      <c r="U820" t="s">
        <v>41</v>
      </c>
      <c r="V820" t="s">
        <v>53</v>
      </c>
      <c r="W820" t="s">
        <v>54</v>
      </c>
      <c r="X820">
        <v>4</v>
      </c>
      <c r="Y820">
        <v>6</v>
      </c>
      <c r="Z820" t="s">
        <v>55</v>
      </c>
      <c r="AA820" t="s">
        <v>87</v>
      </c>
      <c r="AB820">
        <v>3</v>
      </c>
      <c r="AC820" t="s">
        <v>3109</v>
      </c>
      <c r="AD820" t="s">
        <v>93</v>
      </c>
      <c r="AE820" s="15">
        <v>591.29</v>
      </c>
      <c r="AF820" s="4">
        <v>886.93499999999995</v>
      </c>
    </row>
    <row r="821" spans="1:32" x14ac:dyDescent="0.25">
      <c r="A821" t="s">
        <v>2542</v>
      </c>
      <c r="B821" t="s">
        <v>2543</v>
      </c>
      <c r="C821">
        <v>62</v>
      </c>
      <c r="D821" t="s">
        <v>58</v>
      </c>
      <c r="E821" t="s">
        <v>70</v>
      </c>
      <c r="F821" t="s">
        <v>90</v>
      </c>
      <c r="G821" t="s">
        <v>2544</v>
      </c>
      <c r="H821" s="1">
        <v>45410</v>
      </c>
      <c r="I821" s="1">
        <v>45461</v>
      </c>
      <c r="J821">
        <v>51</v>
      </c>
      <c r="K821">
        <v>8</v>
      </c>
      <c r="L821">
        <v>1</v>
      </c>
      <c r="M821" t="s">
        <v>61</v>
      </c>
      <c r="N821" s="4">
        <v>991.54</v>
      </c>
      <c r="O821" t="s">
        <v>37</v>
      </c>
      <c r="P821" t="s">
        <v>62</v>
      </c>
      <c r="Q821" t="s">
        <v>74</v>
      </c>
      <c r="R821" t="s">
        <v>40</v>
      </c>
      <c r="S821" t="s">
        <v>119</v>
      </c>
      <c r="T821">
        <v>7</v>
      </c>
      <c r="U821" t="s">
        <v>41</v>
      </c>
      <c r="V821" t="s">
        <v>81</v>
      </c>
      <c r="W821" t="s">
        <v>103</v>
      </c>
      <c r="X821">
        <v>4</v>
      </c>
      <c r="Y821">
        <v>6</v>
      </c>
      <c r="Z821" t="s">
        <v>55</v>
      </c>
      <c r="AA821" t="s">
        <v>87</v>
      </c>
      <c r="AB821">
        <v>4</v>
      </c>
      <c r="AC821" t="s">
        <v>164</v>
      </c>
      <c r="AD821" t="s">
        <v>145</v>
      </c>
      <c r="AE821" s="15">
        <v>991.54</v>
      </c>
      <c r="AF821" s="4">
        <v>123.9425</v>
      </c>
    </row>
    <row r="822" spans="1:32" x14ac:dyDescent="0.25">
      <c r="A822" t="s">
        <v>2545</v>
      </c>
      <c r="B822" t="s">
        <v>2546</v>
      </c>
      <c r="C822">
        <v>40</v>
      </c>
      <c r="D822" t="s">
        <v>58</v>
      </c>
      <c r="E822" t="s">
        <v>49</v>
      </c>
      <c r="F822" t="s">
        <v>34</v>
      </c>
      <c r="G822" t="s">
        <v>2547</v>
      </c>
      <c r="H822" s="1">
        <v>45426</v>
      </c>
      <c r="I822" s="1">
        <v>45521</v>
      </c>
      <c r="J822">
        <v>95</v>
      </c>
      <c r="K822">
        <v>7</v>
      </c>
      <c r="L822">
        <v>3</v>
      </c>
      <c r="M822" t="s">
        <v>72</v>
      </c>
      <c r="N822" s="4">
        <v>477.66</v>
      </c>
      <c r="O822" t="s">
        <v>79</v>
      </c>
      <c r="P822" t="s">
        <v>38</v>
      </c>
      <c r="Q822" t="s">
        <v>63</v>
      </c>
      <c r="R822" t="s">
        <v>64</v>
      </c>
      <c r="S822" t="s">
        <v>39</v>
      </c>
      <c r="T822">
        <v>6</v>
      </c>
      <c r="U822" t="s">
        <v>87</v>
      </c>
      <c r="V822" t="s">
        <v>42</v>
      </c>
      <c r="W822" t="s">
        <v>54</v>
      </c>
      <c r="X822">
        <v>5</v>
      </c>
      <c r="Y822">
        <v>8</v>
      </c>
      <c r="Z822" t="s">
        <v>55</v>
      </c>
      <c r="AA822" t="s">
        <v>41</v>
      </c>
      <c r="AB822">
        <v>2</v>
      </c>
      <c r="AC822" t="s">
        <v>98</v>
      </c>
      <c r="AD822" t="s">
        <v>93</v>
      </c>
      <c r="AE822" s="15">
        <v>159.22</v>
      </c>
      <c r="AF822" s="4">
        <v>68.237142857142857</v>
      </c>
    </row>
    <row r="823" spans="1:32" x14ac:dyDescent="0.25">
      <c r="A823" t="s">
        <v>2548</v>
      </c>
      <c r="B823" t="s">
        <v>2549</v>
      </c>
      <c r="C823">
        <v>31</v>
      </c>
      <c r="D823" t="s">
        <v>58</v>
      </c>
      <c r="E823" t="s">
        <v>33</v>
      </c>
      <c r="F823" t="s">
        <v>90</v>
      </c>
      <c r="G823" t="s">
        <v>2550</v>
      </c>
      <c r="H823" s="1">
        <v>45394</v>
      </c>
      <c r="I823" s="1">
        <v>45599</v>
      </c>
      <c r="J823">
        <v>205</v>
      </c>
      <c r="K823">
        <v>11</v>
      </c>
      <c r="L823">
        <v>4</v>
      </c>
      <c r="M823" t="s">
        <v>72</v>
      </c>
      <c r="N823" s="4">
        <v>1800.4</v>
      </c>
      <c r="O823" t="s">
        <v>37</v>
      </c>
      <c r="P823" t="s">
        <v>38</v>
      </c>
      <c r="Q823" t="s">
        <v>74</v>
      </c>
      <c r="R823" t="s">
        <v>40</v>
      </c>
      <c r="S823" t="s">
        <v>39</v>
      </c>
      <c r="T823">
        <v>10</v>
      </c>
      <c r="U823" t="s">
        <v>87</v>
      </c>
      <c r="V823" t="s">
        <v>42</v>
      </c>
      <c r="W823" t="s">
        <v>54</v>
      </c>
      <c r="X823">
        <v>4</v>
      </c>
      <c r="Y823">
        <v>11</v>
      </c>
      <c r="Z823" t="s">
        <v>44</v>
      </c>
      <c r="AA823" t="s">
        <v>41</v>
      </c>
      <c r="AB823">
        <v>2</v>
      </c>
      <c r="AC823" t="s">
        <v>45</v>
      </c>
      <c r="AD823" t="s">
        <v>46</v>
      </c>
      <c r="AE823" s="15">
        <v>450.1</v>
      </c>
      <c r="AF823" s="4">
        <v>163.67272727272729</v>
      </c>
    </row>
    <row r="824" spans="1:32" x14ac:dyDescent="0.25">
      <c r="A824" t="s">
        <v>2551</v>
      </c>
      <c r="B824" t="s">
        <v>2552</v>
      </c>
      <c r="C824">
        <v>38</v>
      </c>
      <c r="D824" t="s">
        <v>58</v>
      </c>
      <c r="E824" t="s">
        <v>59</v>
      </c>
      <c r="F824" t="s">
        <v>34</v>
      </c>
      <c r="G824" t="s">
        <v>2553</v>
      </c>
      <c r="H824" s="1">
        <v>45335</v>
      </c>
      <c r="I824" s="1">
        <v>45400</v>
      </c>
      <c r="J824">
        <v>65</v>
      </c>
      <c r="K824">
        <v>4</v>
      </c>
      <c r="L824">
        <v>4</v>
      </c>
      <c r="M824" t="s">
        <v>72</v>
      </c>
      <c r="N824" s="4">
        <v>740.7</v>
      </c>
      <c r="O824" t="s">
        <v>79</v>
      </c>
      <c r="P824" t="s">
        <v>80</v>
      </c>
      <c r="Q824" t="s">
        <v>74</v>
      </c>
      <c r="R824" t="s">
        <v>40</v>
      </c>
      <c r="S824" t="s">
        <v>39</v>
      </c>
      <c r="T824">
        <v>3</v>
      </c>
      <c r="U824" t="s">
        <v>87</v>
      </c>
      <c r="V824" t="s">
        <v>53</v>
      </c>
      <c r="W824" t="s">
        <v>103</v>
      </c>
      <c r="X824">
        <v>2</v>
      </c>
      <c r="Y824">
        <v>4</v>
      </c>
      <c r="Z824" t="s">
        <v>44</v>
      </c>
      <c r="AA824" t="s">
        <v>87</v>
      </c>
      <c r="AB824">
        <v>4</v>
      </c>
      <c r="AC824" t="s">
        <v>114</v>
      </c>
      <c r="AD824" t="s">
        <v>46</v>
      </c>
      <c r="AE824" s="15">
        <v>185.17500000000001</v>
      </c>
      <c r="AF824" s="4">
        <v>185.17500000000001</v>
      </c>
    </row>
    <row r="825" spans="1:32" x14ac:dyDescent="0.25">
      <c r="A825" t="s">
        <v>2554</v>
      </c>
      <c r="B825" t="s">
        <v>2555</v>
      </c>
      <c r="C825">
        <v>24</v>
      </c>
      <c r="D825" t="s">
        <v>58</v>
      </c>
      <c r="E825" t="s">
        <v>77</v>
      </c>
      <c r="F825" t="s">
        <v>90</v>
      </c>
      <c r="G825" t="s">
        <v>2556</v>
      </c>
      <c r="H825" s="1">
        <v>45344</v>
      </c>
      <c r="I825" s="1">
        <v>45554</v>
      </c>
      <c r="J825">
        <v>210</v>
      </c>
      <c r="K825">
        <v>12</v>
      </c>
      <c r="L825">
        <v>2</v>
      </c>
      <c r="M825" t="s">
        <v>36</v>
      </c>
      <c r="N825" s="4">
        <v>925.62</v>
      </c>
      <c r="O825" t="s">
        <v>79</v>
      </c>
      <c r="P825" t="s">
        <v>80</v>
      </c>
      <c r="Q825" t="s">
        <v>39</v>
      </c>
      <c r="R825" t="s">
        <v>64</v>
      </c>
      <c r="S825" t="s">
        <v>39</v>
      </c>
      <c r="T825">
        <v>11</v>
      </c>
      <c r="U825" t="s">
        <v>41</v>
      </c>
      <c r="V825" t="s">
        <v>81</v>
      </c>
      <c r="W825" t="s">
        <v>54</v>
      </c>
      <c r="X825">
        <v>2</v>
      </c>
      <c r="Y825">
        <v>9</v>
      </c>
      <c r="Z825" t="s">
        <v>44</v>
      </c>
      <c r="AA825" t="s">
        <v>41</v>
      </c>
      <c r="AB825">
        <v>2</v>
      </c>
      <c r="AC825" t="s">
        <v>45</v>
      </c>
      <c r="AD825" t="s">
        <v>67</v>
      </c>
      <c r="AE825" s="15">
        <v>462.81</v>
      </c>
      <c r="AF825" s="4">
        <v>77.135000000000005</v>
      </c>
    </row>
    <row r="826" spans="1:32" x14ac:dyDescent="0.25">
      <c r="A826" t="s">
        <v>2557</v>
      </c>
      <c r="B826" t="s">
        <v>2558</v>
      </c>
      <c r="C826">
        <v>65</v>
      </c>
      <c r="D826" t="s">
        <v>58</v>
      </c>
      <c r="E826" t="s">
        <v>77</v>
      </c>
      <c r="F826" t="s">
        <v>34</v>
      </c>
      <c r="G826" t="s">
        <v>2559</v>
      </c>
      <c r="H826" s="1">
        <v>45375</v>
      </c>
      <c r="I826" s="1">
        <v>45381</v>
      </c>
      <c r="J826">
        <v>6</v>
      </c>
      <c r="K826">
        <v>2</v>
      </c>
      <c r="L826">
        <v>1</v>
      </c>
      <c r="M826" t="s">
        <v>61</v>
      </c>
      <c r="N826" s="4">
        <v>1367.43</v>
      </c>
      <c r="O826" t="s">
        <v>79</v>
      </c>
      <c r="P826" t="s">
        <v>38</v>
      </c>
      <c r="Q826" t="s">
        <v>63</v>
      </c>
      <c r="R826" t="s">
        <v>64</v>
      </c>
      <c r="S826" t="s">
        <v>119</v>
      </c>
      <c r="T826">
        <v>1</v>
      </c>
      <c r="U826" t="s">
        <v>41</v>
      </c>
      <c r="V826" t="s">
        <v>53</v>
      </c>
      <c r="W826" t="s">
        <v>54</v>
      </c>
      <c r="X826">
        <v>3</v>
      </c>
      <c r="Y826">
        <v>3</v>
      </c>
      <c r="Z826" t="s">
        <v>44</v>
      </c>
      <c r="AA826" t="s">
        <v>87</v>
      </c>
      <c r="AB826">
        <v>2</v>
      </c>
      <c r="AC826" t="s">
        <v>66</v>
      </c>
      <c r="AD826" t="s">
        <v>145</v>
      </c>
      <c r="AE826" s="15">
        <v>1367.43</v>
      </c>
      <c r="AF826" s="4">
        <v>683.71500000000003</v>
      </c>
    </row>
    <row r="827" spans="1:32" x14ac:dyDescent="0.25">
      <c r="A827" t="s">
        <v>2560</v>
      </c>
      <c r="B827" t="s">
        <v>2561</v>
      </c>
      <c r="C827">
        <v>28</v>
      </c>
      <c r="D827" t="s">
        <v>58</v>
      </c>
      <c r="E827" t="s">
        <v>70</v>
      </c>
      <c r="F827" t="s">
        <v>34</v>
      </c>
      <c r="G827" t="s">
        <v>2562</v>
      </c>
      <c r="H827" s="1">
        <v>45469</v>
      </c>
      <c r="I827" s="1">
        <v>45475</v>
      </c>
      <c r="J827">
        <v>6</v>
      </c>
      <c r="K827">
        <v>14</v>
      </c>
      <c r="L827">
        <v>2</v>
      </c>
      <c r="M827" t="s">
        <v>61</v>
      </c>
      <c r="N827" s="4">
        <v>413.11</v>
      </c>
      <c r="O827" t="s">
        <v>79</v>
      </c>
      <c r="P827" t="s">
        <v>86</v>
      </c>
      <c r="Q827" t="s">
        <v>102</v>
      </c>
      <c r="R827" t="s">
        <v>64</v>
      </c>
      <c r="S827" t="s">
        <v>65</v>
      </c>
      <c r="T827">
        <v>13</v>
      </c>
      <c r="U827" t="s">
        <v>87</v>
      </c>
      <c r="V827" t="s">
        <v>42</v>
      </c>
      <c r="W827" t="s">
        <v>103</v>
      </c>
      <c r="X827">
        <v>6</v>
      </c>
      <c r="Y827">
        <v>7</v>
      </c>
      <c r="Z827" t="s">
        <v>55</v>
      </c>
      <c r="AA827" t="s">
        <v>87</v>
      </c>
      <c r="AB827">
        <v>3</v>
      </c>
      <c r="AC827" t="s">
        <v>164</v>
      </c>
      <c r="AD827" t="s">
        <v>67</v>
      </c>
      <c r="AE827" s="15">
        <v>206.55500000000001</v>
      </c>
      <c r="AF827" s="4">
        <v>29.507857142857144</v>
      </c>
    </row>
    <row r="828" spans="1:32" x14ac:dyDescent="0.25">
      <c r="A828" t="s">
        <v>2563</v>
      </c>
      <c r="B828" t="s">
        <v>2564</v>
      </c>
      <c r="C828">
        <v>35</v>
      </c>
      <c r="D828" t="s">
        <v>58</v>
      </c>
      <c r="E828" t="s">
        <v>49</v>
      </c>
      <c r="F828" t="s">
        <v>90</v>
      </c>
      <c r="G828" t="s">
        <v>2565</v>
      </c>
      <c r="H828" s="1">
        <v>45374</v>
      </c>
      <c r="I828" s="1">
        <v>45604</v>
      </c>
      <c r="J828">
        <v>230</v>
      </c>
      <c r="K828">
        <v>11</v>
      </c>
      <c r="L828">
        <v>1</v>
      </c>
      <c r="M828" t="s">
        <v>61</v>
      </c>
      <c r="N828" s="4">
        <v>1234.0999999999999</v>
      </c>
      <c r="O828" t="s">
        <v>73</v>
      </c>
      <c r="P828" t="s">
        <v>118</v>
      </c>
      <c r="Q828" t="s">
        <v>74</v>
      </c>
      <c r="R828" t="s">
        <v>64</v>
      </c>
      <c r="S828" t="s">
        <v>119</v>
      </c>
      <c r="T828">
        <v>10</v>
      </c>
      <c r="U828" t="s">
        <v>87</v>
      </c>
      <c r="V828" t="s">
        <v>53</v>
      </c>
      <c r="W828" t="s">
        <v>54</v>
      </c>
      <c r="X828">
        <v>3</v>
      </c>
      <c r="Y828">
        <v>11</v>
      </c>
      <c r="Z828" t="s">
        <v>44</v>
      </c>
      <c r="AA828" t="s">
        <v>87</v>
      </c>
      <c r="AB828">
        <v>5</v>
      </c>
      <c r="AC828" t="s">
        <v>114</v>
      </c>
      <c r="AD828" t="s">
        <v>46</v>
      </c>
      <c r="AE828" s="15">
        <v>1234.0999999999999</v>
      </c>
      <c r="AF828" s="4">
        <v>112.19090909090909</v>
      </c>
    </row>
    <row r="829" spans="1:32" x14ac:dyDescent="0.25">
      <c r="A829" t="s">
        <v>2566</v>
      </c>
      <c r="B829" t="s">
        <v>2567</v>
      </c>
      <c r="C829">
        <v>25</v>
      </c>
      <c r="D829" t="s">
        <v>32</v>
      </c>
      <c r="E829" t="s">
        <v>59</v>
      </c>
      <c r="F829" t="s">
        <v>34</v>
      </c>
      <c r="G829" t="s">
        <v>2568</v>
      </c>
      <c r="H829" s="1">
        <v>45493</v>
      </c>
      <c r="I829" s="1">
        <v>45543</v>
      </c>
      <c r="J829">
        <v>50</v>
      </c>
      <c r="K829">
        <v>7</v>
      </c>
      <c r="L829">
        <v>4</v>
      </c>
      <c r="M829" t="s">
        <v>61</v>
      </c>
      <c r="N829" s="4">
        <v>399.59</v>
      </c>
      <c r="O829" t="s">
        <v>79</v>
      </c>
      <c r="P829" t="s">
        <v>86</v>
      </c>
      <c r="Q829" t="s">
        <v>102</v>
      </c>
      <c r="R829" t="s">
        <v>40</v>
      </c>
      <c r="S829" t="s">
        <v>129</v>
      </c>
      <c r="T829">
        <v>6</v>
      </c>
      <c r="U829" t="s">
        <v>87</v>
      </c>
      <c r="V829" t="s">
        <v>53</v>
      </c>
      <c r="W829" t="s">
        <v>103</v>
      </c>
      <c r="X829">
        <v>7</v>
      </c>
      <c r="Y829">
        <v>9</v>
      </c>
      <c r="Z829" t="s">
        <v>44</v>
      </c>
      <c r="AA829" t="s">
        <v>87</v>
      </c>
      <c r="AB829">
        <v>1</v>
      </c>
      <c r="AC829" t="s">
        <v>45</v>
      </c>
      <c r="AD829" t="s">
        <v>67</v>
      </c>
      <c r="AE829" s="15">
        <v>99.897499999999994</v>
      </c>
      <c r="AF829" s="4">
        <v>57.084285714285713</v>
      </c>
    </row>
    <row r="830" spans="1:32" x14ac:dyDescent="0.25">
      <c r="A830" t="s">
        <v>2569</v>
      </c>
      <c r="B830" t="s">
        <v>2570</v>
      </c>
      <c r="C830">
        <v>36</v>
      </c>
      <c r="D830" t="s">
        <v>96</v>
      </c>
      <c r="E830" t="s">
        <v>70</v>
      </c>
      <c r="F830" t="s">
        <v>34</v>
      </c>
      <c r="G830" t="s">
        <v>2571</v>
      </c>
      <c r="H830" s="1">
        <v>45350</v>
      </c>
      <c r="I830" s="1">
        <v>45465</v>
      </c>
      <c r="J830">
        <v>115</v>
      </c>
      <c r="K830">
        <v>14</v>
      </c>
      <c r="L830">
        <v>1</v>
      </c>
      <c r="M830" t="s">
        <v>36</v>
      </c>
      <c r="N830" s="4">
        <v>194.82</v>
      </c>
      <c r="O830" t="s">
        <v>79</v>
      </c>
      <c r="P830" t="s">
        <v>118</v>
      </c>
      <c r="Q830" t="s">
        <v>39</v>
      </c>
      <c r="R830" t="s">
        <v>52</v>
      </c>
      <c r="S830" t="s">
        <v>39</v>
      </c>
      <c r="T830">
        <v>13</v>
      </c>
      <c r="U830" t="s">
        <v>87</v>
      </c>
      <c r="V830" t="s">
        <v>42</v>
      </c>
      <c r="W830" t="s">
        <v>54</v>
      </c>
      <c r="X830">
        <v>2</v>
      </c>
      <c r="Y830">
        <v>6</v>
      </c>
      <c r="Z830" t="s">
        <v>44</v>
      </c>
      <c r="AA830" t="s">
        <v>87</v>
      </c>
      <c r="AB830">
        <v>4</v>
      </c>
      <c r="AC830" t="s">
        <v>114</v>
      </c>
      <c r="AD830" t="s">
        <v>46</v>
      </c>
      <c r="AE830" s="15">
        <v>194.82</v>
      </c>
      <c r="AF830" s="4">
        <v>13.915714285714285</v>
      </c>
    </row>
    <row r="831" spans="1:32" x14ac:dyDescent="0.25">
      <c r="A831" t="s">
        <v>2572</v>
      </c>
      <c r="B831" t="s">
        <v>2573</v>
      </c>
      <c r="C831">
        <v>19</v>
      </c>
      <c r="D831" t="s">
        <v>58</v>
      </c>
      <c r="E831" t="s">
        <v>109</v>
      </c>
      <c r="F831" t="s">
        <v>34</v>
      </c>
      <c r="G831" t="s">
        <v>2574</v>
      </c>
      <c r="H831" s="1">
        <v>45485</v>
      </c>
      <c r="I831" s="1">
        <v>45536</v>
      </c>
      <c r="J831">
        <v>51</v>
      </c>
      <c r="K831">
        <v>13</v>
      </c>
      <c r="L831">
        <v>2</v>
      </c>
      <c r="M831" t="s">
        <v>36</v>
      </c>
      <c r="N831" s="4">
        <v>850.01</v>
      </c>
      <c r="O831" t="s">
        <v>73</v>
      </c>
      <c r="P831" t="s">
        <v>51</v>
      </c>
      <c r="Q831" t="s">
        <v>39</v>
      </c>
      <c r="R831" t="s">
        <v>40</v>
      </c>
      <c r="S831" t="s">
        <v>39</v>
      </c>
      <c r="T831">
        <v>12</v>
      </c>
      <c r="U831" t="s">
        <v>41</v>
      </c>
      <c r="V831" t="s">
        <v>42</v>
      </c>
      <c r="W831" t="s">
        <v>54</v>
      </c>
      <c r="X831">
        <v>7</v>
      </c>
      <c r="Y831">
        <v>9</v>
      </c>
      <c r="Z831" t="s">
        <v>55</v>
      </c>
      <c r="AA831" t="s">
        <v>41</v>
      </c>
      <c r="AB831">
        <v>2</v>
      </c>
      <c r="AC831" t="s">
        <v>45</v>
      </c>
      <c r="AD831" t="s">
        <v>67</v>
      </c>
      <c r="AE831" s="15">
        <v>425.005</v>
      </c>
      <c r="AF831" s="4">
        <v>65.385384615384609</v>
      </c>
    </row>
    <row r="832" spans="1:32" x14ac:dyDescent="0.25">
      <c r="A832" t="s">
        <v>2575</v>
      </c>
      <c r="B832" t="s">
        <v>2576</v>
      </c>
      <c r="C832">
        <v>20</v>
      </c>
      <c r="D832" t="s">
        <v>58</v>
      </c>
      <c r="E832" t="s">
        <v>59</v>
      </c>
      <c r="F832" t="s">
        <v>90</v>
      </c>
      <c r="G832" t="s">
        <v>2577</v>
      </c>
      <c r="H832" s="1">
        <v>45310</v>
      </c>
      <c r="I832" s="1">
        <v>45431</v>
      </c>
      <c r="J832">
        <v>121</v>
      </c>
      <c r="K832">
        <v>13</v>
      </c>
      <c r="L832">
        <v>2</v>
      </c>
      <c r="M832" t="s">
        <v>36</v>
      </c>
      <c r="N832" s="4">
        <v>835.22</v>
      </c>
      <c r="O832" t="s">
        <v>79</v>
      </c>
      <c r="P832" t="s">
        <v>38</v>
      </c>
      <c r="Q832" t="s">
        <v>39</v>
      </c>
      <c r="R832" t="s">
        <v>52</v>
      </c>
      <c r="S832" t="s">
        <v>39</v>
      </c>
      <c r="T832">
        <v>12</v>
      </c>
      <c r="U832" t="s">
        <v>87</v>
      </c>
      <c r="V832" t="s">
        <v>81</v>
      </c>
      <c r="W832" t="s">
        <v>54</v>
      </c>
      <c r="X832">
        <v>1</v>
      </c>
      <c r="Y832">
        <v>5</v>
      </c>
      <c r="Z832" t="s">
        <v>44</v>
      </c>
      <c r="AA832" t="s">
        <v>41</v>
      </c>
      <c r="AB832">
        <v>1</v>
      </c>
      <c r="AC832" t="s">
        <v>66</v>
      </c>
      <c r="AD832" t="s">
        <v>67</v>
      </c>
      <c r="AE832" s="15">
        <v>417.61</v>
      </c>
      <c r="AF832" s="4">
        <v>64.247692307692304</v>
      </c>
    </row>
    <row r="833" spans="1:32" x14ac:dyDescent="0.25">
      <c r="A833" t="s">
        <v>2578</v>
      </c>
      <c r="B833" t="s">
        <v>2579</v>
      </c>
      <c r="C833">
        <v>41</v>
      </c>
      <c r="D833" t="s">
        <v>32</v>
      </c>
      <c r="E833" t="s">
        <v>33</v>
      </c>
      <c r="F833" t="s">
        <v>34</v>
      </c>
      <c r="G833" t="s">
        <v>2580</v>
      </c>
      <c r="H833" s="1">
        <v>45526</v>
      </c>
      <c r="I833" s="1">
        <v>45603</v>
      </c>
      <c r="J833">
        <v>77</v>
      </c>
      <c r="K833">
        <v>12</v>
      </c>
      <c r="L833">
        <v>3</v>
      </c>
      <c r="M833" t="s">
        <v>61</v>
      </c>
      <c r="N833" s="4">
        <v>707.95</v>
      </c>
      <c r="O833" t="s">
        <v>79</v>
      </c>
      <c r="P833" t="s">
        <v>86</v>
      </c>
      <c r="Q833" t="s">
        <v>63</v>
      </c>
      <c r="R833" t="s">
        <v>52</v>
      </c>
      <c r="S833" t="s">
        <v>228</v>
      </c>
      <c r="T833">
        <v>11</v>
      </c>
      <c r="U833" t="s">
        <v>41</v>
      </c>
      <c r="V833" t="s">
        <v>53</v>
      </c>
      <c r="W833" t="s">
        <v>54</v>
      </c>
      <c r="X833">
        <v>8</v>
      </c>
      <c r="Y833">
        <v>11</v>
      </c>
      <c r="Z833" t="s">
        <v>44</v>
      </c>
      <c r="AA833" t="s">
        <v>87</v>
      </c>
      <c r="AB833">
        <v>2</v>
      </c>
      <c r="AC833" t="s">
        <v>45</v>
      </c>
      <c r="AD833" t="s">
        <v>93</v>
      </c>
      <c r="AE833" s="15">
        <v>235.98333333333335</v>
      </c>
      <c r="AF833" s="4">
        <v>58.995833333333337</v>
      </c>
    </row>
    <row r="834" spans="1:32" x14ac:dyDescent="0.25">
      <c r="A834" t="s">
        <v>2581</v>
      </c>
      <c r="B834" t="s">
        <v>2582</v>
      </c>
      <c r="C834">
        <v>22</v>
      </c>
      <c r="D834" t="s">
        <v>32</v>
      </c>
      <c r="E834" t="s">
        <v>59</v>
      </c>
      <c r="F834" t="s">
        <v>34</v>
      </c>
      <c r="G834" t="s">
        <v>2583</v>
      </c>
      <c r="H834" s="1">
        <v>45388</v>
      </c>
      <c r="I834" s="1">
        <v>45482</v>
      </c>
      <c r="J834">
        <v>94</v>
      </c>
      <c r="K834">
        <v>2</v>
      </c>
      <c r="L834">
        <v>2</v>
      </c>
      <c r="M834" t="s">
        <v>72</v>
      </c>
      <c r="N834" s="4">
        <v>1069.6099999999999</v>
      </c>
      <c r="O834" t="s">
        <v>37</v>
      </c>
      <c r="P834" t="s">
        <v>38</v>
      </c>
      <c r="Q834" t="s">
        <v>74</v>
      </c>
      <c r="R834" t="s">
        <v>40</v>
      </c>
      <c r="S834" t="s">
        <v>39</v>
      </c>
      <c r="T834">
        <v>1</v>
      </c>
      <c r="U834" t="s">
        <v>87</v>
      </c>
      <c r="V834" t="s">
        <v>53</v>
      </c>
      <c r="W834" t="s">
        <v>103</v>
      </c>
      <c r="X834">
        <v>4</v>
      </c>
      <c r="Y834">
        <v>7</v>
      </c>
      <c r="Z834" t="s">
        <v>44</v>
      </c>
      <c r="AA834" t="s">
        <v>87</v>
      </c>
      <c r="AB834">
        <v>2</v>
      </c>
      <c r="AC834" t="s">
        <v>98</v>
      </c>
      <c r="AD834" t="s">
        <v>67</v>
      </c>
      <c r="AE834" s="15">
        <v>534.80499999999995</v>
      </c>
      <c r="AF834" s="4">
        <v>534.80499999999995</v>
      </c>
    </row>
    <row r="835" spans="1:32" x14ac:dyDescent="0.25">
      <c r="A835" t="s">
        <v>2584</v>
      </c>
      <c r="B835" t="s">
        <v>2585</v>
      </c>
      <c r="C835">
        <v>26</v>
      </c>
      <c r="D835" t="s">
        <v>96</v>
      </c>
      <c r="E835" t="s">
        <v>109</v>
      </c>
      <c r="F835" t="s">
        <v>90</v>
      </c>
      <c r="G835" t="s">
        <v>2586</v>
      </c>
      <c r="H835" s="1">
        <v>45330</v>
      </c>
      <c r="I835" s="1">
        <v>45522</v>
      </c>
      <c r="J835">
        <v>192</v>
      </c>
      <c r="K835">
        <v>6</v>
      </c>
      <c r="L835">
        <v>3</v>
      </c>
      <c r="M835" t="s">
        <v>61</v>
      </c>
      <c r="N835" s="4">
        <v>694.43</v>
      </c>
      <c r="O835" t="s">
        <v>73</v>
      </c>
      <c r="P835" t="s">
        <v>86</v>
      </c>
      <c r="Q835" t="s">
        <v>102</v>
      </c>
      <c r="R835" t="s">
        <v>52</v>
      </c>
      <c r="S835" t="s">
        <v>129</v>
      </c>
      <c r="T835">
        <v>5</v>
      </c>
      <c r="U835" t="s">
        <v>41</v>
      </c>
      <c r="V835" t="s">
        <v>81</v>
      </c>
      <c r="W835" t="s">
        <v>54</v>
      </c>
      <c r="X835">
        <v>2</v>
      </c>
      <c r="Y835">
        <v>8</v>
      </c>
      <c r="Z835" t="s">
        <v>55</v>
      </c>
      <c r="AA835" t="s">
        <v>41</v>
      </c>
      <c r="AB835">
        <v>2</v>
      </c>
      <c r="AC835" t="s">
        <v>98</v>
      </c>
      <c r="AD835" t="s">
        <v>67</v>
      </c>
      <c r="AE835" s="15">
        <v>231.47666666666666</v>
      </c>
      <c r="AF835" s="4">
        <v>115.73833333333333</v>
      </c>
    </row>
    <row r="836" spans="1:32" x14ac:dyDescent="0.25">
      <c r="A836" t="s">
        <v>2587</v>
      </c>
      <c r="B836" t="s">
        <v>2588</v>
      </c>
      <c r="C836">
        <v>59</v>
      </c>
      <c r="D836" t="s">
        <v>58</v>
      </c>
      <c r="E836" t="s">
        <v>77</v>
      </c>
      <c r="F836" t="s">
        <v>34</v>
      </c>
      <c r="G836" t="s">
        <v>2589</v>
      </c>
      <c r="H836" s="1">
        <v>45452</v>
      </c>
      <c r="I836" s="1">
        <v>45510</v>
      </c>
      <c r="J836">
        <v>58</v>
      </c>
      <c r="K836">
        <v>2</v>
      </c>
      <c r="L836">
        <v>3</v>
      </c>
      <c r="M836" t="s">
        <v>36</v>
      </c>
      <c r="N836" s="4">
        <v>792.73</v>
      </c>
      <c r="O836" t="s">
        <v>79</v>
      </c>
      <c r="P836" t="s">
        <v>118</v>
      </c>
      <c r="Q836" t="s">
        <v>39</v>
      </c>
      <c r="R836" t="s">
        <v>40</v>
      </c>
      <c r="S836" t="s">
        <v>39</v>
      </c>
      <c r="T836">
        <v>1</v>
      </c>
      <c r="U836" t="s">
        <v>41</v>
      </c>
      <c r="V836" t="s">
        <v>53</v>
      </c>
      <c r="W836" t="s">
        <v>103</v>
      </c>
      <c r="X836">
        <v>6</v>
      </c>
      <c r="Y836">
        <v>8</v>
      </c>
      <c r="Z836" t="s">
        <v>44</v>
      </c>
      <c r="AA836" t="s">
        <v>41</v>
      </c>
      <c r="AB836">
        <v>5</v>
      </c>
      <c r="AC836" t="s">
        <v>164</v>
      </c>
      <c r="AD836" t="s">
        <v>145</v>
      </c>
      <c r="AE836" s="15">
        <v>264.24333333333334</v>
      </c>
      <c r="AF836" s="4">
        <v>396.36500000000001</v>
      </c>
    </row>
    <row r="837" spans="1:32" x14ac:dyDescent="0.25">
      <c r="A837" t="s">
        <v>2590</v>
      </c>
      <c r="B837" t="s">
        <v>2591</v>
      </c>
      <c r="C837">
        <v>64</v>
      </c>
      <c r="D837" t="s">
        <v>32</v>
      </c>
      <c r="E837" t="s">
        <v>70</v>
      </c>
      <c r="F837" t="s">
        <v>34</v>
      </c>
      <c r="G837" t="s">
        <v>2592</v>
      </c>
      <c r="H837" s="1">
        <v>45435</v>
      </c>
      <c r="I837" s="1">
        <v>45636</v>
      </c>
      <c r="J837">
        <v>201</v>
      </c>
      <c r="K837">
        <v>1</v>
      </c>
      <c r="L837">
        <v>2</v>
      </c>
      <c r="M837" t="s">
        <v>61</v>
      </c>
      <c r="N837" s="4">
        <v>825.29</v>
      </c>
      <c r="O837" t="s">
        <v>79</v>
      </c>
      <c r="P837" t="s">
        <v>62</v>
      </c>
      <c r="Q837" t="s">
        <v>102</v>
      </c>
      <c r="R837" t="s">
        <v>40</v>
      </c>
      <c r="S837" t="s">
        <v>129</v>
      </c>
      <c r="T837">
        <v>0</v>
      </c>
      <c r="U837" t="s">
        <v>41</v>
      </c>
      <c r="V837" t="s">
        <v>81</v>
      </c>
      <c r="W837" t="s">
        <v>43</v>
      </c>
      <c r="X837">
        <v>5</v>
      </c>
      <c r="Y837">
        <v>12</v>
      </c>
      <c r="Z837" t="s">
        <v>55</v>
      </c>
      <c r="AA837" t="s">
        <v>41</v>
      </c>
      <c r="AB837">
        <v>1</v>
      </c>
      <c r="AC837" t="s">
        <v>45</v>
      </c>
      <c r="AD837" t="s">
        <v>145</v>
      </c>
      <c r="AE837" s="15">
        <v>412.64499999999998</v>
      </c>
      <c r="AF837" s="4">
        <v>825.29</v>
      </c>
    </row>
    <row r="838" spans="1:32" x14ac:dyDescent="0.25">
      <c r="A838" t="s">
        <v>2593</v>
      </c>
      <c r="B838" t="s">
        <v>2594</v>
      </c>
      <c r="C838">
        <v>63</v>
      </c>
      <c r="D838" t="s">
        <v>58</v>
      </c>
      <c r="E838" t="s">
        <v>59</v>
      </c>
      <c r="F838" t="s">
        <v>90</v>
      </c>
      <c r="G838" t="s">
        <v>2595</v>
      </c>
      <c r="H838" s="1">
        <v>45363</v>
      </c>
      <c r="I838" s="1">
        <v>45436</v>
      </c>
      <c r="J838">
        <v>73</v>
      </c>
      <c r="K838">
        <v>13</v>
      </c>
      <c r="L838">
        <v>1</v>
      </c>
      <c r="M838" t="s">
        <v>36</v>
      </c>
      <c r="N838" s="4">
        <v>1869.2</v>
      </c>
      <c r="O838" t="s">
        <v>73</v>
      </c>
      <c r="P838" t="s">
        <v>118</v>
      </c>
      <c r="Q838" t="s">
        <v>39</v>
      </c>
      <c r="R838" t="s">
        <v>52</v>
      </c>
      <c r="S838" t="s">
        <v>39</v>
      </c>
      <c r="T838">
        <v>12</v>
      </c>
      <c r="U838" t="s">
        <v>41</v>
      </c>
      <c r="V838" t="s">
        <v>81</v>
      </c>
      <c r="W838" t="s">
        <v>54</v>
      </c>
      <c r="X838">
        <v>3</v>
      </c>
      <c r="Y838">
        <v>5</v>
      </c>
      <c r="Z838" t="s">
        <v>55</v>
      </c>
      <c r="AA838" t="s">
        <v>41</v>
      </c>
      <c r="AB838">
        <v>5</v>
      </c>
      <c r="AC838" t="s">
        <v>98</v>
      </c>
      <c r="AD838" t="s">
        <v>145</v>
      </c>
      <c r="AE838" s="15">
        <v>1869.2</v>
      </c>
      <c r="AF838" s="4">
        <v>143.78461538461539</v>
      </c>
    </row>
    <row r="839" spans="1:32" x14ac:dyDescent="0.25">
      <c r="A839" t="s">
        <v>2596</v>
      </c>
      <c r="B839" t="s">
        <v>2597</v>
      </c>
      <c r="C839">
        <v>50</v>
      </c>
      <c r="D839" t="s">
        <v>96</v>
      </c>
      <c r="E839" t="s">
        <v>84</v>
      </c>
      <c r="F839" t="s">
        <v>90</v>
      </c>
      <c r="G839" t="s">
        <v>2598</v>
      </c>
      <c r="H839" s="1">
        <v>45338</v>
      </c>
      <c r="I839" s="1">
        <v>45536</v>
      </c>
      <c r="J839">
        <v>198</v>
      </c>
      <c r="K839">
        <v>7</v>
      </c>
      <c r="L839">
        <v>4</v>
      </c>
      <c r="M839" t="s">
        <v>36</v>
      </c>
      <c r="N839" s="4">
        <v>447.63</v>
      </c>
      <c r="O839" t="s">
        <v>73</v>
      </c>
      <c r="P839" t="s">
        <v>51</v>
      </c>
      <c r="Q839" t="s">
        <v>39</v>
      </c>
      <c r="R839" t="s">
        <v>52</v>
      </c>
      <c r="S839" t="s">
        <v>39</v>
      </c>
      <c r="T839">
        <v>6</v>
      </c>
      <c r="U839" t="s">
        <v>41</v>
      </c>
      <c r="V839" t="s">
        <v>42</v>
      </c>
      <c r="W839" t="s">
        <v>103</v>
      </c>
      <c r="X839">
        <v>2</v>
      </c>
      <c r="Y839">
        <v>9</v>
      </c>
      <c r="Z839" t="s">
        <v>44</v>
      </c>
      <c r="AA839" t="s">
        <v>41</v>
      </c>
      <c r="AB839">
        <v>5</v>
      </c>
      <c r="AC839" t="s">
        <v>164</v>
      </c>
      <c r="AD839" t="s">
        <v>145</v>
      </c>
      <c r="AE839" s="15">
        <v>111.9075</v>
      </c>
      <c r="AF839" s="4">
        <v>63.947142857142858</v>
      </c>
    </row>
    <row r="840" spans="1:32" x14ac:dyDescent="0.25">
      <c r="A840" t="s">
        <v>2599</v>
      </c>
      <c r="B840" t="s">
        <v>2600</v>
      </c>
      <c r="C840">
        <v>63</v>
      </c>
      <c r="D840" t="s">
        <v>32</v>
      </c>
      <c r="E840" t="s">
        <v>84</v>
      </c>
      <c r="F840" t="s">
        <v>34</v>
      </c>
      <c r="G840" t="s">
        <v>2601</v>
      </c>
      <c r="H840" s="1">
        <v>45443</v>
      </c>
      <c r="I840" s="1">
        <v>45640</v>
      </c>
      <c r="J840">
        <v>197</v>
      </c>
      <c r="K840">
        <v>9</v>
      </c>
      <c r="L840">
        <v>1</v>
      </c>
      <c r="M840" t="s">
        <v>72</v>
      </c>
      <c r="N840" s="4">
        <v>1569.71</v>
      </c>
      <c r="O840" t="s">
        <v>37</v>
      </c>
      <c r="P840" t="s">
        <v>51</v>
      </c>
      <c r="Q840" t="s">
        <v>63</v>
      </c>
      <c r="R840" t="s">
        <v>52</v>
      </c>
      <c r="S840" t="s">
        <v>39</v>
      </c>
      <c r="T840">
        <v>8</v>
      </c>
      <c r="U840" t="s">
        <v>87</v>
      </c>
      <c r="V840" t="s">
        <v>42</v>
      </c>
      <c r="W840" t="s">
        <v>54</v>
      </c>
      <c r="X840">
        <v>5</v>
      </c>
      <c r="Y840">
        <v>12</v>
      </c>
      <c r="Z840" t="s">
        <v>44</v>
      </c>
      <c r="AA840" t="s">
        <v>87</v>
      </c>
      <c r="AB840">
        <v>4</v>
      </c>
      <c r="AC840" t="s">
        <v>114</v>
      </c>
      <c r="AD840" t="s">
        <v>145</v>
      </c>
      <c r="AE840" s="15">
        <v>1569.71</v>
      </c>
      <c r="AF840" s="4">
        <v>174.41222222222223</v>
      </c>
    </row>
    <row r="841" spans="1:32" x14ac:dyDescent="0.25">
      <c r="A841" t="s">
        <v>2602</v>
      </c>
      <c r="B841" t="s">
        <v>2603</v>
      </c>
      <c r="C841">
        <v>52</v>
      </c>
      <c r="D841" t="s">
        <v>32</v>
      </c>
      <c r="E841" t="s">
        <v>84</v>
      </c>
      <c r="F841" t="s">
        <v>34</v>
      </c>
      <c r="G841" t="s">
        <v>2604</v>
      </c>
      <c r="H841" s="1">
        <v>45397</v>
      </c>
      <c r="I841" s="1">
        <v>45624</v>
      </c>
      <c r="J841">
        <v>227</v>
      </c>
      <c r="K841">
        <v>10</v>
      </c>
      <c r="L841">
        <v>4</v>
      </c>
      <c r="M841" t="s">
        <v>36</v>
      </c>
      <c r="N841" s="4">
        <v>1836.24</v>
      </c>
      <c r="O841" t="s">
        <v>73</v>
      </c>
      <c r="P841" t="s">
        <v>51</v>
      </c>
      <c r="Q841" t="s">
        <v>39</v>
      </c>
      <c r="R841" t="s">
        <v>40</v>
      </c>
      <c r="S841" t="s">
        <v>39</v>
      </c>
      <c r="T841">
        <v>9</v>
      </c>
      <c r="U841" t="s">
        <v>41</v>
      </c>
      <c r="V841" t="s">
        <v>81</v>
      </c>
      <c r="W841" t="s">
        <v>43</v>
      </c>
      <c r="X841">
        <v>4</v>
      </c>
      <c r="Y841">
        <v>11</v>
      </c>
      <c r="Z841" t="s">
        <v>44</v>
      </c>
      <c r="AA841" t="s">
        <v>41</v>
      </c>
      <c r="AB841">
        <v>5</v>
      </c>
      <c r="AC841" t="s">
        <v>164</v>
      </c>
      <c r="AD841" t="s">
        <v>145</v>
      </c>
      <c r="AE841" s="15">
        <v>459.06</v>
      </c>
      <c r="AF841" s="4">
        <v>183.624</v>
      </c>
    </row>
    <row r="842" spans="1:32" x14ac:dyDescent="0.25">
      <c r="A842" t="s">
        <v>2605</v>
      </c>
      <c r="B842" t="s">
        <v>2606</v>
      </c>
      <c r="C842">
        <v>35</v>
      </c>
      <c r="D842" t="s">
        <v>32</v>
      </c>
      <c r="E842" t="s">
        <v>70</v>
      </c>
      <c r="F842" t="s">
        <v>34</v>
      </c>
      <c r="G842" t="s">
        <v>2607</v>
      </c>
      <c r="H842" s="1">
        <v>45390</v>
      </c>
      <c r="I842" s="1">
        <v>45431</v>
      </c>
      <c r="J842">
        <v>41</v>
      </c>
      <c r="K842">
        <v>14</v>
      </c>
      <c r="L842">
        <v>4</v>
      </c>
      <c r="M842" t="s">
        <v>61</v>
      </c>
      <c r="N842" s="4">
        <v>1821.03</v>
      </c>
      <c r="O842" t="s">
        <v>73</v>
      </c>
      <c r="P842" t="s">
        <v>51</v>
      </c>
      <c r="Q842" t="s">
        <v>102</v>
      </c>
      <c r="R842" t="s">
        <v>40</v>
      </c>
      <c r="S842" t="s">
        <v>119</v>
      </c>
      <c r="T842">
        <v>13</v>
      </c>
      <c r="U842" t="s">
        <v>87</v>
      </c>
      <c r="V842" t="s">
        <v>42</v>
      </c>
      <c r="W842" t="s">
        <v>103</v>
      </c>
      <c r="X842">
        <v>4</v>
      </c>
      <c r="Y842">
        <v>5</v>
      </c>
      <c r="Z842" t="s">
        <v>44</v>
      </c>
      <c r="AA842" t="s">
        <v>87</v>
      </c>
      <c r="AB842">
        <v>1</v>
      </c>
      <c r="AC842" t="s">
        <v>66</v>
      </c>
      <c r="AD842" t="s">
        <v>46</v>
      </c>
      <c r="AE842" s="15">
        <v>455.25749999999999</v>
      </c>
      <c r="AF842" s="4">
        <v>130.07357142857143</v>
      </c>
    </row>
    <row r="843" spans="1:32" x14ac:dyDescent="0.25">
      <c r="A843" t="s">
        <v>2608</v>
      </c>
      <c r="B843" t="s">
        <v>2609</v>
      </c>
      <c r="C843">
        <v>42</v>
      </c>
      <c r="D843" t="s">
        <v>96</v>
      </c>
      <c r="E843" t="s">
        <v>49</v>
      </c>
      <c r="F843" t="s">
        <v>90</v>
      </c>
      <c r="G843" t="s">
        <v>2610</v>
      </c>
      <c r="H843" s="1">
        <v>45385</v>
      </c>
      <c r="I843" s="1">
        <v>45442</v>
      </c>
      <c r="J843">
        <v>57</v>
      </c>
      <c r="K843">
        <v>5</v>
      </c>
      <c r="L843">
        <v>2</v>
      </c>
      <c r="M843" t="s">
        <v>61</v>
      </c>
      <c r="N843" s="4">
        <v>212.38</v>
      </c>
      <c r="O843" t="s">
        <v>37</v>
      </c>
      <c r="P843" t="s">
        <v>86</v>
      </c>
      <c r="Q843" t="s">
        <v>74</v>
      </c>
      <c r="R843" t="s">
        <v>64</v>
      </c>
      <c r="S843" t="s">
        <v>65</v>
      </c>
      <c r="T843">
        <v>4</v>
      </c>
      <c r="U843" t="s">
        <v>41</v>
      </c>
      <c r="V843" t="s">
        <v>53</v>
      </c>
      <c r="W843" t="s">
        <v>103</v>
      </c>
      <c r="X843">
        <v>4</v>
      </c>
      <c r="Y843">
        <v>5</v>
      </c>
      <c r="Z843" t="s">
        <v>44</v>
      </c>
      <c r="AA843" t="s">
        <v>87</v>
      </c>
      <c r="AB843">
        <v>2</v>
      </c>
      <c r="AC843" t="s">
        <v>98</v>
      </c>
      <c r="AD843" t="s">
        <v>93</v>
      </c>
      <c r="AE843" s="15">
        <v>106.19</v>
      </c>
      <c r="AF843" s="4">
        <v>42.475999999999999</v>
      </c>
    </row>
    <row r="844" spans="1:32" x14ac:dyDescent="0.25">
      <c r="A844" t="s">
        <v>2611</v>
      </c>
      <c r="B844" t="s">
        <v>2612</v>
      </c>
      <c r="C844">
        <v>28</v>
      </c>
      <c r="D844" t="s">
        <v>32</v>
      </c>
      <c r="E844" t="s">
        <v>49</v>
      </c>
      <c r="F844" t="s">
        <v>34</v>
      </c>
      <c r="G844" t="s">
        <v>2613</v>
      </c>
      <c r="H844" s="1">
        <v>45442</v>
      </c>
      <c r="I844" s="1">
        <v>45470</v>
      </c>
      <c r="J844">
        <v>28</v>
      </c>
      <c r="K844">
        <v>13</v>
      </c>
      <c r="L844">
        <v>2</v>
      </c>
      <c r="M844" t="s">
        <v>36</v>
      </c>
      <c r="N844" s="4">
        <v>506.83</v>
      </c>
      <c r="O844" t="s">
        <v>73</v>
      </c>
      <c r="P844" t="s">
        <v>38</v>
      </c>
      <c r="Q844" t="s">
        <v>39</v>
      </c>
      <c r="R844" t="s">
        <v>40</v>
      </c>
      <c r="S844" t="s">
        <v>39</v>
      </c>
      <c r="T844">
        <v>12</v>
      </c>
      <c r="U844" t="s">
        <v>87</v>
      </c>
      <c r="V844" t="s">
        <v>53</v>
      </c>
      <c r="W844" t="s">
        <v>103</v>
      </c>
      <c r="X844">
        <v>5</v>
      </c>
      <c r="Y844">
        <v>6</v>
      </c>
      <c r="Z844" t="s">
        <v>55</v>
      </c>
      <c r="AA844" t="s">
        <v>41</v>
      </c>
      <c r="AB844">
        <v>1</v>
      </c>
      <c r="AC844" t="s">
        <v>66</v>
      </c>
      <c r="AD844" t="s">
        <v>67</v>
      </c>
      <c r="AE844" s="15">
        <v>253.41499999999999</v>
      </c>
      <c r="AF844" s="4">
        <v>38.986923076923077</v>
      </c>
    </row>
    <row r="845" spans="1:32" x14ac:dyDescent="0.25">
      <c r="A845" t="s">
        <v>2614</v>
      </c>
      <c r="B845" t="s">
        <v>2615</v>
      </c>
      <c r="C845">
        <v>59</v>
      </c>
      <c r="D845" t="s">
        <v>96</v>
      </c>
      <c r="E845" t="s">
        <v>49</v>
      </c>
      <c r="F845" t="s">
        <v>90</v>
      </c>
      <c r="G845" t="s">
        <v>2616</v>
      </c>
      <c r="H845" s="1">
        <v>45421</v>
      </c>
      <c r="I845" s="1">
        <v>45431</v>
      </c>
      <c r="J845">
        <v>10</v>
      </c>
      <c r="K845">
        <v>14</v>
      </c>
      <c r="L845">
        <v>2</v>
      </c>
      <c r="M845" t="s">
        <v>72</v>
      </c>
      <c r="N845" s="4">
        <v>1865.75</v>
      </c>
      <c r="O845" t="s">
        <v>37</v>
      </c>
      <c r="P845" t="s">
        <v>38</v>
      </c>
      <c r="Q845" t="s">
        <v>63</v>
      </c>
      <c r="R845" t="s">
        <v>64</v>
      </c>
      <c r="S845" t="s">
        <v>39</v>
      </c>
      <c r="T845">
        <v>13</v>
      </c>
      <c r="U845" t="s">
        <v>87</v>
      </c>
      <c r="V845" t="s">
        <v>81</v>
      </c>
      <c r="W845" t="s">
        <v>103</v>
      </c>
      <c r="X845">
        <v>5</v>
      </c>
      <c r="Y845">
        <v>5</v>
      </c>
      <c r="Z845" t="s">
        <v>44</v>
      </c>
      <c r="AA845" t="s">
        <v>87</v>
      </c>
      <c r="AB845">
        <v>1</v>
      </c>
      <c r="AC845" t="s">
        <v>66</v>
      </c>
      <c r="AD845" t="s">
        <v>145</v>
      </c>
      <c r="AE845" s="15">
        <v>932.875</v>
      </c>
      <c r="AF845" s="4">
        <v>133.26785714285714</v>
      </c>
    </row>
    <row r="846" spans="1:32" x14ac:dyDescent="0.25">
      <c r="A846" t="s">
        <v>2617</v>
      </c>
      <c r="B846" t="s">
        <v>2618</v>
      </c>
      <c r="C846">
        <v>28</v>
      </c>
      <c r="D846" t="s">
        <v>32</v>
      </c>
      <c r="E846" t="s">
        <v>84</v>
      </c>
      <c r="F846" t="s">
        <v>34</v>
      </c>
      <c r="G846" t="s">
        <v>2619</v>
      </c>
      <c r="H846" s="1">
        <v>45302</v>
      </c>
      <c r="I846" s="1">
        <v>45455</v>
      </c>
      <c r="J846">
        <v>153</v>
      </c>
      <c r="K846">
        <v>7</v>
      </c>
      <c r="L846">
        <v>4</v>
      </c>
      <c r="M846" t="s">
        <v>36</v>
      </c>
      <c r="N846" s="4">
        <v>372.16</v>
      </c>
      <c r="O846" t="s">
        <v>79</v>
      </c>
      <c r="P846" t="s">
        <v>51</v>
      </c>
      <c r="Q846" t="s">
        <v>39</v>
      </c>
      <c r="R846" t="s">
        <v>52</v>
      </c>
      <c r="S846" t="s">
        <v>39</v>
      </c>
      <c r="T846">
        <v>6</v>
      </c>
      <c r="U846" t="s">
        <v>41</v>
      </c>
      <c r="V846" t="s">
        <v>81</v>
      </c>
      <c r="W846" t="s">
        <v>54</v>
      </c>
      <c r="X846">
        <v>1</v>
      </c>
      <c r="Y846">
        <v>6</v>
      </c>
      <c r="Z846" t="s">
        <v>44</v>
      </c>
      <c r="AA846" t="s">
        <v>41</v>
      </c>
      <c r="AB846">
        <v>2</v>
      </c>
      <c r="AC846" t="s">
        <v>66</v>
      </c>
      <c r="AD846" t="s">
        <v>67</v>
      </c>
      <c r="AE846" s="15">
        <v>93.04</v>
      </c>
      <c r="AF846" s="4">
        <v>53.165714285714287</v>
      </c>
    </row>
    <row r="847" spans="1:32" x14ac:dyDescent="0.25">
      <c r="A847" t="s">
        <v>2620</v>
      </c>
      <c r="B847" t="s">
        <v>2621</v>
      </c>
      <c r="C847">
        <v>27</v>
      </c>
      <c r="D847" t="s">
        <v>58</v>
      </c>
      <c r="E847" t="s">
        <v>33</v>
      </c>
      <c r="F847" t="s">
        <v>34</v>
      </c>
      <c r="G847" t="s">
        <v>2622</v>
      </c>
      <c r="H847" s="1">
        <v>45466</v>
      </c>
      <c r="I847" s="1">
        <v>45633</v>
      </c>
      <c r="J847">
        <v>167</v>
      </c>
      <c r="K847">
        <v>10</v>
      </c>
      <c r="L847">
        <v>1</v>
      </c>
      <c r="M847" t="s">
        <v>61</v>
      </c>
      <c r="N847" s="4">
        <v>1428.46</v>
      </c>
      <c r="O847" t="s">
        <v>73</v>
      </c>
      <c r="P847" t="s">
        <v>62</v>
      </c>
      <c r="Q847" t="s">
        <v>63</v>
      </c>
      <c r="R847" t="s">
        <v>40</v>
      </c>
      <c r="S847" t="s">
        <v>119</v>
      </c>
      <c r="T847">
        <v>9</v>
      </c>
      <c r="U847" t="s">
        <v>87</v>
      </c>
      <c r="V847" t="s">
        <v>53</v>
      </c>
      <c r="W847" t="s">
        <v>43</v>
      </c>
      <c r="X847">
        <v>6</v>
      </c>
      <c r="Y847">
        <v>12</v>
      </c>
      <c r="Z847" t="s">
        <v>44</v>
      </c>
      <c r="AA847" t="s">
        <v>87</v>
      </c>
      <c r="AB847">
        <v>3</v>
      </c>
      <c r="AC847" t="s">
        <v>98</v>
      </c>
      <c r="AD847" t="s">
        <v>67</v>
      </c>
      <c r="AE847" s="15">
        <v>1428.46</v>
      </c>
      <c r="AF847" s="4">
        <v>142.846</v>
      </c>
    </row>
    <row r="848" spans="1:32" x14ac:dyDescent="0.25">
      <c r="A848" t="s">
        <v>2623</v>
      </c>
      <c r="B848" t="s">
        <v>2624</v>
      </c>
      <c r="C848">
        <v>27</v>
      </c>
      <c r="D848" t="s">
        <v>32</v>
      </c>
      <c r="E848" t="s">
        <v>59</v>
      </c>
      <c r="F848" t="s">
        <v>34</v>
      </c>
      <c r="G848" t="s">
        <v>2625</v>
      </c>
      <c r="H848" s="1">
        <v>45505</v>
      </c>
      <c r="I848" s="1">
        <v>45559</v>
      </c>
      <c r="J848">
        <v>54</v>
      </c>
      <c r="K848">
        <v>10</v>
      </c>
      <c r="L848">
        <v>3</v>
      </c>
      <c r="M848" t="s">
        <v>72</v>
      </c>
      <c r="N848" s="4">
        <v>912.12</v>
      </c>
      <c r="O848" t="s">
        <v>37</v>
      </c>
      <c r="P848" t="s">
        <v>118</v>
      </c>
      <c r="Q848" t="s">
        <v>102</v>
      </c>
      <c r="R848" t="s">
        <v>40</v>
      </c>
      <c r="S848" t="s">
        <v>39</v>
      </c>
      <c r="T848">
        <v>9</v>
      </c>
      <c r="U848" t="s">
        <v>87</v>
      </c>
      <c r="V848" t="s">
        <v>53</v>
      </c>
      <c r="W848" t="s">
        <v>54</v>
      </c>
      <c r="X848">
        <v>8</v>
      </c>
      <c r="Y848">
        <v>9</v>
      </c>
      <c r="Z848" t="s">
        <v>55</v>
      </c>
      <c r="AA848" t="s">
        <v>41</v>
      </c>
      <c r="AB848">
        <v>5</v>
      </c>
      <c r="AC848" t="s">
        <v>98</v>
      </c>
      <c r="AD848" t="s">
        <v>67</v>
      </c>
      <c r="AE848" s="15">
        <v>304.04000000000002</v>
      </c>
      <c r="AF848" s="4">
        <v>91.212000000000003</v>
      </c>
    </row>
    <row r="849" spans="1:32" x14ac:dyDescent="0.25">
      <c r="A849" t="s">
        <v>2626</v>
      </c>
      <c r="B849" t="s">
        <v>2627</v>
      </c>
      <c r="C849">
        <v>59</v>
      </c>
      <c r="D849" t="s">
        <v>58</v>
      </c>
      <c r="E849" t="s">
        <v>109</v>
      </c>
      <c r="F849" t="s">
        <v>34</v>
      </c>
      <c r="G849" t="s">
        <v>2628</v>
      </c>
      <c r="H849" s="1">
        <v>45484</v>
      </c>
      <c r="I849" s="1">
        <v>45606</v>
      </c>
      <c r="J849">
        <v>122</v>
      </c>
      <c r="K849">
        <v>1</v>
      </c>
      <c r="L849">
        <v>1</v>
      </c>
      <c r="M849" t="s">
        <v>61</v>
      </c>
      <c r="N849" s="4">
        <v>646.80999999999995</v>
      </c>
      <c r="O849" t="s">
        <v>79</v>
      </c>
      <c r="P849" t="s">
        <v>38</v>
      </c>
      <c r="Q849" t="s">
        <v>102</v>
      </c>
      <c r="R849" t="s">
        <v>64</v>
      </c>
      <c r="S849" t="s">
        <v>129</v>
      </c>
      <c r="T849">
        <v>0</v>
      </c>
      <c r="U849" t="s">
        <v>87</v>
      </c>
      <c r="V849" t="s">
        <v>53</v>
      </c>
      <c r="W849" t="s">
        <v>54</v>
      </c>
      <c r="X849">
        <v>7</v>
      </c>
      <c r="Y849">
        <v>11</v>
      </c>
      <c r="Z849" t="s">
        <v>55</v>
      </c>
      <c r="AA849" t="s">
        <v>41</v>
      </c>
      <c r="AB849">
        <v>4</v>
      </c>
      <c r="AC849" t="s">
        <v>3109</v>
      </c>
      <c r="AD849" t="s">
        <v>145</v>
      </c>
      <c r="AE849" s="15">
        <v>646.80999999999995</v>
      </c>
      <c r="AF849" s="4">
        <v>646.80999999999995</v>
      </c>
    </row>
    <row r="850" spans="1:32" x14ac:dyDescent="0.25">
      <c r="A850" t="s">
        <v>2629</v>
      </c>
      <c r="B850" t="s">
        <v>2630</v>
      </c>
      <c r="C850">
        <v>41</v>
      </c>
      <c r="D850" t="s">
        <v>58</v>
      </c>
      <c r="E850" t="s">
        <v>109</v>
      </c>
      <c r="F850" t="s">
        <v>90</v>
      </c>
      <c r="G850" t="s">
        <v>2631</v>
      </c>
      <c r="H850" s="1">
        <v>45495</v>
      </c>
      <c r="I850" s="1">
        <v>45601</v>
      </c>
      <c r="J850">
        <v>106</v>
      </c>
      <c r="K850">
        <v>10</v>
      </c>
      <c r="L850">
        <v>2</v>
      </c>
      <c r="M850" t="s">
        <v>36</v>
      </c>
      <c r="N850" s="4">
        <v>1533.07</v>
      </c>
      <c r="O850" t="s">
        <v>37</v>
      </c>
      <c r="P850" t="s">
        <v>118</v>
      </c>
      <c r="Q850" t="s">
        <v>39</v>
      </c>
      <c r="R850" t="s">
        <v>64</v>
      </c>
      <c r="S850" t="s">
        <v>39</v>
      </c>
      <c r="T850">
        <v>9</v>
      </c>
      <c r="U850" t="s">
        <v>41</v>
      </c>
      <c r="V850" t="s">
        <v>53</v>
      </c>
      <c r="W850" t="s">
        <v>54</v>
      </c>
      <c r="X850">
        <v>7</v>
      </c>
      <c r="Y850">
        <v>11</v>
      </c>
      <c r="Z850" t="s">
        <v>44</v>
      </c>
      <c r="AA850" t="s">
        <v>87</v>
      </c>
      <c r="AB850">
        <v>3</v>
      </c>
      <c r="AC850" t="s">
        <v>114</v>
      </c>
      <c r="AD850" t="s">
        <v>93</v>
      </c>
      <c r="AE850" s="15">
        <v>766.53499999999997</v>
      </c>
      <c r="AF850" s="4">
        <v>153.30699999999999</v>
      </c>
    </row>
    <row r="851" spans="1:32" x14ac:dyDescent="0.25">
      <c r="A851" t="s">
        <v>2632</v>
      </c>
      <c r="B851" t="s">
        <v>2633</v>
      </c>
      <c r="C851">
        <v>47</v>
      </c>
      <c r="D851" t="s">
        <v>58</v>
      </c>
      <c r="E851" t="s">
        <v>109</v>
      </c>
      <c r="F851" t="s">
        <v>34</v>
      </c>
      <c r="G851" t="s">
        <v>2634</v>
      </c>
      <c r="H851" s="1">
        <v>45480</v>
      </c>
      <c r="I851" s="1">
        <v>45502</v>
      </c>
      <c r="J851">
        <v>22</v>
      </c>
      <c r="K851">
        <v>1</v>
      </c>
      <c r="L851">
        <v>3</v>
      </c>
      <c r="M851" t="s">
        <v>61</v>
      </c>
      <c r="N851" s="4">
        <v>1805.8</v>
      </c>
      <c r="O851" t="s">
        <v>79</v>
      </c>
      <c r="P851" t="s">
        <v>86</v>
      </c>
      <c r="Q851" t="s">
        <v>74</v>
      </c>
      <c r="R851" t="s">
        <v>40</v>
      </c>
      <c r="S851" t="s">
        <v>228</v>
      </c>
      <c r="T851">
        <v>0</v>
      </c>
      <c r="U851" t="s">
        <v>87</v>
      </c>
      <c r="V851" t="s">
        <v>81</v>
      </c>
      <c r="W851" t="s">
        <v>54</v>
      </c>
      <c r="X851">
        <v>7</v>
      </c>
      <c r="Y851">
        <v>7</v>
      </c>
      <c r="Z851" t="s">
        <v>44</v>
      </c>
      <c r="AA851" t="s">
        <v>41</v>
      </c>
      <c r="AB851">
        <v>2</v>
      </c>
      <c r="AC851" t="s">
        <v>45</v>
      </c>
      <c r="AD851" t="s">
        <v>93</v>
      </c>
      <c r="AE851" s="15">
        <v>601.93333333333328</v>
      </c>
      <c r="AF851" s="4">
        <v>1805.8</v>
      </c>
    </row>
    <row r="852" spans="1:32" x14ac:dyDescent="0.25">
      <c r="A852" t="s">
        <v>2635</v>
      </c>
      <c r="B852" t="s">
        <v>2636</v>
      </c>
      <c r="C852">
        <v>22</v>
      </c>
      <c r="D852" t="s">
        <v>32</v>
      </c>
      <c r="E852" t="s">
        <v>33</v>
      </c>
      <c r="F852" t="s">
        <v>90</v>
      </c>
      <c r="G852" t="s">
        <v>2637</v>
      </c>
      <c r="H852" s="1">
        <v>45460</v>
      </c>
      <c r="I852" s="1">
        <v>45537</v>
      </c>
      <c r="J852">
        <v>77</v>
      </c>
      <c r="K852">
        <v>11</v>
      </c>
      <c r="L852">
        <v>2</v>
      </c>
      <c r="M852" t="s">
        <v>36</v>
      </c>
      <c r="N852" s="4">
        <v>1379.89</v>
      </c>
      <c r="O852" t="s">
        <v>37</v>
      </c>
      <c r="P852" t="s">
        <v>51</v>
      </c>
      <c r="Q852" t="s">
        <v>39</v>
      </c>
      <c r="R852" t="s">
        <v>52</v>
      </c>
      <c r="S852" t="s">
        <v>39</v>
      </c>
      <c r="T852">
        <v>10</v>
      </c>
      <c r="U852" t="s">
        <v>87</v>
      </c>
      <c r="V852" t="s">
        <v>42</v>
      </c>
      <c r="W852" t="s">
        <v>54</v>
      </c>
      <c r="X852">
        <v>6</v>
      </c>
      <c r="Y852">
        <v>9</v>
      </c>
      <c r="Z852" t="s">
        <v>44</v>
      </c>
      <c r="AA852" t="s">
        <v>41</v>
      </c>
      <c r="AB852">
        <v>2</v>
      </c>
      <c r="AC852" t="s">
        <v>66</v>
      </c>
      <c r="AD852" t="s">
        <v>67</v>
      </c>
      <c r="AE852" s="15">
        <v>689.94500000000005</v>
      </c>
      <c r="AF852" s="4">
        <v>125.44454545454546</v>
      </c>
    </row>
    <row r="853" spans="1:32" x14ac:dyDescent="0.25">
      <c r="A853" t="s">
        <v>2638</v>
      </c>
      <c r="B853" t="s">
        <v>2639</v>
      </c>
      <c r="C853">
        <v>23</v>
      </c>
      <c r="D853" t="s">
        <v>58</v>
      </c>
      <c r="E853" t="s">
        <v>84</v>
      </c>
      <c r="F853" t="s">
        <v>34</v>
      </c>
      <c r="G853" t="s">
        <v>2640</v>
      </c>
      <c r="H853" s="1">
        <v>45342</v>
      </c>
      <c r="I853" s="1">
        <v>45372</v>
      </c>
      <c r="J853">
        <v>30</v>
      </c>
      <c r="K853">
        <v>9</v>
      </c>
      <c r="L853">
        <v>4</v>
      </c>
      <c r="M853" t="s">
        <v>72</v>
      </c>
      <c r="N853" s="4">
        <v>1980.22</v>
      </c>
      <c r="O853" t="s">
        <v>73</v>
      </c>
      <c r="P853" t="s">
        <v>51</v>
      </c>
      <c r="Q853" t="s">
        <v>63</v>
      </c>
      <c r="R853" t="s">
        <v>40</v>
      </c>
      <c r="S853" t="s">
        <v>39</v>
      </c>
      <c r="T853">
        <v>8</v>
      </c>
      <c r="U853" t="s">
        <v>87</v>
      </c>
      <c r="V853" t="s">
        <v>53</v>
      </c>
      <c r="W853" t="s">
        <v>103</v>
      </c>
      <c r="X853">
        <v>2</v>
      </c>
      <c r="Y853">
        <v>3</v>
      </c>
      <c r="Z853" t="s">
        <v>44</v>
      </c>
      <c r="AA853" t="s">
        <v>87</v>
      </c>
      <c r="AB853">
        <v>5</v>
      </c>
      <c r="AC853" t="s">
        <v>98</v>
      </c>
      <c r="AD853" t="s">
        <v>67</v>
      </c>
      <c r="AE853" s="15">
        <v>495.05500000000001</v>
      </c>
      <c r="AF853" s="4">
        <v>220.02444444444444</v>
      </c>
    </row>
    <row r="854" spans="1:32" x14ac:dyDescent="0.25">
      <c r="A854" t="s">
        <v>2641</v>
      </c>
      <c r="B854" t="s">
        <v>2642</v>
      </c>
      <c r="C854">
        <v>24</v>
      </c>
      <c r="D854" t="s">
        <v>32</v>
      </c>
      <c r="E854" t="s">
        <v>33</v>
      </c>
      <c r="F854" t="s">
        <v>34</v>
      </c>
      <c r="G854" t="s">
        <v>2643</v>
      </c>
      <c r="H854" s="1">
        <v>45379</v>
      </c>
      <c r="I854" s="1">
        <v>45541</v>
      </c>
      <c r="J854">
        <v>162</v>
      </c>
      <c r="K854">
        <v>5</v>
      </c>
      <c r="L854">
        <v>4</v>
      </c>
      <c r="M854" t="s">
        <v>36</v>
      </c>
      <c r="N854" s="4">
        <v>235.37</v>
      </c>
      <c r="O854" t="s">
        <v>37</v>
      </c>
      <c r="P854" t="s">
        <v>118</v>
      </c>
      <c r="Q854" t="s">
        <v>39</v>
      </c>
      <c r="R854" t="s">
        <v>40</v>
      </c>
      <c r="S854" t="s">
        <v>39</v>
      </c>
      <c r="T854">
        <v>4</v>
      </c>
      <c r="U854" t="s">
        <v>41</v>
      </c>
      <c r="V854" t="s">
        <v>53</v>
      </c>
      <c r="W854" t="s">
        <v>103</v>
      </c>
      <c r="X854">
        <v>3</v>
      </c>
      <c r="Y854">
        <v>9</v>
      </c>
      <c r="Z854" t="s">
        <v>44</v>
      </c>
      <c r="AA854" t="s">
        <v>41</v>
      </c>
      <c r="AB854">
        <v>5</v>
      </c>
      <c r="AC854" t="s">
        <v>164</v>
      </c>
      <c r="AD854" t="s">
        <v>67</v>
      </c>
      <c r="AE854" s="15">
        <v>58.842500000000001</v>
      </c>
      <c r="AF854" s="4">
        <v>47.073999999999998</v>
      </c>
    </row>
    <row r="855" spans="1:32" x14ac:dyDescent="0.25">
      <c r="A855" t="s">
        <v>2644</v>
      </c>
      <c r="B855" t="s">
        <v>2645</v>
      </c>
      <c r="C855">
        <v>31</v>
      </c>
      <c r="D855" t="s">
        <v>96</v>
      </c>
      <c r="E855" t="s">
        <v>33</v>
      </c>
      <c r="F855" t="s">
        <v>90</v>
      </c>
      <c r="G855" t="s">
        <v>2646</v>
      </c>
      <c r="H855" s="1">
        <v>45326</v>
      </c>
      <c r="I855" s="1">
        <v>45638</v>
      </c>
      <c r="J855">
        <v>312</v>
      </c>
      <c r="K855">
        <v>8</v>
      </c>
      <c r="L855">
        <v>3</v>
      </c>
      <c r="M855" t="s">
        <v>36</v>
      </c>
      <c r="N855" s="4">
        <v>1058.05</v>
      </c>
      <c r="O855" t="s">
        <v>79</v>
      </c>
      <c r="P855" t="s">
        <v>86</v>
      </c>
      <c r="Q855" t="s">
        <v>39</v>
      </c>
      <c r="R855" t="s">
        <v>64</v>
      </c>
      <c r="S855" t="s">
        <v>39</v>
      </c>
      <c r="T855">
        <v>7</v>
      </c>
      <c r="U855" t="s">
        <v>87</v>
      </c>
      <c r="V855" t="s">
        <v>81</v>
      </c>
      <c r="W855" t="s">
        <v>54</v>
      </c>
      <c r="X855">
        <v>2</v>
      </c>
      <c r="Y855">
        <v>12</v>
      </c>
      <c r="Z855" t="s">
        <v>44</v>
      </c>
      <c r="AA855" t="s">
        <v>41</v>
      </c>
      <c r="AB855">
        <v>5</v>
      </c>
      <c r="AC855" t="s">
        <v>3109</v>
      </c>
      <c r="AD855" t="s">
        <v>46</v>
      </c>
      <c r="AE855" s="15">
        <v>352.68333333333334</v>
      </c>
      <c r="AF855" s="4">
        <v>132.25624999999999</v>
      </c>
    </row>
    <row r="856" spans="1:32" x14ac:dyDescent="0.25">
      <c r="A856" t="s">
        <v>2647</v>
      </c>
      <c r="B856" t="s">
        <v>2648</v>
      </c>
      <c r="C856">
        <v>45</v>
      </c>
      <c r="D856" t="s">
        <v>58</v>
      </c>
      <c r="E856" t="s">
        <v>59</v>
      </c>
      <c r="F856" t="s">
        <v>34</v>
      </c>
      <c r="G856" t="s">
        <v>2649</v>
      </c>
      <c r="H856" s="1">
        <v>45461</v>
      </c>
      <c r="I856" s="1">
        <v>45540</v>
      </c>
      <c r="J856">
        <v>79</v>
      </c>
      <c r="K856">
        <v>3</v>
      </c>
      <c r="L856">
        <v>2</v>
      </c>
      <c r="M856" t="s">
        <v>36</v>
      </c>
      <c r="N856" s="4">
        <v>1946.68</v>
      </c>
      <c r="O856" t="s">
        <v>79</v>
      </c>
      <c r="P856" t="s">
        <v>38</v>
      </c>
      <c r="Q856" t="s">
        <v>39</v>
      </c>
      <c r="R856" t="s">
        <v>52</v>
      </c>
      <c r="S856" t="s">
        <v>39</v>
      </c>
      <c r="T856">
        <v>2</v>
      </c>
      <c r="U856" t="s">
        <v>87</v>
      </c>
      <c r="V856" t="s">
        <v>42</v>
      </c>
      <c r="W856" t="s">
        <v>103</v>
      </c>
      <c r="X856">
        <v>6</v>
      </c>
      <c r="Y856">
        <v>9</v>
      </c>
      <c r="Z856" t="s">
        <v>55</v>
      </c>
      <c r="AA856" t="s">
        <v>87</v>
      </c>
      <c r="AB856">
        <v>2</v>
      </c>
      <c r="AC856" t="s">
        <v>98</v>
      </c>
      <c r="AD856" t="s">
        <v>93</v>
      </c>
      <c r="AE856" s="15">
        <v>973.34</v>
      </c>
      <c r="AF856" s="4">
        <v>648.89333333333332</v>
      </c>
    </row>
    <row r="857" spans="1:32" x14ac:dyDescent="0.25">
      <c r="A857" t="s">
        <v>2650</v>
      </c>
      <c r="B857" t="s">
        <v>2651</v>
      </c>
      <c r="C857">
        <v>34</v>
      </c>
      <c r="D857" t="s">
        <v>58</v>
      </c>
      <c r="E857" t="s">
        <v>109</v>
      </c>
      <c r="F857" t="s">
        <v>34</v>
      </c>
      <c r="G857" t="s">
        <v>2652</v>
      </c>
      <c r="H857" s="1">
        <v>45347</v>
      </c>
      <c r="I857" s="1">
        <v>45383</v>
      </c>
      <c r="J857">
        <v>36</v>
      </c>
      <c r="K857">
        <v>7</v>
      </c>
      <c r="L857">
        <v>1</v>
      </c>
      <c r="M857" t="s">
        <v>61</v>
      </c>
      <c r="N857" s="4">
        <v>1769.53</v>
      </c>
      <c r="O857" t="s">
        <v>37</v>
      </c>
      <c r="P857" t="s">
        <v>86</v>
      </c>
      <c r="Q857" t="s">
        <v>74</v>
      </c>
      <c r="R857" t="s">
        <v>40</v>
      </c>
      <c r="S857" t="s">
        <v>119</v>
      </c>
      <c r="T857">
        <v>6</v>
      </c>
      <c r="U857" t="s">
        <v>87</v>
      </c>
      <c r="V857" t="s">
        <v>81</v>
      </c>
      <c r="W857" t="s">
        <v>54</v>
      </c>
      <c r="X857">
        <v>2</v>
      </c>
      <c r="Y857">
        <v>4</v>
      </c>
      <c r="Z857" t="s">
        <v>44</v>
      </c>
      <c r="AA857" t="s">
        <v>41</v>
      </c>
      <c r="AB857">
        <v>3</v>
      </c>
      <c r="AC857" t="s">
        <v>3109</v>
      </c>
      <c r="AD857" t="s">
        <v>46</v>
      </c>
      <c r="AE857" s="15">
        <v>1769.53</v>
      </c>
      <c r="AF857" s="4">
        <v>252.79</v>
      </c>
    </row>
    <row r="858" spans="1:32" x14ac:dyDescent="0.25">
      <c r="A858" t="s">
        <v>2653</v>
      </c>
      <c r="B858" t="s">
        <v>2654</v>
      </c>
      <c r="C858">
        <v>30</v>
      </c>
      <c r="D858" t="s">
        <v>58</v>
      </c>
      <c r="E858" t="s">
        <v>109</v>
      </c>
      <c r="F858" t="s">
        <v>34</v>
      </c>
      <c r="G858" t="s">
        <v>2655</v>
      </c>
      <c r="H858" s="1">
        <v>45607</v>
      </c>
      <c r="I858" s="1">
        <v>45622</v>
      </c>
      <c r="J858">
        <v>15</v>
      </c>
      <c r="K858">
        <v>3</v>
      </c>
      <c r="L858">
        <v>2</v>
      </c>
      <c r="M858" t="s">
        <v>61</v>
      </c>
      <c r="N858" s="4">
        <v>1490.32</v>
      </c>
      <c r="O858" t="s">
        <v>73</v>
      </c>
      <c r="P858" t="s">
        <v>86</v>
      </c>
      <c r="Q858" t="s">
        <v>63</v>
      </c>
      <c r="R858" t="s">
        <v>64</v>
      </c>
      <c r="S858" t="s">
        <v>129</v>
      </c>
      <c r="T858">
        <v>2</v>
      </c>
      <c r="U858" t="s">
        <v>41</v>
      </c>
      <c r="V858" t="s">
        <v>53</v>
      </c>
      <c r="W858" t="s">
        <v>103</v>
      </c>
      <c r="X858">
        <v>11</v>
      </c>
      <c r="Y858">
        <v>11</v>
      </c>
      <c r="Z858" t="s">
        <v>44</v>
      </c>
      <c r="AA858" t="s">
        <v>41</v>
      </c>
      <c r="AB858">
        <v>1</v>
      </c>
      <c r="AC858" t="s">
        <v>66</v>
      </c>
      <c r="AD858" t="s">
        <v>46</v>
      </c>
      <c r="AE858" s="15">
        <v>745.16</v>
      </c>
      <c r="AF858" s="4">
        <v>496.77333333333331</v>
      </c>
    </row>
    <row r="859" spans="1:32" x14ac:dyDescent="0.25">
      <c r="A859" t="s">
        <v>2656</v>
      </c>
      <c r="B859" t="s">
        <v>2657</v>
      </c>
      <c r="C859">
        <v>62</v>
      </c>
      <c r="D859" t="s">
        <v>32</v>
      </c>
      <c r="E859" t="s">
        <v>109</v>
      </c>
      <c r="F859" t="s">
        <v>34</v>
      </c>
      <c r="G859" t="s">
        <v>2658</v>
      </c>
      <c r="H859" s="1">
        <v>45328</v>
      </c>
      <c r="I859" s="1">
        <v>45541</v>
      </c>
      <c r="J859">
        <v>213</v>
      </c>
      <c r="K859">
        <v>8</v>
      </c>
      <c r="L859">
        <v>1</v>
      </c>
      <c r="M859" t="s">
        <v>36</v>
      </c>
      <c r="N859" s="4">
        <v>1042.92</v>
      </c>
      <c r="O859" t="s">
        <v>79</v>
      </c>
      <c r="P859" t="s">
        <v>51</v>
      </c>
      <c r="Q859" t="s">
        <v>39</v>
      </c>
      <c r="R859" t="s">
        <v>64</v>
      </c>
      <c r="S859" t="s">
        <v>39</v>
      </c>
      <c r="T859">
        <v>7</v>
      </c>
      <c r="U859" t="s">
        <v>41</v>
      </c>
      <c r="V859" t="s">
        <v>42</v>
      </c>
      <c r="W859" t="s">
        <v>54</v>
      </c>
      <c r="X859">
        <v>2</v>
      </c>
      <c r="Y859">
        <v>9</v>
      </c>
      <c r="Z859" t="s">
        <v>44</v>
      </c>
      <c r="AA859" t="s">
        <v>87</v>
      </c>
      <c r="AB859">
        <v>2</v>
      </c>
      <c r="AC859" t="s">
        <v>98</v>
      </c>
      <c r="AD859" t="s">
        <v>145</v>
      </c>
      <c r="AE859" s="15">
        <v>1042.92</v>
      </c>
      <c r="AF859" s="4">
        <v>130.36500000000001</v>
      </c>
    </row>
    <row r="860" spans="1:32" x14ac:dyDescent="0.25">
      <c r="A860" t="s">
        <v>2659</v>
      </c>
      <c r="B860" t="s">
        <v>2660</v>
      </c>
      <c r="C860">
        <v>60</v>
      </c>
      <c r="D860" t="s">
        <v>96</v>
      </c>
      <c r="E860" t="s">
        <v>109</v>
      </c>
      <c r="F860" t="s">
        <v>90</v>
      </c>
      <c r="G860" t="s">
        <v>2661</v>
      </c>
      <c r="H860" s="1">
        <v>45469</v>
      </c>
      <c r="I860" s="1">
        <v>45539</v>
      </c>
      <c r="J860">
        <v>70</v>
      </c>
      <c r="K860">
        <v>13</v>
      </c>
      <c r="L860">
        <v>1</v>
      </c>
      <c r="M860" t="s">
        <v>36</v>
      </c>
      <c r="N860" s="4">
        <v>1759.57</v>
      </c>
      <c r="O860" t="s">
        <v>37</v>
      </c>
      <c r="P860" t="s">
        <v>62</v>
      </c>
      <c r="Q860" t="s">
        <v>39</v>
      </c>
      <c r="R860" t="s">
        <v>52</v>
      </c>
      <c r="S860" t="s">
        <v>39</v>
      </c>
      <c r="T860">
        <v>12</v>
      </c>
      <c r="U860" t="s">
        <v>87</v>
      </c>
      <c r="V860" t="s">
        <v>53</v>
      </c>
      <c r="W860" t="s">
        <v>103</v>
      </c>
      <c r="X860">
        <v>6</v>
      </c>
      <c r="Y860">
        <v>9</v>
      </c>
      <c r="Z860" t="s">
        <v>55</v>
      </c>
      <c r="AA860" t="s">
        <v>87</v>
      </c>
      <c r="AB860">
        <v>4</v>
      </c>
      <c r="AC860" t="s">
        <v>114</v>
      </c>
      <c r="AD860" t="s">
        <v>145</v>
      </c>
      <c r="AE860" s="15">
        <v>1759.57</v>
      </c>
      <c r="AF860" s="4">
        <v>135.35153846153847</v>
      </c>
    </row>
    <row r="861" spans="1:32" x14ac:dyDescent="0.25">
      <c r="A861" t="s">
        <v>2662</v>
      </c>
      <c r="B861" t="s">
        <v>2663</v>
      </c>
      <c r="C861">
        <v>54</v>
      </c>
      <c r="D861" t="s">
        <v>58</v>
      </c>
      <c r="E861" t="s">
        <v>109</v>
      </c>
      <c r="F861" t="s">
        <v>34</v>
      </c>
      <c r="G861" t="s">
        <v>2664</v>
      </c>
      <c r="H861" s="1">
        <v>45355</v>
      </c>
      <c r="I861" s="1">
        <v>45385</v>
      </c>
      <c r="J861">
        <v>30</v>
      </c>
      <c r="K861">
        <v>1</v>
      </c>
      <c r="L861">
        <v>2</v>
      </c>
      <c r="M861" t="s">
        <v>61</v>
      </c>
      <c r="N861" s="4">
        <v>524.98</v>
      </c>
      <c r="O861" t="s">
        <v>73</v>
      </c>
      <c r="P861" t="s">
        <v>92</v>
      </c>
      <c r="Q861" t="s">
        <v>74</v>
      </c>
      <c r="R861" t="s">
        <v>40</v>
      </c>
      <c r="S861" t="s">
        <v>129</v>
      </c>
      <c r="T861">
        <v>0</v>
      </c>
      <c r="U861" t="s">
        <v>41</v>
      </c>
      <c r="V861" t="s">
        <v>42</v>
      </c>
      <c r="W861" t="s">
        <v>54</v>
      </c>
      <c r="X861">
        <v>3</v>
      </c>
      <c r="Y861">
        <v>4</v>
      </c>
      <c r="Z861" t="s">
        <v>44</v>
      </c>
      <c r="AA861" t="s">
        <v>41</v>
      </c>
      <c r="AB861">
        <v>5</v>
      </c>
      <c r="AC861" t="s">
        <v>98</v>
      </c>
      <c r="AD861" t="s">
        <v>145</v>
      </c>
      <c r="AE861" s="15">
        <v>262.49</v>
      </c>
      <c r="AF861" s="4">
        <v>524.98</v>
      </c>
    </row>
    <row r="862" spans="1:32" x14ac:dyDescent="0.25">
      <c r="A862" t="s">
        <v>2665</v>
      </c>
      <c r="B862" t="s">
        <v>2666</v>
      </c>
      <c r="C862">
        <v>58</v>
      </c>
      <c r="D862" t="s">
        <v>96</v>
      </c>
      <c r="E862" t="s">
        <v>84</v>
      </c>
      <c r="F862" t="s">
        <v>34</v>
      </c>
      <c r="G862" t="s">
        <v>2667</v>
      </c>
      <c r="H862" s="1">
        <v>45510</v>
      </c>
      <c r="I862" s="1">
        <v>45519</v>
      </c>
      <c r="J862">
        <v>9</v>
      </c>
      <c r="K862">
        <v>8</v>
      </c>
      <c r="L862">
        <v>2</v>
      </c>
      <c r="M862" t="s">
        <v>36</v>
      </c>
      <c r="N862" s="4">
        <v>1345.32</v>
      </c>
      <c r="O862" t="s">
        <v>73</v>
      </c>
      <c r="P862" t="s">
        <v>92</v>
      </c>
      <c r="Q862" t="s">
        <v>39</v>
      </c>
      <c r="R862" t="s">
        <v>40</v>
      </c>
      <c r="S862" t="s">
        <v>39</v>
      </c>
      <c r="T862">
        <v>7</v>
      </c>
      <c r="U862" t="s">
        <v>41</v>
      </c>
      <c r="V862" t="s">
        <v>53</v>
      </c>
      <c r="W862" t="s">
        <v>54</v>
      </c>
      <c r="X862">
        <v>8</v>
      </c>
      <c r="Y862">
        <v>8</v>
      </c>
      <c r="Z862" t="s">
        <v>55</v>
      </c>
      <c r="AA862" t="s">
        <v>41</v>
      </c>
      <c r="AB862">
        <v>1</v>
      </c>
      <c r="AC862" t="s">
        <v>66</v>
      </c>
      <c r="AD862" t="s">
        <v>145</v>
      </c>
      <c r="AE862" s="15">
        <v>672.66</v>
      </c>
      <c r="AF862" s="4">
        <v>168.16499999999999</v>
      </c>
    </row>
    <row r="863" spans="1:32" x14ac:dyDescent="0.25">
      <c r="A863" t="s">
        <v>2668</v>
      </c>
      <c r="B863" t="s">
        <v>2669</v>
      </c>
      <c r="C863">
        <v>57</v>
      </c>
      <c r="D863" t="s">
        <v>96</v>
      </c>
      <c r="E863" t="s">
        <v>84</v>
      </c>
      <c r="F863" t="s">
        <v>34</v>
      </c>
      <c r="G863" t="s">
        <v>2670</v>
      </c>
      <c r="H863" s="1">
        <v>45327</v>
      </c>
      <c r="I863" s="1">
        <v>45551</v>
      </c>
      <c r="J863">
        <v>224</v>
      </c>
      <c r="K863">
        <v>6</v>
      </c>
      <c r="L863">
        <v>4</v>
      </c>
      <c r="M863" t="s">
        <v>61</v>
      </c>
      <c r="N863" s="4">
        <v>732.72</v>
      </c>
      <c r="O863" t="s">
        <v>73</v>
      </c>
      <c r="P863" t="s">
        <v>62</v>
      </c>
      <c r="Q863" t="s">
        <v>102</v>
      </c>
      <c r="R863" t="s">
        <v>64</v>
      </c>
      <c r="S863" t="s">
        <v>65</v>
      </c>
      <c r="T863">
        <v>5</v>
      </c>
      <c r="U863" t="s">
        <v>87</v>
      </c>
      <c r="V863" t="s">
        <v>81</v>
      </c>
      <c r="W863" t="s">
        <v>54</v>
      </c>
      <c r="X863">
        <v>2</v>
      </c>
      <c r="Y863">
        <v>9</v>
      </c>
      <c r="Z863" t="s">
        <v>44</v>
      </c>
      <c r="AA863" t="s">
        <v>41</v>
      </c>
      <c r="AB863">
        <v>3</v>
      </c>
      <c r="AC863" t="s">
        <v>114</v>
      </c>
      <c r="AD863" t="s">
        <v>145</v>
      </c>
      <c r="AE863" s="15">
        <v>183.18</v>
      </c>
      <c r="AF863" s="4">
        <v>122.12</v>
      </c>
    </row>
    <row r="864" spans="1:32" x14ac:dyDescent="0.25">
      <c r="A864" t="s">
        <v>2671</v>
      </c>
      <c r="B864" t="s">
        <v>2672</v>
      </c>
      <c r="C864">
        <v>60</v>
      </c>
      <c r="D864" t="s">
        <v>32</v>
      </c>
      <c r="E864" t="s">
        <v>109</v>
      </c>
      <c r="F864" t="s">
        <v>34</v>
      </c>
      <c r="G864" t="s">
        <v>2673</v>
      </c>
      <c r="H864" s="1">
        <v>45351</v>
      </c>
      <c r="I864" s="1">
        <v>45519</v>
      </c>
      <c r="J864">
        <v>168</v>
      </c>
      <c r="K864">
        <v>1</v>
      </c>
      <c r="L864">
        <v>1</v>
      </c>
      <c r="M864" t="s">
        <v>36</v>
      </c>
      <c r="N864" s="4">
        <v>1482.6</v>
      </c>
      <c r="O864" t="s">
        <v>79</v>
      </c>
      <c r="P864" t="s">
        <v>51</v>
      </c>
      <c r="Q864" t="s">
        <v>39</v>
      </c>
      <c r="R864" t="s">
        <v>64</v>
      </c>
      <c r="S864" t="s">
        <v>39</v>
      </c>
      <c r="T864">
        <v>0</v>
      </c>
      <c r="U864" t="s">
        <v>41</v>
      </c>
      <c r="V864" t="s">
        <v>42</v>
      </c>
      <c r="W864" t="s">
        <v>103</v>
      </c>
      <c r="X864">
        <v>2</v>
      </c>
      <c r="Y864">
        <v>8</v>
      </c>
      <c r="Z864" t="s">
        <v>55</v>
      </c>
      <c r="AA864" t="s">
        <v>41</v>
      </c>
      <c r="AB864">
        <v>4</v>
      </c>
      <c r="AC864" t="s">
        <v>164</v>
      </c>
      <c r="AD864" t="s">
        <v>145</v>
      </c>
      <c r="AE864" s="15">
        <v>1482.6</v>
      </c>
      <c r="AF864" s="4">
        <v>1482.6</v>
      </c>
    </row>
    <row r="865" spans="1:32" x14ac:dyDescent="0.25">
      <c r="A865" t="s">
        <v>2674</v>
      </c>
      <c r="B865" t="s">
        <v>2675</v>
      </c>
      <c r="C865">
        <v>54</v>
      </c>
      <c r="D865" t="s">
        <v>58</v>
      </c>
      <c r="E865" t="s">
        <v>84</v>
      </c>
      <c r="F865" t="s">
        <v>34</v>
      </c>
      <c r="G865" t="s">
        <v>2676</v>
      </c>
      <c r="H865" s="1">
        <v>45448</v>
      </c>
      <c r="I865" s="1">
        <v>45648</v>
      </c>
      <c r="J865">
        <v>200</v>
      </c>
      <c r="K865">
        <v>12</v>
      </c>
      <c r="L865">
        <v>1</v>
      </c>
      <c r="M865" t="s">
        <v>61</v>
      </c>
      <c r="N865" s="4">
        <v>756.57</v>
      </c>
      <c r="O865" t="s">
        <v>37</v>
      </c>
      <c r="P865" t="s">
        <v>38</v>
      </c>
      <c r="Q865" t="s">
        <v>63</v>
      </c>
      <c r="R865" t="s">
        <v>64</v>
      </c>
      <c r="S865" t="s">
        <v>228</v>
      </c>
      <c r="T865">
        <v>11</v>
      </c>
      <c r="U865" t="s">
        <v>41</v>
      </c>
      <c r="V865" t="s">
        <v>42</v>
      </c>
      <c r="W865" t="s">
        <v>54</v>
      </c>
      <c r="X865">
        <v>6</v>
      </c>
      <c r="Y865">
        <v>12</v>
      </c>
      <c r="Z865" t="s">
        <v>55</v>
      </c>
      <c r="AA865" t="s">
        <v>41</v>
      </c>
      <c r="AB865">
        <v>5</v>
      </c>
      <c r="AC865" t="s">
        <v>114</v>
      </c>
      <c r="AD865" t="s">
        <v>145</v>
      </c>
      <c r="AE865" s="15">
        <v>756.57</v>
      </c>
      <c r="AF865" s="4">
        <v>63.047500000000007</v>
      </c>
    </row>
    <row r="866" spans="1:32" x14ac:dyDescent="0.25">
      <c r="A866" t="s">
        <v>2677</v>
      </c>
      <c r="B866" t="s">
        <v>2678</v>
      </c>
      <c r="C866">
        <v>59</v>
      </c>
      <c r="D866" t="s">
        <v>96</v>
      </c>
      <c r="E866" t="s">
        <v>70</v>
      </c>
      <c r="F866" t="s">
        <v>34</v>
      </c>
      <c r="G866" t="s">
        <v>2679</v>
      </c>
      <c r="H866" s="1">
        <v>45342</v>
      </c>
      <c r="I866" s="1">
        <v>45569</v>
      </c>
      <c r="J866">
        <v>227</v>
      </c>
      <c r="K866">
        <v>7</v>
      </c>
      <c r="L866">
        <v>4</v>
      </c>
      <c r="M866" t="s">
        <v>61</v>
      </c>
      <c r="N866" s="4">
        <v>1740.05</v>
      </c>
      <c r="O866" t="s">
        <v>73</v>
      </c>
      <c r="P866" t="s">
        <v>86</v>
      </c>
      <c r="Q866" t="s">
        <v>102</v>
      </c>
      <c r="R866" t="s">
        <v>64</v>
      </c>
      <c r="S866" t="s">
        <v>228</v>
      </c>
      <c r="T866">
        <v>6</v>
      </c>
      <c r="U866" t="s">
        <v>41</v>
      </c>
      <c r="V866" t="s">
        <v>42</v>
      </c>
      <c r="W866" t="s">
        <v>43</v>
      </c>
      <c r="X866">
        <v>2</v>
      </c>
      <c r="Y866">
        <v>10</v>
      </c>
      <c r="Z866" t="s">
        <v>44</v>
      </c>
      <c r="AA866" t="s">
        <v>41</v>
      </c>
      <c r="AB866">
        <v>3</v>
      </c>
      <c r="AC866" t="s">
        <v>164</v>
      </c>
      <c r="AD866" t="s">
        <v>145</v>
      </c>
      <c r="AE866" s="15">
        <v>435.01249999999999</v>
      </c>
      <c r="AF866" s="4">
        <v>248.57857142857142</v>
      </c>
    </row>
    <row r="867" spans="1:32" x14ac:dyDescent="0.25">
      <c r="A867" t="s">
        <v>2680</v>
      </c>
      <c r="B867" t="s">
        <v>2681</v>
      </c>
      <c r="C867">
        <v>31</v>
      </c>
      <c r="D867" t="s">
        <v>32</v>
      </c>
      <c r="E867" t="s">
        <v>109</v>
      </c>
      <c r="F867" t="s">
        <v>34</v>
      </c>
      <c r="G867" t="s">
        <v>2682</v>
      </c>
      <c r="H867" s="1">
        <v>45326</v>
      </c>
      <c r="I867" s="1">
        <v>45458</v>
      </c>
      <c r="J867">
        <v>132</v>
      </c>
      <c r="K867">
        <v>3</v>
      </c>
      <c r="L867">
        <v>2</v>
      </c>
      <c r="M867" t="s">
        <v>36</v>
      </c>
      <c r="N867" s="4">
        <v>940.74</v>
      </c>
      <c r="O867" t="s">
        <v>73</v>
      </c>
      <c r="P867" t="s">
        <v>118</v>
      </c>
      <c r="Q867" t="s">
        <v>39</v>
      </c>
      <c r="R867" t="s">
        <v>40</v>
      </c>
      <c r="S867" t="s">
        <v>39</v>
      </c>
      <c r="T867">
        <v>2</v>
      </c>
      <c r="U867" t="s">
        <v>41</v>
      </c>
      <c r="V867" t="s">
        <v>42</v>
      </c>
      <c r="W867" t="s">
        <v>54</v>
      </c>
      <c r="X867">
        <v>2</v>
      </c>
      <c r="Y867">
        <v>6</v>
      </c>
      <c r="Z867" t="s">
        <v>55</v>
      </c>
      <c r="AA867" t="s">
        <v>41</v>
      </c>
      <c r="AB867">
        <v>2</v>
      </c>
      <c r="AC867" t="s">
        <v>45</v>
      </c>
      <c r="AD867" t="s">
        <v>46</v>
      </c>
      <c r="AE867" s="15">
        <v>470.37</v>
      </c>
      <c r="AF867" s="4">
        <v>313.58</v>
      </c>
    </row>
    <row r="868" spans="1:32" x14ac:dyDescent="0.25">
      <c r="A868" t="s">
        <v>2683</v>
      </c>
      <c r="B868" t="s">
        <v>2684</v>
      </c>
      <c r="C868">
        <v>24</v>
      </c>
      <c r="D868" t="s">
        <v>32</v>
      </c>
      <c r="E868" t="s">
        <v>59</v>
      </c>
      <c r="F868" t="s">
        <v>34</v>
      </c>
      <c r="G868" t="s">
        <v>2685</v>
      </c>
      <c r="H868" s="1">
        <v>45335</v>
      </c>
      <c r="I868" s="1">
        <v>45452</v>
      </c>
      <c r="J868">
        <v>117</v>
      </c>
      <c r="K868">
        <v>9</v>
      </c>
      <c r="L868">
        <v>3</v>
      </c>
      <c r="M868" t="s">
        <v>61</v>
      </c>
      <c r="N868" s="4">
        <v>1723.83</v>
      </c>
      <c r="O868" t="s">
        <v>79</v>
      </c>
      <c r="P868" t="s">
        <v>118</v>
      </c>
      <c r="Q868" t="s">
        <v>74</v>
      </c>
      <c r="R868" t="s">
        <v>40</v>
      </c>
      <c r="S868" t="s">
        <v>119</v>
      </c>
      <c r="T868">
        <v>8</v>
      </c>
      <c r="U868" t="s">
        <v>41</v>
      </c>
      <c r="V868" t="s">
        <v>42</v>
      </c>
      <c r="W868" t="s">
        <v>43</v>
      </c>
      <c r="X868">
        <v>2</v>
      </c>
      <c r="Y868">
        <v>6</v>
      </c>
      <c r="Z868" t="s">
        <v>55</v>
      </c>
      <c r="AA868" t="s">
        <v>41</v>
      </c>
      <c r="AB868">
        <v>2</v>
      </c>
      <c r="AC868" t="s">
        <v>98</v>
      </c>
      <c r="AD868" t="s">
        <v>67</v>
      </c>
      <c r="AE868" s="15">
        <v>574.61</v>
      </c>
      <c r="AF868" s="4">
        <v>191.53666666666666</v>
      </c>
    </row>
    <row r="869" spans="1:32" x14ac:dyDescent="0.25">
      <c r="A869" t="s">
        <v>2686</v>
      </c>
      <c r="B869" t="s">
        <v>2687</v>
      </c>
      <c r="C869">
        <v>29</v>
      </c>
      <c r="D869" t="s">
        <v>58</v>
      </c>
      <c r="E869" t="s">
        <v>70</v>
      </c>
      <c r="F869" t="s">
        <v>90</v>
      </c>
      <c r="G869" t="s">
        <v>2688</v>
      </c>
      <c r="H869" s="1">
        <v>45539</v>
      </c>
      <c r="I869" s="1">
        <v>45587</v>
      </c>
      <c r="J869">
        <v>48</v>
      </c>
      <c r="K869">
        <v>8</v>
      </c>
      <c r="L869">
        <v>2</v>
      </c>
      <c r="M869" t="s">
        <v>61</v>
      </c>
      <c r="N869" s="4">
        <v>611.03</v>
      </c>
      <c r="O869" t="s">
        <v>37</v>
      </c>
      <c r="P869" t="s">
        <v>62</v>
      </c>
      <c r="Q869" t="s">
        <v>74</v>
      </c>
      <c r="R869" t="s">
        <v>52</v>
      </c>
      <c r="S869" t="s">
        <v>129</v>
      </c>
      <c r="T869">
        <v>7</v>
      </c>
      <c r="U869" t="s">
        <v>41</v>
      </c>
      <c r="V869" t="s">
        <v>81</v>
      </c>
      <c r="W869" t="s">
        <v>54</v>
      </c>
      <c r="X869">
        <v>9</v>
      </c>
      <c r="Y869">
        <v>10</v>
      </c>
      <c r="Z869" t="s">
        <v>55</v>
      </c>
      <c r="AA869" t="s">
        <v>41</v>
      </c>
      <c r="AB869">
        <v>2</v>
      </c>
      <c r="AC869" t="s">
        <v>45</v>
      </c>
      <c r="AD869" t="s">
        <v>67</v>
      </c>
      <c r="AE869" s="15">
        <v>305.51499999999999</v>
      </c>
      <c r="AF869" s="4">
        <v>76.378749999999997</v>
      </c>
    </row>
    <row r="870" spans="1:32" x14ac:dyDescent="0.25">
      <c r="A870" t="s">
        <v>2689</v>
      </c>
      <c r="B870" t="s">
        <v>2690</v>
      </c>
      <c r="C870">
        <v>48</v>
      </c>
      <c r="D870" t="s">
        <v>96</v>
      </c>
      <c r="E870" t="s">
        <v>84</v>
      </c>
      <c r="F870" t="s">
        <v>90</v>
      </c>
      <c r="G870" t="s">
        <v>2691</v>
      </c>
      <c r="H870" s="1">
        <v>45328</v>
      </c>
      <c r="I870" s="1">
        <v>45568</v>
      </c>
      <c r="J870">
        <v>240</v>
      </c>
      <c r="K870">
        <v>10</v>
      </c>
      <c r="L870">
        <v>1</v>
      </c>
      <c r="M870" t="s">
        <v>61</v>
      </c>
      <c r="N870" s="4">
        <v>1106.5999999999999</v>
      </c>
      <c r="O870" t="s">
        <v>79</v>
      </c>
      <c r="P870" t="s">
        <v>86</v>
      </c>
      <c r="Q870" t="s">
        <v>74</v>
      </c>
      <c r="R870" t="s">
        <v>52</v>
      </c>
      <c r="S870" t="s">
        <v>228</v>
      </c>
      <c r="T870">
        <v>9</v>
      </c>
      <c r="U870" t="s">
        <v>87</v>
      </c>
      <c r="V870" t="s">
        <v>81</v>
      </c>
      <c r="W870" t="s">
        <v>54</v>
      </c>
      <c r="X870">
        <v>2</v>
      </c>
      <c r="Y870">
        <v>10</v>
      </c>
      <c r="Z870" t="s">
        <v>44</v>
      </c>
      <c r="AA870" t="s">
        <v>87</v>
      </c>
      <c r="AB870">
        <v>3</v>
      </c>
      <c r="AC870" t="s">
        <v>66</v>
      </c>
      <c r="AD870" t="s">
        <v>93</v>
      </c>
      <c r="AE870" s="15">
        <v>1106.5999999999999</v>
      </c>
      <c r="AF870" s="4">
        <v>110.66</v>
      </c>
    </row>
    <row r="871" spans="1:32" x14ac:dyDescent="0.25">
      <c r="A871" t="s">
        <v>2692</v>
      </c>
      <c r="B871" t="s">
        <v>2693</v>
      </c>
      <c r="C871">
        <v>34</v>
      </c>
      <c r="D871" t="s">
        <v>32</v>
      </c>
      <c r="E871" t="s">
        <v>109</v>
      </c>
      <c r="F871" t="s">
        <v>34</v>
      </c>
      <c r="G871" t="s">
        <v>2694</v>
      </c>
      <c r="H871" s="1">
        <v>45447</v>
      </c>
      <c r="I871" s="1">
        <v>45587</v>
      </c>
      <c r="J871">
        <v>140</v>
      </c>
      <c r="K871">
        <v>4</v>
      </c>
      <c r="L871">
        <v>4</v>
      </c>
      <c r="M871" t="s">
        <v>72</v>
      </c>
      <c r="N871" s="4">
        <v>325</v>
      </c>
      <c r="O871" t="s">
        <v>79</v>
      </c>
      <c r="P871" t="s">
        <v>62</v>
      </c>
      <c r="Q871" t="s">
        <v>74</v>
      </c>
      <c r="R871" t="s">
        <v>40</v>
      </c>
      <c r="S871" t="s">
        <v>39</v>
      </c>
      <c r="T871">
        <v>3</v>
      </c>
      <c r="U871" t="s">
        <v>87</v>
      </c>
      <c r="V871" t="s">
        <v>53</v>
      </c>
      <c r="W871" t="s">
        <v>103</v>
      </c>
      <c r="X871">
        <v>6</v>
      </c>
      <c r="Y871">
        <v>10</v>
      </c>
      <c r="Z871" t="s">
        <v>55</v>
      </c>
      <c r="AA871" t="s">
        <v>41</v>
      </c>
      <c r="AB871">
        <v>4</v>
      </c>
      <c r="AC871" t="s">
        <v>114</v>
      </c>
      <c r="AD871" t="s">
        <v>46</v>
      </c>
      <c r="AE871" s="15">
        <v>81.25</v>
      </c>
      <c r="AF871" s="4">
        <v>81.25</v>
      </c>
    </row>
    <row r="872" spans="1:32" x14ac:dyDescent="0.25">
      <c r="A872" t="s">
        <v>2695</v>
      </c>
      <c r="B872" t="s">
        <v>2696</v>
      </c>
      <c r="C872">
        <v>55</v>
      </c>
      <c r="D872" t="s">
        <v>32</v>
      </c>
      <c r="E872" t="s">
        <v>49</v>
      </c>
      <c r="F872" t="s">
        <v>34</v>
      </c>
      <c r="G872" t="s">
        <v>2697</v>
      </c>
      <c r="H872" s="1">
        <v>45401</v>
      </c>
      <c r="I872" s="1">
        <v>45506</v>
      </c>
      <c r="J872">
        <v>105</v>
      </c>
      <c r="K872">
        <v>7</v>
      </c>
      <c r="L872">
        <v>1</v>
      </c>
      <c r="M872" t="s">
        <v>61</v>
      </c>
      <c r="N872" s="4">
        <v>1412.25</v>
      </c>
      <c r="O872" t="s">
        <v>79</v>
      </c>
      <c r="P872" t="s">
        <v>80</v>
      </c>
      <c r="Q872" t="s">
        <v>74</v>
      </c>
      <c r="R872" t="s">
        <v>40</v>
      </c>
      <c r="S872" t="s">
        <v>228</v>
      </c>
      <c r="T872">
        <v>6</v>
      </c>
      <c r="U872" t="s">
        <v>41</v>
      </c>
      <c r="V872" t="s">
        <v>42</v>
      </c>
      <c r="W872" t="s">
        <v>54</v>
      </c>
      <c r="X872">
        <v>4</v>
      </c>
      <c r="Y872">
        <v>8</v>
      </c>
      <c r="Z872" t="s">
        <v>44</v>
      </c>
      <c r="AA872" t="s">
        <v>41</v>
      </c>
      <c r="AB872">
        <v>4</v>
      </c>
      <c r="AC872" t="s">
        <v>114</v>
      </c>
      <c r="AD872" t="s">
        <v>145</v>
      </c>
      <c r="AE872" s="15">
        <v>1412.25</v>
      </c>
      <c r="AF872" s="4">
        <v>201.75</v>
      </c>
    </row>
    <row r="873" spans="1:32" x14ac:dyDescent="0.25">
      <c r="A873" t="s">
        <v>2698</v>
      </c>
      <c r="B873" t="s">
        <v>2699</v>
      </c>
      <c r="C873">
        <v>60</v>
      </c>
      <c r="D873" t="s">
        <v>32</v>
      </c>
      <c r="E873" t="s">
        <v>70</v>
      </c>
      <c r="F873" t="s">
        <v>34</v>
      </c>
      <c r="G873" t="s">
        <v>2700</v>
      </c>
      <c r="H873" s="1">
        <v>45527</v>
      </c>
      <c r="I873" s="1">
        <v>45640</v>
      </c>
      <c r="J873">
        <v>113</v>
      </c>
      <c r="K873">
        <v>11</v>
      </c>
      <c r="L873">
        <v>1</v>
      </c>
      <c r="M873" t="s">
        <v>61</v>
      </c>
      <c r="N873" s="4">
        <v>215.96</v>
      </c>
      <c r="O873" t="s">
        <v>37</v>
      </c>
      <c r="P873" t="s">
        <v>80</v>
      </c>
      <c r="Q873" t="s">
        <v>102</v>
      </c>
      <c r="R873" t="s">
        <v>40</v>
      </c>
      <c r="S873" t="s">
        <v>129</v>
      </c>
      <c r="T873">
        <v>10</v>
      </c>
      <c r="U873" t="s">
        <v>87</v>
      </c>
      <c r="V873" t="s">
        <v>81</v>
      </c>
      <c r="W873" t="s">
        <v>43</v>
      </c>
      <c r="X873">
        <v>8</v>
      </c>
      <c r="Y873">
        <v>12</v>
      </c>
      <c r="Z873" t="s">
        <v>55</v>
      </c>
      <c r="AA873" t="s">
        <v>41</v>
      </c>
      <c r="AB873">
        <v>1</v>
      </c>
      <c r="AC873" t="s">
        <v>45</v>
      </c>
      <c r="AD873" t="s">
        <v>145</v>
      </c>
      <c r="AE873" s="15">
        <v>215.96</v>
      </c>
      <c r="AF873" s="4">
        <v>19.632727272727273</v>
      </c>
    </row>
    <row r="874" spans="1:32" x14ac:dyDescent="0.25">
      <c r="A874" t="s">
        <v>2701</v>
      </c>
      <c r="B874" t="s">
        <v>2702</v>
      </c>
      <c r="C874">
        <v>21</v>
      </c>
      <c r="D874" t="s">
        <v>58</v>
      </c>
      <c r="E874" t="s">
        <v>49</v>
      </c>
      <c r="F874" t="s">
        <v>34</v>
      </c>
      <c r="G874" t="s">
        <v>2703</v>
      </c>
      <c r="H874" s="1">
        <v>45360</v>
      </c>
      <c r="I874" s="1">
        <v>45566</v>
      </c>
      <c r="J874">
        <v>206</v>
      </c>
      <c r="K874">
        <v>4</v>
      </c>
      <c r="L874">
        <v>1</v>
      </c>
      <c r="M874" t="s">
        <v>36</v>
      </c>
      <c r="N874" s="4">
        <v>173.7</v>
      </c>
      <c r="O874" t="s">
        <v>79</v>
      </c>
      <c r="P874" t="s">
        <v>86</v>
      </c>
      <c r="Q874" t="s">
        <v>39</v>
      </c>
      <c r="R874" t="s">
        <v>40</v>
      </c>
      <c r="S874" t="s">
        <v>39</v>
      </c>
      <c r="T874">
        <v>3</v>
      </c>
      <c r="U874" t="s">
        <v>41</v>
      </c>
      <c r="V874" t="s">
        <v>53</v>
      </c>
      <c r="W874" t="s">
        <v>54</v>
      </c>
      <c r="X874">
        <v>3</v>
      </c>
      <c r="Y874">
        <v>10</v>
      </c>
      <c r="Z874" t="s">
        <v>55</v>
      </c>
      <c r="AA874" t="s">
        <v>41</v>
      </c>
      <c r="AB874">
        <v>3</v>
      </c>
      <c r="AC874" t="s">
        <v>45</v>
      </c>
      <c r="AD874" t="s">
        <v>67</v>
      </c>
      <c r="AE874" s="15">
        <v>173.7</v>
      </c>
      <c r="AF874" s="4">
        <v>43.424999999999997</v>
      </c>
    </row>
    <row r="875" spans="1:32" x14ac:dyDescent="0.25">
      <c r="A875" t="s">
        <v>2704</v>
      </c>
      <c r="B875" t="s">
        <v>2705</v>
      </c>
      <c r="C875">
        <v>63</v>
      </c>
      <c r="D875" t="s">
        <v>58</v>
      </c>
      <c r="E875" t="s">
        <v>84</v>
      </c>
      <c r="F875" t="s">
        <v>90</v>
      </c>
      <c r="G875" t="s">
        <v>2706</v>
      </c>
      <c r="H875" s="1">
        <v>45524</v>
      </c>
      <c r="I875" s="1">
        <v>45536</v>
      </c>
      <c r="J875">
        <v>12</v>
      </c>
      <c r="K875">
        <v>4</v>
      </c>
      <c r="L875">
        <v>2</v>
      </c>
      <c r="M875" t="s">
        <v>72</v>
      </c>
      <c r="N875" s="4">
        <v>1090.25</v>
      </c>
      <c r="O875" t="s">
        <v>79</v>
      </c>
      <c r="P875" t="s">
        <v>118</v>
      </c>
      <c r="Q875" t="s">
        <v>74</v>
      </c>
      <c r="R875" t="s">
        <v>52</v>
      </c>
      <c r="S875" t="s">
        <v>39</v>
      </c>
      <c r="T875">
        <v>3</v>
      </c>
      <c r="U875" t="s">
        <v>87</v>
      </c>
      <c r="V875" t="s">
        <v>42</v>
      </c>
      <c r="W875" t="s">
        <v>103</v>
      </c>
      <c r="X875">
        <v>8</v>
      </c>
      <c r="Y875">
        <v>9</v>
      </c>
      <c r="Z875" t="s">
        <v>55</v>
      </c>
      <c r="AA875" t="s">
        <v>87</v>
      </c>
      <c r="AB875">
        <v>4</v>
      </c>
      <c r="AC875" t="s">
        <v>98</v>
      </c>
      <c r="AD875" t="s">
        <v>145</v>
      </c>
      <c r="AE875" s="15">
        <v>545.125</v>
      </c>
      <c r="AF875" s="4">
        <v>272.5625</v>
      </c>
    </row>
    <row r="876" spans="1:32" x14ac:dyDescent="0.25">
      <c r="A876" t="s">
        <v>2707</v>
      </c>
      <c r="B876" t="s">
        <v>2708</v>
      </c>
      <c r="C876">
        <v>36</v>
      </c>
      <c r="D876" t="s">
        <v>96</v>
      </c>
      <c r="E876" t="s">
        <v>84</v>
      </c>
      <c r="F876" t="s">
        <v>90</v>
      </c>
      <c r="G876" t="s">
        <v>2709</v>
      </c>
      <c r="H876" s="1">
        <v>45294</v>
      </c>
      <c r="I876" s="1">
        <v>45461</v>
      </c>
      <c r="J876">
        <v>167</v>
      </c>
      <c r="K876">
        <v>1</v>
      </c>
      <c r="L876">
        <v>2</v>
      </c>
      <c r="M876" t="s">
        <v>36</v>
      </c>
      <c r="N876" s="4">
        <v>763.15</v>
      </c>
      <c r="O876" t="s">
        <v>73</v>
      </c>
      <c r="P876" t="s">
        <v>86</v>
      </c>
      <c r="Q876" t="s">
        <v>39</v>
      </c>
      <c r="R876" t="s">
        <v>40</v>
      </c>
      <c r="S876" t="s">
        <v>39</v>
      </c>
      <c r="T876">
        <v>0</v>
      </c>
      <c r="U876" t="s">
        <v>41</v>
      </c>
      <c r="V876" t="s">
        <v>42</v>
      </c>
      <c r="W876" t="s">
        <v>43</v>
      </c>
      <c r="X876">
        <v>1</v>
      </c>
      <c r="Y876">
        <v>6</v>
      </c>
      <c r="Z876" t="s">
        <v>55</v>
      </c>
      <c r="AA876" t="s">
        <v>41</v>
      </c>
      <c r="AB876">
        <v>2</v>
      </c>
      <c r="AC876" t="s">
        <v>45</v>
      </c>
      <c r="AD876" t="s">
        <v>46</v>
      </c>
      <c r="AE876" s="15">
        <v>381.57499999999999</v>
      </c>
      <c r="AF876" s="4">
        <v>763.15</v>
      </c>
    </row>
    <row r="877" spans="1:32" x14ac:dyDescent="0.25">
      <c r="A877" t="s">
        <v>2710</v>
      </c>
      <c r="B877" t="s">
        <v>2711</v>
      </c>
      <c r="C877">
        <v>57</v>
      </c>
      <c r="D877" t="s">
        <v>58</v>
      </c>
      <c r="E877" t="s">
        <v>33</v>
      </c>
      <c r="F877" t="s">
        <v>34</v>
      </c>
      <c r="G877" t="s">
        <v>2712</v>
      </c>
      <c r="H877" s="1">
        <v>45441</v>
      </c>
      <c r="I877" s="1">
        <v>45472</v>
      </c>
      <c r="J877">
        <v>31</v>
      </c>
      <c r="K877">
        <v>7</v>
      </c>
      <c r="L877">
        <v>4</v>
      </c>
      <c r="M877" t="s">
        <v>61</v>
      </c>
      <c r="N877" s="4">
        <v>1775.06</v>
      </c>
      <c r="O877" t="s">
        <v>37</v>
      </c>
      <c r="P877" t="s">
        <v>38</v>
      </c>
      <c r="Q877" t="s">
        <v>102</v>
      </c>
      <c r="R877" t="s">
        <v>64</v>
      </c>
      <c r="S877" t="s">
        <v>65</v>
      </c>
      <c r="T877">
        <v>6</v>
      </c>
      <c r="U877" t="s">
        <v>87</v>
      </c>
      <c r="V877" t="s">
        <v>53</v>
      </c>
      <c r="W877" t="s">
        <v>103</v>
      </c>
      <c r="X877">
        <v>5</v>
      </c>
      <c r="Y877">
        <v>6</v>
      </c>
      <c r="Z877" t="s">
        <v>44</v>
      </c>
      <c r="AA877" t="s">
        <v>87</v>
      </c>
      <c r="AB877">
        <v>2</v>
      </c>
      <c r="AC877" t="s">
        <v>45</v>
      </c>
      <c r="AD877" t="s">
        <v>145</v>
      </c>
      <c r="AE877" s="15">
        <v>443.76499999999999</v>
      </c>
      <c r="AF877" s="4">
        <v>253.57999999999998</v>
      </c>
    </row>
    <row r="878" spans="1:32" x14ac:dyDescent="0.25">
      <c r="A878" t="s">
        <v>2713</v>
      </c>
      <c r="B878" t="s">
        <v>2714</v>
      </c>
      <c r="C878">
        <v>49</v>
      </c>
      <c r="D878" t="s">
        <v>32</v>
      </c>
      <c r="E878" t="s">
        <v>49</v>
      </c>
      <c r="F878" t="s">
        <v>34</v>
      </c>
      <c r="G878" t="s">
        <v>2715</v>
      </c>
      <c r="H878" s="1">
        <v>45333</v>
      </c>
      <c r="I878" s="1">
        <v>45411</v>
      </c>
      <c r="J878">
        <v>78</v>
      </c>
      <c r="K878">
        <v>13</v>
      </c>
      <c r="L878">
        <v>2</v>
      </c>
      <c r="M878" t="s">
        <v>61</v>
      </c>
      <c r="N878" s="4">
        <v>1777.6</v>
      </c>
      <c r="O878" t="s">
        <v>79</v>
      </c>
      <c r="P878" t="s">
        <v>92</v>
      </c>
      <c r="Q878" t="s">
        <v>102</v>
      </c>
      <c r="R878" t="s">
        <v>64</v>
      </c>
      <c r="S878" t="s">
        <v>228</v>
      </c>
      <c r="T878">
        <v>12</v>
      </c>
      <c r="U878" t="s">
        <v>87</v>
      </c>
      <c r="V878" t="s">
        <v>53</v>
      </c>
      <c r="W878" t="s">
        <v>54</v>
      </c>
      <c r="X878">
        <v>2</v>
      </c>
      <c r="Y878">
        <v>4</v>
      </c>
      <c r="Z878" t="s">
        <v>44</v>
      </c>
      <c r="AA878" t="s">
        <v>87</v>
      </c>
      <c r="AB878">
        <v>1</v>
      </c>
      <c r="AC878" t="s">
        <v>66</v>
      </c>
      <c r="AD878" t="s">
        <v>93</v>
      </c>
      <c r="AE878" s="15">
        <v>888.8</v>
      </c>
      <c r="AF878" s="4">
        <v>136.73846153846154</v>
      </c>
    </row>
    <row r="879" spans="1:32" x14ac:dyDescent="0.25">
      <c r="A879" t="s">
        <v>2716</v>
      </c>
      <c r="B879" t="s">
        <v>2717</v>
      </c>
      <c r="C879">
        <v>25</v>
      </c>
      <c r="D879" t="s">
        <v>96</v>
      </c>
      <c r="E879" t="s">
        <v>33</v>
      </c>
      <c r="F879" t="s">
        <v>90</v>
      </c>
      <c r="G879" t="s">
        <v>2718</v>
      </c>
      <c r="H879" s="1">
        <v>45491</v>
      </c>
      <c r="I879" s="1">
        <v>45527</v>
      </c>
      <c r="J879">
        <v>36</v>
      </c>
      <c r="K879">
        <v>4</v>
      </c>
      <c r="L879">
        <v>1</v>
      </c>
      <c r="M879" t="s">
        <v>72</v>
      </c>
      <c r="N879" s="4">
        <v>546.46</v>
      </c>
      <c r="O879" t="s">
        <v>37</v>
      </c>
      <c r="P879" t="s">
        <v>80</v>
      </c>
      <c r="Q879" t="s">
        <v>102</v>
      </c>
      <c r="R879" t="s">
        <v>52</v>
      </c>
      <c r="S879" t="s">
        <v>39</v>
      </c>
      <c r="T879">
        <v>3</v>
      </c>
      <c r="U879" t="s">
        <v>87</v>
      </c>
      <c r="V879" t="s">
        <v>81</v>
      </c>
      <c r="W879" t="s">
        <v>43</v>
      </c>
      <c r="X879">
        <v>7</v>
      </c>
      <c r="Y879">
        <v>8</v>
      </c>
      <c r="Z879" t="s">
        <v>44</v>
      </c>
      <c r="AA879" t="s">
        <v>87</v>
      </c>
      <c r="AB879">
        <v>2</v>
      </c>
      <c r="AC879" t="s">
        <v>45</v>
      </c>
      <c r="AD879" t="s">
        <v>67</v>
      </c>
      <c r="AE879" s="15">
        <v>546.46</v>
      </c>
      <c r="AF879" s="4">
        <v>136.61500000000001</v>
      </c>
    </row>
    <row r="880" spans="1:32" x14ac:dyDescent="0.25">
      <c r="A880" t="s">
        <v>2719</v>
      </c>
      <c r="B880" t="s">
        <v>2720</v>
      </c>
      <c r="C880">
        <v>40</v>
      </c>
      <c r="D880" t="s">
        <v>58</v>
      </c>
      <c r="E880" t="s">
        <v>59</v>
      </c>
      <c r="F880" t="s">
        <v>34</v>
      </c>
      <c r="G880" t="s">
        <v>2721</v>
      </c>
      <c r="H880" s="1">
        <v>45648</v>
      </c>
      <c r="I880" s="1">
        <v>45653</v>
      </c>
      <c r="J880">
        <v>5</v>
      </c>
      <c r="K880">
        <v>8</v>
      </c>
      <c r="L880">
        <v>2</v>
      </c>
      <c r="M880" t="s">
        <v>61</v>
      </c>
      <c r="N880" s="4">
        <v>1294.4000000000001</v>
      </c>
      <c r="O880" t="s">
        <v>37</v>
      </c>
      <c r="P880" t="s">
        <v>118</v>
      </c>
      <c r="Q880" t="s">
        <v>74</v>
      </c>
      <c r="R880" t="s">
        <v>64</v>
      </c>
      <c r="S880" t="s">
        <v>228</v>
      </c>
      <c r="T880">
        <v>7</v>
      </c>
      <c r="U880" t="s">
        <v>41</v>
      </c>
      <c r="V880" t="s">
        <v>81</v>
      </c>
      <c r="W880" t="s">
        <v>103</v>
      </c>
      <c r="X880">
        <v>12</v>
      </c>
      <c r="Y880">
        <v>12</v>
      </c>
      <c r="Z880" t="s">
        <v>55</v>
      </c>
      <c r="AA880" t="s">
        <v>41</v>
      </c>
      <c r="AB880">
        <v>2</v>
      </c>
      <c r="AC880" t="s">
        <v>45</v>
      </c>
      <c r="AD880" t="s">
        <v>93</v>
      </c>
      <c r="AE880" s="15">
        <v>647.20000000000005</v>
      </c>
      <c r="AF880" s="4">
        <v>161.80000000000001</v>
      </c>
    </row>
    <row r="881" spans="1:32" x14ac:dyDescent="0.25">
      <c r="A881" t="s">
        <v>2722</v>
      </c>
      <c r="B881" t="s">
        <v>2723</v>
      </c>
      <c r="C881">
        <v>25</v>
      </c>
      <c r="D881" t="s">
        <v>58</v>
      </c>
      <c r="E881" t="s">
        <v>84</v>
      </c>
      <c r="F881" t="s">
        <v>34</v>
      </c>
      <c r="G881" t="s">
        <v>2724</v>
      </c>
      <c r="H881" s="1">
        <v>45392</v>
      </c>
      <c r="I881" s="1">
        <v>45454</v>
      </c>
      <c r="J881">
        <v>62</v>
      </c>
      <c r="K881">
        <v>7</v>
      </c>
      <c r="L881">
        <v>4</v>
      </c>
      <c r="M881" t="s">
        <v>36</v>
      </c>
      <c r="N881" s="4">
        <v>199.92</v>
      </c>
      <c r="O881" t="s">
        <v>79</v>
      </c>
      <c r="P881" t="s">
        <v>86</v>
      </c>
      <c r="Q881" t="s">
        <v>39</v>
      </c>
      <c r="R881" t="s">
        <v>64</v>
      </c>
      <c r="S881" t="s">
        <v>39</v>
      </c>
      <c r="T881">
        <v>6</v>
      </c>
      <c r="U881" t="s">
        <v>87</v>
      </c>
      <c r="V881" t="s">
        <v>42</v>
      </c>
      <c r="W881" t="s">
        <v>54</v>
      </c>
      <c r="X881">
        <v>4</v>
      </c>
      <c r="Y881">
        <v>6</v>
      </c>
      <c r="Z881" t="s">
        <v>44</v>
      </c>
      <c r="AA881" t="s">
        <v>41</v>
      </c>
      <c r="AB881">
        <v>2</v>
      </c>
      <c r="AC881" t="s">
        <v>45</v>
      </c>
      <c r="AD881" t="s">
        <v>67</v>
      </c>
      <c r="AE881" s="15">
        <v>49.98</v>
      </c>
      <c r="AF881" s="4">
        <v>28.56</v>
      </c>
    </row>
    <row r="882" spans="1:32" x14ac:dyDescent="0.25">
      <c r="A882" t="s">
        <v>2725</v>
      </c>
      <c r="B882" t="s">
        <v>2726</v>
      </c>
      <c r="C882">
        <v>47</v>
      </c>
      <c r="D882" t="s">
        <v>58</v>
      </c>
      <c r="E882" t="s">
        <v>109</v>
      </c>
      <c r="F882" t="s">
        <v>90</v>
      </c>
      <c r="G882" t="s">
        <v>2727</v>
      </c>
      <c r="H882" s="1">
        <v>45328</v>
      </c>
      <c r="I882" s="1">
        <v>45630</v>
      </c>
      <c r="J882">
        <v>302</v>
      </c>
      <c r="K882">
        <v>8</v>
      </c>
      <c r="L882">
        <v>1</v>
      </c>
      <c r="M882" t="s">
        <v>36</v>
      </c>
      <c r="N882" s="4">
        <v>1307.94</v>
      </c>
      <c r="O882" t="s">
        <v>79</v>
      </c>
      <c r="P882" t="s">
        <v>62</v>
      </c>
      <c r="Q882" t="s">
        <v>39</v>
      </c>
      <c r="R882" t="s">
        <v>64</v>
      </c>
      <c r="S882" t="s">
        <v>39</v>
      </c>
      <c r="T882">
        <v>7</v>
      </c>
      <c r="U882" t="s">
        <v>87</v>
      </c>
      <c r="V882" t="s">
        <v>53</v>
      </c>
      <c r="W882" t="s">
        <v>54</v>
      </c>
      <c r="X882">
        <v>2</v>
      </c>
      <c r="Y882">
        <v>12</v>
      </c>
      <c r="Z882" t="s">
        <v>55</v>
      </c>
      <c r="AA882" t="s">
        <v>41</v>
      </c>
      <c r="AB882">
        <v>1</v>
      </c>
      <c r="AC882" t="s">
        <v>45</v>
      </c>
      <c r="AD882" t="s">
        <v>93</v>
      </c>
      <c r="AE882" s="15">
        <v>1307.94</v>
      </c>
      <c r="AF882" s="4">
        <v>163.49250000000001</v>
      </c>
    </row>
    <row r="883" spans="1:32" x14ac:dyDescent="0.25">
      <c r="A883" t="s">
        <v>2728</v>
      </c>
      <c r="B883" t="s">
        <v>2729</v>
      </c>
      <c r="C883">
        <v>32</v>
      </c>
      <c r="D883" t="s">
        <v>96</v>
      </c>
      <c r="E883" t="s">
        <v>59</v>
      </c>
      <c r="F883" t="s">
        <v>90</v>
      </c>
      <c r="G883" t="s">
        <v>2730</v>
      </c>
      <c r="H883" s="1">
        <v>45338</v>
      </c>
      <c r="I883" s="1">
        <v>45587</v>
      </c>
      <c r="J883">
        <v>249</v>
      </c>
      <c r="K883">
        <v>3</v>
      </c>
      <c r="L883">
        <v>4</v>
      </c>
      <c r="M883" t="s">
        <v>72</v>
      </c>
      <c r="N883" s="4">
        <v>205.28</v>
      </c>
      <c r="O883" t="s">
        <v>73</v>
      </c>
      <c r="P883" t="s">
        <v>86</v>
      </c>
      <c r="Q883" t="s">
        <v>74</v>
      </c>
      <c r="R883" t="s">
        <v>52</v>
      </c>
      <c r="S883" t="s">
        <v>39</v>
      </c>
      <c r="T883">
        <v>2</v>
      </c>
      <c r="U883" t="s">
        <v>87</v>
      </c>
      <c r="V883" t="s">
        <v>81</v>
      </c>
      <c r="W883" t="s">
        <v>103</v>
      </c>
      <c r="X883">
        <v>2</v>
      </c>
      <c r="Y883">
        <v>10</v>
      </c>
      <c r="Z883" t="s">
        <v>55</v>
      </c>
      <c r="AA883" t="s">
        <v>41</v>
      </c>
      <c r="AB883">
        <v>5</v>
      </c>
      <c r="AC883" t="s">
        <v>164</v>
      </c>
      <c r="AD883" t="s">
        <v>46</v>
      </c>
      <c r="AE883" s="15">
        <v>51.32</v>
      </c>
      <c r="AF883" s="4">
        <v>68.426666666666662</v>
      </c>
    </row>
    <row r="884" spans="1:32" x14ac:dyDescent="0.25">
      <c r="A884" t="s">
        <v>2731</v>
      </c>
      <c r="B884" t="s">
        <v>2732</v>
      </c>
      <c r="C884">
        <v>28</v>
      </c>
      <c r="D884" t="s">
        <v>32</v>
      </c>
      <c r="E884" t="s">
        <v>59</v>
      </c>
      <c r="F884" t="s">
        <v>34</v>
      </c>
      <c r="G884" t="s">
        <v>2733</v>
      </c>
      <c r="H884" s="1">
        <v>45540</v>
      </c>
      <c r="I884" s="1">
        <v>45590</v>
      </c>
      <c r="J884">
        <v>50</v>
      </c>
      <c r="K884">
        <v>1</v>
      </c>
      <c r="L884">
        <v>1</v>
      </c>
      <c r="M884" t="s">
        <v>72</v>
      </c>
      <c r="N884" s="4">
        <v>799.73</v>
      </c>
      <c r="O884" t="s">
        <v>73</v>
      </c>
      <c r="P884" t="s">
        <v>92</v>
      </c>
      <c r="Q884" t="s">
        <v>74</v>
      </c>
      <c r="R884" t="s">
        <v>40</v>
      </c>
      <c r="S884" t="s">
        <v>39</v>
      </c>
      <c r="T884">
        <v>0</v>
      </c>
      <c r="U884" t="s">
        <v>87</v>
      </c>
      <c r="V884" t="s">
        <v>53</v>
      </c>
      <c r="W884" t="s">
        <v>54</v>
      </c>
      <c r="X884">
        <v>9</v>
      </c>
      <c r="Y884">
        <v>10</v>
      </c>
      <c r="Z884" t="s">
        <v>44</v>
      </c>
      <c r="AA884" t="s">
        <v>41</v>
      </c>
      <c r="AB884">
        <v>4</v>
      </c>
      <c r="AC884" t="s">
        <v>66</v>
      </c>
      <c r="AD884" t="s">
        <v>67</v>
      </c>
      <c r="AE884" s="15">
        <v>799.73</v>
      </c>
      <c r="AF884" s="4">
        <v>799.73</v>
      </c>
    </row>
    <row r="885" spans="1:32" x14ac:dyDescent="0.25">
      <c r="A885" t="s">
        <v>2734</v>
      </c>
      <c r="B885" t="s">
        <v>2735</v>
      </c>
      <c r="C885">
        <v>27</v>
      </c>
      <c r="D885" t="s">
        <v>58</v>
      </c>
      <c r="E885" t="s">
        <v>59</v>
      </c>
      <c r="F885" t="s">
        <v>34</v>
      </c>
      <c r="G885" t="s">
        <v>2736</v>
      </c>
      <c r="H885" s="1">
        <v>45375</v>
      </c>
      <c r="I885" s="1">
        <v>45432</v>
      </c>
      <c r="J885">
        <v>57</v>
      </c>
      <c r="K885">
        <v>10</v>
      </c>
      <c r="L885">
        <v>4</v>
      </c>
      <c r="M885" t="s">
        <v>61</v>
      </c>
      <c r="N885" s="4">
        <v>873.43</v>
      </c>
      <c r="O885" t="s">
        <v>37</v>
      </c>
      <c r="P885" t="s">
        <v>38</v>
      </c>
      <c r="Q885" t="s">
        <v>63</v>
      </c>
      <c r="R885" t="s">
        <v>64</v>
      </c>
      <c r="S885" t="s">
        <v>129</v>
      </c>
      <c r="T885">
        <v>9</v>
      </c>
      <c r="U885" t="s">
        <v>41</v>
      </c>
      <c r="V885" t="s">
        <v>42</v>
      </c>
      <c r="W885" t="s">
        <v>54</v>
      </c>
      <c r="X885">
        <v>3</v>
      </c>
      <c r="Y885">
        <v>5</v>
      </c>
      <c r="Z885" t="s">
        <v>44</v>
      </c>
      <c r="AA885" t="s">
        <v>87</v>
      </c>
      <c r="AB885">
        <v>3</v>
      </c>
      <c r="AC885" t="s">
        <v>66</v>
      </c>
      <c r="AD885" t="s">
        <v>67</v>
      </c>
      <c r="AE885" s="15">
        <v>218.35749999999999</v>
      </c>
      <c r="AF885" s="4">
        <v>87.342999999999989</v>
      </c>
    </row>
    <row r="886" spans="1:32" x14ac:dyDescent="0.25">
      <c r="A886" t="s">
        <v>2737</v>
      </c>
      <c r="B886" t="s">
        <v>2738</v>
      </c>
      <c r="C886">
        <v>30</v>
      </c>
      <c r="D886" t="s">
        <v>96</v>
      </c>
      <c r="E886" t="s">
        <v>59</v>
      </c>
      <c r="F886" t="s">
        <v>34</v>
      </c>
      <c r="G886" t="s">
        <v>2739</v>
      </c>
      <c r="H886" s="1">
        <v>45373</v>
      </c>
      <c r="I886" s="1">
        <v>45485</v>
      </c>
      <c r="J886">
        <v>112</v>
      </c>
      <c r="K886">
        <v>5</v>
      </c>
      <c r="L886">
        <v>4</v>
      </c>
      <c r="M886" t="s">
        <v>72</v>
      </c>
      <c r="N886" s="4">
        <v>1029.8599999999999</v>
      </c>
      <c r="O886" t="s">
        <v>73</v>
      </c>
      <c r="P886" t="s">
        <v>118</v>
      </c>
      <c r="Q886" t="s">
        <v>74</v>
      </c>
      <c r="R886" t="s">
        <v>64</v>
      </c>
      <c r="S886" t="s">
        <v>39</v>
      </c>
      <c r="T886">
        <v>4</v>
      </c>
      <c r="U886" t="s">
        <v>87</v>
      </c>
      <c r="V886" t="s">
        <v>81</v>
      </c>
      <c r="W886" t="s">
        <v>54</v>
      </c>
      <c r="X886">
        <v>3</v>
      </c>
      <c r="Y886">
        <v>7</v>
      </c>
      <c r="Z886" t="s">
        <v>44</v>
      </c>
      <c r="AA886" t="s">
        <v>41</v>
      </c>
      <c r="AB886">
        <v>5</v>
      </c>
      <c r="AC886" t="s">
        <v>98</v>
      </c>
      <c r="AD886" t="s">
        <v>46</v>
      </c>
      <c r="AE886" s="15">
        <v>257.46499999999997</v>
      </c>
      <c r="AF886" s="4">
        <v>205.97199999999998</v>
      </c>
    </row>
    <row r="887" spans="1:32" x14ac:dyDescent="0.25">
      <c r="A887" t="s">
        <v>2740</v>
      </c>
      <c r="B887" t="s">
        <v>2741</v>
      </c>
      <c r="C887">
        <v>63</v>
      </c>
      <c r="D887" t="s">
        <v>58</v>
      </c>
      <c r="E887" t="s">
        <v>70</v>
      </c>
      <c r="F887" t="s">
        <v>90</v>
      </c>
      <c r="G887" t="s">
        <v>2742</v>
      </c>
      <c r="H887" s="1">
        <v>45494</v>
      </c>
      <c r="I887" s="1">
        <v>45577</v>
      </c>
      <c r="J887">
        <v>83</v>
      </c>
      <c r="K887">
        <v>3</v>
      </c>
      <c r="L887">
        <v>4</v>
      </c>
      <c r="M887" t="s">
        <v>61</v>
      </c>
      <c r="N887" s="4">
        <v>473.79</v>
      </c>
      <c r="O887" t="s">
        <v>79</v>
      </c>
      <c r="P887" t="s">
        <v>92</v>
      </c>
      <c r="Q887" t="s">
        <v>74</v>
      </c>
      <c r="R887" t="s">
        <v>52</v>
      </c>
      <c r="S887" t="s">
        <v>228</v>
      </c>
      <c r="T887">
        <v>2</v>
      </c>
      <c r="U887" t="s">
        <v>87</v>
      </c>
      <c r="V887" t="s">
        <v>42</v>
      </c>
      <c r="W887" t="s">
        <v>103</v>
      </c>
      <c r="X887">
        <v>7</v>
      </c>
      <c r="Y887">
        <v>10</v>
      </c>
      <c r="Z887" t="s">
        <v>44</v>
      </c>
      <c r="AA887" t="s">
        <v>87</v>
      </c>
      <c r="AB887">
        <v>3</v>
      </c>
      <c r="AC887" t="s">
        <v>114</v>
      </c>
      <c r="AD887" t="s">
        <v>145</v>
      </c>
      <c r="AE887" s="15">
        <v>118.44750000000001</v>
      </c>
      <c r="AF887" s="4">
        <v>157.93</v>
      </c>
    </row>
    <row r="888" spans="1:32" x14ac:dyDescent="0.25">
      <c r="A888" t="s">
        <v>2743</v>
      </c>
      <c r="B888" t="s">
        <v>2744</v>
      </c>
      <c r="C888">
        <v>63</v>
      </c>
      <c r="D888" t="s">
        <v>32</v>
      </c>
      <c r="E888" t="s">
        <v>59</v>
      </c>
      <c r="F888" t="s">
        <v>34</v>
      </c>
      <c r="G888" t="s">
        <v>2745</v>
      </c>
      <c r="H888" s="1">
        <v>45304</v>
      </c>
      <c r="I888" s="1">
        <v>45429</v>
      </c>
      <c r="J888">
        <v>125</v>
      </c>
      <c r="K888">
        <v>5</v>
      </c>
      <c r="L888">
        <v>4</v>
      </c>
      <c r="M888" t="s">
        <v>72</v>
      </c>
      <c r="N888" s="4">
        <v>788.42</v>
      </c>
      <c r="O888" t="s">
        <v>37</v>
      </c>
      <c r="P888" t="s">
        <v>62</v>
      </c>
      <c r="Q888" t="s">
        <v>63</v>
      </c>
      <c r="R888" t="s">
        <v>40</v>
      </c>
      <c r="S888" t="s">
        <v>39</v>
      </c>
      <c r="T888">
        <v>4</v>
      </c>
      <c r="U888" t="s">
        <v>41</v>
      </c>
      <c r="V888" t="s">
        <v>81</v>
      </c>
      <c r="W888" t="s">
        <v>54</v>
      </c>
      <c r="X888">
        <v>1</v>
      </c>
      <c r="Y888">
        <v>5</v>
      </c>
      <c r="Z888" t="s">
        <v>55</v>
      </c>
      <c r="AA888" t="s">
        <v>41</v>
      </c>
      <c r="AB888">
        <v>5</v>
      </c>
      <c r="AC888" t="s">
        <v>3109</v>
      </c>
      <c r="AD888" t="s">
        <v>145</v>
      </c>
      <c r="AE888" s="15">
        <v>197.10499999999999</v>
      </c>
      <c r="AF888" s="4">
        <v>157.684</v>
      </c>
    </row>
    <row r="889" spans="1:32" x14ac:dyDescent="0.25">
      <c r="A889" t="s">
        <v>2746</v>
      </c>
      <c r="B889" t="s">
        <v>2747</v>
      </c>
      <c r="C889">
        <v>41</v>
      </c>
      <c r="D889" t="s">
        <v>58</v>
      </c>
      <c r="E889" t="s">
        <v>59</v>
      </c>
      <c r="F889" t="s">
        <v>90</v>
      </c>
      <c r="G889" t="s">
        <v>2748</v>
      </c>
      <c r="H889" s="1">
        <v>45330</v>
      </c>
      <c r="I889" s="1">
        <v>45640</v>
      </c>
      <c r="J889">
        <v>310</v>
      </c>
      <c r="K889">
        <v>1</v>
      </c>
      <c r="L889">
        <v>2</v>
      </c>
      <c r="M889" t="s">
        <v>72</v>
      </c>
      <c r="N889" s="4">
        <v>1728.25</v>
      </c>
      <c r="O889" t="s">
        <v>79</v>
      </c>
      <c r="P889" t="s">
        <v>118</v>
      </c>
      <c r="Q889" t="s">
        <v>102</v>
      </c>
      <c r="R889" t="s">
        <v>40</v>
      </c>
      <c r="S889" t="s">
        <v>39</v>
      </c>
      <c r="T889">
        <v>0</v>
      </c>
      <c r="U889" t="s">
        <v>41</v>
      </c>
      <c r="V889" t="s">
        <v>81</v>
      </c>
      <c r="W889" t="s">
        <v>43</v>
      </c>
      <c r="X889">
        <v>2</v>
      </c>
      <c r="Y889">
        <v>12</v>
      </c>
      <c r="Z889" t="s">
        <v>44</v>
      </c>
      <c r="AA889" t="s">
        <v>87</v>
      </c>
      <c r="AB889">
        <v>3</v>
      </c>
      <c r="AC889" t="s">
        <v>66</v>
      </c>
      <c r="AD889" t="s">
        <v>93</v>
      </c>
      <c r="AE889" s="15">
        <v>864.125</v>
      </c>
      <c r="AF889" s="4">
        <v>1728.25</v>
      </c>
    </row>
    <row r="890" spans="1:32" x14ac:dyDescent="0.25">
      <c r="A890" t="s">
        <v>2749</v>
      </c>
      <c r="B890" t="s">
        <v>2750</v>
      </c>
      <c r="C890">
        <v>42</v>
      </c>
      <c r="D890" t="s">
        <v>32</v>
      </c>
      <c r="E890" t="s">
        <v>33</v>
      </c>
      <c r="F890" t="s">
        <v>90</v>
      </c>
      <c r="G890" t="s">
        <v>2751</v>
      </c>
      <c r="H890" s="1">
        <v>45338</v>
      </c>
      <c r="I890" s="1">
        <v>45398</v>
      </c>
      <c r="J890">
        <v>60</v>
      </c>
      <c r="K890">
        <v>1</v>
      </c>
      <c r="L890">
        <v>1</v>
      </c>
      <c r="M890" t="s">
        <v>72</v>
      </c>
      <c r="N890" s="4">
        <v>1642.37</v>
      </c>
      <c r="O890" t="s">
        <v>73</v>
      </c>
      <c r="P890" t="s">
        <v>118</v>
      </c>
      <c r="Q890" t="s">
        <v>63</v>
      </c>
      <c r="R890" t="s">
        <v>40</v>
      </c>
      <c r="S890" t="s">
        <v>39</v>
      </c>
      <c r="T890">
        <v>0</v>
      </c>
      <c r="U890" t="s">
        <v>87</v>
      </c>
      <c r="V890" t="s">
        <v>42</v>
      </c>
      <c r="W890" t="s">
        <v>54</v>
      </c>
      <c r="X890">
        <v>2</v>
      </c>
      <c r="Y890">
        <v>4</v>
      </c>
      <c r="Z890" t="s">
        <v>55</v>
      </c>
      <c r="AA890" t="s">
        <v>41</v>
      </c>
      <c r="AB890">
        <v>1</v>
      </c>
      <c r="AC890" t="s">
        <v>45</v>
      </c>
      <c r="AD890" t="s">
        <v>93</v>
      </c>
      <c r="AE890" s="15">
        <v>1642.37</v>
      </c>
      <c r="AF890" s="4">
        <v>1642.37</v>
      </c>
    </row>
    <row r="891" spans="1:32" x14ac:dyDescent="0.25">
      <c r="A891" t="s">
        <v>2752</v>
      </c>
      <c r="B891" t="s">
        <v>2753</v>
      </c>
      <c r="C891">
        <v>46</v>
      </c>
      <c r="D891" t="s">
        <v>96</v>
      </c>
      <c r="E891" t="s">
        <v>59</v>
      </c>
      <c r="F891" t="s">
        <v>34</v>
      </c>
      <c r="G891" t="s">
        <v>2754</v>
      </c>
      <c r="H891" s="1">
        <v>45519</v>
      </c>
      <c r="I891" s="1">
        <v>45542</v>
      </c>
      <c r="J891">
        <v>23</v>
      </c>
      <c r="K891">
        <v>2</v>
      </c>
      <c r="L891">
        <v>1</v>
      </c>
      <c r="M891" t="s">
        <v>61</v>
      </c>
      <c r="N891" s="4">
        <v>1084.78</v>
      </c>
      <c r="O891" t="s">
        <v>37</v>
      </c>
      <c r="P891" t="s">
        <v>51</v>
      </c>
      <c r="Q891" t="s">
        <v>74</v>
      </c>
      <c r="R891" t="s">
        <v>64</v>
      </c>
      <c r="S891" t="s">
        <v>65</v>
      </c>
      <c r="T891">
        <v>1</v>
      </c>
      <c r="U891" t="s">
        <v>87</v>
      </c>
      <c r="V891" t="s">
        <v>53</v>
      </c>
      <c r="W891" t="s">
        <v>54</v>
      </c>
      <c r="X891">
        <v>8</v>
      </c>
      <c r="Y891">
        <v>9</v>
      </c>
      <c r="Z891" t="s">
        <v>44</v>
      </c>
      <c r="AA891" t="s">
        <v>41</v>
      </c>
      <c r="AB891">
        <v>4</v>
      </c>
      <c r="AC891" t="s">
        <v>3109</v>
      </c>
      <c r="AD891" t="s">
        <v>93</v>
      </c>
      <c r="AE891" s="15">
        <v>1084.78</v>
      </c>
      <c r="AF891" s="4">
        <v>542.39</v>
      </c>
    </row>
    <row r="892" spans="1:32" x14ac:dyDescent="0.25">
      <c r="A892" t="s">
        <v>2755</v>
      </c>
      <c r="B892" t="s">
        <v>2756</v>
      </c>
      <c r="C892">
        <v>20</v>
      </c>
      <c r="D892" t="s">
        <v>96</v>
      </c>
      <c r="E892" t="s">
        <v>84</v>
      </c>
      <c r="F892" t="s">
        <v>34</v>
      </c>
      <c r="G892" t="s">
        <v>2757</v>
      </c>
      <c r="H892" s="1">
        <v>45508</v>
      </c>
      <c r="I892" s="1">
        <v>45544</v>
      </c>
      <c r="J892">
        <v>36</v>
      </c>
      <c r="K892">
        <v>4</v>
      </c>
      <c r="L892">
        <v>2</v>
      </c>
      <c r="M892" t="s">
        <v>72</v>
      </c>
      <c r="N892" s="4">
        <v>1491.77</v>
      </c>
      <c r="O892" t="s">
        <v>37</v>
      </c>
      <c r="P892" t="s">
        <v>62</v>
      </c>
      <c r="Q892" t="s">
        <v>102</v>
      </c>
      <c r="R892" t="s">
        <v>40</v>
      </c>
      <c r="S892" t="s">
        <v>39</v>
      </c>
      <c r="T892">
        <v>3</v>
      </c>
      <c r="U892" t="s">
        <v>41</v>
      </c>
      <c r="V892" t="s">
        <v>81</v>
      </c>
      <c r="W892" t="s">
        <v>43</v>
      </c>
      <c r="X892">
        <v>8</v>
      </c>
      <c r="Y892">
        <v>9</v>
      </c>
      <c r="Z892" t="s">
        <v>55</v>
      </c>
      <c r="AA892" t="s">
        <v>87</v>
      </c>
      <c r="AB892">
        <v>4</v>
      </c>
      <c r="AC892" t="s">
        <v>114</v>
      </c>
      <c r="AD892" t="s">
        <v>67</v>
      </c>
      <c r="AE892" s="15">
        <v>745.88499999999999</v>
      </c>
      <c r="AF892" s="4">
        <v>372.9425</v>
      </c>
    </row>
    <row r="893" spans="1:32" x14ac:dyDescent="0.25">
      <c r="A893" t="s">
        <v>2758</v>
      </c>
      <c r="B893" t="s">
        <v>2759</v>
      </c>
      <c r="C893">
        <v>58</v>
      </c>
      <c r="D893" t="s">
        <v>32</v>
      </c>
      <c r="E893" t="s">
        <v>70</v>
      </c>
      <c r="F893" t="s">
        <v>34</v>
      </c>
      <c r="G893" t="s">
        <v>2760</v>
      </c>
      <c r="H893" s="1">
        <v>45506</v>
      </c>
      <c r="I893" s="1">
        <v>45637</v>
      </c>
      <c r="J893">
        <v>131</v>
      </c>
      <c r="K893">
        <v>13</v>
      </c>
      <c r="L893">
        <v>4</v>
      </c>
      <c r="M893" t="s">
        <v>36</v>
      </c>
      <c r="N893" s="4">
        <v>225.46</v>
      </c>
      <c r="O893" t="s">
        <v>79</v>
      </c>
      <c r="P893" t="s">
        <v>118</v>
      </c>
      <c r="Q893" t="s">
        <v>39</v>
      </c>
      <c r="R893" t="s">
        <v>40</v>
      </c>
      <c r="S893" t="s">
        <v>39</v>
      </c>
      <c r="T893">
        <v>12</v>
      </c>
      <c r="U893" t="s">
        <v>41</v>
      </c>
      <c r="V893" t="s">
        <v>53</v>
      </c>
      <c r="W893" t="s">
        <v>54</v>
      </c>
      <c r="X893">
        <v>8</v>
      </c>
      <c r="Y893">
        <v>12</v>
      </c>
      <c r="Z893" t="s">
        <v>55</v>
      </c>
      <c r="AA893" t="s">
        <v>41</v>
      </c>
      <c r="AB893">
        <v>1</v>
      </c>
      <c r="AC893" t="s">
        <v>66</v>
      </c>
      <c r="AD893" t="s">
        <v>145</v>
      </c>
      <c r="AE893" s="15">
        <v>56.365000000000002</v>
      </c>
      <c r="AF893" s="4">
        <v>17.343076923076925</v>
      </c>
    </row>
    <row r="894" spans="1:32" x14ac:dyDescent="0.25">
      <c r="A894" t="s">
        <v>2761</v>
      </c>
      <c r="B894" t="s">
        <v>2762</v>
      </c>
      <c r="C894">
        <v>41</v>
      </c>
      <c r="D894" t="s">
        <v>96</v>
      </c>
      <c r="E894" t="s">
        <v>77</v>
      </c>
      <c r="F894" t="s">
        <v>34</v>
      </c>
      <c r="G894" t="s">
        <v>2763</v>
      </c>
      <c r="H894" s="1">
        <v>45438</v>
      </c>
      <c r="I894" s="1">
        <v>45529</v>
      </c>
      <c r="J894">
        <v>91</v>
      </c>
      <c r="K894">
        <v>11</v>
      </c>
      <c r="L894">
        <v>1</v>
      </c>
      <c r="M894" t="s">
        <v>36</v>
      </c>
      <c r="N894" s="4">
        <v>1648.69</v>
      </c>
      <c r="O894" t="s">
        <v>37</v>
      </c>
      <c r="P894" t="s">
        <v>92</v>
      </c>
      <c r="Q894" t="s">
        <v>39</v>
      </c>
      <c r="R894" t="s">
        <v>40</v>
      </c>
      <c r="S894" t="s">
        <v>39</v>
      </c>
      <c r="T894">
        <v>10</v>
      </c>
      <c r="U894" t="s">
        <v>41</v>
      </c>
      <c r="V894" t="s">
        <v>81</v>
      </c>
      <c r="W894" t="s">
        <v>103</v>
      </c>
      <c r="X894">
        <v>5</v>
      </c>
      <c r="Y894">
        <v>8</v>
      </c>
      <c r="Z894" t="s">
        <v>44</v>
      </c>
      <c r="AA894" t="s">
        <v>87</v>
      </c>
      <c r="AB894">
        <v>5</v>
      </c>
      <c r="AC894" t="s">
        <v>114</v>
      </c>
      <c r="AD894" t="s">
        <v>93</v>
      </c>
      <c r="AE894" s="15">
        <v>1648.69</v>
      </c>
      <c r="AF894" s="4">
        <v>149.88090909090909</v>
      </c>
    </row>
    <row r="895" spans="1:32" x14ac:dyDescent="0.25">
      <c r="A895" t="s">
        <v>2764</v>
      </c>
      <c r="B895" t="s">
        <v>2765</v>
      </c>
      <c r="C895">
        <v>48</v>
      </c>
      <c r="D895" t="s">
        <v>32</v>
      </c>
      <c r="E895" t="s">
        <v>33</v>
      </c>
      <c r="F895" t="s">
        <v>34</v>
      </c>
      <c r="G895" t="s">
        <v>2766</v>
      </c>
      <c r="H895" s="1">
        <v>45405</v>
      </c>
      <c r="I895" s="1">
        <v>45479</v>
      </c>
      <c r="J895">
        <v>74</v>
      </c>
      <c r="K895">
        <v>14</v>
      </c>
      <c r="L895">
        <v>4</v>
      </c>
      <c r="M895" t="s">
        <v>61</v>
      </c>
      <c r="N895" s="4">
        <v>453.86</v>
      </c>
      <c r="O895" t="s">
        <v>79</v>
      </c>
      <c r="P895" t="s">
        <v>38</v>
      </c>
      <c r="Q895" t="s">
        <v>102</v>
      </c>
      <c r="R895" t="s">
        <v>64</v>
      </c>
      <c r="S895" t="s">
        <v>129</v>
      </c>
      <c r="T895">
        <v>13</v>
      </c>
      <c r="U895" t="s">
        <v>41</v>
      </c>
      <c r="V895" t="s">
        <v>81</v>
      </c>
      <c r="W895" t="s">
        <v>43</v>
      </c>
      <c r="X895">
        <v>4</v>
      </c>
      <c r="Y895">
        <v>7</v>
      </c>
      <c r="Z895" t="s">
        <v>44</v>
      </c>
      <c r="AA895" t="s">
        <v>87</v>
      </c>
      <c r="AB895">
        <v>4</v>
      </c>
      <c r="AC895" t="s">
        <v>114</v>
      </c>
      <c r="AD895" t="s">
        <v>93</v>
      </c>
      <c r="AE895" s="15">
        <v>113.465</v>
      </c>
      <c r="AF895" s="4">
        <v>32.418571428571433</v>
      </c>
    </row>
    <row r="896" spans="1:32" x14ac:dyDescent="0.25">
      <c r="A896" t="s">
        <v>2767</v>
      </c>
      <c r="B896" t="s">
        <v>2768</v>
      </c>
      <c r="C896">
        <v>34</v>
      </c>
      <c r="D896" t="s">
        <v>32</v>
      </c>
      <c r="E896" t="s">
        <v>70</v>
      </c>
      <c r="F896" t="s">
        <v>34</v>
      </c>
      <c r="G896" t="s">
        <v>2769</v>
      </c>
      <c r="H896" s="1">
        <v>45499</v>
      </c>
      <c r="I896" s="1">
        <v>45624</v>
      </c>
      <c r="J896">
        <v>125</v>
      </c>
      <c r="K896">
        <v>9</v>
      </c>
      <c r="L896">
        <v>4</v>
      </c>
      <c r="M896" t="s">
        <v>36</v>
      </c>
      <c r="N896" s="4">
        <v>733.16</v>
      </c>
      <c r="O896" t="s">
        <v>73</v>
      </c>
      <c r="P896" t="s">
        <v>92</v>
      </c>
      <c r="Q896" t="s">
        <v>39</v>
      </c>
      <c r="R896" t="s">
        <v>40</v>
      </c>
      <c r="S896" t="s">
        <v>39</v>
      </c>
      <c r="T896">
        <v>8</v>
      </c>
      <c r="U896" t="s">
        <v>87</v>
      </c>
      <c r="V896" t="s">
        <v>81</v>
      </c>
      <c r="W896" t="s">
        <v>103</v>
      </c>
      <c r="X896">
        <v>7</v>
      </c>
      <c r="Y896">
        <v>11</v>
      </c>
      <c r="Z896" t="s">
        <v>55</v>
      </c>
      <c r="AA896" t="s">
        <v>41</v>
      </c>
      <c r="AB896">
        <v>3</v>
      </c>
      <c r="AC896" t="s">
        <v>114</v>
      </c>
      <c r="AD896" t="s">
        <v>46</v>
      </c>
      <c r="AE896" s="15">
        <v>183.29</v>
      </c>
      <c r="AF896" s="4">
        <v>81.462222222222223</v>
      </c>
    </row>
    <row r="897" spans="1:32" x14ac:dyDescent="0.25">
      <c r="A897" t="s">
        <v>2770</v>
      </c>
      <c r="B897" t="s">
        <v>2771</v>
      </c>
      <c r="C897">
        <v>59</v>
      </c>
      <c r="D897" t="s">
        <v>96</v>
      </c>
      <c r="E897" t="s">
        <v>59</v>
      </c>
      <c r="F897" t="s">
        <v>34</v>
      </c>
      <c r="G897" t="s">
        <v>2772</v>
      </c>
      <c r="H897" s="1">
        <v>45525</v>
      </c>
      <c r="I897" s="1">
        <v>45603</v>
      </c>
      <c r="J897">
        <v>78</v>
      </c>
      <c r="K897">
        <v>13</v>
      </c>
      <c r="L897">
        <v>1</v>
      </c>
      <c r="M897" t="s">
        <v>36</v>
      </c>
      <c r="N897" s="4">
        <v>1929.89</v>
      </c>
      <c r="O897" t="s">
        <v>73</v>
      </c>
      <c r="P897" t="s">
        <v>92</v>
      </c>
      <c r="Q897" t="s">
        <v>39</v>
      </c>
      <c r="R897" t="s">
        <v>52</v>
      </c>
      <c r="S897" t="s">
        <v>39</v>
      </c>
      <c r="T897">
        <v>12</v>
      </c>
      <c r="U897" t="s">
        <v>41</v>
      </c>
      <c r="V897" t="s">
        <v>81</v>
      </c>
      <c r="W897" t="s">
        <v>54</v>
      </c>
      <c r="X897">
        <v>8</v>
      </c>
      <c r="Y897">
        <v>11</v>
      </c>
      <c r="Z897" t="s">
        <v>55</v>
      </c>
      <c r="AA897" t="s">
        <v>41</v>
      </c>
      <c r="AB897">
        <v>1</v>
      </c>
      <c r="AC897" t="s">
        <v>66</v>
      </c>
      <c r="AD897" t="s">
        <v>145</v>
      </c>
      <c r="AE897" s="15">
        <v>1929.89</v>
      </c>
      <c r="AF897" s="4">
        <v>148.45307692307694</v>
      </c>
    </row>
    <row r="898" spans="1:32" x14ac:dyDescent="0.25">
      <c r="A898" t="s">
        <v>2773</v>
      </c>
      <c r="B898" t="s">
        <v>2774</v>
      </c>
      <c r="C898">
        <v>59</v>
      </c>
      <c r="D898" t="s">
        <v>58</v>
      </c>
      <c r="E898" t="s">
        <v>33</v>
      </c>
      <c r="F898" t="s">
        <v>90</v>
      </c>
      <c r="G898" t="s">
        <v>2775</v>
      </c>
      <c r="H898" s="1">
        <v>45561</v>
      </c>
      <c r="I898" s="1">
        <v>45593</v>
      </c>
      <c r="J898">
        <v>32</v>
      </c>
      <c r="K898">
        <v>11</v>
      </c>
      <c r="L898">
        <v>4</v>
      </c>
      <c r="M898" t="s">
        <v>36</v>
      </c>
      <c r="N898" s="4">
        <v>1619.73</v>
      </c>
      <c r="O898" t="s">
        <v>73</v>
      </c>
      <c r="P898" t="s">
        <v>62</v>
      </c>
      <c r="Q898" t="s">
        <v>39</v>
      </c>
      <c r="R898" t="s">
        <v>64</v>
      </c>
      <c r="S898" t="s">
        <v>39</v>
      </c>
      <c r="T898">
        <v>10</v>
      </c>
      <c r="U898" t="s">
        <v>87</v>
      </c>
      <c r="V898" t="s">
        <v>42</v>
      </c>
      <c r="W898" t="s">
        <v>103</v>
      </c>
      <c r="X898">
        <v>9</v>
      </c>
      <c r="Y898">
        <v>10</v>
      </c>
      <c r="Z898" t="s">
        <v>44</v>
      </c>
      <c r="AA898" t="s">
        <v>87</v>
      </c>
      <c r="AB898">
        <v>1</v>
      </c>
      <c r="AC898" t="s">
        <v>45</v>
      </c>
      <c r="AD898" t="s">
        <v>145</v>
      </c>
      <c r="AE898" s="15">
        <v>404.9325</v>
      </c>
      <c r="AF898" s="4">
        <v>147.24818181818182</v>
      </c>
    </row>
    <row r="899" spans="1:32" x14ac:dyDescent="0.25">
      <c r="A899" t="s">
        <v>2776</v>
      </c>
      <c r="B899" t="s">
        <v>2777</v>
      </c>
      <c r="C899">
        <v>19</v>
      </c>
      <c r="D899" t="s">
        <v>96</v>
      </c>
      <c r="E899" t="s">
        <v>49</v>
      </c>
      <c r="F899" t="s">
        <v>34</v>
      </c>
      <c r="G899" t="s">
        <v>2778</v>
      </c>
      <c r="H899" s="1">
        <v>45296</v>
      </c>
      <c r="I899" s="1">
        <v>45580</v>
      </c>
      <c r="J899">
        <v>284</v>
      </c>
      <c r="K899">
        <v>3</v>
      </c>
      <c r="L899">
        <v>1</v>
      </c>
      <c r="M899" t="s">
        <v>61</v>
      </c>
      <c r="N899" s="4">
        <v>982.7</v>
      </c>
      <c r="O899" t="s">
        <v>73</v>
      </c>
      <c r="P899" t="s">
        <v>118</v>
      </c>
      <c r="Q899" t="s">
        <v>102</v>
      </c>
      <c r="R899" t="s">
        <v>40</v>
      </c>
      <c r="S899" t="s">
        <v>228</v>
      </c>
      <c r="T899">
        <v>2</v>
      </c>
      <c r="U899" t="s">
        <v>87</v>
      </c>
      <c r="V899" t="s">
        <v>53</v>
      </c>
      <c r="W899" t="s">
        <v>43</v>
      </c>
      <c r="X899">
        <v>1</v>
      </c>
      <c r="Y899">
        <v>10</v>
      </c>
      <c r="Z899" t="s">
        <v>44</v>
      </c>
      <c r="AA899" t="s">
        <v>87</v>
      </c>
      <c r="AB899">
        <v>3</v>
      </c>
      <c r="AC899" t="s">
        <v>164</v>
      </c>
      <c r="AD899" t="s">
        <v>67</v>
      </c>
      <c r="AE899" s="15">
        <v>982.7</v>
      </c>
      <c r="AF899" s="4">
        <v>327.56666666666666</v>
      </c>
    </row>
    <row r="900" spans="1:32" x14ac:dyDescent="0.25">
      <c r="A900" t="s">
        <v>2779</v>
      </c>
      <c r="B900" t="s">
        <v>2780</v>
      </c>
      <c r="C900">
        <v>58</v>
      </c>
      <c r="D900" t="s">
        <v>58</v>
      </c>
      <c r="E900" t="s">
        <v>84</v>
      </c>
      <c r="F900" t="s">
        <v>34</v>
      </c>
      <c r="G900" t="s">
        <v>2781</v>
      </c>
      <c r="H900" s="1">
        <v>45322</v>
      </c>
      <c r="I900" s="1">
        <v>45375</v>
      </c>
      <c r="J900">
        <v>53</v>
      </c>
      <c r="K900">
        <v>14</v>
      </c>
      <c r="L900">
        <v>2</v>
      </c>
      <c r="M900" t="s">
        <v>61</v>
      </c>
      <c r="N900" s="4">
        <v>360.72</v>
      </c>
      <c r="O900" t="s">
        <v>37</v>
      </c>
      <c r="P900" t="s">
        <v>51</v>
      </c>
      <c r="Q900" t="s">
        <v>63</v>
      </c>
      <c r="R900" t="s">
        <v>64</v>
      </c>
      <c r="S900" t="s">
        <v>119</v>
      </c>
      <c r="T900">
        <v>13</v>
      </c>
      <c r="U900" t="s">
        <v>41</v>
      </c>
      <c r="V900" t="s">
        <v>81</v>
      </c>
      <c r="W900" t="s">
        <v>103</v>
      </c>
      <c r="X900">
        <v>1</v>
      </c>
      <c r="Y900">
        <v>3</v>
      </c>
      <c r="Z900" t="s">
        <v>55</v>
      </c>
      <c r="AA900" t="s">
        <v>87</v>
      </c>
      <c r="AB900">
        <v>1</v>
      </c>
      <c r="AC900" t="s">
        <v>45</v>
      </c>
      <c r="AD900" t="s">
        <v>145</v>
      </c>
      <c r="AE900" s="15">
        <v>180.36</v>
      </c>
      <c r="AF900" s="4">
        <v>25.765714285714289</v>
      </c>
    </row>
    <row r="901" spans="1:32" x14ac:dyDescent="0.25">
      <c r="A901" t="s">
        <v>2782</v>
      </c>
      <c r="B901" t="s">
        <v>2783</v>
      </c>
      <c r="C901">
        <v>23</v>
      </c>
      <c r="D901" t="s">
        <v>58</v>
      </c>
      <c r="E901" t="s">
        <v>49</v>
      </c>
      <c r="F901" t="s">
        <v>34</v>
      </c>
      <c r="G901" t="s">
        <v>2784</v>
      </c>
      <c r="H901" s="1">
        <v>45352</v>
      </c>
      <c r="I901" s="1">
        <v>45356</v>
      </c>
      <c r="J901">
        <v>4</v>
      </c>
      <c r="K901">
        <v>6</v>
      </c>
      <c r="L901">
        <v>4</v>
      </c>
      <c r="M901" t="s">
        <v>36</v>
      </c>
      <c r="N901" s="4">
        <v>639.14</v>
      </c>
      <c r="O901" t="s">
        <v>37</v>
      </c>
      <c r="P901" t="s">
        <v>92</v>
      </c>
      <c r="Q901" t="s">
        <v>39</v>
      </c>
      <c r="R901" t="s">
        <v>52</v>
      </c>
      <c r="S901" t="s">
        <v>39</v>
      </c>
      <c r="T901">
        <v>5</v>
      </c>
      <c r="U901" t="s">
        <v>87</v>
      </c>
      <c r="V901" t="s">
        <v>81</v>
      </c>
      <c r="W901" t="s">
        <v>54</v>
      </c>
      <c r="X901">
        <v>3</v>
      </c>
      <c r="Y901">
        <v>3</v>
      </c>
      <c r="Z901" t="s">
        <v>55</v>
      </c>
      <c r="AA901" t="s">
        <v>41</v>
      </c>
      <c r="AB901">
        <v>5</v>
      </c>
      <c r="AC901" t="s">
        <v>98</v>
      </c>
      <c r="AD901" t="s">
        <v>67</v>
      </c>
      <c r="AE901" s="15">
        <v>159.785</v>
      </c>
      <c r="AF901" s="4">
        <v>106.52333333333333</v>
      </c>
    </row>
    <row r="902" spans="1:32" x14ac:dyDescent="0.25">
      <c r="A902" t="s">
        <v>2785</v>
      </c>
      <c r="B902" t="s">
        <v>2786</v>
      </c>
      <c r="C902">
        <v>55</v>
      </c>
      <c r="D902" t="s">
        <v>32</v>
      </c>
      <c r="E902" t="s">
        <v>33</v>
      </c>
      <c r="F902" t="s">
        <v>34</v>
      </c>
      <c r="G902" t="s">
        <v>2787</v>
      </c>
      <c r="H902" s="1">
        <v>45577</v>
      </c>
      <c r="I902" s="1">
        <v>45632</v>
      </c>
      <c r="J902">
        <v>55</v>
      </c>
      <c r="K902">
        <v>14</v>
      </c>
      <c r="L902">
        <v>3</v>
      </c>
      <c r="M902" t="s">
        <v>72</v>
      </c>
      <c r="N902" s="4">
        <v>1876.64</v>
      </c>
      <c r="O902" t="s">
        <v>37</v>
      </c>
      <c r="P902" t="s">
        <v>38</v>
      </c>
      <c r="Q902" t="s">
        <v>63</v>
      </c>
      <c r="R902" t="s">
        <v>40</v>
      </c>
      <c r="S902" t="s">
        <v>39</v>
      </c>
      <c r="T902">
        <v>13</v>
      </c>
      <c r="U902" t="s">
        <v>41</v>
      </c>
      <c r="V902" t="s">
        <v>81</v>
      </c>
      <c r="W902" t="s">
        <v>103</v>
      </c>
      <c r="X902">
        <v>10</v>
      </c>
      <c r="Y902">
        <v>12</v>
      </c>
      <c r="Z902" t="s">
        <v>44</v>
      </c>
      <c r="AA902" t="s">
        <v>87</v>
      </c>
      <c r="AB902">
        <v>3</v>
      </c>
      <c r="AC902" t="s">
        <v>45</v>
      </c>
      <c r="AD902" t="s">
        <v>145</v>
      </c>
      <c r="AE902" s="15">
        <v>625.54666666666674</v>
      </c>
      <c r="AF902" s="4">
        <v>134.0457142857143</v>
      </c>
    </row>
    <row r="903" spans="1:32" x14ac:dyDescent="0.25">
      <c r="A903" t="s">
        <v>2788</v>
      </c>
      <c r="B903" t="s">
        <v>2789</v>
      </c>
      <c r="C903">
        <v>37</v>
      </c>
      <c r="D903" t="s">
        <v>96</v>
      </c>
      <c r="E903" t="s">
        <v>70</v>
      </c>
      <c r="F903" t="s">
        <v>34</v>
      </c>
      <c r="G903" t="s">
        <v>2790</v>
      </c>
      <c r="H903" s="1">
        <v>45317</v>
      </c>
      <c r="I903" s="1">
        <v>45410</v>
      </c>
      <c r="J903">
        <v>93</v>
      </c>
      <c r="K903">
        <v>9</v>
      </c>
      <c r="L903">
        <v>3</v>
      </c>
      <c r="M903" t="s">
        <v>61</v>
      </c>
      <c r="N903" s="4">
        <v>902.79</v>
      </c>
      <c r="O903" t="s">
        <v>73</v>
      </c>
      <c r="P903" t="s">
        <v>92</v>
      </c>
      <c r="Q903" t="s">
        <v>74</v>
      </c>
      <c r="R903" t="s">
        <v>40</v>
      </c>
      <c r="S903" t="s">
        <v>119</v>
      </c>
      <c r="T903">
        <v>8</v>
      </c>
      <c r="U903" t="s">
        <v>87</v>
      </c>
      <c r="V903" t="s">
        <v>53</v>
      </c>
      <c r="W903" t="s">
        <v>43</v>
      </c>
      <c r="X903">
        <v>1</v>
      </c>
      <c r="Y903">
        <v>4</v>
      </c>
      <c r="Z903" t="s">
        <v>55</v>
      </c>
      <c r="AA903" t="s">
        <v>87</v>
      </c>
      <c r="AB903">
        <v>1</v>
      </c>
      <c r="AC903" t="s">
        <v>66</v>
      </c>
      <c r="AD903" t="s">
        <v>46</v>
      </c>
      <c r="AE903" s="15">
        <v>300.93</v>
      </c>
      <c r="AF903" s="4">
        <v>100.31</v>
      </c>
    </row>
    <row r="904" spans="1:32" x14ac:dyDescent="0.25">
      <c r="A904" t="s">
        <v>2791</v>
      </c>
      <c r="B904" t="s">
        <v>2792</v>
      </c>
      <c r="C904">
        <v>36</v>
      </c>
      <c r="D904" t="s">
        <v>96</v>
      </c>
      <c r="E904" t="s">
        <v>109</v>
      </c>
      <c r="F904" t="s">
        <v>90</v>
      </c>
      <c r="G904" t="s">
        <v>2793</v>
      </c>
      <c r="H904" s="1">
        <v>45362</v>
      </c>
      <c r="I904" s="1">
        <v>45417</v>
      </c>
      <c r="J904">
        <v>55</v>
      </c>
      <c r="K904">
        <v>8</v>
      </c>
      <c r="L904">
        <v>1</v>
      </c>
      <c r="M904" t="s">
        <v>61</v>
      </c>
      <c r="N904" s="4">
        <v>208.16</v>
      </c>
      <c r="O904" t="s">
        <v>73</v>
      </c>
      <c r="P904" t="s">
        <v>86</v>
      </c>
      <c r="Q904" t="s">
        <v>63</v>
      </c>
      <c r="R904" t="s">
        <v>52</v>
      </c>
      <c r="S904" t="s">
        <v>129</v>
      </c>
      <c r="T904">
        <v>7</v>
      </c>
      <c r="U904" t="s">
        <v>87</v>
      </c>
      <c r="V904" t="s">
        <v>53</v>
      </c>
      <c r="W904" t="s">
        <v>54</v>
      </c>
      <c r="X904">
        <v>3</v>
      </c>
      <c r="Y904">
        <v>5</v>
      </c>
      <c r="Z904" t="s">
        <v>44</v>
      </c>
      <c r="AA904" t="s">
        <v>87</v>
      </c>
      <c r="AB904">
        <v>4</v>
      </c>
      <c r="AC904" t="s">
        <v>114</v>
      </c>
      <c r="AD904" t="s">
        <v>46</v>
      </c>
      <c r="AE904" s="15">
        <v>208.16</v>
      </c>
      <c r="AF904" s="4">
        <v>26.02</v>
      </c>
    </row>
    <row r="905" spans="1:32" x14ac:dyDescent="0.25">
      <c r="A905" t="s">
        <v>2794</v>
      </c>
      <c r="B905" t="s">
        <v>2795</v>
      </c>
      <c r="C905">
        <v>43</v>
      </c>
      <c r="D905" t="s">
        <v>32</v>
      </c>
      <c r="E905" t="s">
        <v>49</v>
      </c>
      <c r="F905" t="s">
        <v>34</v>
      </c>
      <c r="G905" t="s">
        <v>2796</v>
      </c>
      <c r="H905" s="1">
        <v>45351</v>
      </c>
      <c r="I905" s="1">
        <v>45385</v>
      </c>
      <c r="J905">
        <v>34</v>
      </c>
      <c r="K905">
        <v>10</v>
      </c>
      <c r="L905">
        <v>4</v>
      </c>
      <c r="M905" t="s">
        <v>72</v>
      </c>
      <c r="N905" s="4">
        <v>1210.01</v>
      </c>
      <c r="O905" t="s">
        <v>79</v>
      </c>
      <c r="P905" t="s">
        <v>92</v>
      </c>
      <c r="Q905" t="s">
        <v>63</v>
      </c>
      <c r="R905" t="s">
        <v>64</v>
      </c>
      <c r="S905" t="s">
        <v>39</v>
      </c>
      <c r="T905">
        <v>9</v>
      </c>
      <c r="U905" t="s">
        <v>41</v>
      </c>
      <c r="V905" t="s">
        <v>81</v>
      </c>
      <c r="W905" t="s">
        <v>103</v>
      </c>
      <c r="X905">
        <v>2</v>
      </c>
      <c r="Y905">
        <v>4</v>
      </c>
      <c r="Z905" t="s">
        <v>55</v>
      </c>
      <c r="AA905" t="s">
        <v>87</v>
      </c>
      <c r="AB905">
        <v>4</v>
      </c>
      <c r="AC905" t="s">
        <v>98</v>
      </c>
      <c r="AD905" t="s">
        <v>93</v>
      </c>
      <c r="AE905" s="15">
        <v>302.5025</v>
      </c>
      <c r="AF905" s="4">
        <v>121.001</v>
      </c>
    </row>
    <row r="906" spans="1:32" x14ac:dyDescent="0.25">
      <c r="A906" t="s">
        <v>2797</v>
      </c>
      <c r="B906" t="s">
        <v>2798</v>
      </c>
      <c r="C906">
        <v>64</v>
      </c>
      <c r="D906" t="s">
        <v>32</v>
      </c>
      <c r="E906" t="s">
        <v>49</v>
      </c>
      <c r="F906" t="s">
        <v>34</v>
      </c>
      <c r="G906" t="s">
        <v>2799</v>
      </c>
      <c r="H906" s="1">
        <v>45310</v>
      </c>
      <c r="I906" s="1">
        <v>45517</v>
      </c>
      <c r="J906">
        <v>207</v>
      </c>
      <c r="K906">
        <v>3</v>
      </c>
      <c r="L906">
        <v>4</v>
      </c>
      <c r="M906" t="s">
        <v>61</v>
      </c>
      <c r="N906" s="4">
        <v>1395.9</v>
      </c>
      <c r="O906" t="s">
        <v>79</v>
      </c>
      <c r="P906" t="s">
        <v>86</v>
      </c>
      <c r="Q906" t="s">
        <v>102</v>
      </c>
      <c r="R906" t="s">
        <v>64</v>
      </c>
      <c r="S906" t="s">
        <v>228</v>
      </c>
      <c r="T906">
        <v>2</v>
      </c>
      <c r="U906" t="s">
        <v>41</v>
      </c>
      <c r="V906" t="s">
        <v>53</v>
      </c>
      <c r="W906" t="s">
        <v>54</v>
      </c>
      <c r="X906">
        <v>1</v>
      </c>
      <c r="Y906">
        <v>8</v>
      </c>
      <c r="Z906" t="s">
        <v>55</v>
      </c>
      <c r="AA906" t="s">
        <v>87</v>
      </c>
      <c r="AB906">
        <v>3</v>
      </c>
      <c r="AC906" t="s">
        <v>114</v>
      </c>
      <c r="AD906" t="s">
        <v>145</v>
      </c>
      <c r="AE906" s="15">
        <v>348.97500000000002</v>
      </c>
      <c r="AF906" s="4">
        <v>465.3</v>
      </c>
    </row>
    <row r="907" spans="1:32" x14ac:dyDescent="0.25">
      <c r="A907" t="s">
        <v>2800</v>
      </c>
      <c r="B907" t="s">
        <v>2801</v>
      </c>
      <c r="C907">
        <v>60</v>
      </c>
      <c r="D907" t="s">
        <v>96</v>
      </c>
      <c r="E907" t="s">
        <v>59</v>
      </c>
      <c r="F907" t="s">
        <v>90</v>
      </c>
      <c r="G907" t="s">
        <v>2802</v>
      </c>
      <c r="H907" s="1">
        <v>45334</v>
      </c>
      <c r="I907" s="1">
        <v>45593</v>
      </c>
      <c r="J907">
        <v>259</v>
      </c>
      <c r="K907">
        <v>12</v>
      </c>
      <c r="L907">
        <v>4</v>
      </c>
      <c r="M907" t="s">
        <v>61</v>
      </c>
      <c r="N907" s="4">
        <v>1092.44</v>
      </c>
      <c r="O907" t="s">
        <v>37</v>
      </c>
      <c r="P907" t="s">
        <v>118</v>
      </c>
      <c r="Q907" t="s">
        <v>74</v>
      </c>
      <c r="R907" t="s">
        <v>52</v>
      </c>
      <c r="S907" t="s">
        <v>228</v>
      </c>
      <c r="T907">
        <v>11</v>
      </c>
      <c r="U907" t="s">
        <v>87</v>
      </c>
      <c r="V907" t="s">
        <v>81</v>
      </c>
      <c r="W907" t="s">
        <v>103</v>
      </c>
      <c r="X907">
        <v>2</v>
      </c>
      <c r="Y907">
        <v>10</v>
      </c>
      <c r="Z907" t="s">
        <v>55</v>
      </c>
      <c r="AA907" t="s">
        <v>87</v>
      </c>
      <c r="AB907">
        <v>5</v>
      </c>
      <c r="AC907" t="s">
        <v>114</v>
      </c>
      <c r="AD907" t="s">
        <v>145</v>
      </c>
      <c r="AE907" s="15">
        <v>273.11</v>
      </c>
      <c r="AF907" s="4">
        <v>91.036666666666676</v>
      </c>
    </row>
    <row r="908" spans="1:32" x14ac:dyDescent="0.25">
      <c r="A908" t="s">
        <v>2803</v>
      </c>
      <c r="B908" t="s">
        <v>2804</v>
      </c>
      <c r="C908">
        <v>22</v>
      </c>
      <c r="D908" t="s">
        <v>58</v>
      </c>
      <c r="E908" t="s">
        <v>33</v>
      </c>
      <c r="F908" t="s">
        <v>90</v>
      </c>
      <c r="G908" t="s">
        <v>2805</v>
      </c>
      <c r="H908" s="1">
        <v>45379</v>
      </c>
      <c r="I908" s="1">
        <v>45600</v>
      </c>
      <c r="J908">
        <v>221</v>
      </c>
      <c r="K908">
        <v>4</v>
      </c>
      <c r="L908">
        <v>4</v>
      </c>
      <c r="M908" t="s">
        <v>61</v>
      </c>
      <c r="N908" s="4">
        <v>1133.5</v>
      </c>
      <c r="O908" t="s">
        <v>73</v>
      </c>
      <c r="P908" t="s">
        <v>86</v>
      </c>
      <c r="Q908" t="s">
        <v>102</v>
      </c>
      <c r="R908" t="s">
        <v>52</v>
      </c>
      <c r="S908" t="s">
        <v>129</v>
      </c>
      <c r="T908">
        <v>3</v>
      </c>
      <c r="U908" t="s">
        <v>41</v>
      </c>
      <c r="V908" t="s">
        <v>81</v>
      </c>
      <c r="W908" t="s">
        <v>54</v>
      </c>
      <c r="X908">
        <v>3</v>
      </c>
      <c r="Y908">
        <v>11</v>
      </c>
      <c r="Z908" t="s">
        <v>55</v>
      </c>
      <c r="AA908" t="s">
        <v>87</v>
      </c>
      <c r="AB908">
        <v>2</v>
      </c>
      <c r="AC908" t="s">
        <v>66</v>
      </c>
      <c r="AD908" t="s">
        <v>67</v>
      </c>
      <c r="AE908" s="15">
        <v>283.375</v>
      </c>
      <c r="AF908" s="4">
        <v>283.375</v>
      </c>
    </row>
    <row r="909" spans="1:32" x14ac:dyDescent="0.25">
      <c r="A909" t="s">
        <v>2806</v>
      </c>
      <c r="B909" t="s">
        <v>2807</v>
      </c>
      <c r="C909">
        <v>59</v>
      </c>
      <c r="D909" t="s">
        <v>32</v>
      </c>
      <c r="E909" t="s">
        <v>77</v>
      </c>
      <c r="F909" t="s">
        <v>34</v>
      </c>
      <c r="G909" t="s">
        <v>2808</v>
      </c>
      <c r="H909" s="1">
        <v>45381</v>
      </c>
      <c r="I909" s="1">
        <v>45522</v>
      </c>
      <c r="J909">
        <v>141</v>
      </c>
      <c r="K909">
        <v>7</v>
      </c>
      <c r="L909">
        <v>2</v>
      </c>
      <c r="M909" t="s">
        <v>72</v>
      </c>
      <c r="N909" s="4">
        <v>727.38</v>
      </c>
      <c r="O909" t="s">
        <v>73</v>
      </c>
      <c r="P909" t="s">
        <v>86</v>
      </c>
      <c r="Q909" t="s">
        <v>63</v>
      </c>
      <c r="R909" t="s">
        <v>52</v>
      </c>
      <c r="S909" t="s">
        <v>39</v>
      </c>
      <c r="T909">
        <v>6</v>
      </c>
      <c r="U909" t="s">
        <v>41</v>
      </c>
      <c r="V909" t="s">
        <v>53</v>
      </c>
      <c r="W909" t="s">
        <v>54</v>
      </c>
      <c r="X909">
        <v>3</v>
      </c>
      <c r="Y909">
        <v>8</v>
      </c>
      <c r="Z909" t="s">
        <v>44</v>
      </c>
      <c r="AA909" t="s">
        <v>87</v>
      </c>
      <c r="AB909">
        <v>3</v>
      </c>
      <c r="AC909" t="s">
        <v>66</v>
      </c>
      <c r="AD909" t="s">
        <v>145</v>
      </c>
      <c r="AE909" s="15">
        <v>363.69</v>
      </c>
      <c r="AF909" s="4">
        <v>103.91142857142857</v>
      </c>
    </row>
    <row r="910" spans="1:32" x14ac:dyDescent="0.25">
      <c r="A910" t="s">
        <v>2809</v>
      </c>
      <c r="B910" t="s">
        <v>2810</v>
      </c>
      <c r="C910">
        <v>44</v>
      </c>
      <c r="D910" t="s">
        <v>32</v>
      </c>
      <c r="E910" t="s">
        <v>49</v>
      </c>
      <c r="F910" t="s">
        <v>34</v>
      </c>
      <c r="G910" t="s">
        <v>2811</v>
      </c>
      <c r="H910" s="1">
        <v>45335</v>
      </c>
      <c r="I910" s="1">
        <v>45569</v>
      </c>
      <c r="J910">
        <v>234</v>
      </c>
      <c r="K910">
        <v>1</v>
      </c>
      <c r="L910">
        <v>3</v>
      </c>
      <c r="M910" t="s">
        <v>72</v>
      </c>
      <c r="N910" s="4">
        <v>1752.79</v>
      </c>
      <c r="O910" t="s">
        <v>79</v>
      </c>
      <c r="P910" t="s">
        <v>92</v>
      </c>
      <c r="Q910" t="s">
        <v>74</v>
      </c>
      <c r="R910" t="s">
        <v>52</v>
      </c>
      <c r="S910" t="s">
        <v>39</v>
      </c>
      <c r="T910">
        <v>0</v>
      </c>
      <c r="U910" t="s">
        <v>41</v>
      </c>
      <c r="V910" t="s">
        <v>81</v>
      </c>
      <c r="W910" t="s">
        <v>54</v>
      </c>
      <c r="X910">
        <v>2</v>
      </c>
      <c r="Y910">
        <v>10</v>
      </c>
      <c r="Z910" t="s">
        <v>55</v>
      </c>
      <c r="AA910" t="s">
        <v>41</v>
      </c>
      <c r="AB910">
        <v>2</v>
      </c>
      <c r="AC910" t="s">
        <v>45</v>
      </c>
      <c r="AD910" t="s">
        <v>93</v>
      </c>
      <c r="AE910" s="15">
        <v>584.26333333333332</v>
      </c>
      <c r="AF910" s="4">
        <v>1752.79</v>
      </c>
    </row>
    <row r="911" spans="1:32" x14ac:dyDescent="0.25">
      <c r="A911" t="s">
        <v>2812</v>
      </c>
      <c r="B911" t="s">
        <v>2813</v>
      </c>
      <c r="C911">
        <v>39</v>
      </c>
      <c r="D911" t="s">
        <v>58</v>
      </c>
      <c r="E911" t="s">
        <v>84</v>
      </c>
      <c r="F911" t="s">
        <v>34</v>
      </c>
      <c r="G911" t="s">
        <v>2814</v>
      </c>
      <c r="H911" s="1">
        <v>45309</v>
      </c>
      <c r="I911" s="1">
        <v>45569</v>
      </c>
      <c r="J911">
        <v>260</v>
      </c>
      <c r="K911">
        <v>5</v>
      </c>
      <c r="L911">
        <v>1</v>
      </c>
      <c r="M911" t="s">
        <v>72</v>
      </c>
      <c r="N911" s="4">
        <v>1476.6</v>
      </c>
      <c r="O911" t="s">
        <v>79</v>
      </c>
      <c r="P911" t="s">
        <v>62</v>
      </c>
      <c r="Q911" t="s">
        <v>63</v>
      </c>
      <c r="R911" t="s">
        <v>64</v>
      </c>
      <c r="S911" t="s">
        <v>39</v>
      </c>
      <c r="T911">
        <v>4</v>
      </c>
      <c r="U911" t="s">
        <v>87</v>
      </c>
      <c r="V911" t="s">
        <v>53</v>
      </c>
      <c r="W911" t="s">
        <v>103</v>
      </c>
      <c r="X911">
        <v>1</v>
      </c>
      <c r="Y911">
        <v>10</v>
      </c>
      <c r="Z911" t="s">
        <v>55</v>
      </c>
      <c r="AA911" t="s">
        <v>87</v>
      </c>
      <c r="AB911">
        <v>5</v>
      </c>
      <c r="AC911" t="s">
        <v>164</v>
      </c>
      <c r="AD911" t="s">
        <v>46</v>
      </c>
      <c r="AE911" s="15">
        <v>1476.6</v>
      </c>
      <c r="AF911" s="4">
        <v>295.32</v>
      </c>
    </row>
    <row r="912" spans="1:32" x14ac:dyDescent="0.25">
      <c r="A912" t="s">
        <v>2815</v>
      </c>
      <c r="B912" t="s">
        <v>2816</v>
      </c>
      <c r="C912">
        <v>53</v>
      </c>
      <c r="D912" t="s">
        <v>58</v>
      </c>
      <c r="E912" t="s">
        <v>70</v>
      </c>
      <c r="F912" t="s">
        <v>34</v>
      </c>
      <c r="G912" t="s">
        <v>2817</v>
      </c>
      <c r="H912" s="1">
        <v>45381</v>
      </c>
      <c r="I912" s="1">
        <v>45400</v>
      </c>
      <c r="J912">
        <v>19</v>
      </c>
      <c r="K912">
        <v>1</v>
      </c>
      <c r="L912">
        <v>3</v>
      </c>
      <c r="M912" t="s">
        <v>36</v>
      </c>
      <c r="N912" s="4">
        <v>797.68</v>
      </c>
      <c r="O912" t="s">
        <v>37</v>
      </c>
      <c r="P912" t="s">
        <v>38</v>
      </c>
      <c r="Q912" t="s">
        <v>39</v>
      </c>
      <c r="R912" t="s">
        <v>40</v>
      </c>
      <c r="S912" t="s">
        <v>39</v>
      </c>
      <c r="T912">
        <v>0</v>
      </c>
      <c r="U912" t="s">
        <v>87</v>
      </c>
      <c r="V912" t="s">
        <v>81</v>
      </c>
      <c r="W912" t="s">
        <v>103</v>
      </c>
      <c r="X912">
        <v>3</v>
      </c>
      <c r="Y912">
        <v>4</v>
      </c>
      <c r="Z912" t="s">
        <v>55</v>
      </c>
      <c r="AA912" t="s">
        <v>41</v>
      </c>
      <c r="AB912">
        <v>3</v>
      </c>
      <c r="AC912" t="s">
        <v>164</v>
      </c>
      <c r="AD912" t="s">
        <v>145</v>
      </c>
      <c r="AE912" s="15">
        <v>265.89333333333332</v>
      </c>
      <c r="AF912" s="4">
        <v>797.68</v>
      </c>
    </row>
    <row r="913" spans="1:32" x14ac:dyDescent="0.25">
      <c r="A913" t="s">
        <v>2818</v>
      </c>
      <c r="B913" t="s">
        <v>2819</v>
      </c>
      <c r="C913">
        <v>48</v>
      </c>
      <c r="D913" t="s">
        <v>32</v>
      </c>
      <c r="E913" t="s">
        <v>33</v>
      </c>
      <c r="F913" t="s">
        <v>34</v>
      </c>
      <c r="G913" t="s">
        <v>2820</v>
      </c>
      <c r="H913" s="1">
        <v>45525</v>
      </c>
      <c r="I913" s="1">
        <v>45538</v>
      </c>
      <c r="J913">
        <v>13</v>
      </c>
      <c r="K913">
        <v>10</v>
      </c>
      <c r="L913">
        <v>3</v>
      </c>
      <c r="M913" t="s">
        <v>72</v>
      </c>
      <c r="N913" s="4">
        <v>624.6</v>
      </c>
      <c r="O913" t="s">
        <v>79</v>
      </c>
      <c r="P913" t="s">
        <v>51</v>
      </c>
      <c r="Q913" t="s">
        <v>102</v>
      </c>
      <c r="R913" t="s">
        <v>40</v>
      </c>
      <c r="S913" t="s">
        <v>39</v>
      </c>
      <c r="T913">
        <v>9</v>
      </c>
      <c r="U913" t="s">
        <v>87</v>
      </c>
      <c r="V913" t="s">
        <v>81</v>
      </c>
      <c r="W913" t="s">
        <v>103</v>
      </c>
      <c r="X913">
        <v>8</v>
      </c>
      <c r="Y913">
        <v>9</v>
      </c>
      <c r="Z913" t="s">
        <v>44</v>
      </c>
      <c r="AA913" t="s">
        <v>87</v>
      </c>
      <c r="AB913">
        <v>4</v>
      </c>
      <c r="AC913" t="s">
        <v>98</v>
      </c>
      <c r="AD913" t="s">
        <v>93</v>
      </c>
      <c r="AE913" s="15">
        <v>208.20000000000002</v>
      </c>
      <c r="AF913" s="4">
        <v>62.46</v>
      </c>
    </row>
    <row r="914" spans="1:32" x14ac:dyDescent="0.25">
      <c r="A914" t="s">
        <v>2821</v>
      </c>
      <c r="B914" t="s">
        <v>2822</v>
      </c>
      <c r="C914">
        <v>48</v>
      </c>
      <c r="D914" t="s">
        <v>58</v>
      </c>
      <c r="E914" t="s">
        <v>84</v>
      </c>
      <c r="F914" t="s">
        <v>90</v>
      </c>
      <c r="G914" t="s">
        <v>2823</v>
      </c>
      <c r="H914" s="1">
        <v>45395</v>
      </c>
      <c r="I914" s="1">
        <v>45582</v>
      </c>
      <c r="J914">
        <v>187</v>
      </c>
      <c r="K914">
        <v>12</v>
      </c>
      <c r="L914">
        <v>1</v>
      </c>
      <c r="M914" t="s">
        <v>72</v>
      </c>
      <c r="N914" s="4">
        <v>477.13</v>
      </c>
      <c r="O914" t="s">
        <v>73</v>
      </c>
      <c r="P914" t="s">
        <v>80</v>
      </c>
      <c r="Q914" t="s">
        <v>63</v>
      </c>
      <c r="R914" t="s">
        <v>64</v>
      </c>
      <c r="S914" t="s">
        <v>39</v>
      </c>
      <c r="T914">
        <v>11</v>
      </c>
      <c r="U914" t="s">
        <v>87</v>
      </c>
      <c r="V914" t="s">
        <v>81</v>
      </c>
      <c r="W914" t="s">
        <v>54</v>
      </c>
      <c r="X914">
        <v>4</v>
      </c>
      <c r="Y914">
        <v>10</v>
      </c>
      <c r="Z914" t="s">
        <v>55</v>
      </c>
      <c r="AA914" t="s">
        <v>87</v>
      </c>
      <c r="AB914">
        <v>2</v>
      </c>
      <c r="AC914" t="s">
        <v>3109</v>
      </c>
      <c r="AD914" t="s">
        <v>93</v>
      </c>
      <c r="AE914" s="15">
        <v>477.13</v>
      </c>
      <c r="AF914" s="4">
        <v>39.760833333333331</v>
      </c>
    </row>
    <row r="915" spans="1:32" x14ac:dyDescent="0.25">
      <c r="A915" t="s">
        <v>2824</v>
      </c>
      <c r="B915" t="s">
        <v>2825</v>
      </c>
      <c r="C915">
        <v>53</v>
      </c>
      <c r="D915" t="s">
        <v>32</v>
      </c>
      <c r="E915" t="s">
        <v>84</v>
      </c>
      <c r="F915" t="s">
        <v>34</v>
      </c>
      <c r="G915" t="s">
        <v>2826</v>
      </c>
      <c r="H915" s="1">
        <v>45336</v>
      </c>
      <c r="I915" s="1">
        <v>45348</v>
      </c>
      <c r="J915">
        <v>12</v>
      </c>
      <c r="K915">
        <v>5</v>
      </c>
      <c r="L915">
        <v>1</v>
      </c>
      <c r="M915" t="s">
        <v>72</v>
      </c>
      <c r="N915" s="4">
        <v>604.78</v>
      </c>
      <c r="O915" t="s">
        <v>73</v>
      </c>
      <c r="P915" t="s">
        <v>51</v>
      </c>
      <c r="Q915" t="s">
        <v>102</v>
      </c>
      <c r="R915" t="s">
        <v>40</v>
      </c>
      <c r="S915" t="s">
        <v>39</v>
      </c>
      <c r="T915">
        <v>4</v>
      </c>
      <c r="U915" t="s">
        <v>87</v>
      </c>
      <c r="V915" t="s">
        <v>53</v>
      </c>
      <c r="W915" t="s">
        <v>54</v>
      </c>
      <c r="X915">
        <v>2</v>
      </c>
      <c r="Y915">
        <v>2</v>
      </c>
      <c r="Z915" t="s">
        <v>55</v>
      </c>
      <c r="AA915" t="s">
        <v>41</v>
      </c>
      <c r="AB915">
        <v>1</v>
      </c>
      <c r="AC915" t="s">
        <v>45</v>
      </c>
      <c r="AD915" t="s">
        <v>145</v>
      </c>
      <c r="AE915" s="15">
        <v>604.78</v>
      </c>
      <c r="AF915" s="4">
        <v>120.95599999999999</v>
      </c>
    </row>
    <row r="916" spans="1:32" x14ac:dyDescent="0.25">
      <c r="A916" t="s">
        <v>2827</v>
      </c>
      <c r="B916" t="s">
        <v>2828</v>
      </c>
      <c r="C916">
        <v>63</v>
      </c>
      <c r="D916" t="s">
        <v>58</v>
      </c>
      <c r="E916" t="s">
        <v>70</v>
      </c>
      <c r="F916" t="s">
        <v>34</v>
      </c>
      <c r="G916" t="s">
        <v>2829</v>
      </c>
      <c r="H916" s="1">
        <v>45347</v>
      </c>
      <c r="I916" s="1">
        <v>45536</v>
      </c>
      <c r="J916">
        <v>189</v>
      </c>
      <c r="K916">
        <v>8</v>
      </c>
      <c r="L916">
        <v>2</v>
      </c>
      <c r="M916" t="s">
        <v>36</v>
      </c>
      <c r="N916" s="4">
        <v>493.33</v>
      </c>
      <c r="O916" t="s">
        <v>73</v>
      </c>
      <c r="P916" t="s">
        <v>92</v>
      </c>
      <c r="Q916" t="s">
        <v>39</v>
      </c>
      <c r="R916" t="s">
        <v>40</v>
      </c>
      <c r="S916" t="s">
        <v>39</v>
      </c>
      <c r="T916">
        <v>7</v>
      </c>
      <c r="U916" t="s">
        <v>87</v>
      </c>
      <c r="V916" t="s">
        <v>53</v>
      </c>
      <c r="W916" t="s">
        <v>103</v>
      </c>
      <c r="X916">
        <v>2</v>
      </c>
      <c r="Y916">
        <v>9</v>
      </c>
      <c r="Z916" t="s">
        <v>44</v>
      </c>
      <c r="AA916" t="s">
        <v>87</v>
      </c>
      <c r="AB916">
        <v>2</v>
      </c>
      <c r="AC916" t="s">
        <v>66</v>
      </c>
      <c r="AD916" t="s">
        <v>145</v>
      </c>
      <c r="AE916" s="15">
        <v>246.66499999999999</v>
      </c>
      <c r="AF916" s="4">
        <v>61.666249999999998</v>
      </c>
    </row>
    <row r="917" spans="1:32" x14ac:dyDescent="0.25">
      <c r="A917" t="s">
        <v>2830</v>
      </c>
      <c r="B917" t="s">
        <v>2831</v>
      </c>
      <c r="C917">
        <v>46</v>
      </c>
      <c r="D917" t="s">
        <v>32</v>
      </c>
      <c r="E917" t="s">
        <v>59</v>
      </c>
      <c r="F917" t="s">
        <v>34</v>
      </c>
      <c r="G917" t="s">
        <v>2832</v>
      </c>
      <c r="H917" s="1">
        <v>45439</v>
      </c>
      <c r="I917" s="1">
        <v>45629</v>
      </c>
      <c r="J917">
        <v>190</v>
      </c>
      <c r="K917">
        <v>13</v>
      </c>
      <c r="L917">
        <v>4</v>
      </c>
      <c r="M917" t="s">
        <v>36</v>
      </c>
      <c r="N917" s="4">
        <v>660.7</v>
      </c>
      <c r="O917" t="s">
        <v>73</v>
      </c>
      <c r="P917" t="s">
        <v>62</v>
      </c>
      <c r="Q917" t="s">
        <v>39</v>
      </c>
      <c r="R917" t="s">
        <v>52</v>
      </c>
      <c r="S917" t="s">
        <v>39</v>
      </c>
      <c r="T917">
        <v>12</v>
      </c>
      <c r="U917" t="s">
        <v>87</v>
      </c>
      <c r="V917" t="s">
        <v>42</v>
      </c>
      <c r="W917" t="s">
        <v>54</v>
      </c>
      <c r="X917">
        <v>5</v>
      </c>
      <c r="Y917">
        <v>12</v>
      </c>
      <c r="Z917" t="s">
        <v>44</v>
      </c>
      <c r="AA917" t="s">
        <v>41</v>
      </c>
      <c r="AB917">
        <v>2</v>
      </c>
      <c r="AC917" t="s">
        <v>3109</v>
      </c>
      <c r="AD917" t="s">
        <v>93</v>
      </c>
      <c r="AE917" s="15">
        <v>165.17500000000001</v>
      </c>
      <c r="AF917" s="4">
        <v>50.823076923076925</v>
      </c>
    </row>
    <row r="918" spans="1:32" x14ac:dyDescent="0.25">
      <c r="A918" t="s">
        <v>2833</v>
      </c>
      <c r="B918" t="s">
        <v>2834</v>
      </c>
      <c r="C918">
        <v>22</v>
      </c>
      <c r="D918" t="s">
        <v>32</v>
      </c>
      <c r="E918" t="s">
        <v>77</v>
      </c>
      <c r="F918" t="s">
        <v>34</v>
      </c>
      <c r="G918" t="s">
        <v>2835</v>
      </c>
      <c r="H918" s="1">
        <v>45513</v>
      </c>
      <c r="I918" s="1">
        <v>45534</v>
      </c>
      <c r="J918">
        <v>21</v>
      </c>
      <c r="K918">
        <v>6</v>
      </c>
      <c r="L918">
        <v>1</v>
      </c>
      <c r="M918" t="s">
        <v>36</v>
      </c>
      <c r="N918" s="4">
        <v>1302.58</v>
      </c>
      <c r="O918" t="s">
        <v>73</v>
      </c>
      <c r="P918" t="s">
        <v>86</v>
      </c>
      <c r="Q918" t="s">
        <v>39</v>
      </c>
      <c r="R918" t="s">
        <v>40</v>
      </c>
      <c r="S918" t="s">
        <v>39</v>
      </c>
      <c r="T918">
        <v>5</v>
      </c>
      <c r="U918" t="s">
        <v>41</v>
      </c>
      <c r="V918" t="s">
        <v>81</v>
      </c>
      <c r="W918" t="s">
        <v>43</v>
      </c>
      <c r="X918">
        <v>8</v>
      </c>
      <c r="Y918">
        <v>8</v>
      </c>
      <c r="Z918" t="s">
        <v>55</v>
      </c>
      <c r="AA918" t="s">
        <v>87</v>
      </c>
      <c r="AB918">
        <v>5</v>
      </c>
      <c r="AC918" t="s">
        <v>164</v>
      </c>
      <c r="AD918" t="s">
        <v>67</v>
      </c>
      <c r="AE918" s="15">
        <v>1302.58</v>
      </c>
      <c r="AF918" s="4">
        <v>217.09666666666666</v>
      </c>
    </row>
    <row r="919" spans="1:32" x14ac:dyDescent="0.25">
      <c r="A919" t="s">
        <v>2836</v>
      </c>
      <c r="B919" t="s">
        <v>2837</v>
      </c>
      <c r="C919">
        <v>31</v>
      </c>
      <c r="D919" t="s">
        <v>58</v>
      </c>
      <c r="E919" t="s">
        <v>33</v>
      </c>
      <c r="F919" t="s">
        <v>34</v>
      </c>
      <c r="G919" t="s">
        <v>2838</v>
      </c>
      <c r="H919" s="1">
        <v>45366</v>
      </c>
      <c r="I919" s="1">
        <v>45616</v>
      </c>
      <c r="J919">
        <v>250</v>
      </c>
      <c r="K919">
        <v>4</v>
      </c>
      <c r="L919">
        <v>1</v>
      </c>
      <c r="M919" t="s">
        <v>36</v>
      </c>
      <c r="N919" s="4">
        <v>1479.15</v>
      </c>
      <c r="O919" t="s">
        <v>73</v>
      </c>
      <c r="P919" t="s">
        <v>38</v>
      </c>
      <c r="Q919" t="s">
        <v>39</v>
      </c>
      <c r="R919" t="s">
        <v>40</v>
      </c>
      <c r="S919" t="s">
        <v>39</v>
      </c>
      <c r="T919">
        <v>3</v>
      </c>
      <c r="U919" t="s">
        <v>87</v>
      </c>
      <c r="V919" t="s">
        <v>42</v>
      </c>
      <c r="W919" t="s">
        <v>54</v>
      </c>
      <c r="X919">
        <v>3</v>
      </c>
      <c r="Y919">
        <v>11</v>
      </c>
      <c r="Z919" t="s">
        <v>44</v>
      </c>
      <c r="AA919" t="s">
        <v>41</v>
      </c>
      <c r="AB919">
        <v>1</v>
      </c>
      <c r="AC919" t="s">
        <v>45</v>
      </c>
      <c r="AD919" t="s">
        <v>46</v>
      </c>
      <c r="AE919" s="15">
        <v>1479.15</v>
      </c>
      <c r="AF919" s="4">
        <v>369.78750000000002</v>
      </c>
    </row>
    <row r="920" spans="1:32" x14ac:dyDescent="0.25">
      <c r="A920" t="s">
        <v>2839</v>
      </c>
      <c r="B920" t="s">
        <v>2840</v>
      </c>
      <c r="C920">
        <v>61</v>
      </c>
      <c r="D920" t="s">
        <v>32</v>
      </c>
      <c r="E920" t="s">
        <v>49</v>
      </c>
      <c r="F920" t="s">
        <v>34</v>
      </c>
      <c r="G920" t="s">
        <v>2841</v>
      </c>
      <c r="H920" s="1">
        <v>45314</v>
      </c>
      <c r="I920" s="1">
        <v>45556</v>
      </c>
      <c r="J920">
        <v>242</v>
      </c>
      <c r="K920">
        <v>11</v>
      </c>
      <c r="L920">
        <v>1</v>
      </c>
      <c r="M920" t="s">
        <v>72</v>
      </c>
      <c r="N920" s="4">
        <v>1874.31</v>
      </c>
      <c r="O920" t="s">
        <v>37</v>
      </c>
      <c r="P920" t="s">
        <v>86</v>
      </c>
      <c r="Q920" t="s">
        <v>102</v>
      </c>
      <c r="R920" t="s">
        <v>40</v>
      </c>
      <c r="S920" t="s">
        <v>39</v>
      </c>
      <c r="T920">
        <v>10</v>
      </c>
      <c r="U920" t="s">
        <v>87</v>
      </c>
      <c r="V920" t="s">
        <v>42</v>
      </c>
      <c r="W920" t="s">
        <v>103</v>
      </c>
      <c r="X920">
        <v>1</v>
      </c>
      <c r="Y920">
        <v>9</v>
      </c>
      <c r="Z920" t="s">
        <v>55</v>
      </c>
      <c r="AA920" t="s">
        <v>41</v>
      </c>
      <c r="AB920">
        <v>1</v>
      </c>
      <c r="AC920" t="s">
        <v>66</v>
      </c>
      <c r="AD920" t="s">
        <v>145</v>
      </c>
      <c r="AE920" s="15">
        <v>1874.31</v>
      </c>
      <c r="AF920" s="4">
        <v>170.39181818181817</v>
      </c>
    </row>
    <row r="921" spans="1:32" x14ac:dyDescent="0.25">
      <c r="A921" t="s">
        <v>2842</v>
      </c>
      <c r="B921" t="s">
        <v>2843</v>
      </c>
      <c r="C921">
        <v>52</v>
      </c>
      <c r="D921" t="s">
        <v>96</v>
      </c>
      <c r="E921" t="s">
        <v>49</v>
      </c>
      <c r="F921" t="s">
        <v>34</v>
      </c>
      <c r="G921" t="s">
        <v>2844</v>
      </c>
      <c r="H921" s="1">
        <v>45437</v>
      </c>
      <c r="I921" s="1">
        <v>45484</v>
      </c>
      <c r="J921">
        <v>47</v>
      </c>
      <c r="K921">
        <v>1</v>
      </c>
      <c r="L921">
        <v>1</v>
      </c>
      <c r="M921" t="s">
        <v>36</v>
      </c>
      <c r="N921" s="4">
        <v>665.62</v>
      </c>
      <c r="O921" t="s">
        <v>73</v>
      </c>
      <c r="P921" t="s">
        <v>51</v>
      </c>
      <c r="Q921" t="s">
        <v>39</v>
      </c>
      <c r="R921" t="s">
        <v>40</v>
      </c>
      <c r="S921" t="s">
        <v>39</v>
      </c>
      <c r="T921">
        <v>0</v>
      </c>
      <c r="U921" t="s">
        <v>41</v>
      </c>
      <c r="V921" t="s">
        <v>42</v>
      </c>
      <c r="W921" t="s">
        <v>103</v>
      </c>
      <c r="X921">
        <v>5</v>
      </c>
      <c r="Y921">
        <v>7</v>
      </c>
      <c r="Z921" t="s">
        <v>55</v>
      </c>
      <c r="AA921" t="s">
        <v>87</v>
      </c>
      <c r="AB921">
        <v>4</v>
      </c>
      <c r="AC921" t="s">
        <v>114</v>
      </c>
      <c r="AD921" t="s">
        <v>145</v>
      </c>
      <c r="AE921" s="15">
        <v>665.62</v>
      </c>
      <c r="AF921" s="4">
        <v>665.62</v>
      </c>
    </row>
    <row r="922" spans="1:32" x14ac:dyDescent="0.25">
      <c r="A922" t="s">
        <v>2845</v>
      </c>
      <c r="B922" t="s">
        <v>2846</v>
      </c>
      <c r="C922">
        <v>56</v>
      </c>
      <c r="D922" t="s">
        <v>32</v>
      </c>
      <c r="E922" t="s">
        <v>77</v>
      </c>
      <c r="F922" t="s">
        <v>90</v>
      </c>
      <c r="G922" t="s">
        <v>2847</v>
      </c>
      <c r="H922" s="1">
        <v>45529</v>
      </c>
      <c r="I922" s="1">
        <v>45577</v>
      </c>
      <c r="J922">
        <v>48</v>
      </c>
      <c r="K922">
        <v>7</v>
      </c>
      <c r="L922">
        <v>4</v>
      </c>
      <c r="M922" t="s">
        <v>61</v>
      </c>
      <c r="N922" s="4">
        <v>947.73</v>
      </c>
      <c r="O922" t="s">
        <v>73</v>
      </c>
      <c r="P922" t="s">
        <v>51</v>
      </c>
      <c r="Q922" t="s">
        <v>102</v>
      </c>
      <c r="R922" t="s">
        <v>40</v>
      </c>
      <c r="S922" t="s">
        <v>228</v>
      </c>
      <c r="T922">
        <v>6</v>
      </c>
      <c r="U922" t="s">
        <v>41</v>
      </c>
      <c r="V922" t="s">
        <v>42</v>
      </c>
      <c r="W922" t="s">
        <v>54</v>
      </c>
      <c r="X922">
        <v>8</v>
      </c>
      <c r="Y922">
        <v>10</v>
      </c>
      <c r="Z922" t="s">
        <v>55</v>
      </c>
      <c r="AA922" t="s">
        <v>41</v>
      </c>
      <c r="AB922">
        <v>5</v>
      </c>
      <c r="AC922" t="s">
        <v>114</v>
      </c>
      <c r="AD922" t="s">
        <v>145</v>
      </c>
      <c r="AE922" s="15">
        <v>236.9325</v>
      </c>
      <c r="AF922" s="4">
        <v>135.39000000000001</v>
      </c>
    </row>
    <row r="923" spans="1:32" x14ac:dyDescent="0.25">
      <c r="A923" t="s">
        <v>2848</v>
      </c>
      <c r="B923" t="s">
        <v>2849</v>
      </c>
      <c r="C923">
        <v>51</v>
      </c>
      <c r="D923" t="s">
        <v>32</v>
      </c>
      <c r="E923" t="s">
        <v>49</v>
      </c>
      <c r="F923" t="s">
        <v>34</v>
      </c>
      <c r="G923" t="s">
        <v>2850</v>
      </c>
      <c r="H923" s="1">
        <v>45357</v>
      </c>
      <c r="I923" s="1">
        <v>45531</v>
      </c>
      <c r="J923">
        <v>174</v>
      </c>
      <c r="K923">
        <v>14</v>
      </c>
      <c r="L923">
        <v>3</v>
      </c>
      <c r="M923" t="s">
        <v>36</v>
      </c>
      <c r="N923" s="4">
        <v>965.97</v>
      </c>
      <c r="O923" t="s">
        <v>79</v>
      </c>
      <c r="P923" t="s">
        <v>51</v>
      </c>
      <c r="Q923" t="s">
        <v>39</v>
      </c>
      <c r="R923" t="s">
        <v>40</v>
      </c>
      <c r="S923" t="s">
        <v>39</v>
      </c>
      <c r="T923">
        <v>13</v>
      </c>
      <c r="U923" t="s">
        <v>41</v>
      </c>
      <c r="V923" t="s">
        <v>81</v>
      </c>
      <c r="W923" t="s">
        <v>54</v>
      </c>
      <c r="X923">
        <v>3</v>
      </c>
      <c r="Y923">
        <v>8</v>
      </c>
      <c r="Z923" t="s">
        <v>44</v>
      </c>
      <c r="AA923" t="s">
        <v>41</v>
      </c>
      <c r="AB923">
        <v>2</v>
      </c>
      <c r="AC923" t="s">
        <v>45</v>
      </c>
      <c r="AD923" t="s">
        <v>145</v>
      </c>
      <c r="AE923" s="15">
        <v>321.99</v>
      </c>
      <c r="AF923" s="4">
        <v>68.997857142857143</v>
      </c>
    </row>
    <row r="924" spans="1:32" x14ac:dyDescent="0.25">
      <c r="A924" t="s">
        <v>2851</v>
      </c>
      <c r="B924" t="s">
        <v>2852</v>
      </c>
      <c r="C924">
        <v>18</v>
      </c>
      <c r="D924" t="s">
        <v>58</v>
      </c>
      <c r="E924" t="s">
        <v>84</v>
      </c>
      <c r="F924" t="s">
        <v>34</v>
      </c>
      <c r="G924" t="s">
        <v>2853</v>
      </c>
      <c r="H924" s="1">
        <v>45365</v>
      </c>
      <c r="I924" s="1">
        <v>45456</v>
      </c>
      <c r="J924">
        <v>91</v>
      </c>
      <c r="K924">
        <v>14</v>
      </c>
      <c r="L924">
        <v>2</v>
      </c>
      <c r="M924" t="s">
        <v>61</v>
      </c>
      <c r="N924" s="4">
        <v>746.18</v>
      </c>
      <c r="O924" t="s">
        <v>37</v>
      </c>
      <c r="P924" t="s">
        <v>86</v>
      </c>
      <c r="Q924" t="s">
        <v>102</v>
      </c>
      <c r="R924" t="s">
        <v>64</v>
      </c>
      <c r="S924" t="s">
        <v>129</v>
      </c>
      <c r="T924">
        <v>13</v>
      </c>
      <c r="U924" t="s">
        <v>41</v>
      </c>
      <c r="V924" t="s">
        <v>53</v>
      </c>
      <c r="W924" t="s">
        <v>43</v>
      </c>
      <c r="X924">
        <v>3</v>
      </c>
      <c r="Y924">
        <v>6</v>
      </c>
      <c r="Z924" t="s">
        <v>55</v>
      </c>
      <c r="AA924" t="s">
        <v>41</v>
      </c>
      <c r="AB924">
        <v>3</v>
      </c>
      <c r="AC924" t="s">
        <v>114</v>
      </c>
      <c r="AD924" t="s">
        <v>67</v>
      </c>
      <c r="AE924" s="15">
        <v>373.09</v>
      </c>
      <c r="AF924" s="4">
        <v>53.298571428571428</v>
      </c>
    </row>
    <row r="925" spans="1:32" x14ac:dyDescent="0.25">
      <c r="A925" t="s">
        <v>2854</v>
      </c>
      <c r="B925" t="s">
        <v>2855</v>
      </c>
      <c r="C925">
        <v>46</v>
      </c>
      <c r="D925" t="s">
        <v>32</v>
      </c>
      <c r="E925" t="s">
        <v>49</v>
      </c>
      <c r="F925" t="s">
        <v>34</v>
      </c>
      <c r="G925" t="s">
        <v>2856</v>
      </c>
      <c r="H925" s="1">
        <v>45342</v>
      </c>
      <c r="I925" s="1">
        <v>45478</v>
      </c>
      <c r="J925">
        <v>136</v>
      </c>
      <c r="K925">
        <v>2</v>
      </c>
      <c r="L925">
        <v>3</v>
      </c>
      <c r="M925" t="s">
        <v>72</v>
      </c>
      <c r="N925" s="4">
        <v>1682.3</v>
      </c>
      <c r="O925" t="s">
        <v>73</v>
      </c>
      <c r="P925" t="s">
        <v>86</v>
      </c>
      <c r="Q925" t="s">
        <v>102</v>
      </c>
      <c r="R925" t="s">
        <v>40</v>
      </c>
      <c r="S925" t="s">
        <v>39</v>
      </c>
      <c r="T925">
        <v>1</v>
      </c>
      <c r="U925" t="s">
        <v>87</v>
      </c>
      <c r="V925" t="s">
        <v>53</v>
      </c>
      <c r="W925" t="s">
        <v>54</v>
      </c>
      <c r="X925">
        <v>2</v>
      </c>
      <c r="Y925">
        <v>7</v>
      </c>
      <c r="Z925" t="s">
        <v>55</v>
      </c>
      <c r="AA925" t="s">
        <v>41</v>
      </c>
      <c r="AB925">
        <v>3</v>
      </c>
      <c r="AC925" t="s">
        <v>66</v>
      </c>
      <c r="AD925" t="s">
        <v>93</v>
      </c>
      <c r="AE925" s="15">
        <v>560.76666666666665</v>
      </c>
      <c r="AF925" s="4">
        <v>841.15</v>
      </c>
    </row>
    <row r="926" spans="1:32" x14ac:dyDescent="0.25">
      <c r="A926" t="s">
        <v>2857</v>
      </c>
      <c r="B926" t="s">
        <v>2858</v>
      </c>
      <c r="C926">
        <v>50</v>
      </c>
      <c r="D926" t="s">
        <v>58</v>
      </c>
      <c r="E926" t="s">
        <v>49</v>
      </c>
      <c r="F926" t="s">
        <v>34</v>
      </c>
      <c r="G926" t="s">
        <v>2859</v>
      </c>
      <c r="H926" s="1">
        <v>45334</v>
      </c>
      <c r="I926" s="1">
        <v>45369</v>
      </c>
      <c r="J926">
        <v>35</v>
      </c>
      <c r="K926">
        <v>12</v>
      </c>
      <c r="L926">
        <v>3</v>
      </c>
      <c r="M926" t="s">
        <v>36</v>
      </c>
      <c r="N926" s="4">
        <v>100.39</v>
      </c>
      <c r="O926" t="s">
        <v>73</v>
      </c>
      <c r="P926" t="s">
        <v>86</v>
      </c>
      <c r="Q926" t="s">
        <v>39</v>
      </c>
      <c r="R926" t="s">
        <v>52</v>
      </c>
      <c r="S926" t="s">
        <v>39</v>
      </c>
      <c r="T926">
        <v>11</v>
      </c>
      <c r="U926" t="s">
        <v>41</v>
      </c>
      <c r="V926" t="s">
        <v>42</v>
      </c>
      <c r="W926" t="s">
        <v>54</v>
      </c>
      <c r="X926">
        <v>2</v>
      </c>
      <c r="Y926">
        <v>3</v>
      </c>
      <c r="Z926" t="s">
        <v>44</v>
      </c>
      <c r="AA926" t="s">
        <v>41</v>
      </c>
      <c r="AB926">
        <v>5</v>
      </c>
      <c r="AC926" t="s">
        <v>3109</v>
      </c>
      <c r="AD926" t="s">
        <v>145</v>
      </c>
      <c r="AE926" s="15">
        <v>33.463333333333331</v>
      </c>
      <c r="AF926" s="4">
        <v>8.3658333333333328</v>
      </c>
    </row>
    <row r="927" spans="1:32" x14ac:dyDescent="0.25">
      <c r="A927" t="s">
        <v>2860</v>
      </c>
      <c r="B927" t="s">
        <v>2861</v>
      </c>
      <c r="C927">
        <v>38</v>
      </c>
      <c r="D927" t="s">
        <v>58</v>
      </c>
      <c r="E927" t="s">
        <v>109</v>
      </c>
      <c r="F927" t="s">
        <v>34</v>
      </c>
      <c r="G927" t="s">
        <v>2862</v>
      </c>
      <c r="H927" s="1">
        <v>45634</v>
      </c>
      <c r="I927" s="1">
        <v>45646</v>
      </c>
      <c r="J927">
        <v>12</v>
      </c>
      <c r="K927">
        <v>6</v>
      </c>
      <c r="L927">
        <v>3</v>
      </c>
      <c r="M927" t="s">
        <v>61</v>
      </c>
      <c r="N927" s="4">
        <v>564.03</v>
      </c>
      <c r="O927" t="s">
        <v>79</v>
      </c>
      <c r="P927" t="s">
        <v>51</v>
      </c>
      <c r="Q927" t="s">
        <v>102</v>
      </c>
      <c r="R927" t="s">
        <v>64</v>
      </c>
      <c r="S927" t="s">
        <v>65</v>
      </c>
      <c r="T927">
        <v>5</v>
      </c>
      <c r="U927" t="s">
        <v>41</v>
      </c>
      <c r="V927" t="s">
        <v>53</v>
      </c>
      <c r="W927" t="s">
        <v>43</v>
      </c>
      <c r="X927">
        <v>12</v>
      </c>
      <c r="Y927">
        <v>12</v>
      </c>
      <c r="Z927" t="s">
        <v>44</v>
      </c>
      <c r="AA927" t="s">
        <v>87</v>
      </c>
      <c r="AB927">
        <v>4</v>
      </c>
      <c r="AC927" t="s">
        <v>114</v>
      </c>
      <c r="AD927" t="s">
        <v>46</v>
      </c>
      <c r="AE927" s="15">
        <v>188.01</v>
      </c>
      <c r="AF927" s="4">
        <v>94.004999999999995</v>
      </c>
    </row>
    <row r="928" spans="1:32" x14ac:dyDescent="0.25">
      <c r="A928" t="s">
        <v>2863</v>
      </c>
      <c r="B928" t="s">
        <v>2864</v>
      </c>
      <c r="C928">
        <v>38</v>
      </c>
      <c r="D928" t="s">
        <v>32</v>
      </c>
      <c r="E928" t="s">
        <v>109</v>
      </c>
      <c r="F928" t="s">
        <v>34</v>
      </c>
      <c r="G928" t="s">
        <v>2865</v>
      </c>
      <c r="H928" s="1">
        <v>45454</v>
      </c>
      <c r="I928" s="1">
        <v>45620</v>
      </c>
      <c r="J928">
        <v>166</v>
      </c>
      <c r="K928">
        <v>10</v>
      </c>
      <c r="L928">
        <v>1</v>
      </c>
      <c r="M928" t="s">
        <v>36</v>
      </c>
      <c r="N928" s="4">
        <v>1593.16</v>
      </c>
      <c r="O928" t="s">
        <v>73</v>
      </c>
      <c r="P928" t="s">
        <v>62</v>
      </c>
      <c r="Q928" t="s">
        <v>39</v>
      </c>
      <c r="R928" t="s">
        <v>40</v>
      </c>
      <c r="S928" t="s">
        <v>39</v>
      </c>
      <c r="T928">
        <v>9</v>
      </c>
      <c r="U928" t="s">
        <v>87</v>
      </c>
      <c r="V928" t="s">
        <v>81</v>
      </c>
      <c r="W928" t="s">
        <v>43</v>
      </c>
      <c r="X928">
        <v>6</v>
      </c>
      <c r="Y928">
        <v>11</v>
      </c>
      <c r="Z928" t="s">
        <v>55</v>
      </c>
      <c r="AA928" t="s">
        <v>41</v>
      </c>
      <c r="AB928">
        <v>5</v>
      </c>
      <c r="AC928" t="s">
        <v>164</v>
      </c>
      <c r="AD928" t="s">
        <v>46</v>
      </c>
      <c r="AE928" s="15">
        <v>1593.16</v>
      </c>
      <c r="AF928" s="4">
        <v>159.316</v>
      </c>
    </row>
    <row r="929" spans="1:32" x14ac:dyDescent="0.25">
      <c r="A929" t="s">
        <v>2866</v>
      </c>
      <c r="B929" t="s">
        <v>2867</v>
      </c>
      <c r="C929">
        <v>39</v>
      </c>
      <c r="D929" t="s">
        <v>58</v>
      </c>
      <c r="E929" t="s">
        <v>49</v>
      </c>
      <c r="F929" t="s">
        <v>34</v>
      </c>
      <c r="G929" t="s">
        <v>2868</v>
      </c>
      <c r="H929" s="1">
        <v>45326</v>
      </c>
      <c r="I929" s="1">
        <v>45589</v>
      </c>
      <c r="J929">
        <v>263</v>
      </c>
      <c r="K929">
        <v>5</v>
      </c>
      <c r="L929">
        <v>3</v>
      </c>
      <c r="M929" t="s">
        <v>61</v>
      </c>
      <c r="N929" s="4">
        <v>191.9</v>
      </c>
      <c r="O929" t="s">
        <v>37</v>
      </c>
      <c r="P929" t="s">
        <v>86</v>
      </c>
      <c r="Q929" t="s">
        <v>63</v>
      </c>
      <c r="R929" t="s">
        <v>52</v>
      </c>
      <c r="S929" t="s">
        <v>228</v>
      </c>
      <c r="T929">
        <v>4</v>
      </c>
      <c r="U929" t="s">
        <v>87</v>
      </c>
      <c r="V929" t="s">
        <v>81</v>
      </c>
      <c r="W929" t="s">
        <v>103</v>
      </c>
      <c r="X929">
        <v>2</v>
      </c>
      <c r="Y929">
        <v>10</v>
      </c>
      <c r="Z929" t="s">
        <v>44</v>
      </c>
      <c r="AA929" t="s">
        <v>87</v>
      </c>
      <c r="AB929">
        <v>2</v>
      </c>
      <c r="AC929" t="s">
        <v>98</v>
      </c>
      <c r="AD929" t="s">
        <v>46</v>
      </c>
      <c r="AE929" s="15">
        <v>63.966666666666669</v>
      </c>
      <c r="AF929" s="4">
        <v>38.380000000000003</v>
      </c>
    </row>
    <row r="930" spans="1:32" x14ac:dyDescent="0.25">
      <c r="A930" t="s">
        <v>2869</v>
      </c>
      <c r="B930" t="s">
        <v>2870</v>
      </c>
      <c r="C930">
        <v>26</v>
      </c>
      <c r="D930" t="s">
        <v>32</v>
      </c>
      <c r="E930" t="s">
        <v>109</v>
      </c>
      <c r="F930" t="s">
        <v>34</v>
      </c>
      <c r="G930" t="s">
        <v>2871</v>
      </c>
      <c r="H930" s="1">
        <v>45332</v>
      </c>
      <c r="I930" s="1">
        <v>45557</v>
      </c>
      <c r="J930">
        <v>225</v>
      </c>
      <c r="K930">
        <v>11</v>
      </c>
      <c r="L930">
        <v>1</v>
      </c>
      <c r="M930" t="s">
        <v>36</v>
      </c>
      <c r="N930" s="4">
        <v>1024.28</v>
      </c>
      <c r="O930" t="s">
        <v>37</v>
      </c>
      <c r="P930" t="s">
        <v>38</v>
      </c>
      <c r="Q930" t="s">
        <v>39</v>
      </c>
      <c r="R930" t="s">
        <v>52</v>
      </c>
      <c r="S930" t="s">
        <v>39</v>
      </c>
      <c r="T930">
        <v>10</v>
      </c>
      <c r="U930" t="s">
        <v>87</v>
      </c>
      <c r="V930" t="s">
        <v>81</v>
      </c>
      <c r="W930" t="s">
        <v>103</v>
      </c>
      <c r="X930">
        <v>2</v>
      </c>
      <c r="Y930">
        <v>9</v>
      </c>
      <c r="Z930" t="s">
        <v>55</v>
      </c>
      <c r="AA930" t="s">
        <v>87</v>
      </c>
      <c r="AB930">
        <v>4</v>
      </c>
      <c r="AC930" t="s">
        <v>114</v>
      </c>
      <c r="AD930" t="s">
        <v>67</v>
      </c>
      <c r="AE930" s="15">
        <v>1024.28</v>
      </c>
      <c r="AF930" s="4">
        <v>93.11636363636363</v>
      </c>
    </row>
    <row r="931" spans="1:32" x14ac:dyDescent="0.25">
      <c r="A931" t="s">
        <v>2872</v>
      </c>
      <c r="B931" t="s">
        <v>2873</v>
      </c>
      <c r="C931">
        <v>19</v>
      </c>
      <c r="D931" t="s">
        <v>58</v>
      </c>
      <c r="E931" t="s">
        <v>59</v>
      </c>
      <c r="F931" t="s">
        <v>34</v>
      </c>
      <c r="G931" t="s">
        <v>2874</v>
      </c>
      <c r="H931" s="1">
        <v>45459</v>
      </c>
      <c r="I931" s="1">
        <v>45606</v>
      </c>
      <c r="J931">
        <v>147</v>
      </c>
      <c r="K931">
        <v>9</v>
      </c>
      <c r="L931">
        <v>1</v>
      </c>
      <c r="M931" t="s">
        <v>36</v>
      </c>
      <c r="N931" s="4">
        <v>281.63</v>
      </c>
      <c r="O931" t="s">
        <v>79</v>
      </c>
      <c r="P931" t="s">
        <v>51</v>
      </c>
      <c r="Q931" t="s">
        <v>39</v>
      </c>
      <c r="R931" t="s">
        <v>40</v>
      </c>
      <c r="S931" t="s">
        <v>39</v>
      </c>
      <c r="T931">
        <v>8</v>
      </c>
      <c r="U931" t="s">
        <v>87</v>
      </c>
      <c r="V931" t="s">
        <v>42</v>
      </c>
      <c r="W931" t="s">
        <v>103</v>
      </c>
      <c r="X931">
        <v>6</v>
      </c>
      <c r="Y931">
        <v>11</v>
      </c>
      <c r="Z931" t="s">
        <v>55</v>
      </c>
      <c r="AA931" t="s">
        <v>87</v>
      </c>
      <c r="AB931">
        <v>1</v>
      </c>
      <c r="AC931" t="s">
        <v>66</v>
      </c>
      <c r="AD931" t="s">
        <v>67</v>
      </c>
      <c r="AE931" s="15">
        <v>281.63</v>
      </c>
      <c r="AF931" s="4">
        <v>31.292222222222222</v>
      </c>
    </row>
    <row r="932" spans="1:32" x14ac:dyDescent="0.25">
      <c r="A932" t="s">
        <v>2875</v>
      </c>
      <c r="B932" t="s">
        <v>2876</v>
      </c>
      <c r="C932">
        <v>65</v>
      </c>
      <c r="D932" t="s">
        <v>58</v>
      </c>
      <c r="E932" t="s">
        <v>33</v>
      </c>
      <c r="F932" t="s">
        <v>90</v>
      </c>
      <c r="G932" t="s">
        <v>2877</v>
      </c>
      <c r="H932" s="1">
        <v>45325</v>
      </c>
      <c r="I932" s="1">
        <v>45510</v>
      </c>
      <c r="J932">
        <v>185</v>
      </c>
      <c r="K932">
        <v>2</v>
      </c>
      <c r="L932">
        <v>1</v>
      </c>
      <c r="M932" t="s">
        <v>72</v>
      </c>
      <c r="N932" s="4">
        <v>204.94</v>
      </c>
      <c r="O932" t="s">
        <v>37</v>
      </c>
      <c r="P932" t="s">
        <v>80</v>
      </c>
      <c r="Q932" t="s">
        <v>63</v>
      </c>
      <c r="R932" t="s">
        <v>64</v>
      </c>
      <c r="S932" t="s">
        <v>39</v>
      </c>
      <c r="T932">
        <v>1</v>
      </c>
      <c r="U932" t="s">
        <v>41</v>
      </c>
      <c r="V932" t="s">
        <v>53</v>
      </c>
      <c r="W932" t="s">
        <v>54</v>
      </c>
      <c r="X932">
        <v>2</v>
      </c>
      <c r="Y932">
        <v>8</v>
      </c>
      <c r="Z932" t="s">
        <v>44</v>
      </c>
      <c r="AA932" t="s">
        <v>41</v>
      </c>
      <c r="AB932">
        <v>1</v>
      </c>
      <c r="AC932" t="s">
        <v>66</v>
      </c>
      <c r="AD932" t="s">
        <v>145</v>
      </c>
      <c r="AE932" s="15">
        <v>204.94</v>
      </c>
      <c r="AF932" s="4">
        <v>102.47</v>
      </c>
    </row>
    <row r="933" spans="1:32" x14ac:dyDescent="0.25">
      <c r="A933" t="s">
        <v>2878</v>
      </c>
      <c r="B933" t="s">
        <v>2879</v>
      </c>
      <c r="C933">
        <v>54</v>
      </c>
      <c r="D933" t="s">
        <v>32</v>
      </c>
      <c r="E933" t="s">
        <v>84</v>
      </c>
      <c r="F933" t="s">
        <v>34</v>
      </c>
      <c r="G933" t="s">
        <v>2880</v>
      </c>
      <c r="H933" s="1">
        <v>45350</v>
      </c>
      <c r="I933" s="1">
        <v>45616</v>
      </c>
      <c r="J933">
        <v>266</v>
      </c>
      <c r="K933">
        <v>1</v>
      </c>
      <c r="L933">
        <v>2</v>
      </c>
      <c r="M933" t="s">
        <v>36</v>
      </c>
      <c r="N933" s="4">
        <v>1007.54</v>
      </c>
      <c r="O933" t="s">
        <v>79</v>
      </c>
      <c r="P933" t="s">
        <v>38</v>
      </c>
      <c r="Q933" t="s">
        <v>39</v>
      </c>
      <c r="R933" t="s">
        <v>40</v>
      </c>
      <c r="S933" t="s">
        <v>39</v>
      </c>
      <c r="T933">
        <v>0</v>
      </c>
      <c r="U933" t="s">
        <v>87</v>
      </c>
      <c r="V933" t="s">
        <v>42</v>
      </c>
      <c r="W933" t="s">
        <v>103</v>
      </c>
      <c r="X933">
        <v>2</v>
      </c>
      <c r="Y933">
        <v>11</v>
      </c>
      <c r="Z933" t="s">
        <v>44</v>
      </c>
      <c r="AA933" t="s">
        <v>87</v>
      </c>
      <c r="AB933">
        <v>4</v>
      </c>
      <c r="AC933" t="s">
        <v>98</v>
      </c>
      <c r="AD933" t="s">
        <v>145</v>
      </c>
      <c r="AE933" s="15">
        <v>503.77</v>
      </c>
      <c r="AF933" s="4">
        <v>1007.54</v>
      </c>
    </row>
    <row r="934" spans="1:32" x14ac:dyDescent="0.25">
      <c r="A934" t="s">
        <v>2881</v>
      </c>
      <c r="B934" t="s">
        <v>2882</v>
      </c>
      <c r="C934">
        <v>48</v>
      </c>
      <c r="D934" t="s">
        <v>32</v>
      </c>
      <c r="E934" t="s">
        <v>49</v>
      </c>
      <c r="F934" t="s">
        <v>34</v>
      </c>
      <c r="G934" t="s">
        <v>2883</v>
      </c>
      <c r="H934" s="1">
        <v>45345</v>
      </c>
      <c r="I934" s="1">
        <v>45431</v>
      </c>
      <c r="J934">
        <v>86</v>
      </c>
      <c r="K934">
        <v>5</v>
      </c>
      <c r="L934">
        <v>4</v>
      </c>
      <c r="M934" t="s">
        <v>36</v>
      </c>
      <c r="N934" s="4">
        <v>967.75</v>
      </c>
      <c r="O934" t="s">
        <v>79</v>
      </c>
      <c r="P934" t="s">
        <v>80</v>
      </c>
      <c r="Q934" t="s">
        <v>39</v>
      </c>
      <c r="R934" t="s">
        <v>40</v>
      </c>
      <c r="S934" t="s">
        <v>39</v>
      </c>
      <c r="T934">
        <v>4</v>
      </c>
      <c r="U934" t="s">
        <v>41</v>
      </c>
      <c r="V934" t="s">
        <v>81</v>
      </c>
      <c r="W934" t="s">
        <v>54</v>
      </c>
      <c r="X934">
        <v>2</v>
      </c>
      <c r="Y934">
        <v>5</v>
      </c>
      <c r="Z934" t="s">
        <v>44</v>
      </c>
      <c r="AA934" t="s">
        <v>41</v>
      </c>
      <c r="AB934">
        <v>4</v>
      </c>
      <c r="AC934" t="s">
        <v>98</v>
      </c>
      <c r="AD934" t="s">
        <v>93</v>
      </c>
      <c r="AE934" s="15">
        <v>241.9375</v>
      </c>
      <c r="AF934" s="4">
        <v>193.55</v>
      </c>
    </row>
    <row r="935" spans="1:32" x14ac:dyDescent="0.25">
      <c r="A935" t="s">
        <v>2884</v>
      </c>
      <c r="B935" t="s">
        <v>2885</v>
      </c>
      <c r="C935">
        <v>56</v>
      </c>
      <c r="D935" t="s">
        <v>96</v>
      </c>
      <c r="E935" t="s">
        <v>84</v>
      </c>
      <c r="F935" t="s">
        <v>34</v>
      </c>
      <c r="G935" t="s">
        <v>2886</v>
      </c>
      <c r="H935" s="1">
        <v>45407</v>
      </c>
      <c r="I935" s="1">
        <v>45557</v>
      </c>
      <c r="J935">
        <v>150</v>
      </c>
      <c r="K935">
        <v>4</v>
      </c>
      <c r="L935">
        <v>3</v>
      </c>
      <c r="M935" t="s">
        <v>61</v>
      </c>
      <c r="N935" s="4">
        <v>1681.88</v>
      </c>
      <c r="O935" t="s">
        <v>79</v>
      </c>
      <c r="P935" t="s">
        <v>51</v>
      </c>
      <c r="Q935" t="s">
        <v>74</v>
      </c>
      <c r="R935" t="s">
        <v>40</v>
      </c>
      <c r="S935" t="s">
        <v>129</v>
      </c>
      <c r="T935">
        <v>3</v>
      </c>
      <c r="U935" t="s">
        <v>87</v>
      </c>
      <c r="V935" t="s">
        <v>42</v>
      </c>
      <c r="W935" t="s">
        <v>43</v>
      </c>
      <c r="X935">
        <v>4</v>
      </c>
      <c r="Y935">
        <v>9</v>
      </c>
      <c r="Z935" t="s">
        <v>55</v>
      </c>
      <c r="AA935" t="s">
        <v>41</v>
      </c>
      <c r="AB935">
        <v>4</v>
      </c>
      <c r="AC935" t="s">
        <v>114</v>
      </c>
      <c r="AD935" t="s">
        <v>145</v>
      </c>
      <c r="AE935" s="15">
        <v>560.62666666666667</v>
      </c>
      <c r="AF935" s="4">
        <v>420.47</v>
      </c>
    </row>
    <row r="936" spans="1:32" x14ac:dyDescent="0.25">
      <c r="A936" t="s">
        <v>2887</v>
      </c>
      <c r="B936" t="s">
        <v>2888</v>
      </c>
      <c r="C936">
        <v>60</v>
      </c>
      <c r="D936" t="s">
        <v>96</v>
      </c>
      <c r="E936" t="s">
        <v>77</v>
      </c>
      <c r="F936" t="s">
        <v>34</v>
      </c>
      <c r="G936" t="s">
        <v>2889</v>
      </c>
      <c r="H936" s="1">
        <v>45330</v>
      </c>
      <c r="I936" s="1">
        <v>45588</v>
      </c>
      <c r="J936">
        <v>258</v>
      </c>
      <c r="K936">
        <v>6</v>
      </c>
      <c r="L936">
        <v>2</v>
      </c>
      <c r="M936" t="s">
        <v>72</v>
      </c>
      <c r="N936" s="4">
        <v>1354.16</v>
      </c>
      <c r="O936" t="s">
        <v>79</v>
      </c>
      <c r="P936" t="s">
        <v>62</v>
      </c>
      <c r="Q936" t="s">
        <v>102</v>
      </c>
      <c r="R936" t="s">
        <v>52</v>
      </c>
      <c r="S936" t="s">
        <v>39</v>
      </c>
      <c r="T936">
        <v>5</v>
      </c>
      <c r="U936" t="s">
        <v>41</v>
      </c>
      <c r="V936" t="s">
        <v>42</v>
      </c>
      <c r="W936" t="s">
        <v>43</v>
      </c>
      <c r="X936">
        <v>2</v>
      </c>
      <c r="Y936">
        <v>10</v>
      </c>
      <c r="Z936" t="s">
        <v>44</v>
      </c>
      <c r="AA936" t="s">
        <v>41</v>
      </c>
      <c r="AB936">
        <v>4</v>
      </c>
      <c r="AC936" t="s">
        <v>114</v>
      </c>
      <c r="AD936" t="s">
        <v>145</v>
      </c>
      <c r="AE936" s="15">
        <v>677.08</v>
      </c>
      <c r="AF936" s="4">
        <v>225.69333333333336</v>
      </c>
    </row>
    <row r="937" spans="1:32" x14ac:dyDescent="0.25">
      <c r="A937" t="s">
        <v>2890</v>
      </c>
      <c r="B937" t="s">
        <v>2891</v>
      </c>
      <c r="C937">
        <v>42</v>
      </c>
      <c r="D937" t="s">
        <v>96</v>
      </c>
      <c r="E937" t="s">
        <v>70</v>
      </c>
      <c r="F937" t="s">
        <v>90</v>
      </c>
      <c r="G937" t="s">
        <v>2892</v>
      </c>
      <c r="H937" s="1">
        <v>45523</v>
      </c>
      <c r="I937" s="1">
        <v>45603</v>
      </c>
      <c r="J937">
        <v>80</v>
      </c>
      <c r="K937">
        <v>14</v>
      </c>
      <c r="L937">
        <v>4</v>
      </c>
      <c r="M937" t="s">
        <v>61</v>
      </c>
      <c r="N937" s="4">
        <v>1628.9</v>
      </c>
      <c r="O937" t="s">
        <v>37</v>
      </c>
      <c r="P937" t="s">
        <v>80</v>
      </c>
      <c r="Q937" t="s">
        <v>102</v>
      </c>
      <c r="R937" t="s">
        <v>52</v>
      </c>
      <c r="S937" t="s">
        <v>65</v>
      </c>
      <c r="T937">
        <v>13</v>
      </c>
      <c r="U937" t="s">
        <v>87</v>
      </c>
      <c r="V937" t="s">
        <v>81</v>
      </c>
      <c r="W937" t="s">
        <v>103</v>
      </c>
      <c r="X937">
        <v>8</v>
      </c>
      <c r="Y937">
        <v>11</v>
      </c>
      <c r="Z937" t="s">
        <v>55</v>
      </c>
      <c r="AA937" t="s">
        <v>87</v>
      </c>
      <c r="AB937">
        <v>1</v>
      </c>
      <c r="AC937" t="s">
        <v>66</v>
      </c>
      <c r="AD937" t="s">
        <v>93</v>
      </c>
      <c r="AE937" s="15">
        <v>407.22500000000002</v>
      </c>
      <c r="AF937" s="4">
        <v>116.35000000000001</v>
      </c>
    </row>
    <row r="938" spans="1:32" x14ac:dyDescent="0.25">
      <c r="A938" t="s">
        <v>2893</v>
      </c>
      <c r="B938" t="s">
        <v>2894</v>
      </c>
      <c r="C938">
        <v>60</v>
      </c>
      <c r="D938" t="s">
        <v>96</v>
      </c>
      <c r="E938" t="s">
        <v>109</v>
      </c>
      <c r="F938" t="s">
        <v>90</v>
      </c>
      <c r="G938" t="s">
        <v>2895</v>
      </c>
      <c r="H938" s="1">
        <v>45487</v>
      </c>
      <c r="I938" s="1">
        <v>45650</v>
      </c>
      <c r="J938">
        <v>163</v>
      </c>
      <c r="K938">
        <v>13</v>
      </c>
      <c r="L938">
        <v>4</v>
      </c>
      <c r="M938" t="s">
        <v>72</v>
      </c>
      <c r="N938" s="4">
        <v>702.6</v>
      </c>
      <c r="O938" t="s">
        <v>37</v>
      </c>
      <c r="P938" t="s">
        <v>62</v>
      </c>
      <c r="Q938" t="s">
        <v>102</v>
      </c>
      <c r="R938" t="s">
        <v>52</v>
      </c>
      <c r="S938" t="s">
        <v>39</v>
      </c>
      <c r="T938">
        <v>12</v>
      </c>
      <c r="U938" t="s">
        <v>41</v>
      </c>
      <c r="V938" t="s">
        <v>42</v>
      </c>
      <c r="W938" t="s">
        <v>54</v>
      </c>
      <c r="X938">
        <v>7</v>
      </c>
      <c r="Y938">
        <v>12</v>
      </c>
      <c r="Z938" t="s">
        <v>44</v>
      </c>
      <c r="AA938" t="s">
        <v>41</v>
      </c>
      <c r="AB938">
        <v>3</v>
      </c>
      <c r="AC938" t="s">
        <v>45</v>
      </c>
      <c r="AD938" t="s">
        <v>145</v>
      </c>
      <c r="AE938" s="15">
        <v>175.65</v>
      </c>
      <c r="AF938" s="4">
        <v>54.04615384615385</v>
      </c>
    </row>
    <row r="939" spans="1:32" x14ac:dyDescent="0.25">
      <c r="A939" t="s">
        <v>2896</v>
      </c>
      <c r="B939" t="s">
        <v>2897</v>
      </c>
      <c r="C939">
        <v>43</v>
      </c>
      <c r="D939" t="s">
        <v>96</v>
      </c>
      <c r="E939" t="s">
        <v>33</v>
      </c>
      <c r="F939" t="s">
        <v>34</v>
      </c>
      <c r="G939" t="s">
        <v>2898</v>
      </c>
      <c r="H939" s="1">
        <v>45516</v>
      </c>
      <c r="I939" s="1">
        <v>45534</v>
      </c>
      <c r="J939">
        <v>18</v>
      </c>
      <c r="K939">
        <v>4</v>
      </c>
      <c r="L939">
        <v>1</v>
      </c>
      <c r="M939" t="s">
        <v>36</v>
      </c>
      <c r="N939" s="4">
        <v>795.57</v>
      </c>
      <c r="O939" t="s">
        <v>37</v>
      </c>
      <c r="P939" t="s">
        <v>92</v>
      </c>
      <c r="Q939" t="s">
        <v>39</v>
      </c>
      <c r="R939" t="s">
        <v>52</v>
      </c>
      <c r="S939" t="s">
        <v>39</v>
      </c>
      <c r="T939">
        <v>3</v>
      </c>
      <c r="U939" t="s">
        <v>87</v>
      </c>
      <c r="V939" t="s">
        <v>81</v>
      </c>
      <c r="W939" t="s">
        <v>43</v>
      </c>
      <c r="X939">
        <v>8</v>
      </c>
      <c r="Y939">
        <v>8</v>
      </c>
      <c r="Z939" t="s">
        <v>44</v>
      </c>
      <c r="AA939" t="s">
        <v>41</v>
      </c>
      <c r="AB939">
        <v>4</v>
      </c>
      <c r="AC939" t="s">
        <v>114</v>
      </c>
      <c r="AD939" t="s">
        <v>93</v>
      </c>
      <c r="AE939" s="15">
        <v>795.57</v>
      </c>
      <c r="AF939" s="4">
        <v>198.89250000000001</v>
      </c>
    </row>
    <row r="940" spans="1:32" x14ac:dyDescent="0.25">
      <c r="A940" t="s">
        <v>2899</v>
      </c>
      <c r="B940" t="s">
        <v>2900</v>
      </c>
      <c r="C940">
        <v>52</v>
      </c>
      <c r="D940" t="s">
        <v>32</v>
      </c>
      <c r="E940" t="s">
        <v>33</v>
      </c>
      <c r="F940" t="s">
        <v>34</v>
      </c>
      <c r="G940" t="s">
        <v>2901</v>
      </c>
      <c r="H940" s="1">
        <v>45499</v>
      </c>
      <c r="I940" s="1">
        <v>45627</v>
      </c>
      <c r="J940">
        <v>128</v>
      </c>
      <c r="K940">
        <v>12</v>
      </c>
      <c r="L940">
        <v>2</v>
      </c>
      <c r="M940" t="s">
        <v>61</v>
      </c>
      <c r="N940" s="4">
        <v>602.70000000000005</v>
      </c>
      <c r="O940" t="s">
        <v>73</v>
      </c>
      <c r="P940" t="s">
        <v>118</v>
      </c>
      <c r="Q940" t="s">
        <v>63</v>
      </c>
      <c r="R940" t="s">
        <v>64</v>
      </c>
      <c r="S940" t="s">
        <v>119</v>
      </c>
      <c r="T940">
        <v>11</v>
      </c>
      <c r="U940" t="s">
        <v>41</v>
      </c>
      <c r="V940" t="s">
        <v>81</v>
      </c>
      <c r="W940" t="s">
        <v>54</v>
      </c>
      <c r="X940">
        <v>7</v>
      </c>
      <c r="Y940">
        <v>12</v>
      </c>
      <c r="Z940" t="s">
        <v>44</v>
      </c>
      <c r="AA940" t="s">
        <v>87</v>
      </c>
      <c r="AB940">
        <v>3</v>
      </c>
      <c r="AC940" t="s">
        <v>114</v>
      </c>
      <c r="AD940" t="s">
        <v>145</v>
      </c>
      <c r="AE940" s="15">
        <v>301.35000000000002</v>
      </c>
      <c r="AF940" s="4">
        <v>50.225000000000001</v>
      </c>
    </row>
    <row r="941" spans="1:32" x14ac:dyDescent="0.25">
      <c r="A941" t="s">
        <v>2902</v>
      </c>
      <c r="B941" t="s">
        <v>2903</v>
      </c>
      <c r="C941">
        <v>61</v>
      </c>
      <c r="D941" t="s">
        <v>32</v>
      </c>
      <c r="E941" t="s">
        <v>70</v>
      </c>
      <c r="F941" t="s">
        <v>34</v>
      </c>
      <c r="G941" t="s">
        <v>2904</v>
      </c>
      <c r="H941" s="1">
        <v>45326</v>
      </c>
      <c r="I941" s="1">
        <v>45438</v>
      </c>
      <c r="J941">
        <v>112</v>
      </c>
      <c r="K941">
        <v>8</v>
      </c>
      <c r="L941">
        <v>1</v>
      </c>
      <c r="M941" t="s">
        <v>72</v>
      </c>
      <c r="N941" s="4">
        <v>1802.96</v>
      </c>
      <c r="O941" t="s">
        <v>73</v>
      </c>
      <c r="P941" t="s">
        <v>62</v>
      </c>
      <c r="Q941" t="s">
        <v>102</v>
      </c>
      <c r="R941" t="s">
        <v>64</v>
      </c>
      <c r="S941" t="s">
        <v>39</v>
      </c>
      <c r="T941">
        <v>7</v>
      </c>
      <c r="U941" t="s">
        <v>87</v>
      </c>
      <c r="V941" t="s">
        <v>42</v>
      </c>
      <c r="W941" t="s">
        <v>103</v>
      </c>
      <c r="X941">
        <v>2</v>
      </c>
      <c r="Y941">
        <v>5</v>
      </c>
      <c r="Z941" t="s">
        <v>44</v>
      </c>
      <c r="AA941" t="s">
        <v>87</v>
      </c>
      <c r="AB941">
        <v>2</v>
      </c>
      <c r="AC941" t="s">
        <v>98</v>
      </c>
      <c r="AD941" t="s">
        <v>145</v>
      </c>
      <c r="AE941" s="15">
        <v>1802.96</v>
      </c>
      <c r="AF941" s="4">
        <v>225.37</v>
      </c>
    </row>
    <row r="942" spans="1:32" x14ac:dyDescent="0.25">
      <c r="A942" t="s">
        <v>2905</v>
      </c>
      <c r="B942" t="s">
        <v>2906</v>
      </c>
      <c r="C942">
        <v>35</v>
      </c>
      <c r="D942" t="s">
        <v>96</v>
      </c>
      <c r="E942" t="s">
        <v>33</v>
      </c>
      <c r="F942" t="s">
        <v>90</v>
      </c>
      <c r="G942" t="s">
        <v>2907</v>
      </c>
      <c r="H942" s="1">
        <v>45420</v>
      </c>
      <c r="I942" s="1">
        <v>45448</v>
      </c>
      <c r="J942">
        <v>28</v>
      </c>
      <c r="K942">
        <v>3</v>
      </c>
      <c r="L942">
        <v>3</v>
      </c>
      <c r="M942" t="s">
        <v>36</v>
      </c>
      <c r="N942" s="4">
        <v>1711.93</v>
      </c>
      <c r="O942" t="s">
        <v>73</v>
      </c>
      <c r="P942" t="s">
        <v>80</v>
      </c>
      <c r="Q942" t="s">
        <v>39</v>
      </c>
      <c r="R942" t="s">
        <v>40</v>
      </c>
      <c r="S942" t="s">
        <v>39</v>
      </c>
      <c r="T942">
        <v>2</v>
      </c>
      <c r="U942" t="s">
        <v>41</v>
      </c>
      <c r="V942" t="s">
        <v>53</v>
      </c>
      <c r="W942" t="s">
        <v>54</v>
      </c>
      <c r="X942">
        <v>5</v>
      </c>
      <c r="Y942">
        <v>6</v>
      </c>
      <c r="Z942" t="s">
        <v>44</v>
      </c>
      <c r="AA942" t="s">
        <v>41</v>
      </c>
      <c r="AB942">
        <v>1</v>
      </c>
      <c r="AC942" t="s">
        <v>3109</v>
      </c>
      <c r="AD942" t="s">
        <v>46</v>
      </c>
      <c r="AE942" s="15">
        <v>570.64333333333332</v>
      </c>
      <c r="AF942" s="4">
        <v>570.64333333333332</v>
      </c>
    </row>
    <row r="943" spans="1:32" x14ac:dyDescent="0.25">
      <c r="A943" t="s">
        <v>2908</v>
      </c>
      <c r="B943" t="s">
        <v>2909</v>
      </c>
      <c r="C943">
        <v>53</v>
      </c>
      <c r="D943" t="s">
        <v>96</v>
      </c>
      <c r="E943" t="s">
        <v>70</v>
      </c>
      <c r="F943" t="s">
        <v>90</v>
      </c>
      <c r="G943" t="s">
        <v>2910</v>
      </c>
      <c r="H943" s="1">
        <v>45577</v>
      </c>
      <c r="I943" s="1">
        <v>45639</v>
      </c>
      <c r="J943">
        <v>62</v>
      </c>
      <c r="K943">
        <v>4</v>
      </c>
      <c r="L943">
        <v>4</v>
      </c>
      <c r="M943" t="s">
        <v>61</v>
      </c>
      <c r="N943" s="4">
        <v>1368.12</v>
      </c>
      <c r="O943" t="s">
        <v>73</v>
      </c>
      <c r="P943" t="s">
        <v>86</v>
      </c>
      <c r="Q943" t="s">
        <v>74</v>
      </c>
      <c r="R943" t="s">
        <v>40</v>
      </c>
      <c r="S943" t="s">
        <v>129</v>
      </c>
      <c r="T943">
        <v>3</v>
      </c>
      <c r="U943" t="s">
        <v>87</v>
      </c>
      <c r="V943" t="s">
        <v>53</v>
      </c>
      <c r="W943" t="s">
        <v>43</v>
      </c>
      <c r="X943">
        <v>10</v>
      </c>
      <c r="Y943">
        <v>12</v>
      </c>
      <c r="Z943" t="s">
        <v>44</v>
      </c>
      <c r="AA943" t="s">
        <v>87</v>
      </c>
      <c r="AB943">
        <v>2</v>
      </c>
      <c r="AC943" t="s">
        <v>98</v>
      </c>
      <c r="AD943" t="s">
        <v>145</v>
      </c>
      <c r="AE943" s="15">
        <v>342.03</v>
      </c>
      <c r="AF943" s="4">
        <v>342.03</v>
      </c>
    </row>
    <row r="944" spans="1:32" x14ac:dyDescent="0.25">
      <c r="A944" t="s">
        <v>2911</v>
      </c>
      <c r="B944" t="s">
        <v>2912</v>
      </c>
      <c r="C944">
        <v>55</v>
      </c>
      <c r="D944" t="s">
        <v>58</v>
      </c>
      <c r="E944" t="s">
        <v>70</v>
      </c>
      <c r="F944" t="s">
        <v>90</v>
      </c>
      <c r="G944" t="s">
        <v>2913</v>
      </c>
      <c r="H944" s="1">
        <v>45373</v>
      </c>
      <c r="I944" s="1">
        <v>45528</v>
      </c>
      <c r="J944">
        <v>155</v>
      </c>
      <c r="K944">
        <v>10</v>
      </c>
      <c r="L944">
        <v>2</v>
      </c>
      <c r="M944" t="s">
        <v>72</v>
      </c>
      <c r="N944" s="4">
        <v>1659.32</v>
      </c>
      <c r="O944" t="s">
        <v>37</v>
      </c>
      <c r="P944" t="s">
        <v>38</v>
      </c>
      <c r="Q944" t="s">
        <v>63</v>
      </c>
      <c r="R944" t="s">
        <v>52</v>
      </c>
      <c r="S944" t="s">
        <v>39</v>
      </c>
      <c r="T944">
        <v>9</v>
      </c>
      <c r="U944" t="s">
        <v>87</v>
      </c>
      <c r="V944" t="s">
        <v>53</v>
      </c>
      <c r="W944" t="s">
        <v>103</v>
      </c>
      <c r="X944">
        <v>3</v>
      </c>
      <c r="Y944">
        <v>8</v>
      </c>
      <c r="Z944" t="s">
        <v>55</v>
      </c>
      <c r="AA944" t="s">
        <v>87</v>
      </c>
      <c r="AB944">
        <v>3</v>
      </c>
      <c r="AC944" t="s">
        <v>98</v>
      </c>
      <c r="AD944" t="s">
        <v>145</v>
      </c>
      <c r="AE944" s="15">
        <v>829.66</v>
      </c>
      <c r="AF944" s="4">
        <v>165.93199999999999</v>
      </c>
    </row>
    <row r="945" spans="1:32" x14ac:dyDescent="0.25">
      <c r="A945" t="s">
        <v>2914</v>
      </c>
      <c r="B945" t="s">
        <v>2915</v>
      </c>
      <c r="C945">
        <v>42</v>
      </c>
      <c r="D945" t="s">
        <v>32</v>
      </c>
      <c r="E945" t="s">
        <v>59</v>
      </c>
      <c r="F945" t="s">
        <v>90</v>
      </c>
      <c r="G945" t="s">
        <v>2916</v>
      </c>
      <c r="H945" s="1">
        <v>45309</v>
      </c>
      <c r="I945" s="1">
        <v>45426</v>
      </c>
      <c r="J945">
        <v>117</v>
      </c>
      <c r="K945">
        <v>13</v>
      </c>
      <c r="L945">
        <v>1</v>
      </c>
      <c r="M945" t="s">
        <v>61</v>
      </c>
      <c r="N945" s="4">
        <v>1344.53</v>
      </c>
      <c r="O945" t="s">
        <v>79</v>
      </c>
      <c r="P945" t="s">
        <v>86</v>
      </c>
      <c r="Q945" t="s">
        <v>63</v>
      </c>
      <c r="R945" t="s">
        <v>64</v>
      </c>
      <c r="S945" t="s">
        <v>119</v>
      </c>
      <c r="T945">
        <v>12</v>
      </c>
      <c r="U945" t="s">
        <v>41</v>
      </c>
      <c r="V945" t="s">
        <v>53</v>
      </c>
      <c r="W945" t="s">
        <v>103</v>
      </c>
      <c r="X945">
        <v>1</v>
      </c>
      <c r="Y945">
        <v>5</v>
      </c>
      <c r="Z945" t="s">
        <v>44</v>
      </c>
      <c r="AA945" t="s">
        <v>87</v>
      </c>
      <c r="AB945">
        <v>5</v>
      </c>
      <c r="AC945" t="s">
        <v>98</v>
      </c>
      <c r="AD945" t="s">
        <v>93</v>
      </c>
      <c r="AE945" s="15">
        <v>1344.53</v>
      </c>
      <c r="AF945" s="4">
        <v>103.42538461538462</v>
      </c>
    </row>
    <row r="946" spans="1:32" x14ac:dyDescent="0.25">
      <c r="A946" t="s">
        <v>2917</v>
      </c>
      <c r="B946" t="s">
        <v>2918</v>
      </c>
      <c r="C946">
        <v>46</v>
      </c>
      <c r="D946" t="s">
        <v>32</v>
      </c>
      <c r="E946" t="s">
        <v>70</v>
      </c>
      <c r="F946" t="s">
        <v>34</v>
      </c>
      <c r="G946" t="s">
        <v>2919</v>
      </c>
      <c r="H946" s="1">
        <v>45579</v>
      </c>
      <c r="I946" s="1">
        <v>45605</v>
      </c>
      <c r="J946">
        <v>26</v>
      </c>
      <c r="K946">
        <v>14</v>
      </c>
      <c r="L946">
        <v>4</v>
      </c>
      <c r="M946" t="s">
        <v>72</v>
      </c>
      <c r="N946" s="4">
        <v>638.91</v>
      </c>
      <c r="O946" t="s">
        <v>37</v>
      </c>
      <c r="P946" t="s">
        <v>118</v>
      </c>
      <c r="Q946" t="s">
        <v>74</v>
      </c>
      <c r="R946" t="s">
        <v>40</v>
      </c>
      <c r="S946" t="s">
        <v>39</v>
      </c>
      <c r="T946">
        <v>13</v>
      </c>
      <c r="U946" t="s">
        <v>41</v>
      </c>
      <c r="V946" t="s">
        <v>81</v>
      </c>
      <c r="W946" t="s">
        <v>54</v>
      </c>
      <c r="X946">
        <v>10</v>
      </c>
      <c r="Y946">
        <v>11</v>
      </c>
      <c r="Z946" t="s">
        <v>44</v>
      </c>
      <c r="AA946" t="s">
        <v>41</v>
      </c>
      <c r="AB946">
        <v>1</v>
      </c>
      <c r="AC946" t="s">
        <v>66</v>
      </c>
      <c r="AD946" t="s">
        <v>93</v>
      </c>
      <c r="AE946" s="15">
        <v>159.72749999999999</v>
      </c>
      <c r="AF946" s="4">
        <v>45.636428571428567</v>
      </c>
    </row>
    <row r="947" spans="1:32" x14ac:dyDescent="0.25">
      <c r="A947" t="s">
        <v>2920</v>
      </c>
      <c r="B947" t="s">
        <v>2921</v>
      </c>
      <c r="C947">
        <v>39</v>
      </c>
      <c r="D947" t="s">
        <v>96</v>
      </c>
      <c r="E947" t="s">
        <v>59</v>
      </c>
      <c r="F947" t="s">
        <v>34</v>
      </c>
      <c r="G947" t="s">
        <v>2922</v>
      </c>
      <c r="H947" s="1">
        <v>45339</v>
      </c>
      <c r="I947" s="1">
        <v>45570</v>
      </c>
      <c r="J947">
        <v>231</v>
      </c>
      <c r="K947">
        <v>14</v>
      </c>
      <c r="L947">
        <v>2</v>
      </c>
      <c r="M947" t="s">
        <v>36</v>
      </c>
      <c r="N947" s="4">
        <v>327.71</v>
      </c>
      <c r="O947" t="s">
        <v>37</v>
      </c>
      <c r="P947" t="s">
        <v>51</v>
      </c>
      <c r="Q947" t="s">
        <v>39</v>
      </c>
      <c r="R947" t="s">
        <v>52</v>
      </c>
      <c r="S947" t="s">
        <v>39</v>
      </c>
      <c r="T947">
        <v>13</v>
      </c>
      <c r="U947" t="s">
        <v>87</v>
      </c>
      <c r="V947" t="s">
        <v>42</v>
      </c>
      <c r="W947" t="s">
        <v>54</v>
      </c>
      <c r="X947">
        <v>2</v>
      </c>
      <c r="Y947">
        <v>10</v>
      </c>
      <c r="Z947" t="s">
        <v>44</v>
      </c>
      <c r="AA947" t="s">
        <v>41</v>
      </c>
      <c r="AB947">
        <v>3</v>
      </c>
      <c r="AC947" t="s">
        <v>114</v>
      </c>
      <c r="AD947" t="s">
        <v>46</v>
      </c>
      <c r="AE947" s="15">
        <v>163.85499999999999</v>
      </c>
      <c r="AF947" s="4">
        <v>23.407857142857143</v>
      </c>
    </row>
    <row r="948" spans="1:32" x14ac:dyDescent="0.25">
      <c r="A948" t="s">
        <v>2923</v>
      </c>
      <c r="B948" t="s">
        <v>2924</v>
      </c>
      <c r="C948">
        <v>59</v>
      </c>
      <c r="D948" t="s">
        <v>32</v>
      </c>
      <c r="E948" t="s">
        <v>84</v>
      </c>
      <c r="F948" t="s">
        <v>34</v>
      </c>
      <c r="G948" t="s">
        <v>2925</v>
      </c>
      <c r="H948" s="1">
        <v>45366</v>
      </c>
      <c r="I948" s="1">
        <v>45633</v>
      </c>
      <c r="J948">
        <v>267</v>
      </c>
      <c r="K948">
        <v>5</v>
      </c>
      <c r="L948">
        <v>3</v>
      </c>
      <c r="M948" t="s">
        <v>61</v>
      </c>
      <c r="N948" s="4">
        <v>1804.14</v>
      </c>
      <c r="O948" t="s">
        <v>79</v>
      </c>
      <c r="P948" t="s">
        <v>38</v>
      </c>
      <c r="Q948" t="s">
        <v>74</v>
      </c>
      <c r="R948" t="s">
        <v>40</v>
      </c>
      <c r="S948" t="s">
        <v>228</v>
      </c>
      <c r="T948">
        <v>4</v>
      </c>
      <c r="U948" t="s">
        <v>41</v>
      </c>
      <c r="V948" t="s">
        <v>42</v>
      </c>
      <c r="W948" t="s">
        <v>103</v>
      </c>
      <c r="X948">
        <v>3</v>
      </c>
      <c r="Y948">
        <v>12</v>
      </c>
      <c r="Z948" t="s">
        <v>44</v>
      </c>
      <c r="AA948" t="s">
        <v>87</v>
      </c>
      <c r="AB948">
        <v>1</v>
      </c>
      <c r="AC948" t="s">
        <v>66</v>
      </c>
      <c r="AD948" t="s">
        <v>145</v>
      </c>
      <c r="AE948" s="15">
        <v>601.38</v>
      </c>
      <c r="AF948" s="4">
        <v>360.82800000000003</v>
      </c>
    </row>
    <row r="949" spans="1:32" x14ac:dyDescent="0.25">
      <c r="A949" t="s">
        <v>2926</v>
      </c>
      <c r="B949" t="s">
        <v>2927</v>
      </c>
      <c r="C949">
        <v>31</v>
      </c>
      <c r="D949" t="s">
        <v>96</v>
      </c>
      <c r="E949" t="s">
        <v>33</v>
      </c>
      <c r="F949" t="s">
        <v>34</v>
      </c>
      <c r="G949" t="s">
        <v>2928</v>
      </c>
      <c r="H949" s="1">
        <v>45571</v>
      </c>
      <c r="I949" s="1">
        <v>45615</v>
      </c>
      <c r="J949">
        <v>44</v>
      </c>
      <c r="K949">
        <v>8</v>
      </c>
      <c r="L949">
        <v>3</v>
      </c>
      <c r="M949" t="s">
        <v>61</v>
      </c>
      <c r="N949" s="4">
        <v>169.97</v>
      </c>
      <c r="O949" t="s">
        <v>73</v>
      </c>
      <c r="P949" t="s">
        <v>118</v>
      </c>
      <c r="Q949" t="s">
        <v>102</v>
      </c>
      <c r="R949" t="s">
        <v>40</v>
      </c>
      <c r="S949" t="s">
        <v>228</v>
      </c>
      <c r="T949">
        <v>7</v>
      </c>
      <c r="U949" t="s">
        <v>41</v>
      </c>
      <c r="V949" t="s">
        <v>81</v>
      </c>
      <c r="W949" t="s">
        <v>103</v>
      </c>
      <c r="X949">
        <v>10</v>
      </c>
      <c r="Y949">
        <v>11</v>
      </c>
      <c r="Z949" t="s">
        <v>44</v>
      </c>
      <c r="AA949" t="s">
        <v>87</v>
      </c>
      <c r="AB949">
        <v>2</v>
      </c>
      <c r="AC949" t="s">
        <v>66</v>
      </c>
      <c r="AD949" t="s">
        <v>46</v>
      </c>
      <c r="AE949" s="15">
        <v>56.656666666666666</v>
      </c>
      <c r="AF949" s="4">
        <v>21.24625</v>
      </c>
    </row>
    <row r="950" spans="1:32" x14ac:dyDescent="0.25">
      <c r="A950" t="s">
        <v>2929</v>
      </c>
      <c r="B950" t="s">
        <v>2930</v>
      </c>
      <c r="C950">
        <v>64</v>
      </c>
      <c r="D950" t="s">
        <v>58</v>
      </c>
      <c r="E950" t="s">
        <v>70</v>
      </c>
      <c r="F950" t="s">
        <v>34</v>
      </c>
      <c r="G950" t="s">
        <v>2931</v>
      </c>
      <c r="H950" s="1">
        <v>45444</v>
      </c>
      <c r="I950" s="1">
        <v>45618</v>
      </c>
      <c r="J950">
        <v>174</v>
      </c>
      <c r="K950">
        <v>4</v>
      </c>
      <c r="L950">
        <v>3</v>
      </c>
      <c r="M950" t="s">
        <v>36</v>
      </c>
      <c r="N950" s="4">
        <v>176.79</v>
      </c>
      <c r="O950" t="s">
        <v>79</v>
      </c>
      <c r="P950" t="s">
        <v>86</v>
      </c>
      <c r="Q950" t="s">
        <v>39</v>
      </c>
      <c r="R950" t="s">
        <v>40</v>
      </c>
      <c r="S950" t="s">
        <v>39</v>
      </c>
      <c r="T950">
        <v>3</v>
      </c>
      <c r="U950" t="s">
        <v>87</v>
      </c>
      <c r="V950" t="s">
        <v>42</v>
      </c>
      <c r="W950" t="s">
        <v>54</v>
      </c>
      <c r="X950">
        <v>6</v>
      </c>
      <c r="Y950">
        <v>11</v>
      </c>
      <c r="Z950" t="s">
        <v>44</v>
      </c>
      <c r="AA950" t="s">
        <v>41</v>
      </c>
      <c r="AB950">
        <v>3</v>
      </c>
      <c r="AC950" t="s">
        <v>114</v>
      </c>
      <c r="AD950" t="s">
        <v>145</v>
      </c>
      <c r="AE950" s="15">
        <v>58.93</v>
      </c>
      <c r="AF950" s="4">
        <v>44.197499999999998</v>
      </c>
    </row>
    <row r="951" spans="1:32" x14ac:dyDescent="0.25">
      <c r="A951" t="s">
        <v>2932</v>
      </c>
      <c r="B951" t="s">
        <v>2933</v>
      </c>
      <c r="C951">
        <v>38</v>
      </c>
      <c r="D951" t="s">
        <v>96</v>
      </c>
      <c r="E951" t="s">
        <v>70</v>
      </c>
      <c r="F951" t="s">
        <v>34</v>
      </c>
      <c r="G951" t="s">
        <v>2934</v>
      </c>
      <c r="H951" s="1">
        <v>45516</v>
      </c>
      <c r="I951" s="1">
        <v>45550</v>
      </c>
      <c r="J951">
        <v>34</v>
      </c>
      <c r="K951">
        <v>2</v>
      </c>
      <c r="L951">
        <v>2</v>
      </c>
      <c r="M951" t="s">
        <v>36</v>
      </c>
      <c r="N951" s="4">
        <v>1296.07</v>
      </c>
      <c r="O951" t="s">
        <v>79</v>
      </c>
      <c r="P951" t="s">
        <v>118</v>
      </c>
      <c r="Q951" t="s">
        <v>39</v>
      </c>
      <c r="R951" t="s">
        <v>52</v>
      </c>
      <c r="S951" t="s">
        <v>39</v>
      </c>
      <c r="T951">
        <v>1</v>
      </c>
      <c r="U951" t="s">
        <v>41</v>
      </c>
      <c r="V951" t="s">
        <v>81</v>
      </c>
      <c r="W951" t="s">
        <v>54</v>
      </c>
      <c r="X951">
        <v>8</v>
      </c>
      <c r="Y951">
        <v>9</v>
      </c>
      <c r="Z951" t="s">
        <v>44</v>
      </c>
      <c r="AA951" t="s">
        <v>41</v>
      </c>
      <c r="AB951">
        <v>3</v>
      </c>
      <c r="AC951" t="s">
        <v>66</v>
      </c>
      <c r="AD951" t="s">
        <v>46</v>
      </c>
      <c r="AE951" s="15">
        <v>648.03499999999997</v>
      </c>
      <c r="AF951" s="4">
        <v>648.03499999999997</v>
      </c>
    </row>
    <row r="952" spans="1:32" x14ac:dyDescent="0.25">
      <c r="A952" t="s">
        <v>2935</v>
      </c>
      <c r="B952" t="s">
        <v>2936</v>
      </c>
      <c r="C952">
        <v>60</v>
      </c>
      <c r="D952" t="s">
        <v>58</v>
      </c>
      <c r="E952" t="s">
        <v>49</v>
      </c>
      <c r="F952" t="s">
        <v>34</v>
      </c>
      <c r="G952" t="s">
        <v>2937</v>
      </c>
      <c r="H952" s="1">
        <v>45367</v>
      </c>
      <c r="I952" s="1">
        <v>45572</v>
      </c>
      <c r="J952">
        <v>205</v>
      </c>
      <c r="K952">
        <v>13</v>
      </c>
      <c r="L952">
        <v>4</v>
      </c>
      <c r="M952" t="s">
        <v>61</v>
      </c>
      <c r="N952" s="4">
        <v>1308.43</v>
      </c>
      <c r="O952" t="s">
        <v>37</v>
      </c>
      <c r="P952" t="s">
        <v>51</v>
      </c>
      <c r="Q952" t="s">
        <v>102</v>
      </c>
      <c r="R952" t="s">
        <v>52</v>
      </c>
      <c r="S952" t="s">
        <v>65</v>
      </c>
      <c r="T952">
        <v>12</v>
      </c>
      <c r="U952" t="s">
        <v>87</v>
      </c>
      <c r="V952" t="s">
        <v>42</v>
      </c>
      <c r="W952" t="s">
        <v>103</v>
      </c>
      <c r="X952">
        <v>3</v>
      </c>
      <c r="Y952">
        <v>10</v>
      </c>
      <c r="Z952" t="s">
        <v>55</v>
      </c>
      <c r="AA952" t="s">
        <v>87</v>
      </c>
      <c r="AB952">
        <v>1</v>
      </c>
      <c r="AC952" t="s">
        <v>66</v>
      </c>
      <c r="AD952" t="s">
        <v>145</v>
      </c>
      <c r="AE952" s="15">
        <v>327.10750000000002</v>
      </c>
      <c r="AF952" s="4">
        <v>100.64846153846155</v>
      </c>
    </row>
    <row r="953" spans="1:32" x14ac:dyDescent="0.25">
      <c r="A953" t="s">
        <v>2938</v>
      </c>
      <c r="B953" t="s">
        <v>2939</v>
      </c>
      <c r="C953">
        <v>51</v>
      </c>
      <c r="D953" t="s">
        <v>58</v>
      </c>
      <c r="E953" t="s">
        <v>109</v>
      </c>
      <c r="F953" t="s">
        <v>90</v>
      </c>
      <c r="G953" t="s">
        <v>2940</v>
      </c>
      <c r="H953" s="1">
        <v>45350</v>
      </c>
      <c r="I953" s="1">
        <v>45459</v>
      </c>
      <c r="J953">
        <v>109</v>
      </c>
      <c r="K953">
        <v>5</v>
      </c>
      <c r="L953">
        <v>3</v>
      </c>
      <c r="M953" t="s">
        <v>72</v>
      </c>
      <c r="N953" s="4">
        <v>1828.81</v>
      </c>
      <c r="O953" t="s">
        <v>79</v>
      </c>
      <c r="P953" t="s">
        <v>51</v>
      </c>
      <c r="Q953" t="s">
        <v>63</v>
      </c>
      <c r="R953" t="s">
        <v>52</v>
      </c>
      <c r="S953" t="s">
        <v>39</v>
      </c>
      <c r="T953">
        <v>4</v>
      </c>
      <c r="U953" t="s">
        <v>41</v>
      </c>
      <c r="V953" t="s">
        <v>42</v>
      </c>
      <c r="W953" t="s">
        <v>54</v>
      </c>
      <c r="X953">
        <v>2</v>
      </c>
      <c r="Y953">
        <v>6</v>
      </c>
      <c r="Z953" t="s">
        <v>44</v>
      </c>
      <c r="AA953" t="s">
        <v>87</v>
      </c>
      <c r="AB953">
        <v>2</v>
      </c>
      <c r="AC953" t="s">
        <v>45</v>
      </c>
      <c r="AD953" t="s">
        <v>145</v>
      </c>
      <c r="AE953" s="15">
        <v>609.60333333333335</v>
      </c>
      <c r="AF953" s="4">
        <v>365.762</v>
      </c>
    </row>
    <row r="954" spans="1:32" x14ac:dyDescent="0.25">
      <c r="A954" t="s">
        <v>2941</v>
      </c>
      <c r="B954" t="s">
        <v>2942</v>
      </c>
      <c r="C954">
        <v>56</v>
      </c>
      <c r="D954" t="s">
        <v>58</v>
      </c>
      <c r="E954" t="s">
        <v>84</v>
      </c>
      <c r="F954" t="s">
        <v>34</v>
      </c>
      <c r="G954" t="s">
        <v>2943</v>
      </c>
      <c r="H954" s="1">
        <v>45359</v>
      </c>
      <c r="I954" s="1">
        <v>45623</v>
      </c>
      <c r="J954">
        <v>264</v>
      </c>
      <c r="K954">
        <v>3</v>
      </c>
      <c r="L954">
        <v>3</v>
      </c>
      <c r="M954" t="s">
        <v>61</v>
      </c>
      <c r="N954" s="4">
        <v>584.99</v>
      </c>
      <c r="O954" t="s">
        <v>73</v>
      </c>
      <c r="P954" t="s">
        <v>86</v>
      </c>
      <c r="Q954" t="s">
        <v>102</v>
      </c>
      <c r="R954" t="s">
        <v>40</v>
      </c>
      <c r="S954" t="s">
        <v>65</v>
      </c>
      <c r="T954">
        <v>2</v>
      </c>
      <c r="U954" t="s">
        <v>41</v>
      </c>
      <c r="V954" t="s">
        <v>53</v>
      </c>
      <c r="W954" t="s">
        <v>103</v>
      </c>
      <c r="X954">
        <v>3</v>
      </c>
      <c r="Y954">
        <v>11</v>
      </c>
      <c r="Z954" t="s">
        <v>44</v>
      </c>
      <c r="AA954" t="s">
        <v>87</v>
      </c>
      <c r="AB954">
        <v>5</v>
      </c>
      <c r="AC954" t="s">
        <v>164</v>
      </c>
      <c r="AD954" t="s">
        <v>145</v>
      </c>
      <c r="AE954" s="15">
        <v>194.99666666666667</v>
      </c>
      <c r="AF954" s="4">
        <v>194.99666666666667</v>
      </c>
    </row>
    <row r="955" spans="1:32" x14ac:dyDescent="0.25">
      <c r="A955" t="s">
        <v>2944</v>
      </c>
      <c r="B955" t="s">
        <v>2945</v>
      </c>
      <c r="C955">
        <v>37</v>
      </c>
      <c r="D955" t="s">
        <v>58</v>
      </c>
      <c r="E955" t="s">
        <v>77</v>
      </c>
      <c r="F955" t="s">
        <v>90</v>
      </c>
      <c r="G955" t="s">
        <v>2946</v>
      </c>
      <c r="H955" s="1">
        <v>45365</v>
      </c>
      <c r="I955" s="1">
        <v>45437</v>
      </c>
      <c r="J955">
        <v>72</v>
      </c>
      <c r="K955">
        <v>3</v>
      </c>
      <c r="L955">
        <v>3</v>
      </c>
      <c r="M955" t="s">
        <v>61</v>
      </c>
      <c r="N955" s="4">
        <v>1501.92</v>
      </c>
      <c r="O955" t="s">
        <v>73</v>
      </c>
      <c r="P955" t="s">
        <v>86</v>
      </c>
      <c r="Q955" t="s">
        <v>74</v>
      </c>
      <c r="R955" t="s">
        <v>40</v>
      </c>
      <c r="S955" t="s">
        <v>65</v>
      </c>
      <c r="T955">
        <v>2</v>
      </c>
      <c r="U955" t="s">
        <v>87</v>
      </c>
      <c r="V955" t="s">
        <v>53</v>
      </c>
      <c r="W955" t="s">
        <v>103</v>
      </c>
      <c r="X955">
        <v>3</v>
      </c>
      <c r="Y955">
        <v>5</v>
      </c>
      <c r="Z955" t="s">
        <v>55</v>
      </c>
      <c r="AA955" t="s">
        <v>87</v>
      </c>
      <c r="AB955">
        <v>1</v>
      </c>
      <c r="AC955" t="s">
        <v>66</v>
      </c>
      <c r="AD955" t="s">
        <v>46</v>
      </c>
      <c r="AE955" s="15">
        <v>500.64000000000004</v>
      </c>
      <c r="AF955" s="4">
        <v>500.64000000000004</v>
      </c>
    </row>
    <row r="956" spans="1:32" x14ac:dyDescent="0.25">
      <c r="A956" t="s">
        <v>2947</v>
      </c>
      <c r="B956" t="s">
        <v>2948</v>
      </c>
      <c r="C956">
        <v>60</v>
      </c>
      <c r="D956" t="s">
        <v>58</v>
      </c>
      <c r="E956" t="s">
        <v>109</v>
      </c>
      <c r="F956" t="s">
        <v>34</v>
      </c>
      <c r="G956" t="s">
        <v>2949</v>
      </c>
      <c r="H956" s="1">
        <v>45611</v>
      </c>
      <c r="I956" s="1">
        <v>45643</v>
      </c>
      <c r="J956">
        <v>32</v>
      </c>
      <c r="K956">
        <v>6</v>
      </c>
      <c r="L956">
        <v>1</v>
      </c>
      <c r="M956" t="s">
        <v>61</v>
      </c>
      <c r="N956" s="4">
        <v>1425.27</v>
      </c>
      <c r="O956" t="s">
        <v>73</v>
      </c>
      <c r="P956" t="s">
        <v>80</v>
      </c>
      <c r="Q956" t="s">
        <v>74</v>
      </c>
      <c r="R956" t="s">
        <v>52</v>
      </c>
      <c r="S956" t="s">
        <v>65</v>
      </c>
      <c r="T956">
        <v>5</v>
      </c>
      <c r="U956" t="s">
        <v>87</v>
      </c>
      <c r="V956" t="s">
        <v>53</v>
      </c>
      <c r="W956" t="s">
        <v>54</v>
      </c>
      <c r="X956">
        <v>11</v>
      </c>
      <c r="Y956">
        <v>12</v>
      </c>
      <c r="Z956" t="s">
        <v>55</v>
      </c>
      <c r="AA956" t="s">
        <v>87</v>
      </c>
      <c r="AB956">
        <v>4</v>
      </c>
      <c r="AC956" t="s">
        <v>98</v>
      </c>
      <c r="AD956" t="s">
        <v>145</v>
      </c>
      <c r="AE956" s="15">
        <v>1425.27</v>
      </c>
      <c r="AF956" s="4">
        <v>237.54499999999999</v>
      </c>
    </row>
    <row r="957" spans="1:32" x14ac:dyDescent="0.25">
      <c r="A957" t="s">
        <v>2950</v>
      </c>
      <c r="B957" t="s">
        <v>2951</v>
      </c>
      <c r="C957">
        <v>48</v>
      </c>
      <c r="D957" t="s">
        <v>32</v>
      </c>
      <c r="E957" t="s">
        <v>77</v>
      </c>
      <c r="F957" t="s">
        <v>34</v>
      </c>
      <c r="G957" t="s">
        <v>2952</v>
      </c>
      <c r="H957" s="1">
        <v>45461</v>
      </c>
      <c r="I957" s="1">
        <v>45507</v>
      </c>
      <c r="J957">
        <v>46</v>
      </c>
      <c r="K957">
        <v>10</v>
      </c>
      <c r="L957">
        <v>4</v>
      </c>
      <c r="M957" t="s">
        <v>72</v>
      </c>
      <c r="N957" s="4">
        <v>1174.8499999999999</v>
      </c>
      <c r="O957" t="s">
        <v>37</v>
      </c>
      <c r="P957" t="s">
        <v>118</v>
      </c>
      <c r="Q957" t="s">
        <v>102</v>
      </c>
      <c r="R957" t="s">
        <v>40</v>
      </c>
      <c r="S957" t="s">
        <v>39</v>
      </c>
      <c r="T957">
        <v>9</v>
      </c>
      <c r="U957" t="s">
        <v>41</v>
      </c>
      <c r="V957" t="s">
        <v>42</v>
      </c>
      <c r="W957" t="s">
        <v>103</v>
      </c>
      <c r="X957">
        <v>6</v>
      </c>
      <c r="Y957">
        <v>8</v>
      </c>
      <c r="Z957" t="s">
        <v>44</v>
      </c>
      <c r="AA957" t="s">
        <v>87</v>
      </c>
      <c r="AB957">
        <v>1</v>
      </c>
      <c r="AC957" t="s">
        <v>66</v>
      </c>
      <c r="AD957" t="s">
        <v>93</v>
      </c>
      <c r="AE957" s="15">
        <v>293.71249999999998</v>
      </c>
      <c r="AF957" s="4">
        <v>117.48499999999999</v>
      </c>
    </row>
    <row r="958" spans="1:32" x14ac:dyDescent="0.25">
      <c r="A958" t="s">
        <v>2953</v>
      </c>
      <c r="B958" t="s">
        <v>2954</v>
      </c>
      <c r="C958">
        <v>56</v>
      </c>
      <c r="D958" t="s">
        <v>32</v>
      </c>
      <c r="E958" t="s">
        <v>109</v>
      </c>
      <c r="F958" t="s">
        <v>34</v>
      </c>
      <c r="G958" t="s">
        <v>2955</v>
      </c>
      <c r="H958" s="1">
        <v>45331</v>
      </c>
      <c r="I958" s="1">
        <v>45645</v>
      </c>
      <c r="J958">
        <v>314</v>
      </c>
      <c r="K958">
        <v>6</v>
      </c>
      <c r="L958">
        <v>1</v>
      </c>
      <c r="M958" t="s">
        <v>36</v>
      </c>
      <c r="N958" s="4">
        <v>823.68</v>
      </c>
      <c r="O958" t="s">
        <v>79</v>
      </c>
      <c r="P958" t="s">
        <v>62</v>
      </c>
      <c r="Q958" t="s">
        <v>39</v>
      </c>
      <c r="R958" t="s">
        <v>40</v>
      </c>
      <c r="S958" t="s">
        <v>39</v>
      </c>
      <c r="T958">
        <v>5</v>
      </c>
      <c r="U958" t="s">
        <v>41</v>
      </c>
      <c r="V958" t="s">
        <v>81</v>
      </c>
      <c r="W958" t="s">
        <v>103</v>
      </c>
      <c r="X958">
        <v>2</v>
      </c>
      <c r="Y958">
        <v>12</v>
      </c>
      <c r="Z958" t="s">
        <v>55</v>
      </c>
      <c r="AA958" t="s">
        <v>87</v>
      </c>
      <c r="AB958">
        <v>2</v>
      </c>
      <c r="AC958" t="s">
        <v>45</v>
      </c>
      <c r="AD958" t="s">
        <v>145</v>
      </c>
      <c r="AE958" s="15">
        <v>823.68</v>
      </c>
      <c r="AF958" s="4">
        <v>137.28</v>
      </c>
    </row>
    <row r="959" spans="1:32" x14ac:dyDescent="0.25">
      <c r="A959" t="s">
        <v>2956</v>
      </c>
      <c r="B959" t="s">
        <v>2957</v>
      </c>
      <c r="C959">
        <v>24</v>
      </c>
      <c r="D959" t="s">
        <v>32</v>
      </c>
      <c r="E959" t="s">
        <v>33</v>
      </c>
      <c r="F959" t="s">
        <v>90</v>
      </c>
      <c r="G959" t="s">
        <v>2958</v>
      </c>
      <c r="H959" s="1">
        <v>45571</v>
      </c>
      <c r="I959" s="1">
        <v>45607</v>
      </c>
      <c r="J959">
        <v>36</v>
      </c>
      <c r="K959">
        <v>12</v>
      </c>
      <c r="L959">
        <v>2</v>
      </c>
      <c r="M959" t="s">
        <v>61</v>
      </c>
      <c r="N959" s="4">
        <v>374.51</v>
      </c>
      <c r="O959" t="s">
        <v>79</v>
      </c>
      <c r="P959" t="s">
        <v>118</v>
      </c>
      <c r="Q959" t="s">
        <v>74</v>
      </c>
      <c r="R959" t="s">
        <v>40</v>
      </c>
      <c r="S959" t="s">
        <v>119</v>
      </c>
      <c r="T959">
        <v>11</v>
      </c>
      <c r="U959" t="s">
        <v>87</v>
      </c>
      <c r="V959" t="s">
        <v>42</v>
      </c>
      <c r="W959" t="s">
        <v>54</v>
      </c>
      <c r="X959">
        <v>10</v>
      </c>
      <c r="Y959">
        <v>11</v>
      </c>
      <c r="Z959" t="s">
        <v>44</v>
      </c>
      <c r="AA959" t="s">
        <v>87</v>
      </c>
      <c r="AB959">
        <v>2</v>
      </c>
      <c r="AC959" t="s">
        <v>3109</v>
      </c>
      <c r="AD959" t="s">
        <v>67</v>
      </c>
      <c r="AE959" s="15">
        <v>187.255</v>
      </c>
      <c r="AF959" s="4">
        <v>31.209166666666665</v>
      </c>
    </row>
    <row r="960" spans="1:32" x14ac:dyDescent="0.25">
      <c r="A960" t="s">
        <v>2959</v>
      </c>
      <c r="B960" t="s">
        <v>2960</v>
      </c>
      <c r="C960">
        <v>42</v>
      </c>
      <c r="D960" t="s">
        <v>32</v>
      </c>
      <c r="E960" t="s">
        <v>84</v>
      </c>
      <c r="F960" t="s">
        <v>34</v>
      </c>
      <c r="G960" t="s">
        <v>2961</v>
      </c>
      <c r="H960" s="1">
        <v>45345</v>
      </c>
      <c r="I960" s="1">
        <v>45468</v>
      </c>
      <c r="J960">
        <v>123</v>
      </c>
      <c r="K960">
        <v>12</v>
      </c>
      <c r="L960">
        <v>2</v>
      </c>
      <c r="M960" t="s">
        <v>36</v>
      </c>
      <c r="N960" s="4">
        <v>155.1</v>
      </c>
      <c r="O960" t="s">
        <v>37</v>
      </c>
      <c r="P960" t="s">
        <v>51</v>
      </c>
      <c r="Q960" t="s">
        <v>39</v>
      </c>
      <c r="R960" t="s">
        <v>64</v>
      </c>
      <c r="S960" t="s">
        <v>39</v>
      </c>
      <c r="T960">
        <v>11</v>
      </c>
      <c r="U960" t="s">
        <v>87</v>
      </c>
      <c r="V960" t="s">
        <v>81</v>
      </c>
      <c r="W960" t="s">
        <v>43</v>
      </c>
      <c r="X960">
        <v>2</v>
      </c>
      <c r="Y960">
        <v>6</v>
      </c>
      <c r="Z960" t="s">
        <v>44</v>
      </c>
      <c r="AA960" t="s">
        <v>41</v>
      </c>
      <c r="AB960">
        <v>3</v>
      </c>
      <c r="AC960" t="s">
        <v>66</v>
      </c>
      <c r="AD960" t="s">
        <v>93</v>
      </c>
      <c r="AE960" s="15">
        <v>77.55</v>
      </c>
      <c r="AF960" s="4">
        <v>12.924999999999999</v>
      </c>
    </row>
    <row r="961" spans="1:32" x14ac:dyDescent="0.25">
      <c r="A961" t="s">
        <v>2962</v>
      </c>
      <c r="B961" t="s">
        <v>2963</v>
      </c>
      <c r="C961">
        <v>23</v>
      </c>
      <c r="D961" t="s">
        <v>96</v>
      </c>
      <c r="E961" t="s">
        <v>59</v>
      </c>
      <c r="F961" t="s">
        <v>34</v>
      </c>
      <c r="G961" t="s">
        <v>2964</v>
      </c>
      <c r="H961" s="1">
        <v>45345</v>
      </c>
      <c r="I961" s="1">
        <v>45605</v>
      </c>
      <c r="J961">
        <v>260</v>
      </c>
      <c r="K961">
        <v>9</v>
      </c>
      <c r="L961">
        <v>3</v>
      </c>
      <c r="M961" t="s">
        <v>72</v>
      </c>
      <c r="N961" s="4">
        <v>1058.76</v>
      </c>
      <c r="O961" t="s">
        <v>37</v>
      </c>
      <c r="P961" t="s">
        <v>86</v>
      </c>
      <c r="Q961" t="s">
        <v>63</v>
      </c>
      <c r="R961" t="s">
        <v>52</v>
      </c>
      <c r="S961" t="s">
        <v>39</v>
      </c>
      <c r="T961">
        <v>8</v>
      </c>
      <c r="U961" t="s">
        <v>41</v>
      </c>
      <c r="V961" t="s">
        <v>81</v>
      </c>
      <c r="W961" t="s">
        <v>54</v>
      </c>
      <c r="X961">
        <v>2</v>
      </c>
      <c r="Y961">
        <v>11</v>
      </c>
      <c r="Z961" t="s">
        <v>55</v>
      </c>
      <c r="AA961" t="s">
        <v>41</v>
      </c>
      <c r="AB961">
        <v>3</v>
      </c>
      <c r="AC961" t="s">
        <v>45</v>
      </c>
      <c r="AD961" t="s">
        <v>67</v>
      </c>
      <c r="AE961" s="15">
        <v>352.92</v>
      </c>
      <c r="AF961" s="4">
        <v>117.64</v>
      </c>
    </row>
    <row r="962" spans="1:32" x14ac:dyDescent="0.25">
      <c r="A962" t="s">
        <v>2965</v>
      </c>
      <c r="B962" t="s">
        <v>2966</v>
      </c>
      <c r="C962">
        <v>64</v>
      </c>
      <c r="D962" t="s">
        <v>96</v>
      </c>
      <c r="E962" t="s">
        <v>77</v>
      </c>
      <c r="F962" t="s">
        <v>34</v>
      </c>
      <c r="G962" t="s">
        <v>2967</v>
      </c>
      <c r="H962" s="1">
        <v>45328</v>
      </c>
      <c r="I962" s="1">
        <v>45336</v>
      </c>
      <c r="J962">
        <v>8</v>
      </c>
      <c r="K962">
        <v>4</v>
      </c>
      <c r="L962">
        <v>4</v>
      </c>
      <c r="M962" t="s">
        <v>61</v>
      </c>
      <c r="N962" s="4">
        <v>1917.87</v>
      </c>
      <c r="O962" t="s">
        <v>73</v>
      </c>
      <c r="P962" t="s">
        <v>86</v>
      </c>
      <c r="Q962" t="s">
        <v>74</v>
      </c>
      <c r="R962" t="s">
        <v>64</v>
      </c>
      <c r="S962" t="s">
        <v>119</v>
      </c>
      <c r="T962">
        <v>3</v>
      </c>
      <c r="U962" t="s">
        <v>87</v>
      </c>
      <c r="V962" t="s">
        <v>81</v>
      </c>
      <c r="W962" t="s">
        <v>54</v>
      </c>
      <c r="X962">
        <v>2</v>
      </c>
      <c r="Y962">
        <v>2</v>
      </c>
      <c r="Z962" t="s">
        <v>44</v>
      </c>
      <c r="AA962" t="s">
        <v>41</v>
      </c>
      <c r="AB962">
        <v>3</v>
      </c>
      <c r="AC962" t="s">
        <v>114</v>
      </c>
      <c r="AD962" t="s">
        <v>145</v>
      </c>
      <c r="AE962" s="15">
        <v>479.46749999999997</v>
      </c>
      <c r="AF962" s="4">
        <v>479.46749999999997</v>
      </c>
    </row>
    <row r="963" spans="1:32" x14ac:dyDescent="0.25">
      <c r="A963" t="s">
        <v>2968</v>
      </c>
      <c r="B963" t="s">
        <v>2969</v>
      </c>
      <c r="C963">
        <v>22</v>
      </c>
      <c r="D963" t="s">
        <v>58</v>
      </c>
      <c r="E963" t="s">
        <v>84</v>
      </c>
      <c r="F963" t="s">
        <v>90</v>
      </c>
      <c r="G963" t="s">
        <v>2970</v>
      </c>
      <c r="H963" s="1">
        <v>45599</v>
      </c>
      <c r="I963" s="1">
        <v>45653</v>
      </c>
      <c r="J963">
        <v>54</v>
      </c>
      <c r="K963">
        <v>14</v>
      </c>
      <c r="L963">
        <v>4</v>
      </c>
      <c r="M963" t="s">
        <v>36</v>
      </c>
      <c r="N963" s="4">
        <v>386.33</v>
      </c>
      <c r="O963" t="s">
        <v>79</v>
      </c>
      <c r="P963" t="s">
        <v>92</v>
      </c>
      <c r="Q963" t="s">
        <v>39</v>
      </c>
      <c r="R963" t="s">
        <v>52</v>
      </c>
      <c r="S963" t="s">
        <v>39</v>
      </c>
      <c r="T963">
        <v>13</v>
      </c>
      <c r="U963" t="s">
        <v>41</v>
      </c>
      <c r="V963" t="s">
        <v>81</v>
      </c>
      <c r="W963" t="s">
        <v>54</v>
      </c>
      <c r="X963">
        <v>11</v>
      </c>
      <c r="Y963">
        <v>12</v>
      </c>
      <c r="Z963" t="s">
        <v>44</v>
      </c>
      <c r="AA963" t="s">
        <v>41</v>
      </c>
      <c r="AB963">
        <v>5</v>
      </c>
      <c r="AC963" t="s">
        <v>98</v>
      </c>
      <c r="AD963" t="s">
        <v>67</v>
      </c>
      <c r="AE963" s="15">
        <v>96.582499999999996</v>
      </c>
      <c r="AF963" s="4">
        <v>27.594999999999999</v>
      </c>
    </row>
    <row r="964" spans="1:32" x14ac:dyDescent="0.25">
      <c r="A964" t="s">
        <v>2971</v>
      </c>
      <c r="B964" t="s">
        <v>2972</v>
      </c>
      <c r="C964">
        <v>28</v>
      </c>
      <c r="D964" t="s">
        <v>96</v>
      </c>
      <c r="E964" t="s">
        <v>109</v>
      </c>
      <c r="F964" t="s">
        <v>90</v>
      </c>
      <c r="G964" t="s">
        <v>2973</v>
      </c>
      <c r="H964" s="1">
        <v>45334</v>
      </c>
      <c r="I964" s="1">
        <v>45349</v>
      </c>
      <c r="J964">
        <v>15</v>
      </c>
      <c r="K964">
        <v>11</v>
      </c>
      <c r="L964">
        <v>2</v>
      </c>
      <c r="M964" t="s">
        <v>36</v>
      </c>
      <c r="N964" s="4">
        <v>130.12</v>
      </c>
      <c r="O964" t="s">
        <v>73</v>
      </c>
      <c r="P964" t="s">
        <v>38</v>
      </c>
      <c r="Q964" t="s">
        <v>39</v>
      </c>
      <c r="R964" t="s">
        <v>52</v>
      </c>
      <c r="S964" t="s">
        <v>39</v>
      </c>
      <c r="T964">
        <v>10</v>
      </c>
      <c r="U964" t="s">
        <v>87</v>
      </c>
      <c r="V964" t="s">
        <v>53</v>
      </c>
      <c r="W964" t="s">
        <v>54</v>
      </c>
      <c r="X964">
        <v>2</v>
      </c>
      <c r="Y964">
        <v>2</v>
      </c>
      <c r="Z964" t="s">
        <v>55</v>
      </c>
      <c r="AA964" t="s">
        <v>41</v>
      </c>
      <c r="AB964">
        <v>2</v>
      </c>
      <c r="AC964" t="s">
        <v>3109</v>
      </c>
      <c r="AD964" t="s">
        <v>67</v>
      </c>
      <c r="AE964" s="15">
        <v>65.06</v>
      </c>
      <c r="AF964" s="4">
        <v>11.82909090909091</v>
      </c>
    </row>
    <row r="965" spans="1:32" x14ac:dyDescent="0.25">
      <c r="A965" t="s">
        <v>2974</v>
      </c>
      <c r="B965" t="s">
        <v>2975</v>
      </c>
      <c r="C965">
        <v>22</v>
      </c>
      <c r="D965" t="s">
        <v>58</v>
      </c>
      <c r="E965" t="s">
        <v>33</v>
      </c>
      <c r="F965" t="s">
        <v>90</v>
      </c>
      <c r="G965" t="s">
        <v>2976</v>
      </c>
      <c r="H965" s="1">
        <v>45344</v>
      </c>
      <c r="I965" s="1">
        <v>45617</v>
      </c>
      <c r="J965">
        <v>273</v>
      </c>
      <c r="K965">
        <v>2</v>
      </c>
      <c r="L965">
        <v>2</v>
      </c>
      <c r="M965" t="s">
        <v>36</v>
      </c>
      <c r="N965" s="4">
        <v>1599.24</v>
      </c>
      <c r="O965" t="s">
        <v>79</v>
      </c>
      <c r="P965" t="s">
        <v>86</v>
      </c>
      <c r="Q965" t="s">
        <v>39</v>
      </c>
      <c r="R965" t="s">
        <v>64</v>
      </c>
      <c r="S965" t="s">
        <v>39</v>
      </c>
      <c r="T965">
        <v>1</v>
      </c>
      <c r="U965" t="s">
        <v>87</v>
      </c>
      <c r="V965" t="s">
        <v>81</v>
      </c>
      <c r="W965" t="s">
        <v>54</v>
      </c>
      <c r="X965">
        <v>2</v>
      </c>
      <c r="Y965">
        <v>11</v>
      </c>
      <c r="Z965" t="s">
        <v>55</v>
      </c>
      <c r="AA965" t="s">
        <v>41</v>
      </c>
      <c r="AB965">
        <v>4</v>
      </c>
      <c r="AC965" t="s">
        <v>98</v>
      </c>
      <c r="AD965" t="s">
        <v>67</v>
      </c>
      <c r="AE965" s="15">
        <v>799.62</v>
      </c>
      <c r="AF965" s="4">
        <v>799.62</v>
      </c>
    </row>
    <row r="966" spans="1:32" x14ac:dyDescent="0.25">
      <c r="A966" t="s">
        <v>2977</v>
      </c>
      <c r="B966" t="s">
        <v>2978</v>
      </c>
      <c r="C966">
        <v>26</v>
      </c>
      <c r="D966" t="s">
        <v>58</v>
      </c>
      <c r="E966" t="s">
        <v>59</v>
      </c>
      <c r="F966" t="s">
        <v>90</v>
      </c>
      <c r="G966" t="s">
        <v>2979</v>
      </c>
      <c r="H966" s="1">
        <v>45326</v>
      </c>
      <c r="I966" s="1">
        <v>45590</v>
      </c>
      <c r="J966">
        <v>264</v>
      </c>
      <c r="K966">
        <v>8</v>
      </c>
      <c r="L966">
        <v>1</v>
      </c>
      <c r="M966" t="s">
        <v>61</v>
      </c>
      <c r="N966" s="4">
        <v>1323.48</v>
      </c>
      <c r="O966" t="s">
        <v>73</v>
      </c>
      <c r="P966" t="s">
        <v>38</v>
      </c>
      <c r="Q966" t="s">
        <v>74</v>
      </c>
      <c r="R966" t="s">
        <v>40</v>
      </c>
      <c r="S966" t="s">
        <v>228</v>
      </c>
      <c r="T966">
        <v>7</v>
      </c>
      <c r="U966" t="s">
        <v>87</v>
      </c>
      <c r="V966" t="s">
        <v>42</v>
      </c>
      <c r="W966" t="s">
        <v>54</v>
      </c>
      <c r="X966">
        <v>2</v>
      </c>
      <c r="Y966">
        <v>10</v>
      </c>
      <c r="Z966" t="s">
        <v>55</v>
      </c>
      <c r="AA966" t="s">
        <v>41</v>
      </c>
      <c r="AB966">
        <v>3</v>
      </c>
      <c r="AC966" t="s">
        <v>114</v>
      </c>
      <c r="AD966" t="s">
        <v>67</v>
      </c>
      <c r="AE966" s="15">
        <v>1323.48</v>
      </c>
      <c r="AF966" s="4">
        <v>165.435</v>
      </c>
    </row>
    <row r="967" spans="1:32" x14ac:dyDescent="0.25">
      <c r="A967" t="s">
        <v>2980</v>
      </c>
      <c r="B967" t="s">
        <v>2981</v>
      </c>
      <c r="C967">
        <v>63</v>
      </c>
      <c r="D967" t="s">
        <v>96</v>
      </c>
      <c r="E967" t="s">
        <v>109</v>
      </c>
      <c r="F967" t="s">
        <v>34</v>
      </c>
      <c r="G967" t="s">
        <v>2982</v>
      </c>
      <c r="H967" s="1">
        <v>45372</v>
      </c>
      <c r="I967" s="1">
        <v>45599</v>
      </c>
      <c r="J967">
        <v>227</v>
      </c>
      <c r="K967">
        <v>8</v>
      </c>
      <c r="L967">
        <v>2</v>
      </c>
      <c r="M967" t="s">
        <v>61</v>
      </c>
      <c r="N967" s="4">
        <v>254.32</v>
      </c>
      <c r="O967" t="s">
        <v>79</v>
      </c>
      <c r="P967" t="s">
        <v>86</v>
      </c>
      <c r="Q967" t="s">
        <v>63</v>
      </c>
      <c r="R967" t="s">
        <v>52</v>
      </c>
      <c r="S967" t="s">
        <v>65</v>
      </c>
      <c r="T967">
        <v>7</v>
      </c>
      <c r="U967" t="s">
        <v>41</v>
      </c>
      <c r="V967" t="s">
        <v>42</v>
      </c>
      <c r="W967" t="s">
        <v>54</v>
      </c>
      <c r="X967">
        <v>3</v>
      </c>
      <c r="Y967">
        <v>11</v>
      </c>
      <c r="Z967" t="s">
        <v>44</v>
      </c>
      <c r="AA967" t="s">
        <v>41</v>
      </c>
      <c r="AB967">
        <v>3</v>
      </c>
      <c r="AC967" t="s">
        <v>45</v>
      </c>
      <c r="AD967" t="s">
        <v>145</v>
      </c>
      <c r="AE967" s="15">
        <v>127.16</v>
      </c>
      <c r="AF967" s="4">
        <v>31.79</v>
      </c>
    </row>
    <row r="968" spans="1:32" x14ac:dyDescent="0.25">
      <c r="A968" t="s">
        <v>2983</v>
      </c>
      <c r="B968" t="s">
        <v>2984</v>
      </c>
      <c r="C968">
        <v>30</v>
      </c>
      <c r="D968" t="s">
        <v>32</v>
      </c>
      <c r="E968" t="s">
        <v>109</v>
      </c>
      <c r="F968" t="s">
        <v>34</v>
      </c>
      <c r="G968" t="s">
        <v>2985</v>
      </c>
      <c r="H968" s="1">
        <v>45516</v>
      </c>
      <c r="I968" s="1">
        <v>45620</v>
      </c>
      <c r="J968">
        <v>104</v>
      </c>
      <c r="K968">
        <v>13</v>
      </c>
      <c r="L968">
        <v>4</v>
      </c>
      <c r="M968" t="s">
        <v>72</v>
      </c>
      <c r="N968" s="4">
        <v>482.85</v>
      </c>
      <c r="O968" t="s">
        <v>79</v>
      </c>
      <c r="P968" t="s">
        <v>38</v>
      </c>
      <c r="Q968" t="s">
        <v>74</v>
      </c>
      <c r="R968" t="s">
        <v>52</v>
      </c>
      <c r="S968" t="s">
        <v>39</v>
      </c>
      <c r="T968">
        <v>12</v>
      </c>
      <c r="U968" t="s">
        <v>41</v>
      </c>
      <c r="V968" t="s">
        <v>53</v>
      </c>
      <c r="W968" t="s">
        <v>54</v>
      </c>
      <c r="X968">
        <v>8</v>
      </c>
      <c r="Y968">
        <v>11</v>
      </c>
      <c r="Z968" t="s">
        <v>55</v>
      </c>
      <c r="AA968" t="s">
        <v>41</v>
      </c>
      <c r="AB968">
        <v>3</v>
      </c>
      <c r="AC968" t="s">
        <v>3109</v>
      </c>
      <c r="AD968" t="s">
        <v>46</v>
      </c>
      <c r="AE968" s="15">
        <v>120.71250000000001</v>
      </c>
      <c r="AF968" s="4">
        <v>37.142307692307696</v>
      </c>
    </row>
    <row r="969" spans="1:32" x14ac:dyDescent="0.25">
      <c r="A969" t="s">
        <v>2986</v>
      </c>
      <c r="B969" t="s">
        <v>2987</v>
      </c>
      <c r="C969">
        <v>35</v>
      </c>
      <c r="D969" t="s">
        <v>58</v>
      </c>
      <c r="E969" t="s">
        <v>70</v>
      </c>
      <c r="F969" t="s">
        <v>90</v>
      </c>
      <c r="G969" t="s">
        <v>2988</v>
      </c>
      <c r="H969" s="1">
        <v>45570</v>
      </c>
      <c r="I969" s="1">
        <v>45654</v>
      </c>
      <c r="J969">
        <v>84</v>
      </c>
      <c r="K969">
        <v>7</v>
      </c>
      <c r="L969">
        <v>1</v>
      </c>
      <c r="M969" t="s">
        <v>36</v>
      </c>
      <c r="N969" s="4">
        <v>938.36</v>
      </c>
      <c r="O969" t="s">
        <v>79</v>
      </c>
      <c r="P969" t="s">
        <v>51</v>
      </c>
      <c r="Q969" t="s">
        <v>39</v>
      </c>
      <c r="R969" t="s">
        <v>40</v>
      </c>
      <c r="S969" t="s">
        <v>39</v>
      </c>
      <c r="T969">
        <v>6</v>
      </c>
      <c r="U969" t="s">
        <v>41</v>
      </c>
      <c r="V969" t="s">
        <v>81</v>
      </c>
      <c r="W969" t="s">
        <v>43</v>
      </c>
      <c r="X969">
        <v>10</v>
      </c>
      <c r="Y969">
        <v>12</v>
      </c>
      <c r="Z969" t="s">
        <v>55</v>
      </c>
      <c r="AA969" t="s">
        <v>87</v>
      </c>
      <c r="AB969">
        <v>1</v>
      </c>
      <c r="AC969" t="s">
        <v>66</v>
      </c>
      <c r="AD969" t="s">
        <v>46</v>
      </c>
      <c r="AE969" s="15">
        <v>938.36</v>
      </c>
      <c r="AF969" s="4">
        <v>134.05142857142857</v>
      </c>
    </row>
    <row r="970" spans="1:32" x14ac:dyDescent="0.25">
      <c r="A970" t="s">
        <v>2989</v>
      </c>
      <c r="B970" t="s">
        <v>2990</v>
      </c>
      <c r="C970">
        <v>37</v>
      </c>
      <c r="D970" t="s">
        <v>58</v>
      </c>
      <c r="E970" t="s">
        <v>84</v>
      </c>
      <c r="F970" t="s">
        <v>90</v>
      </c>
      <c r="G970" t="s">
        <v>2991</v>
      </c>
      <c r="H970" s="1">
        <v>45324</v>
      </c>
      <c r="I970" s="1">
        <v>45632</v>
      </c>
      <c r="J970">
        <v>308</v>
      </c>
      <c r="K970">
        <v>5</v>
      </c>
      <c r="L970">
        <v>2</v>
      </c>
      <c r="M970" t="s">
        <v>72</v>
      </c>
      <c r="N970" s="4">
        <v>125.84</v>
      </c>
      <c r="O970" t="s">
        <v>73</v>
      </c>
      <c r="P970" t="s">
        <v>92</v>
      </c>
      <c r="Q970" t="s">
        <v>63</v>
      </c>
      <c r="R970" t="s">
        <v>64</v>
      </c>
      <c r="S970" t="s">
        <v>39</v>
      </c>
      <c r="T970">
        <v>4</v>
      </c>
      <c r="U970" t="s">
        <v>41</v>
      </c>
      <c r="V970" t="s">
        <v>81</v>
      </c>
      <c r="W970" t="s">
        <v>54</v>
      </c>
      <c r="X970">
        <v>2</v>
      </c>
      <c r="Y970">
        <v>12</v>
      </c>
      <c r="Z970" t="s">
        <v>55</v>
      </c>
      <c r="AA970" t="s">
        <v>41</v>
      </c>
      <c r="AB970">
        <v>4</v>
      </c>
      <c r="AC970" t="s">
        <v>3109</v>
      </c>
      <c r="AD970" t="s">
        <v>46</v>
      </c>
      <c r="AE970" s="15">
        <v>62.92</v>
      </c>
      <c r="AF970" s="4">
        <v>25.167999999999999</v>
      </c>
    </row>
    <row r="971" spans="1:32" x14ac:dyDescent="0.25">
      <c r="A971" t="s">
        <v>2992</v>
      </c>
      <c r="B971" t="s">
        <v>2993</v>
      </c>
      <c r="C971">
        <v>25</v>
      </c>
      <c r="D971" t="s">
        <v>96</v>
      </c>
      <c r="E971" t="s">
        <v>77</v>
      </c>
      <c r="F971" t="s">
        <v>34</v>
      </c>
      <c r="G971" t="s">
        <v>2994</v>
      </c>
      <c r="H971" s="1">
        <v>45459</v>
      </c>
      <c r="I971" s="1">
        <v>45651</v>
      </c>
      <c r="J971">
        <v>192</v>
      </c>
      <c r="K971">
        <v>7</v>
      </c>
      <c r="L971">
        <v>2</v>
      </c>
      <c r="M971" t="s">
        <v>36</v>
      </c>
      <c r="N971" s="4">
        <v>1030.94</v>
      </c>
      <c r="O971" t="s">
        <v>73</v>
      </c>
      <c r="P971" t="s">
        <v>92</v>
      </c>
      <c r="Q971" t="s">
        <v>39</v>
      </c>
      <c r="R971" t="s">
        <v>40</v>
      </c>
      <c r="S971" t="s">
        <v>39</v>
      </c>
      <c r="T971">
        <v>6</v>
      </c>
      <c r="U971" t="s">
        <v>41</v>
      </c>
      <c r="V971" t="s">
        <v>53</v>
      </c>
      <c r="W971" t="s">
        <v>43</v>
      </c>
      <c r="X971">
        <v>6</v>
      </c>
      <c r="Y971">
        <v>12</v>
      </c>
      <c r="Z971" t="s">
        <v>44</v>
      </c>
      <c r="AA971" t="s">
        <v>41</v>
      </c>
      <c r="AB971">
        <v>5</v>
      </c>
      <c r="AC971" t="s">
        <v>164</v>
      </c>
      <c r="AD971" t="s">
        <v>67</v>
      </c>
      <c r="AE971" s="15">
        <v>515.47</v>
      </c>
      <c r="AF971" s="4">
        <v>147.27714285714288</v>
      </c>
    </row>
    <row r="972" spans="1:32" x14ac:dyDescent="0.25">
      <c r="A972" t="s">
        <v>2995</v>
      </c>
      <c r="B972" t="s">
        <v>2996</v>
      </c>
      <c r="C972">
        <v>49</v>
      </c>
      <c r="D972" t="s">
        <v>58</v>
      </c>
      <c r="E972" t="s">
        <v>59</v>
      </c>
      <c r="F972" t="s">
        <v>90</v>
      </c>
      <c r="G972" t="s">
        <v>2997</v>
      </c>
      <c r="H972" s="1">
        <v>45431</v>
      </c>
      <c r="I972" s="1">
        <v>45551</v>
      </c>
      <c r="J972">
        <v>120</v>
      </c>
      <c r="K972">
        <v>1</v>
      </c>
      <c r="L972">
        <v>4</v>
      </c>
      <c r="M972" t="s">
        <v>61</v>
      </c>
      <c r="N972" s="4">
        <v>1915.07</v>
      </c>
      <c r="O972" t="s">
        <v>79</v>
      </c>
      <c r="P972" t="s">
        <v>51</v>
      </c>
      <c r="Q972" t="s">
        <v>102</v>
      </c>
      <c r="R972" t="s">
        <v>40</v>
      </c>
      <c r="S972" t="s">
        <v>129</v>
      </c>
      <c r="T972">
        <v>0</v>
      </c>
      <c r="U972" t="s">
        <v>87</v>
      </c>
      <c r="V972" t="s">
        <v>53</v>
      </c>
      <c r="W972" t="s">
        <v>54</v>
      </c>
      <c r="X972">
        <v>5</v>
      </c>
      <c r="Y972">
        <v>9</v>
      </c>
      <c r="Z972" t="s">
        <v>55</v>
      </c>
      <c r="AA972" t="s">
        <v>87</v>
      </c>
      <c r="AB972">
        <v>2</v>
      </c>
      <c r="AC972" t="s">
        <v>98</v>
      </c>
      <c r="AD972" t="s">
        <v>93</v>
      </c>
      <c r="AE972" s="15">
        <v>478.76749999999998</v>
      </c>
      <c r="AF972" s="4">
        <v>1915.07</v>
      </c>
    </row>
    <row r="973" spans="1:32" x14ac:dyDescent="0.25">
      <c r="A973" t="s">
        <v>2998</v>
      </c>
      <c r="B973" t="s">
        <v>2999</v>
      </c>
      <c r="C973">
        <v>29</v>
      </c>
      <c r="D973" t="s">
        <v>96</v>
      </c>
      <c r="E973" t="s">
        <v>77</v>
      </c>
      <c r="F973" t="s">
        <v>90</v>
      </c>
      <c r="G973" t="s">
        <v>3000</v>
      </c>
      <c r="H973" s="1">
        <v>45348</v>
      </c>
      <c r="I973" s="1">
        <v>45503</v>
      </c>
      <c r="J973">
        <v>155</v>
      </c>
      <c r="K973">
        <v>7</v>
      </c>
      <c r="L973">
        <v>3</v>
      </c>
      <c r="M973" t="s">
        <v>61</v>
      </c>
      <c r="N973" s="4">
        <v>1933.15</v>
      </c>
      <c r="O973" t="s">
        <v>73</v>
      </c>
      <c r="P973" t="s">
        <v>80</v>
      </c>
      <c r="Q973" t="s">
        <v>102</v>
      </c>
      <c r="R973" t="s">
        <v>40</v>
      </c>
      <c r="S973" t="s">
        <v>65</v>
      </c>
      <c r="T973">
        <v>6</v>
      </c>
      <c r="U973" t="s">
        <v>41</v>
      </c>
      <c r="V973" t="s">
        <v>81</v>
      </c>
      <c r="W973" t="s">
        <v>54</v>
      </c>
      <c r="X973">
        <v>2</v>
      </c>
      <c r="Y973">
        <v>7</v>
      </c>
      <c r="Z973" t="s">
        <v>44</v>
      </c>
      <c r="AA973" t="s">
        <v>41</v>
      </c>
      <c r="AB973">
        <v>2</v>
      </c>
      <c r="AC973" t="s">
        <v>98</v>
      </c>
      <c r="AD973" t="s">
        <v>67</v>
      </c>
      <c r="AE973" s="15">
        <v>644.38333333333333</v>
      </c>
      <c r="AF973" s="4">
        <v>276.16428571428571</v>
      </c>
    </row>
    <row r="974" spans="1:32" x14ac:dyDescent="0.25">
      <c r="A974" t="s">
        <v>3001</v>
      </c>
      <c r="B974" t="s">
        <v>3002</v>
      </c>
      <c r="C974">
        <v>41</v>
      </c>
      <c r="D974" t="s">
        <v>58</v>
      </c>
      <c r="E974" t="s">
        <v>84</v>
      </c>
      <c r="F974" t="s">
        <v>90</v>
      </c>
      <c r="G974" t="s">
        <v>3003</v>
      </c>
      <c r="H974" s="1">
        <v>45337</v>
      </c>
      <c r="I974" s="1">
        <v>45386</v>
      </c>
      <c r="J974">
        <v>49</v>
      </c>
      <c r="K974">
        <v>2</v>
      </c>
      <c r="L974">
        <v>1</v>
      </c>
      <c r="M974" t="s">
        <v>36</v>
      </c>
      <c r="N974" s="4">
        <v>112.52</v>
      </c>
      <c r="O974" t="s">
        <v>37</v>
      </c>
      <c r="P974" t="s">
        <v>62</v>
      </c>
      <c r="Q974" t="s">
        <v>39</v>
      </c>
      <c r="R974" t="s">
        <v>64</v>
      </c>
      <c r="S974" t="s">
        <v>39</v>
      </c>
      <c r="T974">
        <v>1</v>
      </c>
      <c r="U974" t="s">
        <v>41</v>
      </c>
      <c r="V974" t="s">
        <v>81</v>
      </c>
      <c r="W974" t="s">
        <v>54</v>
      </c>
      <c r="X974">
        <v>2</v>
      </c>
      <c r="Y974">
        <v>4</v>
      </c>
      <c r="Z974" t="s">
        <v>44</v>
      </c>
      <c r="AA974" t="s">
        <v>87</v>
      </c>
      <c r="AB974">
        <v>4</v>
      </c>
      <c r="AC974" t="s">
        <v>114</v>
      </c>
      <c r="AD974" t="s">
        <v>93</v>
      </c>
      <c r="AE974" s="15">
        <v>112.52</v>
      </c>
      <c r="AF974" s="4">
        <v>56.26</v>
      </c>
    </row>
    <row r="975" spans="1:32" x14ac:dyDescent="0.25">
      <c r="A975" t="s">
        <v>3004</v>
      </c>
      <c r="B975" t="s">
        <v>3005</v>
      </c>
      <c r="C975">
        <v>63</v>
      </c>
      <c r="D975" t="s">
        <v>32</v>
      </c>
      <c r="E975" t="s">
        <v>84</v>
      </c>
      <c r="F975" t="s">
        <v>34</v>
      </c>
      <c r="G975" t="s">
        <v>3006</v>
      </c>
      <c r="H975" s="1">
        <v>45530</v>
      </c>
      <c r="I975" s="1">
        <v>45572</v>
      </c>
      <c r="J975">
        <v>42</v>
      </c>
      <c r="K975">
        <v>13</v>
      </c>
      <c r="L975">
        <v>4</v>
      </c>
      <c r="M975" t="s">
        <v>36</v>
      </c>
      <c r="N975" s="4">
        <v>976.28</v>
      </c>
      <c r="O975" t="s">
        <v>79</v>
      </c>
      <c r="P975" t="s">
        <v>62</v>
      </c>
      <c r="Q975" t="s">
        <v>39</v>
      </c>
      <c r="R975" t="s">
        <v>40</v>
      </c>
      <c r="S975" t="s">
        <v>39</v>
      </c>
      <c r="T975">
        <v>12</v>
      </c>
      <c r="U975" t="s">
        <v>41</v>
      </c>
      <c r="V975" t="s">
        <v>81</v>
      </c>
      <c r="W975" t="s">
        <v>54</v>
      </c>
      <c r="X975">
        <v>8</v>
      </c>
      <c r="Y975">
        <v>10</v>
      </c>
      <c r="Z975" t="s">
        <v>55</v>
      </c>
      <c r="AA975" t="s">
        <v>87</v>
      </c>
      <c r="AB975">
        <v>5</v>
      </c>
      <c r="AC975" t="s">
        <v>114</v>
      </c>
      <c r="AD975" t="s">
        <v>145</v>
      </c>
      <c r="AE975" s="15">
        <v>244.07</v>
      </c>
      <c r="AF975" s="4">
        <v>75.098461538461535</v>
      </c>
    </row>
    <row r="976" spans="1:32" x14ac:dyDescent="0.25">
      <c r="A976" t="s">
        <v>3007</v>
      </c>
      <c r="B976" t="s">
        <v>3008</v>
      </c>
      <c r="C976">
        <v>55</v>
      </c>
      <c r="D976" t="s">
        <v>32</v>
      </c>
      <c r="E976" t="s">
        <v>59</v>
      </c>
      <c r="F976" t="s">
        <v>34</v>
      </c>
      <c r="G976" t="s">
        <v>3009</v>
      </c>
      <c r="H976" s="1">
        <v>45484</v>
      </c>
      <c r="I976" s="1">
        <v>45493</v>
      </c>
      <c r="J976">
        <v>9</v>
      </c>
      <c r="K976">
        <v>2</v>
      </c>
      <c r="L976">
        <v>1</v>
      </c>
      <c r="M976" t="s">
        <v>36</v>
      </c>
      <c r="N976" s="4">
        <v>471.51</v>
      </c>
      <c r="O976" t="s">
        <v>79</v>
      </c>
      <c r="P976" t="s">
        <v>86</v>
      </c>
      <c r="Q976" t="s">
        <v>39</v>
      </c>
      <c r="R976" t="s">
        <v>40</v>
      </c>
      <c r="S976" t="s">
        <v>39</v>
      </c>
      <c r="T976">
        <v>1</v>
      </c>
      <c r="U976" t="s">
        <v>87</v>
      </c>
      <c r="V976" t="s">
        <v>42</v>
      </c>
      <c r="W976" t="s">
        <v>54</v>
      </c>
      <c r="X976">
        <v>7</v>
      </c>
      <c r="Y976">
        <v>7</v>
      </c>
      <c r="Z976" t="s">
        <v>55</v>
      </c>
      <c r="AA976" t="s">
        <v>41</v>
      </c>
      <c r="AB976">
        <v>2</v>
      </c>
      <c r="AC976" t="s">
        <v>98</v>
      </c>
      <c r="AD976" t="s">
        <v>145</v>
      </c>
      <c r="AE976" s="15">
        <v>471.51</v>
      </c>
      <c r="AF976" s="4">
        <v>235.755</v>
      </c>
    </row>
    <row r="977" spans="1:32" x14ac:dyDescent="0.25">
      <c r="A977" t="s">
        <v>3010</v>
      </c>
      <c r="B977" t="s">
        <v>3011</v>
      </c>
      <c r="C977">
        <v>21</v>
      </c>
      <c r="D977" t="s">
        <v>32</v>
      </c>
      <c r="E977" t="s">
        <v>109</v>
      </c>
      <c r="F977" t="s">
        <v>34</v>
      </c>
      <c r="G977" t="s">
        <v>3012</v>
      </c>
      <c r="H977" s="1">
        <v>45338</v>
      </c>
      <c r="I977" s="1">
        <v>45643</v>
      </c>
      <c r="J977">
        <v>305</v>
      </c>
      <c r="K977">
        <v>8</v>
      </c>
      <c r="L977">
        <v>4</v>
      </c>
      <c r="M977" t="s">
        <v>72</v>
      </c>
      <c r="N977" s="4">
        <v>421.24</v>
      </c>
      <c r="O977" t="s">
        <v>73</v>
      </c>
      <c r="P977" t="s">
        <v>86</v>
      </c>
      <c r="Q977" t="s">
        <v>63</v>
      </c>
      <c r="R977" t="s">
        <v>64</v>
      </c>
      <c r="S977" t="s">
        <v>39</v>
      </c>
      <c r="T977">
        <v>7</v>
      </c>
      <c r="U977" t="s">
        <v>87</v>
      </c>
      <c r="V977" t="s">
        <v>81</v>
      </c>
      <c r="W977" t="s">
        <v>43</v>
      </c>
      <c r="X977">
        <v>2</v>
      </c>
      <c r="Y977">
        <v>12</v>
      </c>
      <c r="Z977" t="s">
        <v>44</v>
      </c>
      <c r="AA977" t="s">
        <v>41</v>
      </c>
      <c r="AB977">
        <v>4</v>
      </c>
      <c r="AC977" t="s">
        <v>98</v>
      </c>
      <c r="AD977" t="s">
        <v>67</v>
      </c>
      <c r="AE977" s="15">
        <v>105.31</v>
      </c>
      <c r="AF977" s="4">
        <v>52.655000000000001</v>
      </c>
    </row>
    <row r="978" spans="1:32" x14ac:dyDescent="0.25">
      <c r="A978" t="s">
        <v>3013</v>
      </c>
      <c r="B978" t="s">
        <v>3014</v>
      </c>
      <c r="C978">
        <v>23</v>
      </c>
      <c r="D978" t="s">
        <v>58</v>
      </c>
      <c r="E978" t="s">
        <v>84</v>
      </c>
      <c r="F978" t="s">
        <v>34</v>
      </c>
      <c r="G978" t="s">
        <v>3015</v>
      </c>
      <c r="H978" s="1">
        <v>45407</v>
      </c>
      <c r="I978" s="1">
        <v>45622</v>
      </c>
      <c r="J978">
        <v>215</v>
      </c>
      <c r="K978">
        <v>12</v>
      </c>
      <c r="L978">
        <v>2</v>
      </c>
      <c r="M978" t="s">
        <v>61</v>
      </c>
      <c r="N978" s="4">
        <v>1307.54</v>
      </c>
      <c r="O978" t="s">
        <v>37</v>
      </c>
      <c r="P978" t="s">
        <v>38</v>
      </c>
      <c r="Q978" t="s">
        <v>102</v>
      </c>
      <c r="R978" t="s">
        <v>40</v>
      </c>
      <c r="S978" t="s">
        <v>119</v>
      </c>
      <c r="T978">
        <v>11</v>
      </c>
      <c r="U978" t="s">
        <v>87</v>
      </c>
      <c r="V978" t="s">
        <v>81</v>
      </c>
      <c r="W978" t="s">
        <v>54</v>
      </c>
      <c r="X978">
        <v>4</v>
      </c>
      <c r="Y978">
        <v>11</v>
      </c>
      <c r="Z978" t="s">
        <v>55</v>
      </c>
      <c r="AA978" t="s">
        <v>87</v>
      </c>
      <c r="AB978">
        <v>4</v>
      </c>
      <c r="AC978" t="s">
        <v>98</v>
      </c>
      <c r="AD978" t="s">
        <v>67</v>
      </c>
      <c r="AE978" s="15">
        <v>653.77</v>
      </c>
      <c r="AF978" s="4">
        <v>108.96166666666666</v>
      </c>
    </row>
    <row r="979" spans="1:32" x14ac:dyDescent="0.25">
      <c r="A979" t="s">
        <v>3016</v>
      </c>
      <c r="B979" t="s">
        <v>3017</v>
      </c>
      <c r="C979">
        <v>27</v>
      </c>
      <c r="D979" t="s">
        <v>58</v>
      </c>
      <c r="E979" t="s">
        <v>109</v>
      </c>
      <c r="F979" t="s">
        <v>34</v>
      </c>
      <c r="G979" t="s">
        <v>3018</v>
      </c>
      <c r="H979" s="1">
        <v>45472</v>
      </c>
      <c r="I979" s="1">
        <v>45524</v>
      </c>
      <c r="J979">
        <v>52</v>
      </c>
      <c r="K979">
        <v>6</v>
      </c>
      <c r="L979">
        <v>2</v>
      </c>
      <c r="M979" t="s">
        <v>72</v>
      </c>
      <c r="N979" s="4">
        <v>1363.85</v>
      </c>
      <c r="O979" t="s">
        <v>73</v>
      </c>
      <c r="P979" t="s">
        <v>80</v>
      </c>
      <c r="Q979" t="s">
        <v>63</v>
      </c>
      <c r="R979" t="s">
        <v>40</v>
      </c>
      <c r="S979" t="s">
        <v>39</v>
      </c>
      <c r="T979">
        <v>5</v>
      </c>
      <c r="U979" t="s">
        <v>87</v>
      </c>
      <c r="V979" t="s">
        <v>53</v>
      </c>
      <c r="W979" t="s">
        <v>54</v>
      </c>
      <c r="X979">
        <v>6</v>
      </c>
      <c r="Y979">
        <v>8</v>
      </c>
      <c r="Z979" t="s">
        <v>55</v>
      </c>
      <c r="AA979" t="s">
        <v>41</v>
      </c>
      <c r="AB979">
        <v>2</v>
      </c>
      <c r="AC979" t="s">
        <v>98</v>
      </c>
      <c r="AD979" t="s">
        <v>67</v>
      </c>
      <c r="AE979" s="15">
        <v>681.92499999999995</v>
      </c>
      <c r="AF979" s="4">
        <v>227.30833333333331</v>
      </c>
    </row>
    <row r="980" spans="1:32" x14ac:dyDescent="0.25">
      <c r="A980" t="s">
        <v>3019</v>
      </c>
      <c r="B980" t="s">
        <v>3020</v>
      </c>
      <c r="C980">
        <v>58</v>
      </c>
      <c r="D980" t="s">
        <v>58</v>
      </c>
      <c r="E980" t="s">
        <v>84</v>
      </c>
      <c r="F980" t="s">
        <v>34</v>
      </c>
      <c r="G980" t="s">
        <v>3021</v>
      </c>
      <c r="H980" s="1">
        <v>45334</v>
      </c>
      <c r="I980" s="1">
        <v>45493</v>
      </c>
      <c r="J980">
        <v>159</v>
      </c>
      <c r="K980">
        <v>11</v>
      </c>
      <c r="L980">
        <v>2</v>
      </c>
      <c r="M980" t="s">
        <v>61</v>
      </c>
      <c r="N980" s="4">
        <v>469.9</v>
      </c>
      <c r="O980" t="s">
        <v>79</v>
      </c>
      <c r="P980" t="s">
        <v>86</v>
      </c>
      <c r="Q980" t="s">
        <v>74</v>
      </c>
      <c r="R980" t="s">
        <v>52</v>
      </c>
      <c r="S980" t="s">
        <v>228</v>
      </c>
      <c r="T980">
        <v>10</v>
      </c>
      <c r="U980" t="s">
        <v>87</v>
      </c>
      <c r="V980" t="s">
        <v>53</v>
      </c>
      <c r="W980" t="s">
        <v>103</v>
      </c>
      <c r="X980">
        <v>2</v>
      </c>
      <c r="Y980">
        <v>7</v>
      </c>
      <c r="Z980" t="s">
        <v>55</v>
      </c>
      <c r="AA980" t="s">
        <v>87</v>
      </c>
      <c r="AB980">
        <v>2</v>
      </c>
      <c r="AC980" t="s">
        <v>45</v>
      </c>
      <c r="AD980" t="s">
        <v>145</v>
      </c>
      <c r="AE980" s="15">
        <v>234.95</v>
      </c>
      <c r="AF980" s="4">
        <v>42.718181818181819</v>
      </c>
    </row>
    <row r="981" spans="1:32" x14ac:dyDescent="0.25">
      <c r="A981" t="s">
        <v>3022</v>
      </c>
      <c r="B981" t="s">
        <v>3023</v>
      </c>
      <c r="C981">
        <v>29</v>
      </c>
      <c r="D981" t="s">
        <v>32</v>
      </c>
      <c r="E981" t="s">
        <v>59</v>
      </c>
      <c r="F981" t="s">
        <v>34</v>
      </c>
      <c r="G981" t="s">
        <v>3024</v>
      </c>
      <c r="H981" s="1">
        <v>45307</v>
      </c>
      <c r="I981" s="1">
        <v>45459</v>
      </c>
      <c r="J981">
        <v>152</v>
      </c>
      <c r="K981">
        <v>14</v>
      </c>
      <c r="L981">
        <v>1</v>
      </c>
      <c r="M981" t="s">
        <v>36</v>
      </c>
      <c r="N981" s="4">
        <v>1351.82</v>
      </c>
      <c r="O981" t="s">
        <v>79</v>
      </c>
      <c r="P981" t="s">
        <v>86</v>
      </c>
      <c r="Q981" t="s">
        <v>39</v>
      </c>
      <c r="R981" t="s">
        <v>52</v>
      </c>
      <c r="S981" t="s">
        <v>39</v>
      </c>
      <c r="T981">
        <v>13</v>
      </c>
      <c r="U981" t="s">
        <v>87</v>
      </c>
      <c r="V981" t="s">
        <v>53</v>
      </c>
      <c r="W981" t="s">
        <v>54</v>
      </c>
      <c r="X981">
        <v>1</v>
      </c>
      <c r="Y981">
        <v>6</v>
      </c>
      <c r="Z981" t="s">
        <v>55</v>
      </c>
      <c r="AA981" t="s">
        <v>41</v>
      </c>
      <c r="AB981">
        <v>5</v>
      </c>
      <c r="AC981" t="s">
        <v>3109</v>
      </c>
      <c r="AD981" t="s">
        <v>67</v>
      </c>
      <c r="AE981" s="15">
        <v>1351.82</v>
      </c>
      <c r="AF981" s="4">
        <v>96.558571428571426</v>
      </c>
    </row>
    <row r="982" spans="1:32" x14ac:dyDescent="0.25">
      <c r="A982" t="s">
        <v>3025</v>
      </c>
      <c r="B982" t="s">
        <v>3026</v>
      </c>
      <c r="C982">
        <v>42</v>
      </c>
      <c r="D982" t="s">
        <v>96</v>
      </c>
      <c r="E982" t="s">
        <v>59</v>
      </c>
      <c r="F982" t="s">
        <v>90</v>
      </c>
      <c r="G982" t="s">
        <v>3027</v>
      </c>
      <c r="H982" s="1">
        <v>45292</v>
      </c>
      <c r="I982" s="1">
        <v>45348</v>
      </c>
      <c r="J982">
        <v>56</v>
      </c>
      <c r="K982">
        <v>10</v>
      </c>
      <c r="L982">
        <v>1</v>
      </c>
      <c r="M982" t="s">
        <v>61</v>
      </c>
      <c r="N982" s="4">
        <v>1445.75</v>
      </c>
      <c r="O982" t="s">
        <v>79</v>
      </c>
      <c r="P982" t="s">
        <v>118</v>
      </c>
      <c r="Q982" t="s">
        <v>63</v>
      </c>
      <c r="R982" t="s">
        <v>64</v>
      </c>
      <c r="S982" t="s">
        <v>129</v>
      </c>
      <c r="T982">
        <v>9</v>
      </c>
      <c r="U982" t="s">
        <v>87</v>
      </c>
      <c r="V982" t="s">
        <v>53</v>
      </c>
      <c r="W982" t="s">
        <v>43</v>
      </c>
      <c r="X982">
        <v>1</v>
      </c>
      <c r="Y982">
        <v>2</v>
      </c>
      <c r="Z982" t="s">
        <v>44</v>
      </c>
      <c r="AA982" t="s">
        <v>87</v>
      </c>
      <c r="AB982">
        <v>3</v>
      </c>
      <c r="AC982" t="s">
        <v>98</v>
      </c>
      <c r="AD982" t="s">
        <v>93</v>
      </c>
      <c r="AE982" s="15">
        <v>1445.75</v>
      </c>
      <c r="AF982" s="4">
        <v>144.57499999999999</v>
      </c>
    </row>
    <row r="983" spans="1:32" x14ac:dyDescent="0.25">
      <c r="A983" t="s">
        <v>3028</v>
      </c>
      <c r="B983" t="s">
        <v>3029</v>
      </c>
      <c r="C983">
        <v>26</v>
      </c>
      <c r="D983" t="s">
        <v>58</v>
      </c>
      <c r="E983" t="s">
        <v>70</v>
      </c>
      <c r="F983" t="s">
        <v>90</v>
      </c>
      <c r="G983" t="s">
        <v>3030</v>
      </c>
      <c r="H983" s="1">
        <v>45312</v>
      </c>
      <c r="I983" s="1">
        <v>45484</v>
      </c>
      <c r="J983">
        <v>172</v>
      </c>
      <c r="K983">
        <v>12</v>
      </c>
      <c r="L983">
        <v>2</v>
      </c>
      <c r="M983" t="s">
        <v>36</v>
      </c>
      <c r="N983" s="4">
        <v>469.16</v>
      </c>
      <c r="O983" t="s">
        <v>37</v>
      </c>
      <c r="P983" t="s">
        <v>38</v>
      </c>
      <c r="Q983" t="s">
        <v>39</v>
      </c>
      <c r="R983" t="s">
        <v>40</v>
      </c>
      <c r="S983" t="s">
        <v>39</v>
      </c>
      <c r="T983">
        <v>11</v>
      </c>
      <c r="U983" t="s">
        <v>87</v>
      </c>
      <c r="V983" t="s">
        <v>81</v>
      </c>
      <c r="W983" t="s">
        <v>54</v>
      </c>
      <c r="X983">
        <v>1</v>
      </c>
      <c r="Y983">
        <v>7</v>
      </c>
      <c r="Z983" t="s">
        <v>55</v>
      </c>
      <c r="AA983" t="s">
        <v>41</v>
      </c>
      <c r="AB983">
        <v>2</v>
      </c>
      <c r="AC983" t="s">
        <v>45</v>
      </c>
      <c r="AD983" t="s">
        <v>67</v>
      </c>
      <c r="AE983" s="15">
        <v>234.58</v>
      </c>
      <c r="AF983" s="4">
        <v>39.096666666666671</v>
      </c>
    </row>
    <row r="984" spans="1:32" x14ac:dyDescent="0.25">
      <c r="A984" t="s">
        <v>3031</v>
      </c>
      <c r="B984" t="s">
        <v>3032</v>
      </c>
      <c r="C984">
        <v>35</v>
      </c>
      <c r="D984" t="s">
        <v>96</v>
      </c>
      <c r="E984" t="s">
        <v>33</v>
      </c>
      <c r="F984" t="s">
        <v>90</v>
      </c>
      <c r="G984" t="s">
        <v>3033</v>
      </c>
      <c r="H984" s="1">
        <v>45343</v>
      </c>
      <c r="I984" s="1">
        <v>45546</v>
      </c>
      <c r="J984">
        <v>203</v>
      </c>
      <c r="K984">
        <v>9</v>
      </c>
      <c r="L984">
        <v>4</v>
      </c>
      <c r="M984" t="s">
        <v>72</v>
      </c>
      <c r="N984" s="4">
        <v>1576.93</v>
      </c>
      <c r="O984" t="s">
        <v>73</v>
      </c>
      <c r="P984" t="s">
        <v>86</v>
      </c>
      <c r="Q984" t="s">
        <v>102</v>
      </c>
      <c r="R984" t="s">
        <v>40</v>
      </c>
      <c r="S984" t="s">
        <v>39</v>
      </c>
      <c r="T984">
        <v>8</v>
      </c>
      <c r="U984" t="s">
        <v>41</v>
      </c>
      <c r="V984" t="s">
        <v>42</v>
      </c>
      <c r="W984" t="s">
        <v>43</v>
      </c>
      <c r="X984">
        <v>2</v>
      </c>
      <c r="Y984">
        <v>9</v>
      </c>
      <c r="Z984" t="s">
        <v>44</v>
      </c>
      <c r="AA984" t="s">
        <v>87</v>
      </c>
      <c r="AB984">
        <v>1</v>
      </c>
      <c r="AC984" t="s">
        <v>66</v>
      </c>
      <c r="AD984" t="s">
        <v>46</v>
      </c>
      <c r="AE984" s="15">
        <v>394.23250000000002</v>
      </c>
      <c r="AF984" s="4">
        <v>175.21444444444444</v>
      </c>
    </row>
    <row r="985" spans="1:32" x14ac:dyDescent="0.25">
      <c r="A985" t="s">
        <v>3034</v>
      </c>
      <c r="B985" t="s">
        <v>3035</v>
      </c>
      <c r="C985">
        <v>25</v>
      </c>
      <c r="D985" t="s">
        <v>96</v>
      </c>
      <c r="E985" t="s">
        <v>109</v>
      </c>
      <c r="F985" t="s">
        <v>90</v>
      </c>
      <c r="G985" t="s">
        <v>3036</v>
      </c>
      <c r="H985" s="1">
        <v>45457</v>
      </c>
      <c r="I985" s="1">
        <v>45475</v>
      </c>
      <c r="J985">
        <v>18</v>
      </c>
      <c r="K985">
        <v>8</v>
      </c>
      <c r="L985">
        <v>1</v>
      </c>
      <c r="M985" t="s">
        <v>36</v>
      </c>
      <c r="N985" s="4">
        <v>1455.37</v>
      </c>
      <c r="O985" t="s">
        <v>73</v>
      </c>
      <c r="P985" t="s">
        <v>51</v>
      </c>
      <c r="Q985" t="s">
        <v>39</v>
      </c>
      <c r="R985" t="s">
        <v>64</v>
      </c>
      <c r="S985" t="s">
        <v>39</v>
      </c>
      <c r="T985">
        <v>7</v>
      </c>
      <c r="U985" t="s">
        <v>87</v>
      </c>
      <c r="V985" t="s">
        <v>53</v>
      </c>
      <c r="W985" t="s">
        <v>54</v>
      </c>
      <c r="X985">
        <v>6</v>
      </c>
      <c r="Y985">
        <v>7</v>
      </c>
      <c r="Z985" t="s">
        <v>44</v>
      </c>
      <c r="AA985" t="s">
        <v>41</v>
      </c>
      <c r="AB985">
        <v>2</v>
      </c>
      <c r="AC985" t="s">
        <v>45</v>
      </c>
      <c r="AD985" t="s">
        <v>67</v>
      </c>
      <c r="AE985" s="15">
        <v>1455.37</v>
      </c>
      <c r="AF985" s="4">
        <v>181.92124999999999</v>
      </c>
    </row>
    <row r="986" spans="1:32" x14ac:dyDescent="0.25">
      <c r="A986" t="s">
        <v>3037</v>
      </c>
      <c r="B986" t="s">
        <v>3038</v>
      </c>
      <c r="C986">
        <v>23</v>
      </c>
      <c r="D986" t="s">
        <v>96</v>
      </c>
      <c r="E986" t="s">
        <v>109</v>
      </c>
      <c r="F986" t="s">
        <v>90</v>
      </c>
      <c r="G986" t="s">
        <v>3039</v>
      </c>
      <c r="H986" s="1">
        <v>45533</v>
      </c>
      <c r="I986" s="1">
        <v>45586</v>
      </c>
      <c r="J986">
        <v>53</v>
      </c>
      <c r="K986">
        <v>12</v>
      </c>
      <c r="L986">
        <v>1</v>
      </c>
      <c r="M986" t="s">
        <v>72</v>
      </c>
      <c r="N986" s="4">
        <v>994.2</v>
      </c>
      <c r="O986" t="s">
        <v>79</v>
      </c>
      <c r="P986" t="s">
        <v>92</v>
      </c>
      <c r="Q986" t="s">
        <v>74</v>
      </c>
      <c r="R986" t="s">
        <v>40</v>
      </c>
      <c r="S986" t="s">
        <v>39</v>
      </c>
      <c r="T986">
        <v>11</v>
      </c>
      <c r="U986" t="s">
        <v>41</v>
      </c>
      <c r="V986" t="s">
        <v>53</v>
      </c>
      <c r="W986" t="s">
        <v>54</v>
      </c>
      <c r="X986">
        <v>8</v>
      </c>
      <c r="Y986">
        <v>10</v>
      </c>
      <c r="Z986" t="s">
        <v>55</v>
      </c>
      <c r="AA986" t="s">
        <v>41</v>
      </c>
      <c r="AB986">
        <v>1</v>
      </c>
      <c r="AC986" t="s">
        <v>3109</v>
      </c>
      <c r="AD986" t="s">
        <v>67</v>
      </c>
      <c r="AE986" s="15">
        <v>994.2</v>
      </c>
      <c r="AF986" s="4">
        <v>82.850000000000009</v>
      </c>
    </row>
    <row r="987" spans="1:32" x14ac:dyDescent="0.25">
      <c r="A987" t="s">
        <v>3040</v>
      </c>
      <c r="B987" t="s">
        <v>3041</v>
      </c>
      <c r="C987">
        <v>48</v>
      </c>
      <c r="D987" t="s">
        <v>58</v>
      </c>
      <c r="E987" t="s">
        <v>77</v>
      </c>
      <c r="F987" t="s">
        <v>90</v>
      </c>
      <c r="G987" t="s">
        <v>3042</v>
      </c>
      <c r="H987" s="1">
        <v>45335</v>
      </c>
      <c r="I987" s="1">
        <v>45407</v>
      </c>
      <c r="J987">
        <v>72</v>
      </c>
      <c r="K987">
        <v>6</v>
      </c>
      <c r="L987">
        <v>1</v>
      </c>
      <c r="M987" t="s">
        <v>61</v>
      </c>
      <c r="N987" s="4">
        <v>536.12</v>
      </c>
      <c r="O987" t="s">
        <v>37</v>
      </c>
      <c r="P987" t="s">
        <v>38</v>
      </c>
      <c r="Q987" t="s">
        <v>63</v>
      </c>
      <c r="R987" t="s">
        <v>64</v>
      </c>
      <c r="S987" t="s">
        <v>65</v>
      </c>
      <c r="T987">
        <v>5</v>
      </c>
      <c r="U987" t="s">
        <v>41</v>
      </c>
      <c r="V987" t="s">
        <v>53</v>
      </c>
      <c r="W987" t="s">
        <v>103</v>
      </c>
      <c r="X987">
        <v>2</v>
      </c>
      <c r="Y987">
        <v>4</v>
      </c>
      <c r="Z987" t="s">
        <v>44</v>
      </c>
      <c r="AA987" t="s">
        <v>87</v>
      </c>
      <c r="AB987">
        <v>4</v>
      </c>
      <c r="AC987" t="s">
        <v>98</v>
      </c>
      <c r="AD987" t="s">
        <v>93</v>
      </c>
      <c r="AE987" s="15">
        <v>536.12</v>
      </c>
      <c r="AF987" s="4">
        <v>89.353333333333339</v>
      </c>
    </row>
    <row r="988" spans="1:32" x14ac:dyDescent="0.25">
      <c r="A988" t="s">
        <v>3043</v>
      </c>
      <c r="B988" t="s">
        <v>3044</v>
      </c>
      <c r="C988">
        <v>47</v>
      </c>
      <c r="D988" t="s">
        <v>58</v>
      </c>
      <c r="E988" t="s">
        <v>109</v>
      </c>
      <c r="F988" t="s">
        <v>34</v>
      </c>
      <c r="G988" t="s">
        <v>3045</v>
      </c>
      <c r="H988" s="1">
        <v>45353</v>
      </c>
      <c r="I988" s="1">
        <v>45548</v>
      </c>
      <c r="J988">
        <v>195</v>
      </c>
      <c r="K988">
        <v>14</v>
      </c>
      <c r="L988">
        <v>4</v>
      </c>
      <c r="M988" t="s">
        <v>61</v>
      </c>
      <c r="N988" s="4">
        <v>117.68</v>
      </c>
      <c r="O988" t="s">
        <v>79</v>
      </c>
      <c r="P988" t="s">
        <v>38</v>
      </c>
      <c r="Q988" t="s">
        <v>102</v>
      </c>
      <c r="R988" t="s">
        <v>52</v>
      </c>
      <c r="S988" t="s">
        <v>119</v>
      </c>
      <c r="T988">
        <v>13</v>
      </c>
      <c r="U988" t="s">
        <v>87</v>
      </c>
      <c r="V988" t="s">
        <v>81</v>
      </c>
      <c r="W988" t="s">
        <v>54</v>
      </c>
      <c r="X988">
        <v>3</v>
      </c>
      <c r="Y988">
        <v>9</v>
      </c>
      <c r="Z988" t="s">
        <v>55</v>
      </c>
      <c r="AA988" t="s">
        <v>41</v>
      </c>
      <c r="AB988">
        <v>1</v>
      </c>
      <c r="AC988" t="s">
        <v>66</v>
      </c>
      <c r="AD988" t="s">
        <v>93</v>
      </c>
      <c r="AE988" s="15">
        <v>29.42</v>
      </c>
      <c r="AF988" s="4">
        <v>8.4057142857142857</v>
      </c>
    </row>
    <row r="989" spans="1:32" x14ac:dyDescent="0.25">
      <c r="A989" t="s">
        <v>3046</v>
      </c>
      <c r="B989" t="s">
        <v>3047</v>
      </c>
      <c r="C989">
        <v>64</v>
      </c>
      <c r="D989" t="s">
        <v>58</v>
      </c>
      <c r="E989" t="s">
        <v>59</v>
      </c>
      <c r="F989" t="s">
        <v>90</v>
      </c>
      <c r="G989" t="s">
        <v>3048</v>
      </c>
      <c r="H989" s="1">
        <v>45483</v>
      </c>
      <c r="I989" s="1">
        <v>45531</v>
      </c>
      <c r="J989">
        <v>48</v>
      </c>
      <c r="K989">
        <v>12</v>
      </c>
      <c r="L989">
        <v>3</v>
      </c>
      <c r="M989" t="s">
        <v>36</v>
      </c>
      <c r="N989" s="4">
        <v>1417.17</v>
      </c>
      <c r="O989" t="s">
        <v>73</v>
      </c>
      <c r="P989" t="s">
        <v>80</v>
      </c>
      <c r="Q989" t="s">
        <v>39</v>
      </c>
      <c r="R989" t="s">
        <v>64</v>
      </c>
      <c r="S989" t="s">
        <v>39</v>
      </c>
      <c r="T989">
        <v>11</v>
      </c>
      <c r="U989" t="s">
        <v>41</v>
      </c>
      <c r="V989" t="s">
        <v>81</v>
      </c>
      <c r="W989" t="s">
        <v>103</v>
      </c>
      <c r="X989">
        <v>7</v>
      </c>
      <c r="Y989">
        <v>8</v>
      </c>
      <c r="Z989" t="s">
        <v>55</v>
      </c>
      <c r="AA989" t="s">
        <v>87</v>
      </c>
      <c r="AB989">
        <v>1</v>
      </c>
      <c r="AC989" t="s">
        <v>66</v>
      </c>
      <c r="AD989" t="s">
        <v>145</v>
      </c>
      <c r="AE989" s="15">
        <v>472.39000000000004</v>
      </c>
      <c r="AF989" s="4">
        <v>118.09750000000001</v>
      </c>
    </row>
    <row r="990" spans="1:32" x14ac:dyDescent="0.25">
      <c r="A990" t="s">
        <v>3049</v>
      </c>
      <c r="B990" t="s">
        <v>3050</v>
      </c>
      <c r="C990">
        <v>50</v>
      </c>
      <c r="D990" t="s">
        <v>32</v>
      </c>
      <c r="E990" t="s">
        <v>70</v>
      </c>
      <c r="F990" t="s">
        <v>34</v>
      </c>
      <c r="G990" t="s">
        <v>3051</v>
      </c>
      <c r="H990" s="1">
        <v>45531</v>
      </c>
      <c r="I990" s="1">
        <v>45557</v>
      </c>
      <c r="J990">
        <v>26</v>
      </c>
      <c r="K990">
        <v>6</v>
      </c>
      <c r="L990">
        <v>1</v>
      </c>
      <c r="M990" t="s">
        <v>36</v>
      </c>
      <c r="N990" s="4">
        <v>1784.63</v>
      </c>
      <c r="O990" t="s">
        <v>79</v>
      </c>
      <c r="P990" t="s">
        <v>51</v>
      </c>
      <c r="Q990" t="s">
        <v>39</v>
      </c>
      <c r="R990" t="s">
        <v>40</v>
      </c>
      <c r="S990" t="s">
        <v>39</v>
      </c>
      <c r="T990">
        <v>5</v>
      </c>
      <c r="U990" t="s">
        <v>87</v>
      </c>
      <c r="V990" t="s">
        <v>53</v>
      </c>
      <c r="W990" t="s">
        <v>43</v>
      </c>
      <c r="X990">
        <v>8</v>
      </c>
      <c r="Y990">
        <v>9</v>
      </c>
      <c r="Z990" t="s">
        <v>55</v>
      </c>
      <c r="AA990" t="s">
        <v>41</v>
      </c>
      <c r="AB990">
        <v>5</v>
      </c>
      <c r="AC990" t="s">
        <v>98</v>
      </c>
      <c r="AD990" t="s">
        <v>145</v>
      </c>
      <c r="AE990" s="15">
        <v>1784.63</v>
      </c>
      <c r="AF990" s="4">
        <v>297.43833333333333</v>
      </c>
    </row>
    <row r="991" spans="1:32" x14ac:dyDescent="0.25">
      <c r="A991" t="s">
        <v>3052</v>
      </c>
      <c r="B991" t="s">
        <v>3053</v>
      </c>
      <c r="C991">
        <v>25</v>
      </c>
      <c r="D991" t="s">
        <v>32</v>
      </c>
      <c r="E991" t="s">
        <v>77</v>
      </c>
      <c r="F991" t="s">
        <v>34</v>
      </c>
      <c r="G991" t="s">
        <v>3054</v>
      </c>
      <c r="H991" s="1">
        <v>45455</v>
      </c>
      <c r="I991" s="1">
        <v>45617</v>
      </c>
      <c r="J991">
        <v>162</v>
      </c>
      <c r="K991">
        <v>7</v>
      </c>
      <c r="L991">
        <v>3</v>
      </c>
      <c r="M991" t="s">
        <v>72</v>
      </c>
      <c r="N991" s="4">
        <v>1232.56</v>
      </c>
      <c r="O991" t="s">
        <v>79</v>
      </c>
      <c r="P991" t="s">
        <v>80</v>
      </c>
      <c r="Q991" t="s">
        <v>74</v>
      </c>
      <c r="R991" t="s">
        <v>64</v>
      </c>
      <c r="S991" t="s">
        <v>39</v>
      </c>
      <c r="T991">
        <v>6</v>
      </c>
      <c r="U991" t="s">
        <v>87</v>
      </c>
      <c r="V991" t="s">
        <v>81</v>
      </c>
      <c r="W991" t="s">
        <v>103</v>
      </c>
      <c r="X991">
        <v>6</v>
      </c>
      <c r="Y991">
        <v>11</v>
      </c>
      <c r="Z991" t="s">
        <v>55</v>
      </c>
      <c r="AA991" t="s">
        <v>41</v>
      </c>
      <c r="AB991">
        <v>5</v>
      </c>
      <c r="AC991" t="s">
        <v>114</v>
      </c>
      <c r="AD991" t="s">
        <v>67</v>
      </c>
      <c r="AE991" s="15">
        <v>410.8533333333333</v>
      </c>
      <c r="AF991" s="4">
        <v>176.07999999999998</v>
      </c>
    </row>
    <row r="992" spans="1:32" x14ac:dyDescent="0.25">
      <c r="A992" t="s">
        <v>3055</v>
      </c>
      <c r="B992" t="s">
        <v>3056</v>
      </c>
      <c r="C992">
        <v>36</v>
      </c>
      <c r="D992" t="s">
        <v>32</v>
      </c>
      <c r="E992" t="s">
        <v>77</v>
      </c>
      <c r="F992" t="s">
        <v>34</v>
      </c>
      <c r="G992" t="s">
        <v>3057</v>
      </c>
      <c r="H992" s="1">
        <v>45340</v>
      </c>
      <c r="I992" s="1">
        <v>45632</v>
      </c>
      <c r="J992">
        <v>292</v>
      </c>
      <c r="K992">
        <v>12</v>
      </c>
      <c r="L992">
        <v>3</v>
      </c>
      <c r="M992" t="s">
        <v>36</v>
      </c>
      <c r="N992" s="4">
        <v>1081.25</v>
      </c>
      <c r="O992" t="s">
        <v>79</v>
      </c>
      <c r="P992" t="s">
        <v>118</v>
      </c>
      <c r="Q992" t="s">
        <v>39</v>
      </c>
      <c r="R992" t="s">
        <v>40</v>
      </c>
      <c r="S992" t="s">
        <v>39</v>
      </c>
      <c r="T992">
        <v>11</v>
      </c>
      <c r="U992" t="s">
        <v>41</v>
      </c>
      <c r="V992" t="s">
        <v>42</v>
      </c>
      <c r="W992" t="s">
        <v>103</v>
      </c>
      <c r="X992">
        <v>2</v>
      </c>
      <c r="Y992">
        <v>12</v>
      </c>
      <c r="Z992" t="s">
        <v>44</v>
      </c>
      <c r="AA992" t="s">
        <v>87</v>
      </c>
      <c r="AB992">
        <v>5</v>
      </c>
      <c r="AC992" t="s">
        <v>164</v>
      </c>
      <c r="AD992" t="s">
        <v>46</v>
      </c>
      <c r="AE992" s="15">
        <v>360.41666666666669</v>
      </c>
      <c r="AF992" s="4">
        <v>90.104166666666671</v>
      </c>
    </row>
    <row r="993" spans="1:32" x14ac:dyDescent="0.25">
      <c r="A993" t="s">
        <v>3058</v>
      </c>
      <c r="B993" t="s">
        <v>3059</v>
      </c>
      <c r="C993">
        <v>46</v>
      </c>
      <c r="D993" t="s">
        <v>58</v>
      </c>
      <c r="E993" t="s">
        <v>109</v>
      </c>
      <c r="F993" t="s">
        <v>34</v>
      </c>
      <c r="G993" t="s">
        <v>3060</v>
      </c>
      <c r="H993" s="1">
        <v>45357</v>
      </c>
      <c r="I993" s="1">
        <v>45618</v>
      </c>
      <c r="J993">
        <v>261</v>
      </c>
      <c r="K993">
        <v>5</v>
      </c>
      <c r="L993">
        <v>1</v>
      </c>
      <c r="M993" t="s">
        <v>61</v>
      </c>
      <c r="N993" s="4">
        <v>520.79999999999995</v>
      </c>
      <c r="O993" t="s">
        <v>73</v>
      </c>
      <c r="P993" t="s">
        <v>118</v>
      </c>
      <c r="Q993" t="s">
        <v>74</v>
      </c>
      <c r="R993" t="s">
        <v>64</v>
      </c>
      <c r="S993" t="s">
        <v>129</v>
      </c>
      <c r="T993">
        <v>4</v>
      </c>
      <c r="U993" t="s">
        <v>41</v>
      </c>
      <c r="V993" t="s">
        <v>81</v>
      </c>
      <c r="W993" t="s">
        <v>43</v>
      </c>
      <c r="X993">
        <v>3</v>
      </c>
      <c r="Y993">
        <v>11</v>
      </c>
      <c r="Z993" t="s">
        <v>44</v>
      </c>
      <c r="AA993" t="s">
        <v>87</v>
      </c>
      <c r="AB993">
        <v>2</v>
      </c>
      <c r="AC993" t="s">
        <v>98</v>
      </c>
      <c r="AD993" t="s">
        <v>93</v>
      </c>
      <c r="AE993" s="15">
        <v>520.79999999999995</v>
      </c>
      <c r="AF993" s="4">
        <v>104.16</v>
      </c>
    </row>
    <row r="994" spans="1:32" x14ac:dyDescent="0.25">
      <c r="A994" t="s">
        <v>3061</v>
      </c>
      <c r="B994" t="s">
        <v>3062</v>
      </c>
      <c r="C994">
        <v>22</v>
      </c>
      <c r="D994" t="s">
        <v>58</v>
      </c>
      <c r="E994" t="s">
        <v>77</v>
      </c>
      <c r="F994" t="s">
        <v>90</v>
      </c>
      <c r="G994" t="s">
        <v>3063</v>
      </c>
      <c r="H994" s="1">
        <v>45384</v>
      </c>
      <c r="I994" s="1">
        <v>45499</v>
      </c>
      <c r="J994">
        <v>115</v>
      </c>
      <c r="K994">
        <v>10</v>
      </c>
      <c r="L994">
        <v>3</v>
      </c>
      <c r="M994" t="s">
        <v>61</v>
      </c>
      <c r="N994" s="4">
        <v>664.92</v>
      </c>
      <c r="O994" t="s">
        <v>73</v>
      </c>
      <c r="P994" t="s">
        <v>86</v>
      </c>
      <c r="Q994" t="s">
        <v>63</v>
      </c>
      <c r="R994" t="s">
        <v>64</v>
      </c>
      <c r="S994" t="s">
        <v>119</v>
      </c>
      <c r="T994">
        <v>9</v>
      </c>
      <c r="U994" t="s">
        <v>41</v>
      </c>
      <c r="V994" t="s">
        <v>53</v>
      </c>
      <c r="W994" t="s">
        <v>54</v>
      </c>
      <c r="X994">
        <v>4</v>
      </c>
      <c r="Y994">
        <v>7</v>
      </c>
      <c r="Z994" t="s">
        <v>44</v>
      </c>
      <c r="AA994" t="s">
        <v>87</v>
      </c>
      <c r="AB994">
        <v>5</v>
      </c>
      <c r="AC994" t="s">
        <v>114</v>
      </c>
      <c r="AD994" t="s">
        <v>67</v>
      </c>
      <c r="AE994" s="15">
        <v>221.64</v>
      </c>
      <c r="AF994" s="4">
        <v>66.49199999999999</v>
      </c>
    </row>
    <row r="995" spans="1:32" x14ac:dyDescent="0.25">
      <c r="A995" t="s">
        <v>3064</v>
      </c>
      <c r="B995" t="s">
        <v>3065</v>
      </c>
      <c r="C995">
        <v>40</v>
      </c>
      <c r="D995" t="s">
        <v>32</v>
      </c>
      <c r="E995" t="s">
        <v>84</v>
      </c>
      <c r="F995" t="s">
        <v>34</v>
      </c>
      <c r="G995" t="s">
        <v>3066</v>
      </c>
      <c r="H995" s="1">
        <v>45341</v>
      </c>
      <c r="I995" s="1">
        <v>45610</v>
      </c>
      <c r="J995">
        <v>269</v>
      </c>
      <c r="K995">
        <v>13</v>
      </c>
      <c r="L995">
        <v>4</v>
      </c>
      <c r="M995" t="s">
        <v>61</v>
      </c>
      <c r="N995" s="4">
        <v>493.15</v>
      </c>
      <c r="O995" t="s">
        <v>79</v>
      </c>
      <c r="P995" t="s">
        <v>86</v>
      </c>
      <c r="Q995" t="s">
        <v>74</v>
      </c>
      <c r="R995" t="s">
        <v>40</v>
      </c>
      <c r="S995" t="s">
        <v>129</v>
      </c>
      <c r="T995">
        <v>12</v>
      </c>
      <c r="U995" t="s">
        <v>41</v>
      </c>
      <c r="V995" t="s">
        <v>81</v>
      </c>
      <c r="W995" t="s">
        <v>43</v>
      </c>
      <c r="X995">
        <v>2</v>
      </c>
      <c r="Y995">
        <v>11</v>
      </c>
      <c r="Z995" t="s">
        <v>44</v>
      </c>
      <c r="AA995" t="s">
        <v>41</v>
      </c>
      <c r="AB995">
        <v>1</v>
      </c>
      <c r="AC995" t="s">
        <v>45</v>
      </c>
      <c r="AD995" t="s">
        <v>93</v>
      </c>
      <c r="AE995" s="15">
        <v>123.28749999999999</v>
      </c>
      <c r="AF995" s="4">
        <v>37.934615384615384</v>
      </c>
    </row>
    <row r="996" spans="1:32" x14ac:dyDescent="0.25">
      <c r="A996" t="s">
        <v>3067</v>
      </c>
      <c r="B996" t="s">
        <v>3068</v>
      </c>
      <c r="C996">
        <v>20</v>
      </c>
      <c r="D996" t="s">
        <v>58</v>
      </c>
      <c r="E996" t="s">
        <v>77</v>
      </c>
      <c r="F996" t="s">
        <v>90</v>
      </c>
      <c r="G996" t="s">
        <v>3069</v>
      </c>
      <c r="H996" s="1">
        <v>45414</v>
      </c>
      <c r="I996" s="1">
        <v>45515</v>
      </c>
      <c r="J996">
        <v>101</v>
      </c>
      <c r="K996">
        <v>11</v>
      </c>
      <c r="L996">
        <v>2</v>
      </c>
      <c r="M996" t="s">
        <v>36</v>
      </c>
      <c r="N996" s="4">
        <v>396.08</v>
      </c>
      <c r="O996" t="s">
        <v>79</v>
      </c>
      <c r="P996" t="s">
        <v>86</v>
      </c>
      <c r="Q996" t="s">
        <v>39</v>
      </c>
      <c r="R996" t="s">
        <v>52</v>
      </c>
      <c r="S996" t="s">
        <v>39</v>
      </c>
      <c r="T996">
        <v>10</v>
      </c>
      <c r="U996" t="s">
        <v>87</v>
      </c>
      <c r="V996" t="s">
        <v>53</v>
      </c>
      <c r="W996" t="s">
        <v>54</v>
      </c>
      <c r="X996">
        <v>5</v>
      </c>
      <c r="Y996">
        <v>8</v>
      </c>
      <c r="Z996" t="s">
        <v>44</v>
      </c>
      <c r="AA996" t="s">
        <v>87</v>
      </c>
      <c r="AB996">
        <v>2</v>
      </c>
      <c r="AC996" t="s">
        <v>98</v>
      </c>
      <c r="AD996" t="s">
        <v>67</v>
      </c>
      <c r="AE996" s="15">
        <v>198.04</v>
      </c>
      <c r="AF996" s="4">
        <v>36.007272727272728</v>
      </c>
    </row>
    <row r="997" spans="1:32" x14ac:dyDescent="0.25">
      <c r="A997" t="s">
        <v>3070</v>
      </c>
      <c r="B997" t="s">
        <v>3071</v>
      </c>
      <c r="C997">
        <v>43</v>
      </c>
      <c r="D997" t="s">
        <v>96</v>
      </c>
      <c r="E997" t="s">
        <v>33</v>
      </c>
      <c r="F997" t="s">
        <v>34</v>
      </c>
      <c r="G997" t="s">
        <v>3072</v>
      </c>
      <c r="H997" s="1">
        <v>45400</v>
      </c>
      <c r="I997" s="1">
        <v>45478</v>
      </c>
      <c r="J997">
        <v>78</v>
      </c>
      <c r="K997">
        <v>6</v>
      </c>
      <c r="L997">
        <v>3</v>
      </c>
      <c r="M997" t="s">
        <v>36</v>
      </c>
      <c r="N997" s="4">
        <v>174.66</v>
      </c>
      <c r="O997" t="s">
        <v>37</v>
      </c>
      <c r="P997" t="s">
        <v>92</v>
      </c>
      <c r="Q997" t="s">
        <v>39</v>
      </c>
      <c r="R997" t="s">
        <v>40</v>
      </c>
      <c r="S997" t="s">
        <v>39</v>
      </c>
      <c r="T997">
        <v>5</v>
      </c>
      <c r="U997" t="s">
        <v>87</v>
      </c>
      <c r="V997" t="s">
        <v>53</v>
      </c>
      <c r="W997" t="s">
        <v>103</v>
      </c>
      <c r="X997">
        <v>4</v>
      </c>
      <c r="Y997">
        <v>7</v>
      </c>
      <c r="Z997" t="s">
        <v>44</v>
      </c>
      <c r="AA997" t="s">
        <v>87</v>
      </c>
      <c r="AB997">
        <v>3</v>
      </c>
      <c r="AC997" t="s">
        <v>114</v>
      </c>
      <c r="AD997" t="s">
        <v>93</v>
      </c>
      <c r="AE997" s="15">
        <v>58.22</v>
      </c>
      <c r="AF997" s="4">
        <v>29.11</v>
      </c>
    </row>
    <row r="998" spans="1:32" x14ac:dyDescent="0.25">
      <c r="A998" t="s">
        <v>3073</v>
      </c>
      <c r="B998" t="s">
        <v>3074</v>
      </c>
      <c r="C998">
        <v>21</v>
      </c>
      <c r="D998" t="s">
        <v>58</v>
      </c>
      <c r="E998" t="s">
        <v>59</v>
      </c>
      <c r="F998" t="s">
        <v>90</v>
      </c>
      <c r="G998" t="s">
        <v>3075</v>
      </c>
      <c r="H998" s="1">
        <v>45522</v>
      </c>
      <c r="I998" s="1">
        <v>45564</v>
      </c>
      <c r="J998">
        <v>42</v>
      </c>
      <c r="K998">
        <v>10</v>
      </c>
      <c r="L998">
        <v>1</v>
      </c>
      <c r="M998" t="s">
        <v>72</v>
      </c>
      <c r="N998" s="4">
        <v>1446.3</v>
      </c>
      <c r="O998" t="s">
        <v>79</v>
      </c>
      <c r="P998" t="s">
        <v>38</v>
      </c>
      <c r="Q998" t="s">
        <v>63</v>
      </c>
      <c r="R998" t="s">
        <v>40</v>
      </c>
      <c r="S998" t="s">
        <v>39</v>
      </c>
      <c r="T998">
        <v>9</v>
      </c>
      <c r="U998" t="s">
        <v>41</v>
      </c>
      <c r="V998" t="s">
        <v>53</v>
      </c>
      <c r="W998" t="s">
        <v>54</v>
      </c>
      <c r="X998">
        <v>8</v>
      </c>
      <c r="Y998">
        <v>9</v>
      </c>
      <c r="Z998" t="s">
        <v>55</v>
      </c>
      <c r="AA998" t="s">
        <v>41</v>
      </c>
      <c r="AB998">
        <v>4</v>
      </c>
      <c r="AC998" t="s">
        <v>3109</v>
      </c>
      <c r="AD998" t="s">
        <v>67</v>
      </c>
      <c r="AE998" s="15">
        <v>1446.3</v>
      </c>
      <c r="AF998" s="4">
        <v>144.63</v>
      </c>
    </row>
    <row r="999" spans="1:32" x14ac:dyDescent="0.25">
      <c r="A999" t="s">
        <v>3076</v>
      </c>
      <c r="B999" t="s">
        <v>3077</v>
      </c>
      <c r="C999">
        <v>26</v>
      </c>
      <c r="D999" t="s">
        <v>32</v>
      </c>
      <c r="E999" t="s">
        <v>70</v>
      </c>
      <c r="F999" t="s">
        <v>90</v>
      </c>
      <c r="G999" t="s">
        <v>3078</v>
      </c>
      <c r="H999" s="1">
        <v>45429</v>
      </c>
      <c r="I999" s="1">
        <v>45486</v>
      </c>
      <c r="J999">
        <v>57</v>
      </c>
      <c r="K999">
        <v>2</v>
      </c>
      <c r="L999">
        <v>2</v>
      </c>
      <c r="M999" t="s">
        <v>72</v>
      </c>
      <c r="N999" s="4">
        <v>1134.08</v>
      </c>
      <c r="O999" t="s">
        <v>79</v>
      </c>
      <c r="P999" t="s">
        <v>38</v>
      </c>
      <c r="Q999" t="s">
        <v>63</v>
      </c>
      <c r="R999" t="s">
        <v>40</v>
      </c>
      <c r="S999" t="s">
        <v>39</v>
      </c>
      <c r="T999">
        <v>1</v>
      </c>
      <c r="U999" t="s">
        <v>87</v>
      </c>
      <c r="V999" t="s">
        <v>42</v>
      </c>
      <c r="W999" t="s">
        <v>54</v>
      </c>
      <c r="X999">
        <v>5</v>
      </c>
      <c r="Y999">
        <v>7</v>
      </c>
      <c r="Z999" t="s">
        <v>55</v>
      </c>
      <c r="AA999" t="s">
        <v>41</v>
      </c>
      <c r="AB999">
        <v>4</v>
      </c>
      <c r="AC999" t="s">
        <v>98</v>
      </c>
      <c r="AD999" t="s">
        <v>67</v>
      </c>
      <c r="AE999" s="15">
        <v>567.04</v>
      </c>
      <c r="AF999" s="4">
        <v>567.04</v>
      </c>
    </row>
    <row r="1000" spans="1:32" x14ac:dyDescent="0.25">
      <c r="A1000" t="s">
        <v>3079</v>
      </c>
      <c r="B1000" t="s">
        <v>3080</v>
      </c>
      <c r="C1000">
        <v>25</v>
      </c>
      <c r="D1000" t="s">
        <v>96</v>
      </c>
      <c r="E1000" t="s">
        <v>70</v>
      </c>
      <c r="F1000" t="s">
        <v>34</v>
      </c>
      <c r="G1000" t="s">
        <v>3081</v>
      </c>
      <c r="H1000" s="1">
        <v>45598</v>
      </c>
      <c r="I1000" s="1">
        <v>45651</v>
      </c>
      <c r="J1000">
        <v>53</v>
      </c>
      <c r="K1000">
        <v>3</v>
      </c>
      <c r="L1000">
        <v>1</v>
      </c>
      <c r="M1000" t="s">
        <v>72</v>
      </c>
      <c r="N1000" s="4">
        <v>1461.67</v>
      </c>
      <c r="O1000" t="s">
        <v>37</v>
      </c>
      <c r="P1000" t="s">
        <v>62</v>
      </c>
      <c r="Q1000" t="s">
        <v>74</v>
      </c>
      <c r="R1000" t="s">
        <v>40</v>
      </c>
      <c r="S1000" t="s">
        <v>39</v>
      </c>
      <c r="T1000">
        <v>2</v>
      </c>
      <c r="U1000" t="s">
        <v>41</v>
      </c>
      <c r="V1000" t="s">
        <v>42</v>
      </c>
      <c r="W1000" t="s">
        <v>103</v>
      </c>
      <c r="X1000">
        <v>11</v>
      </c>
      <c r="Y1000">
        <v>12</v>
      </c>
      <c r="Z1000" t="s">
        <v>44</v>
      </c>
      <c r="AA1000" t="s">
        <v>87</v>
      </c>
      <c r="AB1000">
        <v>5</v>
      </c>
      <c r="AC1000" t="s">
        <v>164</v>
      </c>
      <c r="AD1000" t="s">
        <v>67</v>
      </c>
      <c r="AE1000" s="15">
        <v>1461.67</v>
      </c>
      <c r="AF1000" s="4">
        <v>487.22333333333336</v>
      </c>
    </row>
    <row r="1001" spans="1:32" x14ac:dyDescent="0.25">
      <c r="A1001" t="s">
        <v>3082</v>
      </c>
      <c r="B1001" t="s">
        <v>3083</v>
      </c>
      <c r="C1001">
        <v>43</v>
      </c>
      <c r="D1001" t="s">
        <v>96</v>
      </c>
      <c r="E1001" t="s">
        <v>49</v>
      </c>
      <c r="F1001" t="s">
        <v>90</v>
      </c>
      <c r="G1001" t="s">
        <v>3084</v>
      </c>
      <c r="H1001" s="1">
        <v>45479</v>
      </c>
      <c r="I1001" s="1">
        <v>45541</v>
      </c>
      <c r="J1001">
        <v>62</v>
      </c>
      <c r="K1001">
        <v>9</v>
      </c>
      <c r="L1001">
        <v>4</v>
      </c>
      <c r="M1001" t="s">
        <v>72</v>
      </c>
      <c r="N1001" s="4">
        <v>583.88</v>
      </c>
      <c r="O1001" t="s">
        <v>73</v>
      </c>
      <c r="P1001" t="s">
        <v>51</v>
      </c>
      <c r="Q1001" t="s">
        <v>102</v>
      </c>
      <c r="R1001" t="s">
        <v>64</v>
      </c>
      <c r="S1001" t="s">
        <v>39</v>
      </c>
      <c r="T1001">
        <v>8</v>
      </c>
      <c r="U1001" t="s">
        <v>41</v>
      </c>
      <c r="V1001" t="s">
        <v>42</v>
      </c>
      <c r="W1001" t="s">
        <v>54</v>
      </c>
      <c r="X1001">
        <v>7</v>
      </c>
      <c r="Y1001">
        <v>9</v>
      </c>
      <c r="Z1001" t="s">
        <v>44</v>
      </c>
      <c r="AA1001" t="s">
        <v>41</v>
      </c>
      <c r="AB1001">
        <v>4</v>
      </c>
      <c r="AC1001" t="s">
        <v>114</v>
      </c>
      <c r="AD1001" t="s">
        <v>93</v>
      </c>
      <c r="AE1001" s="15">
        <v>145.97</v>
      </c>
      <c r="AF1001" s="4">
        <v>64.87555555555555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8BCEE-15BB-46F2-B59B-422D30E0E66F}">
  <dimension ref="A1:P34"/>
  <sheetViews>
    <sheetView showGridLines="0" topLeftCell="A4" workbookViewId="0">
      <selection activeCell="A13" sqref="A13:XFD13"/>
    </sheetView>
  </sheetViews>
  <sheetFormatPr baseColWidth="10" defaultRowHeight="15" x14ac:dyDescent="0.25"/>
  <cols>
    <col min="1" max="1" width="24" customWidth="1"/>
    <col min="2" max="2" width="12.7109375" style="15" bestFit="1" customWidth="1"/>
    <col min="3" max="3" width="18.7109375" style="15" bestFit="1" customWidth="1"/>
    <col min="4" max="4" width="14.5703125" style="15" bestFit="1" customWidth="1"/>
    <col min="5" max="5" width="18.140625" style="15" bestFit="1" customWidth="1"/>
    <col min="6" max="6" width="13.42578125" style="15" bestFit="1" customWidth="1"/>
    <col min="7" max="8" width="12.7109375" style="15" bestFit="1" customWidth="1"/>
    <col min="9" max="9" width="25" style="15" bestFit="1" customWidth="1"/>
    <col min="10" max="10" width="19.85546875" style="15" bestFit="1" customWidth="1"/>
    <col min="11" max="11" width="15.42578125" style="15" bestFit="1" customWidth="1"/>
    <col min="12" max="12" width="14.5703125" style="15" bestFit="1" customWidth="1"/>
    <col min="13" max="13" width="20" style="15" bestFit="1" customWidth="1"/>
    <col min="14" max="14" width="19.7109375" style="15" bestFit="1" customWidth="1"/>
    <col min="15" max="15" width="15" style="15" bestFit="1" customWidth="1"/>
    <col min="16" max="16" width="15.5703125" style="15" bestFit="1" customWidth="1"/>
  </cols>
  <sheetData>
    <row r="1" spans="1:16" x14ac:dyDescent="0.25">
      <c r="A1" s="23"/>
      <c r="B1" s="24" t="s">
        <v>2</v>
      </c>
      <c r="C1" s="24" t="s">
        <v>9</v>
      </c>
      <c r="D1" s="24" t="s">
        <v>3085</v>
      </c>
      <c r="E1" s="24" t="s">
        <v>10</v>
      </c>
      <c r="F1" s="24" t="s">
        <v>11</v>
      </c>
      <c r="G1" s="24" t="s">
        <v>12</v>
      </c>
      <c r="H1" s="24" t="s">
        <v>15</v>
      </c>
      <c r="I1" s="24" t="s">
        <v>17</v>
      </c>
      <c r="J1" s="24" t="s">
        <v>18</v>
      </c>
      <c r="K1" s="24" t="s">
        <v>20</v>
      </c>
      <c r="L1" s="24" t="s">
        <v>23</v>
      </c>
      <c r="M1" s="24" t="s">
        <v>24</v>
      </c>
      <c r="N1" s="24" t="s">
        <v>25</v>
      </c>
      <c r="O1" s="24" t="s">
        <v>28</v>
      </c>
      <c r="P1" s="24" t="s">
        <v>29</v>
      </c>
    </row>
    <row r="2" spans="1:16" x14ac:dyDescent="0.25">
      <c r="A2" s="21" t="s">
        <v>2</v>
      </c>
      <c r="B2" s="27">
        <v>1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 x14ac:dyDescent="0.25">
      <c r="A3" s="21" t="s">
        <v>9</v>
      </c>
      <c r="B3" s="27">
        <v>6.0806159124868683E-3</v>
      </c>
      <c r="C3" s="27">
        <v>1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</row>
    <row r="4" spans="1:16" x14ac:dyDescent="0.25">
      <c r="A4" s="21" t="s">
        <v>3085</v>
      </c>
      <c r="B4" s="27">
        <v>-4.3640434296971911E-2</v>
      </c>
      <c r="C4" s="27">
        <v>-4.798623206951326E-3</v>
      </c>
      <c r="D4" s="27">
        <v>1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</row>
    <row r="5" spans="1:16" x14ac:dyDescent="0.25">
      <c r="A5" s="21" t="s">
        <v>10</v>
      </c>
      <c r="B5" s="27">
        <v>-2.2472256850682475E-2</v>
      </c>
      <c r="C5" s="27">
        <v>1.1311626438735305E-2</v>
      </c>
      <c r="D5" s="27">
        <v>-1.5082104637958367E-3</v>
      </c>
      <c r="E5" s="27">
        <v>1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</row>
    <row r="6" spans="1:16" x14ac:dyDescent="0.25">
      <c r="A6" s="21" t="s">
        <v>11</v>
      </c>
      <c r="B6" s="27">
        <v>2.9772866221334186E-3</v>
      </c>
      <c r="C6" s="27">
        <v>-7.9271927857597728E-3</v>
      </c>
      <c r="D6" s="27">
        <v>-2.8349229760297211E-2</v>
      </c>
      <c r="E6" s="27">
        <v>3.3241971327034872E-3</v>
      </c>
      <c r="F6" s="27">
        <v>1</v>
      </c>
      <c r="G6" s="27"/>
      <c r="H6" s="27"/>
      <c r="I6" s="27"/>
      <c r="J6" s="27"/>
      <c r="K6" s="27"/>
      <c r="L6" s="27"/>
      <c r="M6" s="27"/>
      <c r="N6" s="27"/>
      <c r="O6" s="27"/>
      <c r="P6" s="27"/>
    </row>
    <row r="7" spans="1:16" x14ac:dyDescent="0.25">
      <c r="A7" s="21" t="s">
        <v>12</v>
      </c>
      <c r="B7" s="27">
        <v>3.615509078394219E-2</v>
      </c>
      <c r="C7" s="27">
        <v>-3.0529454389728712E-2</v>
      </c>
      <c r="D7" s="27">
        <v>2.5450901028823195E-2</v>
      </c>
      <c r="E7" s="27">
        <v>6.8247545691508243E-3</v>
      </c>
      <c r="F7" s="27">
        <v>-2.1274632860473586E-2</v>
      </c>
      <c r="G7" s="27">
        <v>1</v>
      </c>
      <c r="H7" s="27"/>
      <c r="I7" s="27"/>
      <c r="J7" s="27"/>
      <c r="K7" s="27"/>
      <c r="L7" s="27"/>
      <c r="M7" s="27"/>
      <c r="N7" s="27"/>
      <c r="O7" s="27"/>
      <c r="P7" s="27"/>
    </row>
    <row r="8" spans="1:16" x14ac:dyDescent="0.25">
      <c r="A8" s="21" t="s">
        <v>15</v>
      </c>
      <c r="B8" s="27">
        <v>4.4929349796517144E-2</v>
      </c>
      <c r="C8" s="27">
        <v>2.3938701758478963E-2</v>
      </c>
      <c r="D8" s="27">
        <v>3.9721125632589858E-2</v>
      </c>
      <c r="E8" s="27">
        <v>2.1861916521517571E-2</v>
      </c>
      <c r="F8" s="27">
        <v>-1.8737942221187215E-2</v>
      </c>
      <c r="G8" s="27">
        <v>-2.3437972415192323E-2</v>
      </c>
      <c r="H8" s="27">
        <v>1</v>
      </c>
      <c r="I8" s="27"/>
      <c r="J8" s="27"/>
      <c r="K8" s="27"/>
      <c r="L8" s="27"/>
      <c r="M8" s="27"/>
      <c r="N8" s="27"/>
      <c r="O8" s="27"/>
      <c r="P8" s="27"/>
    </row>
    <row r="9" spans="1:16" x14ac:dyDescent="0.25">
      <c r="A9" s="21" t="s">
        <v>17</v>
      </c>
      <c r="B9" s="27">
        <v>-4.3640434296971911E-2</v>
      </c>
      <c r="C9" s="27">
        <v>-4.798623206951326E-3</v>
      </c>
      <c r="D9" s="27">
        <v>0.99999999999999978</v>
      </c>
      <c r="E9" s="27">
        <v>-1.5082104637958367E-3</v>
      </c>
      <c r="F9" s="27">
        <v>-2.8349229760297211E-2</v>
      </c>
      <c r="G9" s="27">
        <v>2.5450901028823195E-2</v>
      </c>
      <c r="H9" s="27">
        <v>3.9721125632589858E-2</v>
      </c>
      <c r="I9" s="27">
        <v>1</v>
      </c>
      <c r="J9" s="27"/>
      <c r="K9" s="27"/>
      <c r="L9" s="27"/>
      <c r="M9" s="27"/>
      <c r="N9" s="27"/>
      <c r="O9" s="27"/>
      <c r="P9" s="27"/>
    </row>
    <row r="10" spans="1:16" x14ac:dyDescent="0.25">
      <c r="A10" s="21" t="s">
        <v>18</v>
      </c>
      <c r="B10" s="27">
        <v>5.8987298658316053E-3</v>
      </c>
      <c r="C10" s="27">
        <v>7.4379760794760254E-3</v>
      </c>
      <c r="D10" s="27">
        <v>-1.4752726108661813E-2</v>
      </c>
      <c r="E10" s="27">
        <v>-4.9594518570683935E-2</v>
      </c>
      <c r="F10" s="27">
        <v>5.8873329788766769E-2</v>
      </c>
      <c r="G10" s="27">
        <v>3.2930858829287327E-2</v>
      </c>
      <c r="H10" s="27">
        <v>-1.6138384803482078E-2</v>
      </c>
      <c r="I10" s="27">
        <v>-1.4752726108661813E-2</v>
      </c>
      <c r="J10" s="27">
        <v>1</v>
      </c>
      <c r="K10" s="27"/>
      <c r="L10" s="27"/>
      <c r="M10" s="27"/>
      <c r="N10" s="27"/>
      <c r="O10" s="27"/>
      <c r="P10" s="27"/>
    </row>
    <row r="11" spans="1:16" x14ac:dyDescent="0.25">
      <c r="A11" s="21" t="s">
        <v>20</v>
      </c>
      <c r="B11" s="27">
        <v>-2.7751951650671253E-2</v>
      </c>
      <c r="C11" s="27">
        <v>-1.0439933737818426E-2</v>
      </c>
      <c r="D11" s="27">
        <v>-4.2014057017648349E-2</v>
      </c>
      <c r="E11" s="27">
        <v>4.508858298221078E-2</v>
      </c>
      <c r="F11" s="27">
        <v>-1.2795084635566422E-3</v>
      </c>
      <c r="G11" s="27">
        <v>7.6173300346498135E-2</v>
      </c>
      <c r="H11" s="27">
        <v>-2.5365513758597205E-2</v>
      </c>
      <c r="I11" s="27">
        <v>-4.2014057017648349E-2</v>
      </c>
      <c r="J11" s="27">
        <v>-1.7816597391194868E-2</v>
      </c>
      <c r="K11" s="27">
        <v>1</v>
      </c>
      <c r="L11" s="27"/>
      <c r="M11" s="27"/>
      <c r="N11" s="27"/>
      <c r="O11" s="27"/>
      <c r="P11" s="27"/>
    </row>
    <row r="12" spans="1:16" x14ac:dyDescent="0.25">
      <c r="A12" s="21" t="s">
        <v>23</v>
      </c>
      <c r="B12" s="27">
        <v>-2.7893803551682819E-2</v>
      </c>
      <c r="C12" s="27">
        <v>6.8939422651614693E-3</v>
      </c>
      <c r="D12" s="27">
        <v>-5.4253686886857423E-2</v>
      </c>
      <c r="E12" s="27">
        <v>-4.3617501923689433E-2</v>
      </c>
      <c r="F12" s="27">
        <v>2.8331206492600989E-2</v>
      </c>
      <c r="G12" s="27">
        <v>-3.0128524264883379E-2</v>
      </c>
      <c r="H12" s="27">
        <v>1.6266491154400764E-2</v>
      </c>
      <c r="I12" s="27">
        <v>-5.4253686886857423E-2</v>
      </c>
      <c r="J12" s="27">
        <v>-1.4162520971823188E-2</v>
      </c>
      <c r="K12" s="27">
        <v>2.0093147184174525E-2</v>
      </c>
      <c r="L12" s="27">
        <v>1</v>
      </c>
      <c r="M12" s="27"/>
      <c r="N12" s="27"/>
      <c r="O12" s="27"/>
      <c r="P12" s="27"/>
    </row>
    <row r="13" spans="1:16" x14ac:dyDescent="0.25">
      <c r="A13" s="21" t="s">
        <v>24</v>
      </c>
      <c r="B13" s="27">
        <v>-0.12209814846576</v>
      </c>
      <c r="C13" s="27">
        <v>4.856478048421066E-2</v>
      </c>
      <c r="D13" s="27">
        <v>-0.15452847812955386</v>
      </c>
      <c r="E13" s="27">
        <v>1.8093714184736154E-2</v>
      </c>
      <c r="F13" s="27">
        <v>-0.12877192758539646</v>
      </c>
      <c r="G13" s="27">
        <v>-6.7243184219967153E-2</v>
      </c>
      <c r="H13" s="27">
        <v>4.9159903212057056E-3</v>
      </c>
      <c r="I13" s="27">
        <v>-0.15452847812955386</v>
      </c>
      <c r="J13" s="27">
        <v>4.1928385742905742E-3</v>
      </c>
      <c r="K13" s="27">
        <v>-0.28951960956651618</v>
      </c>
      <c r="L13" s="27">
        <v>6.1207467325828145E-3</v>
      </c>
      <c r="M13" s="27">
        <v>1</v>
      </c>
      <c r="N13" s="27"/>
      <c r="O13" s="27"/>
      <c r="P13" s="27"/>
    </row>
    <row r="14" spans="1:16" x14ac:dyDescent="0.25">
      <c r="A14" s="21" t="s">
        <v>25</v>
      </c>
      <c r="B14" s="27">
        <v>-5.025222501732849E-3</v>
      </c>
      <c r="C14" s="27">
        <v>1.9110730379349135E-2</v>
      </c>
      <c r="D14" s="27">
        <v>1.8059686139164043E-2</v>
      </c>
      <c r="E14" s="27">
        <v>5.0492325716127003E-2</v>
      </c>
      <c r="F14" s="27">
        <v>-1.1774504977233905E-2</v>
      </c>
      <c r="G14" s="27">
        <v>3.3760478138910498E-2</v>
      </c>
      <c r="H14" s="27">
        <v>3.9193679793310371E-2</v>
      </c>
      <c r="I14" s="27">
        <v>1.8059686139164043E-2</v>
      </c>
      <c r="J14" s="27">
        <v>1.1932578780930566E-2</v>
      </c>
      <c r="K14" s="27">
        <v>7.4287955070928141E-2</v>
      </c>
      <c r="L14" s="27">
        <v>-3.6330702576132211E-2</v>
      </c>
      <c r="M14" s="27">
        <v>-2.9022567298430484E-2</v>
      </c>
      <c r="N14" s="27">
        <v>1</v>
      </c>
      <c r="O14" s="27"/>
      <c r="P14" s="27"/>
    </row>
    <row r="15" spans="1:16" x14ac:dyDescent="0.25">
      <c r="A15" s="21" t="s">
        <v>28</v>
      </c>
      <c r="B15" s="27">
        <v>4.1994087594375014E-2</v>
      </c>
      <c r="C15" s="27">
        <v>-3.3327601917439144E-2</v>
      </c>
      <c r="D15" s="27">
        <v>2.9245358433467171E-2</v>
      </c>
      <c r="E15" s="27">
        <v>-0.63584674162262078</v>
      </c>
      <c r="F15" s="27">
        <v>-2.1189074406486368E-2</v>
      </c>
      <c r="G15" s="27">
        <v>0.63755339690461021</v>
      </c>
      <c r="H15" s="27">
        <v>-3.8274125177334625E-2</v>
      </c>
      <c r="I15" s="27">
        <v>2.9245358433467171E-2</v>
      </c>
      <c r="J15" s="27">
        <v>3.1679737357275022E-2</v>
      </c>
      <c r="K15" s="27">
        <v>-1.8763278309757608E-3</v>
      </c>
      <c r="L15" s="27">
        <v>5.101190749651951E-3</v>
      </c>
      <c r="M15" s="27">
        <v>-2.9813515985734299E-2</v>
      </c>
      <c r="N15" s="27">
        <v>1.8752939524569072E-2</v>
      </c>
      <c r="O15" s="27">
        <v>1</v>
      </c>
      <c r="P15" s="27"/>
    </row>
    <row r="16" spans="1:16" ht="15.75" thickBot="1" x14ac:dyDescent="0.3">
      <c r="A16" s="22" t="s">
        <v>29</v>
      </c>
      <c r="B16" s="28">
        <v>5.9722281559166583E-2</v>
      </c>
      <c r="C16" s="28">
        <v>1.5146233657747969E-2</v>
      </c>
      <c r="D16" s="28">
        <v>-0.60414159169980197</v>
      </c>
      <c r="E16" s="28">
        <v>3.717919194755781E-2</v>
      </c>
      <c r="F16" s="28">
        <v>2.9973886612183906E-2</v>
      </c>
      <c r="G16" s="28">
        <v>0.39965740133974015</v>
      </c>
      <c r="H16" s="28">
        <v>-4.7794732140550272E-2</v>
      </c>
      <c r="I16" s="28">
        <v>-0.60414159169980197</v>
      </c>
      <c r="J16" s="28">
        <v>1.5584973248760011E-2</v>
      </c>
      <c r="K16" s="28">
        <v>2.7754002971779986E-2</v>
      </c>
      <c r="L16" s="28">
        <v>5.8311493832479387E-4</v>
      </c>
      <c r="M16" s="28">
        <v>8.9917673694739228E-2</v>
      </c>
      <c r="N16" s="28">
        <v>-1.8433072347600308E-2</v>
      </c>
      <c r="O16" s="28">
        <v>0.21255631243761874</v>
      </c>
      <c r="P16" s="28">
        <v>1</v>
      </c>
    </row>
    <row r="18" spans="1:16" ht="15.75" thickBot="1" x14ac:dyDescent="0.3"/>
    <row r="19" spans="1:16" x14ac:dyDescent="0.25">
      <c r="A19" s="23"/>
      <c r="B19" s="24" t="s">
        <v>2</v>
      </c>
      <c r="C19" s="24" t="s">
        <v>9</v>
      </c>
      <c r="D19" s="24" t="s">
        <v>3085</v>
      </c>
      <c r="E19" s="24" t="s">
        <v>10</v>
      </c>
      <c r="F19" s="24" t="s">
        <v>11</v>
      </c>
      <c r="G19" s="24" t="s">
        <v>12</v>
      </c>
      <c r="H19" s="24" t="s">
        <v>15</v>
      </c>
      <c r="I19" s="24" t="s">
        <v>17</v>
      </c>
      <c r="J19" s="24" t="s">
        <v>18</v>
      </c>
      <c r="K19" s="24" t="s">
        <v>20</v>
      </c>
      <c r="L19" s="24" t="s">
        <v>23</v>
      </c>
      <c r="M19" s="24" t="s">
        <v>24</v>
      </c>
      <c r="N19" s="24" t="s">
        <v>25</v>
      </c>
      <c r="O19" s="24" t="s">
        <v>28</v>
      </c>
      <c r="P19" s="24" t="s">
        <v>29</v>
      </c>
    </row>
    <row r="20" spans="1:16" x14ac:dyDescent="0.25">
      <c r="A20" s="21" t="s">
        <v>2</v>
      </c>
      <c r="B20" s="25">
        <v>1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</row>
    <row r="21" spans="1:16" x14ac:dyDescent="0.25">
      <c r="A21" s="21" t="s">
        <v>9</v>
      </c>
      <c r="B21" s="25">
        <v>6.0806159124868683E-3</v>
      </c>
      <c r="C21" s="25">
        <v>1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</row>
    <row r="22" spans="1:16" x14ac:dyDescent="0.25">
      <c r="A22" s="21" t="s">
        <v>3085</v>
      </c>
      <c r="B22" s="25">
        <v>-4.3640434296971911E-2</v>
      </c>
      <c r="C22" s="25">
        <v>-4.798623206951326E-3</v>
      </c>
      <c r="D22" s="25">
        <v>1</v>
      </c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</row>
    <row r="23" spans="1:16" x14ac:dyDescent="0.25">
      <c r="A23" s="21" t="s">
        <v>10</v>
      </c>
      <c r="B23" s="25">
        <v>-2.2472256850682475E-2</v>
      </c>
      <c r="C23" s="25">
        <v>1.1311626438735305E-2</v>
      </c>
      <c r="D23" s="25">
        <v>-1.5082104637958367E-3</v>
      </c>
      <c r="E23" s="25">
        <v>1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</row>
    <row r="24" spans="1:16" x14ac:dyDescent="0.25">
      <c r="A24" s="21" t="s">
        <v>11</v>
      </c>
      <c r="B24" s="25">
        <v>2.9772866221334186E-3</v>
      </c>
      <c r="C24" s="25">
        <v>-7.9271927857597728E-3</v>
      </c>
      <c r="D24" s="25">
        <v>-2.8349229760297211E-2</v>
      </c>
      <c r="E24" s="25">
        <v>3.3241971327034872E-3</v>
      </c>
      <c r="F24" s="25">
        <v>1</v>
      </c>
      <c r="G24" s="25"/>
      <c r="H24" s="25"/>
      <c r="I24" s="25"/>
      <c r="J24" s="25"/>
      <c r="K24" s="25"/>
      <c r="L24" s="25"/>
      <c r="M24" s="25"/>
      <c r="N24" s="25"/>
      <c r="O24" s="25"/>
      <c r="P24" s="25"/>
    </row>
    <row r="25" spans="1:16" x14ac:dyDescent="0.25">
      <c r="A25" s="21" t="s">
        <v>12</v>
      </c>
      <c r="B25" s="25">
        <v>3.615509078394219E-2</v>
      </c>
      <c r="C25" s="25">
        <v>-3.0529454389728712E-2</v>
      </c>
      <c r="D25" s="25">
        <v>2.5450901028823195E-2</v>
      </c>
      <c r="E25" s="25">
        <v>6.8247545691508243E-3</v>
      </c>
      <c r="F25" s="25">
        <v>-2.1274632860473586E-2</v>
      </c>
      <c r="G25" s="25">
        <v>1</v>
      </c>
      <c r="H25" s="25"/>
      <c r="I25" s="25"/>
      <c r="J25" s="25"/>
      <c r="K25" s="25"/>
      <c r="L25" s="25"/>
      <c r="M25" s="25"/>
      <c r="N25" s="25"/>
      <c r="O25" s="25"/>
      <c r="P25" s="25"/>
    </row>
    <row r="26" spans="1:16" x14ac:dyDescent="0.25">
      <c r="A26" s="21" t="s">
        <v>15</v>
      </c>
      <c r="B26" s="25">
        <v>4.4929349796517144E-2</v>
      </c>
      <c r="C26" s="25">
        <v>2.3938701758478963E-2</v>
      </c>
      <c r="D26" s="25">
        <v>3.9721125632589858E-2</v>
      </c>
      <c r="E26" s="25">
        <v>2.1861916521517571E-2</v>
      </c>
      <c r="F26" s="25">
        <v>-1.8737942221187215E-2</v>
      </c>
      <c r="G26" s="25">
        <v>-2.3437972415192323E-2</v>
      </c>
      <c r="H26" s="25">
        <v>1</v>
      </c>
      <c r="I26" s="25"/>
      <c r="J26" s="25"/>
      <c r="K26" s="25"/>
      <c r="L26" s="25"/>
      <c r="M26" s="25"/>
      <c r="N26" s="25"/>
      <c r="O26" s="25"/>
      <c r="P26" s="25"/>
    </row>
    <row r="27" spans="1:16" x14ac:dyDescent="0.25">
      <c r="A27" s="21" t="s">
        <v>17</v>
      </c>
      <c r="B27" s="25">
        <v>-4.3640434296971911E-2</v>
      </c>
      <c r="C27" s="25">
        <v>-4.798623206951326E-3</v>
      </c>
      <c r="D27" s="25">
        <v>0.99999999999999978</v>
      </c>
      <c r="E27" s="25">
        <v>-1.5082104637958367E-3</v>
      </c>
      <c r="F27" s="25">
        <v>-2.8349229760297211E-2</v>
      </c>
      <c r="G27" s="25">
        <v>2.5450901028823195E-2</v>
      </c>
      <c r="H27" s="25">
        <v>3.9721125632589858E-2</v>
      </c>
      <c r="I27" s="25">
        <v>1</v>
      </c>
      <c r="J27" s="25"/>
      <c r="K27" s="25"/>
      <c r="L27" s="25"/>
      <c r="M27" s="25"/>
      <c r="N27" s="25"/>
      <c r="O27" s="25"/>
      <c r="P27" s="25"/>
    </row>
    <row r="28" spans="1:16" x14ac:dyDescent="0.25">
      <c r="A28" s="21" t="s">
        <v>18</v>
      </c>
      <c r="B28" s="25">
        <v>5.8987298658316053E-3</v>
      </c>
      <c r="C28" s="25">
        <v>7.4379760794760254E-3</v>
      </c>
      <c r="D28" s="25">
        <v>-1.4752726108661813E-2</v>
      </c>
      <c r="E28" s="25">
        <v>-4.9594518570683935E-2</v>
      </c>
      <c r="F28" s="25">
        <v>5.8873329788766769E-2</v>
      </c>
      <c r="G28" s="25">
        <v>3.2930858829287327E-2</v>
      </c>
      <c r="H28" s="25">
        <v>-1.6138384803482078E-2</v>
      </c>
      <c r="I28" s="25">
        <v>-1.4752726108661813E-2</v>
      </c>
      <c r="J28" s="25">
        <v>1</v>
      </c>
      <c r="K28" s="25"/>
      <c r="L28" s="25"/>
      <c r="M28" s="25"/>
      <c r="N28" s="25"/>
      <c r="O28" s="25"/>
      <c r="P28" s="25"/>
    </row>
    <row r="29" spans="1:16" x14ac:dyDescent="0.25">
      <c r="A29" s="21" t="s">
        <v>20</v>
      </c>
      <c r="B29" s="25">
        <v>-2.7751951650671253E-2</v>
      </c>
      <c r="C29" s="25">
        <v>-1.0439933737818426E-2</v>
      </c>
      <c r="D29" s="25">
        <v>-4.2014057017648349E-2</v>
      </c>
      <c r="E29" s="25">
        <v>4.508858298221078E-2</v>
      </c>
      <c r="F29" s="25">
        <v>-1.2795084635566422E-3</v>
      </c>
      <c r="G29" s="25">
        <v>7.6173300346498135E-2</v>
      </c>
      <c r="H29" s="25">
        <v>-2.5365513758597205E-2</v>
      </c>
      <c r="I29" s="25">
        <v>-4.2014057017648349E-2</v>
      </c>
      <c r="J29" s="25">
        <v>-1.7816597391194868E-2</v>
      </c>
      <c r="K29" s="25">
        <v>1</v>
      </c>
      <c r="L29" s="25"/>
      <c r="M29" s="25"/>
      <c r="N29" s="25"/>
      <c r="O29" s="25"/>
      <c r="P29" s="25"/>
    </row>
    <row r="30" spans="1:16" x14ac:dyDescent="0.25">
      <c r="A30" s="21" t="s">
        <v>23</v>
      </c>
      <c r="B30" s="25">
        <v>-2.7893803551682819E-2</v>
      </c>
      <c r="C30" s="25">
        <v>6.8939422651614693E-3</v>
      </c>
      <c r="D30" s="25">
        <v>-5.4253686886857423E-2</v>
      </c>
      <c r="E30" s="25">
        <v>-4.3617501923689433E-2</v>
      </c>
      <c r="F30" s="25">
        <v>2.8331206492600989E-2</v>
      </c>
      <c r="G30" s="25">
        <v>-3.0128524264883379E-2</v>
      </c>
      <c r="H30" s="25">
        <v>1.6266491154400764E-2</v>
      </c>
      <c r="I30" s="25">
        <v>-5.4253686886857423E-2</v>
      </c>
      <c r="J30" s="25">
        <v>-1.4162520971823188E-2</v>
      </c>
      <c r="K30" s="25">
        <v>2.0093147184174525E-2</v>
      </c>
      <c r="L30" s="25">
        <v>1</v>
      </c>
      <c r="M30" s="25"/>
      <c r="N30" s="25"/>
      <c r="O30" s="25"/>
      <c r="P30" s="25"/>
    </row>
    <row r="31" spans="1:16" x14ac:dyDescent="0.25">
      <c r="A31" s="21" t="s">
        <v>24</v>
      </c>
      <c r="B31" s="25">
        <v>-0.12209814846576</v>
      </c>
      <c r="C31" s="25">
        <v>4.856478048421066E-2</v>
      </c>
      <c r="D31" s="25">
        <v>-0.15452847812955386</v>
      </c>
      <c r="E31" s="25">
        <v>1.8093714184736154E-2</v>
      </c>
      <c r="F31" s="25">
        <v>-0.12877192758539646</v>
      </c>
      <c r="G31" s="25">
        <v>-6.7243184219967153E-2</v>
      </c>
      <c r="H31" s="25">
        <v>4.9159903212057056E-3</v>
      </c>
      <c r="I31" s="25">
        <v>-0.15452847812955386</v>
      </c>
      <c r="J31" s="25">
        <v>4.1928385742905742E-3</v>
      </c>
      <c r="K31" s="25">
        <v>-0.28951960956651618</v>
      </c>
      <c r="L31" s="25">
        <v>6.1207467325828145E-3</v>
      </c>
      <c r="M31" s="25">
        <v>1</v>
      </c>
      <c r="N31" s="25"/>
      <c r="O31" s="25"/>
      <c r="P31" s="25"/>
    </row>
    <row r="32" spans="1:16" x14ac:dyDescent="0.25">
      <c r="A32" s="21" t="s">
        <v>25</v>
      </c>
      <c r="B32" s="25">
        <v>-5.025222501732849E-3</v>
      </c>
      <c r="C32" s="25">
        <v>1.9110730379349135E-2</v>
      </c>
      <c r="D32" s="25">
        <v>1.8059686139164043E-2</v>
      </c>
      <c r="E32" s="25">
        <v>5.0492325716127003E-2</v>
      </c>
      <c r="F32" s="25">
        <v>-1.1774504977233905E-2</v>
      </c>
      <c r="G32" s="25">
        <v>3.3760478138910498E-2</v>
      </c>
      <c r="H32" s="25">
        <v>3.9193679793310371E-2</v>
      </c>
      <c r="I32" s="25">
        <v>1.8059686139164043E-2</v>
      </c>
      <c r="J32" s="25">
        <v>1.1932578780930566E-2</v>
      </c>
      <c r="K32" s="25">
        <v>7.4287955070928141E-2</v>
      </c>
      <c r="L32" s="25">
        <v>-3.6330702576132211E-2</v>
      </c>
      <c r="M32" s="25">
        <v>-2.9022567298430484E-2</v>
      </c>
      <c r="N32" s="25">
        <v>1</v>
      </c>
      <c r="O32" s="25"/>
      <c r="P32" s="25"/>
    </row>
    <row r="33" spans="1:16" x14ac:dyDescent="0.25">
      <c r="A33" s="21" t="s">
        <v>28</v>
      </c>
      <c r="B33" s="25">
        <v>4.1994087594375014E-2</v>
      </c>
      <c r="C33" s="25">
        <v>-3.3327601917439144E-2</v>
      </c>
      <c r="D33" s="25">
        <v>2.9245358433467171E-2</v>
      </c>
      <c r="E33" s="25">
        <v>-0.63584674162262078</v>
      </c>
      <c r="F33" s="25">
        <v>-2.1189074406486368E-2</v>
      </c>
      <c r="G33" s="25">
        <v>0.63755339690461021</v>
      </c>
      <c r="H33" s="25">
        <v>-3.8274125177334625E-2</v>
      </c>
      <c r="I33" s="25">
        <v>2.9245358433467171E-2</v>
      </c>
      <c r="J33" s="25">
        <v>3.1679737357275022E-2</v>
      </c>
      <c r="K33" s="25">
        <v>-1.8763278309757608E-3</v>
      </c>
      <c r="L33" s="25">
        <v>5.101190749651951E-3</v>
      </c>
      <c r="M33" s="25">
        <v>-2.9813515985734299E-2</v>
      </c>
      <c r="N33" s="25">
        <v>1.8752939524569072E-2</v>
      </c>
      <c r="O33" s="25">
        <v>1</v>
      </c>
      <c r="P33" s="25"/>
    </row>
    <row r="34" spans="1:16" ht="15.75" thickBot="1" x14ac:dyDescent="0.3">
      <c r="A34" s="22" t="s">
        <v>29</v>
      </c>
      <c r="B34" s="26">
        <v>5.9722281559166583E-2</v>
      </c>
      <c r="C34" s="26">
        <v>1.5146233657747969E-2</v>
      </c>
      <c r="D34" s="26">
        <v>-0.60414159169980197</v>
      </c>
      <c r="E34" s="26">
        <v>3.717919194755781E-2</v>
      </c>
      <c r="F34" s="26">
        <v>2.9973886612183906E-2</v>
      </c>
      <c r="G34" s="26">
        <v>0.39965740133974015</v>
      </c>
      <c r="H34" s="26">
        <v>-4.7794732140550272E-2</v>
      </c>
      <c r="I34" s="26">
        <v>-0.60414159169980197</v>
      </c>
      <c r="J34" s="26">
        <v>1.5584973248760011E-2</v>
      </c>
      <c r="K34" s="26">
        <v>2.7754002971779986E-2</v>
      </c>
      <c r="L34" s="26">
        <v>5.8311493832479387E-4</v>
      </c>
      <c r="M34" s="26">
        <v>8.9917673694739228E-2</v>
      </c>
      <c r="N34" s="26">
        <v>-1.8433072347600308E-2</v>
      </c>
      <c r="O34" s="26">
        <v>0.21255631243761874</v>
      </c>
      <c r="P34" s="26">
        <v>1</v>
      </c>
    </row>
  </sheetData>
  <conditionalFormatting sqref="B2:P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P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A2C54-8818-490D-B0FD-1B2DF7D2E6B0}">
  <dimension ref="A1:O1001"/>
  <sheetViews>
    <sheetView workbookViewId="0">
      <selection activeCell="I10" sqref="I10"/>
    </sheetView>
  </sheetViews>
  <sheetFormatPr baseColWidth="10" defaultRowHeight="15" x14ac:dyDescent="0.25"/>
  <cols>
    <col min="1" max="1" width="7.7109375" bestFit="1" customWidth="1"/>
    <col min="2" max="2" width="21.140625" bestFit="1" customWidth="1"/>
    <col min="3" max="3" width="22.5703125" bestFit="1" customWidth="1"/>
    <col min="4" max="4" width="19.85546875" bestFit="1" customWidth="1"/>
    <col min="5" max="5" width="18.42578125" style="19" bestFit="1" customWidth="1"/>
    <col min="6" max="6" width="14" bestFit="1" customWidth="1"/>
    <col min="7" max="7" width="14.42578125" bestFit="1" customWidth="1"/>
    <col min="8" max="8" width="27" bestFit="1" customWidth="1"/>
    <col min="9" max="9" width="21.5703125" bestFit="1" customWidth="1"/>
    <col min="10" max="10" width="17.5703125" bestFit="1" customWidth="1"/>
    <col min="11" max="11" width="16.42578125" bestFit="1" customWidth="1"/>
    <col min="12" max="12" width="22.140625" bestFit="1" customWidth="1"/>
    <col min="13" max="13" width="21.85546875" bestFit="1" customWidth="1"/>
    <col min="14" max="14" width="16.7109375" style="15" bestFit="1" customWidth="1"/>
    <col min="15" max="15" width="17.28515625" style="4" customWidth="1"/>
  </cols>
  <sheetData>
    <row r="1" spans="1:15" x14ac:dyDescent="0.25">
      <c r="A1" t="s">
        <v>2</v>
      </c>
      <c r="B1" t="s">
        <v>9</v>
      </c>
      <c r="C1" t="s">
        <v>3085</v>
      </c>
      <c r="D1" t="s">
        <v>10</v>
      </c>
      <c r="E1" s="19" t="s">
        <v>11</v>
      </c>
      <c r="F1" t="s">
        <v>12</v>
      </c>
      <c r="G1" t="s">
        <v>15</v>
      </c>
      <c r="H1" t="s">
        <v>17</v>
      </c>
      <c r="I1" t="s">
        <v>18</v>
      </c>
      <c r="J1" t="s">
        <v>20</v>
      </c>
      <c r="K1" t="s">
        <v>23</v>
      </c>
      <c r="L1" t="s">
        <v>24</v>
      </c>
      <c r="M1" t="s">
        <v>25</v>
      </c>
      <c r="N1" s="15" t="s">
        <v>28</v>
      </c>
      <c r="O1" s="4" t="s">
        <v>29</v>
      </c>
    </row>
    <row r="2" spans="1:15" x14ac:dyDescent="0.25">
      <c r="A2">
        <v>37</v>
      </c>
      <c r="B2">
        <v>225</v>
      </c>
      <c r="C2">
        <v>2</v>
      </c>
      <c r="D2">
        <v>3</v>
      </c>
      <c r="E2" s="19">
        <f>VLOOKUP(datos_transformados[[#This Row],[Tipo_Paquete]],pesosNumer!$B$3:$C$6,2,0)</f>
        <v>1</v>
      </c>
      <c r="F2" s="4">
        <v>1670.4</v>
      </c>
      <c r="G2">
        <f>VLOOKUP(datos_transformados[[#This Row],[Clase_Vuelo]],pesosNumer!$B$3:$C$9,2,0)</f>
        <v>1</v>
      </c>
      <c r="H2">
        <v>1</v>
      </c>
      <c r="I2">
        <f>VLOOKUP(datos_transformados[[#This Row],[Promocion_Aplicada]],pesosNumer!$B$3:$C$11,2,0)</f>
        <v>1</v>
      </c>
      <c r="J2">
        <f>VLOOKUP(datos_transformados[[#This Row],[Estado_Reserva]],pesosNumer!$B$3:$C$15,2,0)</f>
        <v>1</v>
      </c>
      <c r="K2">
        <f>VLOOKUP(datos_transformados[[#This Row],[Estacionalidad]],pesosNumer!$B$3:$C$16,2,0)</f>
        <v>0</v>
      </c>
      <c r="L2">
        <f>VLOOKUP(datos_transformados[[#This Row],[Cancelacion_reserva]],pesosNumer!$B$3:$C$16,2,0)</f>
        <v>1</v>
      </c>
      <c r="M2">
        <v>1</v>
      </c>
      <c r="N2" s="15">
        <v>556.80000000000007</v>
      </c>
      <c r="O2" s="4">
        <v>835.2</v>
      </c>
    </row>
    <row r="3" spans="1:15" x14ac:dyDescent="0.25">
      <c r="A3">
        <v>39</v>
      </c>
      <c r="B3">
        <v>11</v>
      </c>
      <c r="C3">
        <v>4</v>
      </c>
      <c r="D3">
        <v>3</v>
      </c>
      <c r="E3" s="19">
        <f>VLOOKUP(datos_transformados[[#This Row],[Tipo_Paquete]],pesosNumer!$B$3:$C$6,2,0)</f>
        <v>1</v>
      </c>
      <c r="F3" s="4">
        <v>245.23</v>
      </c>
      <c r="G3">
        <f>VLOOKUP(datos_transformados[[#This Row],[Clase_Vuelo]],pesosNumer!$B$3:$C$9,2,0)</f>
        <v>3</v>
      </c>
      <c r="H3">
        <v>3</v>
      </c>
      <c r="I3">
        <f>VLOOKUP(datos_transformados[[#This Row],[Promocion_Aplicada]],pesosNumer!$B$3:$C$11,2,0)</f>
        <v>1</v>
      </c>
      <c r="J3">
        <f>VLOOKUP(datos_transformados[[#This Row],[Estado_Reserva]],pesosNumer!$B$3:$C$15,2,0)</f>
        <v>-1</v>
      </c>
      <c r="K3">
        <f>VLOOKUP(datos_transformados[[#This Row],[Estacionalidad]],pesosNumer!$B$3:$C$16,2,0)</f>
        <v>1</v>
      </c>
      <c r="L3">
        <f>VLOOKUP(datos_transformados[[#This Row],[Cancelacion_reserva]],pesosNumer!$B$3:$C$16,2,0)</f>
        <v>1</v>
      </c>
      <c r="M3">
        <v>3</v>
      </c>
      <c r="N3" s="15">
        <v>81.743333333333325</v>
      </c>
      <c r="O3" s="4">
        <v>61.307499999999997</v>
      </c>
    </row>
    <row r="4" spans="1:15" x14ac:dyDescent="0.25">
      <c r="A4">
        <v>29</v>
      </c>
      <c r="B4">
        <v>34</v>
      </c>
      <c r="C4">
        <v>3</v>
      </c>
      <c r="D4">
        <v>2</v>
      </c>
      <c r="E4" s="19">
        <f>VLOOKUP(datos_transformados[[#This Row],[Tipo_Paquete]],pesosNumer!$B$3:$C$6,2,0)</f>
        <v>2</v>
      </c>
      <c r="F4" s="4">
        <v>1107.8599999999999</v>
      </c>
      <c r="G4">
        <f>VLOOKUP(datos_transformados[[#This Row],[Clase_Vuelo]],pesosNumer!$B$3:$C$9,2,0)</f>
        <v>2</v>
      </c>
      <c r="H4">
        <v>2</v>
      </c>
      <c r="I4">
        <f>VLOOKUP(datos_transformados[[#This Row],[Promocion_Aplicada]],pesosNumer!$B$3:$C$11,2,0)</f>
        <v>1</v>
      </c>
      <c r="J4">
        <f>VLOOKUP(datos_transformados[[#This Row],[Estado_Reserva]],pesosNumer!$B$3:$C$15,2,0)</f>
        <v>-1</v>
      </c>
      <c r="K4">
        <f>VLOOKUP(datos_transformados[[#This Row],[Estacionalidad]],pesosNumer!$B$3:$C$16,2,0)</f>
        <v>0</v>
      </c>
      <c r="L4">
        <f>VLOOKUP(datos_transformados[[#This Row],[Cancelacion_reserva]],pesosNumer!$B$3:$C$16,2,0)</f>
        <v>1</v>
      </c>
      <c r="M4">
        <v>1</v>
      </c>
      <c r="N4" s="15">
        <v>553.92999999999995</v>
      </c>
      <c r="O4" s="4">
        <v>369.28666666666663</v>
      </c>
    </row>
    <row r="5" spans="1:15" x14ac:dyDescent="0.25">
      <c r="A5">
        <v>31</v>
      </c>
      <c r="B5">
        <v>347</v>
      </c>
      <c r="C5">
        <v>14</v>
      </c>
      <c r="D5">
        <v>2</v>
      </c>
      <c r="E5" s="19">
        <f>VLOOKUP(datos_transformados[[#This Row],[Tipo_Paquete]],pesosNumer!$B$3:$C$6,2,0)</f>
        <v>3</v>
      </c>
      <c r="F5" s="4">
        <v>1243.29</v>
      </c>
      <c r="G5">
        <f>VLOOKUP(datos_transformados[[#This Row],[Clase_Vuelo]],pesosNumer!$B$3:$C$9,2,0)</f>
        <v>1</v>
      </c>
      <c r="H5">
        <v>13</v>
      </c>
      <c r="I5">
        <f>VLOOKUP(datos_transformados[[#This Row],[Promocion_Aplicada]],pesosNumer!$B$3:$C$11,2,0)</f>
        <v>1</v>
      </c>
      <c r="J5">
        <f>VLOOKUP(datos_transformados[[#This Row],[Estado_Reserva]],pesosNumer!$B$3:$C$15,2,0)</f>
        <v>-1</v>
      </c>
      <c r="K5">
        <f>VLOOKUP(datos_transformados[[#This Row],[Estacionalidad]],pesosNumer!$B$3:$C$16,2,0)</f>
        <v>0</v>
      </c>
      <c r="L5">
        <f>VLOOKUP(datos_transformados[[#This Row],[Cancelacion_reserva]],pesosNumer!$B$3:$C$16,2,0)</f>
        <v>1</v>
      </c>
      <c r="M5">
        <v>4</v>
      </c>
      <c r="N5" s="15">
        <v>621.64499999999998</v>
      </c>
      <c r="O5" s="4">
        <v>88.806428571428569</v>
      </c>
    </row>
    <row r="6" spans="1:15" x14ac:dyDescent="0.25">
      <c r="A6">
        <v>35</v>
      </c>
      <c r="B6">
        <v>75</v>
      </c>
      <c r="C6">
        <v>4</v>
      </c>
      <c r="D6">
        <v>1</v>
      </c>
      <c r="E6" s="19">
        <f>VLOOKUP(datos_transformados[[#This Row],[Tipo_Paquete]],pesosNumer!$B$3:$C$6,2,0)</f>
        <v>1</v>
      </c>
      <c r="F6" s="4">
        <v>1902.62</v>
      </c>
      <c r="G6">
        <f>VLOOKUP(datos_transformados[[#This Row],[Clase_Vuelo]],pesosNumer!$B$3:$C$9,2,0)</f>
        <v>1</v>
      </c>
      <c r="H6">
        <v>3</v>
      </c>
      <c r="I6">
        <f>VLOOKUP(datos_transformados[[#This Row],[Promocion_Aplicada]],pesosNumer!$B$3:$C$11,2,0)</f>
        <v>1</v>
      </c>
      <c r="J6">
        <f>VLOOKUP(datos_transformados[[#This Row],[Estado_Reserva]],pesosNumer!$B$3:$C$15,2,0)</f>
        <v>1</v>
      </c>
      <c r="K6">
        <f>VLOOKUP(datos_transformados[[#This Row],[Estacionalidad]],pesosNumer!$B$3:$C$16,2,0)</f>
        <v>1</v>
      </c>
      <c r="L6">
        <f>VLOOKUP(datos_transformados[[#This Row],[Cancelacion_reserva]],pesosNumer!$B$3:$C$16,2,0)</f>
        <v>1</v>
      </c>
      <c r="M6">
        <v>2</v>
      </c>
      <c r="N6" s="15">
        <v>1902.62</v>
      </c>
      <c r="O6" s="4">
        <v>475.65499999999997</v>
      </c>
    </row>
    <row r="7" spans="1:15" x14ac:dyDescent="0.25">
      <c r="A7">
        <v>35</v>
      </c>
      <c r="B7">
        <v>131</v>
      </c>
      <c r="C7">
        <v>14</v>
      </c>
      <c r="D7">
        <v>2</v>
      </c>
      <c r="E7" s="19">
        <f>VLOOKUP(datos_transformados[[#This Row],[Tipo_Paquete]],pesosNumer!$B$3:$C$6,2,0)</f>
        <v>1</v>
      </c>
      <c r="F7" s="4">
        <v>416.78</v>
      </c>
      <c r="G7">
        <f>VLOOKUP(datos_transformados[[#This Row],[Clase_Vuelo]],pesosNumer!$B$3:$C$9,2,0)</f>
        <v>1</v>
      </c>
      <c r="H7">
        <v>13</v>
      </c>
      <c r="I7">
        <f>VLOOKUP(datos_transformados[[#This Row],[Promocion_Aplicada]],pesosNumer!$B$3:$C$11,2,0)</f>
        <v>1</v>
      </c>
      <c r="J7">
        <f>VLOOKUP(datos_transformados[[#This Row],[Estado_Reserva]],pesosNumer!$B$3:$C$15,2,0)</f>
        <v>-1</v>
      </c>
      <c r="K7">
        <f>VLOOKUP(datos_transformados[[#This Row],[Estacionalidad]],pesosNumer!$B$3:$C$16,2,0)</f>
        <v>0</v>
      </c>
      <c r="L7">
        <f>VLOOKUP(datos_transformados[[#This Row],[Cancelacion_reserva]],pesosNumer!$B$3:$C$16,2,0)</f>
        <v>0</v>
      </c>
      <c r="M7">
        <v>1</v>
      </c>
      <c r="N7" s="15">
        <v>208.39</v>
      </c>
      <c r="O7" s="4">
        <v>29.77</v>
      </c>
    </row>
    <row r="8" spans="1:15" x14ac:dyDescent="0.25">
      <c r="A8">
        <v>46</v>
      </c>
      <c r="B8">
        <v>57</v>
      </c>
      <c r="C8">
        <v>14</v>
      </c>
      <c r="D8">
        <v>3</v>
      </c>
      <c r="E8" s="19">
        <f>VLOOKUP(datos_transformados[[#This Row],[Tipo_Paquete]],pesosNumer!$B$3:$C$6,2,0)</f>
        <v>3</v>
      </c>
      <c r="F8" s="4">
        <v>1734.41</v>
      </c>
      <c r="G8">
        <f>VLOOKUP(datos_transformados[[#This Row],[Clase_Vuelo]],pesosNumer!$B$3:$C$9,2,0)</f>
        <v>3</v>
      </c>
      <c r="H8">
        <v>13</v>
      </c>
      <c r="I8">
        <f>VLOOKUP(datos_transformados[[#This Row],[Promocion_Aplicada]],pesosNumer!$B$3:$C$11,2,0)</f>
        <v>0</v>
      </c>
      <c r="J8">
        <f>VLOOKUP(datos_transformados[[#This Row],[Estado_Reserva]],pesosNumer!$B$3:$C$15,2,0)</f>
        <v>-1</v>
      </c>
      <c r="K8">
        <f>VLOOKUP(datos_transformados[[#This Row],[Estacionalidad]],pesosNumer!$B$3:$C$16,2,0)</f>
        <v>1</v>
      </c>
      <c r="L8">
        <f>VLOOKUP(datos_transformados[[#This Row],[Cancelacion_reserva]],pesosNumer!$B$3:$C$16,2,0)</f>
        <v>1</v>
      </c>
      <c r="M8">
        <v>2</v>
      </c>
      <c r="N8" s="15">
        <v>578.13666666666666</v>
      </c>
      <c r="O8" s="4">
        <v>123.88642857142858</v>
      </c>
    </row>
    <row r="9" spans="1:15" x14ac:dyDescent="0.25">
      <c r="A9">
        <v>36</v>
      </c>
      <c r="B9">
        <v>60</v>
      </c>
      <c r="C9">
        <v>4</v>
      </c>
      <c r="D9">
        <v>3</v>
      </c>
      <c r="E9" s="19">
        <f>VLOOKUP(datos_transformados[[#This Row],[Tipo_Paquete]],pesosNumer!$B$3:$C$6,2,0)</f>
        <v>3</v>
      </c>
      <c r="F9" s="4">
        <v>586.67999999999995</v>
      </c>
      <c r="G9">
        <f>VLOOKUP(datos_transformados[[#This Row],[Clase_Vuelo]],pesosNumer!$B$3:$C$9,2,0)</f>
        <v>2</v>
      </c>
      <c r="H9">
        <v>3</v>
      </c>
      <c r="I9">
        <f>VLOOKUP(datos_transformados[[#This Row],[Promocion_Aplicada]],pesosNumer!$B$3:$C$11,2,0)</f>
        <v>0</v>
      </c>
      <c r="J9">
        <f>VLOOKUP(datos_transformados[[#This Row],[Estado_Reserva]],pesosNumer!$B$3:$C$15,2,0)</f>
        <v>1</v>
      </c>
      <c r="K9">
        <f>VLOOKUP(datos_transformados[[#This Row],[Estacionalidad]],pesosNumer!$B$3:$C$16,2,0)</f>
        <v>1</v>
      </c>
      <c r="L9">
        <f>VLOOKUP(datos_transformados[[#This Row],[Cancelacion_reserva]],pesosNumer!$B$3:$C$16,2,0)</f>
        <v>0</v>
      </c>
      <c r="M9">
        <v>4</v>
      </c>
      <c r="N9" s="15">
        <v>195.55999999999997</v>
      </c>
      <c r="O9" s="4">
        <v>146.66999999999999</v>
      </c>
    </row>
    <row r="10" spans="1:15" x14ac:dyDescent="0.25">
      <c r="A10">
        <v>26</v>
      </c>
      <c r="B10">
        <v>33</v>
      </c>
      <c r="C10">
        <v>14</v>
      </c>
      <c r="D10">
        <v>1</v>
      </c>
      <c r="E10" s="19">
        <f>VLOOKUP(datos_transformados[[#This Row],[Tipo_Paquete]],pesosNumer!$B$3:$C$6,2,0)</f>
        <v>3</v>
      </c>
      <c r="F10" s="4">
        <v>697.62</v>
      </c>
      <c r="G10">
        <f>VLOOKUP(datos_transformados[[#This Row],[Clase_Vuelo]],pesosNumer!$B$3:$C$9,2,0)</f>
        <v>1</v>
      </c>
      <c r="H10">
        <v>13</v>
      </c>
      <c r="I10">
        <f>VLOOKUP(datos_transformados[[#This Row],[Promocion_Aplicada]],pesosNumer!$B$3:$C$11,2,0)</f>
        <v>1</v>
      </c>
      <c r="J10">
        <f>VLOOKUP(datos_transformados[[#This Row],[Estado_Reserva]],pesosNumer!$B$3:$C$15,2,0)</f>
        <v>0</v>
      </c>
      <c r="K10">
        <f>VLOOKUP(datos_transformados[[#This Row],[Estacionalidad]],pesosNumer!$B$3:$C$16,2,0)</f>
        <v>1</v>
      </c>
      <c r="L10">
        <f>VLOOKUP(datos_transformados[[#This Row],[Cancelacion_reserva]],pesosNumer!$B$3:$C$16,2,0)</f>
        <v>0</v>
      </c>
      <c r="M10">
        <v>1</v>
      </c>
      <c r="N10" s="15">
        <v>697.62</v>
      </c>
      <c r="O10" s="4">
        <v>49.83</v>
      </c>
    </row>
    <row r="11" spans="1:15" x14ac:dyDescent="0.25">
      <c r="A11">
        <v>48</v>
      </c>
      <c r="B11">
        <v>35</v>
      </c>
      <c r="C11">
        <v>12</v>
      </c>
      <c r="D11">
        <v>4</v>
      </c>
      <c r="E11" s="19">
        <f>VLOOKUP(datos_transformados[[#This Row],[Tipo_Paquete]],pesosNumer!$B$3:$C$6,2,0)</f>
        <v>3</v>
      </c>
      <c r="F11" s="4">
        <v>1659.61</v>
      </c>
      <c r="G11">
        <f>VLOOKUP(datos_transformados[[#This Row],[Clase_Vuelo]],pesosNumer!$B$3:$C$9,2,0)</f>
        <v>2</v>
      </c>
      <c r="H11">
        <v>11</v>
      </c>
      <c r="I11">
        <f>VLOOKUP(datos_transformados[[#This Row],[Promocion_Aplicada]],pesosNumer!$B$3:$C$11,2,0)</f>
        <v>0</v>
      </c>
      <c r="J11">
        <f>VLOOKUP(datos_transformados[[#This Row],[Estado_Reserva]],pesosNumer!$B$3:$C$15,2,0)</f>
        <v>1</v>
      </c>
      <c r="K11">
        <f>VLOOKUP(datos_transformados[[#This Row],[Estacionalidad]],pesosNumer!$B$3:$C$16,2,0)</f>
        <v>0</v>
      </c>
      <c r="L11">
        <f>VLOOKUP(datos_transformados[[#This Row],[Cancelacion_reserva]],pesosNumer!$B$3:$C$16,2,0)</f>
        <v>0</v>
      </c>
      <c r="M11">
        <v>2</v>
      </c>
      <c r="N11" s="15">
        <v>414.90249999999997</v>
      </c>
      <c r="O11" s="4">
        <v>138.30083333333332</v>
      </c>
    </row>
    <row r="12" spans="1:15" x14ac:dyDescent="0.25">
      <c r="A12">
        <v>47</v>
      </c>
      <c r="B12">
        <v>114</v>
      </c>
      <c r="C12">
        <v>2</v>
      </c>
      <c r="D12">
        <v>4</v>
      </c>
      <c r="E12" s="19">
        <f>VLOOKUP(datos_transformados[[#This Row],[Tipo_Paquete]],pesosNumer!$B$3:$C$6,2,0)</f>
        <v>3</v>
      </c>
      <c r="F12" s="4">
        <v>1023</v>
      </c>
      <c r="G12">
        <f>VLOOKUP(datos_transformados[[#This Row],[Clase_Vuelo]],pesosNumer!$B$3:$C$9,2,0)</f>
        <v>2</v>
      </c>
      <c r="H12">
        <v>1</v>
      </c>
      <c r="I12">
        <f>VLOOKUP(datos_transformados[[#This Row],[Promocion_Aplicada]],pesosNumer!$B$3:$C$11,2,0)</f>
        <v>0</v>
      </c>
      <c r="J12">
        <f>VLOOKUP(datos_transformados[[#This Row],[Estado_Reserva]],pesosNumer!$B$3:$C$15,2,0)</f>
        <v>0</v>
      </c>
      <c r="K12">
        <f>VLOOKUP(datos_transformados[[#This Row],[Estacionalidad]],pesosNumer!$B$3:$C$16,2,0)</f>
        <v>1</v>
      </c>
      <c r="L12">
        <f>VLOOKUP(datos_transformados[[#This Row],[Cancelacion_reserva]],pesosNumer!$B$3:$C$16,2,0)</f>
        <v>1</v>
      </c>
      <c r="M12">
        <v>1</v>
      </c>
      <c r="N12" s="15">
        <v>255.75</v>
      </c>
      <c r="O12" s="4">
        <v>511.5</v>
      </c>
    </row>
    <row r="13" spans="1:15" x14ac:dyDescent="0.25">
      <c r="A13">
        <v>43</v>
      </c>
      <c r="B13">
        <v>45</v>
      </c>
      <c r="C13">
        <v>6</v>
      </c>
      <c r="D13">
        <v>4</v>
      </c>
      <c r="E13" s="19">
        <f>VLOOKUP(datos_transformados[[#This Row],[Tipo_Paquete]],pesosNumer!$B$3:$C$6,2,0)</f>
        <v>1</v>
      </c>
      <c r="F13" s="4">
        <v>1819.89</v>
      </c>
      <c r="G13">
        <f>VLOOKUP(datos_transformados[[#This Row],[Clase_Vuelo]],pesosNumer!$B$3:$C$9,2,0)</f>
        <v>2</v>
      </c>
      <c r="H13">
        <v>5</v>
      </c>
      <c r="I13">
        <f>VLOOKUP(datos_transformados[[#This Row],[Promocion_Aplicada]],pesosNumer!$B$3:$C$11,2,0)</f>
        <v>0</v>
      </c>
      <c r="J13">
        <f>VLOOKUP(datos_transformados[[#This Row],[Estado_Reserva]],pesosNumer!$B$3:$C$15,2,0)</f>
        <v>0</v>
      </c>
      <c r="K13">
        <f>VLOOKUP(datos_transformados[[#This Row],[Estacionalidad]],pesosNumer!$B$3:$C$16,2,0)</f>
        <v>1</v>
      </c>
      <c r="L13">
        <f>VLOOKUP(datos_transformados[[#This Row],[Cancelacion_reserva]],pesosNumer!$B$3:$C$16,2,0)</f>
        <v>0</v>
      </c>
      <c r="M13">
        <v>3</v>
      </c>
      <c r="N13" s="15">
        <v>454.97250000000003</v>
      </c>
      <c r="O13" s="4">
        <v>303.315</v>
      </c>
    </row>
    <row r="14" spans="1:15" x14ac:dyDescent="0.25">
      <c r="A14">
        <v>45</v>
      </c>
      <c r="B14">
        <v>182</v>
      </c>
      <c r="C14">
        <v>9</v>
      </c>
      <c r="D14">
        <v>4</v>
      </c>
      <c r="E14" s="19">
        <f>VLOOKUP(datos_transformados[[#This Row],[Tipo_Paquete]],pesosNumer!$B$3:$C$6,2,0)</f>
        <v>2</v>
      </c>
      <c r="F14" s="4">
        <v>1171.47</v>
      </c>
      <c r="G14">
        <f>VLOOKUP(datos_transformados[[#This Row],[Clase_Vuelo]],pesosNumer!$B$3:$C$9,2,0)</f>
        <v>1</v>
      </c>
      <c r="H14">
        <v>8</v>
      </c>
      <c r="I14">
        <f>VLOOKUP(datos_transformados[[#This Row],[Promocion_Aplicada]],pesosNumer!$B$3:$C$11,2,0)</f>
        <v>0</v>
      </c>
      <c r="J14">
        <f>VLOOKUP(datos_transformados[[#This Row],[Estado_Reserva]],pesosNumer!$B$3:$C$15,2,0)</f>
        <v>-1</v>
      </c>
      <c r="K14">
        <f>VLOOKUP(datos_transformados[[#This Row],[Estacionalidad]],pesosNumer!$B$3:$C$16,2,0)</f>
        <v>1</v>
      </c>
      <c r="L14">
        <f>VLOOKUP(datos_transformados[[#This Row],[Cancelacion_reserva]],pesosNumer!$B$3:$C$16,2,0)</f>
        <v>1</v>
      </c>
      <c r="M14">
        <v>2</v>
      </c>
      <c r="N14" s="15">
        <v>292.86750000000001</v>
      </c>
      <c r="O14" s="4">
        <v>130.16333333333333</v>
      </c>
    </row>
    <row r="15" spans="1:15" x14ac:dyDescent="0.25">
      <c r="A15">
        <v>24</v>
      </c>
      <c r="B15">
        <v>190</v>
      </c>
      <c r="C15">
        <v>12</v>
      </c>
      <c r="D15">
        <v>1</v>
      </c>
      <c r="E15" s="19">
        <f>VLOOKUP(datos_transformados[[#This Row],[Tipo_Paquete]],pesosNumer!$B$3:$C$6,2,0)</f>
        <v>3</v>
      </c>
      <c r="F15" s="4">
        <v>1226.81</v>
      </c>
      <c r="G15">
        <f>VLOOKUP(datos_transformados[[#This Row],[Clase_Vuelo]],pesosNumer!$B$3:$C$9,2,0)</f>
        <v>1</v>
      </c>
      <c r="H15">
        <v>11</v>
      </c>
      <c r="I15">
        <f>VLOOKUP(datos_transformados[[#This Row],[Promocion_Aplicada]],pesosNumer!$B$3:$C$11,2,0)</f>
        <v>0</v>
      </c>
      <c r="J15">
        <f>VLOOKUP(datos_transformados[[#This Row],[Estado_Reserva]],pesosNumer!$B$3:$C$15,2,0)</f>
        <v>0</v>
      </c>
      <c r="K15">
        <f>VLOOKUP(datos_transformados[[#This Row],[Estacionalidad]],pesosNumer!$B$3:$C$16,2,0)</f>
        <v>1</v>
      </c>
      <c r="L15">
        <f>VLOOKUP(datos_transformados[[#This Row],[Cancelacion_reserva]],pesosNumer!$B$3:$C$16,2,0)</f>
        <v>0</v>
      </c>
      <c r="M15">
        <v>1</v>
      </c>
      <c r="N15" s="15">
        <v>1226.81</v>
      </c>
      <c r="O15" s="4">
        <v>102.23416666666667</v>
      </c>
    </row>
    <row r="16" spans="1:15" x14ac:dyDescent="0.25">
      <c r="A16">
        <v>27</v>
      </c>
      <c r="B16">
        <v>168</v>
      </c>
      <c r="C16">
        <v>10</v>
      </c>
      <c r="D16">
        <v>2</v>
      </c>
      <c r="E16" s="19">
        <f>VLOOKUP(datos_transformados[[#This Row],[Tipo_Paquete]],pesosNumer!$B$3:$C$6,2,0)</f>
        <v>1</v>
      </c>
      <c r="F16" s="4">
        <v>1549.64</v>
      </c>
      <c r="G16">
        <f>VLOOKUP(datos_transformados[[#This Row],[Clase_Vuelo]],pesosNumer!$B$3:$C$9,2,0)</f>
        <v>3</v>
      </c>
      <c r="H16">
        <v>9</v>
      </c>
      <c r="I16">
        <f>VLOOKUP(datos_transformados[[#This Row],[Promocion_Aplicada]],pesosNumer!$B$3:$C$11,2,0)</f>
        <v>1</v>
      </c>
      <c r="J16">
        <f>VLOOKUP(datos_transformados[[#This Row],[Estado_Reserva]],pesosNumer!$B$3:$C$15,2,0)</f>
        <v>-1</v>
      </c>
      <c r="K16">
        <f>VLOOKUP(datos_transformados[[#This Row],[Estacionalidad]],pesosNumer!$B$3:$C$16,2,0)</f>
        <v>1</v>
      </c>
      <c r="L16">
        <f>VLOOKUP(datos_transformados[[#This Row],[Cancelacion_reserva]],pesosNumer!$B$3:$C$16,2,0)</f>
        <v>0</v>
      </c>
      <c r="M16">
        <v>3</v>
      </c>
      <c r="N16" s="15">
        <v>774.82</v>
      </c>
      <c r="O16" s="4">
        <v>154.964</v>
      </c>
    </row>
    <row r="17" spans="1:15" x14ac:dyDescent="0.25">
      <c r="A17">
        <v>20</v>
      </c>
      <c r="B17">
        <v>59</v>
      </c>
      <c r="C17">
        <v>12</v>
      </c>
      <c r="D17">
        <v>3</v>
      </c>
      <c r="E17" s="19">
        <f>VLOOKUP(datos_transformados[[#This Row],[Tipo_Paquete]],pesosNumer!$B$3:$C$6,2,0)</f>
        <v>2</v>
      </c>
      <c r="F17" s="4">
        <v>1558.62</v>
      </c>
      <c r="G17">
        <f>VLOOKUP(datos_transformados[[#This Row],[Clase_Vuelo]],pesosNumer!$B$3:$C$9,2,0)</f>
        <v>3</v>
      </c>
      <c r="H17">
        <v>11</v>
      </c>
      <c r="I17">
        <f>VLOOKUP(datos_transformados[[#This Row],[Promocion_Aplicada]],pesosNumer!$B$3:$C$11,2,0)</f>
        <v>0</v>
      </c>
      <c r="J17">
        <f>VLOOKUP(datos_transformados[[#This Row],[Estado_Reserva]],pesosNumer!$B$3:$C$15,2,0)</f>
        <v>1</v>
      </c>
      <c r="K17">
        <f>VLOOKUP(datos_transformados[[#This Row],[Estacionalidad]],pesosNumer!$B$3:$C$16,2,0)</f>
        <v>1</v>
      </c>
      <c r="L17">
        <f>VLOOKUP(datos_transformados[[#This Row],[Cancelacion_reserva]],pesosNumer!$B$3:$C$16,2,0)</f>
        <v>1</v>
      </c>
      <c r="M17">
        <v>5</v>
      </c>
      <c r="N17" s="15">
        <v>519.54</v>
      </c>
      <c r="O17" s="4">
        <v>129.88499999999999</v>
      </c>
    </row>
    <row r="18" spans="1:15" x14ac:dyDescent="0.25">
      <c r="A18">
        <v>27</v>
      </c>
      <c r="B18">
        <v>220</v>
      </c>
      <c r="C18">
        <v>9</v>
      </c>
      <c r="D18">
        <v>4</v>
      </c>
      <c r="E18" s="19">
        <f>VLOOKUP(datos_transformados[[#This Row],[Tipo_Paquete]],pesosNumer!$B$3:$C$6,2,0)</f>
        <v>2</v>
      </c>
      <c r="F18" s="4">
        <v>668.48</v>
      </c>
      <c r="G18">
        <f>VLOOKUP(datos_transformados[[#This Row],[Clase_Vuelo]],pesosNumer!$B$3:$C$9,2,0)</f>
        <v>1</v>
      </c>
      <c r="H18">
        <v>8</v>
      </c>
      <c r="I18">
        <f>VLOOKUP(datos_transformados[[#This Row],[Promocion_Aplicada]],pesosNumer!$B$3:$C$11,2,0)</f>
        <v>1</v>
      </c>
      <c r="J18">
        <f>VLOOKUP(datos_transformados[[#This Row],[Estado_Reserva]],pesosNumer!$B$3:$C$15,2,0)</f>
        <v>-1</v>
      </c>
      <c r="K18">
        <f>VLOOKUP(datos_transformados[[#This Row],[Estacionalidad]],pesosNumer!$B$3:$C$16,2,0)</f>
        <v>1</v>
      </c>
      <c r="L18">
        <f>VLOOKUP(datos_transformados[[#This Row],[Cancelacion_reserva]],pesosNumer!$B$3:$C$16,2,0)</f>
        <v>1</v>
      </c>
      <c r="M18">
        <v>4</v>
      </c>
      <c r="N18" s="15">
        <v>167.12</v>
      </c>
      <c r="O18" s="4">
        <v>74.275555555555556</v>
      </c>
    </row>
    <row r="19" spans="1:15" x14ac:dyDescent="0.25">
      <c r="A19">
        <v>43</v>
      </c>
      <c r="B19">
        <v>104</v>
      </c>
      <c r="C19">
        <v>2</v>
      </c>
      <c r="D19">
        <v>3</v>
      </c>
      <c r="E19" s="19">
        <f>VLOOKUP(datos_transformados[[#This Row],[Tipo_Paquete]],pesosNumer!$B$3:$C$6,2,0)</f>
        <v>3</v>
      </c>
      <c r="F19" s="4">
        <v>277.7</v>
      </c>
      <c r="G19">
        <f>VLOOKUP(datos_transformados[[#This Row],[Clase_Vuelo]],pesosNumer!$B$3:$C$9,2,0)</f>
        <v>1</v>
      </c>
      <c r="H19">
        <v>1</v>
      </c>
      <c r="I19">
        <f>VLOOKUP(datos_transformados[[#This Row],[Promocion_Aplicada]],pesosNumer!$B$3:$C$11,2,0)</f>
        <v>1</v>
      </c>
      <c r="J19">
        <f>VLOOKUP(datos_transformados[[#This Row],[Estado_Reserva]],pesosNumer!$B$3:$C$15,2,0)</f>
        <v>0</v>
      </c>
      <c r="K19">
        <f>VLOOKUP(datos_transformados[[#This Row],[Estacionalidad]],pesosNumer!$B$3:$C$16,2,0)</f>
        <v>1</v>
      </c>
      <c r="L19">
        <f>VLOOKUP(datos_transformados[[#This Row],[Cancelacion_reserva]],pesosNumer!$B$3:$C$16,2,0)</f>
        <v>1</v>
      </c>
      <c r="M19">
        <v>2</v>
      </c>
      <c r="N19" s="15">
        <v>92.566666666666663</v>
      </c>
      <c r="O19" s="4">
        <v>138.85</v>
      </c>
    </row>
    <row r="20" spans="1:15" x14ac:dyDescent="0.25">
      <c r="A20">
        <v>39</v>
      </c>
      <c r="B20">
        <v>18</v>
      </c>
      <c r="C20">
        <v>5</v>
      </c>
      <c r="D20">
        <v>1</v>
      </c>
      <c r="E20" s="19">
        <f>VLOOKUP(datos_transformados[[#This Row],[Tipo_Paquete]],pesosNumer!$B$3:$C$6,2,0)</f>
        <v>3</v>
      </c>
      <c r="F20" s="4">
        <v>1027.8</v>
      </c>
      <c r="G20">
        <f>VLOOKUP(datos_transformados[[#This Row],[Clase_Vuelo]],pesosNumer!$B$3:$C$9,2,0)</f>
        <v>3</v>
      </c>
      <c r="H20">
        <v>4</v>
      </c>
      <c r="I20">
        <f>VLOOKUP(datos_transformados[[#This Row],[Promocion_Aplicada]],pesosNumer!$B$3:$C$11,2,0)</f>
        <v>1</v>
      </c>
      <c r="J20">
        <f>VLOOKUP(datos_transformados[[#This Row],[Estado_Reserva]],pesosNumer!$B$3:$C$15,2,0)</f>
        <v>-1</v>
      </c>
      <c r="K20">
        <f>VLOOKUP(datos_transformados[[#This Row],[Estacionalidad]],pesosNumer!$B$3:$C$16,2,0)</f>
        <v>0</v>
      </c>
      <c r="L20">
        <f>VLOOKUP(datos_transformados[[#This Row],[Cancelacion_reserva]],pesosNumer!$B$3:$C$16,2,0)</f>
        <v>1</v>
      </c>
      <c r="M20">
        <v>4</v>
      </c>
      <c r="N20" s="15">
        <v>1027.8</v>
      </c>
      <c r="O20" s="4">
        <v>205.56</v>
      </c>
    </row>
    <row r="21" spans="1:15" x14ac:dyDescent="0.25">
      <c r="A21">
        <v>37</v>
      </c>
      <c r="B21">
        <v>34</v>
      </c>
      <c r="C21">
        <v>12</v>
      </c>
      <c r="D21">
        <v>2</v>
      </c>
      <c r="E21" s="19">
        <f>VLOOKUP(datos_transformados[[#This Row],[Tipo_Paquete]],pesosNumer!$B$3:$C$6,2,0)</f>
        <v>2</v>
      </c>
      <c r="F21" s="4">
        <v>263.39999999999998</v>
      </c>
      <c r="G21">
        <f>VLOOKUP(datos_transformados[[#This Row],[Clase_Vuelo]],pesosNumer!$B$3:$C$9,2,0)</f>
        <v>2</v>
      </c>
      <c r="H21">
        <v>11</v>
      </c>
      <c r="I21">
        <f>VLOOKUP(datos_transformados[[#This Row],[Promocion_Aplicada]],pesosNumer!$B$3:$C$11,2,0)</f>
        <v>0</v>
      </c>
      <c r="J21">
        <f>VLOOKUP(datos_transformados[[#This Row],[Estado_Reserva]],pesosNumer!$B$3:$C$15,2,0)</f>
        <v>-1</v>
      </c>
      <c r="K21">
        <f>VLOOKUP(datos_transformados[[#This Row],[Estacionalidad]],pesosNumer!$B$3:$C$16,2,0)</f>
        <v>1</v>
      </c>
      <c r="L21">
        <f>VLOOKUP(datos_transformados[[#This Row],[Cancelacion_reserva]],pesosNumer!$B$3:$C$16,2,0)</f>
        <v>0</v>
      </c>
      <c r="M21">
        <v>5</v>
      </c>
      <c r="N21" s="15">
        <v>131.69999999999999</v>
      </c>
      <c r="O21" s="4">
        <v>21.95</v>
      </c>
    </row>
    <row r="22" spans="1:15" x14ac:dyDescent="0.25">
      <c r="A22">
        <v>54</v>
      </c>
      <c r="B22">
        <v>201</v>
      </c>
      <c r="C22">
        <v>2</v>
      </c>
      <c r="D22">
        <v>2</v>
      </c>
      <c r="E22" s="19">
        <f>VLOOKUP(datos_transformados[[#This Row],[Tipo_Paquete]],pesosNumer!$B$3:$C$6,2,0)</f>
        <v>3</v>
      </c>
      <c r="F22" s="4">
        <v>397.88</v>
      </c>
      <c r="G22">
        <f>VLOOKUP(datos_transformados[[#This Row],[Clase_Vuelo]],pesosNumer!$B$3:$C$9,2,0)</f>
        <v>1</v>
      </c>
      <c r="H22">
        <v>1</v>
      </c>
      <c r="I22">
        <f>VLOOKUP(datos_transformados[[#This Row],[Promocion_Aplicada]],pesosNumer!$B$3:$C$11,2,0)</f>
        <v>1</v>
      </c>
      <c r="J22">
        <f>VLOOKUP(datos_transformados[[#This Row],[Estado_Reserva]],pesosNumer!$B$3:$C$15,2,0)</f>
        <v>-1</v>
      </c>
      <c r="K22">
        <f>VLOOKUP(datos_transformados[[#This Row],[Estacionalidad]],pesosNumer!$B$3:$C$16,2,0)</f>
        <v>0</v>
      </c>
      <c r="L22">
        <f>VLOOKUP(datos_transformados[[#This Row],[Cancelacion_reserva]],pesosNumer!$B$3:$C$16,2,0)</f>
        <v>1</v>
      </c>
      <c r="M22">
        <v>2</v>
      </c>
      <c r="N22" s="15">
        <v>198.94</v>
      </c>
      <c r="O22" s="4">
        <v>198.94</v>
      </c>
    </row>
    <row r="23" spans="1:15" x14ac:dyDescent="0.25">
      <c r="A23">
        <v>33</v>
      </c>
      <c r="B23">
        <v>7</v>
      </c>
      <c r="C23">
        <v>5</v>
      </c>
      <c r="D23">
        <v>4</v>
      </c>
      <c r="E23" s="19">
        <f>VLOOKUP(datos_transformados[[#This Row],[Tipo_Paquete]],pesosNumer!$B$3:$C$6,2,0)</f>
        <v>3</v>
      </c>
      <c r="F23" s="4">
        <v>1816.13</v>
      </c>
      <c r="G23">
        <f>VLOOKUP(datos_transformados[[#This Row],[Clase_Vuelo]],pesosNumer!$B$3:$C$9,2,0)</f>
        <v>3</v>
      </c>
      <c r="H23">
        <v>4</v>
      </c>
      <c r="I23">
        <f>VLOOKUP(datos_transformados[[#This Row],[Promocion_Aplicada]],pesosNumer!$B$3:$C$11,2,0)</f>
        <v>0</v>
      </c>
      <c r="J23">
        <f>VLOOKUP(datos_transformados[[#This Row],[Estado_Reserva]],pesosNumer!$B$3:$C$15,2,0)</f>
        <v>0</v>
      </c>
      <c r="K23">
        <f>VLOOKUP(datos_transformados[[#This Row],[Estacionalidad]],pesosNumer!$B$3:$C$16,2,0)</f>
        <v>1</v>
      </c>
      <c r="L23">
        <f>VLOOKUP(datos_transformados[[#This Row],[Cancelacion_reserva]],pesosNumer!$B$3:$C$16,2,0)</f>
        <v>0</v>
      </c>
      <c r="M23">
        <v>4</v>
      </c>
      <c r="N23" s="15">
        <v>454.03250000000003</v>
      </c>
      <c r="O23" s="4">
        <v>363.226</v>
      </c>
    </row>
    <row r="24" spans="1:15" x14ac:dyDescent="0.25">
      <c r="A24">
        <v>32</v>
      </c>
      <c r="B24">
        <v>19</v>
      </c>
      <c r="C24">
        <v>13</v>
      </c>
      <c r="D24">
        <v>2</v>
      </c>
      <c r="E24" s="19">
        <f>VLOOKUP(datos_transformados[[#This Row],[Tipo_Paquete]],pesosNumer!$B$3:$C$6,2,0)</f>
        <v>3</v>
      </c>
      <c r="F24" s="4">
        <v>167.84</v>
      </c>
      <c r="G24">
        <f>VLOOKUP(datos_transformados[[#This Row],[Clase_Vuelo]],pesosNumer!$B$3:$C$9,2,0)</f>
        <v>1</v>
      </c>
      <c r="H24">
        <v>12</v>
      </c>
      <c r="I24">
        <f>VLOOKUP(datos_transformados[[#This Row],[Promocion_Aplicada]],pesosNumer!$B$3:$C$11,2,0)</f>
        <v>0</v>
      </c>
      <c r="J24">
        <f>VLOOKUP(datos_transformados[[#This Row],[Estado_Reserva]],pesosNumer!$B$3:$C$15,2,0)</f>
        <v>-1</v>
      </c>
      <c r="K24">
        <f>VLOOKUP(datos_transformados[[#This Row],[Estacionalidad]],pesosNumer!$B$3:$C$16,2,0)</f>
        <v>0</v>
      </c>
      <c r="L24">
        <f>VLOOKUP(datos_transformados[[#This Row],[Cancelacion_reserva]],pesosNumer!$B$3:$C$16,2,0)</f>
        <v>0</v>
      </c>
      <c r="M24">
        <v>1</v>
      </c>
      <c r="N24" s="15">
        <v>83.92</v>
      </c>
      <c r="O24" s="4">
        <v>12.910769230769231</v>
      </c>
    </row>
    <row r="25" spans="1:15" x14ac:dyDescent="0.25">
      <c r="A25">
        <v>32</v>
      </c>
      <c r="B25">
        <v>137</v>
      </c>
      <c r="C25">
        <v>4</v>
      </c>
      <c r="D25">
        <v>1</v>
      </c>
      <c r="E25" s="19">
        <f>VLOOKUP(datos_transformados[[#This Row],[Tipo_Paquete]],pesosNumer!$B$3:$C$6,2,0)</f>
        <v>1</v>
      </c>
      <c r="F25" s="4">
        <v>1894.68</v>
      </c>
      <c r="G25">
        <f>VLOOKUP(datos_transformados[[#This Row],[Clase_Vuelo]],pesosNumer!$B$3:$C$9,2,0)</f>
        <v>1</v>
      </c>
      <c r="H25">
        <v>3</v>
      </c>
      <c r="I25">
        <f>VLOOKUP(datos_transformados[[#This Row],[Promocion_Aplicada]],pesosNumer!$B$3:$C$11,2,0)</f>
        <v>0</v>
      </c>
      <c r="J25">
        <f>VLOOKUP(datos_transformados[[#This Row],[Estado_Reserva]],pesosNumer!$B$3:$C$15,2,0)</f>
        <v>1</v>
      </c>
      <c r="K25">
        <f>VLOOKUP(datos_transformados[[#This Row],[Estacionalidad]],pesosNumer!$B$3:$C$16,2,0)</f>
        <v>1</v>
      </c>
      <c r="L25">
        <f>VLOOKUP(datos_transformados[[#This Row],[Cancelacion_reserva]],pesosNumer!$B$3:$C$16,2,0)</f>
        <v>1</v>
      </c>
      <c r="M25">
        <v>1</v>
      </c>
      <c r="N25" s="15">
        <v>1894.68</v>
      </c>
      <c r="O25" s="4">
        <v>473.67</v>
      </c>
    </row>
    <row r="26" spans="1:15" x14ac:dyDescent="0.25">
      <c r="A26">
        <v>34</v>
      </c>
      <c r="B26">
        <v>160</v>
      </c>
      <c r="C26">
        <v>4</v>
      </c>
      <c r="D26">
        <v>4</v>
      </c>
      <c r="E26" s="19">
        <f>VLOOKUP(datos_transformados[[#This Row],[Tipo_Paquete]],pesosNumer!$B$3:$C$6,2,0)</f>
        <v>3</v>
      </c>
      <c r="F26" s="4">
        <v>1233.78</v>
      </c>
      <c r="G26">
        <f>VLOOKUP(datos_transformados[[#This Row],[Clase_Vuelo]],pesosNumer!$B$3:$C$9,2,0)</f>
        <v>2</v>
      </c>
      <c r="H26">
        <v>3</v>
      </c>
      <c r="I26">
        <f>VLOOKUP(datos_transformados[[#This Row],[Promocion_Aplicada]],pesosNumer!$B$3:$C$11,2,0)</f>
        <v>1</v>
      </c>
      <c r="J26">
        <f>VLOOKUP(datos_transformados[[#This Row],[Estado_Reserva]],pesosNumer!$B$3:$C$15,2,0)</f>
        <v>0</v>
      </c>
      <c r="K26">
        <f>VLOOKUP(datos_transformados[[#This Row],[Estacionalidad]],pesosNumer!$B$3:$C$16,2,0)</f>
        <v>1</v>
      </c>
      <c r="L26">
        <f>VLOOKUP(datos_transformados[[#This Row],[Cancelacion_reserva]],pesosNumer!$B$3:$C$16,2,0)</f>
        <v>0</v>
      </c>
      <c r="M26">
        <v>3</v>
      </c>
      <c r="N26" s="15">
        <v>308.44499999999999</v>
      </c>
      <c r="O26" s="4">
        <v>308.44499999999999</v>
      </c>
    </row>
    <row r="27" spans="1:15" x14ac:dyDescent="0.25">
      <c r="A27">
        <v>62</v>
      </c>
      <c r="B27">
        <v>30</v>
      </c>
      <c r="C27">
        <v>11</v>
      </c>
      <c r="D27">
        <v>1</v>
      </c>
      <c r="E27" s="19">
        <f>VLOOKUP(datos_transformados[[#This Row],[Tipo_Paquete]],pesosNumer!$B$3:$C$6,2,0)</f>
        <v>3</v>
      </c>
      <c r="F27" s="4">
        <v>1741.13</v>
      </c>
      <c r="G27">
        <f>VLOOKUP(datos_transformados[[#This Row],[Clase_Vuelo]],pesosNumer!$B$3:$C$9,2,0)</f>
        <v>2</v>
      </c>
      <c r="H27">
        <v>10</v>
      </c>
      <c r="I27">
        <f>VLOOKUP(datos_transformados[[#This Row],[Promocion_Aplicada]],pesosNumer!$B$3:$C$11,2,0)</f>
        <v>0</v>
      </c>
      <c r="J27">
        <f>VLOOKUP(datos_transformados[[#This Row],[Estado_Reserva]],pesosNumer!$B$3:$C$15,2,0)</f>
        <v>-1</v>
      </c>
      <c r="K27">
        <f>VLOOKUP(datos_transformados[[#This Row],[Estacionalidad]],pesosNumer!$B$3:$C$16,2,0)</f>
        <v>0</v>
      </c>
      <c r="L27">
        <f>VLOOKUP(datos_transformados[[#This Row],[Cancelacion_reserva]],pesosNumer!$B$3:$C$16,2,0)</f>
        <v>1</v>
      </c>
      <c r="M27">
        <v>3</v>
      </c>
      <c r="N27" s="15">
        <v>1741.13</v>
      </c>
      <c r="O27" s="4">
        <v>158.28454545454545</v>
      </c>
    </row>
    <row r="28" spans="1:15" x14ac:dyDescent="0.25">
      <c r="A28">
        <v>46</v>
      </c>
      <c r="B28">
        <v>6</v>
      </c>
      <c r="C28">
        <v>11</v>
      </c>
      <c r="D28">
        <v>4</v>
      </c>
      <c r="E28" s="19">
        <f>VLOOKUP(datos_transformados[[#This Row],[Tipo_Paquete]],pesosNumer!$B$3:$C$6,2,0)</f>
        <v>1</v>
      </c>
      <c r="F28" s="4">
        <v>1645.58</v>
      </c>
      <c r="G28">
        <f>VLOOKUP(datos_transformados[[#This Row],[Clase_Vuelo]],pesosNumer!$B$3:$C$9,2,0)</f>
        <v>3</v>
      </c>
      <c r="H28">
        <v>10</v>
      </c>
      <c r="I28">
        <f>VLOOKUP(datos_transformados[[#This Row],[Promocion_Aplicada]],pesosNumer!$B$3:$C$11,2,0)</f>
        <v>0</v>
      </c>
      <c r="J28">
        <f>VLOOKUP(datos_transformados[[#This Row],[Estado_Reserva]],pesosNumer!$B$3:$C$15,2,0)</f>
        <v>1</v>
      </c>
      <c r="K28">
        <f>VLOOKUP(datos_transformados[[#This Row],[Estacionalidad]],pesosNumer!$B$3:$C$16,2,0)</f>
        <v>0</v>
      </c>
      <c r="L28">
        <f>VLOOKUP(datos_transformados[[#This Row],[Cancelacion_reserva]],pesosNumer!$B$3:$C$16,2,0)</f>
        <v>0</v>
      </c>
      <c r="M28">
        <v>5</v>
      </c>
      <c r="N28" s="15">
        <v>411.39499999999998</v>
      </c>
      <c r="O28" s="4">
        <v>149.59818181818181</v>
      </c>
    </row>
    <row r="29" spans="1:15" x14ac:dyDescent="0.25">
      <c r="A29">
        <v>49</v>
      </c>
      <c r="B29">
        <v>273</v>
      </c>
      <c r="C29">
        <v>5</v>
      </c>
      <c r="D29">
        <v>1</v>
      </c>
      <c r="E29" s="19">
        <f>VLOOKUP(datos_transformados[[#This Row],[Tipo_Paquete]],pesosNumer!$B$3:$C$6,2,0)</f>
        <v>1</v>
      </c>
      <c r="F29" s="4">
        <v>192.27</v>
      </c>
      <c r="G29">
        <f>VLOOKUP(datos_transformados[[#This Row],[Clase_Vuelo]],pesosNumer!$B$3:$C$9,2,0)</f>
        <v>3</v>
      </c>
      <c r="H29">
        <v>4</v>
      </c>
      <c r="I29">
        <f>VLOOKUP(datos_transformados[[#This Row],[Promocion_Aplicada]],pesosNumer!$B$3:$C$11,2,0)</f>
        <v>0</v>
      </c>
      <c r="J29">
        <f>VLOOKUP(datos_transformados[[#This Row],[Estado_Reserva]],pesosNumer!$B$3:$C$15,2,0)</f>
        <v>-1</v>
      </c>
      <c r="K29">
        <f>VLOOKUP(datos_transformados[[#This Row],[Estacionalidad]],pesosNumer!$B$3:$C$16,2,0)</f>
        <v>0</v>
      </c>
      <c r="L29">
        <f>VLOOKUP(datos_transformados[[#This Row],[Cancelacion_reserva]],pesosNumer!$B$3:$C$16,2,0)</f>
        <v>1</v>
      </c>
      <c r="M29">
        <v>5</v>
      </c>
      <c r="N29" s="15">
        <v>192.27</v>
      </c>
      <c r="O29" s="4">
        <v>38.454000000000001</v>
      </c>
    </row>
    <row r="30" spans="1:15" x14ac:dyDescent="0.25">
      <c r="A30">
        <v>36</v>
      </c>
      <c r="B30">
        <v>257</v>
      </c>
      <c r="C30">
        <v>9</v>
      </c>
      <c r="D30">
        <v>2</v>
      </c>
      <c r="E30" s="19">
        <f>VLOOKUP(datos_transformados[[#This Row],[Tipo_Paquete]],pesosNumer!$B$3:$C$6,2,0)</f>
        <v>2</v>
      </c>
      <c r="F30" s="4">
        <v>406.01</v>
      </c>
      <c r="G30">
        <f>VLOOKUP(datos_transformados[[#This Row],[Clase_Vuelo]],pesosNumer!$B$3:$C$9,2,0)</f>
        <v>2</v>
      </c>
      <c r="H30">
        <v>8</v>
      </c>
      <c r="I30">
        <f>VLOOKUP(datos_transformados[[#This Row],[Promocion_Aplicada]],pesosNumer!$B$3:$C$11,2,0)</f>
        <v>0</v>
      </c>
      <c r="J30">
        <f>VLOOKUP(datos_transformados[[#This Row],[Estado_Reserva]],pesosNumer!$B$3:$C$15,2,0)</f>
        <v>-1</v>
      </c>
      <c r="K30">
        <f>VLOOKUP(datos_transformados[[#This Row],[Estacionalidad]],pesosNumer!$B$3:$C$16,2,0)</f>
        <v>1</v>
      </c>
      <c r="L30">
        <f>VLOOKUP(datos_transformados[[#This Row],[Cancelacion_reserva]],pesosNumer!$B$3:$C$16,2,0)</f>
        <v>0</v>
      </c>
      <c r="M30">
        <v>5</v>
      </c>
      <c r="N30" s="15">
        <v>203.005</v>
      </c>
      <c r="O30" s="4">
        <v>45.112222222222222</v>
      </c>
    </row>
    <row r="31" spans="1:15" x14ac:dyDescent="0.25">
      <c r="A31">
        <v>19</v>
      </c>
      <c r="B31">
        <v>84</v>
      </c>
      <c r="C31">
        <v>5</v>
      </c>
      <c r="D31">
        <v>4</v>
      </c>
      <c r="E31" s="19">
        <f>VLOOKUP(datos_transformados[[#This Row],[Tipo_Paquete]],pesosNumer!$B$3:$C$6,2,0)</f>
        <v>1</v>
      </c>
      <c r="F31" s="4">
        <v>1757.1</v>
      </c>
      <c r="G31">
        <f>VLOOKUP(datos_transformados[[#This Row],[Clase_Vuelo]],pesosNumer!$B$3:$C$9,2,0)</f>
        <v>1</v>
      </c>
      <c r="H31">
        <v>4</v>
      </c>
      <c r="I31">
        <f>VLOOKUP(datos_transformados[[#This Row],[Promocion_Aplicada]],pesosNumer!$B$3:$C$11,2,0)</f>
        <v>1</v>
      </c>
      <c r="J31">
        <f>VLOOKUP(datos_transformados[[#This Row],[Estado_Reserva]],pesosNumer!$B$3:$C$15,2,0)</f>
        <v>0</v>
      </c>
      <c r="K31">
        <f>VLOOKUP(datos_transformados[[#This Row],[Estacionalidad]],pesosNumer!$B$3:$C$16,2,0)</f>
        <v>1</v>
      </c>
      <c r="L31">
        <f>VLOOKUP(datos_transformados[[#This Row],[Cancelacion_reserva]],pesosNumer!$B$3:$C$16,2,0)</f>
        <v>1</v>
      </c>
      <c r="M31">
        <v>1</v>
      </c>
      <c r="N31" s="15">
        <v>439.27499999999998</v>
      </c>
      <c r="O31" s="4">
        <v>351.41999999999996</v>
      </c>
    </row>
    <row r="32" spans="1:15" x14ac:dyDescent="0.25">
      <c r="A32">
        <v>48</v>
      </c>
      <c r="B32">
        <v>57</v>
      </c>
      <c r="C32">
        <v>13</v>
      </c>
      <c r="D32">
        <v>4</v>
      </c>
      <c r="E32" s="19">
        <f>VLOOKUP(datos_transformados[[#This Row],[Tipo_Paquete]],pesosNumer!$B$3:$C$6,2,0)</f>
        <v>3</v>
      </c>
      <c r="F32" s="4">
        <v>1049.75</v>
      </c>
      <c r="G32">
        <f>VLOOKUP(datos_transformados[[#This Row],[Clase_Vuelo]],pesosNumer!$B$3:$C$9,2,0)</f>
        <v>3</v>
      </c>
      <c r="H32">
        <v>12</v>
      </c>
      <c r="I32">
        <f>VLOOKUP(datos_transformados[[#This Row],[Promocion_Aplicada]],pesosNumer!$B$3:$C$11,2,0)</f>
        <v>0</v>
      </c>
      <c r="J32">
        <f>VLOOKUP(datos_transformados[[#This Row],[Estado_Reserva]],pesosNumer!$B$3:$C$15,2,0)</f>
        <v>-1</v>
      </c>
      <c r="K32">
        <f>VLOOKUP(datos_transformados[[#This Row],[Estacionalidad]],pesosNumer!$B$3:$C$16,2,0)</f>
        <v>1</v>
      </c>
      <c r="L32">
        <f>VLOOKUP(datos_transformados[[#This Row],[Cancelacion_reserva]],pesosNumer!$B$3:$C$16,2,0)</f>
        <v>1</v>
      </c>
      <c r="M32">
        <v>5</v>
      </c>
      <c r="N32" s="15">
        <v>262.4375</v>
      </c>
      <c r="O32" s="4">
        <v>80.75</v>
      </c>
    </row>
    <row r="33" spans="1:15" x14ac:dyDescent="0.25">
      <c r="A33">
        <v>62</v>
      </c>
      <c r="B33">
        <v>235</v>
      </c>
      <c r="C33">
        <v>6</v>
      </c>
      <c r="D33">
        <v>3</v>
      </c>
      <c r="E33" s="19">
        <f>VLOOKUP(datos_transformados[[#This Row],[Tipo_Paquete]],pesosNumer!$B$3:$C$6,2,0)</f>
        <v>1</v>
      </c>
      <c r="F33" s="4">
        <v>1238.58</v>
      </c>
      <c r="G33">
        <f>VLOOKUP(datos_transformados[[#This Row],[Clase_Vuelo]],pesosNumer!$B$3:$C$9,2,0)</f>
        <v>1</v>
      </c>
      <c r="H33">
        <v>5</v>
      </c>
      <c r="I33">
        <f>VLOOKUP(datos_transformados[[#This Row],[Promocion_Aplicada]],pesosNumer!$B$3:$C$11,2,0)</f>
        <v>1</v>
      </c>
      <c r="J33">
        <f>VLOOKUP(datos_transformados[[#This Row],[Estado_Reserva]],pesosNumer!$B$3:$C$15,2,0)</f>
        <v>1</v>
      </c>
      <c r="K33">
        <f>VLOOKUP(datos_transformados[[#This Row],[Estacionalidad]],pesosNumer!$B$3:$C$16,2,0)</f>
        <v>1</v>
      </c>
      <c r="L33">
        <f>VLOOKUP(datos_transformados[[#This Row],[Cancelacion_reserva]],pesosNumer!$B$3:$C$16,2,0)</f>
        <v>0</v>
      </c>
      <c r="M33">
        <v>3</v>
      </c>
      <c r="N33" s="15">
        <v>412.85999999999996</v>
      </c>
      <c r="O33" s="4">
        <v>206.42999999999998</v>
      </c>
    </row>
    <row r="34" spans="1:15" x14ac:dyDescent="0.25">
      <c r="A34">
        <v>47</v>
      </c>
      <c r="B34">
        <v>178</v>
      </c>
      <c r="C34">
        <v>7</v>
      </c>
      <c r="D34">
        <v>1</v>
      </c>
      <c r="E34" s="19">
        <f>VLOOKUP(datos_transformados[[#This Row],[Tipo_Paquete]],pesosNumer!$B$3:$C$6,2,0)</f>
        <v>1</v>
      </c>
      <c r="F34" s="4">
        <v>939.28</v>
      </c>
      <c r="G34">
        <f>VLOOKUP(datos_transformados[[#This Row],[Clase_Vuelo]],pesosNumer!$B$3:$C$9,2,0)</f>
        <v>3</v>
      </c>
      <c r="H34">
        <v>6</v>
      </c>
      <c r="I34">
        <f>VLOOKUP(datos_transformados[[#This Row],[Promocion_Aplicada]],pesosNumer!$B$3:$C$11,2,0)</f>
        <v>0</v>
      </c>
      <c r="J34">
        <f>VLOOKUP(datos_transformados[[#This Row],[Estado_Reserva]],pesosNumer!$B$3:$C$15,2,0)</f>
        <v>-1</v>
      </c>
      <c r="K34">
        <f>VLOOKUP(datos_transformados[[#This Row],[Estacionalidad]],pesosNumer!$B$3:$C$16,2,0)</f>
        <v>0</v>
      </c>
      <c r="L34">
        <f>VLOOKUP(datos_transformados[[#This Row],[Cancelacion_reserva]],pesosNumer!$B$3:$C$16,2,0)</f>
        <v>1</v>
      </c>
      <c r="M34">
        <v>4</v>
      </c>
      <c r="N34" s="15">
        <v>939.28</v>
      </c>
      <c r="O34" s="4">
        <v>134.18285714285713</v>
      </c>
    </row>
    <row r="35" spans="1:15" x14ac:dyDescent="0.25">
      <c r="A35">
        <v>47</v>
      </c>
      <c r="B35">
        <v>146</v>
      </c>
      <c r="C35">
        <v>13</v>
      </c>
      <c r="D35">
        <v>3</v>
      </c>
      <c r="E35" s="19">
        <f>VLOOKUP(datos_transformados[[#This Row],[Tipo_Paquete]],pesosNumer!$B$3:$C$6,2,0)</f>
        <v>1</v>
      </c>
      <c r="F35" s="4">
        <v>814.51</v>
      </c>
      <c r="G35">
        <f>VLOOKUP(datos_transformados[[#This Row],[Clase_Vuelo]],pesosNumer!$B$3:$C$9,2,0)</f>
        <v>3</v>
      </c>
      <c r="H35">
        <v>12</v>
      </c>
      <c r="I35">
        <f>VLOOKUP(datos_transformados[[#This Row],[Promocion_Aplicada]],pesosNumer!$B$3:$C$11,2,0)</f>
        <v>0</v>
      </c>
      <c r="J35">
        <f>VLOOKUP(datos_transformados[[#This Row],[Estado_Reserva]],pesosNumer!$B$3:$C$15,2,0)</f>
        <v>-1</v>
      </c>
      <c r="K35">
        <f>VLOOKUP(datos_transformados[[#This Row],[Estacionalidad]],pesosNumer!$B$3:$C$16,2,0)</f>
        <v>1</v>
      </c>
      <c r="L35">
        <f>VLOOKUP(datos_transformados[[#This Row],[Cancelacion_reserva]],pesosNumer!$B$3:$C$16,2,0)</f>
        <v>0</v>
      </c>
      <c r="M35">
        <v>3</v>
      </c>
      <c r="N35" s="15">
        <v>271.50333333333333</v>
      </c>
      <c r="O35" s="4">
        <v>62.654615384615383</v>
      </c>
    </row>
    <row r="36" spans="1:15" x14ac:dyDescent="0.25">
      <c r="A36">
        <v>47</v>
      </c>
      <c r="B36">
        <v>121</v>
      </c>
      <c r="C36">
        <v>12</v>
      </c>
      <c r="D36">
        <v>3</v>
      </c>
      <c r="E36" s="19">
        <f>VLOOKUP(datos_transformados[[#This Row],[Tipo_Paquete]],pesosNumer!$B$3:$C$6,2,0)</f>
        <v>1</v>
      </c>
      <c r="F36" s="4">
        <v>681.12</v>
      </c>
      <c r="G36">
        <f>VLOOKUP(datos_transformados[[#This Row],[Clase_Vuelo]],pesosNumer!$B$3:$C$9,2,0)</f>
        <v>2</v>
      </c>
      <c r="H36">
        <v>11</v>
      </c>
      <c r="I36">
        <f>VLOOKUP(datos_transformados[[#This Row],[Promocion_Aplicada]],pesosNumer!$B$3:$C$11,2,0)</f>
        <v>0</v>
      </c>
      <c r="J36">
        <f>VLOOKUP(datos_transformados[[#This Row],[Estado_Reserva]],pesosNumer!$B$3:$C$15,2,0)</f>
        <v>-1</v>
      </c>
      <c r="K36">
        <f>VLOOKUP(datos_transformados[[#This Row],[Estacionalidad]],pesosNumer!$B$3:$C$16,2,0)</f>
        <v>0</v>
      </c>
      <c r="L36">
        <f>VLOOKUP(datos_transformados[[#This Row],[Cancelacion_reserva]],pesosNumer!$B$3:$C$16,2,0)</f>
        <v>1</v>
      </c>
      <c r="M36">
        <v>5</v>
      </c>
      <c r="N36" s="15">
        <v>227.04</v>
      </c>
      <c r="O36" s="4">
        <v>56.76</v>
      </c>
    </row>
    <row r="37" spans="1:15" x14ac:dyDescent="0.25">
      <c r="A37">
        <v>26</v>
      </c>
      <c r="B37">
        <v>9</v>
      </c>
      <c r="C37">
        <v>9</v>
      </c>
      <c r="D37">
        <v>1</v>
      </c>
      <c r="E37" s="19">
        <f>VLOOKUP(datos_transformados[[#This Row],[Tipo_Paquete]],pesosNumer!$B$3:$C$6,2,0)</f>
        <v>1</v>
      </c>
      <c r="F37" s="4">
        <v>501.29</v>
      </c>
      <c r="G37">
        <f>VLOOKUP(datos_transformados[[#This Row],[Clase_Vuelo]],pesosNumer!$B$3:$C$9,2,0)</f>
        <v>1</v>
      </c>
      <c r="H37">
        <v>8</v>
      </c>
      <c r="I37">
        <f>VLOOKUP(datos_transformados[[#This Row],[Promocion_Aplicada]],pesosNumer!$B$3:$C$11,2,0)</f>
        <v>1</v>
      </c>
      <c r="J37">
        <f>VLOOKUP(datos_transformados[[#This Row],[Estado_Reserva]],pesosNumer!$B$3:$C$15,2,0)</f>
        <v>-1</v>
      </c>
      <c r="K37">
        <f>VLOOKUP(datos_transformados[[#This Row],[Estacionalidad]],pesosNumer!$B$3:$C$16,2,0)</f>
        <v>1</v>
      </c>
      <c r="L37">
        <f>VLOOKUP(datos_transformados[[#This Row],[Cancelacion_reserva]],pesosNumer!$B$3:$C$16,2,0)</f>
        <v>1</v>
      </c>
      <c r="M37">
        <v>5</v>
      </c>
      <c r="N37" s="15">
        <v>501.29</v>
      </c>
      <c r="O37" s="4">
        <v>55.698888888888888</v>
      </c>
    </row>
    <row r="38" spans="1:15" x14ac:dyDescent="0.25">
      <c r="A38">
        <v>45</v>
      </c>
      <c r="B38">
        <v>86</v>
      </c>
      <c r="C38">
        <v>4</v>
      </c>
      <c r="D38">
        <v>4</v>
      </c>
      <c r="E38" s="19">
        <f>VLOOKUP(datos_transformados[[#This Row],[Tipo_Paquete]],pesosNumer!$B$3:$C$6,2,0)</f>
        <v>3</v>
      </c>
      <c r="F38" s="4">
        <v>1830.74</v>
      </c>
      <c r="G38">
        <f>VLOOKUP(datos_transformados[[#This Row],[Clase_Vuelo]],pesosNumer!$B$3:$C$9,2,0)</f>
        <v>3</v>
      </c>
      <c r="H38">
        <v>3</v>
      </c>
      <c r="I38">
        <f>VLOOKUP(datos_transformados[[#This Row],[Promocion_Aplicada]],pesosNumer!$B$3:$C$11,2,0)</f>
        <v>0</v>
      </c>
      <c r="J38">
        <f>VLOOKUP(datos_transformados[[#This Row],[Estado_Reserva]],pesosNumer!$B$3:$C$15,2,0)</f>
        <v>0</v>
      </c>
      <c r="K38">
        <f>VLOOKUP(datos_transformados[[#This Row],[Estacionalidad]],pesosNumer!$B$3:$C$16,2,0)</f>
        <v>1</v>
      </c>
      <c r="L38">
        <f>VLOOKUP(datos_transformados[[#This Row],[Cancelacion_reserva]],pesosNumer!$B$3:$C$16,2,0)</f>
        <v>0</v>
      </c>
      <c r="M38">
        <v>5</v>
      </c>
      <c r="N38" s="15">
        <v>457.685</v>
      </c>
      <c r="O38" s="4">
        <v>457.685</v>
      </c>
    </row>
    <row r="39" spans="1:15" x14ac:dyDescent="0.25">
      <c r="A39">
        <v>56</v>
      </c>
      <c r="B39">
        <v>66</v>
      </c>
      <c r="C39">
        <v>7</v>
      </c>
      <c r="D39">
        <v>1</v>
      </c>
      <c r="E39" s="19">
        <f>VLOOKUP(datos_transformados[[#This Row],[Tipo_Paquete]],pesosNumer!$B$3:$C$6,2,0)</f>
        <v>1</v>
      </c>
      <c r="F39" s="4">
        <v>1933.6</v>
      </c>
      <c r="G39">
        <f>VLOOKUP(datos_transformados[[#This Row],[Clase_Vuelo]],pesosNumer!$B$3:$C$9,2,0)</f>
        <v>1</v>
      </c>
      <c r="H39">
        <v>6</v>
      </c>
      <c r="I39">
        <f>VLOOKUP(datos_transformados[[#This Row],[Promocion_Aplicada]],pesosNumer!$B$3:$C$11,2,0)</f>
        <v>0</v>
      </c>
      <c r="J39">
        <f>VLOOKUP(datos_transformados[[#This Row],[Estado_Reserva]],pesosNumer!$B$3:$C$15,2,0)</f>
        <v>0</v>
      </c>
      <c r="K39">
        <f>VLOOKUP(datos_transformados[[#This Row],[Estacionalidad]],pesosNumer!$B$3:$C$16,2,0)</f>
        <v>1</v>
      </c>
      <c r="L39">
        <f>VLOOKUP(datos_transformados[[#This Row],[Cancelacion_reserva]],pesosNumer!$B$3:$C$16,2,0)</f>
        <v>0</v>
      </c>
      <c r="M39">
        <v>2</v>
      </c>
      <c r="N39" s="15">
        <v>1933.6</v>
      </c>
      <c r="O39" s="4">
        <v>276.2285714285714</v>
      </c>
    </row>
    <row r="40" spans="1:15" x14ac:dyDescent="0.25">
      <c r="A40">
        <v>21</v>
      </c>
      <c r="B40">
        <v>19</v>
      </c>
      <c r="C40">
        <v>1</v>
      </c>
      <c r="D40">
        <v>4</v>
      </c>
      <c r="E40" s="19">
        <f>VLOOKUP(datos_transformados[[#This Row],[Tipo_Paquete]],pesosNumer!$B$3:$C$6,2,0)</f>
        <v>2</v>
      </c>
      <c r="F40" s="4">
        <v>752.32</v>
      </c>
      <c r="G40">
        <f>VLOOKUP(datos_transformados[[#This Row],[Clase_Vuelo]],pesosNumer!$B$3:$C$9,2,0)</f>
        <v>1</v>
      </c>
      <c r="H40">
        <v>0</v>
      </c>
      <c r="I40">
        <f>VLOOKUP(datos_transformados[[#This Row],[Promocion_Aplicada]],pesosNumer!$B$3:$C$11,2,0)</f>
        <v>1</v>
      </c>
      <c r="J40">
        <f>VLOOKUP(datos_transformados[[#This Row],[Estado_Reserva]],pesosNumer!$B$3:$C$15,2,0)</f>
        <v>1</v>
      </c>
      <c r="K40">
        <f>VLOOKUP(datos_transformados[[#This Row],[Estacionalidad]],pesosNumer!$B$3:$C$16,2,0)</f>
        <v>0</v>
      </c>
      <c r="L40">
        <f>VLOOKUP(datos_transformados[[#This Row],[Cancelacion_reserva]],pesosNumer!$B$3:$C$16,2,0)</f>
        <v>0</v>
      </c>
      <c r="M40">
        <v>1</v>
      </c>
      <c r="N40" s="15">
        <v>188.08</v>
      </c>
      <c r="O40" s="4">
        <v>752.32</v>
      </c>
    </row>
    <row r="41" spans="1:15" x14ac:dyDescent="0.25">
      <c r="A41">
        <v>32</v>
      </c>
      <c r="B41">
        <v>177</v>
      </c>
      <c r="C41">
        <v>8</v>
      </c>
      <c r="D41">
        <v>3</v>
      </c>
      <c r="E41" s="19">
        <f>VLOOKUP(datos_transformados[[#This Row],[Tipo_Paquete]],pesosNumer!$B$3:$C$6,2,0)</f>
        <v>3</v>
      </c>
      <c r="F41" s="4">
        <v>1151.71</v>
      </c>
      <c r="G41">
        <f>VLOOKUP(datos_transformados[[#This Row],[Clase_Vuelo]],pesosNumer!$B$3:$C$9,2,0)</f>
        <v>1</v>
      </c>
      <c r="H41">
        <v>7</v>
      </c>
      <c r="I41">
        <f>VLOOKUP(datos_transformados[[#This Row],[Promocion_Aplicada]],pesosNumer!$B$3:$C$11,2,0)</f>
        <v>1</v>
      </c>
      <c r="J41">
        <f>VLOOKUP(datos_transformados[[#This Row],[Estado_Reserva]],pesosNumer!$B$3:$C$15,2,0)</f>
        <v>0</v>
      </c>
      <c r="K41">
        <f>VLOOKUP(datos_transformados[[#This Row],[Estacionalidad]],pesosNumer!$B$3:$C$16,2,0)</f>
        <v>1</v>
      </c>
      <c r="L41">
        <f>VLOOKUP(datos_transformados[[#This Row],[Cancelacion_reserva]],pesosNumer!$B$3:$C$16,2,0)</f>
        <v>0</v>
      </c>
      <c r="M41">
        <v>5</v>
      </c>
      <c r="N41" s="15">
        <v>383.90333333333336</v>
      </c>
      <c r="O41" s="4">
        <v>143.96375</v>
      </c>
    </row>
    <row r="42" spans="1:15" x14ac:dyDescent="0.25">
      <c r="A42">
        <v>21</v>
      </c>
      <c r="B42">
        <v>30</v>
      </c>
      <c r="C42">
        <v>5</v>
      </c>
      <c r="D42">
        <v>2</v>
      </c>
      <c r="E42" s="19">
        <f>VLOOKUP(datos_transformados[[#This Row],[Tipo_Paquete]],pesosNumer!$B$3:$C$6,2,0)</f>
        <v>2</v>
      </c>
      <c r="F42" s="4">
        <v>1619.23</v>
      </c>
      <c r="G42">
        <f>VLOOKUP(datos_transformados[[#This Row],[Clase_Vuelo]],pesosNumer!$B$3:$C$9,2,0)</f>
        <v>1</v>
      </c>
      <c r="H42">
        <v>4</v>
      </c>
      <c r="I42">
        <f>VLOOKUP(datos_transformados[[#This Row],[Promocion_Aplicada]],pesosNumer!$B$3:$C$11,2,0)</f>
        <v>0</v>
      </c>
      <c r="J42">
        <f>VLOOKUP(datos_transformados[[#This Row],[Estado_Reserva]],pesosNumer!$B$3:$C$15,2,0)</f>
        <v>-1</v>
      </c>
      <c r="K42">
        <f>VLOOKUP(datos_transformados[[#This Row],[Estacionalidad]],pesosNumer!$B$3:$C$16,2,0)</f>
        <v>1</v>
      </c>
      <c r="L42">
        <f>VLOOKUP(datos_transformados[[#This Row],[Cancelacion_reserva]],pesosNumer!$B$3:$C$16,2,0)</f>
        <v>1</v>
      </c>
      <c r="M42">
        <v>5</v>
      </c>
      <c r="N42" s="15">
        <v>809.61500000000001</v>
      </c>
      <c r="O42" s="4">
        <v>323.846</v>
      </c>
    </row>
    <row r="43" spans="1:15" x14ac:dyDescent="0.25">
      <c r="A43">
        <v>24</v>
      </c>
      <c r="B43">
        <v>61</v>
      </c>
      <c r="C43">
        <v>12</v>
      </c>
      <c r="D43">
        <v>4</v>
      </c>
      <c r="E43" s="19">
        <f>VLOOKUP(datos_transformados[[#This Row],[Tipo_Paquete]],pesosNumer!$B$3:$C$6,2,0)</f>
        <v>1</v>
      </c>
      <c r="F43" s="4">
        <v>172.31</v>
      </c>
      <c r="G43">
        <f>VLOOKUP(datos_transformados[[#This Row],[Clase_Vuelo]],pesosNumer!$B$3:$C$9,2,0)</f>
        <v>1</v>
      </c>
      <c r="H43">
        <v>11</v>
      </c>
      <c r="I43">
        <f>VLOOKUP(datos_transformados[[#This Row],[Promocion_Aplicada]],pesosNumer!$B$3:$C$11,2,0)</f>
        <v>1</v>
      </c>
      <c r="J43">
        <f>VLOOKUP(datos_transformados[[#This Row],[Estado_Reserva]],pesosNumer!$B$3:$C$15,2,0)</f>
        <v>0</v>
      </c>
      <c r="K43">
        <f>VLOOKUP(datos_transformados[[#This Row],[Estacionalidad]],pesosNumer!$B$3:$C$16,2,0)</f>
        <v>0</v>
      </c>
      <c r="L43">
        <f>VLOOKUP(datos_transformados[[#This Row],[Cancelacion_reserva]],pesosNumer!$B$3:$C$16,2,0)</f>
        <v>1</v>
      </c>
      <c r="M43">
        <v>1</v>
      </c>
      <c r="N43" s="15">
        <v>43.077500000000001</v>
      </c>
      <c r="O43" s="4">
        <v>14.359166666666667</v>
      </c>
    </row>
    <row r="44" spans="1:15" x14ac:dyDescent="0.25">
      <c r="A44">
        <v>29</v>
      </c>
      <c r="B44">
        <v>201</v>
      </c>
      <c r="C44">
        <v>1</v>
      </c>
      <c r="D44">
        <v>4</v>
      </c>
      <c r="E44" s="19">
        <f>VLOOKUP(datos_transformados[[#This Row],[Tipo_Paquete]],pesosNumer!$B$3:$C$6,2,0)</f>
        <v>2</v>
      </c>
      <c r="F44" s="4">
        <v>1519.54</v>
      </c>
      <c r="G44">
        <f>VLOOKUP(datos_transformados[[#This Row],[Clase_Vuelo]],pesosNumer!$B$3:$C$9,2,0)</f>
        <v>2</v>
      </c>
      <c r="H44">
        <v>0</v>
      </c>
      <c r="I44">
        <f>VLOOKUP(datos_transformados[[#This Row],[Promocion_Aplicada]],pesosNumer!$B$3:$C$11,2,0)</f>
        <v>1</v>
      </c>
      <c r="J44">
        <f>VLOOKUP(datos_transformados[[#This Row],[Estado_Reserva]],pesosNumer!$B$3:$C$15,2,0)</f>
        <v>0</v>
      </c>
      <c r="K44">
        <f>VLOOKUP(datos_transformados[[#This Row],[Estacionalidad]],pesosNumer!$B$3:$C$16,2,0)</f>
        <v>1</v>
      </c>
      <c r="L44">
        <f>VLOOKUP(datos_transformados[[#This Row],[Cancelacion_reserva]],pesosNumer!$B$3:$C$16,2,0)</f>
        <v>0</v>
      </c>
      <c r="M44">
        <v>4</v>
      </c>
      <c r="N44" s="15">
        <v>379.88499999999999</v>
      </c>
      <c r="O44" s="4">
        <v>1519.54</v>
      </c>
    </row>
    <row r="45" spans="1:15" x14ac:dyDescent="0.25">
      <c r="A45">
        <v>42</v>
      </c>
      <c r="B45">
        <v>58</v>
      </c>
      <c r="C45">
        <v>12</v>
      </c>
      <c r="D45">
        <v>1</v>
      </c>
      <c r="E45" s="19">
        <f>VLOOKUP(datos_transformados[[#This Row],[Tipo_Paquete]],pesosNumer!$B$3:$C$6,2,0)</f>
        <v>3</v>
      </c>
      <c r="F45" s="4">
        <v>1241.08</v>
      </c>
      <c r="G45">
        <f>VLOOKUP(datos_transformados[[#This Row],[Clase_Vuelo]],pesosNumer!$B$3:$C$9,2,0)</f>
        <v>1</v>
      </c>
      <c r="H45">
        <v>11</v>
      </c>
      <c r="I45">
        <f>VLOOKUP(datos_transformados[[#This Row],[Promocion_Aplicada]],pesosNumer!$B$3:$C$11,2,0)</f>
        <v>1</v>
      </c>
      <c r="J45">
        <f>VLOOKUP(datos_transformados[[#This Row],[Estado_Reserva]],pesosNumer!$B$3:$C$15,2,0)</f>
        <v>0</v>
      </c>
      <c r="K45">
        <f>VLOOKUP(datos_transformados[[#This Row],[Estacionalidad]],pesosNumer!$B$3:$C$16,2,0)</f>
        <v>1</v>
      </c>
      <c r="L45">
        <f>VLOOKUP(datos_transformados[[#This Row],[Cancelacion_reserva]],pesosNumer!$B$3:$C$16,2,0)</f>
        <v>0</v>
      </c>
      <c r="M45">
        <v>1</v>
      </c>
      <c r="N45" s="15">
        <v>1241.08</v>
      </c>
      <c r="O45" s="4">
        <v>103.42333333333333</v>
      </c>
    </row>
    <row r="46" spans="1:15" x14ac:dyDescent="0.25">
      <c r="A46">
        <v>43</v>
      </c>
      <c r="B46">
        <v>14</v>
      </c>
      <c r="C46">
        <v>12</v>
      </c>
      <c r="D46">
        <v>2</v>
      </c>
      <c r="E46" s="19">
        <f>VLOOKUP(datos_transformados[[#This Row],[Tipo_Paquete]],pesosNumer!$B$3:$C$6,2,0)</f>
        <v>3</v>
      </c>
      <c r="F46" s="4">
        <v>1557.91</v>
      </c>
      <c r="G46">
        <f>VLOOKUP(datos_transformados[[#This Row],[Clase_Vuelo]],pesosNumer!$B$3:$C$9,2,0)</f>
        <v>1</v>
      </c>
      <c r="H46">
        <v>11</v>
      </c>
      <c r="I46">
        <f>VLOOKUP(datos_transformados[[#This Row],[Promocion_Aplicada]],pesosNumer!$B$3:$C$11,2,0)</f>
        <v>1</v>
      </c>
      <c r="J46">
        <f>VLOOKUP(datos_transformados[[#This Row],[Estado_Reserva]],pesosNumer!$B$3:$C$15,2,0)</f>
        <v>0</v>
      </c>
      <c r="K46">
        <f>VLOOKUP(datos_transformados[[#This Row],[Estacionalidad]],pesosNumer!$B$3:$C$16,2,0)</f>
        <v>1</v>
      </c>
      <c r="L46">
        <f>VLOOKUP(datos_transformados[[#This Row],[Cancelacion_reserva]],pesosNumer!$B$3:$C$16,2,0)</f>
        <v>0</v>
      </c>
      <c r="M46">
        <v>4</v>
      </c>
      <c r="N46" s="15">
        <v>778.95500000000004</v>
      </c>
      <c r="O46" s="4">
        <v>129.82583333333335</v>
      </c>
    </row>
    <row r="47" spans="1:15" x14ac:dyDescent="0.25">
      <c r="A47">
        <v>63</v>
      </c>
      <c r="B47">
        <v>22</v>
      </c>
      <c r="C47">
        <v>7</v>
      </c>
      <c r="D47">
        <v>4</v>
      </c>
      <c r="E47" s="19">
        <f>VLOOKUP(datos_transformados[[#This Row],[Tipo_Paquete]],pesosNumer!$B$3:$C$6,2,0)</f>
        <v>3</v>
      </c>
      <c r="F47" s="4">
        <v>364.75</v>
      </c>
      <c r="G47">
        <f>VLOOKUP(datos_transformados[[#This Row],[Clase_Vuelo]],pesosNumer!$B$3:$C$9,2,0)</f>
        <v>1</v>
      </c>
      <c r="H47">
        <v>6</v>
      </c>
      <c r="I47">
        <f>VLOOKUP(datos_transformados[[#This Row],[Promocion_Aplicada]],pesosNumer!$B$3:$C$11,2,0)</f>
        <v>1</v>
      </c>
      <c r="J47">
        <f>VLOOKUP(datos_transformados[[#This Row],[Estado_Reserva]],pesosNumer!$B$3:$C$15,2,0)</f>
        <v>-1</v>
      </c>
      <c r="K47">
        <f>VLOOKUP(datos_transformados[[#This Row],[Estacionalidad]],pesosNumer!$B$3:$C$16,2,0)</f>
        <v>0</v>
      </c>
      <c r="L47">
        <f>VLOOKUP(datos_transformados[[#This Row],[Cancelacion_reserva]],pesosNumer!$B$3:$C$16,2,0)</f>
        <v>1</v>
      </c>
      <c r="M47">
        <v>5</v>
      </c>
      <c r="N47" s="15">
        <v>91.1875</v>
      </c>
      <c r="O47" s="4">
        <v>52.107142857142854</v>
      </c>
    </row>
    <row r="48" spans="1:15" x14ac:dyDescent="0.25">
      <c r="A48">
        <v>34</v>
      </c>
      <c r="B48">
        <v>52</v>
      </c>
      <c r="C48">
        <v>10</v>
      </c>
      <c r="D48">
        <v>3</v>
      </c>
      <c r="E48" s="19">
        <f>VLOOKUP(datos_transformados[[#This Row],[Tipo_Paquete]],pesosNumer!$B$3:$C$6,2,0)</f>
        <v>3</v>
      </c>
      <c r="F48" s="4">
        <v>1531.5</v>
      </c>
      <c r="G48">
        <f>VLOOKUP(datos_transformados[[#This Row],[Clase_Vuelo]],pesosNumer!$B$3:$C$9,2,0)</f>
        <v>3</v>
      </c>
      <c r="H48">
        <v>9</v>
      </c>
      <c r="I48">
        <f>VLOOKUP(datos_transformados[[#This Row],[Promocion_Aplicada]],pesosNumer!$B$3:$C$11,2,0)</f>
        <v>1</v>
      </c>
      <c r="J48">
        <f>VLOOKUP(datos_transformados[[#This Row],[Estado_Reserva]],pesosNumer!$B$3:$C$15,2,0)</f>
        <v>1</v>
      </c>
      <c r="K48">
        <f>VLOOKUP(datos_transformados[[#This Row],[Estacionalidad]],pesosNumer!$B$3:$C$16,2,0)</f>
        <v>1</v>
      </c>
      <c r="L48">
        <f>VLOOKUP(datos_transformados[[#This Row],[Cancelacion_reserva]],pesosNumer!$B$3:$C$16,2,0)</f>
        <v>0</v>
      </c>
      <c r="M48">
        <v>3</v>
      </c>
      <c r="N48" s="15">
        <v>510.5</v>
      </c>
      <c r="O48" s="4">
        <v>153.15</v>
      </c>
    </row>
    <row r="49" spans="1:15" x14ac:dyDescent="0.25">
      <c r="A49">
        <v>64</v>
      </c>
      <c r="B49">
        <v>45</v>
      </c>
      <c r="C49">
        <v>8</v>
      </c>
      <c r="D49">
        <v>1</v>
      </c>
      <c r="E49" s="19">
        <f>VLOOKUP(datos_transformados[[#This Row],[Tipo_Paquete]],pesosNumer!$B$3:$C$6,2,0)</f>
        <v>2</v>
      </c>
      <c r="F49" s="4">
        <v>1164.56</v>
      </c>
      <c r="G49">
        <f>VLOOKUP(datos_transformados[[#This Row],[Clase_Vuelo]],pesosNumer!$B$3:$C$9,2,0)</f>
        <v>2</v>
      </c>
      <c r="H49">
        <v>7</v>
      </c>
      <c r="I49">
        <f>VLOOKUP(datos_transformados[[#This Row],[Promocion_Aplicada]],pesosNumer!$B$3:$C$11,2,0)</f>
        <v>0</v>
      </c>
      <c r="J49">
        <f>VLOOKUP(datos_transformados[[#This Row],[Estado_Reserva]],pesosNumer!$B$3:$C$15,2,0)</f>
        <v>0</v>
      </c>
      <c r="K49">
        <f>VLOOKUP(datos_transformados[[#This Row],[Estacionalidad]],pesosNumer!$B$3:$C$16,2,0)</f>
        <v>1</v>
      </c>
      <c r="L49">
        <f>VLOOKUP(datos_transformados[[#This Row],[Cancelacion_reserva]],pesosNumer!$B$3:$C$16,2,0)</f>
        <v>0</v>
      </c>
      <c r="M49">
        <v>3</v>
      </c>
      <c r="N49" s="15">
        <v>1164.56</v>
      </c>
      <c r="O49" s="4">
        <v>145.57</v>
      </c>
    </row>
    <row r="50" spans="1:15" x14ac:dyDescent="0.25">
      <c r="A50">
        <v>19</v>
      </c>
      <c r="B50">
        <v>48</v>
      </c>
      <c r="C50">
        <v>12</v>
      </c>
      <c r="D50">
        <v>4</v>
      </c>
      <c r="E50" s="19">
        <f>VLOOKUP(datos_transformados[[#This Row],[Tipo_Paquete]],pesosNumer!$B$3:$C$6,2,0)</f>
        <v>3</v>
      </c>
      <c r="F50" s="4">
        <v>317.58</v>
      </c>
      <c r="G50">
        <f>VLOOKUP(datos_transformados[[#This Row],[Clase_Vuelo]],pesosNumer!$B$3:$C$9,2,0)</f>
        <v>2</v>
      </c>
      <c r="H50">
        <v>11</v>
      </c>
      <c r="I50">
        <f>VLOOKUP(datos_transformados[[#This Row],[Promocion_Aplicada]],pesosNumer!$B$3:$C$11,2,0)</f>
        <v>1</v>
      </c>
      <c r="J50">
        <f>VLOOKUP(datos_transformados[[#This Row],[Estado_Reserva]],pesosNumer!$B$3:$C$15,2,0)</f>
        <v>0</v>
      </c>
      <c r="K50">
        <f>VLOOKUP(datos_transformados[[#This Row],[Estacionalidad]],pesosNumer!$B$3:$C$16,2,0)</f>
        <v>0</v>
      </c>
      <c r="L50">
        <f>VLOOKUP(datos_transformados[[#This Row],[Cancelacion_reserva]],pesosNumer!$B$3:$C$16,2,0)</f>
        <v>0</v>
      </c>
      <c r="M50">
        <v>2</v>
      </c>
      <c r="N50" s="15">
        <v>79.394999999999996</v>
      </c>
      <c r="O50" s="4">
        <v>26.465</v>
      </c>
    </row>
    <row r="51" spans="1:15" x14ac:dyDescent="0.25">
      <c r="A51">
        <v>37</v>
      </c>
      <c r="B51">
        <v>149</v>
      </c>
      <c r="C51">
        <v>3</v>
      </c>
      <c r="D51">
        <v>4</v>
      </c>
      <c r="E51" s="19">
        <f>VLOOKUP(datos_transformados[[#This Row],[Tipo_Paquete]],pesosNumer!$B$3:$C$6,2,0)</f>
        <v>3</v>
      </c>
      <c r="F51" s="4">
        <v>827.05</v>
      </c>
      <c r="G51">
        <f>VLOOKUP(datos_transformados[[#This Row],[Clase_Vuelo]],pesosNumer!$B$3:$C$9,2,0)</f>
        <v>3</v>
      </c>
      <c r="H51">
        <v>2</v>
      </c>
      <c r="I51">
        <f>VLOOKUP(datos_transformados[[#This Row],[Promocion_Aplicada]],pesosNumer!$B$3:$C$11,2,0)</f>
        <v>0</v>
      </c>
      <c r="J51">
        <f>VLOOKUP(datos_transformados[[#This Row],[Estado_Reserva]],pesosNumer!$B$3:$C$15,2,0)</f>
        <v>0</v>
      </c>
      <c r="K51">
        <f>VLOOKUP(datos_transformados[[#This Row],[Estacionalidad]],pesosNumer!$B$3:$C$16,2,0)</f>
        <v>0</v>
      </c>
      <c r="L51">
        <f>VLOOKUP(datos_transformados[[#This Row],[Cancelacion_reserva]],pesosNumer!$B$3:$C$16,2,0)</f>
        <v>1</v>
      </c>
      <c r="M51">
        <v>1</v>
      </c>
      <c r="N51" s="15">
        <v>206.76249999999999</v>
      </c>
      <c r="O51" s="4">
        <v>275.68333333333334</v>
      </c>
    </row>
    <row r="52" spans="1:15" x14ac:dyDescent="0.25">
      <c r="A52">
        <v>55</v>
      </c>
      <c r="B52">
        <v>56</v>
      </c>
      <c r="C52">
        <v>14</v>
      </c>
      <c r="D52">
        <v>1</v>
      </c>
      <c r="E52" s="19">
        <f>VLOOKUP(datos_transformados[[#This Row],[Tipo_Paquete]],pesosNumer!$B$3:$C$6,2,0)</f>
        <v>2</v>
      </c>
      <c r="F52" s="4">
        <v>1696.21</v>
      </c>
      <c r="G52">
        <f>VLOOKUP(datos_transformados[[#This Row],[Clase_Vuelo]],pesosNumer!$B$3:$C$9,2,0)</f>
        <v>1</v>
      </c>
      <c r="H52">
        <v>13</v>
      </c>
      <c r="I52">
        <f>VLOOKUP(datos_transformados[[#This Row],[Promocion_Aplicada]],pesosNumer!$B$3:$C$11,2,0)</f>
        <v>1</v>
      </c>
      <c r="J52">
        <f>VLOOKUP(datos_transformados[[#This Row],[Estado_Reserva]],pesosNumer!$B$3:$C$15,2,0)</f>
        <v>-1</v>
      </c>
      <c r="K52">
        <f>VLOOKUP(datos_transformados[[#This Row],[Estacionalidad]],pesosNumer!$B$3:$C$16,2,0)</f>
        <v>0</v>
      </c>
      <c r="L52">
        <f>VLOOKUP(datos_transformados[[#This Row],[Cancelacion_reserva]],pesosNumer!$B$3:$C$16,2,0)</f>
        <v>0</v>
      </c>
      <c r="M52">
        <v>2</v>
      </c>
      <c r="N52" s="15">
        <v>1696.21</v>
      </c>
      <c r="O52" s="4">
        <v>121.15785714285714</v>
      </c>
    </row>
    <row r="53" spans="1:15" x14ac:dyDescent="0.25">
      <c r="A53">
        <v>41</v>
      </c>
      <c r="B53">
        <v>105</v>
      </c>
      <c r="C53">
        <v>8</v>
      </c>
      <c r="D53">
        <v>1</v>
      </c>
      <c r="E53" s="19">
        <f>VLOOKUP(datos_transformados[[#This Row],[Tipo_Paquete]],pesosNumer!$B$3:$C$6,2,0)</f>
        <v>2</v>
      </c>
      <c r="F53" s="4">
        <v>1504.98</v>
      </c>
      <c r="G53">
        <f>VLOOKUP(datos_transformados[[#This Row],[Clase_Vuelo]],pesosNumer!$B$3:$C$9,2,0)</f>
        <v>1</v>
      </c>
      <c r="H53">
        <v>7</v>
      </c>
      <c r="I53">
        <f>VLOOKUP(datos_transformados[[#This Row],[Promocion_Aplicada]],pesosNumer!$B$3:$C$11,2,0)</f>
        <v>1</v>
      </c>
      <c r="J53">
        <f>VLOOKUP(datos_transformados[[#This Row],[Estado_Reserva]],pesosNumer!$B$3:$C$15,2,0)</f>
        <v>1</v>
      </c>
      <c r="K53">
        <f>VLOOKUP(datos_transformados[[#This Row],[Estacionalidad]],pesosNumer!$B$3:$C$16,2,0)</f>
        <v>1</v>
      </c>
      <c r="L53">
        <f>VLOOKUP(datos_transformados[[#This Row],[Cancelacion_reserva]],pesosNumer!$B$3:$C$16,2,0)</f>
        <v>0</v>
      </c>
      <c r="M53">
        <v>1</v>
      </c>
      <c r="N53" s="15">
        <v>1504.98</v>
      </c>
      <c r="O53" s="4">
        <v>188.1225</v>
      </c>
    </row>
    <row r="54" spans="1:15" x14ac:dyDescent="0.25">
      <c r="A54">
        <v>25</v>
      </c>
      <c r="B54">
        <v>93</v>
      </c>
      <c r="C54">
        <v>8</v>
      </c>
      <c r="D54">
        <v>1</v>
      </c>
      <c r="E54" s="19">
        <f>VLOOKUP(datos_transformados[[#This Row],[Tipo_Paquete]],pesosNumer!$B$3:$C$6,2,0)</f>
        <v>2</v>
      </c>
      <c r="F54" s="4">
        <v>513.55999999999995</v>
      </c>
      <c r="G54">
        <f>VLOOKUP(datos_transformados[[#This Row],[Clase_Vuelo]],pesosNumer!$B$3:$C$9,2,0)</f>
        <v>3</v>
      </c>
      <c r="H54">
        <v>7</v>
      </c>
      <c r="I54">
        <f>VLOOKUP(datos_transformados[[#This Row],[Promocion_Aplicada]],pesosNumer!$B$3:$C$11,2,0)</f>
        <v>0</v>
      </c>
      <c r="J54">
        <f>VLOOKUP(datos_transformados[[#This Row],[Estado_Reserva]],pesosNumer!$B$3:$C$15,2,0)</f>
        <v>-1</v>
      </c>
      <c r="K54">
        <f>VLOOKUP(datos_transformados[[#This Row],[Estacionalidad]],pesosNumer!$B$3:$C$16,2,0)</f>
        <v>0</v>
      </c>
      <c r="L54">
        <f>VLOOKUP(datos_transformados[[#This Row],[Cancelacion_reserva]],pesosNumer!$B$3:$C$16,2,0)</f>
        <v>1</v>
      </c>
      <c r="M54">
        <v>1</v>
      </c>
      <c r="N54" s="15">
        <v>513.55999999999995</v>
      </c>
      <c r="O54" s="4">
        <v>64.194999999999993</v>
      </c>
    </row>
    <row r="55" spans="1:15" x14ac:dyDescent="0.25">
      <c r="A55">
        <v>31</v>
      </c>
      <c r="B55">
        <v>94</v>
      </c>
      <c r="C55">
        <v>4</v>
      </c>
      <c r="D55">
        <v>1</v>
      </c>
      <c r="E55" s="19">
        <f>VLOOKUP(datos_transformados[[#This Row],[Tipo_Paquete]],pesosNumer!$B$3:$C$6,2,0)</f>
        <v>3</v>
      </c>
      <c r="F55" s="4">
        <v>1056.5899999999999</v>
      </c>
      <c r="G55">
        <f>VLOOKUP(datos_transformados[[#This Row],[Clase_Vuelo]],pesosNumer!$B$3:$C$9,2,0)</f>
        <v>1</v>
      </c>
      <c r="H55">
        <v>3</v>
      </c>
      <c r="I55">
        <f>VLOOKUP(datos_transformados[[#This Row],[Promocion_Aplicada]],pesosNumer!$B$3:$C$11,2,0)</f>
        <v>1</v>
      </c>
      <c r="J55">
        <f>VLOOKUP(datos_transformados[[#This Row],[Estado_Reserva]],pesosNumer!$B$3:$C$15,2,0)</f>
        <v>-1</v>
      </c>
      <c r="K55">
        <f>VLOOKUP(datos_transformados[[#This Row],[Estacionalidad]],pesosNumer!$B$3:$C$16,2,0)</f>
        <v>1</v>
      </c>
      <c r="L55">
        <f>VLOOKUP(datos_transformados[[#This Row],[Cancelacion_reserva]],pesosNumer!$B$3:$C$16,2,0)</f>
        <v>1</v>
      </c>
      <c r="M55">
        <v>5</v>
      </c>
      <c r="N55" s="15">
        <v>1056.5899999999999</v>
      </c>
      <c r="O55" s="4">
        <v>264.14749999999998</v>
      </c>
    </row>
    <row r="56" spans="1:15" x14ac:dyDescent="0.25">
      <c r="A56">
        <v>54</v>
      </c>
      <c r="B56">
        <v>147</v>
      </c>
      <c r="C56">
        <v>14</v>
      </c>
      <c r="D56">
        <v>3</v>
      </c>
      <c r="E56" s="19">
        <f>VLOOKUP(datos_transformados[[#This Row],[Tipo_Paquete]],pesosNumer!$B$3:$C$6,2,0)</f>
        <v>1</v>
      </c>
      <c r="F56" s="4">
        <v>897</v>
      </c>
      <c r="G56">
        <f>VLOOKUP(datos_transformados[[#This Row],[Clase_Vuelo]],pesosNumer!$B$3:$C$9,2,0)</f>
        <v>2</v>
      </c>
      <c r="H56">
        <v>13</v>
      </c>
      <c r="I56">
        <f>VLOOKUP(datos_transformados[[#This Row],[Promocion_Aplicada]],pesosNumer!$B$3:$C$11,2,0)</f>
        <v>1</v>
      </c>
      <c r="J56">
        <f>VLOOKUP(datos_transformados[[#This Row],[Estado_Reserva]],pesosNumer!$B$3:$C$15,2,0)</f>
        <v>-1</v>
      </c>
      <c r="K56">
        <f>VLOOKUP(datos_transformados[[#This Row],[Estacionalidad]],pesosNumer!$B$3:$C$16,2,0)</f>
        <v>0</v>
      </c>
      <c r="L56">
        <f>VLOOKUP(datos_transformados[[#This Row],[Cancelacion_reserva]],pesosNumer!$B$3:$C$16,2,0)</f>
        <v>0</v>
      </c>
      <c r="M56">
        <v>5</v>
      </c>
      <c r="N56" s="15">
        <v>299</v>
      </c>
      <c r="O56" s="4">
        <v>64.071428571428569</v>
      </c>
    </row>
    <row r="57" spans="1:15" x14ac:dyDescent="0.25">
      <c r="A57">
        <v>26</v>
      </c>
      <c r="B57">
        <v>7</v>
      </c>
      <c r="C57">
        <v>4</v>
      </c>
      <c r="D57">
        <v>1</v>
      </c>
      <c r="E57" s="19">
        <f>VLOOKUP(datos_transformados[[#This Row],[Tipo_Paquete]],pesosNumer!$B$3:$C$6,2,0)</f>
        <v>1</v>
      </c>
      <c r="F57" s="4">
        <v>1949.34</v>
      </c>
      <c r="G57">
        <f>VLOOKUP(datos_transformados[[#This Row],[Clase_Vuelo]],pesosNumer!$B$3:$C$9,2,0)</f>
        <v>2</v>
      </c>
      <c r="H57">
        <v>3</v>
      </c>
      <c r="I57">
        <f>VLOOKUP(datos_transformados[[#This Row],[Promocion_Aplicada]],pesosNumer!$B$3:$C$11,2,0)</f>
        <v>0</v>
      </c>
      <c r="J57">
        <f>VLOOKUP(datos_transformados[[#This Row],[Estado_Reserva]],pesosNumer!$B$3:$C$15,2,0)</f>
        <v>1</v>
      </c>
      <c r="K57">
        <f>VLOOKUP(datos_transformados[[#This Row],[Estacionalidad]],pesosNumer!$B$3:$C$16,2,0)</f>
        <v>0</v>
      </c>
      <c r="L57">
        <f>VLOOKUP(datos_transformados[[#This Row],[Cancelacion_reserva]],pesosNumer!$B$3:$C$16,2,0)</f>
        <v>1</v>
      </c>
      <c r="M57">
        <v>5</v>
      </c>
      <c r="N57" s="15">
        <v>1949.34</v>
      </c>
      <c r="O57" s="4">
        <v>487.33499999999998</v>
      </c>
    </row>
    <row r="58" spans="1:15" x14ac:dyDescent="0.25">
      <c r="A58">
        <v>34</v>
      </c>
      <c r="B58">
        <v>35</v>
      </c>
      <c r="C58">
        <v>13</v>
      </c>
      <c r="D58">
        <v>4</v>
      </c>
      <c r="E58" s="19">
        <f>VLOOKUP(datos_transformados[[#This Row],[Tipo_Paquete]],pesosNumer!$B$3:$C$6,2,0)</f>
        <v>3</v>
      </c>
      <c r="F58" s="4">
        <v>682.57</v>
      </c>
      <c r="G58">
        <f>VLOOKUP(datos_transformados[[#This Row],[Clase_Vuelo]],pesosNumer!$B$3:$C$9,2,0)</f>
        <v>3</v>
      </c>
      <c r="H58">
        <v>12</v>
      </c>
      <c r="I58">
        <f>VLOOKUP(datos_transformados[[#This Row],[Promocion_Aplicada]],pesosNumer!$B$3:$C$11,2,0)</f>
        <v>1</v>
      </c>
      <c r="J58">
        <f>VLOOKUP(datos_transformados[[#This Row],[Estado_Reserva]],pesosNumer!$B$3:$C$15,2,0)</f>
        <v>1</v>
      </c>
      <c r="K58">
        <f>VLOOKUP(datos_transformados[[#This Row],[Estacionalidad]],pesosNumer!$B$3:$C$16,2,0)</f>
        <v>1</v>
      </c>
      <c r="L58">
        <f>VLOOKUP(datos_transformados[[#This Row],[Cancelacion_reserva]],pesosNumer!$B$3:$C$16,2,0)</f>
        <v>0</v>
      </c>
      <c r="M58">
        <v>5</v>
      </c>
      <c r="N58" s="15">
        <v>170.64250000000001</v>
      </c>
      <c r="O58" s="4">
        <v>52.505384615384621</v>
      </c>
    </row>
    <row r="59" spans="1:15" x14ac:dyDescent="0.25">
      <c r="A59">
        <v>44</v>
      </c>
      <c r="B59">
        <v>29</v>
      </c>
      <c r="C59">
        <v>2</v>
      </c>
      <c r="D59">
        <v>3</v>
      </c>
      <c r="E59" s="19">
        <f>VLOOKUP(datos_transformados[[#This Row],[Tipo_Paquete]],pesosNumer!$B$3:$C$6,2,0)</f>
        <v>3</v>
      </c>
      <c r="F59" s="4">
        <v>390.46</v>
      </c>
      <c r="G59">
        <f>VLOOKUP(datos_transformados[[#This Row],[Clase_Vuelo]],pesosNumer!$B$3:$C$9,2,0)</f>
        <v>1</v>
      </c>
      <c r="H59">
        <v>1</v>
      </c>
      <c r="I59">
        <f>VLOOKUP(datos_transformados[[#This Row],[Promocion_Aplicada]],pesosNumer!$B$3:$C$11,2,0)</f>
        <v>0</v>
      </c>
      <c r="J59">
        <f>VLOOKUP(datos_transformados[[#This Row],[Estado_Reserva]],pesosNumer!$B$3:$C$15,2,0)</f>
        <v>-1</v>
      </c>
      <c r="K59">
        <f>VLOOKUP(datos_transformados[[#This Row],[Estacionalidad]],pesosNumer!$B$3:$C$16,2,0)</f>
        <v>1</v>
      </c>
      <c r="L59">
        <f>VLOOKUP(datos_transformados[[#This Row],[Cancelacion_reserva]],pesosNumer!$B$3:$C$16,2,0)</f>
        <v>1</v>
      </c>
      <c r="M59">
        <v>1</v>
      </c>
      <c r="N59" s="15">
        <v>130.15333333333334</v>
      </c>
      <c r="O59" s="4">
        <v>195.23</v>
      </c>
    </row>
    <row r="60" spans="1:15" x14ac:dyDescent="0.25">
      <c r="A60">
        <v>57</v>
      </c>
      <c r="B60">
        <v>144</v>
      </c>
      <c r="C60">
        <v>1</v>
      </c>
      <c r="D60">
        <v>2</v>
      </c>
      <c r="E60" s="19">
        <f>VLOOKUP(datos_transformados[[#This Row],[Tipo_Paquete]],pesosNumer!$B$3:$C$6,2,0)</f>
        <v>2</v>
      </c>
      <c r="F60" s="4">
        <v>422.08</v>
      </c>
      <c r="G60">
        <f>VLOOKUP(datos_transformados[[#This Row],[Clase_Vuelo]],pesosNumer!$B$3:$C$9,2,0)</f>
        <v>2</v>
      </c>
      <c r="H60">
        <v>0</v>
      </c>
      <c r="I60">
        <f>VLOOKUP(datos_transformados[[#This Row],[Promocion_Aplicada]],pesosNumer!$B$3:$C$11,2,0)</f>
        <v>1</v>
      </c>
      <c r="J60">
        <f>VLOOKUP(datos_transformados[[#This Row],[Estado_Reserva]],pesosNumer!$B$3:$C$15,2,0)</f>
        <v>-1</v>
      </c>
      <c r="K60">
        <f>VLOOKUP(datos_transformados[[#This Row],[Estacionalidad]],pesosNumer!$B$3:$C$16,2,0)</f>
        <v>1</v>
      </c>
      <c r="L60">
        <f>VLOOKUP(datos_transformados[[#This Row],[Cancelacion_reserva]],pesosNumer!$B$3:$C$16,2,0)</f>
        <v>0</v>
      </c>
      <c r="M60">
        <v>2</v>
      </c>
      <c r="N60" s="15">
        <v>211.04</v>
      </c>
      <c r="O60" s="4">
        <v>422.08</v>
      </c>
    </row>
    <row r="61" spans="1:15" x14ac:dyDescent="0.25">
      <c r="A61">
        <v>41</v>
      </c>
      <c r="B61">
        <v>215</v>
      </c>
      <c r="C61">
        <v>4</v>
      </c>
      <c r="D61">
        <v>3</v>
      </c>
      <c r="E61" s="19">
        <f>VLOOKUP(datos_transformados[[#This Row],[Tipo_Paquete]],pesosNumer!$B$3:$C$6,2,0)</f>
        <v>1</v>
      </c>
      <c r="F61" s="4">
        <v>788.83</v>
      </c>
      <c r="G61">
        <f>VLOOKUP(datos_transformados[[#This Row],[Clase_Vuelo]],pesosNumer!$B$3:$C$9,2,0)</f>
        <v>3</v>
      </c>
      <c r="H61">
        <v>3</v>
      </c>
      <c r="I61">
        <f>VLOOKUP(datos_transformados[[#This Row],[Promocion_Aplicada]],pesosNumer!$B$3:$C$11,2,0)</f>
        <v>0</v>
      </c>
      <c r="J61">
        <f>VLOOKUP(datos_transformados[[#This Row],[Estado_Reserva]],pesosNumer!$B$3:$C$15,2,0)</f>
        <v>1</v>
      </c>
      <c r="K61">
        <f>VLOOKUP(datos_transformados[[#This Row],[Estacionalidad]],pesosNumer!$B$3:$C$16,2,0)</f>
        <v>0</v>
      </c>
      <c r="L61">
        <f>VLOOKUP(datos_transformados[[#This Row],[Cancelacion_reserva]],pesosNumer!$B$3:$C$16,2,0)</f>
        <v>1</v>
      </c>
      <c r="M61">
        <v>4</v>
      </c>
      <c r="N61" s="15">
        <v>262.94333333333333</v>
      </c>
      <c r="O61" s="4">
        <v>197.20750000000001</v>
      </c>
    </row>
    <row r="62" spans="1:15" x14ac:dyDescent="0.25">
      <c r="A62">
        <v>48</v>
      </c>
      <c r="B62">
        <v>61</v>
      </c>
      <c r="C62">
        <v>8</v>
      </c>
      <c r="D62">
        <v>3</v>
      </c>
      <c r="E62" s="19">
        <f>VLOOKUP(datos_transformados[[#This Row],[Tipo_Paquete]],pesosNumer!$B$3:$C$6,2,0)</f>
        <v>2</v>
      </c>
      <c r="F62" s="4">
        <v>929.26</v>
      </c>
      <c r="G62">
        <f>VLOOKUP(datos_transformados[[#This Row],[Clase_Vuelo]],pesosNumer!$B$3:$C$9,2,0)</f>
        <v>3</v>
      </c>
      <c r="H62">
        <v>7</v>
      </c>
      <c r="I62">
        <f>VLOOKUP(datos_transformados[[#This Row],[Promocion_Aplicada]],pesosNumer!$B$3:$C$11,2,0)</f>
        <v>0</v>
      </c>
      <c r="J62">
        <f>VLOOKUP(datos_transformados[[#This Row],[Estado_Reserva]],pesosNumer!$B$3:$C$15,2,0)</f>
        <v>-1</v>
      </c>
      <c r="K62">
        <f>VLOOKUP(datos_transformados[[#This Row],[Estacionalidad]],pesosNumer!$B$3:$C$16,2,0)</f>
        <v>1</v>
      </c>
      <c r="L62">
        <f>VLOOKUP(datos_transformados[[#This Row],[Cancelacion_reserva]],pesosNumer!$B$3:$C$16,2,0)</f>
        <v>0</v>
      </c>
      <c r="M62">
        <v>4</v>
      </c>
      <c r="N62" s="15">
        <v>309.75333333333333</v>
      </c>
      <c r="O62" s="4">
        <v>116.1575</v>
      </c>
    </row>
    <row r="63" spans="1:15" x14ac:dyDescent="0.25">
      <c r="A63">
        <v>55</v>
      </c>
      <c r="B63">
        <v>268</v>
      </c>
      <c r="C63">
        <v>3</v>
      </c>
      <c r="D63">
        <v>2</v>
      </c>
      <c r="E63" s="19">
        <f>VLOOKUP(datos_transformados[[#This Row],[Tipo_Paquete]],pesosNumer!$B$3:$C$6,2,0)</f>
        <v>3</v>
      </c>
      <c r="F63" s="4">
        <v>1762.08</v>
      </c>
      <c r="G63">
        <f>VLOOKUP(datos_transformados[[#This Row],[Clase_Vuelo]],pesosNumer!$B$3:$C$9,2,0)</f>
        <v>1</v>
      </c>
      <c r="H63">
        <v>2</v>
      </c>
      <c r="I63">
        <f>VLOOKUP(datos_transformados[[#This Row],[Promocion_Aplicada]],pesosNumer!$B$3:$C$11,2,0)</f>
        <v>0</v>
      </c>
      <c r="J63">
        <f>VLOOKUP(datos_transformados[[#This Row],[Estado_Reserva]],pesosNumer!$B$3:$C$15,2,0)</f>
        <v>1</v>
      </c>
      <c r="K63">
        <f>VLOOKUP(datos_transformados[[#This Row],[Estacionalidad]],pesosNumer!$B$3:$C$16,2,0)</f>
        <v>1</v>
      </c>
      <c r="L63">
        <f>VLOOKUP(datos_transformados[[#This Row],[Cancelacion_reserva]],pesosNumer!$B$3:$C$16,2,0)</f>
        <v>0</v>
      </c>
      <c r="M63">
        <v>5</v>
      </c>
      <c r="N63" s="15">
        <v>881.04</v>
      </c>
      <c r="O63" s="4">
        <v>587.36</v>
      </c>
    </row>
    <row r="64" spans="1:15" x14ac:dyDescent="0.25">
      <c r="A64">
        <v>19</v>
      </c>
      <c r="B64">
        <v>193</v>
      </c>
      <c r="C64">
        <v>4</v>
      </c>
      <c r="D64">
        <v>4</v>
      </c>
      <c r="E64" s="19">
        <f>VLOOKUP(datos_transformados[[#This Row],[Tipo_Paquete]],pesosNumer!$B$3:$C$6,2,0)</f>
        <v>1</v>
      </c>
      <c r="F64" s="4">
        <v>236.48</v>
      </c>
      <c r="G64">
        <f>VLOOKUP(datos_transformados[[#This Row],[Clase_Vuelo]],pesosNumer!$B$3:$C$9,2,0)</f>
        <v>3</v>
      </c>
      <c r="H64">
        <v>3</v>
      </c>
      <c r="I64">
        <f>VLOOKUP(datos_transformados[[#This Row],[Promocion_Aplicada]],pesosNumer!$B$3:$C$11,2,0)</f>
        <v>1</v>
      </c>
      <c r="J64">
        <f>VLOOKUP(datos_transformados[[#This Row],[Estado_Reserva]],pesosNumer!$B$3:$C$15,2,0)</f>
        <v>0</v>
      </c>
      <c r="K64">
        <f>VLOOKUP(datos_transformados[[#This Row],[Estacionalidad]],pesosNumer!$B$3:$C$16,2,0)</f>
        <v>1</v>
      </c>
      <c r="L64">
        <f>VLOOKUP(datos_transformados[[#This Row],[Cancelacion_reserva]],pesosNumer!$B$3:$C$16,2,0)</f>
        <v>1</v>
      </c>
      <c r="M64">
        <v>2</v>
      </c>
      <c r="N64" s="15">
        <v>59.12</v>
      </c>
      <c r="O64" s="4">
        <v>59.12</v>
      </c>
    </row>
    <row r="65" spans="1:15" x14ac:dyDescent="0.25">
      <c r="A65">
        <v>26</v>
      </c>
      <c r="B65">
        <v>41</v>
      </c>
      <c r="C65">
        <v>2</v>
      </c>
      <c r="D65">
        <v>3</v>
      </c>
      <c r="E65" s="19">
        <f>VLOOKUP(datos_transformados[[#This Row],[Tipo_Paquete]],pesosNumer!$B$3:$C$6,2,0)</f>
        <v>1</v>
      </c>
      <c r="F65" s="4">
        <v>856.45</v>
      </c>
      <c r="G65">
        <f>VLOOKUP(datos_transformados[[#This Row],[Clase_Vuelo]],pesosNumer!$B$3:$C$9,2,0)</f>
        <v>1</v>
      </c>
      <c r="H65">
        <v>1</v>
      </c>
      <c r="I65">
        <f>VLOOKUP(datos_transformados[[#This Row],[Promocion_Aplicada]],pesosNumer!$B$3:$C$11,2,0)</f>
        <v>1</v>
      </c>
      <c r="J65">
        <f>VLOOKUP(datos_transformados[[#This Row],[Estado_Reserva]],pesosNumer!$B$3:$C$15,2,0)</f>
        <v>0</v>
      </c>
      <c r="K65">
        <f>VLOOKUP(datos_transformados[[#This Row],[Estacionalidad]],pesosNumer!$B$3:$C$16,2,0)</f>
        <v>0</v>
      </c>
      <c r="L65">
        <f>VLOOKUP(datos_transformados[[#This Row],[Cancelacion_reserva]],pesosNumer!$B$3:$C$16,2,0)</f>
        <v>1</v>
      </c>
      <c r="M65">
        <v>1</v>
      </c>
      <c r="N65" s="15">
        <v>285.48333333333335</v>
      </c>
      <c r="O65" s="4">
        <v>428.22500000000002</v>
      </c>
    </row>
    <row r="66" spans="1:15" x14ac:dyDescent="0.25">
      <c r="A66">
        <v>47</v>
      </c>
      <c r="B66">
        <v>295</v>
      </c>
      <c r="C66">
        <v>14</v>
      </c>
      <c r="D66">
        <v>2</v>
      </c>
      <c r="E66" s="19">
        <f>VLOOKUP(datos_transformados[[#This Row],[Tipo_Paquete]],pesosNumer!$B$3:$C$6,2,0)</f>
        <v>2</v>
      </c>
      <c r="F66" s="4">
        <v>1113.0899999999999</v>
      </c>
      <c r="G66">
        <f>VLOOKUP(datos_transformados[[#This Row],[Clase_Vuelo]],pesosNumer!$B$3:$C$9,2,0)</f>
        <v>2</v>
      </c>
      <c r="H66">
        <v>13</v>
      </c>
      <c r="I66">
        <f>VLOOKUP(datos_transformados[[#This Row],[Promocion_Aplicada]],pesosNumer!$B$3:$C$11,2,0)</f>
        <v>1</v>
      </c>
      <c r="J66">
        <f>VLOOKUP(datos_transformados[[#This Row],[Estado_Reserva]],pesosNumer!$B$3:$C$15,2,0)</f>
        <v>-1</v>
      </c>
      <c r="K66">
        <f>VLOOKUP(datos_transformados[[#This Row],[Estacionalidad]],pesosNumer!$B$3:$C$16,2,0)</f>
        <v>1</v>
      </c>
      <c r="L66">
        <f>VLOOKUP(datos_transformados[[#This Row],[Cancelacion_reserva]],pesosNumer!$B$3:$C$16,2,0)</f>
        <v>1</v>
      </c>
      <c r="M66">
        <v>1</v>
      </c>
      <c r="N66" s="15">
        <v>556.54499999999996</v>
      </c>
      <c r="O66" s="4">
        <v>79.506428571428572</v>
      </c>
    </row>
    <row r="67" spans="1:15" x14ac:dyDescent="0.25">
      <c r="A67">
        <v>48</v>
      </c>
      <c r="B67">
        <v>71</v>
      </c>
      <c r="C67">
        <v>2</v>
      </c>
      <c r="D67">
        <v>1</v>
      </c>
      <c r="E67" s="19">
        <f>VLOOKUP(datos_transformados[[#This Row],[Tipo_Paquete]],pesosNumer!$B$3:$C$6,2,0)</f>
        <v>3</v>
      </c>
      <c r="F67" s="4">
        <v>1954.08</v>
      </c>
      <c r="G67">
        <f>VLOOKUP(datos_transformados[[#This Row],[Clase_Vuelo]],pesosNumer!$B$3:$C$9,2,0)</f>
        <v>1</v>
      </c>
      <c r="H67">
        <v>1</v>
      </c>
      <c r="I67">
        <f>VLOOKUP(datos_transformados[[#This Row],[Promocion_Aplicada]],pesosNumer!$B$3:$C$11,2,0)</f>
        <v>1</v>
      </c>
      <c r="J67">
        <f>VLOOKUP(datos_transformados[[#This Row],[Estado_Reserva]],pesosNumer!$B$3:$C$15,2,0)</f>
        <v>0</v>
      </c>
      <c r="K67">
        <f>VLOOKUP(datos_transformados[[#This Row],[Estacionalidad]],pesosNumer!$B$3:$C$16,2,0)</f>
        <v>0</v>
      </c>
      <c r="L67">
        <f>VLOOKUP(datos_transformados[[#This Row],[Cancelacion_reserva]],pesosNumer!$B$3:$C$16,2,0)</f>
        <v>0</v>
      </c>
      <c r="M67">
        <v>4</v>
      </c>
      <c r="N67" s="15">
        <v>1954.08</v>
      </c>
      <c r="O67" s="4">
        <v>977.04</v>
      </c>
    </row>
    <row r="68" spans="1:15" x14ac:dyDescent="0.25">
      <c r="A68">
        <v>39</v>
      </c>
      <c r="B68">
        <v>94</v>
      </c>
      <c r="C68">
        <v>8</v>
      </c>
      <c r="D68">
        <v>2</v>
      </c>
      <c r="E68" s="19">
        <f>VLOOKUP(datos_transformados[[#This Row],[Tipo_Paquete]],pesosNumer!$B$3:$C$6,2,0)</f>
        <v>3</v>
      </c>
      <c r="F68" s="4">
        <v>1707.76</v>
      </c>
      <c r="G68">
        <f>VLOOKUP(datos_transformados[[#This Row],[Clase_Vuelo]],pesosNumer!$B$3:$C$9,2,0)</f>
        <v>3</v>
      </c>
      <c r="H68">
        <v>7</v>
      </c>
      <c r="I68">
        <f>VLOOKUP(datos_transformados[[#This Row],[Promocion_Aplicada]],pesosNumer!$B$3:$C$11,2,0)</f>
        <v>1</v>
      </c>
      <c r="J68">
        <f>VLOOKUP(datos_transformados[[#This Row],[Estado_Reserva]],pesosNumer!$B$3:$C$15,2,0)</f>
        <v>-1</v>
      </c>
      <c r="K68">
        <f>VLOOKUP(datos_transformados[[#This Row],[Estacionalidad]],pesosNumer!$B$3:$C$16,2,0)</f>
        <v>0</v>
      </c>
      <c r="L68">
        <f>VLOOKUP(datos_transformados[[#This Row],[Cancelacion_reserva]],pesosNumer!$B$3:$C$16,2,0)</f>
        <v>1</v>
      </c>
      <c r="M68">
        <v>2</v>
      </c>
      <c r="N68" s="15">
        <v>853.88</v>
      </c>
      <c r="O68" s="4">
        <v>213.47</v>
      </c>
    </row>
    <row r="69" spans="1:15" x14ac:dyDescent="0.25">
      <c r="A69">
        <v>43</v>
      </c>
      <c r="B69">
        <v>248</v>
      </c>
      <c r="C69">
        <v>1</v>
      </c>
      <c r="D69">
        <v>2</v>
      </c>
      <c r="E69" s="19">
        <f>VLOOKUP(datos_transformados[[#This Row],[Tipo_Paquete]],pesosNumer!$B$3:$C$6,2,0)</f>
        <v>2</v>
      </c>
      <c r="F69" s="4">
        <v>1048.55</v>
      </c>
      <c r="G69">
        <f>VLOOKUP(datos_transformados[[#This Row],[Clase_Vuelo]],pesosNumer!$B$3:$C$9,2,0)</f>
        <v>2</v>
      </c>
      <c r="H69">
        <v>0</v>
      </c>
      <c r="I69">
        <f>VLOOKUP(datos_transformados[[#This Row],[Promocion_Aplicada]],pesosNumer!$B$3:$C$11,2,0)</f>
        <v>1</v>
      </c>
      <c r="J69">
        <f>VLOOKUP(datos_transformados[[#This Row],[Estado_Reserva]],pesosNumer!$B$3:$C$15,2,0)</f>
        <v>1</v>
      </c>
      <c r="K69">
        <f>VLOOKUP(datos_transformados[[#This Row],[Estacionalidad]],pesosNumer!$B$3:$C$16,2,0)</f>
        <v>1</v>
      </c>
      <c r="L69">
        <f>VLOOKUP(datos_transformados[[#This Row],[Cancelacion_reserva]],pesosNumer!$B$3:$C$16,2,0)</f>
        <v>1</v>
      </c>
      <c r="M69">
        <v>1</v>
      </c>
      <c r="N69" s="15">
        <v>524.27499999999998</v>
      </c>
      <c r="O69" s="4">
        <v>1048.55</v>
      </c>
    </row>
    <row r="70" spans="1:15" x14ac:dyDescent="0.25">
      <c r="A70">
        <v>60</v>
      </c>
      <c r="B70">
        <v>219</v>
      </c>
      <c r="C70">
        <v>14</v>
      </c>
      <c r="D70">
        <v>3</v>
      </c>
      <c r="E70" s="19">
        <f>VLOOKUP(datos_transformados[[#This Row],[Tipo_Paquete]],pesosNumer!$B$3:$C$6,2,0)</f>
        <v>1</v>
      </c>
      <c r="F70" s="4">
        <v>1011.28</v>
      </c>
      <c r="G70">
        <f>VLOOKUP(datos_transformados[[#This Row],[Clase_Vuelo]],pesosNumer!$B$3:$C$9,2,0)</f>
        <v>2</v>
      </c>
      <c r="H70">
        <v>13</v>
      </c>
      <c r="I70">
        <f>VLOOKUP(datos_transformados[[#This Row],[Promocion_Aplicada]],pesosNumer!$B$3:$C$11,2,0)</f>
        <v>1</v>
      </c>
      <c r="J70">
        <f>VLOOKUP(datos_transformados[[#This Row],[Estado_Reserva]],pesosNumer!$B$3:$C$15,2,0)</f>
        <v>-1</v>
      </c>
      <c r="K70">
        <f>VLOOKUP(datos_transformados[[#This Row],[Estacionalidad]],pesosNumer!$B$3:$C$16,2,0)</f>
        <v>0</v>
      </c>
      <c r="L70">
        <f>VLOOKUP(datos_transformados[[#This Row],[Cancelacion_reserva]],pesosNumer!$B$3:$C$16,2,0)</f>
        <v>1</v>
      </c>
      <c r="M70">
        <v>2</v>
      </c>
      <c r="N70" s="15">
        <v>337.09333333333331</v>
      </c>
      <c r="O70" s="4">
        <v>72.234285714285718</v>
      </c>
    </row>
    <row r="71" spans="1:15" x14ac:dyDescent="0.25">
      <c r="A71">
        <v>62</v>
      </c>
      <c r="B71">
        <v>176</v>
      </c>
      <c r="C71">
        <v>1</v>
      </c>
      <c r="D71">
        <v>3</v>
      </c>
      <c r="E71" s="19">
        <f>VLOOKUP(datos_transformados[[#This Row],[Tipo_Paquete]],pesosNumer!$B$3:$C$6,2,0)</f>
        <v>1</v>
      </c>
      <c r="F71" s="4">
        <v>1067.5899999999999</v>
      </c>
      <c r="G71">
        <f>VLOOKUP(datos_transformados[[#This Row],[Clase_Vuelo]],pesosNumer!$B$3:$C$9,2,0)</f>
        <v>1</v>
      </c>
      <c r="H71">
        <v>0</v>
      </c>
      <c r="I71">
        <f>VLOOKUP(datos_transformados[[#This Row],[Promocion_Aplicada]],pesosNumer!$B$3:$C$11,2,0)</f>
        <v>1</v>
      </c>
      <c r="J71">
        <f>VLOOKUP(datos_transformados[[#This Row],[Estado_Reserva]],pesosNumer!$B$3:$C$15,2,0)</f>
        <v>0</v>
      </c>
      <c r="K71">
        <f>VLOOKUP(datos_transformados[[#This Row],[Estacionalidad]],pesosNumer!$B$3:$C$16,2,0)</f>
        <v>0</v>
      </c>
      <c r="L71">
        <f>VLOOKUP(datos_transformados[[#This Row],[Cancelacion_reserva]],pesosNumer!$B$3:$C$16,2,0)</f>
        <v>0</v>
      </c>
      <c r="M71">
        <v>5</v>
      </c>
      <c r="N71" s="15">
        <v>355.86333333333329</v>
      </c>
      <c r="O71" s="4">
        <v>1067.5899999999999</v>
      </c>
    </row>
    <row r="72" spans="1:15" x14ac:dyDescent="0.25">
      <c r="A72">
        <v>44</v>
      </c>
      <c r="B72">
        <v>6</v>
      </c>
      <c r="C72">
        <v>5</v>
      </c>
      <c r="D72">
        <v>4</v>
      </c>
      <c r="E72" s="19">
        <f>VLOOKUP(datos_transformados[[#This Row],[Tipo_Paquete]],pesosNumer!$B$3:$C$6,2,0)</f>
        <v>2</v>
      </c>
      <c r="F72" s="4">
        <v>316.14</v>
      </c>
      <c r="G72">
        <f>VLOOKUP(datos_transformados[[#This Row],[Clase_Vuelo]],pesosNumer!$B$3:$C$9,2,0)</f>
        <v>2</v>
      </c>
      <c r="H72">
        <v>4</v>
      </c>
      <c r="I72">
        <f>VLOOKUP(datos_transformados[[#This Row],[Promocion_Aplicada]],pesosNumer!$B$3:$C$11,2,0)</f>
        <v>0</v>
      </c>
      <c r="J72">
        <f>VLOOKUP(datos_transformados[[#This Row],[Estado_Reserva]],pesosNumer!$B$3:$C$15,2,0)</f>
        <v>0</v>
      </c>
      <c r="K72">
        <f>VLOOKUP(datos_transformados[[#This Row],[Estacionalidad]],pesosNumer!$B$3:$C$16,2,0)</f>
        <v>0</v>
      </c>
      <c r="L72">
        <f>VLOOKUP(datos_transformados[[#This Row],[Cancelacion_reserva]],pesosNumer!$B$3:$C$16,2,0)</f>
        <v>0</v>
      </c>
      <c r="M72">
        <v>3</v>
      </c>
      <c r="N72" s="15">
        <v>79.034999999999997</v>
      </c>
      <c r="O72" s="4">
        <v>63.227999999999994</v>
      </c>
    </row>
    <row r="73" spans="1:15" x14ac:dyDescent="0.25">
      <c r="A73">
        <v>40</v>
      </c>
      <c r="B73">
        <v>181</v>
      </c>
      <c r="C73">
        <v>13</v>
      </c>
      <c r="D73">
        <v>3</v>
      </c>
      <c r="E73" s="19">
        <f>VLOOKUP(datos_transformados[[#This Row],[Tipo_Paquete]],pesosNumer!$B$3:$C$6,2,0)</f>
        <v>2</v>
      </c>
      <c r="F73" s="4">
        <v>228.53</v>
      </c>
      <c r="G73">
        <f>VLOOKUP(datos_transformados[[#This Row],[Clase_Vuelo]],pesosNumer!$B$3:$C$9,2,0)</f>
        <v>2</v>
      </c>
      <c r="H73">
        <v>12</v>
      </c>
      <c r="I73">
        <f>VLOOKUP(datos_transformados[[#This Row],[Promocion_Aplicada]],pesosNumer!$B$3:$C$11,2,0)</f>
        <v>1</v>
      </c>
      <c r="J73">
        <f>VLOOKUP(datos_transformados[[#This Row],[Estado_Reserva]],pesosNumer!$B$3:$C$15,2,0)</f>
        <v>0</v>
      </c>
      <c r="K73">
        <f>VLOOKUP(datos_transformados[[#This Row],[Estacionalidad]],pesosNumer!$B$3:$C$16,2,0)</f>
        <v>1</v>
      </c>
      <c r="L73">
        <f>VLOOKUP(datos_transformados[[#This Row],[Cancelacion_reserva]],pesosNumer!$B$3:$C$16,2,0)</f>
        <v>1</v>
      </c>
      <c r="M73">
        <v>4</v>
      </c>
      <c r="N73" s="15">
        <v>76.176666666666662</v>
      </c>
      <c r="O73" s="4">
        <v>17.579230769230769</v>
      </c>
    </row>
    <row r="74" spans="1:15" x14ac:dyDescent="0.25">
      <c r="A74">
        <v>63</v>
      </c>
      <c r="B74">
        <v>65</v>
      </c>
      <c r="C74">
        <v>13</v>
      </c>
      <c r="D74">
        <v>4</v>
      </c>
      <c r="E74" s="19">
        <f>VLOOKUP(datos_transformados[[#This Row],[Tipo_Paquete]],pesosNumer!$B$3:$C$6,2,0)</f>
        <v>3</v>
      </c>
      <c r="F74" s="4">
        <v>1105.31</v>
      </c>
      <c r="G74">
        <f>VLOOKUP(datos_transformados[[#This Row],[Clase_Vuelo]],pesosNumer!$B$3:$C$9,2,0)</f>
        <v>1</v>
      </c>
      <c r="H74">
        <v>12</v>
      </c>
      <c r="I74">
        <f>VLOOKUP(datos_transformados[[#This Row],[Promocion_Aplicada]],pesosNumer!$B$3:$C$11,2,0)</f>
        <v>1</v>
      </c>
      <c r="J74">
        <f>VLOOKUP(datos_transformados[[#This Row],[Estado_Reserva]],pesosNumer!$B$3:$C$15,2,0)</f>
        <v>-1</v>
      </c>
      <c r="K74">
        <f>VLOOKUP(datos_transformados[[#This Row],[Estacionalidad]],pesosNumer!$B$3:$C$16,2,0)</f>
        <v>1</v>
      </c>
      <c r="L74">
        <f>VLOOKUP(datos_transformados[[#This Row],[Cancelacion_reserva]],pesosNumer!$B$3:$C$16,2,0)</f>
        <v>0</v>
      </c>
      <c r="M74">
        <v>2</v>
      </c>
      <c r="N74" s="15">
        <v>276.32749999999999</v>
      </c>
      <c r="O74" s="4">
        <v>85.023846153846151</v>
      </c>
    </row>
    <row r="75" spans="1:15" x14ac:dyDescent="0.25">
      <c r="A75">
        <v>29</v>
      </c>
      <c r="B75">
        <v>108</v>
      </c>
      <c r="C75">
        <v>4</v>
      </c>
      <c r="D75">
        <v>4</v>
      </c>
      <c r="E75" s="19">
        <f>VLOOKUP(datos_transformados[[#This Row],[Tipo_Paquete]],pesosNumer!$B$3:$C$6,2,0)</f>
        <v>1</v>
      </c>
      <c r="F75" s="4">
        <v>943.43</v>
      </c>
      <c r="G75">
        <f>VLOOKUP(datos_transformados[[#This Row],[Clase_Vuelo]],pesosNumer!$B$3:$C$9,2,0)</f>
        <v>1</v>
      </c>
      <c r="H75">
        <v>3</v>
      </c>
      <c r="I75">
        <f>VLOOKUP(datos_transformados[[#This Row],[Promocion_Aplicada]],pesosNumer!$B$3:$C$11,2,0)</f>
        <v>0</v>
      </c>
      <c r="J75">
        <f>VLOOKUP(datos_transformados[[#This Row],[Estado_Reserva]],pesosNumer!$B$3:$C$15,2,0)</f>
        <v>-1</v>
      </c>
      <c r="K75">
        <f>VLOOKUP(datos_transformados[[#This Row],[Estacionalidad]],pesosNumer!$B$3:$C$16,2,0)</f>
        <v>1</v>
      </c>
      <c r="L75">
        <f>VLOOKUP(datos_transformados[[#This Row],[Cancelacion_reserva]],pesosNumer!$B$3:$C$16,2,0)</f>
        <v>1</v>
      </c>
      <c r="M75">
        <v>5</v>
      </c>
      <c r="N75" s="15">
        <v>235.85749999999999</v>
      </c>
      <c r="O75" s="4">
        <v>235.85749999999999</v>
      </c>
    </row>
    <row r="76" spans="1:15" x14ac:dyDescent="0.25">
      <c r="A76">
        <v>63</v>
      </c>
      <c r="B76">
        <v>55</v>
      </c>
      <c r="C76">
        <v>7</v>
      </c>
      <c r="D76">
        <v>2</v>
      </c>
      <c r="E76" s="19">
        <f>VLOOKUP(datos_transformados[[#This Row],[Tipo_Paquete]],pesosNumer!$B$3:$C$6,2,0)</f>
        <v>1</v>
      </c>
      <c r="F76" s="4">
        <v>1447.99</v>
      </c>
      <c r="G76">
        <f>VLOOKUP(datos_transformados[[#This Row],[Clase_Vuelo]],pesosNumer!$B$3:$C$9,2,0)</f>
        <v>2</v>
      </c>
      <c r="H76">
        <v>6</v>
      </c>
      <c r="I76">
        <f>VLOOKUP(datos_transformados[[#This Row],[Promocion_Aplicada]],pesosNumer!$B$3:$C$11,2,0)</f>
        <v>1</v>
      </c>
      <c r="J76">
        <f>VLOOKUP(datos_transformados[[#This Row],[Estado_Reserva]],pesosNumer!$B$3:$C$15,2,0)</f>
        <v>-1</v>
      </c>
      <c r="K76">
        <f>VLOOKUP(datos_transformados[[#This Row],[Estacionalidad]],pesosNumer!$B$3:$C$16,2,0)</f>
        <v>0</v>
      </c>
      <c r="L76">
        <f>VLOOKUP(datos_transformados[[#This Row],[Cancelacion_reserva]],pesosNumer!$B$3:$C$16,2,0)</f>
        <v>0</v>
      </c>
      <c r="M76">
        <v>4</v>
      </c>
      <c r="N76" s="15">
        <v>723.995</v>
      </c>
      <c r="O76" s="4">
        <v>206.8557142857143</v>
      </c>
    </row>
    <row r="77" spans="1:15" x14ac:dyDescent="0.25">
      <c r="A77">
        <v>33</v>
      </c>
      <c r="B77">
        <v>99</v>
      </c>
      <c r="C77">
        <v>13</v>
      </c>
      <c r="D77">
        <v>2</v>
      </c>
      <c r="E77" s="19">
        <f>VLOOKUP(datos_transformados[[#This Row],[Tipo_Paquete]],pesosNumer!$B$3:$C$6,2,0)</f>
        <v>2</v>
      </c>
      <c r="F77" s="4">
        <v>1783.13</v>
      </c>
      <c r="G77">
        <f>VLOOKUP(datos_transformados[[#This Row],[Clase_Vuelo]],pesosNumer!$B$3:$C$9,2,0)</f>
        <v>1</v>
      </c>
      <c r="H77">
        <v>12</v>
      </c>
      <c r="I77">
        <f>VLOOKUP(datos_transformados[[#This Row],[Promocion_Aplicada]],pesosNumer!$B$3:$C$11,2,0)</f>
        <v>1</v>
      </c>
      <c r="J77">
        <f>VLOOKUP(datos_transformados[[#This Row],[Estado_Reserva]],pesosNumer!$B$3:$C$15,2,0)</f>
        <v>0</v>
      </c>
      <c r="K77">
        <f>VLOOKUP(datos_transformados[[#This Row],[Estacionalidad]],pesosNumer!$B$3:$C$16,2,0)</f>
        <v>0</v>
      </c>
      <c r="L77">
        <f>VLOOKUP(datos_transformados[[#This Row],[Cancelacion_reserva]],pesosNumer!$B$3:$C$16,2,0)</f>
        <v>0</v>
      </c>
      <c r="M77">
        <v>4</v>
      </c>
      <c r="N77" s="15">
        <v>891.56500000000005</v>
      </c>
      <c r="O77" s="4">
        <v>137.16384615384615</v>
      </c>
    </row>
    <row r="78" spans="1:15" x14ac:dyDescent="0.25">
      <c r="A78">
        <v>36</v>
      </c>
      <c r="B78">
        <v>57</v>
      </c>
      <c r="C78">
        <v>10</v>
      </c>
      <c r="D78">
        <v>4</v>
      </c>
      <c r="E78" s="19">
        <f>VLOOKUP(datos_transformados[[#This Row],[Tipo_Paquete]],pesosNumer!$B$3:$C$6,2,0)</f>
        <v>3</v>
      </c>
      <c r="F78" s="4">
        <v>410.16</v>
      </c>
      <c r="G78">
        <f>VLOOKUP(datos_transformados[[#This Row],[Clase_Vuelo]],pesosNumer!$B$3:$C$9,2,0)</f>
        <v>3</v>
      </c>
      <c r="H78">
        <v>9</v>
      </c>
      <c r="I78">
        <f>VLOOKUP(datos_transformados[[#This Row],[Promocion_Aplicada]],pesosNumer!$B$3:$C$11,2,0)</f>
        <v>1</v>
      </c>
      <c r="J78">
        <f>VLOOKUP(datos_transformados[[#This Row],[Estado_Reserva]],pesosNumer!$B$3:$C$15,2,0)</f>
        <v>-1</v>
      </c>
      <c r="K78">
        <f>VLOOKUP(datos_transformados[[#This Row],[Estacionalidad]],pesosNumer!$B$3:$C$16,2,0)</f>
        <v>1</v>
      </c>
      <c r="L78">
        <f>VLOOKUP(datos_transformados[[#This Row],[Cancelacion_reserva]],pesosNumer!$B$3:$C$16,2,0)</f>
        <v>1</v>
      </c>
      <c r="M78">
        <v>4</v>
      </c>
      <c r="N78" s="15">
        <v>102.54</v>
      </c>
      <c r="O78" s="4">
        <v>41.016000000000005</v>
      </c>
    </row>
    <row r="79" spans="1:15" x14ac:dyDescent="0.25">
      <c r="A79">
        <v>54</v>
      </c>
      <c r="B79">
        <v>67</v>
      </c>
      <c r="C79">
        <v>7</v>
      </c>
      <c r="D79">
        <v>1</v>
      </c>
      <c r="E79" s="19">
        <f>VLOOKUP(datos_transformados[[#This Row],[Tipo_Paquete]],pesosNumer!$B$3:$C$6,2,0)</f>
        <v>3</v>
      </c>
      <c r="F79" s="4">
        <v>587.16999999999996</v>
      </c>
      <c r="G79">
        <f>VLOOKUP(datos_transformados[[#This Row],[Clase_Vuelo]],pesosNumer!$B$3:$C$9,2,0)</f>
        <v>1</v>
      </c>
      <c r="H79">
        <v>6</v>
      </c>
      <c r="I79">
        <f>VLOOKUP(datos_transformados[[#This Row],[Promocion_Aplicada]],pesosNumer!$B$3:$C$11,2,0)</f>
        <v>0</v>
      </c>
      <c r="J79">
        <f>VLOOKUP(datos_transformados[[#This Row],[Estado_Reserva]],pesosNumer!$B$3:$C$15,2,0)</f>
        <v>-1</v>
      </c>
      <c r="K79">
        <f>VLOOKUP(datos_transformados[[#This Row],[Estacionalidad]],pesosNumer!$B$3:$C$16,2,0)</f>
        <v>1</v>
      </c>
      <c r="L79">
        <f>VLOOKUP(datos_transformados[[#This Row],[Cancelacion_reserva]],pesosNumer!$B$3:$C$16,2,0)</f>
        <v>0</v>
      </c>
      <c r="M79">
        <v>2</v>
      </c>
      <c r="N79" s="15">
        <v>587.16999999999996</v>
      </c>
      <c r="O79" s="4">
        <v>83.881428571428572</v>
      </c>
    </row>
    <row r="80" spans="1:15" x14ac:dyDescent="0.25">
      <c r="A80">
        <v>54</v>
      </c>
      <c r="B80">
        <v>73</v>
      </c>
      <c r="C80">
        <v>3</v>
      </c>
      <c r="D80">
        <v>3</v>
      </c>
      <c r="E80" s="19">
        <f>VLOOKUP(datos_transformados[[#This Row],[Tipo_Paquete]],pesosNumer!$B$3:$C$6,2,0)</f>
        <v>1</v>
      </c>
      <c r="F80" s="4">
        <v>861.86</v>
      </c>
      <c r="G80">
        <f>VLOOKUP(datos_transformados[[#This Row],[Clase_Vuelo]],pesosNumer!$B$3:$C$9,2,0)</f>
        <v>3</v>
      </c>
      <c r="H80">
        <v>2</v>
      </c>
      <c r="I80">
        <f>VLOOKUP(datos_transformados[[#This Row],[Promocion_Aplicada]],pesosNumer!$B$3:$C$11,2,0)</f>
        <v>1</v>
      </c>
      <c r="J80">
        <f>VLOOKUP(datos_transformados[[#This Row],[Estado_Reserva]],pesosNumer!$B$3:$C$15,2,0)</f>
        <v>-1</v>
      </c>
      <c r="K80">
        <f>VLOOKUP(datos_transformados[[#This Row],[Estacionalidad]],pesosNumer!$B$3:$C$16,2,0)</f>
        <v>1</v>
      </c>
      <c r="L80">
        <f>VLOOKUP(datos_transformados[[#This Row],[Cancelacion_reserva]],pesosNumer!$B$3:$C$16,2,0)</f>
        <v>0</v>
      </c>
      <c r="M80">
        <v>2</v>
      </c>
      <c r="N80" s="15">
        <v>287.28666666666669</v>
      </c>
      <c r="O80" s="4">
        <v>287.28666666666669</v>
      </c>
    </row>
    <row r="81" spans="1:15" x14ac:dyDescent="0.25">
      <c r="A81">
        <v>36</v>
      </c>
      <c r="B81">
        <v>39</v>
      </c>
      <c r="C81">
        <v>4</v>
      </c>
      <c r="D81">
        <v>2</v>
      </c>
      <c r="E81" s="19">
        <f>VLOOKUP(datos_transformados[[#This Row],[Tipo_Paquete]],pesosNumer!$B$3:$C$6,2,0)</f>
        <v>3</v>
      </c>
      <c r="F81" s="4">
        <v>787.74</v>
      </c>
      <c r="G81">
        <f>VLOOKUP(datos_transformados[[#This Row],[Clase_Vuelo]],pesosNumer!$B$3:$C$9,2,0)</f>
        <v>2</v>
      </c>
      <c r="H81">
        <v>3</v>
      </c>
      <c r="I81">
        <f>VLOOKUP(datos_transformados[[#This Row],[Promocion_Aplicada]],pesosNumer!$B$3:$C$11,2,0)</f>
        <v>0</v>
      </c>
      <c r="J81">
        <f>VLOOKUP(datos_transformados[[#This Row],[Estado_Reserva]],pesosNumer!$B$3:$C$15,2,0)</f>
        <v>-1</v>
      </c>
      <c r="K81">
        <f>VLOOKUP(datos_transformados[[#This Row],[Estacionalidad]],pesosNumer!$B$3:$C$16,2,0)</f>
        <v>0</v>
      </c>
      <c r="L81">
        <f>VLOOKUP(datos_transformados[[#This Row],[Cancelacion_reserva]],pesosNumer!$B$3:$C$16,2,0)</f>
        <v>1</v>
      </c>
      <c r="M81">
        <v>3</v>
      </c>
      <c r="N81" s="15">
        <v>393.87</v>
      </c>
      <c r="O81" s="4">
        <v>196.935</v>
      </c>
    </row>
    <row r="82" spans="1:15" x14ac:dyDescent="0.25">
      <c r="A82">
        <v>59</v>
      </c>
      <c r="B82">
        <v>271</v>
      </c>
      <c r="C82">
        <v>9</v>
      </c>
      <c r="D82">
        <v>1</v>
      </c>
      <c r="E82" s="19">
        <f>VLOOKUP(datos_transformados[[#This Row],[Tipo_Paquete]],pesosNumer!$B$3:$C$6,2,0)</f>
        <v>1</v>
      </c>
      <c r="F82" s="4">
        <v>546.66999999999996</v>
      </c>
      <c r="G82">
        <f>VLOOKUP(datos_transformados[[#This Row],[Clase_Vuelo]],pesosNumer!$B$3:$C$9,2,0)</f>
        <v>3</v>
      </c>
      <c r="H82">
        <v>8</v>
      </c>
      <c r="I82">
        <f>VLOOKUP(datos_transformados[[#This Row],[Promocion_Aplicada]],pesosNumer!$B$3:$C$11,2,0)</f>
        <v>1</v>
      </c>
      <c r="J82">
        <f>VLOOKUP(datos_transformados[[#This Row],[Estado_Reserva]],pesosNumer!$B$3:$C$15,2,0)</f>
        <v>0</v>
      </c>
      <c r="K82">
        <f>VLOOKUP(datos_transformados[[#This Row],[Estacionalidad]],pesosNumer!$B$3:$C$16,2,0)</f>
        <v>0</v>
      </c>
      <c r="L82">
        <f>VLOOKUP(datos_transformados[[#This Row],[Cancelacion_reserva]],pesosNumer!$B$3:$C$16,2,0)</f>
        <v>1</v>
      </c>
      <c r="M82">
        <v>1</v>
      </c>
      <c r="N82" s="15">
        <v>546.66999999999996</v>
      </c>
      <c r="O82" s="4">
        <v>60.74111111111111</v>
      </c>
    </row>
    <row r="83" spans="1:15" x14ac:dyDescent="0.25">
      <c r="A83">
        <v>31</v>
      </c>
      <c r="B83">
        <v>309</v>
      </c>
      <c r="C83">
        <v>8</v>
      </c>
      <c r="D83">
        <v>3</v>
      </c>
      <c r="E83" s="19">
        <f>VLOOKUP(datos_transformados[[#This Row],[Tipo_Paquete]],pesosNumer!$B$3:$C$6,2,0)</f>
        <v>2</v>
      </c>
      <c r="F83" s="4">
        <v>1922.72</v>
      </c>
      <c r="G83">
        <f>VLOOKUP(datos_transformados[[#This Row],[Clase_Vuelo]],pesosNumer!$B$3:$C$9,2,0)</f>
        <v>3</v>
      </c>
      <c r="H83">
        <v>7</v>
      </c>
      <c r="I83">
        <f>VLOOKUP(datos_transformados[[#This Row],[Promocion_Aplicada]],pesosNumer!$B$3:$C$11,2,0)</f>
        <v>1</v>
      </c>
      <c r="J83">
        <f>VLOOKUP(datos_transformados[[#This Row],[Estado_Reserva]],pesosNumer!$B$3:$C$15,2,0)</f>
        <v>1</v>
      </c>
      <c r="K83">
        <f>VLOOKUP(datos_transformados[[#This Row],[Estacionalidad]],pesosNumer!$B$3:$C$16,2,0)</f>
        <v>0</v>
      </c>
      <c r="L83">
        <f>VLOOKUP(datos_transformados[[#This Row],[Cancelacion_reserva]],pesosNumer!$B$3:$C$16,2,0)</f>
        <v>0</v>
      </c>
      <c r="M83">
        <v>3</v>
      </c>
      <c r="N83" s="15">
        <v>640.90666666666664</v>
      </c>
      <c r="O83" s="4">
        <v>240.34</v>
      </c>
    </row>
    <row r="84" spans="1:15" x14ac:dyDescent="0.25">
      <c r="A84">
        <v>57</v>
      </c>
      <c r="B84">
        <v>59</v>
      </c>
      <c r="C84">
        <v>14</v>
      </c>
      <c r="D84">
        <v>1</v>
      </c>
      <c r="E84" s="19">
        <f>VLOOKUP(datos_transformados[[#This Row],[Tipo_Paquete]],pesosNumer!$B$3:$C$6,2,0)</f>
        <v>1</v>
      </c>
      <c r="F84" s="4">
        <v>708.5</v>
      </c>
      <c r="G84">
        <f>VLOOKUP(datos_transformados[[#This Row],[Clase_Vuelo]],pesosNumer!$B$3:$C$9,2,0)</f>
        <v>3</v>
      </c>
      <c r="H84">
        <v>13</v>
      </c>
      <c r="I84">
        <f>VLOOKUP(datos_transformados[[#This Row],[Promocion_Aplicada]],pesosNumer!$B$3:$C$11,2,0)</f>
        <v>0</v>
      </c>
      <c r="J84">
        <f>VLOOKUP(datos_transformados[[#This Row],[Estado_Reserva]],pesosNumer!$B$3:$C$15,2,0)</f>
        <v>-1</v>
      </c>
      <c r="K84">
        <f>VLOOKUP(datos_transformados[[#This Row],[Estacionalidad]],pesosNumer!$B$3:$C$16,2,0)</f>
        <v>0</v>
      </c>
      <c r="L84">
        <f>VLOOKUP(datos_transformados[[#This Row],[Cancelacion_reserva]],pesosNumer!$B$3:$C$16,2,0)</f>
        <v>0</v>
      </c>
      <c r="M84">
        <v>4</v>
      </c>
      <c r="N84" s="15">
        <v>708.5</v>
      </c>
      <c r="O84" s="4">
        <v>50.607142857142854</v>
      </c>
    </row>
    <row r="85" spans="1:15" x14ac:dyDescent="0.25">
      <c r="A85">
        <v>19</v>
      </c>
      <c r="B85">
        <v>54</v>
      </c>
      <c r="C85">
        <v>11</v>
      </c>
      <c r="D85">
        <v>2</v>
      </c>
      <c r="E85" s="19">
        <f>VLOOKUP(datos_transformados[[#This Row],[Tipo_Paquete]],pesosNumer!$B$3:$C$6,2,0)</f>
        <v>3</v>
      </c>
      <c r="F85" s="4">
        <v>916.76</v>
      </c>
      <c r="G85">
        <f>VLOOKUP(datos_transformados[[#This Row],[Clase_Vuelo]],pesosNumer!$B$3:$C$9,2,0)</f>
        <v>3</v>
      </c>
      <c r="H85">
        <v>10</v>
      </c>
      <c r="I85">
        <f>VLOOKUP(datos_transformados[[#This Row],[Promocion_Aplicada]],pesosNumer!$B$3:$C$11,2,0)</f>
        <v>0</v>
      </c>
      <c r="J85">
        <f>VLOOKUP(datos_transformados[[#This Row],[Estado_Reserva]],pesosNumer!$B$3:$C$15,2,0)</f>
        <v>-1</v>
      </c>
      <c r="K85">
        <f>VLOOKUP(datos_transformados[[#This Row],[Estacionalidad]],pesosNumer!$B$3:$C$16,2,0)</f>
        <v>1</v>
      </c>
      <c r="L85">
        <f>VLOOKUP(datos_transformados[[#This Row],[Cancelacion_reserva]],pesosNumer!$B$3:$C$16,2,0)</f>
        <v>1</v>
      </c>
      <c r="M85">
        <v>3</v>
      </c>
      <c r="N85" s="15">
        <v>458.38</v>
      </c>
      <c r="O85" s="4">
        <v>83.341818181818184</v>
      </c>
    </row>
    <row r="86" spans="1:15" x14ac:dyDescent="0.25">
      <c r="A86">
        <v>27</v>
      </c>
      <c r="B86">
        <v>160</v>
      </c>
      <c r="C86">
        <v>5</v>
      </c>
      <c r="D86">
        <v>3</v>
      </c>
      <c r="E86" s="19">
        <f>VLOOKUP(datos_transformados[[#This Row],[Tipo_Paquete]],pesosNumer!$B$3:$C$6,2,0)</f>
        <v>2</v>
      </c>
      <c r="F86" s="4">
        <v>496.3</v>
      </c>
      <c r="G86">
        <f>VLOOKUP(datos_transformados[[#This Row],[Clase_Vuelo]],pesosNumer!$B$3:$C$9,2,0)</f>
        <v>2</v>
      </c>
      <c r="H86">
        <v>4</v>
      </c>
      <c r="I86">
        <f>VLOOKUP(datos_transformados[[#This Row],[Promocion_Aplicada]],pesosNumer!$B$3:$C$11,2,0)</f>
        <v>1</v>
      </c>
      <c r="J86">
        <f>VLOOKUP(datos_transformados[[#This Row],[Estado_Reserva]],pesosNumer!$B$3:$C$15,2,0)</f>
        <v>1</v>
      </c>
      <c r="K86">
        <f>VLOOKUP(datos_transformados[[#This Row],[Estacionalidad]],pesosNumer!$B$3:$C$16,2,0)</f>
        <v>1</v>
      </c>
      <c r="L86">
        <f>VLOOKUP(datos_transformados[[#This Row],[Cancelacion_reserva]],pesosNumer!$B$3:$C$16,2,0)</f>
        <v>0</v>
      </c>
      <c r="M86">
        <v>5</v>
      </c>
      <c r="N86" s="15">
        <v>165.43333333333334</v>
      </c>
      <c r="O86" s="4">
        <v>99.26</v>
      </c>
    </row>
    <row r="87" spans="1:15" x14ac:dyDescent="0.25">
      <c r="A87">
        <v>29</v>
      </c>
      <c r="B87">
        <v>28</v>
      </c>
      <c r="C87">
        <v>4</v>
      </c>
      <c r="D87">
        <v>3</v>
      </c>
      <c r="E87" s="19">
        <f>VLOOKUP(datos_transformados[[#This Row],[Tipo_Paquete]],pesosNumer!$B$3:$C$6,2,0)</f>
        <v>1</v>
      </c>
      <c r="F87" s="4">
        <v>767.84</v>
      </c>
      <c r="G87">
        <f>VLOOKUP(datos_transformados[[#This Row],[Clase_Vuelo]],pesosNumer!$B$3:$C$9,2,0)</f>
        <v>1</v>
      </c>
      <c r="H87">
        <v>3</v>
      </c>
      <c r="I87">
        <f>VLOOKUP(datos_transformados[[#This Row],[Promocion_Aplicada]],pesosNumer!$B$3:$C$11,2,0)</f>
        <v>1</v>
      </c>
      <c r="J87">
        <f>VLOOKUP(datos_transformados[[#This Row],[Estado_Reserva]],pesosNumer!$B$3:$C$15,2,0)</f>
        <v>-1</v>
      </c>
      <c r="K87">
        <f>VLOOKUP(datos_transformados[[#This Row],[Estacionalidad]],pesosNumer!$B$3:$C$16,2,0)</f>
        <v>1</v>
      </c>
      <c r="L87">
        <f>VLOOKUP(datos_transformados[[#This Row],[Cancelacion_reserva]],pesosNumer!$B$3:$C$16,2,0)</f>
        <v>1</v>
      </c>
      <c r="M87">
        <v>5</v>
      </c>
      <c r="N87" s="15">
        <v>255.94666666666669</v>
      </c>
      <c r="O87" s="4">
        <v>191.96</v>
      </c>
    </row>
    <row r="88" spans="1:15" x14ac:dyDescent="0.25">
      <c r="A88">
        <v>46</v>
      </c>
      <c r="B88">
        <v>208</v>
      </c>
      <c r="C88">
        <v>5</v>
      </c>
      <c r="D88">
        <v>3</v>
      </c>
      <c r="E88" s="19">
        <f>VLOOKUP(datos_transformados[[#This Row],[Tipo_Paquete]],pesosNumer!$B$3:$C$6,2,0)</f>
        <v>3</v>
      </c>
      <c r="F88" s="4">
        <v>208.41</v>
      </c>
      <c r="G88">
        <f>VLOOKUP(datos_transformados[[#This Row],[Clase_Vuelo]],pesosNumer!$B$3:$C$9,2,0)</f>
        <v>2</v>
      </c>
      <c r="H88">
        <v>4</v>
      </c>
      <c r="I88">
        <f>VLOOKUP(datos_transformados[[#This Row],[Promocion_Aplicada]],pesosNumer!$B$3:$C$11,2,0)</f>
        <v>1</v>
      </c>
      <c r="J88">
        <f>VLOOKUP(datos_transformados[[#This Row],[Estado_Reserva]],pesosNumer!$B$3:$C$15,2,0)</f>
        <v>-1</v>
      </c>
      <c r="K88">
        <f>VLOOKUP(datos_transformados[[#This Row],[Estacionalidad]],pesosNumer!$B$3:$C$16,2,0)</f>
        <v>1</v>
      </c>
      <c r="L88">
        <f>VLOOKUP(datos_transformados[[#This Row],[Cancelacion_reserva]],pesosNumer!$B$3:$C$16,2,0)</f>
        <v>1</v>
      </c>
      <c r="M88">
        <v>1</v>
      </c>
      <c r="N88" s="15">
        <v>69.47</v>
      </c>
      <c r="O88" s="4">
        <v>41.682000000000002</v>
      </c>
    </row>
    <row r="89" spans="1:15" x14ac:dyDescent="0.25">
      <c r="A89">
        <v>41</v>
      </c>
      <c r="B89">
        <v>139</v>
      </c>
      <c r="C89">
        <v>14</v>
      </c>
      <c r="D89">
        <v>1</v>
      </c>
      <c r="E89" s="19">
        <f>VLOOKUP(datos_transformados[[#This Row],[Tipo_Paquete]],pesosNumer!$B$3:$C$6,2,0)</f>
        <v>3</v>
      </c>
      <c r="F89" s="4">
        <v>1683.39</v>
      </c>
      <c r="G89">
        <f>VLOOKUP(datos_transformados[[#This Row],[Clase_Vuelo]],pesosNumer!$B$3:$C$9,2,0)</f>
        <v>3</v>
      </c>
      <c r="H89">
        <v>13</v>
      </c>
      <c r="I89">
        <f>VLOOKUP(datos_transformados[[#This Row],[Promocion_Aplicada]],pesosNumer!$B$3:$C$11,2,0)</f>
        <v>1</v>
      </c>
      <c r="J89">
        <f>VLOOKUP(datos_transformados[[#This Row],[Estado_Reserva]],pesosNumer!$B$3:$C$15,2,0)</f>
        <v>-1</v>
      </c>
      <c r="K89">
        <f>VLOOKUP(datos_transformados[[#This Row],[Estacionalidad]],pesosNumer!$B$3:$C$16,2,0)</f>
        <v>1</v>
      </c>
      <c r="L89">
        <f>VLOOKUP(datos_transformados[[#This Row],[Cancelacion_reserva]],pesosNumer!$B$3:$C$16,2,0)</f>
        <v>0</v>
      </c>
      <c r="M89">
        <v>5</v>
      </c>
      <c r="N89" s="15">
        <v>1683.39</v>
      </c>
      <c r="O89" s="4">
        <v>120.24214285714287</v>
      </c>
    </row>
    <row r="90" spans="1:15" x14ac:dyDescent="0.25">
      <c r="A90">
        <v>46</v>
      </c>
      <c r="B90">
        <v>117</v>
      </c>
      <c r="C90">
        <v>14</v>
      </c>
      <c r="D90">
        <v>2</v>
      </c>
      <c r="E90" s="19">
        <f>VLOOKUP(datos_transformados[[#This Row],[Tipo_Paquete]],pesosNumer!$B$3:$C$6,2,0)</f>
        <v>2</v>
      </c>
      <c r="F90" s="4">
        <v>1503.14</v>
      </c>
      <c r="G90">
        <f>VLOOKUP(datos_transformados[[#This Row],[Clase_Vuelo]],pesosNumer!$B$3:$C$9,2,0)</f>
        <v>3</v>
      </c>
      <c r="H90">
        <v>13</v>
      </c>
      <c r="I90">
        <f>VLOOKUP(datos_transformados[[#This Row],[Promocion_Aplicada]],pesosNumer!$B$3:$C$11,2,0)</f>
        <v>1</v>
      </c>
      <c r="J90">
        <f>VLOOKUP(datos_transformados[[#This Row],[Estado_Reserva]],pesosNumer!$B$3:$C$15,2,0)</f>
        <v>-1</v>
      </c>
      <c r="K90">
        <f>VLOOKUP(datos_transformados[[#This Row],[Estacionalidad]],pesosNumer!$B$3:$C$16,2,0)</f>
        <v>1</v>
      </c>
      <c r="L90">
        <f>VLOOKUP(datos_transformados[[#This Row],[Cancelacion_reserva]],pesosNumer!$B$3:$C$16,2,0)</f>
        <v>0</v>
      </c>
      <c r="M90">
        <v>2</v>
      </c>
      <c r="N90" s="15">
        <v>751.57</v>
      </c>
      <c r="O90" s="4">
        <v>107.36714285714287</v>
      </c>
    </row>
    <row r="91" spans="1:15" x14ac:dyDescent="0.25">
      <c r="A91">
        <v>61</v>
      </c>
      <c r="B91">
        <v>75</v>
      </c>
      <c r="C91">
        <v>3</v>
      </c>
      <c r="D91">
        <v>2</v>
      </c>
      <c r="E91" s="19">
        <f>VLOOKUP(datos_transformados[[#This Row],[Tipo_Paquete]],pesosNumer!$B$3:$C$6,2,0)</f>
        <v>2</v>
      </c>
      <c r="F91" s="4">
        <v>698.54</v>
      </c>
      <c r="G91">
        <f>VLOOKUP(datos_transformados[[#This Row],[Clase_Vuelo]],pesosNumer!$B$3:$C$9,2,0)</f>
        <v>3</v>
      </c>
      <c r="H91">
        <v>2</v>
      </c>
      <c r="I91">
        <f>VLOOKUP(datos_transformados[[#This Row],[Promocion_Aplicada]],pesosNumer!$B$3:$C$11,2,0)</f>
        <v>1</v>
      </c>
      <c r="J91">
        <f>VLOOKUP(datos_transformados[[#This Row],[Estado_Reserva]],pesosNumer!$B$3:$C$15,2,0)</f>
        <v>0</v>
      </c>
      <c r="K91">
        <f>VLOOKUP(datos_transformados[[#This Row],[Estacionalidad]],pesosNumer!$B$3:$C$16,2,0)</f>
        <v>1</v>
      </c>
      <c r="L91">
        <f>VLOOKUP(datos_transformados[[#This Row],[Cancelacion_reserva]],pesosNumer!$B$3:$C$16,2,0)</f>
        <v>0</v>
      </c>
      <c r="M91">
        <v>3</v>
      </c>
      <c r="N91" s="15">
        <v>349.27</v>
      </c>
      <c r="O91" s="4">
        <v>232.84666666666666</v>
      </c>
    </row>
    <row r="92" spans="1:15" x14ac:dyDescent="0.25">
      <c r="A92">
        <v>50</v>
      </c>
      <c r="B92">
        <v>99</v>
      </c>
      <c r="C92">
        <v>7</v>
      </c>
      <c r="D92">
        <v>2</v>
      </c>
      <c r="E92" s="19">
        <f>VLOOKUP(datos_transformados[[#This Row],[Tipo_Paquete]],pesosNumer!$B$3:$C$6,2,0)</f>
        <v>1</v>
      </c>
      <c r="F92" s="4">
        <v>1183.67</v>
      </c>
      <c r="G92">
        <f>VLOOKUP(datos_transformados[[#This Row],[Clase_Vuelo]],pesosNumer!$B$3:$C$9,2,0)</f>
        <v>3</v>
      </c>
      <c r="H92">
        <v>6</v>
      </c>
      <c r="I92">
        <f>VLOOKUP(datos_transformados[[#This Row],[Promocion_Aplicada]],pesosNumer!$B$3:$C$11,2,0)</f>
        <v>1</v>
      </c>
      <c r="J92">
        <f>VLOOKUP(datos_transformados[[#This Row],[Estado_Reserva]],pesosNumer!$B$3:$C$15,2,0)</f>
        <v>0</v>
      </c>
      <c r="K92">
        <f>VLOOKUP(datos_transformados[[#This Row],[Estacionalidad]],pesosNumer!$B$3:$C$16,2,0)</f>
        <v>0</v>
      </c>
      <c r="L92">
        <f>VLOOKUP(datos_transformados[[#This Row],[Cancelacion_reserva]],pesosNumer!$B$3:$C$16,2,0)</f>
        <v>0</v>
      </c>
      <c r="M92">
        <v>1</v>
      </c>
      <c r="N92" s="15">
        <v>591.83500000000004</v>
      </c>
      <c r="O92" s="4">
        <v>169.09571428571431</v>
      </c>
    </row>
    <row r="93" spans="1:15" x14ac:dyDescent="0.25">
      <c r="A93">
        <v>63</v>
      </c>
      <c r="B93">
        <v>192</v>
      </c>
      <c r="C93">
        <v>11</v>
      </c>
      <c r="D93">
        <v>1</v>
      </c>
      <c r="E93" s="19">
        <f>VLOOKUP(datos_transformados[[#This Row],[Tipo_Paquete]],pesosNumer!$B$3:$C$6,2,0)</f>
        <v>3</v>
      </c>
      <c r="F93" s="4">
        <v>839.72</v>
      </c>
      <c r="G93">
        <f>VLOOKUP(datos_transformados[[#This Row],[Clase_Vuelo]],pesosNumer!$B$3:$C$9,2,0)</f>
        <v>1</v>
      </c>
      <c r="H93">
        <v>10</v>
      </c>
      <c r="I93">
        <f>VLOOKUP(datos_transformados[[#This Row],[Promocion_Aplicada]],pesosNumer!$B$3:$C$11,2,0)</f>
        <v>1</v>
      </c>
      <c r="J93">
        <f>VLOOKUP(datos_transformados[[#This Row],[Estado_Reserva]],pesosNumer!$B$3:$C$15,2,0)</f>
        <v>-1</v>
      </c>
      <c r="K93">
        <f>VLOOKUP(datos_transformados[[#This Row],[Estacionalidad]],pesosNumer!$B$3:$C$16,2,0)</f>
        <v>1</v>
      </c>
      <c r="L93">
        <f>VLOOKUP(datos_transformados[[#This Row],[Cancelacion_reserva]],pesosNumer!$B$3:$C$16,2,0)</f>
        <v>0</v>
      </c>
      <c r="M93">
        <v>4</v>
      </c>
      <c r="N93" s="15">
        <v>839.72</v>
      </c>
      <c r="O93" s="4">
        <v>76.338181818181823</v>
      </c>
    </row>
    <row r="94" spans="1:15" x14ac:dyDescent="0.25">
      <c r="A94">
        <v>51</v>
      </c>
      <c r="B94">
        <v>152</v>
      </c>
      <c r="C94">
        <v>7</v>
      </c>
      <c r="D94">
        <v>1</v>
      </c>
      <c r="E94" s="19">
        <f>VLOOKUP(datos_transformados[[#This Row],[Tipo_Paquete]],pesosNumer!$B$3:$C$6,2,0)</f>
        <v>2</v>
      </c>
      <c r="F94" s="4">
        <v>740.3</v>
      </c>
      <c r="G94">
        <f>VLOOKUP(datos_transformados[[#This Row],[Clase_Vuelo]],pesosNumer!$B$3:$C$9,2,0)</f>
        <v>2</v>
      </c>
      <c r="H94">
        <v>6</v>
      </c>
      <c r="I94">
        <f>VLOOKUP(datos_transformados[[#This Row],[Promocion_Aplicada]],pesosNumer!$B$3:$C$11,2,0)</f>
        <v>1</v>
      </c>
      <c r="J94">
        <f>VLOOKUP(datos_transformados[[#This Row],[Estado_Reserva]],pesosNumer!$B$3:$C$15,2,0)</f>
        <v>0</v>
      </c>
      <c r="K94">
        <f>VLOOKUP(datos_transformados[[#This Row],[Estacionalidad]],pesosNumer!$B$3:$C$16,2,0)</f>
        <v>0</v>
      </c>
      <c r="L94">
        <f>VLOOKUP(datos_transformados[[#This Row],[Cancelacion_reserva]],pesosNumer!$B$3:$C$16,2,0)</f>
        <v>0</v>
      </c>
      <c r="M94">
        <v>4</v>
      </c>
      <c r="N94" s="15">
        <v>740.3</v>
      </c>
      <c r="O94" s="4">
        <v>105.75714285714285</v>
      </c>
    </row>
    <row r="95" spans="1:15" x14ac:dyDescent="0.25">
      <c r="A95">
        <v>25</v>
      </c>
      <c r="B95">
        <v>227</v>
      </c>
      <c r="C95">
        <v>2</v>
      </c>
      <c r="D95">
        <v>1</v>
      </c>
      <c r="E95" s="19">
        <f>VLOOKUP(datos_transformados[[#This Row],[Tipo_Paquete]],pesosNumer!$B$3:$C$6,2,0)</f>
        <v>3</v>
      </c>
      <c r="F95" s="4">
        <v>1645.6</v>
      </c>
      <c r="G95">
        <f>VLOOKUP(datos_transformados[[#This Row],[Clase_Vuelo]],pesosNumer!$B$3:$C$9,2,0)</f>
        <v>1</v>
      </c>
      <c r="H95">
        <v>1</v>
      </c>
      <c r="I95">
        <f>VLOOKUP(datos_transformados[[#This Row],[Promocion_Aplicada]],pesosNumer!$B$3:$C$11,2,0)</f>
        <v>1</v>
      </c>
      <c r="J95">
        <f>VLOOKUP(datos_transformados[[#This Row],[Estado_Reserva]],pesosNumer!$B$3:$C$15,2,0)</f>
        <v>0</v>
      </c>
      <c r="K95">
        <f>VLOOKUP(datos_transformados[[#This Row],[Estacionalidad]],pesosNumer!$B$3:$C$16,2,0)</f>
        <v>0</v>
      </c>
      <c r="L95">
        <f>VLOOKUP(datos_transformados[[#This Row],[Cancelacion_reserva]],pesosNumer!$B$3:$C$16,2,0)</f>
        <v>1</v>
      </c>
      <c r="M95">
        <v>2</v>
      </c>
      <c r="N95" s="15">
        <v>1645.6</v>
      </c>
      <c r="O95" s="4">
        <v>822.8</v>
      </c>
    </row>
    <row r="96" spans="1:15" x14ac:dyDescent="0.25">
      <c r="A96">
        <v>51</v>
      </c>
      <c r="B96">
        <v>68</v>
      </c>
      <c r="C96">
        <v>7</v>
      </c>
      <c r="D96">
        <v>1</v>
      </c>
      <c r="E96" s="19">
        <f>VLOOKUP(datos_transformados[[#This Row],[Tipo_Paquete]],pesosNumer!$B$3:$C$6,2,0)</f>
        <v>2</v>
      </c>
      <c r="F96" s="4">
        <v>964.72</v>
      </c>
      <c r="G96">
        <f>VLOOKUP(datos_transformados[[#This Row],[Clase_Vuelo]],pesosNumer!$B$3:$C$9,2,0)</f>
        <v>3</v>
      </c>
      <c r="H96">
        <v>6</v>
      </c>
      <c r="I96">
        <f>VLOOKUP(datos_transformados[[#This Row],[Promocion_Aplicada]],pesosNumer!$B$3:$C$11,2,0)</f>
        <v>1</v>
      </c>
      <c r="J96">
        <f>VLOOKUP(datos_transformados[[#This Row],[Estado_Reserva]],pesosNumer!$B$3:$C$15,2,0)</f>
        <v>-1</v>
      </c>
      <c r="K96">
        <f>VLOOKUP(datos_transformados[[#This Row],[Estacionalidad]],pesosNumer!$B$3:$C$16,2,0)</f>
        <v>1</v>
      </c>
      <c r="L96">
        <f>VLOOKUP(datos_transformados[[#This Row],[Cancelacion_reserva]],pesosNumer!$B$3:$C$16,2,0)</f>
        <v>0</v>
      </c>
      <c r="M96">
        <v>1</v>
      </c>
      <c r="N96" s="15">
        <v>964.72</v>
      </c>
      <c r="O96" s="4">
        <v>137.81714285714287</v>
      </c>
    </row>
    <row r="97" spans="1:15" x14ac:dyDescent="0.25">
      <c r="A97">
        <v>47</v>
      </c>
      <c r="B97">
        <v>12</v>
      </c>
      <c r="C97">
        <v>4</v>
      </c>
      <c r="D97">
        <v>3</v>
      </c>
      <c r="E97" s="19">
        <f>VLOOKUP(datos_transformados[[#This Row],[Tipo_Paquete]],pesosNumer!$B$3:$C$6,2,0)</f>
        <v>1</v>
      </c>
      <c r="F97" s="4">
        <v>1138.3900000000001</v>
      </c>
      <c r="G97">
        <f>VLOOKUP(datos_transformados[[#This Row],[Clase_Vuelo]],pesosNumer!$B$3:$C$9,2,0)</f>
        <v>1</v>
      </c>
      <c r="H97">
        <v>3</v>
      </c>
      <c r="I97">
        <f>VLOOKUP(datos_transformados[[#This Row],[Promocion_Aplicada]],pesosNumer!$B$3:$C$11,2,0)</f>
        <v>1</v>
      </c>
      <c r="J97">
        <f>VLOOKUP(datos_transformados[[#This Row],[Estado_Reserva]],pesosNumer!$B$3:$C$15,2,0)</f>
        <v>-1</v>
      </c>
      <c r="K97">
        <f>VLOOKUP(datos_transformados[[#This Row],[Estacionalidad]],pesosNumer!$B$3:$C$16,2,0)</f>
        <v>0</v>
      </c>
      <c r="L97">
        <f>VLOOKUP(datos_transformados[[#This Row],[Cancelacion_reserva]],pesosNumer!$B$3:$C$16,2,0)</f>
        <v>1</v>
      </c>
      <c r="M97">
        <v>3</v>
      </c>
      <c r="N97" s="15">
        <v>379.46333333333337</v>
      </c>
      <c r="O97" s="4">
        <v>284.59750000000003</v>
      </c>
    </row>
    <row r="98" spans="1:15" x14ac:dyDescent="0.25">
      <c r="A98">
        <v>25</v>
      </c>
      <c r="B98">
        <v>209</v>
      </c>
      <c r="C98">
        <v>8</v>
      </c>
      <c r="D98">
        <v>3</v>
      </c>
      <c r="E98" s="19">
        <f>VLOOKUP(datos_transformados[[#This Row],[Tipo_Paquete]],pesosNumer!$B$3:$C$6,2,0)</f>
        <v>2</v>
      </c>
      <c r="F98" s="4">
        <v>667.31</v>
      </c>
      <c r="G98">
        <f>VLOOKUP(datos_transformados[[#This Row],[Clase_Vuelo]],pesosNumer!$B$3:$C$9,2,0)</f>
        <v>1</v>
      </c>
      <c r="H98">
        <v>7</v>
      </c>
      <c r="I98">
        <f>VLOOKUP(datos_transformados[[#This Row],[Promocion_Aplicada]],pesosNumer!$B$3:$C$11,2,0)</f>
        <v>0</v>
      </c>
      <c r="J98">
        <f>VLOOKUP(datos_transformados[[#This Row],[Estado_Reserva]],pesosNumer!$B$3:$C$15,2,0)</f>
        <v>-1</v>
      </c>
      <c r="K98">
        <f>VLOOKUP(datos_transformados[[#This Row],[Estacionalidad]],pesosNumer!$B$3:$C$16,2,0)</f>
        <v>0</v>
      </c>
      <c r="L98">
        <f>VLOOKUP(datos_transformados[[#This Row],[Cancelacion_reserva]],pesosNumer!$B$3:$C$16,2,0)</f>
        <v>1</v>
      </c>
      <c r="M98">
        <v>4</v>
      </c>
      <c r="N98" s="15">
        <v>222.43666666666664</v>
      </c>
      <c r="O98" s="4">
        <v>83.413749999999993</v>
      </c>
    </row>
    <row r="99" spans="1:15" x14ac:dyDescent="0.25">
      <c r="A99">
        <v>19</v>
      </c>
      <c r="B99">
        <v>155</v>
      </c>
      <c r="C99">
        <v>4</v>
      </c>
      <c r="D99">
        <v>4</v>
      </c>
      <c r="E99" s="19">
        <f>VLOOKUP(datos_transformados[[#This Row],[Tipo_Paquete]],pesosNumer!$B$3:$C$6,2,0)</f>
        <v>2</v>
      </c>
      <c r="F99" s="4">
        <v>1446.98</v>
      </c>
      <c r="G99">
        <f>VLOOKUP(datos_transformados[[#This Row],[Clase_Vuelo]],pesosNumer!$B$3:$C$9,2,0)</f>
        <v>2</v>
      </c>
      <c r="H99">
        <v>3</v>
      </c>
      <c r="I99">
        <f>VLOOKUP(datos_transformados[[#This Row],[Promocion_Aplicada]],pesosNumer!$B$3:$C$11,2,0)</f>
        <v>1</v>
      </c>
      <c r="J99">
        <f>VLOOKUP(datos_transformados[[#This Row],[Estado_Reserva]],pesosNumer!$B$3:$C$15,2,0)</f>
        <v>1</v>
      </c>
      <c r="K99">
        <f>VLOOKUP(datos_transformados[[#This Row],[Estacionalidad]],pesosNumer!$B$3:$C$16,2,0)</f>
        <v>1</v>
      </c>
      <c r="L99">
        <f>VLOOKUP(datos_transformados[[#This Row],[Cancelacion_reserva]],pesosNumer!$B$3:$C$16,2,0)</f>
        <v>1</v>
      </c>
      <c r="M99">
        <v>3</v>
      </c>
      <c r="N99" s="15">
        <v>361.745</v>
      </c>
      <c r="O99" s="4">
        <v>361.745</v>
      </c>
    </row>
    <row r="100" spans="1:15" x14ac:dyDescent="0.25">
      <c r="A100">
        <v>43</v>
      </c>
      <c r="B100">
        <v>26</v>
      </c>
      <c r="C100">
        <v>9</v>
      </c>
      <c r="D100">
        <v>1</v>
      </c>
      <c r="E100" s="19">
        <f>VLOOKUP(datos_transformados[[#This Row],[Tipo_Paquete]],pesosNumer!$B$3:$C$6,2,0)</f>
        <v>3</v>
      </c>
      <c r="F100" s="4">
        <v>942.04</v>
      </c>
      <c r="G100">
        <f>VLOOKUP(datos_transformados[[#This Row],[Clase_Vuelo]],pesosNumer!$B$3:$C$9,2,0)</f>
        <v>2</v>
      </c>
      <c r="H100">
        <v>8</v>
      </c>
      <c r="I100">
        <f>VLOOKUP(datos_transformados[[#This Row],[Promocion_Aplicada]],pesosNumer!$B$3:$C$11,2,0)</f>
        <v>0</v>
      </c>
      <c r="J100">
        <f>VLOOKUP(datos_transformados[[#This Row],[Estado_Reserva]],pesosNumer!$B$3:$C$15,2,0)</f>
        <v>-1</v>
      </c>
      <c r="K100">
        <f>VLOOKUP(datos_transformados[[#This Row],[Estacionalidad]],pesosNumer!$B$3:$C$16,2,0)</f>
        <v>1</v>
      </c>
      <c r="L100">
        <f>VLOOKUP(datos_transformados[[#This Row],[Cancelacion_reserva]],pesosNumer!$B$3:$C$16,2,0)</f>
        <v>1</v>
      </c>
      <c r="M100">
        <v>3</v>
      </c>
      <c r="N100" s="15">
        <v>942.04</v>
      </c>
      <c r="O100" s="4">
        <v>104.6711111111111</v>
      </c>
    </row>
    <row r="101" spans="1:15" x14ac:dyDescent="0.25">
      <c r="A101">
        <v>21</v>
      </c>
      <c r="B101">
        <v>49</v>
      </c>
      <c r="C101">
        <v>9</v>
      </c>
      <c r="D101">
        <v>4</v>
      </c>
      <c r="E101" s="19">
        <f>VLOOKUP(datos_transformados[[#This Row],[Tipo_Paquete]],pesosNumer!$B$3:$C$6,2,0)</f>
        <v>1</v>
      </c>
      <c r="F101" s="4">
        <v>1767.54</v>
      </c>
      <c r="G101">
        <f>VLOOKUP(datos_transformados[[#This Row],[Clase_Vuelo]],pesosNumer!$B$3:$C$9,2,0)</f>
        <v>1</v>
      </c>
      <c r="H101">
        <v>8</v>
      </c>
      <c r="I101">
        <f>VLOOKUP(datos_transformados[[#This Row],[Promocion_Aplicada]],pesosNumer!$B$3:$C$11,2,0)</f>
        <v>1</v>
      </c>
      <c r="J101">
        <f>VLOOKUP(datos_transformados[[#This Row],[Estado_Reserva]],pesosNumer!$B$3:$C$15,2,0)</f>
        <v>0</v>
      </c>
      <c r="K101">
        <f>VLOOKUP(datos_transformados[[#This Row],[Estacionalidad]],pesosNumer!$B$3:$C$16,2,0)</f>
        <v>1</v>
      </c>
      <c r="L101">
        <f>VLOOKUP(datos_transformados[[#This Row],[Cancelacion_reserva]],pesosNumer!$B$3:$C$16,2,0)</f>
        <v>0</v>
      </c>
      <c r="M101">
        <v>1</v>
      </c>
      <c r="N101" s="15">
        <v>441.88499999999999</v>
      </c>
      <c r="O101" s="4">
        <v>196.39333333333332</v>
      </c>
    </row>
    <row r="102" spans="1:15" x14ac:dyDescent="0.25">
      <c r="A102">
        <v>20</v>
      </c>
      <c r="B102">
        <v>170</v>
      </c>
      <c r="C102">
        <v>14</v>
      </c>
      <c r="D102">
        <v>3</v>
      </c>
      <c r="E102" s="19">
        <f>VLOOKUP(datos_transformados[[#This Row],[Tipo_Paquete]],pesosNumer!$B$3:$C$6,2,0)</f>
        <v>2</v>
      </c>
      <c r="F102" s="4">
        <v>1539.71</v>
      </c>
      <c r="G102">
        <f>VLOOKUP(datos_transformados[[#This Row],[Clase_Vuelo]],pesosNumer!$B$3:$C$9,2,0)</f>
        <v>3</v>
      </c>
      <c r="H102">
        <v>13</v>
      </c>
      <c r="I102">
        <f>VLOOKUP(datos_transformados[[#This Row],[Promocion_Aplicada]],pesosNumer!$B$3:$C$11,2,0)</f>
        <v>1</v>
      </c>
      <c r="J102">
        <f>VLOOKUP(datos_transformados[[#This Row],[Estado_Reserva]],pesosNumer!$B$3:$C$15,2,0)</f>
        <v>0</v>
      </c>
      <c r="K102">
        <f>VLOOKUP(datos_transformados[[#This Row],[Estacionalidad]],pesosNumer!$B$3:$C$16,2,0)</f>
        <v>1</v>
      </c>
      <c r="L102">
        <f>VLOOKUP(datos_transformados[[#This Row],[Cancelacion_reserva]],pesosNumer!$B$3:$C$16,2,0)</f>
        <v>0</v>
      </c>
      <c r="M102">
        <v>2</v>
      </c>
      <c r="N102" s="15">
        <v>513.23666666666668</v>
      </c>
      <c r="O102" s="4">
        <v>109.97928571428572</v>
      </c>
    </row>
    <row r="103" spans="1:15" x14ac:dyDescent="0.25">
      <c r="A103">
        <v>55</v>
      </c>
      <c r="B103">
        <v>123</v>
      </c>
      <c r="C103">
        <v>8</v>
      </c>
      <c r="D103">
        <v>4</v>
      </c>
      <c r="E103" s="19">
        <f>VLOOKUP(datos_transformados[[#This Row],[Tipo_Paquete]],pesosNumer!$B$3:$C$6,2,0)</f>
        <v>3</v>
      </c>
      <c r="F103" s="4">
        <v>502</v>
      </c>
      <c r="G103">
        <f>VLOOKUP(datos_transformados[[#This Row],[Clase_Vuelo]],pesosNumer!$B$3:$C$9,2,0)</f>
        <v>1</v>
      </c>
      <c r="H103">
        <v>7</v>
      </c>
      <c r="I103">
        <f>VLOOKUP(datos_transformados[[#This Row],[Promocion_Aplicada]],pesosNumer!$B$3:$C$11,2,0)</f>
        <v>1</v>
      </c>
      <c r="J103">
        <f>VLOOKUP(datos_transformados[[#This Row],[Estado_Reserva]],pesosNumer!$B$3:$C$15,2,0)</f>
        <v>-1</v>
      </c>
      <c r="K103">
        <f>VLOOKUP(datos_transformados[[#This Row],[Estacionalidad]],pesosNumer!$B$3:$C$16,2,0)</f>
        <v>0</v>
      </c>
      <c r="L103">
        <f>VLOOKUP(datos_transformados[[#This Row],[Cancelacion_reserva]],pesosNumer!$B$3:$C$16,2,0)</f>
        <v>1</v>
      </c>
      <c r="M103">
        <v>1</v>
      </c>
      <c r="N103" s="15">
        <v>125.5</v>
      </c>
      <c r="O103" s="4">
        <v>62.75</v>
      </c>
    </row>
    <row r="104" spans="1:15" x14ac:dyDescent="0.25">
      <c r="A104">
        <v>37</v>
      </c>
      <c r="B104">
        <v>196</v>
      </c>
      <c r="C104">
        <v>6</v>
      </c>
      <c r="D104">
        <v>4</v>
      </c>
      <c r="E104" s="19">
        <f>VLOOKUP(datos_transformados[[#This Row],[Tipo_Paquete]],pesosNumer!$B$3:$C$6,2,0)</f>
        <v>1</v>
      </c>
      <c r="F104" s="4">
        <v>1091.98</v>
      </c>
      <c r="G104">
        <f>VLOOKUP(datos_transformados[[#This Row],[Clase_Vuelo]],pesosNumer!$B$3:$C$9,2,0)</f>
        <v>2</v>
      </c>
      <c r="H104">
        <v>5</v>
      </c>
      <c r="I104">
        <f>VLOOKUP(datos_transformados[[#This Row],[Promocion_Aplicada]],pesosNumer!$B$3:$C$11,2,0)</f>
        <v>0</v>
      </c>
      <c r="J104">
        <f>VLOOKUP(datos_transformados[[#This Row],[Estado_Reserva]],pesosNumer!$B$3:$C$15,2,0)</f>
        <v>0</v>
      </c>
      <c r="K104">
        <f>VLOOKUP(datos_transformados[[#This Row],[Estacionalidad]],pesosNumer!$B$3:$C$16,2,0)</f>
        <v>1</v>
      </c>
      <c r="L104">
        <f>VLOOKUP(datos_transformados[[#This Row],[Cancelacion_reserva]],pesosNumer!$B$3:$C$16,2,0)</f>
        <v>1</v>
      </c>
      <c r="M104">
        <v>5</v>
      </c>
      <c r="N104" s="15">
        <v>272.995</v>
      </c>
      <c r="O104" s="4">
        <v>181.99666666666667</v>
      </c>
    </row>
    <row r="105" spans="1:15" x14ac:dyDescent="0.25">
      <c r="A105">
        <v>40</v>
      </c>
      <c r="B105">
        <v>90</v>
      </c>
      <c r="C105">
        <v>11</v>
      </c>
      <c r="D105">
        <v>1</v>
      </c>
      <c r="E105" s="19">
        <f>VLOOKUP(datos_transformados[[#This Row],[Tipo_Paquete]],pesosNumer!$B$3:$C$6,2,0)</f>
        <v>1</v>
      </c>
      <c r="F105" s="4">
        <v>159.01</v>
      </c>
      <c r="G105">
        <f>VLOOKUP(datos_transformados[[#This Row],[Clase_Vuelo]],pesosNumer!$B$3:$C$9,2,0)</f>
        <v>2</v>
      </c>
      <c r="H105">
        <v>10</v>
      </c>
      <c r="I105">
        <f>VLOOKUP(datos_transformados[[#This Row],[Promocion_Aplicada]],pesosNumer!$B$3:$C$11,2,0)</f>
        <v>0</v>
      </c>
      <c r="J105">
        <f>VLOOKUP(datos_transformados[[#This Row],[Estado_Reserva]],pesosNumer!$B$3:$C$15,2,0)</f>
        <v>-1</v>
      </c>
      <c r="K105">
        <f>VLOOKUP(datos_transformados[[#This Row],[Estacionalidad]],pesosNumer!$B$3:$C$16,2,0)</f>
        <v>1</v>
      </c>
      <c r="L105">
        <f>VLOOKUP(datos_transformados[[#This Row],[Cancelacion_reserva]],pesosNumer!$B$3:$C$16,2,0)</f>
        <v>1</v>
      </c>
      <c r="M105">
        <v>4</v>
      </c>
      <c r="N105" s="15">
        <v>159.01</v>
      </c>
      <c r="O105" s="4">
        <v>14.455454545454545</v>
      </c>
    </row>
    <row r="106" spans="1:15" x14ac:dyDescent="0.25">
      <c r="A106">
        <v>39</v>
      </c>
      <c r="B106">
        <v>139</v>
      </c>
      <c r="C106">
        <v>4</v>
      </c>
      <c r="D106">
        <v>2</v>
      </c>
      <c r="E106" s="19">
        <f>VLOOKUP(datos_transformados[[#This Row],[Tipo_Paquete]],pesosNumer!$B$3:$C$6,2,0)</f>
        <v>3</v>
      </c>
      <c r="F106" s="4">
        <v>1819.92</v>
      </c>
      <c r="G106">
        <f>VLOOKUP(datos_transformados[[#This Row],[Clase_Vuelo]],pesosNumer!$B$3:$C$9,2,0)</f>
        <v>2</v>
      </c>
      <c r="H106">
        <v>3</v>
      </c>
      <c r="I106">
        <f>VLOOKUP(datos_transformados[[#This Row],[Promocion_Aplicada]],pesosNumer!$B$3:$C$11,2,0)</f>
        <v>1</v>
      </c>
      <c r="J106">
        <f>VLOOKUP(datos_transformados[[#This Row],[Estado_Reserva]],pesosNumer!$B$3:$C$15,2,0)</f>
        <v>-1</v>
      </c>
      <c r="K106">
        <f>VLOOKUP(datos_transformados[[#This Row],[Estacionalidad]],pesosNumer!$B$3:$C$16,2,0)</f>
        <v>1</v>
      </c>
      <c r="L106">
        <f>VLOOKUP(datos_transformados[[#This Row],[Cancelacion_reserva]],pesosNumer!$B$3:$C$16,2,0)</f>
        <v>1</v>
      </c>
      <c r="M106">
        <v>5</v>
      </c>
      <c r="N106" s="15">
        <v>909.96</v>
      </c>
      <c r="O106" s="4">
        <v>454.98</v>
      </c>
    </row>
    <row r="107" spans="1:15" x14ac:dyDescent="0.25">
      <c r="A107">
        <v>50</v>
      </c>
      <c r="B107">
        <v>251</v>
      </c>
      <c r="C107">
        <v>8</v>
      </c>
      <c r="D107">
        <v>2</v>
      </c>
      <c r="E107" s="19">
        <f>VLOOKUP(datos_transformados[[#This Row],[Tipo_Paquete]],pesosNumer!$B$3:$C$6,2,0)</f>
        <v>3</v>
      </c>
      <c r="F107" s="4">
        <v>974.48</v>
      </c>
      <c r="G107">
        <f>VLOOKUP(datos_transformados[[#This Row],[Clase_Vuelo]],pesosNumer!$B$3:$C$9,2,0)</f>
        <v>1</v>
      </c>
      <c r="H107">
        <v>7</v>
      </c>
      <c r="I107">
        <f>VLOOKUP(datos_transformados[[#This Row],[Promocion_Aplicada]],pesosNumer!$B$3:$C$11,2,0)</f>
        <v>0</v>
      </c>
      <c r="J107">
        <f>VLOOKUP(datos_transformados[[#This Row],[Estado_Reserva]],pesosNumer!$B$3:$C$15,2,0)</f>
        <v>1</v>
      </c>
      <c r="K107">
        <f>VLOOKUP(datos_transformados[[#This Row],[Estacionalidad]],pesosNumer!$B$3:$C$16,2,0)</f>
        <v>0</v>
      </c>
      <c r="L107">
        <f>VLOOKUP(datos_transformados[[#This Row],[Cancelacion_reserva]],pesosNumer!$B$3:$C$16,2,0)</f>
        <v>0</v>
      </c>
      <c r="M107">
        <v>5</v>
      </c>
      <c r="N107" s="15">
        <v>487.24</v>
      </c>
      <c r="O107" s="4">
        <v>121.81</v>
      </c>
    </row>
    <row r="108" spans="1:15" x14ac:dyDescent="0.25">
      <c r="A108">
        <v>56</v>
      </c>
      <c r="B108">
        <v>245</v>
      </c>
      <c r="C108">
        <v>11</v>
      </c>
      <c r="D108">
        <v>2</v>
      </c>
      <c r="E108" s="19">
        <f>VLOOKUP(datos_transformados[[#This Row],[Tipo_Paquete]],pesosNumer!$B$3:$C$6,2,0)</f>
        <v>1</v>
      </c>
      <c r="F108" s="4">
        <v>180.95</v>
      </c>
      <c r="G108">
        <f>VLOOKUP(datos_transformados[[#This Row],[Clase_Vuelo]],pesosNumer!$B$3:$C$9,2,0)</f>
        <v>2</v>
      </c>
      <c r="H108">
        <v>10</v>
      </c>
      <c r="I108">
        <f>VLOOKUP(datos_transformados[[#This Row],[Promocion_Aplicada]],pesosNumer!$B$3:$C$11,2,0)</f>
        <v>1</v>
      </c>
      <c r="J108">
        <f>VLOOKUP(datos_transformados[[#This Row],[Estado_Reserva]],pesosNumer!$B$3:$C$15,2,0)</f>
        <v>-1</v>
      </c>
      <c r="K108">
        <f>VLOOKUP(datos_transformados[[#This Row],[Estacionalidad]],pesosNumer!$B$3:$C$16,2,0)</f>
        <v>0</v>
      </c>
      <c r="L108">
        <f>VLOOKUP(datos_transformados[[#This Row],[Cancelacion_reserva]],pesosNumer!$B$3:$C$16,2,0)</f>
        <v>0</v>
      </c>
      <c r="M108">
        <v>3</v>
      </c>
      <c r="N108" s="15">
        <v>90.474999999999994</v>
      </c>
      <c r="O108" s="4">
        <v>16.45</v>
      </c>
    </row>
    <row r="109" spans="1:15" x14ac:dyDescent="0.25">
      <c r="A109">
        <v>28</v>
      </c>
      <c r="B109">
        <v>148</v>
      </c>
      <c r="C109">
        <v>10</v>
      </c>
      <c r="D109">
        <v>3</v>
      </c>
      <c r="E109" s="19">
        <f>VLOOKUP(datos_transformados[[#This Row],[Tipo_Paquete]],pesosNumer!$B$3:$C$6,2,0)</f>
        <v>3</v>
      </c>
      <c r="F109" s="4">
        <v>313.85000000000002</v>
      </c>
      <c r="G109">
        <f>VLOOKUP(datos_transformados[[#This Row],[Clase_Vuelo]],pesosNumer!$B$3:$C$9,2,0)</f>
        <v>1</v>
      </c>
      <c r="H109">
        <v>9</v>
      </c>
      <c r="I109">
        <f>VLOOKUP(datos_transformados[[#This Row],[Promocion_Aplicada]],pesosNumer!$B$3:$C$11,2,0)</f>
        <v>0</v>
      </c>
      <c r="J109">
        <f>VLOOKUP(datos_transformados[[#This Row],[Estado_Reserva]],pesosNumer!$B$3:$C$15,2,0)</f>
        <v>0</v>
      </c>
      <c r="K109">
        <f>VLOOKUP(datos_transformados[[#This Row],[Estacionalidad]],pesosNumer!$B$3:$C$16,2,0)</f>
        <v>0</v>
      </c>
      <c r="L109">
        <f>VLOOKUP(datos_transformados[[#This Row],[Cancelacion_reserva]],pesosNumer!$B$3:$C$16,2,0)</f>
        <v>0</v>
      </c>
      <c r="M109">
        <v>1</v>
      </c>
      <c r="N109" s="15">
        <v>104.61666666666667</v>
      </c>
      <c r="O109" s="4">
        <v>31.385000000000002</v>
      </c>
    </row>
    <row r="110" spans="1:15" x14ac:dyDescent="0.25">
      <c r="A110">
        <v>21</v>
      </c>
      <c r="B110">
        <v>72</v>
      </c>
      <c r="C110">
        <v>12</v>
      </c>
      <c r="D110">
        <v>1</v>
      </c>
      <c r="E110" s="19">
        <f>VLOOKUP(datos_transformados[[#This Row],[Tipo_Paquete]],pesosNumer!$B$3:$C$6,2,0)</f>
        <v>3</v>
      </c>
      <c r="F110" s="4">
        <v>1902.24</v>
      </c>
      <c r="G110">
        <f>VLOOKUP(datos_transformados[[#This Row],[Clase_Vuelo]],pesosNumer!$B$3:$C$9,2,0)</f>
        <v>1</v>
      </c>
      <c r="H110">
        <v>11</v>
      </c>
      <c r="I110">
        <f>VLOOKUP(datos_transformados[[#This Row],[Promocion_Aplicada]],pesosNumer!$B$3:$C$11,2,0)</f>
        <v>0</v>
      </c>
      <c r="J110">
        <f>VLOOKUP(datos_transformados[[#This Row],[Estado_Reserva]],pesosNumer!$B$3:$C$15,2,0)</f>
        <v>-1</v>
      </c>
      <c r="K110">
        <f>VLOOKUP(datos_transformados[[#This Row],[Estacionalidad]],pesosNumer!$B$3:$C$16,2,0)</f>
        <v>1</v>
      </c>
      <c r="L110">
        <f>VLOOKUP(datos_transformados[[#This Row],[Cancelacion_reserva]],pesosNumer!$B$3:$C$16,2,0)</f>
        <v>1</v>
      </c>
      <c r="M110">
        <v>1</v>
      </c>
      <c r="N110" s="15">
        <v>1902.24</v>
      </c>
      <c r="O110" s="4">
        <v>158.52000000000001</v>
      </c>
    </row>
    <row r="111" spans="1:15" x14ac:dyDescent="0.25">
      <c r="A111">
        <v>34</v>
      </c>
      <c r="B111">
        <v>273</v>
      </c>
      <c r="C111">
        <v>11</v>
      </c>
      <c r="D111">
        <v>4</v>
      </c>
      <c r="E111" s="19">
        <f>VLOOKUP(datos_transformados[[#This Row],[Tipo_Paquete]],pesosNumer!$B$3:$C$6,2,0)</f>
        <v>1</v>
      </c>
      <c r="F111" s="4">
        <v>1571.12</v>
      </c>
      <c r="G111">
        <f>VLOOKUP(datos_transformados[[#This Row],[Clase_Vuelo]],pesosNumer!$B$3:$C$9,2,0)</f>
        <v>2</v>
      </c>
      <c r="H111">
        <v>10</v>
      </c>
      <c r="I111">
        <f>VLOOKUP(datos_transformados[[#This Row],[Promocion_Aplicada]],pesosNumer!$B$3:$C$11,2,0)</f>
        <v>0</v>
      </c>
      <c r="J111">
        <f>VLOOKUP(datos_transformados[[#This Row],[Estado_Reserva]],pesosNumer!$B$3:$C$15,2,0)</f>
        <v>0</v>
      </c>
      <c r="K111">
        <f>VLOOKUP(datos_transformados[[#This Row],[Estacionalidad]],pesosNumer!$B$3:$C$16,2,0)</f>
        <v>1</v>
      </c>
      <c r="L111">
        <f>VLOOKUP(datos_transformados[[#This Row],[Cancelacion_reserva]],pesosNumer!$B$3:$C$16,2,0)</f>
        <v>0</v>
      </c>
      <c r="M111">
        <v>5</v>
      </c>
      <c r="N111" s="15">
        <v>392.78</v>
      </c>
      <c r="O111" s="4">
        <v>142.82909090909089</v>
      </c>
    </row>
    <row r="112" spans="1:15" x14ac:dyDescent="0.25">
      <c r="A112">
        <v>25</v>
      </c>
      <c r="B112">
        <v>51</v>
      </c>
      <c r="C112">
        <v>10</v>
      </c>
      <c r="D112">
        <v>1</v>
      </c>
      <c r="E112" s="19">
        <f>VLOOKUP(datos_transformados[[#This Row],[Tipo_Paquete]],pesosNumer!$B$3:$C$6,2,0)</f>
        <v>3</v>
      </c>
      <c r="F112" s="4">
        <v>644</v>
      </c>
      <c r="G112">
        <f>VLOOKUP(datos_transformados[[#This Row],[Clase_Vuelo]],pesosNumer!$B$3:$C$9,2,0)</f>
        <v>2</v>
      </c>
      <c r="H112">
        <v>9</v>
      </c>
      <c r="I112">
        <f>VLOOKUP(datos_transformados[[#This Row],[Promocion_Aplicada]],pesosNumer!$B$3:$C$11,2,0)</f>
        <v>0</v>
      </c>
      <c r="J112">
        <f>VLOOKUP(datos_transformados[[#This Row],[Estado_Reserva]],pesosNumer!$B$3:$C$15,2,0)</f>
        <v>-1</v>
      </c>
      <c r="K112">
        <f>VLOOKUP(datos_transformados[[#This Row],[Estacionalidad]],pesosNumer!$B$3:$C$16,2,0)</f>
        <v>1</v>
      </c>
      <c r="L112">
        <f>VLOOKUP(datos_transformados[[#This Row],[Cancelacion_reserva]],pesosNumer!$B$3:$C$16,2,0)</f>
        <v>0</v>
      </c>
      <c r="M112">
        <v>2</v>
      </c>
      <c r="N112" s="15">
        <v>644</v>
      </c>
      <c r="O112" s="4">
        <v>64.400000000000006</v>
      </c>
    </row>
    <row r="113" spans="1:15" x14ac:dyDescent="0.25">
      <c r="A113">
        <v>23</v>
      </c>
      <c r="B113">
        <v>65</v>
      </c>
      <c r="C113">
        <v>1</v>
      </c>
      <c r="D113">
        <v>1</v>
      </c>
      <c r="E113" s="19">
        <f>VLOOKUP(datos_transformados[[#This Row],[Tipo_Paquete]],pesosNumer!$B$3:$C$6,2,0)</f>
        <v>1</v>
      </c>
      <c r="F113" s="4">
        <v>1037.3399999999999</v>
      </c>
      <c r="G113">
        <f>VLOOKUP(datos_transformados[[#This Row],[Clase_Vuelo]],pesosNumer!$B$3:$C$9,2,0)</f>
        <v>3</v>
      </c>
      <c r="H113">
        <v>0</v>
      </c>
      <c r="I113">
        <f>VLOOKUP(datos_transformados[[#This Row],[Promocion_Aplicada]],pesosNumer!$B$3:$C$11,2,0)</f>
        <v>1</v>
      </c>
      <c r="J113">
        <f>VLOOKUP(datos_transformados[[#This Row],[Estado_Reserva]],pesosNumer!$B$3:$C$15,2,0)</f>
        <v>-1</v>
      </c>
      <c r="K113">
        <f>VLOOKUP(datos_transformados[[#This Row],[Estacionalidad]],pesosNumer!$B$3:$C$16,2,0)</f>
        <v>1</v>
      </c>
      <c r="L113">
        <f>VLOOKUP(datos_transformados[[#This Row],[Cancelacion_reserva]],pesosNumer!$B$3:$C$16,2,0)</f>
        <v>1</v>
      </c>
      <c r="M113">
        <v>2</v>
      </c>
      <c r="N113" s="15">
        <v>1037.3399999999999</v>
      </c>
      <c r="O113" s="4">
        <v>1037.3399999999999</v>
      </c>
    </row>
    <row r="114" spans="1:15" x14ac:dyDescent="0.25">
      <c r="A114">
        <v>26</v>
      </c>
      <c r="B114">
        <v>58</v>
      </c>
      <c r="C114">
        <v>14</v>
      </c>
      <c r="D114">
        <v>1</v>
      </c>
      <c r="E114" s="19">
        <f>VLOOKUP(datos_transformados[[#This Row],[Tipo_Paquete]],pesosNumer!$B$3:$C$6,2,0)</f>
        <v>3</v>
      </c>
      <c r="F114" s="4">
        <v>306.60000000000002</v>
      </c>
      <c r="G114">
        <f>VLOOKUP(datos_transformados[[#This Row],[Clase_Vuelo]],pesosNumer!$B$3:$C$9,2,0)</f>
        <v>1</v>
      </c>
      <c r="H114">
        <v>13</v>
      </c>
      <c r="I114">
        <f>VLOOKUP(datos_transformados[[#This Row],[Promocion_Aplicada]],pesosNumer!$B$3:$C$11,2,0)</f>
        <v>0</v>
      </c>
      <c r="J114">
        <f>VLOOKUP(datos_transformados[[#This Row],[Estado_Reserva]],pesosNumer!$B$3:$C$15,2,0)</f>
        <v>0</v>
      </c>
      <c r="K114">
        <f>VLOOKUP(datos_transformados[[#This Row],[Estacionalidad]],pesosNumer!$B$3:$C$16,2,0)</f>
        <v>0</v>
      </c>
      <c r="L114">
        <f>VLOOKUP(datos_transformados[[#This Row],[Cancelacion_reserva]],pesosNumer!$B$3:$C$16,2,0)</f>
        <v>0</v>
      </c>
      <c r="M114">
        <v>4</v>
      </c>
      <c r="N114" s="15">
        <v>306.60000000000002</v>
      </c>
      <c r="O114" s="4">
        <v>21.900000000000002</v>
      </c>
    </row>
    <row r="115" spans="1:15" x14ac:dyDescent="0.25">
      <c r="A115">
        <v>23</v>
      </c>
      <c r="B115">
        <v>284</v>
      </c>
      <c r="C115">
        <v>6</v>
      </c>
      <c r="D115">
        <v>2</v>
      </c>
      <c r="E115" s="19">
        <f>VLOOKUP(datos_transformados[[#This Row],[Tipo_Paquete]],pesosNumer!$B$3:$C$6,2,0)</f>
        <v>3</v>
      </c>
      <c r="F115" s="4">
        <v>1407.86</v>
      </c>
      <c r="G115">
        <f>VLOOKUP(datos_transformados[[#This Row],[Clase_Vuelo]],pesosNumer!$B$3:$C$9,2,0)</f>
        <v>2</v>
      </c>
      <c r="H115">
        <v>5</v>
      </c>
      <c r="I115">
        <f>VLOOKUP(datos_transformados[[#This Row],[Promocion_Aplicada]],pesosNumer!$B$3:$C$11,2,0)</f>
        <v>1</v>
      </c>
      <c r="J115">
        <f>VLOOKUP(datos_transformados[[#This Row],[Estado_Reserva]],pesosNumer!$B$3:$C$15,2,0)</f>
        <v>0</v>
      </c>
      <c r="K115">
        <f>VLOOKUP(datos_transformados[[#This Row],[Estacionalidad]],pesosNumer!$B$3:$C$16,2,0)</f>
        <v>1</v>
      </c>
      <c r="L115">
        <f>VLOOKUP(datos_transformados[[#This Row],[Cancelacion_reserva]],pesosNumer!$B$3:$C$16,2,0)</f>
        <v>0</v>
      </c>
      <c r="M115">
        <v>4</v>
      </c>
      <c r="N115" s="15">
        <v>703.93</v>
      </c>
      <c r="O115" s="4">
        <v>234.64333333333332</v>
      </c>
    </row>
    <row r="116" spans="1:15" x14ac:dyDescent="0.25">
      <c r="A116">
        <v>50</v>
      </c>
      <c r="B116">
        <v>17</v>
      </c>
      <c r="C116">
        <v>1</v>
      </c>
      <c r="D116">
        <v>4</v>
      </c>
      <c r="E116" s="19">
        <f>VLOOKUP(datos_transformados[[#This Row],[Tipo_Paquete]],pesosNumer!$B$3:$C$6,2,0)</f>
        <v>1</v>
      </c>
      <c r="F116" s="4">
        <v>1055.6099999999999</v>
      </c>
      <c r="G116">
        <f>VLOOKUP(datos_transformados[[#This Row],[Clase_Vuelo]],pesosNumer!$B$3:$C$9,2,0)</f>
        <v>2</v>
      </c>
      <c r="H116">
        <v>0</v>
      </c>
      <c r="I116">
        <f>VLOOKUP(datos_transformados[[#This Row],[Promocion_Aplicada]],pesosNumer!$B$3:$C$11,2,0)</f>
        <v>1</v>
      </c>
      <c r="J116">
        <f>VLOOKUP(datos_transformados[[#This Row],[Estado_Reserva]],pesosNumer!$B$3:$C$15,2,0)</f>
        <v>1</v>
      </c>
      <c r="K116">
        <f>VLOOKUP(datos_transformados[[#This Row],[Estacionalidad]],pesosNumer!$B$3:$C$16,2,0)</f>
        <v>0</v>
      </c>
      <c r="L116">
        <f>VLOOKUP(datos_transformados[[#This Row],[Cancelacion_reserva]],pesosNumer!$B$3:$C$16,2,0)</f>
        <v>1</v>
      </c>
      <c r="M116">
        <v>5</v>
      </c>
      <c r="N116" s="15">
        <v>263.90249999999997</v>
      </c>
      <c r="O116" s="4">
        <v>1055.6099999999999</v>
      </c>
    </row>
    <row r="117" spans="1:15" x14ac:dyDescent="0.25">
      <c r="A117">
        <v>27</v>
      </c>
      <c r="B117">
        <v>242</v>
      </c>
      <c r="C117">
        <v>14</v>
      </c>
      <c r="D117">
        <v>4</v>
      </c>
      <c r="E117" s="19">
        <f>VLOOKUP(datos_transformados[[#This Row],[Tipo_Paquete]],pesosNumer!$B$3:$C$6,2,0)</f>
        <v>2</v>
      </c>
      <c r="F117" s="4">
        <v>1448.23</v>
      </c>
      <c r="G117">
        <f>VLOOKUP(datos_transformados[[#This Row],[Clase_Vuelo]],pesosNumer!$B$3:$C$9,2,0)</f>
        <v>3</v>
      </c>
      <c r="H117">
        <v>13</v>
      </c>
      <c r="I117">
        <f>VLOOKUP(datos_transformados[[#This Row],[Promocion_Aplicada]],pesosNumer!$B$3:$C$11,2,0)</f>
        <v>0</v>
      </c>
      <c r="J117">
        <f>VLOOKUP(datos_transformados[[#This Row],[Estado_Reserva]],pesosNumer!$B$3:$C$15,2,0)</f>
        <v>0</v>
      </c>
      <c r="K117">
        <f>VLOOKUP(datos_transformados[[#This Row],[Estacionalidad]],pesosNumer!$B$3:$C$16,2,0)</f>
        <v>0</v>
      </c>
      <c r="L117">
        <f>VLOOKUP(datos_transformados[[#This Row],[Cancelacion_reserva]],pesosNumer!$B$3:$C$16,2,0)</f>
        <v>0</v>
      </c>
      <c r="M117">
        <v>4</v>
      </c>
      <c r="N117" s="15">
        <v>362.0575</v>
      </c>
      <c r="O117" s="4">
        <v>103.44500000000001</v>
      </c>
    </row>
    <row r="118" spans="1:15" x14ac:dyDescent="0.25">
      <c r="A118">
        <v>51</v>
      </c>
      <c r="B118">
        <v>37</v>
      </c>
      <c r="C118">
        <v>4</v>
      </c>
      <c r="D118">
        <v>3</v>
      </c>
      <c r="E118" s="19">
        <f>VLOOKUP(datos_transformados[[#This Row],[Tipo_Paquete]],pesosNumer!$B$3:$C$6,2,0)</f>
        <v>1</v>
      </c>
      <c r="F118" s="4">
        <v>1224.82</v>
      </c>
      <c r="G118">
        <f>VLOOKUP(datos_transformados[[#This Row],[Clase_Vuelo]],pesosNumer!$B$3:$C$9,2,0)</f>
        <v>3</v>
      </c>
      <c r="H118">
        <v>3</v>
      </c>
      <c r="I118">
        <f>VLOOKUP(datos_transformados[[#This Row],[Promocion_Aplicada]],pesosNumer!$B$3:$C$11,2,0)</f>
        <v>1</v>
      </c>
      <c r="J118">
        <f>VLOOKUP(datos_transformados[[#This Row],[Estado_Reserva]],pesosNumer!$B$3:$C$15,2,0)</f>
        <v>-1</v>
      </c>
      <c r="K118">
        <f>VLOOKUP(datos_transformados[[#This Row],[Estacionalidad]],pesosNumer!$B$3:$C$16,2,0)</f>
        <v>1</v>
      </c>
      <c r="L118">
        <f>VLOOKUP(datos_transformados[[#This Row],[Cancelacion_reserva]],pesosNumer!$B$3:$C$16,2,0)</f>
        <v>1</v>
      </c>
      <c r="M118">
        <v>5</v>
      </c>
      <c r="N118" s="15">
        <v>408.27333333333331</v>
      </c>
      <c r="O118" s="4">
        <v>306.20499999999998</v>
      </c>
    </row>
    <row r="119" spans="1:15" x14ac:dyDescent="0.25">
      <c r="A119">
        <v>38</v>
      </c>
      <c r="B119">
        <v>131</v>
      </c>
      <c r="C119">
        <v>4</v>
      </c>
      <c r="D119">
        <v>2</v>
      </c>
      <c r="E119" s="19">
        <f>VLOOKUP(datos_transformados[[#This Row],[Tipo_Paquete]],pesosNumer!$B$3:$C$6,2,0)</f>
        <v>2</v>
      </c>
      <c r="F119" s="4">
        <v>806.74</v>
      </c>
      <c r="G119">
        <f>VLOOKUP(datos_transformados[[#This Row],[Clase_Vuelo]],pesosNumer!$B$3:$C$9,2,0)</f>
        <v>2</v>
      </c>
      <c r="H119">
        <v>3</v>
      </c>
      <c r="I119">
        <f>VLOOKUP(datos_transformados[[#This Row],[Promocion_Aplicada]],pesosNumer!$B$3:$C$11,2,0)</f>
        <v>1</v>
      </c>
      <c r="J119">
        <f>VLOOKUP(datos_transformados[[#This Row],[Estado_Reserva]],pesosNumer!$B$3:$C$15,2,0)</f>
        <v>0</v>
      </c>
      <c r="K119">
        <f>VLOOKUP(datos_transformados[[#This Row],[Estacionalidad]],pesosNumer!$B$3:$C$16,2,0)</f>
        <v>1</v>
      </c>
      <c r="L119">
        <f>VLOOKUP(datos_transformados[[#This Row],[Cancelacion_reserva]],pesosNumer!$B$3:$C$16,2,0)</f>
        <v>0</v>
      </c>
      <c r="M119">
        <v>1</v>
      </c>
      <c r="N119" s="15">
        <v>403.37</v>
      </c>
      <c r="O119" s="4">
        <v>201.685</v>
      </c>
    </row>
    <row r="120" spans="1:15" x14ac:dyDescent="0.25">
      <c r="A120">
        <v>64</v>
      </c>
      <c r="B120">
        <v>60</v>
      </c>
      <c r="C120">
        <v>5</v>
      </c>
      <c r="D120">
        <v>3</v>
      </c>
      <c r="E120" s="19">
        <f>VLOOKUP(datos_transformados[[#This Row],[Tipo_Paquete]],pesosNumer!$B$3:$C$6,2,0)</f>
        <v>3</v>
      </c>
      <c r="F120" s="4">
        <v>115.24</v>
      </c>
      <c r="G120">
        <f>VLOOKUP(datos_transformados[[#This Row],[Clase_Vuelo]],pesosNumer!$B$3:$C$9,2,0)</f>
        <v>2</v>
      </c>
      <c r="H120">
        <v>4</v>
      </c>
      <c r="I120">
        <f>VLOOKUP(datos_transformados[[#This Row],[Promocion_Aplicada]],pesosNumer!$B$3:$C$11,2,0)</f>
        <v>0</v>
      </c>
      <c r="J120">
        <f>VLOOKUP(datos_transformados[[#This Row],[Estado_Reserva]],pesosNumer!$B$3:$C$15,2,0)</f>
        <v>-1</v>
      </c>
      <c r="K120">
        <f>VLOOKUP(datos_transformados[[#This Row],[Estacionalidad]],pesosNumer!$B$3:$C$16,2,0)</f>
        <v>1</v>
      </c>
      <c r="L120">
        <f>VLOOKUP(datos_transformados[[#This Row],[Cancelacion_reserva]],pesosNumer!$B$3:$C$16,2,0)</f>
        <v>1</v>
      </c>
      <c r="M120">
        <v>5</v>
      </c>
      <c r="N120" s="15">
        <v>38.413333333333334</v>
      </c>
      <c r="O120" s="4">
        <v>23.047999999999998</v>
      </c>
    </row>
    <row r="121" spans="1:15" x14ac:dyDescent="0.25">
      <c r="A121">
        <v>28</v>
      </c>
      <c r="B121">
        <v>87</v>
      </c>
      <c r="C121">
        <v>2</v>
      </c>
      <c r="D121">
        <v>2</v>
      </c>
      <c r="E121" s="19">
        <f>VLOOKUP(datos_transformados[[#This Row],[Tipo_Paquete]],pesosNumer!$B$3:$C$6,2,0)</f>
        <v>2</v>
      </c>
      <c r="F121" s="4">
        <v>1096.6400000000001</v>
      </c>
      <c r="G121">
        <f>VLOOKUP(datos_transformados[[#This Row],[Clase_Vuelo]],pesosNumer!$B$3:$C$9,2,0)</f>
        <v>2</v>
      </c>
      <c r="H121">
        <v>1</v>
      </c>
      <c r="I121">
        <f>VLOOKUP(datos_transformados[[#This Row],[Promocion_Aplicada]],pesosNumer!$B$3:$C$11,2,0)</f>
        <v>1</v>
      </c>
      <c r="J121">
        <f>VLOOKUP(datos_transformados[[#This Row],[Estado_Reserva]],pesosNumer!$B$3:$C$15,2,0)</f>
        <v>0</v>
      </c>
      <c r="K121">
        <f>VLOOKUP(datos_transformados[[#This Row],[Estacionalidad]],pesosNumer!$B$3:$C$16,2,0)</f>
        <v>0</v>
      </c>
      <c r="L121">
        <f>VLOOKUP(datos_transformados[[#This Row],[Cancelacion_reserva]],pesosNumer!$B$3:$C$16,2,0)</f>
        <v>1</v>
      </c>
      <c r="M121">
        <v>5</v>
      </c>
      <c r="N121" s="15">
        <v>548.32000000000005</v>
      </c>
      <c r="O121" s="4">
        <v>548.32000000000005</v>
      </c>
    </row>
    <row r="122" spans="1:15" x14ac:dyDescent="0.25">
      <c r="A122">
        <v>18</v>
      </c>
      <c r="B122">
        <v>40</v>
      </c>
      <c r="C122">
        <v>3</v>
      </c>
      <c r="D122">
        <v>3</v>
      </c>
      <c r="E122" s="19">
        <f>VLOOKUP(datos_transformados[[#This Row],[Tipo_Paquete]],pesosNumer!$B$3:$C$6,2,0)</f>
        <v>1</v>
      </c>
      <c r="F122" s="4">
        <v>464.42</v>
      </c>
      <c r="G122">
        <f>VLOOKUP(datos_transformados[[#This Row],[Clase_Vuelo]],pesosNumer!$B$3:$C$9,2,0)</f>
        <v>2</v>
      </c>
      <c r="H122">
        <v>2</v>
      </c>
      <c r="I122">
        <f>VLOOKUP(datos_transformados[[#This Row],[Promocion_Aplicada]],pesosNumer!$B$3:$C$11,2,0)</f>
        <v>1</v>
      </c>
      <c r="J122">
        <f>VLOOKUP(datos_transformados[[#This Row],[Estado_Reserva]],pesosNumer!$B$3:$C$15,2,0)</f>
        <v>-1</v>
      </c>
      <c r="K122">
        <f>VLOOKUP(datos_transformados[[#This Row],[Estacionalidad]],pesosNumer!$B$3:$C$16,2,0)</f>
        <v>1</v>
      </c>
      <c r="L122">
        <f>VLOOKUP(datos_transformados[[#This Row],[Cancelacion_reserva]],pesosNumer!$B$3:$C$16,2,0)</f>
        <v>1</v>
      </c>
      <c r="M122">
        <v>1</v>
      </c>
      <c r="N122" s="15">
        <v>154.80666666666667</v>
      </c>
      <c r="O122" s="4">
        <v>154.80666666666667</v>
      </c>
    </row>
    <row r="123" spans="1:15" x14ac:dyDescent="0.25">
      <c r="A123">
        <v>49</v>
      </c>
      <c r="B123">
        <v>59</v>
      </c>
      <c r="C123">
        <v>11</v>
      </c>
      <c r="D123">
        <v>2</v>
      </c>
      <c r="E123" s="19">
        <f>VLOOKUP(datos_transformados[[#This Row],[Tipo_Paquete]],pesosNumer!$B$3:$C$6,2,0)</f>
        <v>1</v>
      </c>
      <c r="F123" s="4">
        <v>182</v>
      </c>
      <c r="G123">
        <f>VLOOKUP(datos_transformados[[#This Row],[Clase_Vuelo]],pesosNumer!$B$3:$C$9,2,0)</f>
        <v>1</v>
      </c>
      <c r="H123">
        <v>10</v>
      </c>
      <c r="I123">
        <f>VLOOKUP(datos_transformados[[#This Row],[Promocion_Aplicada]],pesosNumer!$B$3:$C$11,2,0)</f>
        <v>1</v>
      </c>
      <c r="J123">
        <f>VLOOKUP(datos_transformados[[#This Row],[Estado_Reserva]],pesosNumer!$B$3:$C$15,2,0)</f>
        <v>0</v>
      </c>
      <c r="K123">
        <f>VLOOKUP(datos_transformados[[#This Row],[Estacionalidad]],pesosNumer!$B$3:$C$16,2,0)</f>
        <v>1</v>
      </c>
      <c r="L123">
        <f>VLOOKUP(datos_transformados[[#This Row],[Cancelacion_reserva]],pesosNumer!$B$3:$C$16,2,0)</f>
        <v>0</v>
      </c>
      <c r="M123">
        <v>1</v>
      </c>
      <c r="N123" s="15">
        <v>91</v>
      </c>
      <c r="O123" s="4">
        <v>16.545454545454547</v>
      </c>
    </row>
    <row r="124" spans="1:15" x14ac:dyDescent="0.25">
      <c r="A124">
        <v>41</v>
      </c>
      <c r="B124">
        <v>5</v>
      </c>
      <c r="C124">
        <v>4</v>
      </c>
      <c r="D124">
        <v>1</v>
      </c>
      <c r="E124" s="19">
        <f>VLOOKUP(datos_transformados[[#This Row],[Tipo_Paquete]],pesosNumer!$B$3:$C$6,2,0)</f>
        <v>2</v>
      </c>
      <c r="F124" s="4">
        <v>1643.72</v>
      </c>
      <c r="G124">
        <f>VLOOKUP(datos_transformados[[#This Row],[Clase_Vuelo]],pesosNumer!$B$3:$C$9,2,0)</f>
        <v>2</v>
      </c>
      <c r="H124">
        <v>3</v>
      </c>
      <c r="I124">
        <f>VLOOKUP(datos_transformados[[#This Row],[Promocion_Aplicada]],pesosNumer!$B$3:$C$11,2,0)</f>
        <v>0</v>
      </c>
      <c r="J124">
        <f>VLOOKUP(datos_transformados[[#This Row],[Estado_Reserva]],pesosNumer!$B$3:$C$15,2,0)</f>
        <v>-1</v>
      </c>
      <c r="K124">
        <f>VLOOKUP(datos_transformados[[#This Row],[Estacionalidad]],pesosNumer!$B$3:$C$16,2,0)</f>
        <v>0</v>
      </c>
      <c r="L124">
        <f>VLOOKUP(datos_transformados[[#This Row],[Cancelacion_reserva]],pesosNumer!$B$3:$C$16,2,0)</f>
        <v>1</v>
      </c>
      <c r="M124">
        <v>2</v>
      </c>
      <c r="N124" s="15">
        <v>1643.72</v>
      </c>
      <c r="O124" s="4">
        <v>410.93</v>
      </c>
    </row>
    <row r="125" spans="1:15" x14ac:dyDescent="0.25">
      <c r="A125">
        <v>23</v>
      </c>
      <c r="B125">
        <v>30</v>
      </c>
      <c r="C125">
        <v>12</v>
      </c>
      <c r="D125">
        <v>1</v>
      </c>
      <c r="E125" s="19">
        <f>VLOOKUP(datos_transformados[[#This Row],[Tipo_Paquete]],pesosNumer!$B$3:$C$6,2,0)</f>
        <v>1</v>
      </c>
      <c r="F125" s="4">
        <v>1860.64</v>
      </c>
      <c r="G125">
        <f>VLOOKUP(datos_transformados[[#This Row],[Clase_Vuelo]],pesosNumer!$B$3:$C$9,2,0)</f>
        <v>1</v>
      </c>
      <c r="H125">
        <v>11</v>
      </c>
      <c r="I125">
        <f>VLOOKUP(datos_transformados[[#This Row],[Promocion_Aplicada]],pesosNumer!$B$3:$C$11,2,0)</f>
        <v>1</v>
      </c>
      <c r="J125">
        <f>VLOOKUP(datos_transformados[[#This Row],[Estado_Reserva]],pesosNumer!$B$3:$C$15,2,0)</f>
        <v>0</v>
      </c>
      <c r="K125">
        <f>VLOOKUP(datos_transformados[[#This Row],[Estacionalidad]],pesosNumer!$B$3:$C$16,2,0)</f>
        <v>1</v>
      </c>
      <c r="L125">
        <f>VLOOKUP(datos_transformados[[#This Row],[Cancelacion_reserva]],pesosNumer!$B$3:$C$16,2,0)</f>
        <v>0</v>
      </c>
      <c r="M125">
        <v>4</v>
      </c>
      <c r="N125" s="15">
        <v>1860.64</v>
      </c>
      <c r="O125" s="4">
        <v>155.05333333333334</v>
      </c>
    </row>
    <row r="126" spans="1:15" x14ac:dyDescent="0.25">
      <c r="A126">
        <v>18</v>
      </c>
      <c r="B126">
        <v>159</v>
      </c>
      <c r="C126">
        <v>3</v>
      </c>
      <c r="D126">
        <v>4</v>
      </c>
      <c r="E126" s="19">
        <f>VLOOKUP(datos_transformados[[#This Row],[Tipo_Paquete]],pesosNumer!$B$3:$C$6,2,0)</f>
        <v>2</v>
      </c>
      <c r="F126" s="4">
        <v>261.06</v>
      </c>
      <c r="G126">
        <f>VLOOKUP(datos_transformados[[#This Row],[Clase_Vuelo]],pesosNumer!$B$3:$C$9,2,0)</f>
        <v>2</v>
      </c>
      <c r="H126">
        <v>2</v>
      </c>
      <c r="I126">
        <f>VLOOKUP(datos_transformados[[#This Row],[Promocion_Aplicada]],pesosNumer!$B$3:$C$11,2,0)</f>
        <v>0</v>
      </c>
      <c r="J126">
        <f>VLOOKUP(datos_transformados[[#This Row],[Estado_Reserva]],pesosNumer!$B$3:$C$15,2,0)</f>
        <v>0</v>
      </c>
      <c r="K126">
        <f>VLOOKUP(datos_transformados[[#This Row],[Estacionalidad]],pesosNumer!$B$3:$C$16,2,0)</f>
        <v>1</v>
      </c>
      <c r="L126">
        <f>VLOOKUP(datos_transformados[[#This Row],[Cancelacion_reserva]],pesosNumer!$B$3:$C$16,2,0)</f>
        <v>1</v>
      </c>
      <c r="M126">
        <v>1</v>
      </c>
      <c r="N126" s="15">
        <v>65.265000000000001</v>
      </c>
      <c r="O126" s="4">
        <v>87.02</v>
      </c>
    </row>
    <row r="127" spans="1:15" x14ac:dyDescent="0.25">
      <c r="A127">
        <v>46</v>
      </c>
      <c r="B127">
        <v>30</v>
      </c>
      <c r="C127">
        <v>11</v>
      </c>
      <c r="D127">
        <v>4</v>
      </c>
      <c r="E127" s="19">
        <f>VLOOKUP(datos_transformados[[#This Row],[Tipo_Paquete]],pesosNumer!$B$3:$C$6,2,0)</f>
        <v>3</v>
      </c>
      <c r="F127" s="4">
        <v>625.70000000000005</v>
      </c>
      <c r="G127">
        <f>VLOOKUP(datos_transformados[[#This Row],[Clase_Vuelo]],pesosNumer!$B$3:$C$9,2,0)</f>
        <v>2</v>
      </c>
      <c r="H127">
        <v>10</v>
      </c>
      <c r="I127">
        <f>VLOOKUP(datos_transformados[[#This Row],[Promocion_Aplicada]],pesosNumer!$B$3:$C$11,2,0)</f>
        <v>0</v>
      </c>
      <c r="J127">
        <f>VLOOKUP(datos_transformados[[#This Row],[Estado_Reserva]],pesosNumer!$B$3:$C$15,2,0)</f>
        <v>1</v>
      </c>
      <c r="K127">
        <f>VLOOKUP(datos_transformados[[#This Row],[Estacionalidad]],pesosNumer!$B$3:$C$16,2,0)</f>
        <v>1</v>
      </c>
      <c r="L127">
        <f>VLOOKUP(datos_transformados[[#This Row],[Cancelacion_reserva]],pesosNumer!$B$3:$C$16,2,0)</f>
        <v>0</v>
      </c>
      <c r="M127">
        <v>3</v>
      </c>
      <c r="N127" s="15">
        <v>156.42500000000001</v>
      </c>
      <c r="O127" s="4">
        <v>56.881818181818183</v>
      </c>
    </row>
    <row r="128" spans="1:15" x14ac:dyDescent="0.25">
      <c r="A128">
        <v>49</v>
      </c>
      <c r="B128">
        <v>83</v>
      </c>
      <c r="C128">
        <v>4</v>
      </c>
      <c r="D128">
        <v>1</v>
      </c>
      <c r="E128" s="19">
        <f>VLOOKUP(datos_transformados[[#This Row],[Tipo_Paquete]],pesosNumer!$B$3:$C$6,2,0)</f>
        <v>3</v>
      </c>
      <c r="F128" s="4">
        <v>1718.38</v>
      </c>
      <c r="G128">
        <f>VLOOKUP(datos_transformados[[#This Row],[Clase_Vuelo]],pesosNumer!$B$3:$C$9,2,0)</f>
        <v>1</v>
      </c>
      <c r="H128">
        <v>3</v>
      </c>
      <c r="I128">
        <f>VLOOKUP(datos_transformados[[#This Row],[Promocion_Aplicada]],pesosNumer!$B$3:$C$11,2,0)</f>
        <v>1</v>
      </c>
      <c r="J128">
        <f>VLOOKUP(datos_transformados[[#This Row],[Estado_Reserva]],pesosNumer!$B$3:$C$15,2,0)</f>
        <v>-1</v>
      </c>
      <c r="K128">
        <f>VLOOKUP(datos_transformados[[#This Row],[Estacionalidad]],pesosNumer!$B$3:$C$16,2,0)</f>
        <v>1</v>
      </c>
      <c r="L128">
        <f>VLOOKUP(datos_transformados[[#This Row],[Cancelacion_reserva]],pesosNumer!$B$3:$C$16,2,0)</f>
        <v>0</v>
      </c>
      <c r="M128">
        <v>2</v>
      </c>
      <c r="N128" s="15">
        <v>1718.38</v>
      </c>
      <c r="O128" s="4">
        <v>429.59500000000003</v>
      </c>
    </row>
    <row r="129" spans="1:15" x14ac:dyDescent="0.25">
      <c r="A129">
        <v>45</v>
      </c>
      <c r="B129">
        <v>84</v>
      </c>
      <c r="C129">
        <v>1</v>
      </c>
      <c r="D129">
        <v>3</v>
      </c>
      <c r="E129" s="19">
        <f>VLOOKUP(datos_transformados[[#This Row],[Tipo_Paquete]],pesosNumer!$B$3:$C$6,2,0)</f>
        <v>2</v>
      </c>
      <c r="F129" s="4">
        <v>1149.45</v>
      </c>
      <c r="G129">
        <f>VLOOKUP(datos_transformados[[#This Row],[Clase_Vuelo]],pesosNumer!$B$3:$C$9,2,0)</f>
        <v>2</v>
      </c>
      <c r="H129">
        <v>0</v>
      </c>
      <c r="I129">
        <f>VLOOKUP(datos_transformados[[#This Row],[Promocion_Aplicada]],pesosNumer!$B$3:$C$11,2,0)</f>
        <v>1</v>
      </c>
      <c r="J129">
        <f>VLOOKUP(datos_transformados[[#This Row],[Estado_Reserva]],pesosNumer!$B$3:$C$15,2,0)</f>
        <v>0</v>
      </c>
      <c r="K129">
        <f>VLOOKUP(datos_transformados[[#This Row],[Estacionalidad]],pesosNumer!$B$3:$C$16,2,0)</f>
        <v>0</v>
      </c>
      <c r="L129">
        <f>VLOOKUP(datos_transformados[[#This Row],[Cancelacion_reserva]],pesosNumer!$B$3:$C$16,2,0)</f>
        <v>1</v>
      </c>
      <c r="M129">
        <v>4</v>
      </c>
      <c r="N129" s="15">
        <v>383.15000000000003</v>
      </c>
      <c r="O129" s="4">
        <v>1149.45</v>
      </c>
    </row>
    <row r="130" spans="1:15" x14ac:dyDescent="0.25">
      <c r="A130">
        <v>49</v>
      </c>
      <c r="B130">
        <v>104</v>
      </c>
      <c r="C130">
        <v>9</v>
      </c>
      <c r="D130">
        <v>1</v>
      </c>
      <c r="E130" s="19">
        <f>VLOOKUP(datos_transformados[[#This Row],[Tipo_Paquete]],pesosNumer!$B$3:$C$6,2,0)</f>
        <v>2</v>
      </c>
      <c r="F130" s="4">
        <v>316.76</v>
      </c>
      <c r="G130">
        <f>VLOOKUP(datos_transformados[[#This Row],[Clase_Vuelo]],pesosNumer!$B$3:$C$9,2,0)</f>
        <v>3</v>
      </c>
      <c r="H130">
        <v>8</v>
      </c>
      <c r="I130">
        <f>VLOOKUP(datos_transformados[[#This Row],[Promocion_Aplicada]],pesosNumer!$B$3:$C$11,2,0)</f>
        <v>1</v>
      </c>
      <c r="J130">
        <f>VLOOKUP(datos_transformados[[#This Row],[Estado_Reserva]],pesosNumer!$B$3:$C$15,2,0)</f>
        <v>1</v>
      </c>
      <c r="K130">
        <f>VLOOKUP(datos_transformados[[#This Row],[Estacionalidad]],pesosNumer!$B$3:$C$16,2,0)</f>
        <v>1</v>
      </c>
      <c r="L130">
        <f>VLOOKUP(datos_transformados[[#This Row],[Cancelacion_reserva]],pesosNumer!$B$3:$C$16,2,0)</f>
        <v>0</v>
      </c>
      <c r="M130">
        <v>3</v>
      </c>
      <c r="N130" s="15">
        <v>316.76</v>
      </c>
      <c r="O130" s="4">
        <v>35.195555555555558</v>
      </c>
    </row>
    <row r="131" spans="1:15" x14ac:dyDescent="0.25">
      <c r="A131">
        <v>18</v>
      </c>
      <c r="B131">
        <v>63</v>
      </c>
      <c r="C131">
        <v>6</v>
      </c>
      <c r="D131">
        <v>1</v>
      </c>
      <c r="E131" s="19">
        <f>VLOOKUP(datos_transformados[[#This Row],[Tipo_Paquete]],pesosNumer!$B$3:$C$6,2,0)</f>
        <v>1</v>
      </c>
      <c r="F131" s="4">
        <v>588.87</v>
      </c>
      <c r="G131">
        <f>VLOOKUP(datos_transformados[[#This Row],[Clase_Vuelo]],pesosNumer!$B$3:$C$9,2,0)</f>
        <v>2</v>
      </c>
      <c r="H131">
        <v>5</v>
      </c>
      <c r="I131">
        <f>VLOOKUP(datos_transformados[[#This Row],[Promocion_Aplicada]],pesosNumer!$B$3:$C$11,2,0)</f>
        <v>1</v>
      </c>
      <c r="J131">
        <f>VLOOKUP(datos_transformados[[#This Row],[Estado_Reserva]],pesosNumer!$B$3:$C$15,2,0)</f>
        <v>-1</v>
      </c>
      <c r="K131">
        <f>VLOOKUP(datos_transformados[[#This Row],[Estacionalidad]],pesosNumer!$B$3:$C$16,2,0)</f>
        <v>0</v>
      </c>
      <c r="L131">
        <f>VLOOKUP(datos_transformados[[#This Row],[Cancelacion_reserva]],pesosNumer!$B$3:$C$16,2,0)</f>
        <v>1</v>
      </c>
      <c r="M131">
        <v>4</v>
      </c>
      <c r="N131" s="15">
        <v>588.87</v>
      </c>
      <c r="O131" s="4">
        <v>98.144999999999996</v>
      </c>
    </row>
    <row r="132" spans="1:15" x14ac:dyDescent="0.25">
      <c r="A132">
        <v>57</v>
      </c>
      <c r="B132">
        <v>200</v>
      </c>
      <c r="C132">
        <v>11</v>
      </c>
      <c r="D132">
        <v>3</v>
      </c>
      <c r="E132" s="19">
        <f>VLOOKUP(datos_transformados[[#This Row],[Tipo_Paquete]],pesosNumer!$B$3:$C$6,2,0)</f>
        <v>1</v>
      </c>
      <c r="F132" s="4">
        <v>1901.74</v>
      </c>
      <c r="G132">
        <f>VLOOKUP(datos_transformados[[#This Row],[Clase_Vuelo]],pesosNumer!$B$3:$C$9,2,0)</f>
        <v>2</v>
      </c>
      <c r="H132">
        <v>10</v>
      </c>
      <c r="I132">
        <f>VLOOKUP(datos_transformados[[#This Row],[Promocion_Aplicada]],pesosNumer!$B$3:$C$11,2,0)</f>
        <v>0</v>
      </c>
      <c r="J132">
        <f>VLOOKUP(datos_transformados[[#This Row],[Estado_Reserva]],pesosNumer!$B$3:$C$15,2,0)</f>
        <v>-1</v>
      </c>
      <c r="K132">
        <f>VLOOKUP(datos_transformados[[#This Row],[Estacionalidad]],pesosNumer!$B$3:$C$16,2,0)</f>
        <v>0</v>
      </c>
      <c r="L132">
        <f>VLOOKUP(datos_transformados[[#This Row],[Cancelacion_reserva]],pesosNumer!$B$3:$C$16,2,0)</f>
        <v>0</v>
      </c>
      <c r="M132">
        <v>1</v>
      </c>
      <c r="N132" s="15">
        <v>633.9133333333333</v>
      </c>
      <c r="O132" s="4">
        <v>172.88545454545454</v>
      </c>
    </row>
    <row r="133" spans="1:15" x14ac:dyDescent="0.25">
      <c r="A133">
        <v>27</v>
      </c>
      <c r="B133">
        <v>20</v>
      </c>
      <c r="C133">
        <v>1</v>
      </c>
      <c r="D133">
        <v>3</v>
      </c>
      <c r="E133" s="19">
        <f>VLOOKUP(datos_transformados[[#This Row],[Tipo_Paquete]],pesosNumer!$B$3:$C$6,2,0)</f>
        <v>1</v>
      </c>
      <c r="F133" s="4">
        <v>640.95000000000005</v>
      </c>
      <c r="G133">
        <f>VLOOKUP(datos_transformados[[#This Row],[Clase_Vuelo]],pesosNumer!$B$3:$C$9,2,0)</f>
        <v>3</v>
      </c>
      <c r="H133">
        <v>0</v>
      </c>
      <c r="I133">
        <f>VLOOKUP(datos_transformados[[#This Row],[Promocion_Aplicada]],pesosNumer!$B$3:$C$11,2,0)</f>
        <v>1</v>
      </c>
      <c r="J133">
        <f>VLOOKUP(datos_transformados[[#This Row],[Estado_Reserva]],pesosNumer!$B$3:$C$15,2,0)</f>
        <v>-1</v>
      </c>
      <c r="K133">
        <f>VLOOKUP(datos_transformados[[#This Row],[Estacionalidad]],pesosNumer!$B$3:$C$16,2,0)</f>
        <v>1</v>
      </c>
      <c r="L133">
        <f>VLOOKUP(datos_transformados[[#This Row],[Cancelacion_reserva]],pesosNumer!$B$3:$C$16,2,0)</f>
        <v>1</v>
      </c>
      <c r="M133">
        <v>1</v>
      </c>
      <c r="N133" s="15">
        <v>213.65</v>
      </c>
      <c r="O133" s="4">
        <v>640.95000000000005</v>
      </c>
    </row>
    <row r="134" spans="1:15" x14ac:dyDescent="0.25">
      <c r="A134">
        <v>46</v>
      </c>
      <c r="B134">
        <v>255</v>
      </c>
      <c r="C134">
        <v>7</v>
      </c>
      <c r="D134">
        <v>1</v>
      </c>
      <c r="E134" s="19">
        <f>VLOOKUP(datos_transformados[[#This Row],[Tipo_Paquete]],pesosNumer!$B$3:$C$6,2,0)</f>
        <v>1</v>
      </c>
      <c r="F134" s="4">
        <v>531.52</v>
      </c>
      <c r="G134">
        <f>VLOOKUP(datos_transformados[[#This Row],[Clase_Vuelo]],pesosNumer!$B$3:$C$9,2,0)</f>
        <v>3</v>
      </c>
      <c r="H134">
        <v>6</v>
      </c>
      <c r="I134">
        <f>VLOOKUP(datos_transformados[[#This Row],[Promocion_Aplicada]],pesosNumer!$B$3:$C$11,2,0)</f>
        <v>0</v>
      </c>
      <c r="J134">
        <f>VLOOKUP(datos_transformados[[#This Row],[Estado_Reserva]],pesosNumer!$B$3:$C$15,2,0)</f>
        <v>-1</v>
      </c>
      <c r="K134">
        <f>VLOOKUP(datos_transformados[[#This Row],[Estacionalidad]],pesosNumer!$B$3:$C$16,2,0)</f>
        <v>1</v>
      </c>
      <c r="L134">
        <f>VLOOKUP(datos_transformados[[#This Row],[Cancelacion_reserva]],pesosNumer!$B$3:$C$16,2,0)</f>
        <v>1</v>
      </c>
      <c r="M134">
        <v>2</v>
      </c>
      <c r="N134" s="15">
        <v>531.52</v>
      </c>
      <c r="O134" s="4">
        <v>75.931428571428569</v>
      </c>
    </row>
    <row r="135" spans="1:15" x14ac:dyDescent="0.25">
      <c r="A135">
        <v>62</v>
      </c>
      <c r="B135">
        <v>206</v>
      </c>
      <c r="C135">
        <v>5</v>
      </c>
      <c r="D135">
        <v>3</v>
      </c>
      <c r="E135" s="19">
        <f>VLOOKUP(datos_transformados[[#This Row],[Tipo_Paquete]],pesosNumer!$B$3:$C$6,2,0)</f>
        <v>3</v>
      </c>
      <c r="F135" s="4">
        <v>542.59</v>
      </c>
      <c r="G135">
        <f>VLOOKUP(datos_transformados[[#This Row],[Clase_Vuelo]],pesosNumer!$B$3:$C$9,2,0)</f>
        <v>3</v>
      </c>
      <c r="H135">
        <v>4</v>
      </c>
      <c r="I135">
        <f>VLOOKUP(datos_transformados[[#This Row],[Promocion_Aplicada]],pesosNumer!$B$3:$C$11,2,0)</f>
        <v>1</v>
      </c>
      <c r="J135">
        <f>VLOOKUP(datos_transformados[[#This Row],[Estado_Reserva]],pesosNumer!$B$3:$C$15,2,0)</f>
        <v>-1</v>
      </c>
      <c r="K135">
        <f>VLOOKUP(datos_transformados[[#This Row],[Estacionalidad]],pesosNumer!$B$3:$C$16,2,0)</f>
        <v>0</v>
      </c>
      <c r="L135">
        <f>VLOOKUP(datos_transformados[[#This Row],[Cancelacion_reserva]],pesosNumer!$B$3:$C$16,2,0)</f>
        <v>1</v>
      </c>
      <c r="M135">
        <v>1</v>
      </c>
      <c r="N135" s="15">
        <v>180.86333333333334</v>
      </c>
      <c r="O135" s="4">
        <v>108.518</v>
      </c>
    </row>
    <row r="136" spans="1:15" x14ac:dyDescent="0.25">
      <c r="A136">
        <v>36</v>
      </c>
      <c r="B136">
        <v>205</v>
      </c>
      <c r="C136">
        <v>14</v>
      </c>
      <c r="D136">
        <v>2</v>
      </c>
      <c r="E136" s="19">
        <f>VLOOKUP(datos_transformados[[#This Row],[Tipo_Paquete]],pesosNumer!$B$3:$C$6,2,0)</f>
        <v>3</v>
      </c>
      <c r="F136" s="4">
        <v>126.59</v>
      </c>
      <c r="G136">
        <f>VLOOKUP(datos_transformados[[#This Row],[Clase_Vuelo]],pesosNumer!$B$3:$C$9,2,0)</f>
        <v>2</v>
      </c>
      <c r="H136">
        <v>13</v>
      </c>
      <c r="I136">
        <f>VLOOKUP(datos_transformados[[#This Row],[Promocion_Aplicada]],pesosNumer!$B$3:$C$11,2,0)</f>
        <v>0</v>
      </c>
      <c r="J136">
        <f>VLOOKUP(datos_transformados[[#This Row],[Estado_Reserva]],pesosNumer!$B$3:$C$15,2,0)</f>
        <v>1</v>
      </c>
      <c r="K136">
        <f>VLOOKUP(datos_transformados[[#This Row],[Estacionalidad]],pesosNumer!$B$3:$C$16,2,0)</f>
        <v>0</v>
      </c>
      <c r="L136">
        <f>VLOOKUP(datos_transformados[[#This Row],[Cancelacion_reserva]],pesosNumer!$B$3:$C$16,2,0)</f>
        <v>0</v>
      </c>
      <c r="M136">
        <v>1</v>
      </c>
      <c r="N136" s="15">
        <v>63.295000000000002</v>
      </c>
      <c r="O136" s="4">
        <v>9.0421428571428581</v>
      </c>
    </row>
    <row r="137" spans="1:15" x14ac:dyDescent="0.25">
      <c r="A137">
        <v>54</v>
      </c>
      <c r="B137">
        <v>314</v>
      </c>
      <c r="C137">
        <v>10</v>
      </c>
      <c r="D137">
        <v>4</v>
      </c>
      <c r="E137" s="19">
        <f>VLOOKUP(datos_transformados[[#This Row],[Tipo_Paquete]],pesosNumer!$B$3:$C$6,2,0)</f>
        <v>2</v>
      </c>
      <c r="F137" s="4">
        <v>1947.39</v>
      </c>
      <c r="G137">
        <f>VLOOKUP(datos_transformados[[#This Row],[Clase_Vuelo]],pesosNumer!$B$3:$C$9,2,0)</f>
        <v>3</v>
      </c>
      <c r="H137">
        <v>9</v>
      </c>
      <c r="I137">
        <f>VLOOKUP(datos_transformados[[#This Row],[Promocion_Aplicada]],pesosNumer!$B$3:$C$11,2,0)</f>
        <v>1</v>
      </c>
      <c r="J137">
        <f>VLOOKUP(datos_transformados[[#This Row],[Estado_Reserva]],pesosNumer!$B$3:$C$15,2,0)</f>
        <v>0</v>
      </c>
      <c r="K137">
        <f>VLOOKUP(datos_transformados[[#This Row],[Estacionalidad]],pesosNumer!$B$3:$C$16,2,0)</f>
        <v>0</v>
      </c>
      <c r="L137">
        <f>VLOOKUP(datos_transformados[[#This Row],[Cancelacion_reserva]],pesosNumer!$B$3:$C$16,2,0)</f>
        <v>0</v>
      </c>
      <c r="M137">
        <v>4</v>
      </c>
      <c r="N137" s="15">
        <v>486.84750000000003</v>
      </c>
      <c r="O137" s="4">
        <v>194.739</v>
      </c>
    </row>
    <row r="138" spans="1:15" x14ac:dyDescent="0.25">
      <c r="A138">
        <v>28</v>
      </c>
      <c r="B138">
        <v>330</v>
      </c>
      <c r="C138">
        <v>6</v>
      </c>
      <c r="D138">
        <v>4</v>
      </c>
      <c r="E138" s="19">
        <f>VLOOKUP(datos_transformados[[#This Row],[Tipo_Paquete]],pesosNumer!$B$3:$C$6,2,0)</f>
        <v>3</v>
      </c>
      <c r="F138" s="4">
        <v>1743.2</v>
      </c>
      <c r="G138">
        <f>VLOOKUP(datos_transformados[[#This Row],[Clase_Vuelo]],pesosNumer!$B$3:$C$9,2,0)</f>
        <v>3</v>
      </c>
      <c r="H138">
        <v>5</v>
      </c>
      <c r="I138">
        <f>VLOOKUP(datos_transformados[[#This Row],[Promocion_Aplicada]],pesosNumer!$B$3:$C$11,2,0)</f>
        <v>1</v>
      </c>
      <c r="J138">
        <f>VLOOKUP(datos_transformados[[#This Row],[Estado_Reserva]],pesosNumer!$B$3:$C$15,2,0)</f>
        <v>-1</v>
      </c>
      <c r="K138">
        <f>VLOOKUP(datos_transformados[[#This Row],[Estacionalidad]],pesosNumer!$B$3:$C$16,2,0)</f>
        <v>1</v>
      </c>
      <c r="L138">
        <f>VLOOKUP(datos_transformados[[#This Row],[Cancelacion_reserva]],pesosNumer!$B$3:$C$16,2,0)</f>
        <v>1</v>
      </c>
      <c r="M138">
        <v>4</v>
      </c>
      <c r="N138" s="15">
        <v>435.8</v>
      </c>
      <c r="O138" s="4">
        <v>290.53333333333336</v>
      </c>
    </row>
    <row r="139" spans="1:15" x14ac:dyDescent="0.25">
      <c r="A139">
        <v>64</v>
      </c>
      <c r="B139">
        <v>54</v>
      </c>
      <c r="C139">
        <v>1</v>
      </c>
      <c r="D139">
        <v>4</v>
      </c>
      <c r="E139" s="19">
        <f>VLOOKUP(datos_transformados[[#This Row],[Tipo_Paquete]],pesosNumer!$B$3:$C$6,2,0)</f>
        <v>1</v>
      </c>
      <c r="F139" s="4">
        <v>472.91</v>
      </c>
      <c r="G139">
        <f>VLOOKUP(datos_transformados[[#This Row],[Clase_Vuelo]],pesosNumer!$B$3:$C$9,2,0)</f>
        <v>1</v>
      </c>
      <c r="H139">
        <v>0</v>
      </c>
      <c r="I139">
        <f>VLOOKUP(datos_transformados[[#This Row],[Promocion_Aplicada]],pesosNumer!$B$3:$C$11,2,0)</f>
        <v>0</v>
      </c>
      <c r="J139">
        <f>VLOOKUP(datos_transformados[[#This Row],[Estado_Reserva]],pesosNumer!$B$3:$C$15,2,0)</f>
        <v>-1</v>
      </c>
      <c r="K139">
        <f>VLOOKUP(datos_transformados[[#This Row],[Estacionalidad]],pesosNumer!$B$3:$C$16,2,0)</f>
        <v>0</v>
      </c>
      <c r="L139">
        <f>VLOOKUP(datos_transformados[[#This Row],[Cancelacion_reserva]],pesosNumer!$B$3:$C$16,2,0)</f>
        <v>1</v>
      </c>
      <c r="M139">
        <v>5</v>
      </c>
      <c r="N139" s="15">
        <v>118.22750000000001</v>
      </c>
      <c r="O139" s="4">
        <v>472.91</v>
      </c>
    </row>
    <row r="140" spans="1:15" x14ac:dyDescent="0.25">
      <c r="A140">
        <v>34</v>
      </c>
      <c r="B140">
        <v>217</v>
      </c>
      <c r="C140">
        <v>8</v>
      </c>
      <c r="D140">
        <v>3</v>
      </c>
      <c r="E140" s="19">
        <f>VLOOKUP(datos_transformados[[#This Row],[Tipo_Paquete]],pesosNumer!$B$3:$C$6,2,0)</f>
        <v>1</v>
      </c>
      <c r="F140" s="4">
        <v>592.15</v>
      </c>
      <c r="G140">
        <f>VLOOKUP(datos_transformados[[#This Row],[Clase_Vuelo]],pesosNumer!$B$3:$C$9,2,0)</f>
        <v>3</v>
      </c>
      <c r="H140">
        <v>7</v>
      </c>
      <c r="I140">
        <f>VLOOKUP(datos_transformados[[#This Row],[Promocion_Aplicada]],pesosNumer!$B$3:$C$11,2,0)</f>
        <v>1</v>
      </c>
      <c r="J140">
        <f>VLOOKUP(datos_transformados[[#This Row],[Estado_Reserva]],pesosNumer!$B$3:$C$15,2,0)</f>
        <v>1</v>
      </c>
      <c r="K140">
        <f>VLOOKUP(datos_transformados[[#This Row],[Estacionalidad]],pesosNumer!$B$3:$C$16,2,0)</f>
        <v>0</v>
      </c>
      <c r="L140">
        <f>VLOOKUP(datos_transformados[[#This Row],[Cancelacion_reserva]],pesosNumer!$B$3:$C$16,2,0)</f>
        <v>1</v>
      </c>
      <c r="M140">
        <v>5</v>
      </c>
      <c r="N140" s="15">
        <v>197.38333333333333</v>
      </c>
      <c r="O140" s="4">
        <v>74.018749999999997</v>
      </c>
    </row>
    <row r="141" spans="1:15" x14ac:dyDescent="0.25">
      <c r="A141">
        <v>30</v>
      </c>
      <c r="B141">
        <v>148</v>
      </c>
      <c r="C141">
        <v>1</v>
      </c>
      <c r="D141">
        <v>2</v>
      </c>
      <c r="E141" s="19">
        <f>VLOOKUP(datos_transformados[[#This Row],[Tipo_Paquete]],pesosNumer!$B$3:$C$6,2,0)</f>
        <v>1</v>
      </c>
      <c r="F141" s="4">
        <v>150.59</v>
      </c>
      <c r="G141">
        <f>VLOOKUP(datos_transformados[[#This Row],[Clase_Vuelo]],pesosNumer!$B$3:$C$9,2,0)</f>
        <v>1</v>
      </c>
      <c r="H141">
        <v>0</v>
      </c>
      <c r="I141">
        <f>VLOOKUP(datos_transformados[[#This Row],[Promocion_Aplicada]],pesosNumer!$B$3:$C$11,2,0)</f>
        <v>0</v>
      </c>
      <c r="J141">
        <f>VLOOKUP(datos_transformados[[#This Row],[Estado_Reserva]],pesosNumer!$B$3:$C$15,2,0)</f>
        <v>0</v>
      </c>
      <c r="K141">
        <f>VLOOKUP(datos_transformados[[#This Row],[Estacionalidad]],pesosNumer!$B$3:$C$16,2,0)</f>
        <v>1</v>
      </c>
      <c r="L141">
        <f>VLOOKUP(datos_transformados[[#This Row],[Cancelacion_reserva]],pesosNumer!$B$3:$C$16,2,0)</f>
        <v>1</v>
      </c>
      <c r="M141">
        <v>1</v>
      </c>
      <c r="N141" s="15">
        <v>75.295000000000002</v>
      </c>
      <c r="O141" s="4">
        <v>150.59</v>
      </c>
    </row>
    <row r="142" spans="1:15" x14ac:dyDescent="0.25">
      <c r="A142">
        <v>51</v>
      </c>
      <c r="B142">
        <v>236</v>
      </c>
      <c r="C142">
        <v>6</v>
      </c>
      <c r="D142">
        <v>4</v>
      </c>
      <c r="E142" s="19">
        <f>VLOOKUP(datos_transformados[[#This Row],[Tipo_Paquete]],pesosNumer!$B$3:$C$6,2,0)</f>
        <v>2</v>
      </c>
      <c r="F142" s="4">
        <v>1467.64</v>
      </c>
      <c r="G142">
        <f>VLOOKUP(datos_transformados[[#This Row],[Clase_Vuelo]],pesosNumer!$B$3:$C$9,2,0)</f>
        <v>1</v>
      </c>
      <c r="H142">
        <v>5</v>
      </c>
      <c r="I142">
        <f>VLOOKUP(datos_transformados[[#This Row],[Promocion_Aplicada]],pesosNumer!$B$3:$C$11,2,0)</f>
        <v>0</v>
      </c>
      <c r="J142">
        <f>VLOOKUP(datos_transformados[[#This Row],[Estado_Reserva]],pesosNumer!$B$3:$C$15,2,0)</f>
        <v>-1</v>
      </c>
      <c r="K142">
        <f>VLOOKUP(datos_transformados[[#This Row],[Estacionalidad]],pesosNumer!$B$3:$C$16,2,0)</f>
        <v>1</v>
      </c>
      <c r="L142">
        <f>VLOOKUP(datos_transformados[[#This Row],[Cancelacion_reserva]],pesosNumer!$B$3:$C$16,2,0)</f>
        <v>0</v>
      </c>
      <c r="M142">
        <v>4</v>
      </c>
      <c r="N142" s="15">
        <v>366.91</v>
      </c>
      <c r="O142" s="4">
        <v>244.60666666666668</v>
      </c>
    </row>
    <row r="143" spans="1:15" x14ac:dyDescent="0.25">
      <c r="A143">
        <v>39</v>
      </c>
      <c r="B143">
        <v>43</v>
      </c>
      <c r="C143">
        <v>9</v>
      </c>
      <c r="D143">
        <v>2</v>
      </c>
      <c r="E143" s="19">
        <f>VLOOKUP(datos_transformados[[#This Row],[Tipo_Paquete]],pesosNumer!$B$3:$C$6,2,0)</f>
        <v>2</v>
      </c>
      <c r="F143" s="4">
        <v>1396.9</v>
      </c>
      <c r="G143">
        <f>VLOOKUP(datos_transformados[[#This Row],[Clase_Vuelo]],pesosNumer!$B$3:$C$9,2,0)</f>
        <v>3</v>
      </c>
      <c r="H143">
        <v>8</v>
      </c>
      <c r="I143">
        <f>VLOOKUP(datos_transformados[[#This Row],[Promocion_Aplicada]],pesosNumer!$B$3:$C$11,2,0)</f>
        <v>1</v>
      </c>
      <c r="J143">
        <f>VLOOKUP(datos_transformados[[#This Row],[Estado_Reserva]],pesosNumer!$B$3:$C$15,2,0)</f>
        <v>1</v>
      </c>
      <c r="K143">
        <f>VLOOKUP(datos_transformados[[#This Row],[Estacionalidad]],pesosNumer!$B$3:$C$16,2,0)</f>
        <v>0</v>
      </c>
      <c r="L143">
        <f>VLOOKUP(datos_transformados[[#This Row],[Cancelacion_reserva]],pesosNumer!$B$3:$C$16,2,0)</f>
        <v>0</v>
      </c>
      <c r="M143">
        <v>5</v>
      </c>
      <c r="N143" s="15">
        <v>698.45</v>
      </c>
      <c r="O143" s="4">
        <v>155.21111111111111</v>
      </c>
    </row>
    <row r="144" spans="1:15" x14ac:dyDescent="0.25">
      <c r="A144">
        <v>48</v>
      </c>
      <c r="B144">
        <v>78</v>
      </c>
      <c r="C144">
        <v>13</v>
      </c>
      <c r="D144">
        <v>1</v>
      </c>
      <c r="E144" s="19">
        <f>VLOOKUP(datos_transformados[[#This Row],[Tipo_Paquete]],pesosNumer!$B$3:$C$6,2,0)</f>
        <v>2</v>
      </c>
      <c r="F144" s="4">
        <v>1898.64</v>
      </c>
      <c r="G144">
        <f>VLOOKUP(datos_transformados[[#This Row],[Clase_Vuelo]],pesosNumer!$B$3:$C$9,2,0)</f>
        <v>1</v>
      </c>
      <c r="H144">
        <v>12</v>
      </c>
      <c r="I144">
        <f>VLOOKUP(datos_transformados[[#This Row],[Promocion_Aplicada]],pesosNumer!$B$3:$C$11,2,0)</f>
        <v>1</v>
      </c>
      <c r="J144">
        <f>VLOOKUP(datos_transformados[[#This Row],[Estado_Reserva]],pesosNumer!$B$3:$C$15,2,0)</f>
        <v>0</v>
      </c>
      <c r="K144">
        <f>VLOOKUP(datos_transformados[[#This Row],[Estacionalidad]],pesosNumer!$B$3:$C$16,2,0)</f>
        <v>0</v>
      </c>
      <c r="L144">
        <f>VLOOKUP(datos_transformados[[#This Row],[Cancelacion_reserva]],pesosNumer!$B$3:$C$16,2,0)</f>
        <v>0</v>
      </c>
      <c r="M144">
        <v>4</v>
      </c>
      <c r="N144" s="15">
        <v>1898.64</v>
      </c>
      <c r="O144" s="4">
        <v>146.04923076923077</v>
      </c>
    </row>
    <row r="145" spans="1:15" x14ac:dyDescent="0.25">
      <c r="A145">
        <v>63</v>
      </c>
      <c r="B145">
        <v>63</v>
      </c>
      <c r="C145">
        <v>2</v>
      </c>
      <c r="D145">
        <v>2</v>
      </c>
      <c r="E145" s="19">
        <f>VLOOKUP(datos_transformados[[#This Row],[Tipo_Paquete]],pesosNumer!$B$3:$C$6,2,0)</f>
        <v>3</v>
      </c>
      <c r="F145" s="4">
        <v>1919.09</v>
      </c>
      <c r="G145">
        <f>VLOOKUP(datos_transformados[[#This Row],[Clase_Vuelo]],pesosNumer!$B$3:$C$9,2,0)</f>
        <v>2</v>
      </c>
      <c r="H145">
        <v>1</v>
      </c>
      <c r="I145">
        <f>VLOOKUP(datos_transformados[[#This Row],[Promocion_Aplicada]],pesosNumer!$B$3:$C$11,2,0)</f>
        <v>1</v>
      </c>
      <c r="J145">
        <f>VLOOKUP(datos_transformados[[#This Row],[Estado_Reserva]],pesosNumer!$B$3:$C$15,2,0)</f>
        <v>-1</v>
      </c>
      <c r="K145">
        <f>VLOOKUP(datos_transformados[[#This Row],[Estacionalidad]],pesosNumer!$B$3:$C$16,2,0)</f>
        <v>1</v>
      </c>
      <c r="L145">
        <f>VLOOKUP(datos_transformados[[#This Row],[Cancelacion_reserva]],pesosNumer!$B$3:$C$16,2,0)</f>
        <v>1</v>
      </c>
      <c r="M145">
        <v>5</v>
      </c>
      <c r="N145" s="15">
        <v>959.54499999999996</v>
      </c>
      <c r="O145" s="4">
        <v>959.54499999999996</v>
      </c>
    </row>
    <row r="146" spans="1:15" x14ac:dyDescent="0.25">
      <c r="A146">
        <v>50</v>
      </c>
      <c r="B146">
        <v>166</v>
      </c>
      <c r="C146">
        <v>6</v>
      </c>
      <c r="D146">
        <v>3</v>
      </c>
      <c r="E146" s="19">
        <f>VLOOKUP(datos_transformados[[#This Row],[Tipo_Paquete]],pesosNumer!$B$3:$C$6,2,0)</f>
        <v>3</v>
      </c>
      <c r="F146" s="4">
        <v>675.22</v>
      </c>
      <c r="G146">
        <f>VLOOKUP(datos_transformados[[#This Row],[Clase_Vuelo]],pesosNumer!$B$3:$C$9,2,0)</f>
        <v>2</v>
      </c>
      <c r="H146">
        <v>5</v>
      </c>
      <c r="I146">
        <f>VLOOKUP(datos_transformados[[#This Row],[Promocion_Aplicada]],pesosNumer!$B$3:$C$11,2,0)</f>
        <v>0</v>
      </c>
      <c r="J146">
        <f>VLOOKUP(datos_transformados[[#This Row],[Estado_Reserva]],pesosNumer!$B$3:$C$15,2,0)</f>
        <v>-1</v>
      </c>
      <c r="K146">
        <f>VLOOKUP(datos_transformados[[#This Row],[Estacionalidad]],pesosNumer!$B$3:$C$16,2,0)</f>
        <v>1</v>
      </c>
      <c r="L146">
        <f>VLOOKUP(datos_transformados[[#This Row],[Cancelacion_reserva]],pesosNumer!$B$3:$C$16,2,0)</f>
        <v>0</v>
      </c>
      <c r="M146">
        <v>4</v>
      </c>
      <c r="N146" s="15">
        <v>225.07333333333335</v>
      </c>
      <c r="O146" s="4">
        <v>112.53666666666668</v>
      </c>
    </row>
    <row r="147" spans="1:15" x14ac:dyDescent="0.25">
      <c r="A147">
        <v>27</v>
      </c>
      <c r="B147">
        <v>363</v>
      </c>
      <c r="C147">
        <v>2</v>
      </c>
      <c r="D147">
        <v>3</v>
      </c>
      <c r="E147" s="19">
        <f>VLOOKUP(datos_transformados[[#This Row],[Tipo_Paquete]],pesosNumer!$B$3:$C$6,2,0)</f>
        <v>1</v>
      </c>
      <c r="F147" s="4">
        <v>186.64</v>
      </c>
      <c r="G147">
        <f>VLOOKUP(datos_transformados[[#This Row],[Clase_Vuelo]],pesosNumer!$B$3:$C$9,2,0)</f>
        <v>3</v>
      </c>
      <c r="H147">
        <v>1</v>
      </c>
      <c r="I147">
        <f>VLOOKUP(datos_transformados[[#This Row],[Promocion_Aplicada]],pesosNumer!$B$3:$C$11,2,0)</f>
        <v>0</v>
      </c>
      <c r="J147">
        <f>VLOOKUP(datos_transformados[[#This Row],[Estado_Reserva]],pesosNumer!$B$3:$C$15,2,0)</f>
        <v>0</v>
      </c>
      <c r="K147">
        <f>VLOOKUP(datos_transformados[[#This Row],[Estacionalidad]],pesosNumer!$B$3:$C$16,2,0)</f>
        <v>0</v>
      </c>
      <c r="L147">
        <f>VLOOKUP(datos_transformados[[#This Row],[Cancelacion_reserva]],pesosNumer!$B$3:$C$16,2,0)</f>
        <v>1</v>
      </c>
      <c r="M147">
        <v>3</v>
      </c>
      <c r="N147" s="15">
        <v>62.213333333333331</v>
      </c>
      <c r="O147" s="4">
        <v>93.32</v>
      </c>
    </row>
    <row r="148" spans="1:15" x14ac:dyDescent="0.25">
      <c r="A148">
        <v>39</v>
      </c>
      <c r="B148">
        <v>217</v>
      </c>
      <c r="C148">
        <v>10</v>
      </c>
      <c r="D148">
        <v>3</v>
      </c>
      <c r="E148" s="19">
        <f>VLOOKUP(datos_transformados[[#This Row],[Tipo_Paquete]],pesosNumer!$B$3:$C$6,2,0)</f>
        <v>2</v>
      </c>
      <c r="F148" s="4">
        <v>1059.3</v>
      </c>
      <c r="G148">
        <f>VLOOKUP(datos_transformados[[#This Row],[Clase_Vuelo]],pesosNumer!$B$3:$C$9,2,0)</f>
        <v>3</v>
      </c>
      <c r="H148">
        <v>9</v>
      </c>
      <c r="I148">
        <f>VLOOKUP(datos_transformados[[#This Row],[Promocion_Aplicada]],pesosNumer!$B$3:$C$11,2,0)</f>
        <v>0</v>
      </c>
      <c r="J148">
        <f>VLOOKUP(datos_transformados[[#This Row],[Estado_Reserva]],pesosNumer!$B$3:$C$15,2,0)</f>
        <v>1</v>
      </c>
      <c r="K148">
        <f>VLOOKUP(datos_transformados[[#This Row],[Estacionalidad]],pesosNumer!$B$3:$C$16,2,0)</f>
        <v>0</v>
      </c>
      <c r="L148">
        <f>VLOOKUP(datos_transformados[[#This Row],[Cancelacion_reserva]],pesosNumer!$B$3:$C$16,2,0)</f>
        <v>0</v>
      </c>
      <c r="M148">
        <v>3</v>
      </c>
      <c r="N148" s="15">
        <v>353.09999999999997</v>
      </c>
      <c r="O148" s="4">
        <v>105.92999999999999</v>
      </c>
    </row>
    <row r="149" spans="1:15" x14ac:dyDescent="0.25">
      <c r="A149">
        <v>37</v>
      </c>
      <c r="B149">
        <v>127</v>
      </c>
      <c r="C149">
        <v>13</v>
      </c>
      <c r="D149">
        <v>4</v>
      </c>
      <c r="E149" s="19">
        <f>VLOOKUP(datos_transformados[[#This Row],[Tipo_Paquete]],pesosNumer!$B$3:$C$6,2,0)</f>
        <v>1</v>
      </c>
      <c r="F149" s="4">
        <v>1714.35</v>
      </c>
      <c r="G149">
        <f>VLOOKUP(datos_transformados[[#This Row],[Clase_Vuelo]],pesosNumer!$B$3:$C$9,2,0)</f>
        <v>1</v>
      </c>
      <c r="H149">
        <v>12</v>
      </c>
      <c r="I149">
        <f>VLOOKUP(datos_transformados[[#This Row],[Promocion_Aplicada]],pesosNumer!$B$3:$C$11,2,0)</f>
        <v>0</v>
      </c>
      <c r="J149">
        <f>VLOOKUP(datos_transformados[[#This Row],[Estado_Reserva]],pesosNumer!$B$3:$C$15,2,0)</f>
        <v>-1</v>
      </c>
      <c r="K149">
        <f>VLOOKUP(datos_transformados[[#This Row],[Estacionalidad]],pesosNumer!$B$3:$C$16,2,0)</f>
        <v>0</v>
      </c>
      <c r="L149">
        <f>VLOOKUP(datos_transformados[[#This Row],[Cancelacion_reserva]],pesosNumer!$B$3:$C$16,2,0)</f>
        <v>0</v>
      </c>
      <c r="M149">
        <v>5</v>
      </c>
      <c r="N149" s="15">
        <v>428.58749999999998</v>
      </c>
      <c r="O149" s="4">
        <v>131.87307692307692</v>
      </c>
    </row>
    <row r="150" spans="1:15" x14ac:dyDescent="0.25">
      <c r="A150">
        <v>60</v>
      </c>
      <c r="B150">
        <v>11</v>
      </c>
      <c r="C150">
        <v>14</v>
      </c>
      <c r="D150">
        <v>4</v>
      </c>
      <c r="E150" s="19">
        <f>VLOOKUP(datos_transformados[[#This Row],[Tipo_Paquete]],pesosNumer!$B$3:$C$6,2,0)</f>
        <v>3</v>
      </c>
      <c r="F150" s="4">
        <v>1689.72</v>
      </c>
      <c r="G150">
        <f>VLOOKUP(datos_transformados[[#This Row],[Clase_Vuelo]],pesosNumer!$B$3:$C$9,2,0)</f>
        <v>1</v>
      </c>
      <c r="H150">
        <v>13</v>
      </c>
      <c r="I150">
        <f>VLOOKUP(datos_transformados[[#This Row],[Promocion_Aplicada]],pesosNumer!$B$3:$C$11,2,0)</f>
        <v>1</v>
      </c>
      <c r="J150">
        <f>VLOOKUP(datos_transformados[[#This Row],[Estado_Reserva]],pesosNumer!$B$3:$C$15,2,0)</f>
        <v>1</v>
      </c>
      <c r="K150">
        <f>VLOOKUP(datos_transformados[[#This Row],[Estacionalidad]],pesosNumer!$B$3:$C$16,2,0)</f>
        <v>0</v>
      </c>
      <c r="L150">
        <f>VLOOKUP(datos_transformados[[#This Row],[Cancelacion_reserva]],pesosNumer!$B$3:$C$16,2,0)</f>
        <v>0</v>
      </c>
      <c r="M150">
        <v>5</v>
      </c>
      <c r="N150" s="15">
        <v>422.43</v>
      </c>
      <c r="O150" s="4">
        <v>120.69428571428571</v>
      </c>
    </row>
    <row r="151" spans="1:15" x14ac:dyDescent="0.25">
      <c r="A151">
        <v>26</v>
      </c>
      <c r="B151">
        <v>84</v>
      </c>
      <c r="C151">
        <v>6</v>
      </c>
      <c r="D151">
        <v>3</v>
      </c>
      <c r="E151" s="19">
        <f>VLOOKUP(datos_transformados[[#This Row],[Tipo_Paquete]],pesosNumer!$B$3:$C$6,2,0)</f>
        <v>3</v>
      </c>
      <c r="F151" s="4">
        <v>124.29</v>
      </c>
      <c r="G151">
        <f>VLOOKUP(datos_transformados[[#This Row],[Clase_Vuelo]],pesosNumer!$B$3:$C$9,2,0)</f>
        <v>2</v>
      </c>
      <c r="H151">
        <v>5</v>
      </c>
      <c r="I151">
        <f>VLOOKUP(datos_transformados[[#This Row],[Promocion_Aplicada]],pesosNumer!$B$3:$C$11,2,0)</f>
        <v>1</v>
      </c>
      <c r="J151">
        <f>VLOOKUP(datos_transformados[[#This Row],[Estado_Reserva]],pesosNumer!$B$3:$C$15,2,0)</f>
        <v>-1</v>
      </c>
      <c r="K151">
        <f>VLOOKUP(datos_transformados[[#This Row],[Estacionalidad]],pesosNumer!$B$3:$C$16,2,0)</f>
        <v>1</v>
      </c>
      <c r="L151">
        <f>VLOOKUP(datos_transformados[[#This Row],[Cancelacion_reserva]],pesosNumer!$B$3:$C$16,2,0)</f>
        <v>1</v>
      </c>
      <c r="M151">
        <v>3</v>
      </c>
      <c r="N151" s="15">
        <v>41.43</v>
      </c>
      <c r="O151" s="4">
        <v>20.715</v>
      </c>
    </row>
    <row r="152" spans="1:15" x14ac:dyDescent="0.25">
      <c r="A152">
        <v>55</v>
      </c>
      <c r="B152">
        <v>171</v>
      </c>
      <c r="C152">
        <v>8</v>
      </c>
      <c r="D152">
        <v>4</v>
      </c>
      <c r="E152" s="19">
        <f>VLOOKUP(datos_transformados[[#This Row],[Tipo_Paquete]],pesosNumer!$B$3:$C$6,2,0)</f>
        <v>1</v>
      </c>
      <c r="F152" s="4">
        <v>735.33</v>
      </c>
      <c r="G152">
        <f>VLOOKUP(datos_transformados[[#This Row],[Clase_Vuelo]],pesosNumer!$B$3:$C$9,2,0)</f>
        <v>1</v>
      </c>
      <c r="H152">
        <v>7</v>
      </c>
      <c r="I152">
        <f>VLOOKUP(datos_transformados[[#This Row],[Promocion_Aplicada]],pesosNumer!$B$3:$C$11,2,0)</f>
        <v>0</v>
      </c>
      <c r="J152">
        <f>VLOOKUP(datos_transformados[[#This Row],[Estado_Reserva]],pesosNumer!$B$3:$C$15,2,0)</f>
        <v>-1</v>
      </c>
      <c r="K152">
        <f>VLOOKUP(datos_transformados[[#This Row],[Estacionalidad]],pesosNumer!$B$3:$C$16,2,0)</f>
        <v>0</v>
      </c>
      <c r="L152">
        <f>VLOOKUP(datos_transformados[[#This Row],[Cancelacion_reserva]],pesosNumer!$B$3:$C$16,2,0)</f>
        <v>1</v>
      </c>
      <c r="M152">
        <v>5</v>
      </c>
      <c r="N152" s="15">
        <v>183.83250000000001</v>
      </c>
      <c r="O152" s="4">
        <v>91.916250000000005</v>
      </c>
    </row>
    <row r="153" spans="1:15" x14ac:dyDescent="0.25">
      <c r="A153">
        <v>24</v>
      </c>
      <c r="B153">
        <v>110</v>
      </c>
      <c r="C153">
        <v>8</v>
      </c>
      <c r="D153">
        <v>1</v>
      </c>
      <c r="E153" s="19">
        <f>VLOOKUP(datos_transformados[[#This Row],[Tipo_Paquete]],pesosNumer!$B$3:$C$6,2,0)</f>
        <v>2</v>
      </c>
      <c r="F153" s="4">
        <v>914.58</v>
      </c>
      <c r="G153">
        <f>VLOOKUP(datos_transformados[[#This Row],[Clase_Vuelo]],pesosNumer!$B$3:$C$9,2,0)</f>
        <v>2</v>
      </c>
      <c r="H153">
        <v>7</v>
      </c>
      <c r="I153">
        <f>VLOOKUP(datos_transformados[[#This Row],[Promocion_Aplicada]],pesosNumer!$B$3:$C$11,2,0)</f>
        <v>1</v>
      </c>
      <c r="J153">
        <f>VLOOKUP(datos_transformados[[#This Row],[Estado_Reserva]],pesosNumer!$B$3:$C$15,2,0)</f>
        <v>0</v>
      </c>
      <c r="K153">
        <f>VLOOKUP(datos_transformados[[#This Row],[Estacionalidad]],pesosNumer!$B$3:$C$16,2,0)</f>
        <v>0</v>
      </c>
      <c r="L153">
        <f>VLOOKUP(datos_transformados[[#This Row],[Cancelacion_reserva]],pesosNumer!$B$3:$C$16,2,0)</f>
        <v>1</v>
      </c>
      <c r="M153">
        <v>4</v>
      </c>
      <c r="N153" s="15">
        <v>914.58</v>
      </c>
      <c r="O153" s="4">
        <v>114.32250000000001</v>
      </c>
    </row>
    <row r="154" spans="1:15" x14ac:dyDescent="0.25">
      <c r="A154">
        <v>47</v>
      </c>
      <c r="B154">
        <v>190</v>
      </c>
      <c r="C154">
        <v>9</v>
      </c>
      <c r="D154">
        <v>2</v>
      </c>
      <c r="E154" s="19">
        <f>VLOOKUP(datos_transformados[[#This Row],[Tipo_Paquete]],pesosNumer!$B$3:$C$6,2,0)</f>
        <v>2</v>
      </c>
      <c r="F154" s="4">
        <v>805.16</v>
      </c>
      <c r="G154">
        <f>VLOOKUP(datos_transformados[[#This Row],[Clase_Vuelo]],pesosNumer!$B$3:$C$9,2,0)</f>
        <v>2</v>
      </c>
      <c r="H154">
        <v>8</v>
      </c>
      <c r="I154">
        <f>VLOOKUP(datos_transformados[[#This Row],[Promocion_Aplicada]],pesosNumer!$B$3:$C$11,2,0)</f>
        <v>1</v>
      </c>
      <c r="J154">
        <f>VLOOKUP(datos_transformados[[#This Row],[Estado_Reserva]],pesosNumer!$B$3:$C$15,2,0)</f>
        <v>-1</v>
      </c>
      <c r="K154">
        <f>VLOOKUP(datos_transformados[[#This Row],[Estacionalidad]],pesosNumer!$B$3:$C$16,2,0)</f>
        <v>1</v>
      </c>
      <c r="L154">
        <f>VLOOKUP(datos_transformados[[#This Row],[Cancelacion_reserva]],pesosNumer!$B$3:$C$16,2,0)</f>
        <v>1</v>
      </c>
      <c r="M154">
        <v>3</v>
      </c>
      <c r="N154" s="15">
        <v>402.58</v>
      </c>
      <c r="O154" s="4">
        <v>89.462222222222223</v>
      </c>
    </row>
    <row r="155" spans="1:15" x14ac:dyDescent="0.25">
      <c r="A155">
        <v>29</v>
      </c>
      <c r="B155">
        <v>106</v>
      </c>
      <c r="C155">
        <v>14</v>
      </c>
      <c r="D155">
        <v>4</v>
      </c>
      <c r="E155" s="19">
        <f>VLOOKUP(datos_transformados[[#This Row],[Tipo_Paquete]],pesosNumer!$B$3:$C$6,2,0)</f>
        <v>2</v>
      </c>
      <c r="F155" s="4">
        <v>524.27</v>
      </c>
      <c r="G155">
        <f>VLOOKUP(datos_transformados[[#This Row],[Clase_Vuelo]],pesosNumer!$B$3:$C$9,2,0)</f>
        <v>2</v>
      </c>
      <c r="H155">
        <v>13</v>
      </c>
      <c r="I155">
        <f>VLOOKUP(datos_transformados[[#This Row],[Promocion_Aplicada]],pesosNumer!$B$3:$C$11,2,0)</f>
        <v>1</v>
      </c>
      <c r="J155">
        <f>VLOOKUP(datos_transformados[[#This Row],[Estado_Reserva]],pesosNumer!$B$3:$C$15,2,0)</f>
        <v>-1</v>
      </c>
      <c r="K155">
        <f>VLOOKUP(datos_transformados[[#This Row],[Estacionalidad]],pesosNumer!$B$3:$C$16,2,0)</f>
        <v>0</v>
      </c>
      <c r="L155">
        <f>VLOOKUP(datos_transformados[[#This Row],[Cancelacion_reserva]],pesosNumer!$B$3:$C$16,2,0)</f>
        <v>1</v>
      </c>
      <c r="M155">
        <v>1</v>
      </c>
      <c r="N155" s="15">
        <v>131.0675</v>
      </c>
      <c r="O155" s="4">
        <v>37.447857142857139</v>
      </c>
    </row>
    <row r="156" spans="1:15" x14ac:dyDescent="0.25">
      <c r="A156">
        <v>59</v>
      </c>
      <c r="B156">
        <v>20</v>
      </c>
      <c r="C156">
        <v>7</v>
      </c>
      <c r="D156">
        <v>2</v>
      </c>
      <c r="E156" s="19">
        <f>VLOOKUP(datos_transformados[[#This Row],[Tipo_Paquete]],pesosNumer!$B$3:$C$6,2,0)</f>
        <v>3</v>
      </c>
      <c r="F156" s="4">
        <v>1796.59</v>
      </c>
      <c r="G156">
        <f>VLOOKUP(datos_transformados[[#This Row],[Clase_Vuelo]],pesosNumer!$B$3:$C$9,2,0)</f>
        <v>1</v>
      </c>
      <c r="H156">
        <v>6</v>
      </c>
      <c r="I156">
        <f>VLOOKUP(datos_transformados[[#This Row],[Promocion_Aplicada]],pesosNumer!$B$3:$C$11,2,0)</f>
        <v>1</v>
      </c>
      <c r="J156">
        <f>VLOOKUP(datos_transformados[[#This Row],[Estado_Reserva]],pesosNumer!$B$3:$C$15,2,0)</f>
        <v>0</v>
      </c>
      <c r="K156">
        <f>VLOOKUP(datos_transformados[[#This Row],[Estacionalidad]],pesosNumer!$B$3:$C$16,2,0)</f>
        <v>0</v>
      </c>
      <c r="L156">
        <f>VLOOKUP(datos_transformados[[#This Row],[Cancelacion_reserva]],pesosNumer!$B$3:$C$16,2,0)</f>
        <v>0</v>
      </c>
      <c r="M156">
        <v>2</v>
      </c>
      <c r="N156" s="15">
        <v>898.29499999999996</v>
      </c>
      <c r="O156" s="4">
        <v>256.65571428571428</v>
      </c>
    </row>
    <row r="157" spans="1:15" x14ac:dyDescent="0.25">
      <c r="A157">
        <v>26</v>
      </c>
      <c r="B157">
        <v>43</v>
      </c>
      <c r="C157">
        <v>13</v>
      </c>
      <c r="D157">
        <v>1</v>
      </c>
      <c r="E157" s="19">
        <f>VLOOKUP(datos_transformados[[#This Row],[Tipo_Paquete]],pesosNumer!$B$3:$C$6,2,0)</f>
        <v>1</v>
      </c>
      <c r="F157" s="4">
        <v>747.39</v>
      </c>
      <c r="G157">
        <f>VLOOKUP(datos_transformados[[#This Row],[Clase_Vuelo]],pesosNumer!$B$3:$C$9,2,0)</f>
        <v>1</v>
      </c>
      <c r="H157">
        <v>12</v>
      </c>
      <c r="I157">
        <f>VLOOKUP(datos_transformados[[#This Row],[Promocion_Aplicada]],pesosNumer!$B$3:$C$11,2,0)</f>
        <v>0</v>
      </c>
      <c r="J157">
        <f>VLOOKUP(datos_transformados[[#This Row],[Estado_Reserva]],pesosNumer!$B$3:$C$15,2,0)</f>
        <v>-1</v>
      </c>
      <c r="K157">
        <f>VLOOKUP(datos_transformados[[#This Row],[Estacionalidad]],pesosNumer!$B$3:$C$16,2,0)</f>
        <v>1</v>
      </c>
      <c r="L157">
        <f>VLOOKUP(datos_transformados[[#This Row],[Cancelacion_reserva]],pesosNumer!$B$3:$C$16,2,0)</f>
        <v>1</v>
      </c>
      <c r="M157">
        <v>1</v>
      </c>
      <c r="N157" s="15">
        <v>747.39</v>
      </c>
      <c r="O157" s="4">
        <v>57.491538461538461</v>
      </c>
    </row>
    <row r="158" spans="1:15" x14ac:dyDescent="0.25">
      <c r="A158">
        <v>43</v>
      </c>
      <c r="B158">
        <v>52</v>
      </c>
      <c r="C158">
        <v>7</v>
      </c>
      <c r="D158">
        <v>4</v>
      </c>
      <c r="E158" s="19">
        <f>VLOOKUP(datos_transformados[[#This Row],[Tipo_Paquete]],pesosNumer!$B$3:$C$6,2,0)</f>
        <v>3</v>
      </c>
      <c r="F158" s="4">
        <v>415.6</v>
      </c>
      <c r="G158">
        <f>VLOOKUP(datos_transformados[[#This Row],[Clase_Vuelo]],pesosNumer!$B$3:$C$9,2,0)</f>
        <v>3</v>
      </c>
      <c r="H158">
        <v>6</v>
      </c>
      <c r="I158">
        <f>VLOOKUP(datos_transformados[[#This Row],[Promocion_Aplicada]],pesosNumer!$B$3:$C$11,2,0)</f>
        <v>0</v>
      </c>
      <c r="J158">
        <f>VLOOKUP(datos_transformados[[#This Row],[Estado_Reserva]],pesosNumer!$B$3:$C$15,2,0)</f>
        <v>-1</v>
      </c>
      <c r="K158">
        <f>VLOOKUP(datos_transformados[[#This Row],[Estacionalidad]],pesosNumer!$B$3:$C$16,2,0)</f>
        <v>1</v>
      </c>
      <c r="L158">
        <f>VLOOKUP(datos_transformados[[#This Row],[Cancelacion_reserva]],pesosNumer!$B$3:$C$16,2,0)</f>
        <v>1</v>
      </c>
      <c r="M158">
        <v>5</v>
      </c>
      <c r="N158" s="15">
        <v>103.9</v>
      </c>
      <c r="O158" s="4">
        <v>59.371428571428574</v>
      </c>
    </row>
    <row r="159" spans="1:15" x14ac:dyDescent="0.25">
      <c r="A159">
        <v>53</v>
      </c>
      <c r="B159">
        <v>51</v>
      </c>
      <c r="C159">
        <v>13</v>
      </c>
      <c r="D159">
        <v>1</v>
      </c>
      <c r="E159" s="19">
        <f>VLOOKUP(datos_transformados[[#This Row],[Tipo_Paquete]],pesosNumer!$B$3:$C$6,2,0)</f>
        <v>1</v>
      </c>
      <c r="F159" s="4">
        <v>1999.65</v>
      </c>
      <c r="G159">
        <f>VLOOKUP(datos_transformados[[#This Row],[Clase_Vuelo]],pesosNumer!$B$3:$C$9,2,0)</f>
        <v>3</v>
      </c>
      <c r="H159">
        <v>12</v>
      </c>
      <c r="I159">
        <f>VLOOKUP(datos_transformados[[#This Row],[Promocion_Aplicada]],pesosNumer!$B$3:$C$11,2,0)</f>
        <v>0</v>
      </c>
      <c r="J159">
        <f>VLOOKUP(datos_transformados[[#This Row],[Estado_Reserva]],pesosNumer!$B$3:$C$15,2,0)</f>
        <v>0</v>
      </c>
      <c r="K159">
        <f>VLOOKUP(datos_transformados[[#This Row],[Estacionalidad]],pesosNumer!$B$3:$C$16,2,0)</f>
        <v>0</v>
      </c>
      <c r="L159">
        <f>VLOOKUP(datos_transformados[[#This Row],[Cancelacion_reserva]],pesosNumer!$B$3:$C$16,2,0)</f>
        <v>0</v>
      </c>
      <c r="M159">
        <v>5</v>
      </c>
      <c r="N159" s="15">
        <v>1999.65</v>
      </c>
      <c r="O159" s="4">
        <v>153.81923076923078</v>
      </c>
    </row>
    <row r="160" spans="1:15" x14ac:dyDescent="0.25">
      <c r="A160">
        <v>45</v>
      </c>
      <c r="B160">
        <v>121</v>
      </c>
      <c r="C160">
        <v>2</v>
      </c>
      <c r="D160">
        <v>2</v>
      </c>
      <c r="E160" s="19">
        <f>VLOOKUP(datos_transformados[[#This Row],[Tipo_Paquete]],pesosNumer!$B$3:$C$6,2,0)</f>
        <v>3</v>
      </c>
      <c r="F160" s="4">
        <v>659.73</v>
      </c>
      <c r="G160">
        <f>VLOOKUP(datos_transformados[[#This Row],[Clase_Vuelo]],pesosNumer!$B$3:$C$9,2,0)</f>
        <v>1</v>
      </c>
      <c r="H160">
        <v>1</v>
      </c>
      <c r="I160">
        <f>VLOOKUP(datos_transformados[[#This Row],[Promocion_Aplicada]],pesosNumer!$B$3:$C$11,2,0)</f>
        <v>0</v>
      </c>
      <c r="J160">
        <f>VLOOKUP(datos_transformados[[#This Row],[Estado_Reserva]],pesosNumer!$B$3:$C$15,2,0)</f>
        <v>0</v>
      </c>
      <c r="K160">
        <f>VLOOKUP(datos_transformados[[#This Row],[Estacionalidad]],pesosNumer!$B$3:$C$16,2,0)</f>
        <v>0</v>
      </c>
      <c r="L160">
        <f>VLOOKUP(datos_transformados[[#This Row],[Cancelacion_reserva]],pesosNumer!$B$3:$C$16,2,0)</f>
        <v>0</v>
      </c>
      <c r="M160">
        <v>4</v>
      </c>
      <c r="N160" s="15">
        <v>329.86500000000001</v>
      </c>
      <c r="O160" s="4">
        <v>329.86500000000001</v>
      </c>
    </row>
    <row r="161" spans="1:15" x14ac:dyDescent="0.25">
      <c r="A161">
        <v>32</v>
      </c>
      <c r="B161">
        <v>213</v>
      </c>
      <c r="C161">
        <v>1</v>
      </c>
      <c r="D161">
        <v>3</v>
      </c>
      <c r="E161" s="19">
        <f>VLOOKUP(datos_transformados[[#This Row],[Tipo_Paquete]],pesosNumer!$B$3:$C$6,2,0)</f>
        <v>2</v>
      </c>
      <c r="F161" s="4">
        <v>994.43</v>
      </c>
      <c r="G161">
        <f>VLOOKUP(datos_transformados[[#This Row],[Clase_Vuelo]],pesosNumer!$B$3:$C$9,2,0)</f>
        <v>3</v>
      </c>
      <c r="H161">
        <v>0</v>
      </c>
      <c r="I161">
        <f>VLOOKUP(datos_transformados[[#This Row],[Promocion_Aplicada]],pesosNumer!$B$3:$C$11,2,0)</f>
        <v>1</v>
      </c>
      <c r="J161">
        <f>VLOOKUP(datos_transformados[[#This Row],[Estado_Reserva]],pesosNumer!$B$3:$C$15,2,0)</f>
        <v>1</v>
      </c>
      <c r="K161">
        <f>VLOOKUP(datos_transformados[[#This Row],[Estacionalidad]],pesosNumer!$B$3:$C$16,2,0)</f>
        <v>0</v>
      </c>
      <c r="L161">
        <f>VLOOKUP(datos_transformados[[#This Row],[Cancelacion_reserva]],pesosNumer!$B$3:$C$16,2,0)</f>
        <v>0</v>
      </c>
      <c r="M161">
        <v>3</v>
      </c>
      <c r="N161" s="15">
        <v>331.47666666666663</v>
      </c>
      <c r="O161" s="4">
        <v>994.43</v>
      </c>
    </row>
    <row r="162" spans="1:15" x14ac:dyDescent="0.25">
      <c r="A162">
        <v>44</v>
      </c>
      <c r="B162">
        <v>51</v>
      </c>
      <c r="C162">
        <v>9</v>
      </c>
      <c r="D162">
        <v>3</v>
      </c>
      <c r="E162" s="19">
        <f>VLOOKUP(datos_transformados[[#This Row],[Tipo_Paquete]],pesosNumer!$B$3:$C$6,2,0)</f>
        <v>2</v>
      </c>
      <c r="F162" s="4">
        <v>1854.33</v>
      </c>
      <c r="G162">
        <f>VLOOKUP(datos_transformados[[#This Row],[Clase_Vuelo]],pesosNumer!$B$3:$C$9,2,0)</f>
        <v>1</v>
      </c>
      <c r="H162">
        <v>8</v>
      </c>
      <c r="I162">
        <f>VLOOKUP(datos_transformados[[#This Row],[Promocion_Aplicada]],pesosNumer!$B$3:$C$11,2,0)</f>
        <v>0</v>
      </c>
      <c r="J162">
        <f>VLOOKUP(datos_transformados[[#This Row],[Estado_Reserva]],pesosNumer!$B$3:$C$15,2,0)</f>
        <v>0</v>
      </c>
      <c r="K162">
        <f>VLOOKUP(datos_transformados[[#This Row],[Estacionalidad]],pesosNumer!$B$3:$C$16,2,0)</f>
        <v>1</v>
      </c>
      <c r="L162">
        <f>VLOOKUP(datos_transformados[[#This Row],[Cancelacion_reserva]],pesosNumer!$B$3:$C$16,2,0)</f>
        <v>0</v>
      </c>
      <c r="M162">
        <v>4</v>
      </c>
      <c r="N162" s="15">
        <v>618.11</v>
      </c>
      <c r="O162" s="4">
        <v>206.03666666666666</v>
      </c>
    </row>
    <row r="163" spans="1:15" x14ac:dyDescent="0.25">
      <c r="A163">
        <v>50</v>
      </c>
      <c r="B163">
        <v>2</v>
      </c>
      <c r="C163">
        <v>9</v>
      </c>
      <c r="D163">
        <v>3</v>
      </c>
      <c r="E163" s="19">
        <f>VLOOKUP(datos_transformados[[#This Row],[Tipo_Paquete]],pesosNumer!$B$3:$C$6,2,0)</f>
        <v>1</v>
      </c>
      <c r="F163" s="4">
        <v>1829.95</v>
      </c>
      <c r="G163">
        <f>VLOOKUP(datos_transformados[[#This Row],[Clase_Vuelo]],pesosNumer!$B$3:$C$9,2,0)</f>
        <v>1</v>
      </c>
      <c r="H163">
        <v>8</v>
      </c>
      <c r="I163">
        <f>VLOOKUP(datos_transformados[[#This Row],[Promocion_Aplicada]],pesosNumer!$B$3:$C$11,2,0)</f>
        <v>1</v>
      </c>
      <c r="J163">
        <f>VLOOKUP(datos_transformados[[#This Row],[Estado_Reserva]],pesosNumer!$B$3:$C$15,2,0)</f>
        <v>-1</v>
      </c>
      <c r="K163">
        <f>VLOOKUP(datos_transformados[[#This Row],[Estacionalidad]],pesosNumer!$B$3:$C$16,2,0)</f>
        <v>0</v>
      </c>
      <c r="L163">
        <f>VLOOKUP(datos_transformados[[#This Row],[Cancelacion_reserva]],pesosNumer!$B$3:$C$16,2,0)</f>
        <v>1</v>
      </c>
      <c r="M163">
        <v>1</v>
      </c>
      <c r="N163" s="15">
        <v>609.98333333333335</v>
      </c>
      <c r="O163" s="4">
        <v>203.32777777777778</v>
      </c>
    </row>
    <row r="164" spans="1:15" x14ac:dyDescent="0.25">
      <c r="A164">
        <v>63</v>
      </c>
      <c r="B164">
        <v>324</v>
      </c>
      <c r="C164">
        <v>14</v>
      </c>
      <c r="D164">
        <v>1</v>
      </c>
      <c r="E164" s="19">
        <f>VLOOKUP(datos_transformados[[#This Row],[Tipo_Paquete]],pesosNumer!$B$3:$C$6,2,0)</f>
        <v>3</v>
      </c>
      <c r="F164" s="4">
        <v>428.25</v>
      </c>
      <c r="G164">
        <f>VLOOKUP(datos_transformados[[#This Row],[Clase_Vuelo]],pesosNumer!$B$3:$C$9,2,0)</f>
        <v>1</v>
      </c>
      <c r="H164">
        <v>13</v>
      </c>
      <c r="I164">
        <f>VLOOKUP(datos_transformados[[#This Row],[Promocion_Aplicada]],pesosNumer!$B$3:$C$11,2,0)</f>
        <v>1</v>
      </c>
      <c r="J164">
        <f>VLOOKUP(datos_transformados[[#This Row],[Estado_Reserva]],pesosNumer!$B$3:$C$15,2,0)</f>
        <v>-1</v>
      </c>
      <c r="K164">
        <f>VLOOKUP(datos_transformados[[#This Row],[Estacionalidad]],pesosNumer!$B$3:$C$16,2,0)</f>
        <v>1</v>
      </c>
      <c r="L164">
        <f>VLOOKUP(datos_transformados[[#This Row],[Cancelacion_reserva]],pesosNumer!$B$3:$C$16,2,0)</f>
        <v>1</v>
      </c>
      <c r="M164">
        <v>3</v>
      </c>
      <c r="N164" s="15">
        <v>428.25</v>
      </c>
      <c r="O164" s="4">
        <v>30.589285714285715</v>
      </c>
    </row>
    <row r="165" spans="1:15" x14ac:dyDescent="0.25">
      <c r="A165">
        <v>24</v>
      </c>
      <c r="B165">
        <v>332</v>
      </c>
      <c r="C165">
        <v>11</v>
      </c>
      <c r="D165">
        <v>3</v>
      </c>
      <c r="E165" s="19">
        <f>VLOOKUP(datos_transformados[[#This Row],[Tipo_Paquete]],pesosNumer!$B$3:$C$6,2,0)</f>
        <v>2</v>
      </c>
      <c r="F165" s="4">
        <v>680.22</v>
      </c>
      <c r="G165">
        <f>VLOOKUP(datos_transformados[[#This Row],[Clase_Vuelo]],pesosNumer!$B$3:$C$9,2,0)</f>
        <v>3</v>
      </c>
      <c r="H165">
        <v>10</v>
      </c>
      <c r="I165">
        <f>VLOOKUP(datos_transformados[[#This Row],[Promocion_Aplicada]],pesosNumer!$B$3:$C$11,2,0)</f>
        <v>0</v>
      </c>
      <c r="J165">
        <f>VLOOKUP(datos_transformados[[#This Row],[Estado_Reserva]],pesosNumer!$B$3:$C$15,2,0)</f>
        <v>-1</v>
      </c>
      <c r="K165">
        <f>VLOOKUP(datos_transformados[[#This Row],[Estacionalidad]],pesosNumer!$B$3:$C$16,2,0)</f>
        <v>1</v>
      </c>
      <c r="L165">
        <f>VLOOKUP(datos_transformados[[#This Row],[Cancelacion_reserva]],pesosNumer!$B$3:$C$16,2,0)</f>
        <v>1</v>
      </c>
      <c r="M165">
        <v>5</v>
      </c>
      <c r="N165" s="15">
        <v>226.74</v>
      </c>
      <c r="O165" s="4">
        <v>61.838181818181823</v>
      </c>
    </row>
    <row r="166" spans="1:15" x14ac:dyDescent="0.25">
      <c r="A166">
        <v>24</v>
      </c>
      <c r="B166">
        <v>245</v>
      </c>
      <c r="C166">
        <v>10</v>
      </c>
      <c r="D166">
        <v>4</v>
      </c>
      <c r="E166" s="19">
        <f>VLOOKUP(datos_transformados[[#This Row],[Tipo_Paquete]],pesosNumer!$B$3:$C$6,2,0)</f>
        <v>3</v>
      </c>
      <c r="F166" s="4">
        <v>107.64</v>
      </c>
      <c r="G166">
        <f>VLOOKUP(datos_transformados[[#This Row],[Clase_Vuelo]],pesosNumer!$B$3:$C$9,2,0)</f>
        <v>1</v>
      </c>
      <c r="H166">
        <v>9</v>
      </c>
      <c r="I166">
        <f>VLOOKUP(datos_transformados[[#This Row],[Promocion_Aplicada]],pesosNumer!$B$3:$C$11,2,0)</f>
        <v>1</v>
      </c>
      <c r="J166">
        <f>VLOOKUP(datos_transformados[[#This Row],[Estado_Reserva]],pesosNumer!$B$3:$C$15,2,0)</f>
        <v>0</v>
      </c>
      <c r="K166">
        <f>VLOOKUP(datos_transformados[[#This Row],[Estacionalidad]],pesosNumer!$B$3:$C$16,2,0)</f>
        <v>0</v>
      </c>
      <c r="L166">
        <f>VLOOKUP(datos_transformados[[#This Row],[Cancelacion_reserva]],pesosNumer!$B$3:$C$16,2,0)</f>
        <v>0</v>
      </c>
      <c r="M166">
        <v>3</v>
      </c>
      <c r="N166" s="15">
        <v>26.91</v>
      </c>
      <c r="O166" s="4">
        <v>10.763999999999999</v>
      </c>
    </row>
    <row r="167" spans="1:15" x14ac:dyDescent="0.25">
      <c r="A167">
        <v>55</v>
      </c>
      <c r="B167">
        <v>50</v>
      </c>
      <c r="C167">
        <v>3</v>
      </c>
      <c r="D167">
        <v>4</v>
      </c>
      <c r="E167" s="19">
        <f>VLOOKUP(datos_transformados[[#This Row],[Tipo_Paquete]],pesosNumer!$B$3:$C$6,2,0)</f>
        <v>2</v>
      </c>
      <c r="F167" s="4">
        <v>847.46</v>
      </c>
      <c r="G167">
        <f>VLOOKUP(datos_transformados[[#This Row],[Clase_Vuelo]],pesosNumer!$B$3:$C$9,2,0)</f>
        <v>1</v>
      </c>
      <c r="H167">
        <v>2</v>
      </c>
      <c r="I167">
        <f>VLOOKUP(datos_transformados[[#This Row],[Promocion_Aplicada]],pesosNumer!$B$3:$C$11,2,0)</f>
        <v>0</v>
      </c>
      <c r="J167">
        <f>VLOOKUP(datos_transformados[[#This Row],[Estado_Reserva]],pesosNumer!$B$3:$C$15,2,0)</f>
        <v>-1</v>
      </c>
      <c r="K167">
        <f>VLOOKUP(datos_transformados[[#This Row],[Estacionalidad]],pesosNumer!$B$3:$C$16,2,0)</f>
        <v>0</v>
      </c>
      <c r="L167">
        <f>VLOOKUP(datos_transformados[[#This Row],[Cancelacion_reserva]],pesosNumer!$B$3:$C$16,2,0)</f>
        <v>1</v>
      </c>
      <c r="M167">
        <v>4</v>
      </c>
      <c r="N167" s="15">
        <v>211.86500000000001</v>
      </c>
      <c r="O167" s="4">
        <v>282.48666666666668</v>
      </c>
    </row>
    <row r="168" spans="1:15" x14ac:dyDescent="0.25">
      <c r="A168">
        <v>46</v>
      </c>
      <c r="B168">
        <v>199</v>
      </c>
      <c r="C168">
        <v>3</v>
      </c>
      <c r="D168">
        <v>4</v>
      </c>
      <c r="E168" s="19">
        <f>VLOOKUP(datos_transformados[[#This Row],[Tipo_Paquete]],pesosNumer!$B$3:$C$6,2,0)</f>
        <v>2</v>
      </c>
      <c r="F168" s="4">
        <v>1846.85</v>
      </c>
      <c r="G168">
        <f>VLOOKUP(datos_transformados[[#This Row],[Clase_Vuelo]],pesosNumer!$B$3:$C$9,2,0)</f>
        <v>2</v>
      </c>
      <c r="H168">
        <v>2</v>
      </c>
      <c r="I168">
        <f>VLOOKUP(datos_transformados[[#This Row],[Promocion_Aplicada]],pesosNumer!$B$3:$C$11,2,0)</f>
        <v>1</v>
      </c>
      <c r="J168">
        <f>VLOOKUP(datos_transformados[[#This Row],[Estado_Reserva]],pesosNumer!$B$3:$C$15,2,0)</f>
        <v>-1</v>
      </c>
      <c r="K168">
        <f>VLOOKUP(datos_transformados[[#This Row],[Estacionalidad]],pesosNumer!$B$3:$C$16,2,0)</f>
        <v>1</v>
      </c>
      <c r="L168">
        <f>VLOOKUP(datos_transformados[[#This Row],[Cancelacion_reserva]],pesosNumer!$B$3:$C$16,2,0)</f>
        <v>1</v>
      </c>
      <c r="M168">
        <v>5</v>
      </c>
      <c r="N168" s="15">
        <v>461.71249999999998</v>
      </c>
      <c r="O168" s="4">
        <v>615.61666666666667</v>
      </c>
    </row>
    <row r="169" spans="1:15" x14ac:dyDescent="0.25">
      <c r="A169">
        <v>51</v>
      </c>
      <c r="B169">
        <v>55</v>
      </c>
      <c r="C169">
        <v>8</v>
      </c>
      <c r="D169">
        <v>1</v>
      </c>
      <c r="E169" s="19">
        <f>VLOOKUP(datos_transformados[[#This Row],[Tipo_Paquete]],pesosNumer!$B$3:$C$6,2,0)</f>
        <v>2</v>
      </c>
      <c r="F169" s="4">
        <v>313.41000000000003</v>
      </c>
      <c r="G169">
        <f>VLOOKUP(datos_transformados[[#This Row],[Clase_Vuelo]],pesosNumer!$B$3:$C$9,2,0)</f>
        <v>2</v>
      </c>
      <c r="H169">
        <v>7</v>
      </c>
      <c r="I169">
        <f>VLOOKUP(datos_transformados[[#This Row],[Promocion_Aplicada]],pesosNumer!$B$3:$C$11,2,0)</f>
        <v>0</v>
      </c>
      <c r="J169">
        <f>VLOOKUP(datos_transformados[[#This Row],[Estado_Reserva]],pesosNumer!$B$3:$C$15,2,0)</f>
        <v>1</v>
      </c>
      <c r="K169">
        <f>VLOOKUP(datos_transformados[[#This Row],[Estacionalidad]],pesosNumer!$B$3:$C$16,2,0)</f>
        <v>0</v>
      </c>
      <c r="L169">
        <f>VLOOKUP(datos_transformados[[#This Row],[Cancelacion_reserva]],pesosNumer!$B$3:$C$16,2,0)</f>
        <v>0</v>
      </c>
      <c r="M169">
        <v>3</v>
      </c>
      <c r="N169" s="15">
        <v>313.41000000000003</v>
      </c>
      <c r="O169" s="4">
        <v>39.176250000000003</v>
      </c>
    </row>
    <row r="170" spans="1:15" x14ac:dyDescent="0.25">
      <c r="A170">
        <v>52</v>
      </c>
      <c r="B170">
        <v>176</v>
      </c>
      <c r="C170">
        <v>3</v>
      </c>
      <c r="D170">
        <v>2</v>
      </c>
      <c r="E170" s="19">
        <f>VLOOKUP(datos_transformados[[#This Row],[Tipo_Paquete]],pesosNumer!$B$3:$C$6,2,0)</f>
        <v>1</v>
      </c>
      <c r="F170" s="4">
        <v>1922.75</v>
      </c>
      <c r="G170">
        <f>VLOOKUP(datos_transformados[[#This Row],[Clase_Vuelo]],pesosNumer!$B$3:$C$9,2,0)</f>
        <v>1</v>
      </c>
      <c r="H170">
        <v>2</v>
      </c>
      <c r="I170">
        <f>VLOOKUP(datos_transformados[[#This Row],[Promocion_Aplicada]],pesosNumer!$B$3:$C$11,2,0)</f>
        <v>1</v>
      </c>
      <c r="J170">
        <f>VLOOKUP(datos_transformados[[#This Row],[Estado_Reserva]],pesosNumer!$B$3:$C$15,2,0)</f>
        <v>0</v>
      </c>
      <c r="K170">
        <f>VLOOKUP(datos_transformados[[#This Row],[Estacionalidad]],pesosNumer!$B$3:$C$16,2,0)</f>
        <v>1</v>
      </c>
      <c r="L170">
        <f>VLOOKUP(datos_transformados[[#This Row],[Cancelacion_reserva]],pesosNumer!$B$3:$C$16,2,0)</f>
        <v>1</v>
      </c>
      <c r="M170">
        <v>5</v>
      </c>
      <c r="N170" s="15">
        <v>961.375</v>
      </c>
      <c r="O170" s="4">
        <v>640.91666666666663</v>
      </c>
    </row>
    <row r="171" spans="1:15" x14ac:dyDescent="0.25">
      <c r="A171">
        <v>19</v>
      </c>
      <c r="B171">
        <v>78</v>
      </c>
      <c r="C171">
        <v>7</v>
      </c>
      <c r="D171">
        <v>1</v>
      </c>
      <c r="E171" s="19">
        <f>VLOOKUP(datos_transformados[[#This Row],[Tipo_Paquete]],pesosNumer!$B$3:$C$6,2,0)</f>
        <v>1</v>
      </c>
      <c r="F171" s="4">
        <v>1818.42</v>
      </c>
      <c r="G171">
        <f>VLOOKUP(datos_transformados[[#This Row],[Clase_Vuelo]],pesosNumer!$B$3:$C$9,2,0)</f>
        <v>1</v>
      </c>
      <c r="H171">
        <v>6</v>
      </c>
      <c r="I171">
        <f>VLOOKUP(datos_transformados[[#This Row],[Promocion_Aplicada]],pesosNumer!$B$3:$C$11,2,0)</f>
        <v>1</v>
      </c>
      <c r="J171">
        <f>VLOOKUP(datos_transformados[[#This Row],[Estado_Reserva]],pesosNumer!$B$3:$C$15,2,0)</f>
        <v>-1</v>
      </c>
      <c r="K171">
        <f>VLOOKUP(datos_transformados[[#This Row],[Estacionalidad]],pesosNumer!$B$3:$C$16,2,0)</f>
        <v>1</v>
      </c>
      <c r="L171">
        <f>VLOOKUP(datos_transformados[[#This Row],[Cancelacion_reserva]],pesosNumer!$B$3:$C$16,2,0)</f>
        <v>1</v>
      </c>
      <c r="M171">
        <v>3</v>
      </c>
      <c r="N171" s="15">
        <v>1818.42</v>
      </c>
      <c r="O171" s="4">
        <v>259.77428571428572</v>
      </c>
    </row>
    <row r="172" spans="1:15" x14ac:dyDescent="0.25">
      <c r="A172">
        <v>29</v>
      </c>
      <c r="B172">
        <v>142</v>
      </c>
      <c r="C172">
        <v>13</v>
      </c>
      <c r="D172">
        <v>2</v>
      </c>
      <c r="E172" s="19">
        <f>VLOOKUP(datos_transformados[[#This Row],[Tipo_Paquete]],pesosNumer!$B$3:$C$6,2,0)</f>
        <v>2</v>
      </c>
      <c r="F172" s="4">
        <v>590.1</v>
      </c>
      <c r="G172">
        <f>VLOOKUP(datos_transformados[[#This Row],[Clase_Vuelo]],pesosNumer!$B$3:$C$9,2,0)</f>
        <v>2</v>
      </c>
      <c r="H172">
        <v>12</v>
      </c>
      <c r="I172">
        <f>VLOOKUP(datos_transformados[[#This Row],[Promocion_Aplicada]],pesosNumer!$B$3:$C$11,2,0)</f>
        <v>0</v>
      </c>
      <c r="J172">
        <f>VLOOKUP(datos_transformados[[#This Row],[Estado_Reserva]],pesosNumer!$B$3:$C$15,2,0)</f>
        <v>-1</v>
      </c>
      <c r="K172">
        <f>VLOOKUP(datos_transformados[[#This Row],[Estacionalidad]],pesosNumer!$B$3:$C$16,2,0)</f>
        <v>1</v>
      </c>
      <c r="L172">
        <f>VLOOKUP(datos_transformados[[#This Row],[Cancelacion_reserva]],pesosNumer!$B$3:$C$16,2,0)</f>
        <v>1</v>
      </c>
      <c r="M172">
        <v>2</v>
      </c>
      <c r="N172" s="15">
        <v>295.05</v>
      </c>
      <c r="O172" s="4">
        <v>45.392307692307696</v>
      </c>
    </row>
    <row r="173" spans="1:15" x14ac:dyDescent="0.25">
      <c r="A173">
        <v>57</v>
      </c>
      <c r="B173">
        <v>253</v>
      </c>
      <c r="C173">
        <v>6</v>
      </c>
      <c r="D173">
        <v>1</v>
      </c>
      <c r="E173" s="19">
        <f>VLOOKUP(datos_transformados[[#This Row],[Tipo_Paquete]],pesosNumer!$B$3:$C$6,2,0)</f>
        <v>3</v>
      </c>
      <c r="F173" s="4">
        <v>1138.8800000000001</v>
      </c>
      <c r="G173">
        <f>VLOOKUP(datos_transformados[[#This Row],[Clase_Vuelo]],pesosNumer!$B$3:$C$9,2,0)</f>
        <v>1</v>
      </c>
      <c r="H173">
        <v>5</v>
      </c>
      <c r="I173">
        <f>VLOOKUP(datos_transformados[[#This Row],[Promocion_Aplicada]],pesosNumer!$B$3:$C$11,2,0)</f>
        <v>1</v>
      </c>
      <c r="J173">
        <f>VLOOKUP(datos_transformados[[#This Row],[Estado_Reserva]],pesosNumer!$B$3:$C$15,2,0)</f>
        <v>0</v>
      </c>
      <c r="K173">
        <f>VLOOKUP(datos_transformados[[#This Row],[Estacionalidad]],pesosNumer!$B$3:$C$16,2,0)</f>
        <v>1</v>
      </c>
      <c r="L173">
        <f>VLOOKUP(datos_transformados[[#This Row],[Cancelacion_reserva]],pesosNumer!$B$3:$C$16,2,0)</f>
        <v>0</v>
      </c>
      <c r="M173">
        <v>3</v>
      </c>
      <c r="N173" s="15">
        <v>1138.8800000000001</v>
      </c>
      <c r="O173" s="4">
        <v>189.81333333333336</v>
      </c>
    </row>
    <row r="174" spans="1:15" x14ac:dyDescent="0.25">
      <c r="A174">
        <v>29</v>
      </c>
      <c r="B174">
        <v>276</v>
      </c>
      <c r="C174">
        <v>4</v>
      </c>
      <c r="D174">
        <v>3</v>
      </c>
      <c r="E174" s="19">
        <f>VLOOKUP(datos_transformados[[#This Row],[Tipo_Paquete]],pesosNumer!$B$3:$C$6,2,0)</f>
        <v>1</v>
      </c>
      <c r="F174" s="4">
        <v>1801.04</v>
      </c>
      <c r="G174">
        <f>VLOOKUP(datos_transformados[[#This Row],[Clase_Vuelo]],pesosNumer!$B$3:$C$9,2,0)</f>
        <v>2</v>
      </c>
      <c r="H174">
        <v>3</v>
      </c>
      <c r="I174">
        <f>VLOOKUP(datos_transformados[[#This Row],[Promocion_Aplicada]],pesosNumer!$B$3:$C$11,2,0)</f>
        <v>0</v>
      </c>
      <c r="J174">
        <f>VLOOKUP(datos_transformados[[#This Row],[Estado_Reserva]],pesosNumer!$B$3:$C$15,2,0)</f>
        <v>0</v>
      </c>
      <c r="K174">
        <f>VLOOKUP(datos_transformados[[#This Row],[Estacionalidad]],pesosNumer!$B$3:$C$16,2,0)</f>
        <v>1</v>
      </c>
      <c r="L174">
        <f>VLOOKUP(datos_transformados[[#This Row],[Cancelacion_reserva]],pesosNumer!$B$3:$C$16,2,0)</f>
        <v>1</v>
      </c>
      <c r="M174">
        <v>4</v>
      </c>
      <c r="N174" s="15">
        <v>600.34666666666669</v>
      </c>
      <c r="O174" s="4">
        <v>450.26</v>
      </c>
    </row>
    <row r="175" spans="1:15" x14ac:dyDescent="0.25">
      <c r="A175">
        <v>47</v>
      </c>
      <c r="B175">
        <v>207</v>
      </c>
      <c r="C175">
        <v>14</v>
      </c>
      <c r="D175">
        <v>4</v>
      </c>
      <c r="E175" s="19">
        <f>VLOOKUP(datos_transformados[[#This Row],[Tipo_Paquete]],pesosNumer!$B$3:$C$6,2,0)</f>
        <v>1</v>
      </c>
      <c r="F175" s="4">
        <v>144.63999999999999</v>
      </c>
      <c r="G175">
        <f>VLOOKUP(datos_transformados[[#This Row],[Clase_Vuelo]],pesosNumer!$B$3:$C$9,2,0)</f>
        <v>2</v>
      </c>
      <c r="H175">
        <v>13</v>
      </c>
      <c r="I175">
        <f>VLOOKUP(datos_transformados[[#This Row],[Promocion_Aplicada]],pesosNumer!$B$3:$C$11,2,0)</f>
        <v>0</v>
      </c>
      <c r="J175">
        <f>VLOOKUP(datos_transformados[[#This Row],[Estado_Reserva]],pesosNumer!$B$3:$C$15,2,0)</f>
        <v>0</v>
      </c>
      <c r="K175">
        <f>VLOOKUP(datos_transformados[[#This Row],[Estacionalidad]],pesosNumer!$B$3:$C$16,2,0)</f>
        <v>0</v>
      </c>
      <c r="L175">
        <f>VLOOKUP(datos_transformados[[#This Row],[Cancelacion_reserva]],pesosNumer!$B$3:$C$16,2,0)</f>
        <v>0</v>
      </c>
      <c r="M175">
        <v>3</v>
      </c>
      <c r="N175" s="15">
        <v>36.159999999999997</v>
      </c>
      <c r="O175" s="4">
        <v>10.331428571428571</v>
      </c>
    </row>
    <row r="176" spans="1:15" x14ac:dyDescent="0.25">
      <c r="A176">
        <v>45</v>
      </c>
      <c r="B176">
        <v>242</v>
      </c>
      <c r="C176">
        <v>7</v>
      </c>
      <c r="D176">
        <v>4</v>
      </c>
      <c r="E176" s="19">
        <f>VLOOKUP(datos_transformados[[#This Row],[Tipo_Paquete]],pesosNumer!$B$3:$C$6,2,0)</f>
        <v>1</v>
      </c>
      <c r="F176" s="4">
        <v>1421.65</v>
      </c>
      <c r="G176">
        <f>VLOOKUP(datos_transformados[[#This Row],[Clase_Vuelo]],pesosNumer!$B$3:$C$9,2,0)</f>
        <v>3</v>
      </c>
      <c r="H176">
        <v>6</v>
      </c>
      <c r="I176">
        <f>VLOOKUP(datos_transformados[[#This Row],[Promocion_Aplicada]],pesosNumer!$B$3:$C$11,2,0)</f>
        <v>0</v>
      </c>
      <c r="J176">
        <f>VLOOKUP(datos_transformados[[#This Row],[Estado_Reserva]],pesosNumer!$B$3:$C$15,2,0)</f>
        <v>0</v>
      </c>
      <c r="K176">
        <f>VLOOKUP(datos_transformados[[#This Row],[Estacionalidad]],pesosNumer!$B$3:$C$16,2,0)</f>
        <v>1</v>
      </c>
      <c r="L176">
        <f>VLOOKUP(datos_transformados[[#This Row],[Cancelacion_reserva]],pesosNumer!$B$3:$C$16,2,0)</f>
        <v>0</v>
      </c>
      <c r="M176">
        <v>3</v>
      </c>
      <c r="N176" s="15">
        <v>355.41250000000002</v>
      </c>
      <c r="O176" s="4">
        <v>203.09285714285716</v>
      </c>
    </row>
    <row r="177" spans="1:15" x14ac:dyDescent="0.25">
      <c r="A177">
        <v>51</v>
      </c>
      <c r="B177">
        <v>24</v>
      </c>
      <c r="C177">
        <v>3</v>
      </c>
      <c r="D177">
        <v>4</v>
      </c>
      <c r="E177" s="19">
        <f>VLOOKUP(datos_transformados[[#This Row],[Tipo_Paquete]],pesosNumer!$B$3:$C$6,2,0)</f>
        <v>1</v>
      </c>
      <c r="F177" s="4">
        <v>1656.16</v>
      </c>
      <c r="G177">
        <f>VLOOKUP(datos_transformados[[#This Row],[Clase_Vuelo]],pesosNumer!$B$3:$C$9,2,0)</f>
        <v>3</v>
      </c>
      <c r="H177">
        <v>2</v>
      </c>
      <c r="I177">
        <f>VLOOKUP(datos_transformados[[#This Row],[Promocion_Aplicada]],pesosNumer!$B$3:$C$11,2,0)</f>
        <v>1</v>
      </c>
      <c r="J177">
        <f>VLOOKUP(datos_transformados[[#This Row],[Estado_Reserva]],pesosNumer!$B$3:$C$15,2,0)</f>
        <v>0</v>
      </c>
      <c r="K177">
        <f>VLOOKUP(datos_transformados[[#This Row],[Estacionalidad]],pesosNumer!$B$3:$C$16,2,0)</f>
        <v>1</v>
      </c>
      <c r="L177">
        <f>VLOOKUP(datos_transformados[[#This Row],[Cancelacion_reserva]],pesosNumer!$B$3:$C$16,2,0)</f>
        <v>0</v>
      </c>
      <c r="M177">
        <v>3</v>
      </c>
      <c r="N177" s="15">
        <v>414.04</v>
      </c>
      <c r="O177" s="4">
        <v>552.0533333333334</v>
      </c>
    </row>
    <row r="178" spans="1:15" x14ac:dyDescent="0.25">
      <c r="A178">
        <v>24</v>
      </c>
      <c r="B178">
        <v>100</v>
      </c>
      <c r="C178">
        <v>11</v>
      </c>
      <c r="D178">
        <v>2</v>
      </c>
      <c r="E178" s="19">
        <f>VLOOKUP(datos_transformados[[#This Row],[Tipo_Paquete]],pesosNumer!$B$3:$C$6,2,0)</f>
        <v>1</v>
      </c>
      <c r="F178" s="4">
        <v>1406.05</v>
      </c>
      <c r="G178">
        <f>VLOOKUP(datos_transformados[[#This Row],[Clase_Vuelo]],pesosNumer!$B$3:$C$9,2,0)</f>
        <v>1</v>
      </c>
      <c r="H178">
        <v>10</v>
      </c>
      <c r="I178">
        <f>VLOOKUP(datos_transformados[[#This Row],[Promocion_Aplicada]],pesosNumer!$B$3:$C$11,2,0)</f>
        <v>0</v>
      </c>
      <c r="J178">
        <f>VLOOKUP(datos_transformados[[#This Row],[Estado_Reserva]],pesosNumer!$B$3:$C$15,2,0)</f>
        <v>0</v>
      </c>
      <c r="K178">
        <f>VLOOKUP(datos_transformados[[#This Row],[Estacionalidad]],pesosNumer!$B$3:$C$16,2,0)</f>
        <v>1</v>
      </c>
      <c r="L178">
        <f>VLOOKUP(datos_transformados[[#This Row],[Cancelacion_reserva]],pesosNumer!$B$3:$C$16,2,0)</f>
        <v>1</v>
      </c>
      <c r="M178">
        <v>2</v>
      </c>
      <c r="N178" s="15">
        <v>703.02499999999998</v>
      </c>
      <c r="O178" s="4">
        <v>127.82272727272726</v>
      </c>
    </row>
    <row r="179" spans="1:15" x14ac:dyDescent="0.25">
      <c r="A179">
        <v>59</v>
      </c>
      <c r="B179">
        <v>122</v>
      </c>
      <c r="C179">
        <v>4</v>
      </c>
      <c r="D179">
        <v>3</v>
      </c>
      <c r="E179" s="19">
        <f>VLOOKUP(datos_transformados[[#This Row],[Tipo_Paquete]],pesosNumer!$B$3:$C$6,2,0)</f>
        <v>2</v>
      </c>
      <c r="F179" s="4">
        <v>1225.6300000000001</v>
      </c>
      <c r="G179">
        <f>VLOOKUP(datos_transformados[[#This Row],[Clase_Vuelo]],pesosNumer!$B$3:$C$9,2,0)</f>
        <v>1</v>
      </c>
      <c r="H179">
        <v>3</v>
      </c>
      <c r="I179">
        <f>VLOOKUP(datos_transformados[[#This Row],[Promocion_Aplicada]],pesosNumer!$B$3:$C$11,2,0)</f>
        <v>0</v>
      </c>
      <c r="J179">
        <f>VLOOKUP(datos_transformados[[#This Row],[Estado_Reserva]],pesosNumer!$B$3:$C$15,2,0)</f>
        <v>1</v>
      </c>
      <c r="K179">
        <f>VLOOKUP(datos_transformados[[#This Row],[Estacionalidad]],pesosNumer!$B$3:$C$16,2,0)</f>
        <v>0</v>
      </c>
      <c r="L179">
        <f>VLOOKUP(datos_transformados[[#This Row],[Cancelacion_reserva]],pesosNumer!$B$3:$C$16,2,0)</f>
        <v>0</v>
      </c>
      <c r="M179">
        <v>5</v>
      </c>
      <c r="N179" s="15">
        <v>408.54333333333335</v>
      </c>
      <c r="O179" s="4">
        <v>306.40750000000003</v>
      </c>
    </row>
    <row r="180" spans="1:15" x14ac:dyDescent="0.25">
      <c r="A180">
        <v>20</v>
      </c>
      <c r="B180">
        <v>169</v>
      </c>
      <c r="C180">
        <v>13</v>
      </c>
      <c r="D180">
        <v>1</v>
      </c>
      <c r="E180" s="19">
        <f>VLOOKUP(datos_transformados[[#This Row],[Tipo_Paquete]],pesosNumer!$B$3:$C$6,2,0)</f>
        <v>3</v>
      </c>
      <c r="F180" s="4">
        <v>795.05</v>
      </c>
      <c r="G180">
        <f>VLOOKUP(datos_transformados[[#This Row],[Clase_Vuelo]],pesosNumer!$B$3:$C$9,2,0)</f>
        <v>1</v>
      </c>
      <c r="H180">
        <v>12</v>
      </c>
      <c r="I180">
        <f>VLOOKUP(datos_transformados[[#This Row],[Promocion_Aplicada]],pesosNumer!$B$3:$C$11,2,0)</f>
        <v>1</v>
      </c>
      <c r="J180">
        <f>VLOOKUP(datos_transformados[[#This Row],[Estado_Reserva]],pesosNumer!$B$3:$C$15,2,0)</f>
        <v>0</v>
      </c>
      <c r="K180">
        <f>VLOOKUP(datos_transformados[[#This Row],[Estacionalidad]],pesosNumer!$B$3:$C$16,2,0)</f>
        <v>0</v>
      </c>
      <c r="L180">
        <f>VLOOKUP(datos_transformados[[#This Row],[Cancelacion_reserva]],pesosNumer!$B$3:$C$16,2,0)</f>
        <v>0</v>
      </c>
      <c r="M180">
        <v>5</v>
      </c>
      <c r="N180" s="15">
        <v>795.05</v>
      </c>
      <c r="O180" s="4">
        <v>61.157692307692301</v>
      </c>
    </row>
    <row r="181" spans="1:15" x14ac:dyDescent="0.25">
      <c r="A181">
        <v>60</v>
      </c>
      <c r="B181">
        <v>152</v>
      </c>
      <c r="C181">
        <v>11</v>
      </c>
      <c r="D181">
        <v>1</v>
      </c>
      <c r="E181" s="19">
        <f>VLOOKUP(datos_transformados[[#This Row],[Tipo_Paquete]],pesosNumer!$B$3:$C$6,2,0)</f>
        <v>3</v>
      </c>
      <c r="F181" s="4">
        <v>935.67</v>
      </c>
      <c r="G181">
        <f>VLOOKUP(datos_transformados[[#This Row],[Clase_Vuelo]],pesosNumer!$B$3:$C$9,2,0)</f>
        <v>2</v>
      </c>
      <c r="H181">
        <v>10</v>
      </c>
      <c r="I181">
        <f>VLOOKUP(datos_transformados[[#This Row],[Promocion_Aplicada]],pesosNumer!$B$3:$C$11,2,0)</f>
        <v>0</v>
      </c>
      <c r="J181">
        <f>VLOOKUP(datos_transformados[[#This Row],[Estado_Reserva]],pesosNumer!$B$3:$C$15,2,0)</f>
        <v>-1</v>
      </c>
      <c r="K181">
        <f>VLOOKUP(datos_transformados[[#This Row],[Estacionalidad]],pesosNumer!$B$3:$C$16,2,0)</f>
        <v>1</v>
      </c>
      <c r="L181">
        <f>VLOOKUP(datos_transformados[[#This Row],[Cancelacion_reserva]],pesosNumer!$B$3:$C$16,2,0)</f>
        <v>0</v>
      </c>
      <c r="M181">
        <v>2</v>
      </c>
      <c r="N181" s="15">
        <v>935.67</v>
      </c>
      <c r="O181" s="4">
        <v>85.060909090909092</v>
      </c>
    </row>
    <row r="182" spans="1:15" x14ac:dyDescent="0.25">
      <c r="A182">
        <v>22</v>
      </c>
      <c r="B182">
        <v>184</v>
      </c>
      <c r="C182">
        <v>8</v>
      </c>
      <c r="D182">
        <v>3</v>
      </c>
      <c r="E182" s="19">
        <f>VLOOKUP(datos_transformados[[#This Row],[Tipo_Paquete]],pesosNumer!$B$3:$C$6,2,0)</f>
        <v>1</v>
      </c>
      <c r="F182" s="4">
        <v>1693.86</v>
      </c>
      <c r="G182">
        <f>VLOOKUP(datos_transformados[[#This Row],[Clase_Vuelo]],pesosNumer!$B$3:$C$9,2,0)</f>
        <v>1</v>
      </c>
      <c r="H182">
        <v>7</v>
      </c>
      <c r="I182">
        <f>VLOOKUP(datos_transformados[[#This Row],[Promocion_Aplicada]],pesosNumer!$B$3:$C$11,2,0)</f>
        <v>1</v>
      </c>
      <c r="J182">
        <f>VLOOKUP(datos_transformados[[#This Row],[Estado_Reserva]],pesosNumer!$B$3:$C$15,2,0)</f>
        <v>-1</v>
      </c>
      <c r="K182">
        <f>VLOOKUP(datos_transformados[[#This Row],[Estacionalidad]],pesosNumer!$B$3:$C$16,2,0)</f>
        <v>0</v>
      </c>
      <c r="L182">
        <f>VLOOKUP(datos_transformados[[#This Row],[Cancelacion_reserva]],pesosNumer!$B$3:$C$16,2,0)</f>
        <v>1</v>
      </c>
      <c r="M182">
        <v>5</v>
      </c>
      <c r="N182" s="15">
        <v>564.62</v>
      </c>
      <c r="O182" s="4">
        <v>211.73249999999999</v>
      </c>
    </row>
    <row r="183" spans="1:15" x14ac:dyDescent="0.25">
      <c r="A183">
        <v>37</v>
      </c>
      <c r="B183">
        <v>25</v>
      </c>
      <c r="C183">
        <v>2</v>
      </c>
      <c r="D183">
        <v>3</v>
      </c>
      <c r="E183" s="19">
        <f>VLOOKUP(datos_transformados[[#This Row],[Tipo_Paquete]],pesosNumer!$B$3:$C$6,2,0)</f>
        <v>2</v>
      </c>
      <c r="F183" s="4">
        <v>756.82</v>
      </c>
      <c r="G183">
        <f>VLOOKUP(datos_transformados[[#This Row],[Clase_Vuelo]],pesosNumer!$B$3:$C$9,2,0)</f>
        <v>1</v>
      </c>
      <c r="H183">
        <v>1</v>
      </c>
      <c r="I183">
        <f>VLOOKUP(datos_transformados[[#This Row],[Promocion_Aplicada]],pesosNumer!$B$3:$C$11,2,0)</f>
        <v>1</v>
      </c>
      <c r="J183">
        <f>VLOOKUP(datos_transformados[[#This Row],[Estado_Reserva]],pesosNumer!$B$3:$C$15,2,0)</f>
        <v>0</v>
      </c>
      <c r="K183">
        <f>VLOOKUP(datos_transformados[[#This Row],[Estacionalidad]],pesosNumer!$B$3:$C$16,2,0)</f>
        <v>1</v>
      </c>
      <c r="L183">
        <f>VLOOKUP(datos_transformados[[#This Row],[Cancelacion_reserva]],pesosNumer!$B$3:$C$16,2,0)</f>
        <v>0</v>
      </c>
      <c r="M183">
        <v>1</v>
      </c>
      <c r="N183" s="15">
        <v>252.27333333333334</v>
      </c>
      <c r="O183" s="4">
        <v>378.41</v>
      </c>
    </row>
    <row r="184" spans="1:15" x14ac:dyDescent="0.25">
      <c r="A184">
        <v>18</v>
      </c>
      <c r="B184">
        <v>28</v>
      </c>
      <c r="C184">
        <v>6</v>
      </c>
      <c r="D184">
        <v>4</v>
      </c>
      <c r="E184" s="19">
        <f>VLOOKUP(datos_transformados[[#This Row],[Tipo_Paquete]],pesosNumer!$B$3:$C$6,2,0)</f>
        <v>1</v>
      </c>
      <c r="F184" s="4">
        <v>1234.25</v>
      </c>
      <c r="G184">
        <f>VLOOKUP(datos_transformados[[#This Row],[Clase_Vuelo]],pesosNumer!$B$3:$C$9,2,0)</f>
        <v>3</v>
      </c>
      <c r="H184">
        <v>5</v>
      </c>
      <c r="I184">
        <f>VLOOKUP(datos_transformados[[#This Row],[Promocion_Aplicada]],pesosNumer!$B$3:$C$11,2,0)</f>
        <v>1</v>
      </c>
      <c r="J184">
        <f>VLOOKUP(datos_transformados[[#This Row],[Estado_Reserva]],pesosNumer!$B$3:$C$15,2,0)</f>
        <v>1</v>
      </c>
      <c r="K184">
        <f>VLOOKUP(datos_transformados[[#This Row],[Estacionalidad]],pesosNumer!$B$3:$C$16,2,0)</f>
        <v>1</v>
      </c>
      <c r="L184">
        <f>VLOOKUP(datos_transformados[[#This Row],[Cancelacion_reserva]],pesosNumer!$B$3:$C$16,2,0)</f>
        <v>0</v>
      </c>
      <c r="M184">
        <v>3</v>
      </c>
      <c r="N184" s="15">
        <v>308.5625</v>
      </c>
      <c r="O184" s="4">
        <v>205.70833333333334</v>
      </c>
    </row>
    <row r="185" spans="1:15" x14ac:dyDescent="0.25">
      <c r="A185">
        <v>35</v>
      </c>
      <c r="B185">
        <v>72</v>
      </c>
      <c r="C185">
        <v>14</v>
      </c>
      <c r="D185">
        <v>2</v>
      </c>
      <c r="E185" s="19">
        <f>VLOOKUP(datos_transformados[[#This Row],[Tipo_Paquete]],pesosNumer!$B$3:$C$6,2,0)</f>
        <v>1</v>
      </c>
      <c r="F185" s="4">
        <v>1549.33</v>
      </c>
      <c r="G185">
        <f>VLOOKUP(datos_transformados[[#This Row],[Clase_Vuelo]],pesosNumer!$B$3:$C$9,2,0)</f>
        <v>3</v>
      </c>
      <c r="H185">
        <v>13</v>
      </c>
      <c r="I185">
        <f>VLOOKUP(datos_transformados[[#This Row],[Promocion_Aplicada]],pesosNumer!$B$3:$C$11,2,0)</f>
        <v>1</v>
      </c>
      <c r="J185">
        <f>VLOOKUP(datos_transformados[[#This Row],[Estado_Reserva]],pesosNumer!$B$3:$C$15,2,0)</f>
        <v>1</v>
      </c>
      <c r="K185">
        <f>VLOOKUP(datos_transformados[[#This Row],[Estacionalidad]],pesosNumer!$B$3:$C$16,2,0)</f>
        <v>1</v>
      </c>
      <c r="L185">
        <f>VLOOKUP(datos_transformados[[#This Row],[Cancelacion_reserva]],pesosNumer!$B$3:$C$16,2,0)</f>
        <v>1</v>
      </c>
      <c r="M185">
        <v>3</v>
      </c>
      <c r="N185" s="15">
        <v>774.66499999999996</v>
      </c>
      <c r="O185" s="4">
        <v>110.66642857142857</v>
      </c>
    </row>
    <row r="186" spans="1:15" x14ac:dyDescent="0.25">
      <c r="A186">
        <v>34</v>
      </c>
      <c r="B186">
        <v>187</v>
      </c>
      <c r="C186">
        <v>13</v>
      </c>
      <c r="D186">
        <v>1</v>
      </c>
      <c r="E186" s="19">
        <f>VLOOKUP(datos_transformados[[#This Row],[Tipo_Paquete]],pesosNumer!$B$3:$C$6,2,0)</f>
        <v>3</v>
      </c>
      <c r="F186" s="4">
        <v>1158.7</v>
      </c>
      <c r="G186">
        <f>VLOOKUP(datos_transformados[[#This Row],[Clase_Vuelo]],pesosNumer!$B$3:$C$9,2,0)</f>
        <v>1</v>
      </c>
      <c r="H186">
        <v>12</v>
      </c>
      <c r="I186">
        <f>VLOOKUP(datos_transformados[[#This Row],[Promocion_Aplicada]],pesosNumer!$B$3:$C$11,2,0)</f>
        <v>1</v>
      </c>
      <c r="J186">
        <f>VLOOKUP(datos_transformados[[#This Row],[Estado_Reserva]],pesosNumer!$B$3:$C$15,2,0)</f>
        <v>-1</v>
      </c>
      <c r="K186">
        <f>VLOOKUP(datos_transformados[[#This Row],[Estacionalidad]],pesosNumer!$B$3:$C$16,2,0)</f>
        <v>0</v>
      </c>
      <c r="L186">
        <f>VLOOKUP(datos_transformados[[#This Row],[Cancelacion_reserva]],pesosNumer!$B$3:$C$16,2,0)</f>
        <v>1</v>
      </c>
      <c r="M186">
        <v>4</v>
      </c>
      <c r="N186" s="15">
        <v>1158.7</v>
      </c>
      <c r="O186" s="4">
        <v>89.130769230769232</v>
      </c>
    </row>
    <row r="187" spans="1:15" x14ac:dyDescent="0.25">
      <c r="A187">
        <v>60</v>
      </c>
      <c r="B187">
        <v>151</v>
      </c>
      <c r="C187">
        <v>2</v>
      </c>
      <c r="D187">
        <v>4</v>
      </c>
      <c r="E187" s="19">
        <f>VLOOKUP(datos_transformados[[#This Row],[Tipo_Paquete]],pesosNumer!$B$3:$C$6,2,0)</f>
        <v>1</v>
      </c>
      <c r="F187" s="4">
        <v>322.38</v>
      </c>
      <c r="G187">
        <f>VLOOKUP(datos_transformados[[#This Row],[Clase_Vuelo]],pesosNumer!$B$3:$C$9,2,0)</f>
        <v>2</v>
      </c>
      <c r="H187">
        <v>1</v>
      </c>
      <c r="I187">
        <f>VLOOKUP(datos_transformados[[#This Row],[Promocion_Aplicada]],pesosNumer!$B$3:$C$11,2,0)</f>
        <v>0</v>
      </c>
      <c r="J187">
        <f>VLOOKUP(datos_transformados[[#This Row],[Estado_Reserva]],pesosNumer!$B$3:$C$15,2,0)</f>
        <v>-1</v>
      </c>
      <c r="K187">
        <f>VLOOKUP(datos_transformados[[#This Row],[Estacionalidad]],pesosNumer!$B$3:$C$16,2,0)</f>
        <v>1</v>
      </c>
      <c r="L187">
        <f>VLOOKUP(datos_transformados[[#This Row],[Cancelacion_reserva]],pesosNumer!$B$3:$C$16,2,0)</f>
        <v>1</v>
      </c>
      <c r="M187">
        <v>5</v>
      </c>
      <c r="N187" s="15">
        <v>80.594999999999999</v>
      </c>
      <c r="O187" s="4">
        <v>161.19</v>
      </c>
    </row>
    <row r="188" spans="1:15" x14ac:dyDescent="0.25">
      <c r="A188">
        <v>34</v>
      </c>
      <c r="B188">
        <v>289</v>
      </c>
      <c r="C188">
        <v>4</v>
      </c>
      <c r="D188">
        <v>2</v>
      </c>
      <c r="E188" s="19">
        <f>VLOOKUP(datos_transformados[[#This Row],[Tipo_Paquete]],pesosNumer!$B$3:$C$6,2,0)</f>
        <v>3</v>
      </c>
      <c r="F188" s="4">
        <v>1433.11</v>
      </c>
      <c r="G188">
        <f>VLOOKUP(datos_transformados[[#This Row],[Clase_Vuelo]],pesosNumer!$B$3:$C$9,2,0)</f>
        <v>2</v>
      </c>
      <c r="H188">
        <v>3</v>
      </c>
      <c r="I188">
        <f>VLOOKUP(datos_transformados[[#This Row],[Promocion_Aplicada]],pesosNumer!$B$3:$C$11,2,0)</f>
        <v>0</v>
      </c>
      <c r="J188">
        <f>VLOOKUP(datos_transformados[[#This Row],[Estado_Reserva]],pesosNumer!$B$3:$C$15,2,0)</f>
        <v>0</v>
      </c>
      <c r="K188">
        <f>VLOOKUP(datos_transformados[[#This Row],[Estacionalidad]],pesosNumer!$B$3:$C$16,2,0)</f>
        <v>1</v>
      </c>
      <c r="L188">
        <f>VLOOKUP(datos_transformados[[#This Row],[Cancelacion_reserva]],pesosNumer!$B$3:$C$16,2,0)</f>
        <v>1</v>
      </c>
      <c r="M188">
        <v>3</v>
      </c>
      <c r="N188" s="15">
        <v>716.55499999999995</v>
      </c>
      <c r="O188" s="4">
        <v>358.27749999999997</v>
      </c>
    </row>
    <row r="189" spans="1:15" x14ac:dyDescent="0.25">
      <c r="A189">
        <v>48</v>
      </c>
      <c r="B189">
        <v>157</v>
      </c>
      <c r="C189">
        <v>10</v>
      </c>
      <c r="D189">
        <v>2</v>
      </c>
      <c r="E189" s="19">
        <f>VLOOKUP(datos_transformados[[#This Row],[Tipo_Paquete]],pesosNumer!$B$3:$C$6,2,0)</f>
        <v>3</v>
      </c>
      <c r="F189" s="4">
        <v>1116.55</v>
      </c>
      <c r="G189">
        <f>VLOOKUP(datos_transformados[[#This Row],[Clase_Vuelo]],pesosNumer!$B$3:$C$9,2,0)</f>
        <v>3</v>
      </c>
      <c r="H189">
        <v>9</v>
      </c>
      <c r="I189">
        <f>VLOOKUP(datos_transformados[[#This Row],[Promocion_Aplicada]],pesosNumer!$B$3:$C$11,2,0)</f>
        <v>1</v>
      </c>
      <c r="J189">
        <f>VLOOKUP(datos_transformados[[#This Row],[Estado_Reserva]],pesosNumer!$B$3:$C$15,2,0)</f>
        <v>-1</v>
      </c>
      <c r="K189">
        <f>VLOOKUP(datos_transformados[[#This Row],[Estacionalidad]],pesosNumer!$B$3:$C$16,2,0)</f>
        <v>0</v>
      </c>
      <c r="L189">
        <f>VLOOKUP(datos_transformados[[#This Row],[Cancelacion_reserva]],pesosNumer!$B$3:$C$16,2,0)</f>
        <v>1</v>
      </c>
      <c r="M189">
        <v>4</v>
      </c>
      <c r="N189" s="15">
        <v>558.27499999999998</v>
      </c>
      <c r="O189" s="4">
        <v>111.655</v>
      </c>
    </row>
    <row r="190" spans="1:15" x14ac:dyDescent="0.25">
      <c r="A190">
        <v>38</v>
      </c>
      <c r="B190">
        <v>39</v>
      </c>
      <c r="C190">
        <v>3</v>
      </c>
      <c r="D190">
        <v>4</v>
      </c>
      <c r="E190" s="19">
        <f>VLOOKUP(datos_transformados[[#This Row],[Tipo_Paquete]],pesosNumer!$B$3:$C$6,2,0)</f>
        <v>3</v>
      </c>
      <c r="F190" s="4">
        <v>867.54</v>
      </c>
      <c r="G190">
        <f>VLOOKUP(datos_transformados[[#This Row],[Clase_Vuelo]],pesosNumer!$B$3:$C$9,2,0)</f>
        <v>2</v>
      </c>
      <c r="H190">
        <v>2</v>
      </c>
      <c r="I190">
        <f>VLOOKUP(datos_transformados[[#This Row],[Promocion_Aplicada]],pesosNumer!$B$3:$C$11,2,0)</f>
        <v>0</v>
      </c>
      <c r="J190">
        <f>VLOOKUP(datos_transformados[[#This Row],[Estado_Reserva]],pesosNumer!$B$3:$C$15,2,0)</f>
        <v>0</v>
      </c>
      <c r="K190">
        <f>VLOOKUP(datos_transformados[[#This Row],[Estacionalidad]],pesosNumer!$B$3:$C$16,2,0)</f>
        <v>0</v>
      </c>
      <c r="L190">
        <f>VLOOKUP(datos_transformados[[#This Row],[Cancelacion_reserva]],pesosNumer!$B$3:$C$16,2,0)</f>
        <v>0</v>
      </c>
      <c r="M190">
        <v>3</v>
      </c>
      <c r="N190" s="15">
        <v>216.88499999999999</v>
      </c>
      <c r="O190" s="4">
        <v>289.18</v>
      </c>
    </row>
    <row r="191" spans="1:15" x14ac:dyDescent="0.25">
      <c r="A191">
        <v>38</v>
      </c>
      <c r="B191">
        <v>101</v>
      </c>
      <c r="C191">
        <v>7</v>
      </c>
      <c r="D191">
        <v>3</v>
      </c>
      <c r="E191" s="19">
        <f>VLOOKUP(datos_transformados[[#This Row],[Tipo_Paquete]],pesosNumer!$B$3:$C$6,2,0)</f>
        <v>1</v>
      </c>
      <c r="F191" s="4">
        <v>1534.75</v>
      </c>
      <c r="G191">
        <f>VLOOKUP(datos_transformados[[#This Row],[Clase_Vuelo]],pesosNumer!$B$3:$C$9,2,0)</f>
        <v>2</v>
      </c>
      <c r="H191">
        <v>6</v>
      </c>
      <c r="I191">
        <f>VLOOKUP(datos_transformados[[#This Row],[Promocion_Aplicada]],pesosNumer!$B$3:$C$11,2,0)</f>
        <v>1</v>
      </c>
      <c r="J191">
        <f>VLOOKUP(datos_transformados[[#This Row],[Estado_Reserva]],pesosNumer!$B$3:$C$15,2,0)</f>
        <v>1</v>
      </c>
      <c r="K191">
        <f>VLOOKUP(datos_transformados[[#This Row],[Estacionalidad]],pesosNumer!$B$3:$C$16,2,0)</f>
        <v>0</v>
      </c>
      <c r="L191">
        <f>VLOOKUP(datos_transformados[[#This Row],[Cancelacion_reserva]],pesosNumer!$B$3:$C$16,2,0)</f>
        <v>0</v>
      </c>
      <c r="M191">
        <v>4</v>
      </c>
      <c r="N191" s="15">
        <v>511.58333333333331</v>
      </c>
      <c r="O191" s="4">
        <v>219.25</v>
      </c>
    </row>
    <row r="192" spans="1:15" x14ac:dyDescent="0.25">
      <c r="A192">
        <v>40</v>
      </c>
      <c r="B192">
        <v>138</v>
      </c>
      <c r="C192">
        <v>13</v>
      </c>
      <c r="D192">
        <v>2</v>
      </c>
      <c r="E192" s="19">
        <f>VLOOKUP(datos_transformados[[#This Row],[Tipo_Paquete]],pesosNumer!$B$3:$C$6,2,0)</f>
        <v>2</v>
      </c>
      <c r="F192" s="4">
        <v>1292.29</v>
      </c>
      <c r="G192">
        <f>VLOOKUP(datos_transformados[[#This Row],[Clase_Vuelo]],pesosNumer!$B$3:$C$9,2,0)</f>
        <v>3</v>
      </c>
      <c r="H192">
        <v>12</v>
      </c>
      <c r="I192">
        <f>VLOOKUP(datos_transformados[[#This Row],[Promocion_Aplicada]],pesosNumer!$B$3:$C$11,2,0)</f>
        <v>1</v>
      </c>
      <c r="J192">
        <f>VLOOKUP(datos_transformados[[#This Row],[Estado_Reserva]],pesosNumer!$B$3:$C$15,2,0)</f>
        <v>-1</v>
      </c>
      <c r="K192">
        <f>VLOOKUP(datos_transformados[[#This Row],[Estacionalidad]],pesosNumer!$B$3:$C$16,2,0)</f>
        <v>0</v>
      </c>
      <c r="L192">
        <f>VLOOKUP(datos_transformados[[#This Row],[Cancelacion_reserva]],pesosNumer!$B$3:$C$16,2,0)</f>
        <v>0</v>
      </c>
      <c r="M192">
        <v>4</v>
      </c>
      <c r="N192" s="15">
        <v>646.14499999999998</v>
      </c>
      <c r="O192" s="4">
        <v>99.406923076923078</v>
      </c>
    </row>
    <row r="193" spans="1:15" x14ac:dyDescent="0.25">
      <c r="A193">
        <v>28</v>
      </c>
      <c r="B193">
        <v>243</v>
      </c>
      <c r="C193">
        <v>10</v>
      </c>
      <c r="D193">
        <v>2</v>
      </c>
      <c r="E193" s="19">
        <f>VLOOKUP(datos_transformados[[#This Row],[Tipo_Paquete]],pesosNumer!$B$3:$C$6,2,0)</f>
        <v>3</v>
      </c>
      <c r="F193" s="4">
        <v>911.67</v>
      </c>
      <c r="G193">
        <f>VLOOKUP(datos_transformados[[#This Row],[Clase_Vuelo]],pesosNumer!$B$3:$C$9,2,0)</f>
        <v>2</v>
      </c>
      <c r="H193">
        <v>9</v>
      </c>
      <c r="I193">
        <f>VLOOKUP(datos_transformados[[#This Row],[Promocion_Aplicada]],pesosNumer!$B$3:$C$11,2,0)</f>
        <v>0</v>
      </c>
      <c r="J193">
        <f>VLOOKUP(datos_transformados[[#This Row],[Estado_Reserva]],pesosNumer!$B$3:$C$15,2,0)</f>
        <v>0</v>
      </c>
      <c r="K193">
        <f>VLOOKUP(datos_transformados[[#This Row],[Estacionalidad]],pesosNumer!$B$3:$C$16,2,0)</f>
        <v>0</v>
      </c>
      <c r="L193">
        <f>VLOOKUP(datos_transformados[[#This Row],[Cancelacion_reserva]],pesosNumer!$B$3:$C$16,2,0)</f>
        <v>1</v>
      </c>
      <c r="M193">
        <v>4</v>
      </c>
      <c r="N193" s="15">
        <v>455.83499999999998</v>
      </c>
      <c r="O193" s="4">
        <v>91.167000000000002</v>
      </c>
    </row>
    <row r="194" spans="1:15" x14ac:dyDescent="0.25">
      <c r="A194">
        <v>60</v>
      </c>
      <c r="B194">
        <v>137</v>
      </c>
      <c r="C194">
        <v>4</v>
      </c>
      <c r="D194">
        <v>1</v>
      </c>
      <c r="E194" s="19">
        <f>VLOOKUP(datos_transformados[[#This Row],[Tipo_Paquete]],pesosNumer!$B$3:$C$6,2,0)</f>
        <v>1</v>
      </c>
      <c r="F194" s="4">
        <v>1411.48</v>
      </c>
      <c r="G194">
        <f>VLOOKUP(datos_transformados[[#This Row],[Clase_Vuelo]],pesosNumer!$B$3:$C$9,2,0)</f>
        <v>1</v>
      </c>
      <c r="H194">
        <v>3</v>
      </c>
      <c r="I194">
        <f>VLOOKUP(datos_transformados[[#This Row],[Promocion_Aplicada]],pesosNumer!$B$3:$C$11,2,0)</f>
        <v>1</v>
      </c>
      <c r="J194">
        <f>VLOOKUP(datos_transformados[[#This Row],[Estado_Reserva]],pesosNumer!$B$3:$C$15,2,0)</f>
        <v>-1</v>
      </c>
      <c r="K194">
        <f>VLOOKUP(datos_transformados[[#This Row],[Estacionalidad]],pesosNumer!$B$3:$C$16,2,0)</f>
        <v>0</v>
      </c>
      <c r="L194">
        <f>VLOOKUP(datos_transformados[[#This Row],[Cancelacion_reserva]],pesosNumer!$B$3:$C$16,2,0)</f>
        <v>1</v>
      </c>
      <c r="M194">
        <v>3</v>
      </c>
      <c r="N194" s="15">
        <v>1411.48</v>
      </c>
      <c r="O194" s="4">
        <v>352.87</v>
      </c>
    </row>
    <row r="195" spans="1:15" x14ac:dyDescent="0.25">
      <c r="A195">
        <v>40</v>
      </c>
      <c r="B195">
        <v>53</v>
      </c>
      <c r="C195">
        <v>10</v>
      </c>
      <c r="D195">
        <v>2</v>
      </c>
      <c r="E195" s="19">
        <f>VLOOKUP(datos_transformados[[#This Row],[Tipo_Paquete]],pesosNumer!$B$3:$C$6,2,0)</f>
        <v>3</v>
      </c>
      <c r="F195" s="4">
        <v>1369.26</v>
      </c>
      <c r="G195">
        <f>VLOOKUP(datos_transformados[[#This Row],[Clase_Vuelo]],pesosNumer!$B$3:$C$9,2,0)</f>
        <v>2</v>
      </c>
      <c r="H195">
        <v>9</v>
      </c>
      <c r="I195">
        <f>VLOOKUP(datos_transformados[[#This Row],[Promocion_Aplicada]],pesosNumer!$B$3:$C$11,2,0)</f>
        <v>1</v>
      </c>
      <c r="J195">
        <f>VLOOKUP(datos_transformados[[#This Row],[Estado_Reserva]],pesosNumer!$B$3:$C$15,2,0)</f>
        <v>0</v>
      </c>
      <c r="K195">
        <f>VLOOKUP(datos_transformados[[#This Row],[Estacionalidad]],pesosNumer!$B$3:$C$16,2,0)</f>
        <v>1</v>
      </c>
      <c r="L195">
        <f>VLOOKUP(datos_transformados[[#This Row],[Cancelacion_reserva]],pesosNumer!$B$3:$C$16,2,0)</f>
        <v>0</v>
      </c>
      <c r="M195">
        <v>1</v>
      </c>
      <c r="N195" s="15">
        <v>684.63</v>
      </c>
      <c r="O195" s="4">
        <v>136.92599999999999</v>
      </c>
    </row>
    <row r="196" spans="1:15" x14ac:dyDescent="0.25">
      <c r="A196">
        <v>35</v>
      </c>
      <c r="B196">
        <v>122</v>
      </c>
      <c r="C196">
        <v>3</v>
      </c>
      <c r="D196">
        <v>1</v>
      </c>
      <c r="E196" s="19">
        <f>VLOOKUP(datos_transformados[[#This Row],[Tipo_Paquete]],pesosNumer!$B$3:$C$6,2,0)</f>
        <v>2</v>
      </c>
      <c r="F196" s="4">
        <v>760.39</v>
      </c>
      <c r="G196">
        <f>VLOOKUP(datos_transformados[[#This Row],[Clase_Vuelo]],pesosNumer!$B$3:$C$9,2,0)</f>
        <v>2</v>
      </c>
      <c r="H196">
        <v>2</v>
      </c>
      <c r="I196">
        <f>VLOOKUP(datos_transformados[[#This Row],[Promocion_Aplicada]],pesosNumer!$B$3:$C$11,2,0)</f>
        <v>1</v>
      </c>
      <c r="J196">
        <f>VLOOKUP(datos_transformados[[#This Row],[Estado_Reserva]],pesosNumer!$B$3:$C$15,2,0)</f>
        <v>1</v>
      </c>
      <c r="K196">
        <f>VLOOKUP(datos_transformados[[#This Row],[Estacionalidad]],pesosNumer!$B$3:$C$16,2,0)</f>
        <v>1</v>
      </c>
      <c r="L196">
        <f>VLOOKUP(datos_transformados[[#This Row],[Cancelacion_reserva]],pesosNumer!$B$3:$C$16,2,0)</f>
        <v>0</v>
      </c>
      <c r="M196">
        <v>4</v>
      </c>
      <c r="N196" s="15">
        <v>760.39</v>
      </c>
      <c r="O196" s="4">
        <v>253.46333333333334</v>
      </c>
    </row>
    <row r="197" spans="1:15" x14ac:dyDescent="0.25">
      <c r="A197">
        <v>57</v>
      </c>
      <c r="B197">
        <v>152</v>
      </c>
      <c r="C197">
        <v>6</v>
      </c>
      <c r="D197">
        <v>1</v>
      </c>
      <c r="E197" s="19">
        <f>VLOOKUP(datos_transformados[[#This Row],[Tipo_Paquete]],pesosNumer!$B$3:$C$6,2,0)</f>
        <v>3</v>
      </c>
      <c r="F197" s="4">
        <v>444.5</v>
      </c>
      <c r="G197">
        <f>VLOOKUP(datos_transformados[[#This Row],[Clase_Vuelo]],pesosNumer!$B$3:$C$9,2,0)</f>
        <v>1</v>
      </c>
      <c r="H197">
        <v>5</v>
      </c>
      <c r="I197">
        <f>VLOOKUP(datos_transformados[[#This Row],[Promocion_Aplicada]],pesosNumer!$B$3:$C$11,2,0)</f>
        <v>1</v>
      </c>
      <c r="J197">
        <f>VLOOKUP(datos_transformados[[#This Row],[Estado_Reserva]],pesosNumer!$B$3:$C$15,2,0)</f>
        <v>-1</v>
      </c>
      <c r="K197">
        <f>VLOOKUP(datos_transformados[[#This Row],[Estacionalidad]],pesosNumer!$B$3:$C$16,2,0)</f>
        <v>0</v>
      </c>
      <c r="L197">
        <f>VLOOKUP(datos_transformados[[#This Row],[Cancelacion_reserva]],pesosNumer!$B$3:$C$16,2,0)</f>
        <v>0</v>
      </c>
      <c r="M197">
        <v>3</v>
      </c>
      <c r="N197" s="15">
        <v>444.5</v>
      </c>
      <c r="O197" s="4">
        <v>74.083333333333329</v>
      </c>
    </row>
    <row r="198" spans="1:15" x14ac:dyDescent="0.25">
      <c r="A198">
        <v>24</v>
      </c>
      <c r="B198">
        <v>5</v>
      </c>
      <c r="C198">
        <v>7</v>
      </c>
      <c r="D198">
        <v>1</v>
      </c>
      <c r="E198" s="19">
        <f>VLOOKUP(datos_transformados[[#This Row],[Tipo_Paquete]],pesosNumer!$B$3:$C$6,2,0)</f>
        <v>3</v>
      </c>
      <c r="F198" s="4">
        <v>1563.11</v>
      </c>
      <c r="G198">
        <f>VLOOKUP(datos_transformados[[#This Row],[Clase_Vuelo]],pesosNumer!$B$3:$C$9,2,0)</f>
        <v>3</v>
      </c>
      <c r="H198">
        <v>6</v>
      </c>
      <c r="I198">
        <f>VLOOKUP(datos_transformados[[#This Row],[Promocion_Aplicada]],pesosNumer!$B$3:$C$11,2,0)</f>
        <v>0</v>
      </c>
      <c r="J198">
        <f>VLOOKUP(datos_transformados[[#This Row],[Estado_Reserva]],pesosNumer!$B$3:$C$15,2,0)</f>
        <v>-1</v>
      </c>
      <c r="K198">
        <f>VLOOKUP(datos_transformados[[#This Row],[Estacionalidad]],pesosNumer!$B$3:$C$16,2,0)</f>
        <v>1</v>
      </c>
      <c r="L198">
        <f>VLOOKUP(datos_transformados[[#This Row],[Cancelacion_reserva]],pesosNumer!$B$3:$C$16,2,0)</f>
        <v>0</v>
      </c>
      <c r="M198">
        <v>4</v>
      </c>
      <c r="N198" s="15">
        <v>1563.11</v>
      </c>
      <c r="O198" s="4">
        <v>223.30142857142854</v>
      </c>
    </row>
    <row r="199" spans="1:15" x14ac:dyDescent="0.25">
      <c r="A199">
        <v>38</v>
      </c>
      <c r="B199">
        <v>56</v>
      </c>
      <c r="C199">
        <v>12</v>
      </c>
      <c r="D199">
        <v>4</v>
      </c>
      <c r="E199" s="19">
        <f>VLOOKUP(datos_transformados[[#This Row],[Tipo_Paquete]],pesosNumer!$B$3:$C$6,2,0)</f>
        <v>3</v>
      </c>
      <c r="F199" s="4">
        <v>1750.9</v>
      </c>
      <c r="G199">
        <f>VLOOKUP(datos_transformados[[#This Row],[Clase_Vuelo]],pesosNumer!$B$3:$C$9,2,0)</f>
        <v>3</v>
      </c>
      <c r="H199">
        <v>11</v>
      </c>
      <c r="I199">
        <f>VLOOKUP(datos_transformados[[#This Row],[Promocion_Aplicada]],pesosNumer!$B$3:$C$11,2,0)</f>
        <v>1</v>
      </c>
      <c r="J199">
        <f>VLOOKUP(datos_transformados[[#This Row],[Estado_Reserva]],pesosNumer!$B$3:$C$15,2,0)</f>
        <v>-1</v>
      </c>
      <c r="K199">
        <f>VLOOKUP(datos_transformados[[#This Row],[Estacionalidad]],pesosNumer!$B$3:$C$16,2,0)</f>
        <v>0</v>
      </c>
      <c r="L199">
        <f>VLOOKUP(datos_transformados[[#This Row],[Cancelacion_reserva]],pesosNumer!$B$3:$C$16,2,0)</f>
        <v>0</v>
      </c>
      <c r="M199">
        <v>2</v>
      </c>
      <c r="N199" s="15">
        <v>437.72500000000002</v>
      </c>
      <c r="O199" s="4">
        <v>145.90833333333333</v>
      </c>
    </row>
    <row r="200" spans="1:15" x14ac:dyDescent="0.25">
      <c r="A200">
        <v>52</v>
      </c>
      <c r="B200">
        <v>25</v>
      </c>
      <c r="C200">
        <v>4</v>
      </c>
      <c r="D200">
        <v>4</v>
      </c>
      <c r="E200" s="19">
        <f>VLOOKUP(datos_transformados[[#This Row],[Tipo_Paquete]],pesosNumer!$B$3:$C$6,2,0)</f>
        <v>3</v>
      </c>
      <c r="F200" s="4">
        <v>1973.74</v>
      </c>
      <c r="G200">
        <f>VLOOKUP(datos_transformados[[#This Row],[Clase_Vuelo]],pesosNumer!$B$3:$C$9,2,0)</f>
        <v>1</v>
      </c>
      <c r="H200">
        <v>3</v>
      </c>
      <c r="I200">
        <f>VLOOKUP(datos_transformados[[#This Row],[Promocion_Aplicada]],pesosNumer!$B$3:$C$11,2,0)</f>
        <v>0</v>
      </c>
      <c r="J200">
        <f>VLOOKUP(datos_transformados[[#This Row],[Estado_Reserva]],pesosNumer!$B$3:$C$15,2,0)</f>
        <v>-1</v>
      </c>
      <c r="K200">
        <f>VLOOKUP(datos_transformados[[#This Row],[Estacionalidad]],pesosNumer!$B$3:$C$16,2,0)</f>
        <v>1</v>
      </c>
      <c r="L200">
        <f>VLOOKUP(datos_transformados[[#This Row],[Cancelacion_reserva]],pesosNumer!$B$3:$C$16,2,0)</f>
        <v>0</v>
      </c>
      <c r="M200">
        <v>3</v>
      </c>
      <c r="N200" s="15">
        <v>493.435</v>
      </c>
      <c r="O200" s="4">
        <v>493.435</v>
      </c>
    </row>
    <row r="201" spans="1:15" x14ac:dyDescent="0.25">
      <c r="A201">
        <v>52</v>
      </c>
      <c r="B201">
        <v>241</v>
      </c>
      <c r="C201">
        <v>10</v>
      </c>
      <c r="D201">
        <v>4</v>
      </c>
      <c r="E201" s="19">
        <f>VLOOKUP(datos_transformados[[#This Row],[Tipo_Paquete]],pesosNumer!$B$3:$C$6,2,0)</f>
        <v>2</v>
      </c>
      <c r="F201" s="4">
        <v>1075.58</v>
      </c>
      <c r="G201">
        <f>VLOOKUP(datos_transformados[[#This Row],[Clase_Vuelo]],pesosNumer!$B$3:$C$9,2,0)</f>
        <v>1</v>
      </c>
      <c r="H201">
        <v>9</v>
      </c>
      <c r="I201">
        <f>VLOOKUP(datos_transformados[[#This Row],[Promocion_Aplicada]],pesosNumer!$B$3:$C$11,2,0)</f>
        <v>0</v>
      </c>
      <c r="J201">
        <f>VLOOKUP(datos_transformados[[#This Row],[Estado_Reserva]],pesosNumer!$B$3:$C$15,2,0)</f>
        <v>-1</v>
      </c>
      <c r="K201">
        <f>VLOOKUP(datos_transformados[[#This Row],[Estacionalidad]],pesosNumer!$B$3:$C$16,2,0)</f>
        <v>0</v>
      </c>
      <c r="L201">
        <f>VLOOKUP(datos_transformados[[#This Row],[Cancelacion_reserva]],pesosNumer!$B$3:$C$16,2,0)</f>
        <v>0</v>
      </c>
      <c r="M201">
        <v>5</v>
      </c>
      <c r="N201" s="15">
        <v>268.89499999999998</v>
      </c>
      <c r="O201" s="4">
        <v>107.55799999999999</v>
      </c>
    </row>
    <row r="202" spans="1:15" x14ac:dyDescent="0.25">
      <c r="A202">
        <v>38</v>
      </c>
      <c r="B202">
        <v>165</v>
      </c>
      <c r="C202">
        <v>5</v>
      </c>
      <c r="D202">
        <v>2</v>
      </c>
      <c r="E202" s="19">
        <f>VLOOKUP(datos_transformados[[#This Row],[Tipo_Paquete]],pesosNumer!$B$3:$C$6,2,0)</f>
        <v>2</v>
      </c>
      <c r="F202" s="4">
        <v>1761.38</v>
      </c>
      <c r="G202">
        <f>VLOOKUP(datos_transformados[[#This Row],[Clase_Vuelo]],pesosNumer!$B$3:$C$9,2,0)</f>
        <v>2</v>
      </c>
      <c r="H202">
        <v>4</v>
      </c>
      <c r="I202">
        <f>VLOOKUP(datos_transformados[[#This Row],[Promocion_Aplicada]],pesosNumer!$B$3:$C$11,2,0)</f>
        <v>1</v>
      </c>
      <c r="J202">
        <f>VLOOKUP(datos_transformados[[#This Row],[Estado_Reserva]],pesosNumer!$B$3:$C$15,2,0)</f>
        <v>-1</v>
      </c>
      <c r="K202">
        <f>VLOOKUP(datos_transformados[[#This Row],[Estacionalidad]],pesosNumer!$B$3:$C$16,2,0)</f>
        <v>1</v>
      </c>
      <c r="L202">
        <f>VLOOKUP(datos_transformados[[#This Row],[Cancelacion_reserva]],pesosNumer!$B$3:$C$16,2,0)</f>
        <v>0</v>
      </c>
      <c r="M202">
        <v>5</v>
      </c>
      <c r="N202" s="15">
        <v>880.69</v>
      </c>
      <c r="O202" s="4">
        <v>352.27600000000001</v>
      </c>
    </row>
    <row r="203" spans="1:15" x14ac:dyDescent="0.25">
      <c r="A203">
        <v>28</v>
      </c>
      <c r="B203">
        <v>16</v>
      </c>
      <c r="C203">
        <v>5</v>
      </c>
      <c r="D203">
        <v>1</v>
      </c>
      <c r="E203" s="19">
        <f>VLOOKUP(datos_transformados[[#This Row],[Tipo_Paquete]],pesosNumer!$B$3:$C$6,2,0)</f>
        <v>3</v>
      </c>
      <c r="F203" s="4">
        <v>256.42</v>
      </c>
      <c r="G203">
        <f>VLOOKUP(datos_transformados[[#This Row],[Clase_Vuelo]],pesosNumer!$B$3:$C$9,2,0)</f>
        <v>1</v>
      </c>
      <c r="H203">
        <v>4</v>
      </c>
      <c r="I203">
        <f>VLOOKUP(datos_transformados[[#This Row],[Promocion_Aplicada]],pesosNumer!$B$3:$C$11,2,0)</f>
        <v>0</v>
      </c>
      <c r="J203">
        <f>VLOOKUP(datos_transformados[[#This Row],[Estado_Reserva]],pesosNumer!$B$3:$C$15,2,0)</f>
        <v>0</v>
      </c>
      <c r="K203">
        <f>VLOOKUP(datos_transformados[[#This Row],[Estacionalidad]],pesosNumer!$B$3:$C$16,2,0)</f>
        <v>1</v>
      </c>
      <c r="L203">
        <f>VLOOKUP(datos_transformados[[#This Row],[Cancelacion_reserva]],pesosNumer!$B$3:$C$16,2,0)</f>
        <v>0</v>
      </c>
      <c r="M203">
        <v>2</v>
      </c>
      <c r="N203" s="15">
        <v>256.42</v>
      </c>
      <c r="O203" s="4">
        <v>51.284000000000006</v>
      </c>
    </row>
    <row r="204" spans="1:15" x14ac:dyDescent="0.25">
      <c r="A204">
        <v>32</v>
      </c>
      <c r="B204">
        <v>37</v>
      </c>
      <c r="C204">
        <v>3</v>
      </c>
      <c r="D204">
        <v>4</v>
      </c>
      <c r="E204" s="19">
        <f>VLOOKUP(datos_transformados[[#This Row],[Tipo_Paquete]],pesosNumer!$B$3:$C$6,2,0)</f>
        <v>2</v>
      </c>
      <c r="F204" s="4">
        <v>1557.11</v>
      </c>
      <c r="G204">
        <f>VLOOKUP(datos_transformados[[#This Row],[Clase_Vuelo]],pesosNumer!$B$3:$C$9,2,0)</f>
        <v>3</v>
      </c>
      <c r="H204">
        <v>2</v>
      </c>
      <c r="I204">
        <f>VLOOKUP(datos_transformados[[#This Row],[Promocion_Aplicada]],pesosNumer!$B$3:$C$11,2,0)</f>
        <v>0</v>
      </c>
      <c r="J204">
        <f>VLOOKUP(datos_transformados[[#This Row],[Estado_Reserva]],pesosNumer!$B$3:$C$15,2,0)</f>
        <v>-1</v>
      </c>
      <c r="K204">
        <f>VLOOKUP(datos_transformados[[#This Row],[Estacionalidad]],pesosNumer!$B$3:$C$16,2,0)</f>
        <v>0</v>
      </c>
      <c r="L204">
        <f>VLOOKUP(datos_transformados[[#This Row],[Cancelacion_reserva]],pesosNumer!$B$3:$C$16,2,0)</f>
        <v>1</v>
      </c>
      <c r="M204">
        <v>4</v>
      </c>
      <c r="N204" s="15">
        <v>389.27749999999997</v>
      </c>
      <c r="O204" s="4">
        <v>519.03666666666663</v>
      </c>
    </row>
    <row r="205" spans="1:15" x14ac:dyDescent="0.25">
      <c r="A205">
        <v>33</v>
      </c>
      <c r="B205">
        <v>229</v>
      </c>
      <c r="C205">
        <v>12</v>
      </c>
      <c r="D205">
        <v>4</v>
      </c>
      <c r="E205" s="19">
        <f>VLOOKUP(datos_transformados[[#This Row],[Tipo_Paquete]],pesosNumer!$B$3:$C$6,2,0)</f>
        <v>2</v>
      </c>
      <c r="F205" s="4">
        <v>1440.86</v>
      </c>
      <c r="G205">
        <f>VLOOKUP(datos_transformados[[#This Row],[Clase_Vuelo]],pesosNumer!$B$3:$C$9,2,0)</f>
        <v>1</v>
      </c>
      <c r="H205">
        <v>11</v>
      </c>
      <c r="I205">
        <f>VLOOKUP(datos_transformados[[#This Row],[Promocion_Aplicada]],pesosNumer!$B$3:$C$11,2,0)</f>
        <v>0</v>
      </c>
      <c r="J205">
        <f>VLOOKUP(datos_transformados[[#This Row],[Estado_Reserva]],pesosNumer!$B$3:$C$15,2,0)</f>
        <v>-1</v>
      </c>
      <c r="K205">
        <f>VLOOKUP(datos_transformados[[#This Row],[Estacionalidad]],pesosNumer!$B$3:$C$16,2,0)</f>
        <v>0</v>
      </c>
      <c r="L205">
        <f>VLOOKUP(datos_transformados[[#This Row],[Cancelacion_reserva]],pesosNumer!$B$3:$C$16,2,0)</f>
        <v>0</v>
      </c>
      <c r="M205">
        <v>5</v>
      </c>
      <c r="N205" s="15">
        <v>360.21499999999997</v>
      </c>
      <c r="O205" s="4">
        <v>120.07166666666666</v>
      </c>
    </row>
    <row r="206" spans="1:15" x14ac:dyDescent="0.25">
      <c r="A206">
        <v>32</v>
      </c>
      <c r="B206">
        <v>47</v>
      </c>
      <c r="C206">
        <v>7</v>
      </c>
      <c r="D206">
        <v>2</v>
      </c>
      <c r="E206" s="19">
        <f>VLOOKUP(datos_transformados[[#This Row],[Tipo_Paquete]],pesosNumer!$B$3:$C$6,2,0)</f>
        <v>1</v>
      </c>
      <c r="F206" s="4">
        <v>1680.35</v>
      </c>
      <c r="G206">
        <f>VLOOKUP(datos_transformados[[#This Row],[Clase_Vuelo]],pesosNumer!$B$3:$C$9,2,0)</f>
        <v>2</v>
      </c>
      <c r="H206">
        <v>6</v>
      </c>
      <c r="I206">
        <f>VLOOKUP(datos_transformados[[#This Row],[Promocion_Aplicada]],pesosNumer!$B$3:$C$11,2,0)</f>
        <v>0</v>
      </c>
      <c r="J206">
        <f>VLOOKUP(datos_transformados[[#This Row],[Estado_Reserva]],pesosNumer!$B$3:$C$15,2,0)</f>
        <v>1</v>
      </c>
      <c r="K206">
        <f>VLOOKUP(datos_transformados[[#This Row],[Estacionalidad]],pesosNumer!$B$3:$C$16,2,0)</f>
        <v>0</v>
      </c>
      <c r="L206">
        <f>VLOOKUP(datos_transformados[[#This Row],[Cancelacion_reserva]],pesosNumer!$B$3:$C$16,2,0)</f>
        <v>0</v>
      </c>
      <c r="M206">
        <v>4</v>
      </c>
      <c r="N206" s="15">
        <v>840.17499999999995</v>
      </c>
      <c r="O206" s="4">
        <v>240.04999999999998</v>
      </c>
    </row>
    <row r="207" spans="1:15" x14ac:dyDescent="0.25">
      <c r="A207">
        <v>54</v>
      </c>
      <c r="B207">
        <v>38</v>
      </c>
      <c r="C207">
        <v>8</v>
      </c>
      <c r="D207">
        <v>1</v>
      </c>
      <c r="E207" s="19">
        <f>VLOOKUP(datos_transformados[[#This Row],[Tipo_Paquete]],pesosNumer!$B$3:$C$6,2,0)</f>
        <v>3</v>
      </c>
      <c r="F207" s="4">
        <v>994.39</v>
      </c>
      <c r="G207">
        <f>VLOOKUP(datos_transformados[[#This Row],[Clase_Vuelo]],pesosNumer!$B$3:$C$9,2,0)</f>
        <v>1</v>
      </c>
      <c r="H207">
        <v>7</v>
      </c>
      <c r="I207">
        <f>VLOOKUP(datos_transformados[[#This Row],[Promocion_Aplicada]],pesosNumer!$B$3:$C$11,2,0)</f>
        <v>1</v>
      </c>
      <c r="J207">
        <f>VLOOKUP(datos_transformados[[#This Row],[Estado_Reserva]],pesosNumer!$B$3:$C$15,2,0)</f>
        <v>-1</v>
      </c>
      <c r="K207">
        <f>VLOOKUP(datos_transformados[[#This Row],[Estacionalidad]],pesosNumer!$B$3:$C$16,2,0)</f>
        <v>1</v>
      </c>
      <c r="L207">
        <f>VLOOKUP(datos_transformados[[#This Row],[Cancelacion_reserva]],pesosNumer!$B$3:$C$16,2,0)</f>
        <v>1</v>
      </c>
      <c r="M207">
        <v>2</v>
      </c>
      <c r="N207" s="15">
        <v>994.39</v>
      </c>
      <c r="O207" s="4">
        <v>124.29875</v>
      </c>
    </row>
    <row r="208" spans="1:15" x14ac:dyDescent="0.25">
      <c r="A208">
        <v>22</v>
      </c>
      <c r="B208">
        <v>30</v>
      </c>
      <c r="C208">
        <v>4</v>
      </c>
      <c r="D208">
        <v>4</v>
      </c>
      <c r="E208" s="19">
        <f>VLOOKUP(datos_transformados[[#This Row],[Tipo_Paquete]],pesosNumer!$B$3:$C$6,2,0)</f>
        <v>1</v>
      </c>
      <c r="F208" s="4">
        <v>1385.51</v>
      </c>
      <c r="G208">
        <f>VLOOKUP(datos_transformados[[#This Row],[Clase_Vuelo]],pesosNumer!$B$3:$C$9,2,0)</f>
        <v>3</v>
      </c>
      <c r="H208">
        <v>3</v>
      </c>
      <c r="I208">
        <f>VLOOKUP(datos_transformados[[#This Row],[Promocion_Aplicada]],pesosNumer!$B$3:$C$11,2,0)</f>
        <v>0</v>
      </c>
      <c r="J208">
        <f>VLOOKUP(datos_transformados[[#This Row],[Estado_Reserva]],pesosNumer!$B$3:$C$15,2,0)</f>
        <v>0</v>
      </c>
      <c r="K208">
        <f>VLOOKUP(datos_transformados[[#This Row],[Estacionalidad]],pesosNumer!$B$3:$C$16,2,0)</f>
        <v>1</v>
      </c>
      <c r="L208">
        <f>VLOOKUP(datos_transformados[[#This Row],[Cancelacion_reserva]],pesosNumer!$B$3:$C$16,2,0)</f>
        <v>1</v>
      </c>
      <c r="M208">
        <v>1</v>
      </c>
      <c r="N208" s="15">
        <v>346.3775</v>
      </c>
      <c r="O208" s="4">
        <v>346.3775</v>
      </c>
    </row>
    <row r="209" spans="1:15" x14ac:dyDescent="0.25">
      <c r="A209">
        <v>26</v>
      </c>
      <c r="B209">
        <v>113</v>
      </c>
      <c r="C209">
        <v>5</v>
      </c>
      <c r="D209">
        <v>4</v>
      </c>
      <c r="E209" s="19">
        <f>VLOOKUP(datos_transformados[[#This Row],[Tipo_Paquete]],pesosNumer!$B$3:$C$6,2,0)</f>
        <v>1</v>
      </c>
      <c r="F209" s="4">
        <v>998.14</v>
      </c>
      <c r="G209">
        <f>VLOOKUP(datos_transformados[[#This Row],[Clase_Vuelo]],pesosNumer!$B$3:$C$9,2,0)</f>
        <v>1</v>
      </c>
      <c r="H209">
        <v>4</v>
      </c>
      <c r="I209">
        <f>VLOOKUP(datos_transformados[[#This Row],[Promocion_Aplicada]],pesosNumer!$B$3:$C$11,2,0)</f>
        <v>1</v>
      </c>
      <c r="J209">
        <f>VLOOKUP(datos_transformados[[#This Row],[Estado_Reserva]],pesosNumer!$B$3:$C$15,2,0)</f>
        <v>-1</v>
      </c>
      <c r="K209">
        <f>VLOOKUP(datos_transformados[[#This Row],[Estacionalidad]],pesosNumer!$B$3:$C$16,2,0)</f>
        <v>0</v>
      </c>
      <c r="L209">
        <f>VLOOKUP(datos_transformados[[#This Row],[Cancelacion_reserva]],pesosNumer!$B$3:$C$16,2,0)</f>
        <v>1</v>
      </c>
      <c r="M209">
        <v>2</v>
      </c>
      <c r="N209" s="15">
        <v>249.535</v>
      </c>
      <c r="O209" s="4">
        <v>199.62799999999999</v>
      </c>
    </row>
    <row r="210" spans="1:15" x14ac:dyDescent="0.25">
      <c r="A210">
        <v>47</v>
      </c>
      <c r="B210">
        <v>81</v>
      </c>
      <c r="C210">
        <v>11</v>
      </c>
      <c r="D210">
        <v>4</v>
      </c>
      <c r="E210" s="19">
        <f>VLOOKUP(datos_transformados[[#This Row],[Tipo_Paquete]],pesosNumer!$B$3:$C$6,2,0)</f>
        <v>1</v>
      </c>
      <c r="F210" s="4">
        <v>1896.32</v>
      </c>
      <c r="G210">
        <f>VLOOKUP(datos_transformados[[#This Row],[Clase_Vuelo]],pesosNumer!$B$3:$C$9,2,0)</f>
        <v>3</v>
      </c>
      <c r="H210">
        <v>10</v>
      </c>
      <c r="I210">
        <f>VLOOKUP(datos_transformados[[#This Row],[Promocion_Aplicada]],pesosNumer!$B$3:$C$11,2,0)</f>
        <v>0</v>
      </c>
      <c r="J210">
        <f>VLOOKUP(datos_transformados[[#This Row],[Estado_Reserva]],pesosNumer!$B$3:$C$15,2,0)</f>
        <v>1</v>
      </c>
      <c r="K210">
        <f>VLOOKUP(datos_transformados[[#This Row],[Estacionalidad]],pesosNumer!$B$3:$C$16,2,0)</f>
        <v>1</v>
      </c>
      <c r="L210">
        <f>VLOOKUP(datos_transformados[[#This Row],[Cancelacion_reserva]],pesosNumer!$B$3:$C$16,2,0)</f>
        <v>0</v>
      </c>
      <c r="M210">
        <v>3</v>
      </c>
      <c r="N210" s="15">
        <v>474.08</v>
      </c>
      <c r="O210" s="4">
        <v>172.39272727272726</v>
      </c>
    </row>
    <row r="211" spans="1:15" x14ac:dyDescent="0.25">
      <c r="A211">
        <v>52</v>
      </c>
      <c r="B211">
        <v>221</v>
      </c>
      <c r="C211">
        <v>4</v>
      </c>
      <c r="D211">
        <v>4</v>
      </c>
      <c r="E211" s="19">
        <f>VLOOKUP(datos_transformados[[#This Row],[Tipo_Paquete]],pesosNumer!$B$3:$C$6,2,0)</f>
        <v>3</v>
      </c>
      <c r="F211" s="4">
        <v>555.27</v>
      </c>
      <c r="G211">
        <f>VLOOKUP(datos_transformados[[#This Row],[Clase_Vuelo]],pesosNumer!$B$3:$C$9,2,0)</f>
        <v>2</v>
      </c>
      <c r="H211">
        <v>3</v>
      </c>
      <c r="I211">
        <f>VLOOKUP(datos_transformados[[#This Row],[Promocion_Aplicada]],pesosNumer!$B$3:$C$11,2,0)</f>
        <v>1</v>
      </c>
      <c r="J211">
        <f>VLOOKUP(datos_transformados[[#This Row],[Estado_Reserva]],pesosNumer!$B$3:$C$15,2,0)</f>
        <v>0</v>
      </c>
      <c r="K211">
        <f>VLOOKUP(datos_transformados[[#This Row],[Estacionalidad]],pesosNumer!$B$3:$C$16,2,0)</f>
        <v>1</v>
      </c>
      <c r="L211">
        <f>VLOOKUP(datos_transformados[[#This Row],[Cancelacion_reserva]],pesosNumer!$B$3:$C$16,2,0)</f>
        <v>1</v>
      </c>
      <c r="M211">
        <v>3</v>
      </c>
      <c r="N211" s="15">
        <v>138.8175</v>
      </c>
      <c r="O211" s="4">
        <v>138.8175</v>
      </c>
    </row>
    <row r="212" spans="1:15" x14ac:dyDescent="0.25">
      <c r="A212">
        <v>32</v>
      </c>
      <c r="B212">
        <v>31</v>
      </c>
      <c r="C212">
        <v>4</v>
      </c>
      <c r="D212">
        <v>2</v>
      </c>
      <c r="E212" s="19">
        <f>VLOOKUP(datos_transformados[[#This Row],[Tipo_Paquete]],pesosNumer!$B$3:$C$6,2,0)</f>
        <v>2</v>
      </c>
      <c r="F212" s="4">
        <v>874.51</v>
      </c>
      <c r="G212">
        <f>VLOOKUP(datos_transformados[[#This Row],[Clase_Vuelo]],pesosNumer!$B$3:$C$9,2,0)</f>
        <v>1</v>
      </c>
      <c r="H212">
        <v>3</v>
      </c>
      <c r="I212">
        <f>VLOOKUP(datos_transformados[[#This Row],[Promocion_Aplicada]],pesosNumer!$B$3:$C$11,2,0)</f>
        <v>1</v>
      </c>
      <c r="J212">
        <f>VLOOKUP(datos_transformados[[#This Row],[Estado_Reserva]],pesosNumer!$B$3:$C$15,2,0)</f>
        <v>0</v>
      </c>
      <c r="K212">
        <f>VLOOKUP(datos_transformados[[#This Row],[Estacionalidad]],pesosNumer!$B$3:$C$16,2,0)</f>
        <v>1</v>
      </c>
      <c r="L212">
        <f>VLOOKUP(datos_transformados[[#This Row],[Cancelacion_reserva]],pesosNumer!$B$3:$C$16,2,0)</f>
        <v>0</v>
      </c>
      <c r="M212">
        <v>3</v>
      </c>
      <c r="N212" s="15">
        <v>437.255</v>
      </c>
      <c r="O212" s="4">
        <v>218.6275</v>
      </c>
    </row>
    <row r="213" spans="1:15" x14ac:dyDescent="0.25">
      <c r="A213">
        <v>21</v>
      </c>
      <c r="B213">
        <v>112</v>
      </c>
      <c r="C213">
        <v>3</v>
      </c>
      <c r="D213">
        <v>1</v>
      </c>
      <c r="E213" s="19">
        <f>VLOOKUP(datos_transformados[[#This Row],[Tipo_Paquete]],pesosNumer!$B$3:$C$6,2,0)</f>
        <v>1</v>
      </c>
      <c r="F213" s="4">
        <v>1865.25</v>
      </c>
      <c r="G213">
        <f>VLOOKUP(datos_transformados[[#This Row],[Clase_Vuelo]],pesosNumer!$B$3:$C$9,2,0)</f>
        <v>1</v>
      </c>
      <c r="H213">
        <v>2</v>
      </c>
      <c r="I213">
        <f>VLOOKUP(datos_transformados[[#This Row],[Promocion_Aplicada]],pesosNumer!$B$3:$C$11,2,0)</f>
        <v>0</v>
      </c>
      <c r="J213">
        <f>VLOOKUP(datos_transformados[[#This Row],[Estado_Reserva]],pesosNumer!$B$3:$C$15,2,0)</f>
        <v>0</v>
      </c>
      <c r="K213">
        <f>VLOOKUP(datos_transformados[[#This Row],[Estacionalidad]],pesosNumer!$B$3:$C$16,2,0)</f>
        <v>0</v>
      </c>
      <c r="L213">
        <f>VLOOKUP(datos_transformados[[#This Row],[Cancelacion_reserva]],pesosNumer!$B$3:$C$16,2,0)</f>
        <v>1</v>
      </c>
      <c r="M213">
        <v>5</v>
      </c>
      <c r="N213" s="15">
        <v>1865.25</v>
      </c>
      <c r="O213" s="4">
        <v>621.75</v>
      </c>
    </row>
    <row r="214" spans="1:15" x14ac:dyDescent="0.25">
      <c r="A214">
        <v>20</v>
      </c>
      <c r="B214">
        <v>138</v>
      </c>
      <c r="C214">
        <v>4</v>
      </c>
      <c r="D214">
        <v>2</v>
      </c>
      <c r="E214" s="19">
        <f>VLOOKUP(datos_transformados[[#This Row],[Tipo_Paquete]],pesosNumer!$B$3:$C$6,2,0)</f>
        <v>1</v>
      </c>
      <c r="F214" s="4">
        <v>1185.53</v>
      </c>
      <c r="G214">
        <f>VLOOKUP(datos_transformados[[#This Row],[Clase_Vuelo]],pesosNumer!$B$3:$C$9,2,0)</f>
        <v>2</v>
      </c>
      <c r="H214">
        <v>3</v>
      </c>
      <c r="I214">
        <f>VLOOKUP(datos_transformados[[#This Row],[Promocion_Aplicada]],pesosNumer!$B$3:$C$11,2,0)</f>
        <v>1</v>
      </c>
      <c r="J214">
        <f>VLOOKUP(datos_transformados[[#This Row],[Estado_Reserva]],pesosNumer!$B$3:$C$15,2,0)</f>
        <v>-1</v>
      </c>
      <c r="K214">
        <f>VLOOKUP(datos_transformados[[#This Row],[Estacionalidad]],pesosNumer!$B$3:$C$16,2,0)</f>
        <v>0</v>
      </c>
      <c r="L214">
        <f>VLOOKUP(datos_transformados[[#This Row],[Cancelacion_reserva]],pesosNumer!$B$3:$C$16,2,0)</f>
        <v>1</v>
      </c>
      <c r="M214">
        <v>1</v>
      </c>
      <c r="N214" s="15">
        <v>592.76499999999999</v>
      </c>
      <c r="O214" s="4">
        <v>296.38249999999999</v>
      </c>
    </row>
    <row r="215" spans="1:15" x14ac:dyDescent="0.25">
      <c r="A215">
        <v>20</v>
      </c>
      <c r="B215">
        <v>158</v>
      </c>
      <c r="C215">
        <v>5</v>
      </c>
      <c r="D215">
        <v>2</v>
      </c>
      <c r="E215" s="19">
        <f>VLOOKUP(datos_transformados[[#This Row],[Tipo_Paquete]],pesosNumer!$B$3:$C$6,2,0)</f>
        <v>1</v>
      </c>
      <c r="F215" s="4">
        <v>731.44</v>
      </c>
      <c r="G215">
        <f>VLOOKUP(datos_transformados[[#This Row],[Clase_Vuelo]],pesosNumer!$B$3:$C$9,2,0)</f>
        <v>2</v>
      </c>
      <c r="H215">
        <v>4</v>
      </c>
      <c r="I215">
        <f>VLOOKUP(datos_transformados[[#This Row],[Promocion_Aplicada]],pesosNumer!$B$3:$C$11,2,0)</f>
        <v>0</v>
      </c>
      <c r="J215">
        <f>VLOOKUP(datos_transformados[[#This Row],[Estado_Reserva]],pesosNumer!$B$3:$C$15,2,0)</f>
        <v>0</v>
      </c>
      <c r="K215">
        <f>VLOOKUP(datos_transformados[[#This Row],[Estacionalidad]],pesosNumer!$B$3:$C$16,2,0)</f>
        <v>1</v>
      </c>
      <c r="L215">
        <f>VLOOKUP(datos_transformados[[#This Row],[Cancelacion_reserva]],pesosNumer!$B$3:$C$16,2,0)</f>
        <v>0</v>
      </c>
      <c r="M215">
        <v>3</v>
      </c>
      <c r="N215" s="15">
        <v>365.72</v>
      </c>
      <c r="O215" s="4">
        <v>146.28800000000001</v>
      </c>
    </row>
    <row r="216" spans="1:15" x14ac:dyDescent="0.25">
      <c r="A216">
        <v>59</v>
      </c>
      <c r="B216">
        <v>210</v>
      </c>
      <c r="C216">
        <v>5</v>
      </c>
      <c r="D216">
        <v>1</v>
      </c>
      <c r="E216" s="19">
        <f>VLOOKUP(datos_transformados[[#This Row],[Tipo_Paquete]],pesosNumer!$B$3:$C$6,2,0)</f>
        <v>2</v>
      </c>
      <c r="F216" s="4">
        <v>1232.3900000000001</v>
      </c>
      <c r="G216">
        <f>VLOOKUP(datos_transformados[[#This Row],[Clase_Vuelo]],pesosNumer!$B$3:$C$9,2,0)</f>
        <v>2</v>
      </c>
      <c r="H216">
        <v>4</v>
      </c>
      <c r="I216">
        <f>VLOOKUP(datos_transformados[[#This Row],[Promocion_Aplicada]],pesosNumer!$B$3:$C$11,2,0)</f>
        <v>1</v>
      </c>
      <c r="J216">
        <f>VLOOKUP(datos_transformados[[#This Row],[Estado_Reserva]],pesosNumer!$B$3:$C$15,2,0)</f>
        <v>1</v>
      </c>
      <c r="K216">
        <f>VLOOKUP(datos_transformados[[#This Row],[Estacionalidad]],pesosNumer!$B$3:$C$16,2,0)</f>
        <v>0</v>
      </c>
      <c r="L216">
        <f>VLOOKUP(datos_transformados[[#This Row],[Cancelacion_reserva]],pesosNumer!$B$3:$C$16,2,0)</f>
        <v>1</v>
      </c>
      <c r="M216">
        <v>5</v>
      </c>
      <c r="N216" s="15">
        <v>1232.3900000000001</v>
      </c>
      <c r="O216" s="4">
        <v>246.47800000000001</v>
      </c>
    </row>
    <row r="217" spans="1:15" x14ac:dyDescent="0.25">
      <c r="A217">
        <v>53</v>
      </c>
      <c r="B217">
        <v>216</v>
      </c>
      <c r="C217">
        <v>1</v>
      </c>
      <c r="D217">
        <v>4</v>
      </c>
      <c r="E217" s="19">
        <f>VLOOKUP(datos_transformados[[#This Row],[Tipo_Paquete]],pesosNumer!$B$3:$C$6,2,0)</f>
        <v>2</v>
      </c>
      <c r="F217" s="4">
        <v>1701.61</v>
      </c>
      <c r="G217">
        <f>VLOOKUP(datos_transformados[[#This Row],[Clase_Vuelo]],pesosNumer!$B$3:$C$9,2,0)</f>
        <v>3</v>
      </c>
      <c r="H217">
        <v>0</v>
      </c>
      <c r="I217">
        <f>VLOOKUP(datos_transformados[[#This Row],[Promocion_Aplicada]],pesosNumer!$B$3:$C$11,2,0)</f>
        <v>0</v>
      </c>
      <c r="J217">
        <f>VLOOKUP(datos_transformados[[#This Row],[Estado_Reserva]],pesosNumer!$B$3:$C$15,2,0)</f>
        <v>1</v>
      </c>
      <c r="K217">
        <f>VLOOKUP(datos_transformados[[#This Row],[Estacionalidad]],pesosNumer!$B$3:$C$16,2,0)</f>
        <v>0</v>
      </c>
      <c r="L217">
        <f>VLOOKUP(datos_transformados[[#This Row],[Cancelacion_reserva]],pesosNumer!$B$3:$C$16,2,0)</f>
        <v>0</v>
      </c>
      <c r="M217">
        <v>3</v>
      </c>
      <c r="N217" s="15">
        <v>425.40249999999997</v>
      </c>
      <c r="O217" s="4">
        <v>1701.61</v>
      </c>
    </row>
    <row r="218" spans="1:15" x14ac:dyDescent="0.25">
      <c r="A218">
        <v>36</v>
      </c>
      <c r="B218">
        <v>79</v>
      </c>
      <c r="C218">
        <v>3</v>
      </c>
      <c r="D218">
        <v>1</v>
      </c>
      <c r="E218" s="19">
        <f>VLOOKUP(datos_transformados[[#This Row],[Tipo_Paquete]],pesosNumer!$B$3:$C$6,2,0)</f>
        <v>2</v>
      </c>
      <c r="F218" s="4">
        <v>1573.68</v>
      </c>
      <c r="G218">
        <f>VLOOKUP(datos_transformados[[#This Row],[Clase_Vuelo]],pesosNumer!$B$3:$C$9,2,0)</f>
        <v>1</v>
      </c>
      <c r="H218">
        <v>2</v>
      </c>
      <c r="I218">
        <f>VLOOKUP(datos_transformados[[#This Row],[Promocion_Aplicada]],pesosNumer!$B$3:$C$11,2,0)</f>
        <v>1</v>
      </c>
      <c r="J218">
        <f>VLOOKUP(datos_transformados[[#This Row],[Estado_Reserva]],pesosNumer!$B$3:$C$15,2,0)</f>
        <v>0</v>
      </c>
      <c r="K218">
        <f>VLOOKUP(datos_transformados[[#This Row],[Estacionalidad]],pesosNumer!$B$3:$C$16,2,0)</f>
        <v>0</v>
      </c>
      <c r="L218">
        <f>VLOOKUP(datos_transformados[[#This Row],[Cancelacion_reserva]],pesosNumer!$B$3:$C$16,2,0)</f>
        <v>0</v>
      </c>
      <c r="M218">
        <v>4</v>
      </c>
      <c r="N218" s="15">
        <v>1573.68</v>
      </c>
      <c r="O218" s="4">
        <v>524.56000000000006</v>
      </c>
    </row>
    <row r="219" spans="1:15" x14ac:dyDescent="0.25">
      <c r="A219">
        <v>58</v>
      </c>
      <c r="B219">
        <v>166</v>
      </c>
      <c r="C219">
        <v>6</v>
      </c>
      <c r="D219">
        <v>2</v>
      </c>
      <c r="E219" s="19">
        <f>VLOOKUP(datos_transformados[[#This Row],[Tipo_Paquete]],pesosNumer!$B$3:$C$6,2,0)</f>
        <v>1</v>
      </c>
      <c r="F219" s="4">
        <v>1411.83</v>
      </c>
      <c r="G219">
        <f>VLOOKUP(datos_transformados[[#This Row],[Clase_Vuelo]],pesosNumer!$B$3:$C$9,2,0)</f>
        <v>1</v>
      </c>
      <c r="H219">
        <v>5</v>
      </c>
      <c r="I219">
        <f>VLOOKUP(datos_transformados[[#This Row],[Promocion_Aplicada]],pesosNumer!$B$3:$C$11,2,0)</f>
        <v>1</v>
      </c>
      <c r="J219">
        <f>VLOOKUP(datos_transformados[[#This Row],[Estado_Reserva]],pesosNumer!$B$3:$C$15,2,0)</f>
        <v>-1</v>
      </c>
      <c r="K219">
        <f>VLOOKUP(datos_transformados[[#This Row],[Estacionalidad]],pesosNumer!$B$3:$C$16,2,0)</f>
        <v>1</v>
      </c>
      <c r="L219">
        <f>VLOOKUP(datos_transformados[[#This Row],[Cancelacion_reserva]],pesosNumer!$B$3:$C$16,2,0)</f>
        <v>1</v>
      </c>
      <c r="M219">
        <v>5</v>
      </c>
      <c r="N219" s="15">
        <v>705.91499999999996</v>
      </c>
      <c r="O219" s="4">
        <v>235.30499999999998</v>
      </c>
    </row>
    <row r="220" spans="1:15" x14ac:dyDescent="0.25">
      <c r="A220">
        <v>31</v>
      </c>
      <c r="B220">
        <v>166</v>
      </c>
      <c r="C220">
        <v>7</v>
      </c>
      <c r="D220">
        <v>4</v>
      </c>
      <c r="E220" s="19">
        <f>VLOOKUP(datos_transformados[[#This Row],[Tipo_Paquete]],pesosNumer!$B$3:$C$6,2,0)</f>
        <v>2</v>
      </c>
      <c r="F220" s="4">
        <v>338.3</v>
      </c>
      <c r="G220">
        <f>VLOOKUP(datos_transformados[[#This Row],[Clase_Vuelo]],pesosNumer!$B$3:$C$9,2,0)</f>
        <v>2</v>
      </c>
      <c r="H220">
        <v>6</v>
      </c>
      <c r="I220">
        <f>VLOOKUP(datos_transformados[[#This Row],[Promocion_Aplicada]],pesosNumer!$B$3:$C$11,2,0)</f>
        <v>1</v>
      </c>
      <c r="J220">
        <f>VLOOKUP(datos_transformados[[#This Row],[Estado_Reserva]],pesosNumer!$B$3:$C$15,2,0)</f>
        <v>-1</v>
      </c>
      <c r="K220">
        <f>VLOOKUP(datos_transformados[[#This Row],[Estacionalidad]],pesosNumer!$B$3:$C$16,2,0)</f>
        <v>1</v>
      </c>
      <c r="L220">
        <f>VLOOKUP(datos_transformados[[#This Row],[Cancelacion_reserva]],pesosNumer!$B$3:$C$16,2,0)</f>
        <v>1</v>
      </c>
      <c r="M220">
        <v>3</v>
      </c>
      <c r="N220" s="15">
        <v>84.575000000000003</v>
      </c>
      <c r="O220" s="4">
        <v>48.328571428571429</v>
      </c>
    </row>
    <row r="221" spans="1:15" x14ac:dyDescent="0.25">
      <c r="A221">
        <v>36</v>
      </c>
      <c r="B221">
        <v>12</v>
      </c>
      <c r="C221">
        <v>8</v>
      </c>
      <c r="D221">
        <v>3</v>
      </c>
      <c r="E221" s="19">
        <f>VLOOKUP(datos_transformados[[#This Row],[Tipo_Paquete]],pesosNumer!$B$3:$C$6,2,0)</f>
        <v>3</v>
      </c>
      <c r="F221" s="4">
        <v>572.20000000000005</v>
      </c>
      <c r="G221">
        <f>VLOOKUP(datos_transformados[[#This Row],[Clase_Vuelo]],pesosNumer!$B$3:$C$9,2,0)</f>
        <v>2</v>
      </c>
      <c r="H221">
        <v>7</v>
      </c>
      <c r="I221">
        <f>VLOOKUP(datos_transformados[[#This Row],[Promocion_Aplicada]],pesosNumer!$B$3:$C$11,2,0)</f>
        <v>1</v>
      </c>
      <c r="J221">
        <f>VLOOKUP(datos_transformados[[#This Row],[Estado_Reserva]],pesosNumer!$B$3:$C$15,2,0)</f>
        <v>0</v>
      </c>
      <c r="K221">
        <f>VLOOKUP(datos_transformados[[#This Row],[Estacionalidad]],pesosNumer!$B$3:$C$16,2,0)</f>
        <v>1</v>
      </c>
      <c r="L221">
        <f>VLOOKUP(datos_transformados[[#This Row],[Cancelacion_reserva]],pesosNumer!$B$3:$C$16,2,0)</f>
        <v>0</v>
      </c>
      <c r="M221">
        <v>5</v>
      </c>
      <c r="N221" s="15">
        <v>190.73333333333335</v>
      </c>
      <c r="O221" s="4">
        <v>71.525000000000006</v>
      </c>
    </row>
    <row r="222" spans="1:15" x14ac:dyDescent="0.25">
      <c r="A222">
        <v>29</v>
      </c>
      <c r="B222">
        <v>52</v>
      </c>
      <c r="C222">
        <v>2</v>
      </c>
      <c r="D222">
        <v>1</v>
      </c>
      <c r="E222" s="19">
        <f>VLOOKUP(datos_transformados[[#This Row],[Tipo_Paquete]],pesosNumer!$B$3:$C$6,2,0)</f>
        <v>1</v>
      </c>
      <c r="F222" s="4">
        <v>320.77</v>
      </c>
      <c r="G222">
        <f>VLOOKUP(datos_transformados[[#This Row],[Clase_Vuelo]],pesosNumer!$B$3:$C$9,2,0)</f>
        <v>2</v>
      </c>
      <c r="H222">
        <v>1</v>
      </c>
      <c r="I222">
        <f>VLOOKUP(datos_transformados[[#This Row],[Promocion_Aplicada]],pesosNumer!$B$3:$C$11,2,0)</f>
        <v>1</v>
      </c>
      <c r="J222">
        <f>VLOOKUP(datos_transformados[[#This Row],[Estado_Reserva]],pesosNumer!$B$3:$C$15,2,0)</f>
        <v>0</v>
      </c>
      <c r="K222">
        <f>VLOOKUP(datos_transformados[[#This Row],[Estacionalidad]],pesosNumer!$B$3:$C$16,2,0)</f>
        <v>1</v>
      </c>
      <c r="L222">
        <f>VLOOKUP(datos_transformados[[#This Row],[Cancelacion_reserva]],pesosNumer!$B$3:$C$16,2,0)</f>
        <v>0</v>
      </c>
      <c r="M222">
        <v>2</v>
      </c>
      <c r="N222" s="15">
        <v>320.77</v>
      </c>
      <c r="O222" s="4">
        <v>160.38499999999999</v>
      </c>
    </row>
    <row r="223" spans="1:15" x14ac:dyDescent="0.25">
      <c r="A223">
        <v>36</v>
      </c>
      <c r="B223">
        <v>7</v>
      </c>
      <c r="C223">
        <v>9</v>
      </c>
      <c r="D223">
        <v>1</v>
      </c>
      <c r="E223" s="19">
        <f>VLOOKUP(datos_transformados[[#This Row],[Tipo_Paquete]],pesosNumer!$B$3:$C$6,2,0)</f>
        <v>1</v>
      </c>
      <c r="F223" s="4">
        <v>1654.27</v>
      </c>
      <c r="G223">
        <f>VLOOKUP(datos_transformados[[#This Row],[Clase_Vuelo]],pesosNumer!$B$3:$C$9,2,0)</f>
        <v>1</v>
      </c>
      <c r="H223">
        <v>8</v>
      </c>
      <c r="I223">
        <f>VLOOKUP(datos_transformados[[#This Row],[Promocion_Aplicada]],pesosNumer!$B$3:$C$11,2,0)</f>
        <v>0</v>
      </c>
      <c r="J223">
        <f>VLOOKUP(datos_transformados[[#This Row],[Estado_Reserva]],pesosNumer!$B$3:$C$15,2,0)</f>
        <v>-1</v>
      </c>
      <c r="K223">
        <f>VLOOKUP(datos_transformados[[#This Row],[Estacionalidad]],pesosNumer!$B$3:$C$16,2,0)</f>
        <v>1</v>
      </c>
      <c r="L223">
        <f>VLOOKUP(datos_transformados[[#This Row],[Cancelacion_reserva]],pesosNumer!$B$3:$C$16,2,0)</f>
        <v>0</v>
      </c>
      <c r="M223">
        <v>4</v>
      </c>
      <c r="N223" s="15">
        <v>1654.27</v>
      </c>
      <c r="O223" s="4">
        <v>183.80777777777777</v>
      </c>
    </row>
    <row r="224" spans="1:15" x14ac:dyDescent="0.25">
      <c r="A224">
        <v>30</v>
      </c>
      <c r="B224">
        <v>1</v>
      </c>
      <c r="C224">
        <v>7</v>
      </c>
      <c r="D224">
        <v>1</v>
      </c>
      <c r="E224" s="19">
        <f>VLOOKUP(datos_transformados[[#This Row],[Tipo_Paquete]],pesosNumer!$B$3:$C$6,2,0)</f>
        <v>2</v>
      </c>
      <c r="F224" s="4">
        <v>1163.71</v>
      </c>
      <c r="G224">
        <f>VLOOKUP(datos_transformados[[#This Row],[Clase_Vuelo]],pesosNumer!$B$3:$C$9,2,0)</f>
        <v>3</v>
      </c>
      <c r="H224">
        <v>6</v>
      </c>
      <c r="I224">
        <f>VLOOKUP(datos_transformados[[#This Row],[Promocion_Aplicada]],pesosNumer!$B$3:$C$11,2,0)</f>
        <v>0</v>
      </c>
      <c r="J224">
        <f>VLOOKUP(datos_transformados[[#This Row],[Estado_Reserva]],pesosNumer!$B$3:$C$15,2,0)</f>
        <v>-1</v>
      </c>
      <c r="K224">
        <f>VLOOKUP(datos_transformados[[#This Row],[Estacionalidad]],pesosNumer!$B$3:$C$16,2,0)</f>
        <v>1</v>
      </c>
      <c r="L224">
        <f>VLOOKUP(datos_transformados[[#This Row],[Cancelacion_reserva]],pesosNumer!$B$3:$C$16,2,0)</f>
        <v>0</v>
      </c>
      <c r="M224">
        <v>5</v>
      </c>
      <c r="N224" s="15">
        <v>1163.71</v>
      </c>
      <c r="O224" s="4">
        <v>166.24428571428572</v>
      </c>
    </row>
    <row r="225" spans="1:15" x14ac:dyDescent="0.25">
      <c r="A225">
        <v>41</v>
      </c>
      <c r="B225">
        <v>148</v>
      </c>
      <c r="C225">
        <v>1</v>
      </c>
      <c r="D225">
        <v>4</v>
      </c>
      <c r="E225" s="19">
        <f>VLOOKUP(datos_transformados[[#This Row],[Tipo_Paquete]],pesosNumer!$B$3:$C$6,2,0)</f>
        <v>2</v>
      </c>
      <c r="F225" s="4">
        <v>802.39</v>
      </c>
      <c r="G225">
        <f>VLOOKUP(datos_transformados[[#This Row],[Clase_Vuelo]],pesosNumer!$B$3:$C$9,2,0)</f>
        <v>2</v>
      </c>
      <c r="H225">
        <v>0</v>
      </c>
      <c r="I225">
        <f>VLOOKUP(datos_transformados[[#This Row],[Promocion_Aplicada]],pesosNumer!$B$3:$C$11,2,0)</f>
        <v>0</v>
      </c>
      <c r="J225">
        <f>VLOOKUP(datos_transformados[[#This Row],[Estado_Reserva]],pesosNumer!$B$3:$C$15,2,0)</f>
        <v>0</v>
      </c>
      <c r="K225">
        <f>VLOOKUP(datos_transformados[[#This Row],[Estacionalidad]],pesosNumer!$B$3:$C$16,2,0)</f>
        <v>1</v>
      </c>
      <c r="L225">
        <f>VLOOKUP(datos_transformados[[#This Row],[Cancelacion_reserva]],pesosNumer!$B$3:$C$16,2,0)</f>
        <v>0</v>
      </c>
      <c r="M225">
        <v>1</v>
      </c>
      <c r="N225" s="15">
        <v>200.5975</v>
      </c>
      <c r="O225" s="4">
        <v>802.39</v>
      </c>
    </row>
    <row r="226" spans="1:15" x14ac:dyDescent="0.25">
      <c r="A226">
        <v>31</v>
      </c>
      <c r="B226">
        <v>142</v>
      </c>
      <c r="C226">
        <v>3</v>
      </c>
      <c r="D226">
        <v>2</v>
      </c>
      <c r="E226" s="19">
        <f>VLOOKUP(datos_transformados[[#This Row],[Tipo_Paquete]],pesosNumer!$B$3:$C$6,2,0)</f>
        <v>3</v>
      </c>
      <c r="F226" s="4">
        <v>1557.16</v>
      </c>
      <c r="G226">
        <f>VLOOKUP(datos_transformados[[#This Row],[Clase_Vuelo]],pesosNumer!$B$3:$C$9,2,0)</f>
        <v>3</v>
      </c>
      <c r="H226">
        <v>2</v>
      </c>
      <c r="I226">
        <f>VLOOKUP(datos_transformados[[#This Row],[Promocion_Aplicada]],pesosNumer!$B$3:$C$11,2,0)</f>
        <v>1</v>
      </c>
      <c r="J226">
        <f>VLOOKUP(datos_transformados[[#This Row],[Estado_Reserva]],pesosNumer!$B$3:$C$15,2,0)</f>
        <v>-1</v>
      </c>
      <c r="K226">
        <f>VLOOKUP(datos_transformados[[#This Row],[Estacionalidad]],pesosNumer!$B$3:$C$16,2,0)</f>
        <v>0</v>
      </c>
      <c r="L226">
        <f>VLOOKUP(datos_transformados[[#This Row],[Cancelacion_reserva]],pesosNumer!$B$3:$C$16,2,0)</f>
        <v>1</v>
      </c>
      <c r="M226">
        <v>2</v>
      </c>
      <c r="N226" s="15">
        <v>778.58</v>
      </c>
      <c r="O226" s="4">
        <v>519.0533333333334</v>
      </c>
    </row>
    <row r="227" spans="1:15" x14ac:dyDescent="0.25">
      <c r="A227">
        <v>20</v>
      </c>
      <c r="B227">
        <v>9</v>
      </c>
      <c r="C227">
        <v>12</v>
      </c>
      <c r="D227">
        <v>2</v>
      </c>
      <c r="E227" s="19">
        <f>VLOOKUP(datos_transformados[[#This Row],[Tipo_Paquete]],pesosNumer!$B$3:$C$6,2,0)</f>
        <v>3</v>
      </c>
      <c r="F227" s="4">
        <v>501.89</v>
      </c>
      <c r="G227">
        <f>VLOOKUP(datos_transformados[[#This Row],[Clase_Vuelo]],pesosNumer!$B$3:$C$9,2,0)</f>
        <v>1</v>
      </c>
      <c r="H227">
        <v>11</v>
      </c>
      <c r="I227">
        <f>VLOOKUP(datos_transformados[[#This Row],[Promocion_Aplicada]],pesosNumer!$B$3:$C$11,2,0)</f>
        <v>1</v>
      </c>
      <c r="J227">
        <f>VLOOKUP(datos_transformados[[#This Row],[Estado_Reserva]],pesosNumer!$B$3:$C$15,2,0)</f>
        <v>-1</v>
      </c>
      <c r="K227">
        <f>VLOOKUP(datos_transformados[[#This Row],[Estacionalidad]],pesosNumer!$B$3:$C$16,2,0)</f>
        <v>0</v>
      </c>
      <c r="L227">
        <f>VLOOKUP(datos_transformados[[#This Row],[Cancelacion_reserva]],pesosNumer!$B$3:$C$16,2,0)</f>
        <v>1</v>
      </c>
      <c r="M227">
        <v>1</v>
      </c>
      <c r="N227" s="15">
        <v>250.94499999999999</v>
      </c>
      <c r="O227" s="4">
        <v>41.824166666666663</v>
      </c>
    </row>
    <row r="228" spans="1:15" x14ac:dyDescent="0.25">
      <c r="A228">
        <v>29</v>
      </c>
      <c r="B228">
        <v>231</v>
      </c>
      <c r="C228">
        <v>4</v>
      </c>
      <c r="D228">
        <v>1</v>
      </c>
      <c r="E228" s="19">
        <f>VLOOKUP(datos_transformados[[#This Row],[Tipo_Paquete]],pesosNumer!$B$3:$C$6,2,0)</f>
        <v>3</v>
      </c>
      <c r="F228" s="4">
        <v>1946.6</v>
      </c>
      <c r="G228">
        <f>VLOOKUP(datos_transformados[[#This Row],[Clase_Vuelo]],pesosNumer!$B$3:$C$9,2,0)</f>
        <v>3</v>
      </c>
      <c r="H228">
        <v>3</v>
      </c>
      <c r="I228">
        <f>VLOOKUP(datos_transformados[[#This Row],[Promocion_Aplicada]],pesosNumer!$B$3:$C$11,2,0)</f>
        <v>1</v>
      </c>
      <c r="J228">
        <f>VLOOKUP(datos_transformados[[#This Row],[Estado_Reserva]],pesosNumer!$B$3:$C$15,2,0)</f>
        <v>-1</v>
      </c>
      <c r="K228">
        <f>VLOOKUP(datos_transformados[[#This Row],[Estacionalidad]],pesosNumer!$B$3:$C$16,2,0)</f>
        <v>0</v>
      </c>
      <c r="L228">
        <f>VLOOKUP(datos_transformados[[#This Row],[Cancelacion_reserva]],pesosNumer!$B$3:$C$16,2,0)</f>
        <v>1</v>
      </c>
      <c r="M228">
        <v>4</v>
      </c>
      <c r="N228" s="15">
        <v>1946.6</v>
      </c>
      <c r="O228" s="4">
        <v>486.65</v>
      </c>
    </row>
    <row r="229" spans="1:15" x14ac:dyDescent="0.25">
      <c r="A229">
        <v>46</v>
      </c>
      <c r="B229">
        <v>1</v>
      </c>
      <c r="C229">
        <v>5</v>
      </c>
      <c r="D229">
        <v>1</v>
      </c>
      <c r="E229" s="19">
        <f>VLOOKUP(datos_transformados[[#This Row],[Tipo_Paquete]],pesosNumer!$B$3:$C$6,2,0)</f>
        <v>2</v>
      </c>
      <c r="F229" s="4">
        <v>377.79</v>
      </c>
      <c r="G229">
        <f>VLOOKUP(datos_transformados[[#This Row],[Clase_Vuelo]],pesosNumer!$B$3:$C$9,2,0)</f>
        <v>2</v>
      </c>
      <c r="H229">
        <v>4</v>
      </c>
      <c r="I229">
        <f>VLOOKUP(datos_transformados[[#This Row],[Promocion_Aplicada]],pesosNumer!$B$3:$C$11,2,0)</f>
        <v>0</v>
      </c>
      <c r="J229">
        <f>VLOOKUP(datos_transformados[[#This Row],[Estado_Reserva]],pesosNumer!$B$3:$C$15,2,0)</f>
        <v>1</v>
      </c>
      <c r="K229">
        <f>VLOOKUP(datos_transformados[[#This Row],[Estacionalidad]],pesosNumer!$B$3:$C$16,2,0)</f>
        <v>1</v>
      </c>
      <c r="L229">
        <f>VLOOKUP(datos_transformados[[#This Row],[Cancelacion_reserva]],pesosNumer!$B$3:$C$16,2,0)</f>
        <v>0</v>
      </c>
      <c r="M229">
        <v>1</v>
      </c>
      <c r="N229" s="15">
        <v>377.79</v>
      </c>
      <c r="O229" s="4">
        <v>75.558000000000007</v>
      </c>
    </row>
    <row r="230" spans="1:15" x14ac:dyDescent="0.25">
      <c r="A230">
        <v>64</v>
      </c>
      <c r="B230">
        <v>32</v>
      </c>
      <c r="C230">
        <v>11</v>
      </c>
      <c r="D230">
        <v>4</v>
      </c>
      <c r="E230" s="19">
        <f>VLOOKUP(datos_transformados[[#This Row],[Tipo_Paquete]],pesosNumer!$B$3:$C$6,2,0)</f>
        <v>1</v>
      </c>
      <c r="F230" s="4">
        <v>647.92999999999995</v>
      </c>
      <c r="G230">
        <f>VLOOKUP(datos_transformados[[#This Row],[Clase_Vuelo]],pesosNumer!$B$3:$C$9,2,0)</f>
        <v>3</v>
      </c>
      <c r="H230">
        <v>10</v>
      </c>
      <c r="I230">
        <f>VLOOKUP(datos_transformados[[#This Row],[Promocion_Aplicada]],pesosNumer!$B$3:$C$11,2,0)</f>
        <v>0</v>
      </c>
      <c r="J230">
        <f>VLOOKUP(datos_transformados[[#This Row],[Estado_Reserva]],pesosNumer!$B$3:$C$15,2,0)</f>
        <v>1</v>
      </c>
      <c r="K230">
        <f>VLOOKUP(datos_transformados[[#This Row],[Estacionalidad]],pesosNumer!$B$3:$C$16,2,0)</f>
        <v>0</v>
      </c>
      <c r="L230">
        <f>VLOOKUP(datos_transformados[[#This Row],[Cancelacion_reserva]],pesosNumer!$B$3:$C$16,2,0)</f>
        <v>0</v>
      </c>
      <c r="M230">
        <v>2</v>
      </c>
      <c r="N230" s="15">
        <v>161.98249999999999</v>
      </c>
      <c r="O230" s="4">
        <v>58.902727272727269</v>
      </c>
    </row>
    <row r="231" spans="1:15" x14ac:dyDescent="0.25">
      <c r="A231">
        <v>25</v>
      </c>
      <c r="B231">
        <v>6</v>
      </c>
      <c r="C231">
        <v>7</v>
      </c>
      <c r="D231">
        <v>4</v>
      </c>
      <c r="E231" s="19">
        <f>VLOOKUP(datos_transformados[[#This Row],[Tipo_Paquete]],pesosNumer!$B$3:$C$6,2,0)</f>
        <v>2</v>
      </c>
      <c r="F231" s="4">
        <v>772.03</v>
      </c>
      <c r="G231">
        <f>VLOOKUP(datos_transformados[[#This Row],[Clase_Vuelo]],pesosNumer!$B$3:$C$9,2,0)</f>
        <v>1</v>
      </c>
      <c r="H231">
        <v>6</v>
      </c>
      <c r="I231">
        <f>VLOOKUP(datos_transformados[[#This Row],[Promocion_Aplicada]],pesosNumer!$B$3:$C$11,2,0)</f>
        <v>1</v>
      </c>
      <c r="J231">
        <f>VLOOKUP(datos_transformados[[#This Row],[Estado_Reserva]],pesosNumer!$B$3:$C$15,2,0)</f>
        <v>-1</v>
      </c>
      <c r="K231">
        <f>VLOOKUP(datos_transformados[[#This Row],[Estacionalidad]],pesosNumer!$B$3:$C$16,2,0)</f>
        <v>0</v>
      </c>
      <c r="L231">
        <f>VLOOKUP(datos_transformados[[#This Row],[Cancelacion_reserva]],pesosNumer!$B$3:$C$16,2,0)</f>
        <v>1</v>
      </c>
      <c r="M231">
        <v>3</v>
      </c>
      <c r="N231" s="15">
        <v>193.00749999999999</v>
      </c>
      <c r="O231" s="4">
        <v>110.28999999999999</v>
      </c>
    </row>
    <row r="232" spans="1:15" x14ac:dyDescent="0.25">
      <c r="A232">
        <v>20</v>
      </c>
      <c r="B232">
        <v>2</v>
      </c>
      <c r="C232">
        <v>11</v>
      </c>
      <c r="D232">
        <v>1</v>
      </c>
      <c r="E232" s="19">
        <f>VLOOKUP(datos_transformados[[#This Row],[Tipo_Paquete]],pesosNumer!$B$3:$C$6,2,0)</f>
        <v>2</v>
      </c>
      <c r="F232" s="4">
        <v>1992.49</v>
      </c>
      <c r="G232">
        <f>VLOOKUP(datos_transformados[[#This Row],[Clase_Vuelo]],pesosNumer!$B$3:$C$9,2,0)</f>
        <v>2</v>
      </c>
      <c r="H232">
        <v>10</v>
      </c>
      <c r="I232">
        <f>VLOOKUP(datos_transformados[[#This Row],[Promocion_Aplicada]],pesosNumer!$B$3:$C$11,2,0)</f>
        <v>0</v>
      </c>
      <c r="J232">
        <f>VLOOKUP(datos_transformados[[#This Row],[Estado_Reserva]],pesosNumer!$B$3:$C$15,2,0)</f>
        <v>1</v>
      </c>
      <c r="K232">
        <f>VLOOKUP(datos_transformados[[#This Row],[Estacionalidad]],pesosNumer!$B$3:$C$16,2,0)</f>
        <v>0</v>
      </c>
      <c r="L232">
        <f>VLOOKUP(datos_transformados[[#This Row],[Cancelacion_reserva]],pesosNumer!$B$3:$C$16,2,0)</f>
        <v>1</v>
      </c>
      <c r="M232">
        <v>3</v>
      </c>
      <c r="N232" s="15">
        <v>1992.49</v>
      </c>
      <c r="O232" s="4">
        <v>181.13545454545454</v>
      </c>
    </row>
    <row r="233" spans="1:15" x14ac:dyDescent="0.25">
      <c r="A233">
        <v>26</v>
      </c>
      <c r="B233">
        <v>105</v>
      </c>
      <c r="C233">
        <v>8</v>
      </c>
      <c r="D233">
        <v>1</v>
      </c>
      <c r="E233" s="19">
        <f>VLOOKUP(datos_transformados[[#This Row],[Tipo_Paquete]],pesosNumer!$B$3:$C$6,2,0)</f>
        <v>2</v>
      </c>
      <c r="F233" s="4">
        <v>429.86</v>
      </c>
      <c r="G233">
        <f>VLOOKUP(datos_transformados[[#This Row],[Clase_Vuelo]],pesosNumer!$B$3:$C$9,2,0)</f>
        <v>3</v>
      </c>
      <c r="H233">
        <v>7</v>
      </c>
      <c r="I233">
        <f>VLOOKUP(datos_transformados[[#This Row],[Promocion_Aplicada]],pesosNumer!$B$3:$C$11,2,0)</f>
        <v>0</v>
      </c>
      <c r="J233">
        <f>VLOOKUP(datos_transformados[[#This Row],[Estado_Reserva]],pesosNumer!$B$3:$C$15,2,0)</f>
        <v>0</v>
      </c>
      <c r="K233">
        <f>VLOOKUP(datos_transformados[[#This Row],[Estacionalidad]],pesosNumer!$B$3:$C$16,2,0)</f>
        <v>0</v>
      </c>
      <c r="L233">
        <f>VLOOKUP(datos_transformados[[#This Row],[Cancelacion_reserva]],pesosNumer!$B$3:$C$16,2,0)</f>
        <v>0</v>
      </c>
      <c r="M233">
        <v>5</v>
      </c>
      <c r="N233" s="15">
        <v>429.86</v>
      </c>
      <c r="O233" s="4">
        <v>53.732500000000002</v>
      </c>
    </row>
    <row r="234" spans="1:15" x14ac:dyDescent="0.25">
      <c r="A234">
        <v>41</v>
      </c>
      <c r="B234">
        <v>19</v>
      </c>
      <c r="C234">
        <v>10</v>
      </c>
      <c r="D234">
        <v>3</v>
      </c>
      <c r="E234" s="19">
        <f>VLOOKUP(datos_transformados[[#This Row],[Tipo_Paquete]],pesosNumer!$B$3:$C$6,2,0)</f>
        <v>1</v>
      </c>
      <c r="F234" s="4">
        <v>652</v>
      </c>
      <c r="G234">
        <f>VLOOKUP(datos_transformados[[#This Row],[Clase_Vuelo]],pesosNumer!$B$3:$C$9,2,0)</f>
        <v>1</v>
      </c>
      <c r="H234">
        <v>9</v>
      </c>
      <c r="I234">
        <f>VLOOKUP(datos_transformados[[#This Row],[Promocion_Aplicada]],pesosNumer!$B$3:$C$11,2,0)</f>
        <v>1</v>
      </c>
      <c r="J234">
        <f>VLOOKUP(datos_transformados[[#This Row],[Estado_Reserva]],pesosNumer!$B$3:$C$15,2,0)</f>
        <v>-1</v>
      </c>
      <c r="K234">
        <f>VLOOKUP(datos_transformados[[#This Row],[Estacionalidad]],pesosNumer!$B$3:$C$16,2,0)</f>
        <v>1</v>
      </c>
      <c r="L234">
        <f>VLOOKUP(datos_transformados[[#This Row],[Cancelacion_reserva]],pesosNumer!$B$3:$C$16,2,0)</f>
        <v>1</v>
      </c>
      <c r="M234">
        <v>1</v>
      </c>
      <c r="N234" s="15">
        <v>217.33333333333334</v>
      </c>
      <c r="O234" s="4">
        <v>65.2</v>
      </c>
    </row>
    <row r="235" spans="1:15" x14ac:dyDescent="0.25">
      <c r="A235">
        <v>22</v>
      </c>
      <c r="B235">
        <v>255</v>
      </c>
      <c r="C235">
        <v>13</v>
      </c>
      <c r="D235">
        <v>1</v>
      </c>
      <c r="E235" s="19">
        <f>VLOOKUP(datos_transformados[[#This Row],[Tipo_Paquete]],pesosNumer!$B$3:$C$6,2,0)</f>
        <v>1</v>
      </c>
      <c r="F235" s="4">
        <v>689.9</v>
      </c>
      <c r="G235">
        <f>VLOOKUP(datos_transformados[[#This Row],[Clase_Vuelo]],pesosNumer!$B$3:$C$9,2,0)</f>
        <v>3</v>
      </c>
      <c r="H235">
        <v>12</v>
      </c>
      <c r="I235">
        <f>VLOOKUP(datos_transformados[[#This Row],[Promocion_Aplicada]],pesosNumer!$B$3:$C$11,2,0)</f>
        <v>0</v>
      </c>
      <c r="J235">
        <f>VLOOKUP(datos_transformados[[#This Row],[Estado_Reserva]],pesosNumer!$B$3:$C$15,2,0)</f>
        <v>0</v>
      </c>
      <c r="K235">
        <f>VLOOKUP(datos_transformados[[#This Row],[Estacionalidad]],pesosNumer!$B$3:$C$16,2,0)</f>
        <v>1</v>
      </c>
      <c r="L235">
        <f>VLOOKUP(datos_transformados[[#This Row],[Cancelacion_reserva]],pesosNumer!$B$3:$C$16,2,0)</f>
        <v>1</v>
      </c>
      <c r="M235">
        <v>3</v>
      </c>
      <c r="N235" s="15">
        <v>689.9</v>
      </c>
      <c r="O235" s="4">
        <v>53.069230769230771</v>
      </c>
    </row>
    <row r="236" spans="1:15" x14ac:dyDescent="0.25">
      <c r="A236">
        <v>47</v>
      </c>
      <c r="B236">
        <v>81</v>
      </c>
      <c r="C236">
        <v>2</v>
      </c>
      <c r="D236">
        <v>3</v>
      </c>
      <c r="E236" s="19">
        <f>VLOOKUP(datos_transformados[[#This Row],[Tipo_Paquete]],pesosNumer!$B$3:$C$6,2,0)</f>
        <v>3</v>
      </c>
      <c r="F236" s="4">
        <v>975.96</v>
      </c>
      <c r="G236">
        <f>VLOOKUP(datos_transformados[[#This Row],[Clase_Vuelo]],pesosNumer!$B$3:$C$9,2,0)</f>
        <v>1</v>
      </c>
      <c r="H236">
        <v>1</v>
      </c>
      <c r="I236">
        <f>VLOOKUP(datos_transformados[[#This Row],[Promocion_Aplicada]],pesosNumer!$B$3:$C$11,2,0)</f>
        <v>0</v>
      </c>
      <c r="J236">
        <f>VLOOKUP(datos_transformados[[#This Row],[Estado_Reserva]],pesosNumer!$B$3:$C$15,2,0)</f>
        <v>1</v>
      </c>
      <c r="K236">
        <f>VLOOKUP(datos_transformados[[#This Row],[Estacionalidad]],pesosNumer!$B$3:$C$16,2,0)</f>
        <v>1</v>
      </c>
      <c r="L236">
        <f>VLOOKUP(datos_transformados[[#This Row],[Cancelacion_reserva]],pesosNumer!$B$3:$C$16,2,0)</f>
        <v>0</v>
      </c>
      <c r="M236">
        <v>4</v>
      </c>
      <c r="N236" s="15">
        <v>325.32</v>
      </c>
      <c r="O236" s="4">
        <v>487.98</v>
      </c>
    </row>
    <row r="237" spans="1:15" x14ac:dyDescent="0.25">
      <c r="A237">
        <v>47</v>
      </c>
      <c r="B237">
        <v>23</v>
      </c>
      <c r="C237">
        <v>3</v>
      </c>
      <c r="D237">
        <v>1</v>
      </c>
      <c r="E237" s="19">
        <f>VLOOKUP(datos_transformados[[#This Row],[Tipo_Paquete]],pesosNumer!$B$3:$C$6,2,0)</f>
        <v>2</v>
      </c>
      <c r="F237" s="4">
        <v>1892.12</v>
      </c>
      <c r="G237">
        <f>VLOOKUP(datos_transformados[[#This Row],[Clase_Vuelo]],pesosNumer!$B$3:$C$9,2,0)</f>
        <v>3</v>
      </c>
      <c r="H237">
        <v>2</v>
      </c>
      <c r="I237">
        <f>VLOOKUP(datos_transformados[[#This Row],[Promocion_Aplicada]],pesosNumer!$B$3:$C$11,2,0)</f>
        <v>1</v>
      </c>
      <c r="J237">
        <f>VLOOKUP(datos_transformados[[#This Row],[Estado_Reserva]],pesosNumer!$B$3:$C$15,2,0)</f>
        <v>0</v>
      </c>
      <c r="K237">
        <f>VLOOKUP(datos_transformados[[#This Row],[Estacionalidad]],pesosNumer!$B$3:$C$16,2,0)</f>
        <v>0</v>
      </c>
      <c r="L237">
        <f>VLOOKUP(datos_transformados[[#This Row],[Cancelacion_reserva]],pesosNumer!$B$3:$C$16,2,0)</f>
        <v>1</v>
      </c>
      <c r="M237">
        <v>1</v>
      </c>
      <c r="N237" s="15">
        <v>1892.12</v>
      </c>
      <c r="O237" s="4">
        <v>630.70666666666659</v>
      </c>
    </row>
    <row r="238" spans="1:15" x14ac:dyDescent="0.25">
      <c r="A238">
        <v>49</v>
      </c>
      <c r="B238">
        <v>117</v>
      </c>
      <c r="C238">
        <v>5</v>
      </c>
      <c r="D238">
        <v>4</v>
      </c>
      <c r="E238" s="19">
        <f>VLOOKUP(datos_transformados[[#This Row],[Tipo_Paquete]],pesosNumer!$B$3:$C$6,2,0)</f>
        <v>2</v>
      </c>
      <c r="F238" s="4">
        <v>236.39</v>
      </c>
      <c r="G238">
        <f>VLOOKUP(datos_transformados[[#This Row],[Clase_Vuelo]],pesosNumer!$B$3:$C$9,2,0)</f>
        <v>3</v>
      </c>
      <c r="H238">
        <v>4</v>
      </c>
      <c r="I238">
        <f>VLOOKUP(datos_transformados[[#This Row],[Promocion_Aplicada]],pesosNumer!$B$3:$C$11,2,0)</f>
        <v>0</v>
      </c>
      <c r="J238">
        <f>VLOOKUP(datos_transformados[[#This Row],[Estado_Reserva]],pesosNumer!$B$3:$C$15,2,0)</f>
        <v>1</v>
      </c>
      <c r="K238">
        <f>VLOOKUP(datos_transformados[[#This Row],[Estacionalidad]],pesosNumer!$B$3:$C$16,2,0)</f>
        <v>0</v>
      </c>
      <c r="L238">
        <f>VLOOKUP(datos_transformados[[#This Row],[Cancelacion_reserva]],pesosNumer!$B$3:$C$16,2,0)</f>
        <v>0</v>
      </c>
      <c r="M238">
        <v>5</v>
      </c>
      <c r="N238" s="15">
        <v>59.097499999999997</v>
      </c>
      <c r="O238" s="4">
        <v>47.277999999999999</v>
      </c>
    </row>
    <row r="239" spans="1:15" x14ac:dyDescent="0.25">
      <c r="A239">
        <v>19</v>
      </c>
      <c r="B239">
        <v>27</v>
      </c>
      <c r="C239">
        <v>9</v>
      </c>
      <c r="D239">
        <v>4</v>
      </c>
      <c r="E239" s="19">
        <f>VLOOKUP(datos_transformados[[#This Row],[Tipo_Paquete]],pesosNumer!$B$3:$C$6,2,0)</f>
        <v>2</v>
      </c>
      <c r="F239" s="4">
        <v>1335.59</v>
      </c>
      <c r="G239">
        <f>VLOOKUP(datos_transformados[[#This Row],[Clase_Vuelo]],pesosNumer!$B$3:$C$9,2,0)</f>
        <v>1</v>
      </c>
      <c r="H239">
        <v>8</v>
      </c>
      <c r="I239">
        <f>VLOOKUP(datos_transformados[[#This Row],[Promocion_Aplicada]],pesosNumer!$B$3:$C$11,2,0)</f>
        <v>0</v>
      </c>
      <c r="J239">
        <f>VLOOKUP(datos_transformados[[#This Row],[Estado_Reserva]],pesosNumer!$B$3:$C$15,2,0)</f>
        <v>-1</v>
      </c>
      <c r="K239">
        <f>VLOOKUP(datos_transformados[[#This Row],[Estacionalidad]],pesosNumer!$B$3:$C$16,2,0)</f>
        <v>1</v>
      </c>
      <c r="L239">
        <f>VLOOKUP(datos_transformados[[#This Row],[Cancelacion_reserva]],pesosNumer!$B$3:$C$16,2,0)</f>
        <v>1</v>
      </c>
      <c r="M239">
        <v>1</v>
      </c>
      <c r="N239" s="15">
        <v>333.89749999999998</v>
      </c>
      <c r="O239" s="4">
        <v>148.39888888888888</v>
      </c>
    </row>
    <row r="240" spans="1:15" x14ac:dyDescent="0.25">
      <c r="A240">
        <v>61</v>
      </c>
      <c r="B240">
        <v>133</v>
      </c>
      <c r="C240">
        <v>1</v>
      </c>
      <c r="D240">
        <v>1</v>
      </c>
      <c r="E240" s="19">
        <f>VLOOKUP(datos_transformados[[#This Row],[Tipo_Paquete]],pesosNumer!$B$3:$C$6,2,0)</f>
        <v>2</v>
      </c>
      <c r="F240" s="4">
        <v>555.13</v>
      </c>
      <c r="G240">
        <f>VLOOKUP(datos_transformados[[#This Row],[Clase_Vuelo]],pesosNumer!$B$3:$C$9,2,0)</f>
        <v>3</v>
      </c>
      <c r="H240">
        <v>0</v>
      </c>
      <c r="I240">
        <f>VLOOKUP(datos_transformados[[#This Row],[Promocion_Aplicada]],pesosNumer!$B$3:$C$11,2,0)</f>
        <v>1</v>
      </c>
      <c r="J240">
        <f>VLOOKUP(datos_transformados[[#This Row],[Estado_Reserva]],pesosNumer!$B$3:$C$15,2,0)</f>
        <v>-1</v>
      </c>
      <c r="K240">
        <f>VLOOKUP(datos_transformados[[#This Row],[Estacionalidad]],pesosNumer!$B$3:$C$16,2,0)</f>
        <v>1</v>
      </c>
      <c r="L240">
        <f>VLOOKUP(datos_transformados[[#This Row],[Cancelacion_reserva]],pesosNumer!$B$3:$C$16,2,0)</f>
        <v>1</v>
      </c>
      <c r="M240">
        <v>4</v>
      </c>
      <c r="N240" s="15">
        <v>555.13</v>
      </c>
      <c r="O240" s="4">
        <v>555.13</v>
      </c>
    </row>
    <row r="241" spans="1:15" x14ac:dyDescent="0.25">
      <c r="A241">
        <v>19</v>
      </c>
      <c r="B241">
        <v>130</v>
      </c>
      <c r="C241">
        <v>11</v>
      </c>
      <c r="D241">
        <v>2</v>
      </c>
      <c r="E241" s="19">
        <f>VLOOKUP(datos_transformados[[#This Row],[Tipo_Paquete]],pesosNumer!$B$3:$C$6,2,0)</f>
        <v>1</v>
      </c>
      <c r="F241" s="4">
        <v>1461.59</v>
      </c>
      <c r="G241">
        <f>VLOOKUP(datos_transformados[[#This Row],[Clase_Vuelo]],pesosNumer!$B$3:$C$9,2,0)</f>
        <v>1</v>
      </c>
      <c r="H241">
        <v>10</v>
      </c>
      <c r="I241">
        <f>VLOOKUP(datos_transformados[[#This Row],[Promocion_Aplicada]],pesosNumer!$B$3:$C$11,2,0)</f>
        <v>1</v>
      </c>
      <c r="J241">
        <f>VLOOKUP(datos_transformados[[#This Row],[Estado_Reserva]],pesosNumer!$B$3:$C$15,2,0)</f>
        <v>-1</v>
      </c>
      <c r="K241">
        <f>VLOOKUP(datos_transformados[[#This Row],[Estacionalidad]],pesosNumer!$B$3:$C$16,2,0)</f>
        <v>1</v>
      </c>
      <c r="L241">
        <f>VLOOKUP(datos_transformados[[#This Row],[Cancelacion_reserva]],pesosNumer!$B$3:$C$16,2,0)</f>
        <v>1</v>
      </c>
      <c r="M241">
        <v>1</v>
      </c>
      <c r="N241" s="15">
        <v>730.79499999999996</v>
      </c>
      <c r="O241" s="4">
        <v>132.87181818181818</v>
      </c>
    </row>
    <row r="242" spans="1:15" x14ac:dyDescent="0.25">
      <c r="A242">
        <v>31</v>
      </c>
      <c r="B242">
        <v>124</v>
      </c>
      <c r="C242">
        <v>9</v>
      </c>
      <c r="D242">
        <v>2</v>
      </c>
      <c r="E242" s="19">
        <f>VLOOKUP(datos_transformados[[#This Row],[Tipo_Paquete]],pesosNumer!$B$3:$C$6,2,0)</f>
        <v>2</v>
      </c>
      <c r="F242" s="4">
        <v>1119.56</v>
      </c>
      <c r="G242">
        <f>VLOOKUP(datos_transformados[[#This Row],[Clase_Vuelo]],pesosNumer!$B$3:$C$9,2,0)</f>
        <v>2</v>
      </c>
      <c r="H242">
        <v>8</v>
      </c>
      <c r="I242">
        <f>VLOOKUP(datos_transformados[[#This Row],[Promocion_Aplicada]],pesosNumer!$B$3:$C$11,2,0)</f>
        <v>1</v>
      </c>
      <c r="J242">
        <f>VLOOKUP(datos_transformados[[#This Row],[Estado_Reserva]],pesosNumer!$B$3:$C$15,2,0)</f>
        <v>-1</v>
      </c>
      <c r="K242">
        <f>VLOOKUP(datos_transformados[[#This Row],[Estacionalidad]],pesosNumer!$B$3:$C$16,2,0)</f>
        <v>1</v>
      </c>
      <c r="L242">
        <f>VLOOKUP(datos_transformados[[#This Row],[Cancelacion_reserva]],pesosNumer!$B$3:$C$16,2,0)</f>
        <v>1</v>
      </c>
      <c r="M242">
        <v>3</v>
      </c>
      <c r="N242" s="15">
        <v>559.78</v>
      </c>
      <c r="O242" s="4">
        <v>124.39555555555555</v>
      </c>
    </row>
    <row r="243" spans="1:15" x14ac:dyDescent="0.25">
      <c r="A243">
        <v>22</v>
      </c>
      <c r="B243">
        <v>147</v>
      </c>
      <c r="C243">
        <v>13</v>
      </c>
      <c r="D243">
        <v>3</v>
      </c>
      <c r="E243" s="19">
        <f>VLOOKUP(datos_transformados[[#This Row],[Tipo_Paquete]],pesosNumer!$B$3:$C$6,2,0)</f>
        <v>2</v>
      </c>
      <c r="F243" s="4">
        <v>873.85</v>
      </c>
      <c r="G243">
        <f>VLOOKUP(datos_transformados[[#This Row],[Clase_Vuelo]],pesosNumer!$B$3:$C$9,2,0)</f>
        <v>1</v>
      </c>
      <c r="H243">
        <v>12</v>
      </c>
      <c r="I243">
        <f>VLOOKUP(datos_transformados[[#This Row],[Promocion_Aplicada]],pesosNumer!$B$3:$C$11,2,0)</f>
        <v>0</v>
      </c>
      <c r="J243">
        <f>VLOOKUP(datos_transformados[[#This Row],[Estado_Reserva]],pesosNumer!$B$3:$C$15,2,0)</f>
        <v>1</v>
      </c>
      <c r="K243">
        <f>VLOOKUP(datos_transformados[[#This Row],[Estacionalidad]],pesosNumer!$B$3:$C$16,2,0)</f>
        <v>0</v>
      </c>
      <c r="L243">
        <f>VLOOKUP(datos_transformados[[#This Row],[Cancelacion_reserva]],pesosNumer!$B$3:$C$16,2,0)</f>
        <v>1</v>
      </c>
      <c r="M243">
        <v>2</v>
      </c>
      <c r="N243" s="15">
        <v>291.28333333333336</v>
      </c>
      <c r="O243" s="4">
        <v>67.219230769230776</v>
      </c>
    </row>
    <row r="244" spans="1:15" x14ac:dyDescent="0.25">
      <c r="A244">
        <v>39</v>
      </c>
      <c r="B244">
        <v>172</v>
      </c>
      <c r="C244">
        <v>6</v>
      </c>
      <c r="D244">
        <v>3</v>
      </c>
      <c r="E244" s="19">
        <f>VLOOKUP(datos_transformados[[#This Row],[Tipo_Paquete]],pesosNumer!$B$3:$C$6,2,0)</f>
        <v>3</v>
      </c>
      <c r="F244" s="4">
        <v>846.51</v>
      </c>
      <c r="G244">
        <f>VLOOKUP(datos_transformados[[#This Row],[Clase_Vuelo]],pesosNumer!$B$3:$C$9,2,0)</f>
        <v>1</v>
      </c>
      <c r="H244">
        <v>5</v>
      </c>
      <c r="I244">
        <f>VLOOKUP(datos_transformados[[#This Row],[Promocion_Aplicada]],pesosNumer!$B$3:$C$11,2,0)</f>
        <v>1</v>
      </c>
      <c r="J244">
        <f>VLOOKUP(datos_transformados[[#This Row],[Estado_Reserva]],pesosNumer!$B$3:$C$15,2,0)</f>
        <v>0</v>
      </c>
      <c r="K244">
        <f>VLOOKUP(datos_transformados[[#This Row],[Estacionalidad]],pesosNumer!$B$3:$C$16,2,0)</f>
        <v>0</v>
      </c>
      <c r="L244">
        <f>VLOOKUP(datos_transformados[[#This Row],[Cancelacion_reserva]],pesosNumer!$B$3:$C$16,2,0)</f>
        <v>1</v>
      </c>
      <c r="M244">
        <v>4</v>
      </c>
      <c r="N244" s="15">
        <v>282.17</v>
      </c>
      <c r="O244" s="4">
        <v>141.08500000000001</v>
      </c>
    </row>
    <row r="245" spans="1:15" x14ac:dyDescent="0.25">
      <c r="A245">
        <v>20</v>
      </c>
      <c r="B245">
        <v>20</v>
      </c>
      <c r="C245">
        <v>11</v>
      </c>
      <c r="D245">
        <v>2</v>
      </c>
      <c r="E245" s="19">
        <f>VLOOKUP(datos_transformados[[#This Row],[Tipo_Paquete]],pesosNumer!$B$3:$C$6,2,0)</f>
        <v>2</v>
      </c>
      <c r="F245" s="4">
        <v>372.11</v>
      </c>
      <c r="G245">
        <f>VLOOKUP(datos_transformados[[#This Row],[Clase_Vuelo]],pesosNumer!$B$3:$C$9,2,0)</f>
        <v>2</v>
      </c>
      <c r="H245">
        <v>10</v>
      </c>
      <c r="I245">
        <f>VLOOKUP(datos_transformados[[#This Row],[Promocion_Aplicada]],pesosNumer!$B$3:$C$11,2,0)</f>
        <v>0</v>
      </c>
      <c r="J245">
        <f>VLOOKUP(datos_transformados[[#This Row],[Estado_Reserva]],pesosNumer!$B$3:$C$15,2,0)</f>
        <v>0</v>
      </c>
      <c r="K245">
        <f>VLOOKUP(datos_transformados[[#This Row],[Estacionalidad]],pesosNumer!$B$3:$C$16,2,0)</f>
        <v>0</v>
      </c>
      <c r="L245">
        <f>VLOOKUP(datos_transformados[[#This Row],[Cancelacion_reserva]],pesosNumer!$B$3:$C$16,2,0)</f>
        <v>1</v>
      </c>
      <c r="M245">
        <v>4</v>
      </c>
      <c r="N245" s="15">
        <v>186.05500000000001</v>
      </c>
      <c r="O245" s="4">
        <v>33.828181818181818</v>
      </c>
    </row>
    <row r="246" spans="1:15" x14ac:dyDescent="0.25">
      <c r="A246">
        <v>39</v>
      </c>
      <c r="B246">
        <v>162</v>
      </c>
      <c r="C246">
        <v>12</v>
      </c>
      <c r="D246">
        <v>4</v>
      </c>
      <c r="E246" s="19">
        <f>VLOOKUP(datos_transformados[[#This Row],[Tipo_Paquete]],pesosNumer!$B$3:$C$6,2,0)</f>
        <v>2</v>
      </c>
      <c r="F246" s="4">
        <v>645.38</v>
      </c>
      <c r="G246">
        <f>VLOOKUP(datos_transformados[[#This Row],[Clase_Vuelo]],pesosNumer!$B$3:$C$9,2,0)</f>
        <v>1</v>
      </c>
      <c r="H246">
        <v>11</v>
      </c>
      <c r="I246">
        <f>VLOOKUP(datos_transformados[[#This Row],[Promocion_Aplicada]],pesosNumer!$B$3:$C$11,2,0)</f>
        <v>0</v>
      </c>
      <c r="J246">
        <f>VLOOKUP(datos_transformados[[#This Row],[Estado_Reserva]],pesosNumer!$B$3:$C$15,2,0)</f>
        <v>-1</v>
      </c>
      <c r="K246">
        <f>VLOOKUP(datos_transformados[[#This Row],[Estacionalidad]],pesosNumer!$B$3:$C$16,2,0)</f>
        <v>0</v>
      </c>
      <c r="L246">
        <f>VLOOKUP(datos_transformados[[#This Row],[Cancelacion_reserva]],pesosNumer!$B$3:$C$16,2,0)</f>
        <v>0</v>
      </c>
      <c r="M246">
        <v>1</v>
      </c>
      <c r="N246" s="15">
        <v>161.345</v>
      </c>
      <c r="O246" s="4">
        <v>53.781666666666666</v>
      </c>
    </row>
    <row r="247" spans="1:15" x14ac:dyDescent="0.25">
      <c r="A247">
        <v>54</v>
      </c>
      <c r="B247">
        <v>39</v>
      </c>
      <c r="C247">
        <v>12</v>
      </c>
      <c r="D247">
        <v>2</v>
      </c>
      <c r="E247" s="19">
        <f>VLOOKUP(datos_transformados[[#This Row],[Tipo_Paquete]],pesosNumer!$B$3:$C$6,2,0)</f>
        <v>3</v>
      </c>
      <c r="F247" s="4">
        <v>248.35</v>
      </c>
      <c r="G247">
        <f>VLOOKUP(datos_transformados[[#This Row],[Clase_Vuelo]],pesosNumer!$B$3:$C$9,2,0)</f>
        <v>1</v>
      </c>
      <c r="H247">
        <v>11</v>
      </c>
      <c r="I247">
        <f>VLOOKUP(datos_transformados[[#This Row],[Promocion_Aplicada]],pesosNumer!$B$3:$C$11,2,0)</f>
        <v>0</v>
      </c>
      <c r="J247">
        <f>VLOOKUP(datos_transformados[[#This Row],[Estado_Reserva]],pesosNumer!$B$3:$C$15,2,0)</f>
        <v>0</v>
      </c>
      <c r="K247">
        <f>VLOOKUP(datos_transformados[[#This Row],[Estacionalidad]],pesosNumer!$B$3:$C$16,2,0)</f>
        <v>0</v>
      </c>
      <c r="L247">
        <f>VLOOKUP(datos_transformados[[#This Row],[Cancelacion_reserva]],pesosNumer!$B$3:$C$16,2,0)</f>
        <v>0</v>
      </c>
      <c r="M247">
        <v>1</v>
      </c>
      <c r="N247" s="15">
        <v>124.175</v>
      </c>
      <c r="O247" s="4">
        <v>20.695833333333333</v>
      </c>
    </row>
    <row r="248" spans="1:15" x14ac:dyDescent="0.25">
      <c r="A248">
        <v>53</v>
      </c>
      <c r="B248">
        <v>44</v>
      </c>
      <c r="C248">
        <v>9</v>
      </c>
      <c r="D248">
        <v>1</v>
      </c>
      <c r="E248" s="19">
        <f>VLOOKUP(datos_transformados[[#This Row],[Tipo_Paquete]],pesosNumer!$B$3:$C$6,2,0)</f>
        <v>1</v>
      </c>
      <c r="F248" s="4">
        <v>605.66</v>
      </c>
      <c r="G248">
        <f>VLOOKUP(datos_transformados[[#This Row],[Clase_Vuelo]],pesosNumer!$B$3:$C$9,2,0)</f>
        <v>1</v>
      </c>
      <c r="H248">
        <v>8</v>
      </c>
      <c r="I248">
        <f>VLOOKUP(datos_transformados[[#This Row],[Promocion_Aplicada]],pesosNumer!$B$3:$C$11,2,0)</f>
        <v>1</v>
      </c>
      <c r="J248">
        <f>VLOOKUP(datos_transformados[[#This Row],[Estado_Reserva]],pesosNumer!$B$3:$C$15,2,0)</f>
        <v>0</v>
      </c>
      <c r="K248">
        <f>VLOOKUP(datos_transformados[[#This Row],[Estacionalidad]],pesosNumer!$B$3:$C$16,2,0)</f>
        <v>1</v>
      </c>
      <c r="L248">
        <f>VLOOKUP(datos_transformados[[#This Row],[Cancelacion_reserva]],pesosNumer!$B$3:$C$16,2,0)</f>
        <v>0</v>
      </c>
      <c r="M248">
        <v>1</v>
      </c>
      <c r="N248" s="15">
        <v>605.66</v>
      </c>
      <c r="O248" s="4">
        <v>67.295555555555552</v>
      </c>
    </row>
    <row r="249" spans="1:15" x14ac:dyDescent="0.25">
      <c r="A249">
        <v>38</v>
      </c>
      <c r="B249">
        <v>99</v>
      </c>
      <c r="C249">
        <v>10</v>
      </c>
      <c r="D249">
        <v>2</v>
      </c>
      <c r="E249" s="19">
        <f>VLOOKUP(datos_transformados[[#This Row],[Tipo_Paquete]],pesosNumer!$B$3:$C$6,2,0)</f>
        <v>3</v>
      </c>
      <c r="F249" s="4">
        <v>1433.01</v>
      </c>
      <c r="G249">
        <f>VLOOKUP(datos_transformados[[#This Row],[Clase_Vuelo]],pesosNumer!$B$3:$C$9,2,0)</f>
        <v>1</v>
      </c>
      <c r="H249">
        <v>9</v>
      </c>
      <c r="I249">
        <f>VLOOKUP(datos_transformados[[#This Row],[Promocion_Aplicada]],pesosNumer!$B$3:$C$11,2,0)</f>
        <v>0</v>
      </c>
      <c r="J249">
        <f>VLOOKUP(datos_transformados[[#This Row],[Estado_Reserva]],pesosNumer!$B$3:$C$15,2,0)</f>
        <v>0</v>
      </c>
      <c r="K249">
        <f>VLOOKUP(datos_transformados[[#This Row],[Estacionalidad]],pesosNumer!$B$3:$C$16,2,0)</f>
        <v>1</v>
      </c>
      <c r="L249">
        <f>VLOOKUP(datos_transformados[[#This Row],[Cancelacion_reserva]],pesosNumer!$B$3:$C$16,2,0)</f>
        <v>1</v>
      </c>
      <c r="M249">
        <v>2</v>
      </c>
      <c r="N249" s="15">
        <v>716.505</v>
      </c>
      <c r="O249" s="4">
        <v>143.30099999999999</v>
      </c>
    </row>
    <row r="250" spans="1:15" x14ac:dyDescent="0.25">
      <c r="A250">
        <v>64</v>
      </c>
      <c r="B250">
        <v>151</v>
      </c>
      <c r="C250">
        <v>6</v>
      </c>
      <c r="D250">
        <v>2</v>
      </c>
      <c r="E250" s="19">
        <f>VLOOKUP(datos_transformados[[#This Row],[Tipo_Paquete]],pesosNumer!$B$3:$C$6,2,0)</f>
        <v>3</v>
      </c>
      <c r="F250" s="4">
        <v>1842.38</v>
      </c>
      <c r="G250">
        <f>VLOOKUP(datos_transformados[[#This Row],[Clase_Vuelo]],pesosNumer!$B$3:$C$9,2,0)</f>
        <v>3</v>
      </c>
      <c r="H250">
        <v>5</v>
      </c>
      <c r="I250">
        <f>VLOOKUP(datos_transformados[[#This Row],[Promocion_Aplicada]],pesosNumer!$B$3:$C$11,2,0)</f>
        <v>1</v>
      </c>
      <c r="J250">
        <f>VLOOKUP(datos_transformados[[#This Row],[Estado_Reserva]],pesosNumer!$B$3:$C$15,2,0)</f>
        <v>-1</v>
      </c>
      <c r="K250">
        <f>VLOOKUP(datos_transformados[[#This Row],[Estacionalidad]],pesosNumer!$B$3:$C$16,2,0)</f>
        <v>1</v>
      </c>
      <c r="L250">
        <f>VLOOKUP(datos_transformados[[#This Row],[Cancelacion_reserva]],pesosNumer!$B$3:$C$16,2,0)</f>
        <v>0</v>
      </c>
      <c r="M250">
        <v>4</v>
      </c>
      <c r="N250" s="15">
        <v>921.19</v>
      </c>
      <c r="O250" s="4">
        <v>307.06333333333333</v>
      </c>
    </row>
    <row r="251" spans="1:15" x14ac:dyDescent="0.25">
      <c r="A251">
        <v>61</v>
      </c>
      <c r="B251">
        <v>162</v>
      </c>
      <c r="C251">
        <v>2</v>
      </c>
      <c r="D251">
        <v>2</v>
      </c>
      <c r="E251" s="19">
        <f>VLOOKUP(datos_transformados[[#This Row],[Tipo_Paquete]],pesosNumer!$B$3:$C$6,2,0)</f>
        <v>2</v>
      </c>
      <c r="F251" s="4">
        <v>892.12</v>
      </c>
      <c r="G251">
        <f>VLOOKUP(datos_transformados[[#This Row],[Clase_Vuelo]],pesosNumer!$B$3:$C$9,2,0)</f>
        <v>2</v>
      </c>
      <c r="H251">
        <v>1</v>
      </c>
      <c r="I251">
        <f>VLOOKUP(datos_transformados[[#This Row],[Promocion_Aplicada]],pesosNumer!$B$3:$C$11,2,0)</f>
        <v>1</v>
      </c>
      <c r="J251">
        <f>VLOOKUP(datos_transformados[[#This Row],[Estado_Reserva]],pesosNumer!$B$3:$C$15,2,0)</f>
        <v>-1</v>
      </c>
      <c r="K251">
        <f>VLOOKUP(datos_transformados[[#This Row],[Estacionalidad]],pesosNumer!$B$3:$C$16,2,0)</f>
        <v>1</v>
      </c>
      <c r="L251">
        <f>VLOOKUP(datos_transformados[[#This Row],[Cancelacion_reserva]],pesosNumer!$B$3:$C$16,2,0)</f>
        <v>1</v>
      </c>
      <c r="M251">
        <v>1</v>
      </c>
      <c r="N251" s="15">
        <v>446.06</v>
      </c>
      <c r="O251" s="4">
        <v>446.06</v>
      </c>
    </row>
    <row r="252" spans="1:15" x14ac:dyDescent="0.25">
      <c r="A252">
        <v>28</v>
      </c>
      <c r="B252">
        <v>251</v>
      </c>
      <c r="C252">
        <v>3</v>
      </c>
      <c r="D252">
        <v>3</v>
      </c>
      <c r="E252" s="19">
        <f>VLOOKUP(datos_transformados[[#This Row],[Tipo_Paquete]],pesosNumer!$B$3:$C$6,2,0)</f>
        <v>2</v>
      </c>
      <c r="F252" s="4">
        <v>1261.8900000000001</v>
      </c>
      <c r="G252">
        <f>VLOOKUP(datos_transformados[[#This Row],[Clase_Vuelo]],pesosNumer!$B$3:$C$9,2,0)</f>
        <v>1</v>
      </c>
      <c r="H252">
        <v>2</v>
      </c>
      <c r="I252">
        <f>VLOOKUP(datos_transformados[[#This Row],[Promocion_Aplicada]],pesosNumer!$B$3:$C$11,2,0)</f>
        <v>1</v>
      </c>
      <c r="J252">
        <f>VLOOKUP(datos_transformados[[#This Row],[Estado_Reserva]],pesosNumer!$B$3:$C$15,2,0)</f>
        <v>-1</v>
      </c>
      <c r="K252">
        <f>VLOOKUP(datos_transformados[[#This Row],[Estacionalidad]],pesosNumer!$B$3:$C$16,2,0)</f>
        <v>0</v>
      </c>
      <c r="L252">
        <f>VLOOKUP(datos_transformados[[#This Row],[Cancelacion_reserva]],pesosNumer!$B$3:$C$16,2,0)</f>
        <v>1</v>
      </c>
      <c r="M252">
        <v>4</v>
      </c>
      <c r="N252" s="15">
        <v>420.63000000000005</v>
      </c>
      <c r="O252" s="4">
        <v>420.63000000000005</v>
      </c>
    </row>
    <row r="253" spans="1:15" x14ac:dyDescent="0.25">
      <c r="A253">
        <v>53</v>
      </c>
      <c r="B253">
        <v>109</v>
      </c>
      <c r="C253">
        <v>11</v>
      </c>
      <c r="D253">
        <v>4</v>
      </c>
      <c r="E253" s="19">
        <f>VLOOKUP(datos_transformados[[#This Row],[Tipo_Paquete]],pesosNumer!$B$3:$C$6,2,0)</f>
        <v>1</v>
      </c>
      <c r="F253" s="4">
        <v>1329.65</v>
      </c>
      <c r="G253">
        <f>VLOOKUP(datos_transformados[[#This Row],[Clase_Vuelo]],pesosNumer!$B$3:$C$9,2,0)</f>
        <v>3</v>
      </c>
      <c r="H253">
        <v>10</v>
      </c>
      <c r="I253">
        <f>VLOOKUP(datos_transformados[[#This Row],[Promocion_Aplicada]],pesosNumer!$B$3:$C$11,2,0)</f>
        <v>0</v>
      </c>
      <c r="J253">
        <f>VLOOKUP(datos_transformados[[#This Row],[Estado_Reserva]],pesosNumer!$B$3:$C$15,2,0)</f>
        <v>0</v>
      </c>
      <c r="K253">
        <f>VLOOKUP(datos_transformados[[#This Row],[Estacionalidad]],pesosNumer!$B$3:$C$16,2,0)</f>
        <v>0</v>
      </c>
      <c r="L253">
        <f>VLOOKUP(datos_transformados[[#This Row],[Cancelacion_reserva]],pesosNumer!$B$3:$C$16,2,0)</f>
        <v>0</v>
      </c>
      <c r="M253">
        <v>5</v>
      </c>
      <c r="N253" s="15">
        <v>332.41250000000002</v>
      </c>
      <c r="O253" s="4">
        <v>120.87727272727274</v>
      </c>
    </row>
    <row r="254" spans="1:15" x14ac:dyDescent="0.25">
      <c r="A254">
        <v>36</v>
      </c>
      <c r="B254">
        <v>199</v>
      </c>
      <c r="C254">
        <v>6</v>
      </c>
      <c r="D254">
        <v>4</v>
      </c>
      <c r="E254" s="19">
        <f>VLOOKUP(datos_transformados[[#This Row],[Tipo_Paquete]],pesosNumer!$B$3:$C$6,2,0)</f>
        <v>2</v>
      </c>
      <c r="F254" s="4">
        <v>1795.49</v>
      </c>
      <c r="G254">
        <f>VLOOKUP(datos_transformados[[#This Row],[Clase_Vuelo]],pesosNumer!$B$3:$C$9,2,0)</f>
        <v>1</v>
      </c>
      <c r="H254">
        <v>5</v>
      </c>
      <c r="I254">
        <f>VLOOKUP(datos_transformados[[#This Row],[Promocion_Aplicada]],pesosNumer!$B$3:$C$11,2,0)</f>
        <v>1</v>
      </c>
      <c r="J254">
        <f>VLOOKUP(datos_transformados[[#This Row],[Estado_Reserva]],pesosNumer!$B$3:$C$15,2,0)</f>
        <v>0</v>
      </c>
      <c r="K254">
        <f>VLOOKUP(datos_transformados[[#This Row],[Estacionalidad]],pesosNumer!$B$3:$C$16,2,0)</f>
        <v>1</v>
      </c>
      <c r="L254">
        <f>VLOOKUP(datos_transformados[[#This Row],[Cancelacion_reserva]],pesosNumer!$B$3:$C$16,2,0)</f>
        <v>1</v>
      </c>
      <c r="M254">
        <v>3</v>
      </c>
      <c r="N254" s="15">
        <v>448.8725</v>
      </c>
      <c r="O254" s="4">
        <v>299.24833333333333</v>
      </c>
    </row>
    <row r="255" spans="1:15" x14ac:dyDescent="0.25">
      <c r="A255">
        <v>58</v>
      </c>
      <c r="B255">
        <v>183</v>
      </c>
      <c r="C255">
        <v>14</v>
      </c>
      <c r="D255">
        <v>2</v>
      </c>
      <c r="E255" s="19">
        <f>VLOOKUP(datos_transformados[[#This Row],[Tipo_Paquete]],pesosNumer!$B$3:$C$6,2,0)</f>
        <v>3</v>
      </c>
      <c r="F255" s="4">
        <v>406.94</v>
      </c>
      <c r="G255">
        <f>VLOOKUP(datos_transformados[[#This Row],[Clase_Vuelo]],pesosNumer!$B$3:$C$9,2,0)</f>
        <v>3</v>
      </c>
      <c r="H255">
        <v>13</v>
      </c>
      <c r="I255">
        <f>VLOOKUP(datos_transformados[[#This Row],[Promocion_Aplicada]],pesosNumer!$B$3:$C$11,2,0)</f>
        <v>0</v>
      </c>
      <c r="J255">
        <f>VLOOKUP(datos_transformados[[#This Row],[Estado_Reserva]],pesosNumer!$B$3:$C$15,2,0)</f>
        <v>-1</v>
      </c>
      <c r="K255">
        <f>VLOOKUP(datos_transformados[[#This Row],[Estacionalidad]],pesosNumer!$B$3:$C$16,2,0)</f>
        <v>0</v>
      </c>
      <c r="L255">
        <f>VLOOKUP(datos_transformados[[#This Row],[Cancelacion_reserva]],pesosNumer!$B$3:$C$16,2,0)</f>
        <v>0</v>
      </c>
      <c r="M255">
        <v>3</v>
      </c>
      <c r="N255" s="15">
        <v>203.47</v>
      </c>
      <c r="O255" s="4">
        <v>29.067142857142859</v>
      </c>
    </row>
    <row r="256" spans="1:15" x14ac:dyDescent="0.25">
      <c r="A256">
        <v>35</v>
      </c>
      <c r="B256">
        <v>139</v>
      </c>
      <c r="C256">
        <v>14</v>
      </c>
      <c r="D256">
        <v>3</v>
      </c>
      <c r="E256" s="19">
        <f>VLOOKUP(datos_transformados[[#This Row],[Tipo_Paquete]],pesosNumer!$B$3:$C$6,2,0)</f>
        <v>1</v>
      </c>
      <c r="F256" s="4">
        <v>422.04</v>
      </c>
      <c r="G256">
        <f>VLOOKUP(datos_transformados[[#This Row],[Clase_Vuelo]],pesosNumer!$B$3:$C$9,2,0)</f>
        <v>1</v>
      </c>
      <c r="H256">
        <v>13</v>
      </c>
      <c r="I256">
        <f>VLOOKUP(datos_transformados[[#This Row],[Promocion_Aplicada]],pesosNumer!$B$3:$C$11,2,0)</f>
        <v>0</v>
      </c>
      <c r="J256">
        <f>VLOOKUP(datos_transformados[[#This Row],[Estado_Reserva]],pesosNumer!$B$3:$C$15,2,0)</f>
        <v>0</v>
      </c>
      <c r="K256">
        <f>VLOOKUP(datos_transformados[[#This Row],[Estacionalidad]],pesosNumer!$B$3:$C$16,2,0)</f>
        <v>0</v>
      </c>
      <c r="L256">
        <f>VLOOKUP(datos_transformados[[#This Row],[Cancelacion_reserva]],pesosNumer!$B$3:$C$16,2,0)</f>
        <v>0</v>
      </c>
      <c r="M256">
        <v>4</v>
      </c>
      <c r="N256" s="15">
        <v>140.68</v>
      </c>
      <c r="O256" s="4">
        <v>30.145714285714288</v>
      </c>
    </row>
    <row r="257" spans="1:15" x14ac:dyDescent="0.25">
      <c r="A257">
        <v>41</v>
      </c>
      <c r="B257">
        <v>95</v>
      </c>
      <c r="C257">
        <v>14</v>
      </c>
      <c r="D257">
        <v>2</v>
      </c>
      <c r="E257" s="19">
        <f>VLOOKUP(datos_transformados[[#This Row],[Tipo_Paquete]],pesosNumer!$B$3:$C$6,2,0)</f>
        <v>3</v>
      </c>
      <c r="F257" s="4">
        <v>898.64</v>
      </c>
      <c r="G257">
        <f>VLOOKUP(datos_transformados[[#This Row],[Clase_Vuelo]],pesosNumer!$B$3:$C$9,2,0)</f>
        <v>3</v>
      </c>
      <c r="H257">
        <v>13</v>
      </c>
      <c r="I257">
        <f>VLOOKUP(datos_transformados[[#This Row],[Promocion_Aplicada]],pesosNumer!$B$3:$C$11,2,0)</f>
        <v>1</v>
      </c>
      <c r="J257">
        <f>VLOOKUP(datos_transformados[[#This Row],[Estado_Reserva]],pesosNumer!$B$3:$C$15,2,0)</f>
        <v>1</v>
      </c>
      <c r="K257">
        <f>VLOOKUP(datos_transformados[[#This Row],[Estacionalidad]],pesosNumer!$B$3:$C$16,2,0)</f>
        <v>1</v>
      </c>
      <c r="L257">
        <f>VLOOKUP(datos_transformados[[#This Row],[Cancelacion_reserva]],pesosNumer!$B$3:$C$16,2,0)</f>
        <v>0</v>
      </c>
      <c r="M257">
        <v>5</v>
      </c>
      <c r="N257" s="15">
        <v>449.32</v>
      </c>
      <c r="O257" s="4">
        <v>64.188571428571422</v>
      </c>
    </row>
    <row r="258" spans="1:15" x14ac:dyDescent="0.25">
      <c r="A258">
        <v>54</v>
      </c>
      <c r="B258">
        <v>32</v>
      </c>
      <c r="C258">
        <v>14</v>
      </c>
      <c r="D258">
        <v>1</v>
      </c>
      <c r="E258" s="19">
        <f>VLOOKUP(datos_transformados[[#This Row],[Tipo_Paquete]],pesosNumer!$B$3:$C$6,2,0)</f>
        <v>2</v>
      </c>
      <c r="F258" s="4">
        <v>1431.12</v>
      </c>
      <c r="G258">
        <f>VLOOKUP(datos_transformados[[#This Row],[Clase_Vuelo]],pesosNumer!$B$3:$C$9,2,0)</f>
        <v>1</v>
      </c>
      <c r="H258">
        <v>13</v>
      </c>
      <c r="I258">
        <f>VLOOKUP(datos_transformados[[#This Row],[Promocion_Aplicada]],pesosNumer!$B$3:$C$11,2,0)</f>
        <v>1</v>
      </c>
      <c r="J258">
        <f>VLOOKUP(datos_transformados[[#This Row],[Estado_Reserva]],pesosNumer!$B$3:$C$15,2,0)</f>
        <v>1</v>
      </c>
      <c r="K258">
        <f>VLOOKUP(datos_transformados[[#This Row],[Estacionalidad]],pesosNumer!$B$3:$C$16,2,0)</f>
        <v>1</v>
      </c>
      <c r="L258">
        <f>VLOOKUP(datos_transformados[[#This Row],[Cancelacion_reserva]],pesosNumer!$B$3:$C$16,2,0)</f>
        <v>0</v>
      </c>
      <c r="M258">
        <v>4</v>
      </c>
      <c r="N258" s="15">
        <v>1431.12</v>
      </c>
      <c r="O258" s="4">
        <v>102.22285714285714</v>
      </c>
    </row>
    <row r="259" spans="1:15" x14ac:dyDescent="0.25">
      <c r="A259">
        <v>46</v>
      </c>
      <c r="B259">
        <v>169</v>
      </c>
      <c r="C259">
        <v>12</v>
      </c>
      <c r="D259">
        <v>2</v>
      </c>
      <c r="E259" s="19">
        <f>VLOOKUP(datos_transformados[[#This Row],[Tipo_Paquete]],pesosNumer!$B$3:$C$6,2,0)</f>
        <v>1</v>
      </c>
      <c r="F259" s="4">
        <v>1464.08</v>
      </c>
      <c r="G259">
        <f>VLOOKUP(datos_transformados[[#This Row],[Clase_Vuelo]],pesosNumer!$B$3:$C$9,2,0)</f>
        <v>1</v>
      </c>
      <c r="H259">
        <v>11</v>
      </c>
      <c r="I259">
        <f>VLOOKUP(datos_transformados[[#This Row],[Promocion_Aplicada]],pesosNumer!$B$3:$C$11,2,0)</f>
        <v>0</v>
      </c>
      <c r="J259">
        <f>VLOOKUP(datos_transformados[[#This Row],[Estado_Reserva]],pesosNumer!$B$3:$C$15,2,0)</f>
        <v>-1</v>
      </c>
      <c r="K259">
        <f>VLOOKUP(datos_transformados[[#This Row],[Estacionalidad]],pesosNumer!$B$3:$C$16,2,0)</f>
        <v>1</v>
      </c>
      <c r="L259">
        <f>VLOOKUP(datos_transformados[[#This Row],[Cancelacion_reserva]],pesosNumer!$B$3:$C$16,2,0)</f>
        <v>1</v>
      </c>
      <c r="M259">
        <v>2</v>
      </c>
      <c r="N259" s="15">
        <v>732.04</v>
      </c>
      <c r="O259" s="4">
        <v>122.00666666666666</v>
      </c>
    </row>
    <row r="260" spans="1:15" x14ac:dyDescent="0.25">
      <c r="A260">
        <v>44</v>
      </c>
      <c r="B260">
        <v>265</v>
      </c>
      <c r="C260">
        <v>10</v>
      </c>
      <c r="D260">
        <v>3</v>
      </c>
      <c r="E260" s="19">
        <f>VLOOKUP(datos_transformados[[#This Row],[Tipo_Paquete]],pesosNumer!$B$3:$C$6,2,0)</f>
        <v>3</v>
      </c>
      <c r="F260" s="4">
        <v>1009.97</v>
      </c>
      <c r="G260">
        <f>VLOOKUP(datos_transformados[[#This Row],[Clase_Vuelo]],pesosNumer!$B$3:$C$9,2,0)</f>
        <v>2</v>
      </c>
      <c r="H260">
        <v>9</v>
      </c>
      <c r="I260">
        <f>VLOOKUP(datos_transformados[[#This Row],[Promocion_Aplicada]],pesosNumer!$B$3:$C$11,2,0)</f>
        <v>1</v>
      </c>
      <c r="J260">
        <f>VLOOKUP(datos_transformados[[#This Row],[Estado_Reserva]],pesosNumer!$B$3:$C$15,2,0)</f>
        <v>-1</v>
      </c>
      <c r="K260">
        <f>VLOOKUP(datos_transformados[[#This Row],[Estacionalidad]],pesosNumer!$B$3:$C$16,2,0)</f>
        <v>0</v>
      </c>
      <c r="L260">
        <f>VLOOKUP(datos_transformados[[#This Row],[Cancelacion_reserva]],pesosNumer!$B$3:$C$16,2,0)</f>
        <v>0</v>
      </c>
      <c r="M260">
        <v>1</v>
      </c>
      <c r="N260" s="15">
        <v>336.65666666666669</v>
      </c>
      <c r="O260" s="4">
        <v>100.997</v>
      </c>
    </row>
    <row r="261" spans="1:15" x14ac:dyDescent="0.25">
      <c r="A261">
        <v>51</v>
      </c>
      <c r="B261">
        <v>0</v>
      </c>
      <c r="C261">
        <v>12</v>
      </c>
      <c r="D261">
        <v>2</v>
      </c>
      <c r="E261" s="19">
        <f>VLOOKUP(datos_transformados[[#This Row],[Tipo_Paquete]],pesosNumer!$B$3:$C$6,2,0)</f>
        <v>1</v>
      </c>
      <c r="F261" s="4">
        <v>1440.21</v>
      </c>
      <c r="G261">
        <f>VLOOKUP(datos_transformados[[#This Row],[Clase_Vuelo]],pesosNumer!$B$3:$C$9,2,0)</f>
        <v>2</v>
      </c>
      <c r="H261">
        <v>11</v>
      </c>
      <c r="I261">
        <f>VLOOKUP(datos_transformados[[#This Row],[Promocion_Aplicada]],pesosNumer!$B$3:$C$11,2,0)</f>
        <v>1</v>
      </c>
      <c r="J261">
        <f>VLOOKUP(datos_transformados[[#This Row],[Estado_Reserva]],pesosNumer!$B$3:$C$15,2,0)</f>
        <v>0</v>
      </c>
      <c r="K261">
        <f>VLOOKUP(datos_transformados[[#This Row],[Estacionalidad]],pesosNumer!$B$3:$C$16,2,0)</f>
        <v>1</v>
      </c>
      <c r="L261">
        <f>VLOOKUP(datos_transformados[[#This Row],[Cancelacion_reserva]],pesosNumer!$B$3:$C$16,2,0)</f>
        <v>0</v>
      </c>
      <c r="M261">
        <v>2</v>
      </c>
      <c r="N261" s="15">
        <v>720.10500000000002</v>
      </c>
      <c r="O261" s="4">
        <v>120.0175</v>
      </c>
    </row>
    <row r="262" spans="1:15" x14ac:dyDescent="0.25">
      <c r="A262">
        <v>63</v>
      </c>
      <c r="B262">
        <v>18</v>
      </c>
      <c r="C262">
        <v>1</v>
      </c>
      <c r="D262">
        <v>1</v>
      </c>
      <c r="E262" s="19">
        <f>VLOOKUP(datos_transformados[[#This Row],[Tipo_Paquete]],pesosNumer!$B$3:$C$6,2,0)</f>
        <v>3</v>
      </c>
      <c r="F262" s="4">
        <v>1152.21</v>
      </c>
      <c r="G262">
        <f>VLOOKUP(datos_transformados[[#This Row],[Clase_Vuelo]],pesosNumer!$B$3:$C$9,2,0)</f>
        <v>1</v>
      </c>
      <c r="H262">
        <v>0</v>
      </c>
      <c r="I262">
        <f>VLOOKUP(datos_transformados[[#This Row],[Promocion_Aplicada]],pesosNumer!$B$3:$C$11,2,0)</f>
        <v>0</v>
      </c>
      <c r="J262">
        <f>VLOOKUP(datos_transformados[[#This Row],[Estado_Reserva]],pesosNumer!$B$3:$C$15,2,0)</f>
        <v>-1</v>
      </c>
      <c r="K262">
        <f>VLOOKUP(datos_transformados[[#This Row],[Estacionalidad]],pesosNumer!$B$3:$C$16,2,0)</f>
        <v>0</v>
      </c>
      <c r="L262">
        <f>VLOOKUP(datos_transformados[[#This Row],[Cancelacion_reserva]],pesosNumer!$B$3:$C$16,2,0)</f>
        <v>0</v>
      </c>
      <c r="M262">
        <v>1</v>
      </c>
      <c r="N262" s="15">
        <v>1152.21</v>
      </c>
      <c r="O262" s="4">
        <v>1152.21</v>
      </c>
    </row>
    <row r="263" spans="1:15" x14ac:dyDescent="0.25">
      <c r="A263">
        <v>34</v>
      </c>
      <c r="B263">
        <v>131</v>
      </c>
      <c r="C263">
        <v>4</v>
      </c>
      <c r="D263">
        <v>2</v>
      </c>
      <c r="E263" s="19">
        <f>VLOOKUP(datos_transformados[[#This Row],[Tipo_Paquete]],pesosNumer!$B$3:$C$6,2,0)</f>
        <v>1</v>
      </c>
      <c r="F263" s="4">
        <v>779.73</v>
      </c>
      <c r="G263">
        <f>VLOOKUP(datos_transformados[[#This Row],[Clase_Vuelo]],pesosNumer!$B$3:$C$9,2,0)</f>
        <v>3</v>
      </c>
      <c r="H263">
        <v>3</v>
      </c>
      <c r="I263">
        <f>VLOOKUP(datos_transformados[[#This Row],[Promocion_Aplicada]],pesosNumer!$B$3:$C$11,2,0)</f>
        <v>0</v>
      </c>
      <c r="J263">
        <f>VLOOKUP(datos_transformados[[#This Row],[Estado_Reserva]],pesosNumer!$B$3:$C$15,2,0)</f>
        <v>-1</v>
      </c>
      <c r="K263">
        <f>VLOOKUP(datos_transformados[[#This Row],[Estacionalidad]],pesosNumer!$B$3:$C$16,2,0)</f>
        <v>1</v>
      </c>
      <c r="L263">
        <f>VLOOKUP(datos_transformados[[#This Row],[Cancelacion_reserva]],pesosNumer!$B$3:$C$16,2,0)</f>
        <v>1</v>
      </c>
      <c r="M263">
        <v>4</v>
      </c>
      <c r="N263" s="15">
        <v>389.86500000000001</v>
      </c>
      <c r="O263" s="4">
        <v>194.9325</v>
      </c>
    </row>
    <row r="264" spans="1:15" x14ac:dyDescent="0.25">
      <c r="A264">
        <v>55</v>
      </c>
      <c r="B264">
        <v>312</v>
      </c>
      <c r="C264">
        <v>1</v>
      </c>
      <c r="D264">
        <v>3</v>
      </c>
      <c r="E264" s="19">
        <f>VLOOKUP(datos_transformados[[#This Row],[Tipo_Paquete]],pesosNumer!$B$3:$C$6,2,0)</f>
        <v>3</v>
      </c>
      <c r="F264" s="4">
        <v>1566.92</v>
      </c>
      <c r="G264">
        <f>VLOOKUP(datos_transformados[[#This Row],[Clase_Vuelo]],pesosNumer!$B$3:$C$9,2,0)</f>
        <v>1</v>
      </c>
      <c r="H264">
        <v>0</v>
      </c>
      <c r="I264">
        <f>VLOOKUP(datos_transformados[[#This Row],[Promocion_Aplicada]],pesosNumer!$B$3:$C$11,2,0)</f>
        <v>0</v>
      </c>
      <c r="J264">
        <f>VLOOKUP(datos_transformados[[#This Row],[Estado_Reserva]],pesosNumer!$B$3:$C$15,2,0)</f>
        <v>1</v>
      </c>
      <c r="K264">
        <f>VLOOKUP(datos_transformados[[#This Row],[Estacionalidad]],pesosNumer!$B$3:$C$16,2,0)</f>
        <v>1</v>
      </c>
      <c r="L264">
        <f>VLOOKUP(datos_transformados[[#This Row],[Cancelacion_reserva]],pesosNumer!$B$3:$C$16,2,0)</f>
        <v>0</v>
      </c>
      <c r="M264">
        <v>4</v>
      </c>
      <c r="N264" s="15">
        <v>522.30666666666673</v>
      </c>
      <c r="O264" s="4">
        <v>1566.92</v>
      </c>
    </row>
    <row r="265" spans="1:15" x14ac:dyDescent="0.25">
      <c r="A265">
        <v>23</v>
      </c>
      <c r="B265">
        <v>61</v>
      </c>
      <c r="C265">
        <v>2</v>
      </c>
      <c r="D265">
        <v>2</v>
      </c>
      <c r="E265" s="19">
        <f>VLOOKUP(datos_transformados[[#This Row],[Tipo_Paquete]],pesosNumer!$B$3:$C$6,2,0)</f>
        <v>3</v>
      </c>
      <c r="F265" s="4">
        <v>105.88</v>
      </c>
      <c r="G265">
        <f>VLOOKUP(datos_transformados[[#This Row],[Clase_Vuelo]],pesosNumer!$B$3:$C$9,2,0)</f>
        <v>1</v>
      </c>
      <c r="H265">
        <v>1</v>
      </c>
      <c r="I265">
        <f>VLOOKUP(datos_transformados[[#This Row],[Promocion_Aplicada]],pesosNumer!$B$3:$C$11,2,0)</f>
        <v>1</v>
      </c>
      <c r="J265">
        <f>VLOOKUP(datos_transformados[[#This Row],[Estado_Reserva]],pesosNumer!$B$3:$C$15,2,0)</f>
        <v>1</v>
      </c>
      <c r="K265">
        <f>VLOOKUP(datos_transformados[[#This Row],[Estacionalidad]],pesosNumer!$B$3:$C$16,2,0)</f>
        <v>1</v>
      </c>
      <c r="L265">
        <f>VLOOKUP(datos_transformados[[#This Row],[Cancelacion_reserva]],pesosNumer!$B$3:$C$16,2,0)</f>
        <v>1</v>
      </c>
      <c r="M265">
        <v>5</v>
      </c>
      <c r="N265" s="15">
        <v>52.94</v>
      </c>
      <c r="O265" s="4">
        <v>52.94</v>
      </c>
    </row>
    <row r="266" spans="1:15" x14ac:dyDescent="0.25">
      <c r="A266">
        <v>26</v>
      </c>
      <c r="B266">
        <v>200</v>
      </c>
      <c r="C266">
        <v>4</v>
      </c>
      <c r="D266">
        <v>3</v>
      </c>
      <c r="E266" s="19">
        <f>VLOOKUP(datos_transformados[[#This Row],[Tipo_Paquete]],pesosNumer!$B$3:$C$6,2,0)</f>
        <v>3</v>
      </c>
      <c r="F266" s="4">
        <v>936.28</v>
      </c>
      <c r="G266">
        <f>VLOOKUP(datos_transformados[[#This Row],[Clase_Vuelo]],pesosNumer!$B$3:$C$9,2,0)</f>
        <v>1</v>
      </c>
      <c r="H266">
        <v>3</v>
      </c>
      <c r="I266">
        <f>VLOOKUP(datos_transformados[[#This Row],[Promocion_Aplicada]],pesosNumer!$B$3:$C$11,2,0)</f>
        <v>0</v>
      </c>
      <c r="J266">
        <f>VLOOKUP(datos_transformados[[#This Row],[Estado_Reserva]],pesosNumer!$B$3:$C$15,2,0)</f>
        <v>0</v>
      </c>
      <c r="K266">
        <f>VLOOKUP(datos_transformados[[#This Row],[Estacionalidad]],pesosNumer!$B$3:$C$16,2,0)</f>
        <v>0</v>
      </c>
      <c r="L266">
        <f>VLOOKUP(datos_transformados[[#This Row],[Cancelacion_reserva]],pesosNumer!$B$3:$C$16,2,0)</f>
        <v>0</v>
      </c>
      <c r="M266">
        <v>5</v>
      </c>
      <c r="N266" s="15">
        <v>312.09333333333331</v>
      </c>
      <c r="O266" s="4">
        <v>234.07</v>
      </c>
    </row>
    <row r="267" spans="1:15" x14ac:dyDescent="0.25">
      <c r="A267">
        <v>55</v>
      </c>
      <c r="B267">
        <v>204</v>
      </c>
      <c r="C267">
        <v>7</v>
      </c>
      <c r="D267">
        <v>2</v>
      </c>
      <c r="E267" s="19">
        <f>VLOOKUP(datos_transformados[[#This Row],[Tipo_Paquete]],pesosNumer!$B$3:$C$6,2,0)</f>
        <v>2</v>
      </c>
      <c r="F267" s="4">
        <v>1798.48</v>
      </c>
      <c r="G267">
        <f>VLOOKUP(datos_transformados[[#This Row],[Clase_Vuelo]],pesosNumer!$B$3:$C$9,2,0)</f>
        <v>3</v>
      </c>
      <c r="H267">
        <v>6</v>
      </c>
      <c r="I267">
        <f>VLOOKUP(datos_transformados[[#This Row],[Promocion_Aplicada]],pesosNumer!$B$3:$C$11,2,0)</f>
        <v>1</v>
      </c>
      <c r="J267">
        <f>VLOOKUP(datos_transformados[[#This Row],[Estado_Reserva]],pesosNumer!$B$3:$C$15,2,0)</f>
        <v>0</v>
      </c>
      <c r="K267">
        <f>VLOOKUP(datos_transformados[[#This Row],[Estacionalidad]],pesosNumer!$B$3:$C$16,2,0)</f>
        <v>1</v>
      </c>
      <c r="L267">
        <f>VLOOKUP(datos_transformados[[#This Row],[Cancelacion_reserva]],pesosNumer!$B$3:$C$16,2,0)</f>
        <v>0</v>
      </c>
      <c r="M267">
        <v>5</v>
      </c>
      <c r="N267" s="15">
        <v>899.24</v>
      </c>
      <c r="O267" s="4">
        <v>256.92571428571426</v>
      </c>
    </row>
    <row r="268" spans="1:15" x14ac:dyDescent="0.25">
      <c r="A268">
        <v>39</v>
      </c>
      <c r="B268">
        <v>119</v>
      </c>
      <c r="C268">
        <v>8</v>
      </c>
      <c r="D268">
        <v>3</v>
      </c>
      <c r="E268" s="19">
        <f>VLOOKUP(datos_transformados[[#This Row],[Tipo_Paquete]],pesosNumer!$B$3:$C$6,2,0)</f>
        <v>3</v>
      </c>
      <c r="F268" s="4">
        <v>294.93</v>
      </c>
      <c r="G268">
        <f>VLOOKUP(datos_transformados[[#This Row],[Clase_Vuelo]],pesosNumer!$B$3:$C$9,2,0)</f>
        <v>3</v>
      </c>
      <c r="H268">
        <v>7</v>
      </c>
      <c r="I268">
        <f>VLOOKUP(datos_transformados[[#This Row],[Promocion_Aplicada]],pesosNumer!$B$3:$C$11,2,0)</f>
        <v>1</v>
      </c>
      <c r="J268">
        <f>VLOOKUP(datos_transformados[[#This Row],[Estado_Reserva]],pesosNumer!$B$3:$C$15,2,0)</f>
        <v>0</v>
      </c>
      <c r="K268">
        <f>VLOOKUP(datos_transformados[[#This Row],[Estacionalidad]],pesosNumer!$B$3:$C$16,2,0)</f>
        <v>0</v>
      </c>
      <c r="L268">
        <f>VLOOKUP(datos_transformados[[#This Row],[Cancelacion_reserva]],pesosNumer!$B$3:$C$16,2,0)</f>
        <v>0</v>
      </c>
      <c r="M268">
        <v>5</v>
      </c>
      <c r="N268" s="15">
        <v>98.31</v>
      </c>
      <c r="O268" s="4">
        <v>36.866250000000001</v>
      </c>
    </row>
    <row r="269" spans="1:15" x14ac:dyDescent="0.25">
      <c r="A269">
        <v>29</v>
      </c>
      <c r="B269">
        <v>208</v>
      </c>
      <c r="C269">
        <v>14</v>
      </c>
      <c r="D269">
        <v>4</v>
      </c>
      <c r="E269" s="19">
        <f>VLOOKUP(datos_transformados[[#This Row],[Tipo_Paquete]],pesosNumer!$B$3:$C$6,2,0)</f>
        <v>3</v>
      </c>
      <c r="F269" s="4">
        <v>1889.25</v>
      </c>
      <c r="G269">
        <f>VLOOKUP(datos_transformados[[#This Row],[Clase_Vuelo]],pesosNumer!$B$3:$C$9,2,0)</f>
        <v>2</v>
      </c>
      <c r="H269">
        <v>13</v>
      </c>
      <c r="I269">
        <f>VLOOKUP(datos_transformados[[#This Row],[Promocion_Aplicada]],pesosNumer!$B$3:$C$11,2,0)</f>
        <v>0</v>
      </c>
      <c r="J269">
        <f>VLOOKUP(datos_transformados[[#This Row],[Estado_Reserva]],pesosNumer!$B$3:$C$15,2,0)</f>
        <v>1</v>
      </c>
      <c r="K269">
        <f>VLOOKUP(datos_transformados[[#This Row],[Estacionalidad]],pesosNumer!$B$3:$C$16,2,0)</f>
        <v>0</v>
      </c>
      <c r="L269">
        <f>VLOOKUP(datos_transformados[[#This Row],[Cancelacion_reserva]],pesosNumer!$B$3:$C$16,2,0)</f>
        <v>0</v>
      </c>
      <c r="M269">
        <v>4</v>
      </c>
      <c r="N269" s="15">
        <v>472.3125</v>
      </c>
      <c r="O269" s="4">
        <v>134.94642857142858</v>
      </c>
    </row>
    <row r="270" spans="1:15" x14ac:dyDescent="0.25">
      <c r="A270">
        <v>50</v>
      </c>
      <c r="B270">
        <v>113</v>
      </c>
      <c r="C270">
        <v>3</v>
      </c>
      <c r="D270">
        <v>4</v>
      </c>
      <c r="E270" s="19">
        <f>VLOOKUP(datos_transformados[[#This Row],[Tipo_Paquete]],pesosNumer!$B$3:$C$6,2,0)</f>
        <v>2</v>
      </c>
      <c r="F270" s="4">
        <v>1665.25</v>
      </c>
      <c r="G270">
        <f>VLOOKUP(datos_transformados[[#This Row],[Clase_Vuelo]],pesosNumer!$B$3:$C$9,2,0)</f>
        <v>1</v>
      </c>
      <c r="H270">
        <v>2</v>
      </c>
      <c r="I270">
        <f>VLOOKUP(datos_transformados[[#This Row],[Promocion_Aplicada]],pesosNumer!$B$3:$C$11,2,0)</f>
        <v>0</v>
      </c>
      <c r="J270">
        <f>VLOOKUP(datos_transformados[[#This Row],[Estado_Reserva]],pesosNumer!$B$3:$C$15,2,0)</f>
        <v>1</v>
      </c>
      <c r="K270">
        <f>VLOOKUP(datos_transformados[[#This Row],[Estacionalidad]],pesosNumer!$B$3:$C$16,2,0)</f>
        <v>0</v>
      </c>
      <c r="L270">
        <f>VLOOKUP(datos_transformados[[#This Row],[Cancelacion_reserva]],pesosNumer!$B$3:$C$16,2,0)</f>
        <v>1</v>
      </c>
      <c r="M270">
        <v>1</v>
      </c>
      <c r="N270" s="15">
        <v>416.3125</v>
      </c>
      <c r="O270" s="4">
        <v>555.08333333333337</v>
      </c>
    </row>
    <row r="271" spans="1:15" x14ac:dyDescent="0.25">
      <c r="A271">
        <v>27</v>
      </c>
      <c r="B271">
        <v>76</v>
      </c>
      <c r="C271">
        <v>7</v>
      </c>
      <c r="D271">
        <v>2</v>
      </c>
      <c r="E271" s="19">
        <f>VLOOKUP(datos_transformados[[#This Row],[Tipo_Paquete]],pesosNumer!$B$3:$C$6,2,0)</f>
        <v>3</v>
      </c>
      <c r="F271" s="4">
        <v>1597.9</v>
      </c>
      <c r="G271">
        <f>VLOOKUP(datos_transformados[[#This Row],[Clase_Vuelo]],pesosNumer!$B$3:$C$9,2,0)</f>
        <v>1</v>
      </c>
      <c r="H271">
        <v>6</v>
      </c>
      <c r="I271">
        <f>VLOOKUP(datos_transformados[[#This Row],[Promocion_Aplicada]],pesosNumer!$B$3:$C$11,2,0)</f>
        <v>1</v>
      </c>
      <c r="J271">
        <f>VLOOKUP(datos_transformados[[#This Row],[Estado_Reserva]],pesosNumer!$B$3:$C$15,2,0)</f>
        <v>0</v>
      </c>
      <c r="K271">
        <f>VLOOKUP(datos_transformados[[#This Row],[Estacionalidad]],pesosNumer!$B$3:$C$16,2,0)</f>
        <v>1</v>
      </c>
      <c r="L271">
        <f>VLOOKUP(datos_transformados[[#This Row],[Cancelacion_reserva]],pesosNumer!$B$3:$C$16,2,0)</f>
        <v>0</v>
      </c>
      <c r="M271">
        <v>4</v>
      </c>
      <c r="N271" s="15">
        <v>798.95</v>
      </c>
      <c r="O271" s="4">
        <v>228.27142857142857</v>
      </c>
    </row>
    <row r="272" spans="1:15" x14ac:dyDescent="0.25">
      <c r="A272">
        <v>18</v>
      </c>
      <c r="B272">
        <v>76</v>
      </c>
      <c r="C272">
        <v>9</v>
      </c>
      <c r="D272">
        <v>2</v>
      </c>
      <c r="E272" s="19">
        <f>VLOOKUP(datos_transformados[[#This Row],[Tipo_Paquete]],pesosNumer!$B$3:$C$6,2,0)</f>
        <v>2</v>
      </c>
      <c r="F272" s="4">
        <v>1593.01</v>
      </c>
      <c r="G272">
        <f>VLOOKUP(datos_transformados[[#This Row],[Clase_Vuelo]],pesosNumer!$B$3:$C$9,2,0)</f>
        <v>1</v>
      </c>
      <c r="H272">
        <v>8</v>
      </c>
      <c r="I272">
        <f>VLOOKUP(datos_transformados[[#This Row],[Promocion_Aplicada]],pesosNumer!$B$3:$C$11,2,0)</f>
        <v>0</v>
      </c>
      <c r="J272">
        <f>VLOOKUP(datos_transformados[[#This Row],[Estado_Reserva]],pesosNumer!$B$3:$C$15,2,0)</f>
        <v>0</v>
      </c>
      <c r="K272">
        <f>VLOOKUP(datos_transformados[[#This Row],[Estacionalidad]],pesosNumer!$B$3:$C$16,2,0)</f>
        <v>1</v>
      </c>
      <c r="L272">
        <f>VLOOKUP(datos_transformados[[#This Row],[Cancelacion_reserva]],pesosNumer!$B$3:$C$16,2,0)</f>
        <v>0</v>
      </c>
      <c r="M272">
        <v>3</v>
      </c>
      <c r="N272" s="15">
        <v>796.505</v>
      </c>
      <c r="O272" s="4">
        <v>177.0011111111111</v>
      </c>
    </row>
    <row r="273" spans="1:15" x14ac:dyDescent="0.25">
      <c r="A273">
        <v>22</v>
      </c>
      <c r="B273">
        <v>181</v>
      </c>
      <c r="C273">
        <v>14</v>
      </c>
      <c r="D273">
        <v>3</v>
      </c>
      <c r="E273" s="19">
        <f>VLOOKUP(datos_transformados[[#This Row],[Tipo_Paquete]],pesosNumer!$B$3:$C$6,2,0)</f>
        <v>2</v>
      </c>
      <c r="F273" s="4">
        <v>1467.66</v>
      </c>
      <c r="G273">
        <f>VLOOKUP(datos_transformados[[#This Row],[Clase_Vuelo]],pesosNumer!$B$3:$C$9,2,0)</f>
        <v>3</v>
      </c>
      <c r="H273">
        <v>13</v>
      </c>
      <c r="I273">
        <f>VLOOKUP(datos_transformados[[#This Row],[Promocion_Aplicada]],pesosNumer!$B$3:$C$11,2,0)</f>
        <v>1</v>
      </c>
      <c r="J273">
        <f>VLOOKUP(datos_transformados[[#This Row],[Estado_Reserva]],pesosNumer!$B$3:$C$15,2,0)</f>
        <v>0</v>
      </c>
      <c r="K273">
        <f>VLOOKUP(datos_transformados[[#This Row],[Estacionalidad]],pesosNumer!$B$3:$C$16,2,0)</f>
        <v>0</v>
      </c>
      <c r="L273">
        <f>VLOOKUP(datos_transformados[[#This Row],[Cancelacion_reserva]],pesosNumer!$B$3:$C$16,2,0)</f>
        <v>1</v>
      </c>
      <c r="M273">
        <v>4</v>
      </c>
      <c r="N273" s="15">
        <v>489.22</v>
      </c>
      <c r="O273" s="4">
        <v>104.83285714285715</v>
      </c>
    </row>
    <row r="274" spans="1:15" x14ac:dyDescent="0.25">
      <c r="A274">
        <v>36</v>
      </c>
      <c r="B274">
        <v>8</v>
      </c>
      <c r="C274">
        <v>5</v>
      </c>
      <c r="D274">
        <v>3</v>
      </c>
      <c r="E274" s="19">
        <f>VLOOKUP(datos_transformados[[#This Row],[Tipo_Paquete]],pesosNumer!$B$3:$C$6,2,0)</f>
        <v>1</v>
      </c>
      <c r="F274" s="4">
        <v>802.46</v>
      </c>
      <c r="G274">
        <f>VLOOKUP(datos_transformados[[#This Row],[Clase_Vuelo]],pesosNumer!$B$3:$C$9,2,0)</f>
        <v>2</v>
      </c>
      <c r="H274">
        <v>4</v>
      </c>
      <c r="I274">
        <f>VLOOKUP(datos_transformados[[#This Row],[Promocion_Aplicada]],pesosNumer!$B$3:$C$11,2,0)</f>
        <v>0</v>
      </c>
      <c r="J274">
        <f>VLOOKUP(datos_transformados[[#This Row],[Estado_Reserva]],pesosNumer!$B$3:$C$15,2,0)</f>
        <v>-1</v>
      </c>
      <c r="K274">
        <f>VLOOKUP(datos_transformados[[#This Row],[Estacionalidad]],pesosNumer!$B$3:$C$16,2,0)</f>
        <v>1</v>
      </c>
      <c r="L274">
        <f>VLOOKUP(datos_transformados[[#This Row],[Cancelacion_reserva]],pesosNumer!$B$3:$C$16,2,0)</f>
        <v>1</v>
      </c>
      <c r="M274">
        <v>1</v>
      </c>
      <c r="N274" s="15">
        <v>267.48666666666668</v>
      </c>
      <c r="O274" s="4">
        <v>160.49200000000002</v>
      </c>
    </row>
    <row r="275" spans="1:15" x14ac:dyDescent="0.25">
      <c r="A275">
        <v>34</v>
      </c>
      <c r="B275">
        <v>193</v>
      </c>
      <c r="C275">
        <v>9</v>
      </c>
      <c r="D275">
        <v>1</v>
      </c>
      <c r="E275" s="19">
        <f>VLOOKUP(datos_transformados[[#This Row],[Tipo_Paquete]],pesosNumer!$B$3:$C$6,2,0)</f>
        <v>2</v>
      </c>
      <c r="F275" s="4">
        <v>575.01</v>
      </c>
      <c r="G275">
        <f>VLOOKUP(datos_transformados[[#This Row],[Clase_Vuelo]],pesosNumer!$B$3:$C$9,2,0)</f>
        <v>1</v>
      </c>
      <c r="H275">
        <v>8</v>
      </c>
      <c r="I275">
        <f>VLOOKUP(datos_transformados[[#This Row],[Promocion_Aplicada]],pesosNumer!$B$3:$C$11,2,0)</f>
        <v>0</v>
      </c>
      <c r="J275">
        <f>VLOOKUP(datos_transformados[[#This Row],[Estado_Reserva]],pesosNumer!$B$3:$C$15,2,0)</f>
        <v>0</v>
      </c>
      <c r="K275">
        <f>VLOOKUP(datos_transformados[[#This Row],[Estacionalidad]],pesosNumer!$B$3:$C$16,2,0)</f>
        <v>1</v>
      </c>
      <c r="L275">
        <f>VLOOKUP(datos_transformados[[#This Row],[Cancelacion_reserva]],pesosNumer!$B$3:$C$16,2,0)</f>
        <v>0</v>
      </c>
      <c r="M275">
        <v>3</v>
      </c>
      <c r="N275" s="15">
        <v>575.01</v>
      </c>
      <c r="O275" s="4">
        <v>63.89</v>
      </c>
    </row>
    <row r="276" spans="1:15" x14ac:dyDescent="0.25">
      <c r="A276">
        <v>25</v>
      </c>
      <c r="B276">
        <v>42</v>
      </c>
      <c r="C276">
        <v>7</v>
      </c>
      <c r="D276">
        <v>2</v>
      </c>
      <c r="E276" s="19">
        <f>VLOOKUP(datos_transformados[[#This Row],[Tipo_Paquete]],pesosNumer!$B$3:$C$6,2,0)</f>
        <v>2</v>
      </c>
      <c r="F276" s="4">
        <v>1431.78</v>
      </c>
      <c r="G276">
        <f>VLOOKUP(datos_transformados[[#This Row],[Clase_Vuelo]],pesosNumer!$B$3:$C$9,2,0)</f>
        <v>1</v>
      </c>
      <c r="H276">
        <v>6</v>
      </c>
      <c r="I276">
        <f>VLOOKUP(datos_transformados[[#This Row],[Promocion_Aplicada]],pesosNumer!$B$3:$C$11,2,0)</f>
        <v>0</v>
      </c>
      <c r="J276">
        <f>VLOOKUP(datos_transformados[[#This Row],[Estado_Reserva]],pesosNumer!$B$3:$C$15,2,0)</f>
        <v>-1</v>
      </c>
      <c r="K276">
        <f>VLOOKUP(datos_transformados[[#This Row],[Estacionalidad]],pesosNumer!$B$3:$C$16,2,0)</f>
        <v>0</v>
      </c>
      <c r="L276">
        <f>VLOOKUP(datos_transformados[[#This Row],[Cancelacion_reserva]],pesosNumer!$B$3:$C$16,2,0)</f>
        <v>1</v>
      </c>
      <c r="M276">
        <v>4</v>
      </c>
      <c r="N276" s="15">
        <v>715.89</v>
      </c>
      <c r="O276" s="4">
        <v>204.54</v>
      </c>
    </row>
    <row r="277" spans="1:15" x14ac:dyDescent="0.25">
      <c r="A277">
        <v>44</v>
      </c>
      <c r="B277">
        <v>163</v>
      </c>
      <c r="C277">
        <v>3</v>
      </c>
      <c r="D277">
        <v>1</v>
      </c>
      <c r="E277" s="19">
        <f>VLOOKUP(datos_transformados[[#This Row],[Tipo_Paquete]],pesosNumer!$B$3:$C$6,2,0)</f>
        <v>1</v>
      </c>
      <c r="F277" s="4">
        <v>922.86</v>
      </c>
      <c r="G277">
        <f>VLOOKUP(datos_transformados[[#This Row],[Clase_Vuelo]],pesosNumer!$B$3:$C$9,2,0)</f>
        <v>1</v>
      </c>
      <c r="H277">
        <v>2</v>
      </c>
      <c r="I277">
        <f>VLOOKUP(datos_transformados[[#This Row],[Promocion_Aplicada]],pesosNumer!$B$3:$C$11,2,0)</f>
        <v>1</v>
      </c>
      <c r="J277">
        <f>VLOOKUP(datos_transformados[[#This Row],[Estado_Reserva]],pesosNumer!$B$3:$C$15,2,0)</f>
        <v>0</v>
      </c>
      <c r="K277">
        <f>VLOOKUP(datos_transformados[[#This Row],[Estacionalidad]],pesosNumer!$B$3:$C$16,2,0)</f>
        <v>0</v>
      </c>
      <c r="L277">
        <f>VLOOKUP(datos_transformados[[#This Row],[Cancelacion_reserva]],pesosNumer!$B$3:$C$16,2,0)</f>
        <v>0</v>
      </c>
      <c r="M277">
        <v>1</v>
      </c>
      <c r="N277" s="15">
        <v>922.86</v>
      </c>
      <c r="O277" s="4">
        <v>307.62</v>
      </c>
    </row>
    <row r="278" spans="1:15" x14ac:dyDescent="0.25">
      <c r="A278">
        <v>27</v>
      </c>
      <c r="B278">
        <v>52</v>
      </c>
      <c r="C278">
        <v>3</v>
      </c>
      <c r="D278">
        <v>3</v>
      </c>
      <c r="E278" s="19">
        <f>VLOOKUP(datos_transformados[[#This Row],[Tipo_Paquete]],pesosNumer!$B$3:$C$6,2,0)</f>
        <v>2</v>
      </c>
      <c r="F278" s="4">
        <v>552.82000000000005</v>
      </c>
      <c r="G278">
        <f>VLOOKUP(datos_transformados[[#This Row],[Clase_Vuelo]],pesosNumer!$B$3:$C$9,2,0)</f>
        <v>1</v>
      </c>
      <c r="H278">
        <v>2</v>
      </c>
      <c r="I278">
        <f>VLOOKUP(datos_transformados[[#This Row],[Promocion_Aplicada]],pesosNumer!$B$3:$C$11,2,0)</f>
        <v>1</v>
      </c>
      <c r="J278">
        <f>VLOOKUP(datos_transformados[[#This Row],[Estado_Reserva]],pesosNumer!$B$3:$C$15,2,0)</f>
        <v>-1</v>
      </c>
      <c r="K278">
        <f>VLOOKUP(datos_transformados[[#This Row],[Estacionalidad]],pesosNumer!$B$3:$C$16,2,0)</f>
        <v>1</v>
      </c>
      <c r="L278">
        <f>VLOOKUP(datos_transformados[[#This Row],[Cancelacion_reserva]],pesosNumer!$B$3:$C$16,2,0)</f>
        <v>1</v>
      </c>
      <c r="M278">
        <v>2</v>
      </c>
      <c r="N278" s="15">
        <v>184.27333333333334</v>
      </c>
      <c r="O278" s="4">
        <v>184.27333333333334</v>
      </c>
    </row>
    <row r="279" spans="1:15" x14ac:dyDescent="0.25">
      <c r="A279">
        <v>18</v>
      </c>
      <c r="B279">
        <v>15</v>
      </c>
      <c r="C279">
        <v>2</v>
      </c>
      <c r="D279">
        <v>2</v>
      </c>
      <c r="E279" s="19">
        <f>VLOOKUP(datos_transformados[[#This Row],[Tipo_Paquete]],pesosNumer!$B$3:$C$6,2,0)</f>
        <v>3</v>
      </c>
      <c r="F279" s="4">
        <v>1194.03</v>
      </c>
      <c r="G279">
        <f>VLOOKUP(datos_transformados[[#This Row],[Clase_Vuelo]],pesosNumer!$B$3:$C$9,2,0)</f>
        <v>2</v>
      </c>
      <c r="H279">
        <v>1</v>
      </c>
      <c r="I279">
        <f>VLOOKUP(datos_transformados[[#This Row],[Promocion_Aplicada]],pesosNumer!$B$3:$C$11,2,0)</f>
        <v>1</v>
      </c>
      <c r="J279">
        <f>VLOOKUP(datos_transformados[[#This Row],[Estado_Reserva]],pesosNumer!$B$3:$C$15,2,0)</f>
        <v>1</v>
      </c>
      <c r="K279">
        <f>VLOOKUP(datos_transformados[[#This Row],[Estacionalidad]],pesosNumer!$B$3:$C$16,2,0)</f>
        <v>0</v>
      </c>
      <c r="L279">
        <f>VLOOKUP(datos_transformados[[#This Row],[Cancelacion_reserva]],pesosNumer!$B$3:$C$16,2,0)</f>
        <v>0</v>
      </c>
      <c r="M279">
        <v>3</v>
      </c>
      <c r="N279" s="15">
        <v>597.01499999999999</v>
      </c>
      <c r="O279" s="4">
        <v>597.01499999999999</v>
      </c>
    </row>
    <row r="280" spans="1:15" x14ac:dyDescent="0.25">
      <c r="A280">
        <v>38</v>
      </c>
      <c r="B280">
        <v>84</v>
      </c>
      <c r="C280">
        <v>11</v>
      </c>
      <c r="D280">
        <v>1</v>
      </c>
      <c r="E280" s="19">
        <f>VLOOKUP(datos_transformados[[#This Row],[Tipo_Paquete]],pesosNumer!$B$3:$C$6,2,0)</f>
        <v>2</v>
      </c>
      <c r="F280" s="4">
        <v>1850.91</v>
      </c>
      <c r="G280">
        <f>VLOOKUP(datos_transformados[[#This Row],[Clase_Vuelo]],pesosNumer!$B$3:$C$9,2,0)</f>
        <v>2</v>
      </c>
      <c r="H280">
        <v>10</v>
      </c>
      <c r="I280">
        <f>VLOOKUP(datos_transformados[[#This Row],[Promocion_Aplicada]],pesosNumer!$B$3:$C$11,2,0)</f>
        <v>1</v>
      </c>
      <c r="J280">
        <f>VLOOKUP(datos_transformados[[#This Row],[Estado_Reserva]],pesosNumer!$B$3:$C$15,2,0)</f>
        <v>-1</v>
      </c>
      <c r="K280">
        <f>VLOOKUP(datos_transformados[[#This Row],[Estacionalidad]],pesosNumer!$B$3:$C$16,2,0)</f>
        <v>1</v>
      </c>
      <c r="L280">
        <f>VLOOKUP(datos_transformados[[#This Row],[Cancelacion_reserva]],pesosNumer!$B$3:$C$16,2,0)</f>
        <v>1</v>
      </c>
      <c r="M280">
        <v>3</v>
      </c>
      <c r="N280" s="15">
        <v>1850.91</v>
      </c>
      <c r="O280" s="4">
        <v>168.26454545454547</v>
      </c>
    </row>
    <row r="281" spans="1:15" x14ac:dyDescent="0.25">
      <c r="A281">
        <v>55</v>
      </c>
      <c r="B281">
        <v>82</v>
      </c>
      <c r="C281">
        <v>4</v>
      </c>
      <c r="D281">
        <v>1</v>
      </c>
      <c r="E281" s="19">
        <f>VLOOKUP(datos_transformados[[#This Row],[Tipo_Paquete]],pesosNumer!$B$3:$C$6,2,0)</f>
        <v>3</v>
      </c>
      <c r="F281" s="4">
        <v>1077.8599999999999</v>
      </c>
      <c r="G281">
        <f>VLOOKUP(datos_transformados[[#This Row],[Clase_Vuelo]],pesosNumer!$B$3:$C$9,2,0)</f>
        <v>2</v>
      </c>
      <c r="H281">
        <v>3</v>
      </c>
      <c r="I281">
        <f>VLOOKUP(datos_transformados[[#This Row],[Promocion_Aplicada]],pesosNumer!$B$3:$C$11,2,0)</f>
        <v>1</v>
      </c>
      <c r="J281">
        <f>VLOOKUP(datos_transformados[[#This Row],[Estado_Reserva]],pesosNumer!$B$3:$C$15,2,0)</f>
        <v>0</v>
      </c>
      <c r="K281">
        <f>VLOOKUP(datos_transformados[[#This Row],[Estacionalidad]],pesosNumer!$B$3:$C$16,2,0)</f>
        <v>1</v>
      </c>
      <c r="L281">
        <f>VLOOKUP(datos_transformados[[#This Row],[Cancelacion_reserva]],pesosNumer!$B$3:$C$16,2,0)</f>
        <v>0</v>
      </c>
      <c r="M281">
        <v>3</v>
      </c>
      <c r="N281" s="15">
        <v>1077.8599999999999</v>
      </c>
      <c r="O281" s="4">
        <v>269.46499999999997</v>
      </c>
    </row>
    <row r="282" spans="1:15" x14ac:dyDescent="0.25">
      <c r="A282">
        <v>54</v>
      </c>
      <c r="B282">
        <v>42</v>
      </c>
      <c r="C282">
        <v>11</v>
      </c>
      <c r="D282">
        <v>2</v>
      </c>
      <c r="E282" s="19">
        <f>VLOOKUP(datos_transformados[[#This Row],[Tipo_Paquete]],pesosNumer!$B$3:$C$6,2,0)</f>
        <v>3</v>
      </c>
      <c r="F282" s="4">
        <v>562.29</v>
      </c>
      <c r="G282">
        <f>VLOOKUP(datos_transformados[[#This Row],[Clase_Vuelo]],pesosNumer!$B$3:$C$9,2,0)</f>
        <v>3</v>
      </c>
      <c r="H282">
        <v>10</v>
      </c>
      <c r="I282">
        <f>VLOOKUP(datos_transformados[[#This Row],[Promocion_Aplicada]],pesosNumer!$B$3:$C$11,2,0)</f>
        <v>0</v>
      </c>
      <c r="J282">
        <f>VLOOKUP(datos_transformados[[#This Row],[Estado_Reserva]],pesosNumer!$B$3:$C$15,2,0)</f>
        <v>-1</v>
      </c>
      <c r="K282">
        <f>VLOOKUP(datos_transformados[[#This Row],[Estacionalidad]],pesosNumer!$B$3:$C$16,2,0)</f>
        <v>1</v>
      </c>
      <c r="L282">
        <f>VLOOKUP(datos_transformados[[#This Row],[Cancelacion_reserva]],pesosNumer!$B$3:$C$16,2,0)</f>
        <v>0</v>
      </c>
      <c r="M282">
        <v>1</v>
      </c>
      <c r="N282" s="15">
        <v>281.14499999999998</v>
      </c>
      <c r="O282" s="4">
        <v>51.117272727272727</v>
      </c>
    </row>
    <row r="283" spans="1:15" x14ac:dyDescent="0.25">
      <c r="A283">
        <v>30</v>
      </c>
      <c r="B283">
        <v>89</v>
      </c>
      <c r="C283">
        <v>1</v>
      </c>
      <c r="D283">
        <v>4</v>
      </c>
      <c r="E283" s="19">
        <f>VLOOKUP(datos_transformados[[#This Row],[Tipo_Paquete]],pesosNumer!$B$3:$C$6,2,0)</f>
        <v>1</v>
      </c>
      <c r="F283" s="4">
        <v>681.16</v>
      </c>
      <c r="G283">
        <f>VLOOKUP(datos_transformados[[#This Row],[Clase_Vuelo]],pesosNumer!$B$3:$C$9,2,0)</f>
        <v>3</v>
      </c>
      <c r="H283">
        <v>0</v>
      </c>
      <c r="I283">
        <f>VLOOKUP(datos_transformados[[#This Row],[Promocion_Aplicada]],pesosNumer!$B$3:$C$11,2,0)</f>
        <v>0</v>
      </c>
      <c r="J283">
        <f>VLOOKUP(datos_transformados[[#This Row],[Estado_Reserva]],pesosNumer!$B$3:$C$15,2,0)</f>
        <v>-1</v>
      </c>
      <c r="K283">
        <f>VLOOKUP(datos_transformados[[#This Row],[Estacionalidad]],pesosNumer!$B$3:$C$16,2,0)</f>
        <v>1</v>
      </c>
      <c r="L283">
        <f>VLOOKUP(datos_transformados[[#This Row],[Cancelacion_reserva]],pesosNumer!$B$3:$C$16,2,0)</f>
        <v>1</v>
      </c>
      <c r="M283">
        <v>4</v>
      </c>
      <c r="N283" s="15">
        <v>170.29</v>
      </c>
      <c r="O283" s="4">
        <v>681.16</v>
      </c>
    </row>
    <row r="284" spans="1:15" x14ac:dyDescent="0.25">
      <c r="A284">
        <v>30</v>
      </c>
      <c r="B284">
        <v>330</v>
      </c>
      <c r="C284">
        <v>11</v>
      </c>
      <c r="D284">
        <v>2</v>
      </c>
      <c r="E284" s="19">
        <f>VLOOKUP(datos_transformados[[#This Row],[Tipo_Paquete]],pesosNumer!$B$3:$C$6,2,0)</f>
        <v>2</v>
      </c>
      <c r="F284" s="4">
        <v>1157.9000000000001</v>
      </c>
      <c r="G284">
        <f>VLOOKUP(datos_transformados[[#This Row],[Clase_Vuelo]],pesosNumer!$B$3:$C$9,2,0)</f>
        <v>1</v>
      </c>
      <c r="H284">
        <v>10</v>
      </c>
      <c r="I284">
        <f>VLOOKUP(datos_transformados[[#This Row],[Promocion_Aplicada]],pesosNumer!$B$3:$C$11,2,0)</f>
        <v>1</v>
      </c>
      <c r="J284">
        <f>VLOOKUP(datos_transformados[[#This Row],[Estado_Reserva]],pesosNumer!$B$3:$C$15,2,0)</f>
        <v>-1</v>
      </c>
      <c r="K284">
        <f>VLOOKUP(datos_transformados[[#This Row],[Estacionalidad]],pesosNumer!$B$3:$C$16,2,0)</f>
        <v>1</v>
      </c>
      <c r="L284">
        <f>VLOOKUP(datos_transformados[[#This Row],[Cancelacion_reserva]],pesosNumer!$B$3:$C$16,2,0)</f>
        <v>1</v>
      </c>
      <c r="M284">
        <v>1</v>
      </c>
      <c r="N284" s="15">
        <v>578.95000000000005</v>
      </c>
      <c r="O284" s="4">
        <v>105.26363636363637</v>
      </c>
    </row>
    <row r="285" spans="1:15" x14ac:dyDescent="0.25">
      <c r="A285">
        <v>51</v>
      </c>
      <c r="B285">
        <v>176</v>
      </c>
      <c r="C285">
        <v>1</v>
      </c>
      <c r="D285">
        <v>3</v>
      </c>
      <c r="E285" s="19">
        <f>VLOOKUP(datos_transformados[[#This Row],[Tipo_Paquete]],pesosNumer!$B$3:$C$6,2,0)</f>
        <v>2</v>
      </c>
      <c r="F285" s="4">
        <v>1574.41</v>
      </c>
      <c r="G285">
        <f>VLOOKUP(datos_transformados[[#This Row],[Clase_Vuelo]],pesosNumer!$B$3:$C$9,2,0)</f>
        <v>1</v>
      </c>
      <c r="H285">
        <v>0</v>
      </c>
      <c r="I285">
        <f>VLOOKUP(datos_transformados[[#This Row],[Promocion_Aplicada]],pesosNumer!$B$3:$C$11,2,0)</f>
        <v>1</v>
      </c>
      <c r="J285">
        <f>VLOOKUP(datos_transformados[[#This Row],[Estado_Reserva]],pesosNumer!$B$3:$C$15,2,0)</f>
        <v>0</v>
      </c>
      <c r="K285">
        <f>VLOOKUP(datos_transformados[[#This Row],[Estacionalidad]],pesosNumer!$B$3:$C$16,2,0)</f>
        <v>1</v>
      </c>
      <c r="L285">
        <f>VLOOKUP(datos_transformados[[#This Row],[Cancelacion_reserva]],pesosNumer!$B$3:$C$16,2,0)</f>
        <v>1</v>
      </c>
      <c r="M285">
        <v>3</v>
      </c>
      <c r="N285" s="15">
        <v>524.8033333333334</v>
      </c>
      <c r="O285" s="4">
        <v>1574.41</v>
      </c>
    </row>
    <row r="286" spans="1:15" x14ac:dyDescent="0.25">
      <c r="A286">
        <v>31</v>
      </c>
      <c r="B286">
        <v>150</v>
      </c>
      <c r="C286">
        <v>6</v>
      </c>
      <c r="D286">
        <v>1</v>
      </c>
      <c r="E286" s="19">
        <f>VLOOKUP(datos_transformados[[#This Row],[Tipo_Paquete]],pesosNumer!$B$3:$C$6,2,0)</f>
        <v>2</v>
      </c>
      <c r="F286" s="4">
        <v>165.71</v>
      </c>
      <c r="G286">
        <f>VLOOKUP(datos_transformados[[#This Row],[Clase_Vuelo]],pesosNumer!$B$3:$C$9,2,0)</f>
        <v>1</v>
      </c>
      <c r="H286">
        <v>5</v>
      </c>
      <c r="I286">
        <f>VLOOKUP(datos_transformados[[#This Row],[Promocion_Aplicada]],pesosNumer!$B$3:$C$11,2,0)</f>
        <v>1</v>
      </c>
      <c r="J286">
        <f>VLOOKUP(datos_transformados[[#This Row],[Estado_Reserva]],pesosNumer!$B$3:$C$15,2,0)</f>
        <v>0</v>
      </c>
      <c r="K286">
        <f>VLOOKUP(datos_transformados[[#This Row],[Estacionalidad]],pesosNumer!$B$3:$C$16,2,0)</f>
        <v>0</v>
      </c>
      <c r="L286">
        <f>VLOOKUP(datos_transformados[[#This Row],[Cancelacion_reserva]],pesosNumer!$B$3:$C$16,2,0)</f>
        <v>1</v>
      </c>
      <c r="M286">
        <v>3</v>
      </c>
      <c r="N286" s="15">
        <v>165.71</v>
      </c>
      <c r="O286" s="4">
        <v>27.618333333333336</v>
      </c>
    </row>
    <row r="287" spans="1:15" x14ac:dyDescent="0.25">
      <c r="A287">
        <v>55</v>
      </c>
      <c r="B287">
        <v>273</v>
      </c>
      <c r="C287">
        <v>3</v>
      </c>
      <c r="D287">
        <v>4</v>
      </c>
      <c r="E287" s="19">
        <f>VLOOKUP(datos_transformados[[#This Row],[Tipo_Paquete]],pesosNumer!$B$3:$C$6,2,0)</f>
        <v>3</v>
      </c>
      <c r="F287" s="4">
        <v>1310.97</v>
      </c>
      <c r="G287">
        <f>VLOOKUP(datos_transformados[[#This Row],[Clase_Vuelo]],pesosNumer!$B$3:$C$9,2,0)</f>
        <v>2</v>
      </c>
      <c r="H287">
        <v>2</v>
      </c>
      <c r="I287">
        <f>VLOOKUP(datos_transformados[[#This Row],[Promocion_Aplicada]],pesosNumer!$B$3:$C$11,2,0)</f>
        <v>0</v>
      </c>
      <c r="J287">
        <f>VLOOKUP(datos_transformados[[#This Row],[Estado_Reserva]],pesosNumer!$B$3:$C$15,2,0)</f>
        <v>-1</v>
      </c>
      <c r="K287">
        <f>VLOOKUP(datos_transformados[[#This Row],[Estacionalidad]],pesosNumer!$B$3:$C$16,2,0)</f>
        <v>0</v>
      </c>
      <c r="L287">
        <f>VLOOKUP(datos_transformados[[#This Row],[Cancelacion_reserva]],pesosNumer!$B$3:$C$16,2,0)</f>
        <v>1</v>
      </c>
      <c r="M287">
        <v>5</v>
      </c>
      <c r="N287" s="15">
        <v>327.74250000000001</v>
      </c>
      <c r="O287" s="4">
        <v>436.99</v>
      </c>
    </row>
    <row r="288" spans="1:15" x14ac:dyDescent="0.25">
      <c r="A288">
        <v>45</v>
      </c>
      <c r="B288">
        <v>354</v>
      </c>
      <c r="C288">
        <v>14</v>
      </c>
      <c r="D288">
        <v>2</v>
      </c>
      <c r="E288" s="19">
        <f>VLOOKUP(datos_transformados[[#This Row],[Tipo_Paquete]],pesosNumer!$B$3:$C$6,2,0)</f>
        <v>2</v>
      </c>
      <c r="F288" s="4">
        <v>187.51</v>
      </c>
      <c r="G288">
        <f>VLOOKUP(datos_transformados[[#This Row],[Clase_Vuelo]],pesosNumer!$B$3:$C$9,2,0)</f>
        <v>1</v>
      </c>
      <c r="H288">
        <v>13</v>
      </c>
      <c r="I288">
        <f>VLOOKUP(datos_transformados[[#This Row],[Promocion_Aplicada]],pesosNumer!$B$3:$C$11,2,0)</f>
        <v>0</v>
      </c>
      <c r="J288">
        <f>VLOOKUP(datos_transformados[[#This Row],[Estado_Reserva]],pesosNumer!$B$3:$C$15,2,0)</f>
        <v>0</v>
      </c>
      <c r="K288">
        <f>VLOOKUP(datos_transformados[[#This Row],[Estacionalidad]],pesosNumer!$B$3:$C$16,2,0)</f>
        <v>1</v>
      </c>
      <c r="L288">
        <f>VLOOKUP(datos_transformados[[#This Row],[Cancelacion_reserva]],pesosNumer!$B$3:$C$16,2,0)</f>
        <v>1</v>
      </c>
      <c r="M288">
        <v>3</v>
      </c>
      <c r="N288" s="15">
        <v>93.754999999999995</v>
      </c>
      <c r="O288" s="4">
        <v>13.393571428571429</v>
      </c>
    </row>
    <row r="289" spans="1:15" x14ac:dyDescent="0.25">
      <c r="A289">
        <v>64</v>
      </c>
      <c r="B289">
        <v>263</v>
      </c>
      <c r="C289">
        <v>5</v>
      </c>
      <c r="D289">
        <v>1</v>
      </c>
      <c r="E289" s="19">
        <f>VLOOKUP(datos_transformados[[#This Row],[Tipo_Paquete]],pesosNumer!$B$3:$C$6,2,0)</f>
        <v>2</v>
      </c>
      <c r="F289" s="4">
        <v>1547.87</v>
      </c>
      <c r="G289">
        <f>VLOOKUP(datos_transformados[[#This Row],[Clase_Vuelo]],pesosNumer!$B$3:$C$9,2,0)</f>
        <v>1</v>
      </c>
      <c r="H289">
        <v>4</v>
      </c>
      <c r="I289">
        <f>VLOOKUP(datos_transformados[[#This Row],[Promocion_Aplicada]],pesosNumer!$B$3:$C$11,2,0)</f>
        <v>1</v>
      </c>
      <c r="J289">
        <f>VLOOKUP(datos_transformados[[#This Row],[Estado_Reserva]],pesosNumer!$B$3:$C$15,2,0)</f>
        <v>-1</v>
      </c>
      <c r="K289">
        <f>VLOOKUP(datos_transformados[[#This Row],[Estacionalidad]],pesosNumer!$B$3:$C$16,2,0)</f>
        <v>0</v>
      </c>
      <c r="L289">
        <f>VLOOKUP(datos_transformados[[#This Row],[Cancelacion_reserva]],pesosNumer!$B$3:$C$16,2,0)</f>
        <v>0</v>
      </c>
      <c r="M289">
        <v>3</v>
      </c>
      <c r="N289" s="15">
        <v>1547.87</v>
      </c>
      <c r="O289" s="4">
        <v>309.57399999999996</v>
      </c>
    </row>
    <row r="290" spans="1:15" x14ac:dyDescent="0.25">
      <c r="A290">
        <v>57</v>
      </c>
      <c r="B290">
        <v>116</v>
      </c>
      <c r="C290">
        <v>12</v>
      </c>
      <c r="D290">
        <v>1</v>
      </c>
      <c r="E290" s="19">
        <f>VLOOKUP(datos_transformados[[#This Row],[Tipo_Paquete]],pesosNumer!$B$3:$C$6,2,0)</f>
        <v>1</v>
      </c>
      <c r="F290" s="4">
        <v>1246.54</v>
      </c>
      <c r="G290">
        <f>VLOOKUP(datos_transformados[[#This Row],[Clase_Vuelo]],pesosNumer!$B$3:$C$9,2,0)</f>
        <v>1</v>
      </c>
      <c r="H290">
        <v>11</v>
      </c>
      <c r="I290">
        <f>VLOOKUP(datos_transformados[[#This Row],[Promocion_Aplicada]],pesosNumer!$B$3:$C$11,2,0)</f>
        <v>0</v>
      </c>
      <c r="J290">
        <f>VLOOKUP(datos_transformados[[#This Row],[Estado_Reserva]],pesosNumer!$B$3:$C$15,2,0)</f>
        <v>-1</v>
      </c>
      <c r="K290">
        <f>VLOOKUP(datos_transformados[[#This Row],[Estacionalidad]],pesosNumer!$B$3:$C$16,2,0)</f>
        <v>1</v>
      </c>
      <c r="L290">
        <f>VLOOKUP(datos_transformados[[#This Row],[Cancelacion_reserva]],pesosNumer!$B$3:$C$16,2,0)</f>
        <v>0</v>
      </c>
      <c r="M290">
        <v>1</v>
      </c>
      <c r="N290" s="15">
        <v>1246.54</v>
      </c>
      <c r="O290" s="4">
        <v>103.87833333333333</v>
      </c>
    </row>
    <row r="291" spans="1:15" x14ac:dyDescent="0.25">
      <c r="A291">
        <v>61</v>
      </c>
      <c r="B291">
        <v>297</v>
      </c>
      <c r="C291">
        <v>2</v>
      </c>
      <c r="D291">
        <v>4</v>
      </c>
      <c r="E291" s="19">
        <f>VLOOKUP(datos_transformados[[#This Row],[Tipo_Paquete]],pesosNumer!$B$3:$C$6,2,0)</f>
        <v>2</v>
      </c>
      <c r="F291" s="4">
        <v>521.48</v>
      </c>
      <c r="G291">
        <f>VLOOKUP(datos_transformados[[#This Row],[Clase_Vuelo]],pesosNumer!$B$3:$C$9,2,0)</f>
        <v>1</v>
      </c>
      <c r="H291">
        <v>1</v>
      </c>
      <c r="I291">
        <f>VLOOKUP(datos_transformados[[#This Row],[Promocion_Aplicada]],pesosNumer!$B$3:$C$11,2,0)</f>
        <v>0</v>
      </c>
      <c r="J291">
        <f>VLOOKUP(datos_transformados[[#This Row],[Estado_Reserva]],pesosNumer!$B$3:$C$15,2,0)</f>
        <v>-1</v>
      </c>
      <c r="K291">
        <f>VLOOKUP(datos_transformados[[#This Row],[Estacionalidad]],pesosNumer!$B$3:$C$16,2,0)</f>
        <v>0</v>
      </c>
      <c r="L291">
        <f>VLOOKUP(datos_transformados[[#This Row],[Cancelacion_reserva]],pesosNumer!$B$3:$C$16,2,0)</f>
        <v>1</v>
      </c>
      <c r="M291">
        <v>1</v>
      </c>
      <c r="N291" s="15">
        <v>130.37</v>
      </c>
      <c r="O291" s="4">
        <v>260.74</v>
      </c>
    </row>
    <row r="292" spans="1:15" x14ac:dyDescent="0.25">
      <c r="A292">
        <v>40</v>
      </c>
      <c r="B292">
        <v>129</v>
      </c>
      <c r="C292">
        <v>3</v>
      </c>
      <c r="D292">
        <v>2</v>
      </c>
      <c r="E292" s="19">
        <f>VLOOKUP(datos_transformados[[#This Row],[Tipo_Paquete]],pesosNumer!$B$3:$C$6,2,0)</f>
        <v>3</v>
      </c>
      <c r="F292" s="4">
        <v>906.98</v>
      </c>
      <c r="G292">
        <f>VLOOKUP(datos_transformados[[#This Row],[Clase_Vuelo]],pesosNumer!$B$3:$C$9,2,0)</f>
        <v>3</v>
      </c>
      <c r="H292">
        <v>2</v>
      </c>
      <c r="I292">
        <f>VLOOKUP(datos_transformados[[#This Row],[Promocion_Aplicada]],pesosNumer!$B$3:$C$11,2,0)</f>
        <v>0</v>
      </c>
      <c r="J292">
        <f>VLOOKUP(datos_transformados[[#This Row],[Estado_Reserva]],pesosNumer!$B$3:$C$15,2,0)</f>
        <v>-1</v>
      </c>
      <c r="K292">
        <f>VLOOKUP(datos_transformados[[#This Row],[Estacionalidad]],pesosNumer!$B$3:$C$16,2,0)</f>
        <v>1</v>
      </c>
      <c r="L292">
        <f>VLOOKUP(datos_transformados[[#This Row],[Cancelacion_reserva]],pesosNumer!$B$3:$C$16,2,0)</f>
        <v>0</v>
      </c>
      <c r="M292">
        <v>1</v>
      </c>
      <c r="N292" s="15">
        <v>453.49</v>
      </c>
      <c r="O292" s="4">
        <v>302.32666666666665</v>
      </c>
    </row>
    <row r="293" spans="1:15" x14ac:dyDescent="0.25">
      <c r="A293">
        <v>53</v>
      </c>
      <c r="B293">
        <v>65</v>
      </c>
      <c r="C293">
        <v>7</v>
      </c>
      <c r="D293">
        <v>1</v>
      </c>
      <c r="E293" s="19">
        <f>VLOOKUP(datos_transformados[[#This Row],[Tipo_Paquete]],pesosNumer!$B$3:$C$6,2,0)</f>
        <v>1</v>
      </c>
      <c r="F293" s="4">
        <v>430.58</v>
      </c>
      <c r="G293">
        <f>VLOOKUP(datos_transformados[[#This Row],[Clase_Vuelo]],pesosNumer!$B$3:$C$9,2,0)</f>
        <v>1</v>
      </c>
      <c r="H293">
        <v>6</v>
      </c>
      <c r="I293">
        <f>VLOOKUP(datos_transformados[[#This Row],[Promocion_Aplicada]],pesosNumer!$B$3:$C$11,2,0)</f>
        <v>0</v>
      </c>
      <c r="J293">
        <f>VLOOKUP(datos_transformados[[#This Row],[Estado_Reserva]],pesosNumer!$B$3:$C$15,2,0)</f>
        <v>-1</v>
      </c>
      <c r="K293">
        <f>VLOOKUP(datos_transformados[[#This Row],[Estacionalidad]],pesosNumer!$B$3:$C$16,2,0)</f>
        <v>0</v>
      </c>
      <c r="L293">
        <f>VLOOKUP(datos_transformados[[#This Row],[Cancelacion_reserva]],pesosNumer!$B$3:$C$16,2,0)</f>
        <v>1</v>
      </c>
      <c r="M293">
        <v>1</v>
      </c>
      <c r="N293" s="15">
        <v>430.58</v>
      </c>
      <c r="O293" s="4">
        <v>61.511428571428567</v>
      </c>
    </row>
    <row r="294" spans="1:15" x14ac:dyDescent="0.25">
      <c r="A294">
        <v>56</v>
      </c>
      <c r="B294">
        <v>25</v>
      </c>
      <c r="C294">
        <v>1</v>
      </c>
      <c r="D294">
        <v>4</v>
      </c>
      <c r="E294" s="19">
        <f>VLOOKUP(datos_transformados[[#This Row],[Tipo_Paquete]],pesosNumer!$B$3:$C$6,2,0)</f>
        <v>1</v>
      </c>
      <c r="F294" s="4">
        <v>865.44</v>
      </c>
      <c r="G294">
        <f>VLOOKUP(datos_transformados[[#This Row],[Clase_Vuelo]],pesosNumer!$B$3:$C$9,2,0)</f>
        <v>1</v>
      </c>
      <c r="H294">
        <v>0</v>
      </c>
      <c r="I294">
        <f>VLOOKUP(datos_transformados[[#This Row],[Promocion_Aplicada]],pesosNumer!$B$3:$C$11,2,0)</f>
        <v>1</v>
      </c>
      <c r="J294">
        <f>VLOOKUP(datos_transformados[[#This Row],[Estado_Reserva]],pesosNumer!$B$3:$C$15,2,0)</f>
        <v>0</v>
      </c>
      <c r="K294">
        <f>VLOOKUP(datos_transformados[[#This Row],[Estacionalidad]],pesosNumer!$B$3:$C$16,2,0)</f>
        <v>1</v>
      </c>
      <c r="L294">
        <f>VLOOKUP(datos_transformados[[#This Row],[Cancelacion_reserva]],pesosNumer!$B$3:$C$16,2,0)</f>
        <v>0</v>
      </c>
      <c r="M294">
        <v>4</v>
      </c>
      <c r="N294" s="15">
        <v>216.36</v>
      </c>
      <c r="O294" s="4">
        <v>865.44</v>
      </c>
    </row>
    <row r="295" spans="1:15" x14ac:dyDescent="0.25">
      <c r="A295">
        <v>49</v>
      </c>
      <c r="B295">
        <v>140</v>
      </c>
      <c r="C295">
        <v>8</v>
      </c>
      <c r="D295">
        <v>4</v>
      </c>
      <c r="E295" s="19">
        <f>VLOOKUP(datos_transformados[[#This Row],[Tipo_Paquete]],pesosNumer!$B$3:$C$6,2,0)</f>
        <v>2</v>
      </c>
      <c r="F295" s="4">
        <v>1123.98</v>
      </c>
      <c r="G295">
        <f>VLOOKUP(datos_transformados[[#This Row],[Clase_Vuelo]],pesosNumer!$B$3:$C$9,2,0)</f>
        <v>2</v>
      </c>
      <c r="H295">
        <v>7</v>
      </c>
      <c r="I295">
        <f>VLOOKUP(datos_transformados[[#This Row],[Promocion_Aplicada]],pesosNumer!$B$3:$C$11,2,0)</f>
        <v>1</v>
      </c>
      <c r="J295">
        <f>VLOOKUP(datos_transformados[[#This Row],[Estado_Reserva]],pesosNumer!$B$3:$C$15,2,0)</f>
        <v>-1</v>
      </c>
      <c r="K295">
        <f>VLOOKUP(datos_transformados[[#This Row],[Estacionalidad]],pesosNumer!$B$3:$C$16,2,0)</f>
        <v>1</v>
      </c>
      <c r="L295">
        <f>VLOOKUP(datos_transformados[[#This Row],[Cancelacion_reserva]],pesosNumer!$B$3:$C$16,2,0)</f>
        <v>0</v>
      </c>
      <c r="M295">
        <v>3</v>
      </c>
      <c r="N295" s="15">
        <v>280.995</v>
      </c>
      <c r="O295" s="4">
        <v>140.4975</v>
      </c>
    </row>
    <row r="296" spans="1:15" x14ac:dyDescent="0.25">
      <c r="A296">
        <v>45</v>
      </c>
      <c r="B296">
        <v>21</v>
      </c>
      <c r="C296">
        <v>13</v>
      </c>
      <c r="D296">
        <v>1</v>
      </c>
      <c r="E296" s="19">
        <f>VLOOKUP(datos_transformados[[#This Row],[Tipo_Paquete]],pesosNumer!$B$3:$C$6,2,0)</f>
        <v>1</v>
      </c>
      <c r="F296" s="4">
        <v>1161.25</v>
      </c>
      <c r="G296">
        <f>VLOOKUP(datos_transformados[[#This Row],[Clase_Vuelo]],pesosNumer!$B$3:$C$9,2,0)</f>
        <v>2</v>
      </c>
      <c r="H296">
        <v>12</v>
      </c>
      <c r="I296">
        <f>VLOOKUP(datos_transformados[[#This Row],[Promocion_Aplicada]],pesosNumer!$B$3:$C$11,2,0)</f>
        <v>1</v>
      </c>
      <c r="J296">
        <f>VLOOKUP(datos_transformados[[#This Row],[Estado_Reserva]],pesosNumer!$B$3:$C$15,2,0)</f>
        <v>1</v>
      </c>
      <c r="K296">
        <f>VLOOKUP(datos_transformados[[#This Row],[Estacionalidad]],pesosNumer!$B$3:$C$16,2,0)</f>
        <v>0</v>
      </c>
      <c r="L296">
        <f>VLOOKUP(datos_transformados[[#This Row],[Cancelacion_reserva]],pesosNumer!$B$3:$C$16,2,0)</f>
        <v>1</v>
      </c>
      <c r="M296">
        <v>3</v>
      </c>
      <c r="N296" s="15">
        <v>1161.25</v>
      </c>
      <c r="O296" s="4">
        <v>89.32692307692308</v>
      </c>
    </row>
    <row r="297" spans="1:15" x14ac:dyDescent="0.25">
      <c r="A297">
        <v>60</v>
      </c>
      <c r="B297">
        <v>201</v>
      </c>
      <c r="C297">
        <v>8</v>
      </c>
      <c r="D297">
        <v>1</v>
      </c>
      <c r="E297" s="19">
        <f>VLOOKUP(datos_transformados[[#This Row],[Tipo_Paquete]],pesosNumer!$B$3:$C$6,2,0)</f>
        <v>3</v>
      </c>
      <c r="F297" s="4">
        <v>230.21</v>
      </c>
      <c r="G297">
        <f>VLOOKUP(datos_transformados[[#This Row],[Clase_Vuelo]],pesosNumer!$B$3:$C$9,2,0)</f>
        <v>3</v>
      </c>
      <c r="H297">
        <v>7</v>
      </c>
      <c r="I297">
        <f>VLOOKUP(datos_transformados[[#This Row],[Promocion_Aplicada]],pesosNumer!$B$3:$C$11,2,0)</f>
        <v>1</v>
      </c>
      <c r="J297">
        <f>VLOOKUP(datos_transformados[[#This Row],[Estado_Reserva]],pesosNumer!$B$3:$C$15,2,0)</f>
        <v>-1</v>
      </c>
      <c r="K297">
        <f>VLOOKUP(datos_transformados[[#This Row],[Estacionalidad]],pesosNumer!$B$3:$C$16,2,0)</f>
        <v>1</v>
      </c>
      <c r="L297">
        <f>VLOOKUP(datos_transformados[[#This Row],[Cancelacion_reserva]],pesosNumer!$B$3:$C$16,2,0)</f>
        <v>0</v>
      </c>
      <c r="M297">
        <v>3</v>
      </c>
      <c r="N297" s="15">
        <v>230.21</v>
      </c>
      <c r="O297" s="4">
        <v>28.776250000000001</v>
      </c>
    </row>
    <row r="298" spans="1:15" x14ac:dyDescent="0.25">
      <c r="A298">
        <v>63</v>
      </c>
      <c r="B298">
        <v>265</v>
      </c>
      <c r="C298">
        <v>1</v>
      </c>
      <c r="D298">
        <v>1</v>
      </c>
      <c r="E298" s="19">
        <f>VLOOKUP(datos_transformados[[#This Row],[Tipo_Paquete]],pesosNumer!$B$3:$C$6,2,0)</f>
        <v>1</v>
      </c>
      <c r="F298" s="4">
        <v>448.99</v>
      </c>
      <c r="G298">
        <f>VLOOKUP(datos_transformados[[#This Row],[Clase_Vuelo]],pesosNumer!$B$3:$C$9,2,0)</f>
        <v>3</v>
      </c>
      <c r="H298">
        <v>0</v>
      </c>
      <c r="I298">
        <f>VLOOKUP(datos_transformados[[#This Row],[Promocion_Aplicada]],pesosNumer!$B$3:$C$11,2,0)</f>
        <v>0</v>
      </c>
      <c r="J298">
        <f>VLOOKUP(datos_transformados[[#This Row],[Estado_Reserva]],pesosNumer!$B$3:$C$15,2,0)</f>
        <v>0</v>
      </c>
      <c r="K298">
        <f>VLOOKUP(datos_transformados[[#This Row],[Estacionalidad]],pesosNumer!$B$3:$C$16,2,0)</f>
        <v>1</v>
      </c>
      <c r="L298">
        <f>VLOOKUP(datos_transformados[[#This Row],[Cancelacion_reserva]],pesosNumer!$B$3:$C$16,2,0)</f>
        <v>0</v>
      </c>
      <c r="M298">
        <v>4</v>
      </c>
      <c r="N298" s="15">
        <v>448.99</v>
      </c>
      <c r="O298" s="4">
        <v>448.99</v>
      </c>
    </row>
    <row r="299" spans="1:15" x14ac:dyDescent="0.25">
      <c r="A299">
        <v>29</v>
      </c>
      <c r="B299">
        <v>194</v>
      </c>
      <c r="C299">
        <v>12</v>
      </c>
      <c r="D299">
        <v>3</v>
      </c>
      <c r="E299" s="19">
        <f>VLOOKUP(datos_transformados[[#This Row],[Tipo_Paquete]],pesosNumer!$B$3:$C$6,2,0)</f>
        <v>1</v>
      </c>
      <c r="F299" s="4">
        <v>873.53</v>
      </c>
      <c r="G299">
        <f>VLOOKUP(datos_transformados[[#This Row],[Clase_Vuelo]],pesosNumer!$B$3:$C$9,2,0)</f>
        <v>1</v>
      </c>
      <c r="H299">
        <v>11</v>
      </c>
      <c r="I299">
        <f>VLOOKUP(datos_transformados[[#This Row],[Promocion_Aplicada]],pesosNumer!$B$3:$C$11,2,0)</f>
        <v>0</v>
      </c>
      <c r="J299">
        <f>VLOOKUP(datos_transformados[[#This Row],[Estado_Reserva]],pesosNumer!$B$3:$C$15,2,0)</f>
        <v>1</v>
      </c>
      <c r="K299">
        <f>VLOOKUP(datos_transformados[[#This Row],[Estacionalidad]],pesosNumer!$B$3:$C$16,2,0)</f>
        <v>1</v>
      </c>
      <c r="L299">
        <f>VLOOKUP(datos_transformados[[#This Row],[Cancelacion_reserva]],pesosNumer!$B$3:$C$16,2,0)</f>
        <v>1</v>
      </c>
      <c r="M299">
        <v>5</v>
      </c>
      <c r="N299" s="15">
        <v>291.17666666666668</v>
      </c>
      <c r="O299" s="4">
        <v>72.794166666666669</v>
      </c>
    </row>
    <row r="300" spans="1:15" x14ac:dyDescent="0.25">
      <c r="A300">
        <v>48</v>
      </c>
      <c r="B300">
        <v>131</v>
      </c>
      <c r="C300">
        <v>8</v>
      </c>
      <c r="D300">
        <v>1</v>
      </c>
      <c r="E300" s="19">
        <f>VLOOKUP(datos_transformados[[#This Row],[Tipo_Paquete]],pesosNumer!$B$3:$C$6,2,0)</f>
        <v>2</v>
      </c>
      <c r="F300" s="4">
        <v>198.38</v>
      </c>
      <c r="G300">
        <f>VLOOKUP(datos_transformados[[#This Row],[Clase_Vuelo]],pesosNumer!$B$3:$C$9,2,0)</f>
        <v>1</v>
      </c>
      <c r="H300">
        <v>7</v>
      </c>
      <c r="I300">
        <f>VLOOKUP(datos_transformados[[#This Row],[Promocion_Aplicada]],pesosNumer!$B$3:$C$11,2,0)</f>
        <v>1</v>
      </c>
      <c r="J300">
        <f>VLOOKUP(datos_transformados[[#This Row],[Estado_Reserva]],pesosNumer!$B$3:$C$15,2,0)</f>
        <v>0</v>
      </c>
      <c r="K300">
        <f>VLOOKUP(datos_transformados[[#This Row],[Estacionalidad]],pesosNumer!$B$3:$C$16,2,0)</f>
        <v>1</v>
      </c>
      <c r="L300">
        <f>VLOOKUP(datos_transformados[[#This Row],[Cancelacion_reserva]],pesosNumer!$B$3:$C$16,2,0)</f>
        <v>0</v>
      </c>
      <c r="M300">
        <v>5</v>
      </c>
      <c r="N300" s="15">
        <v>198.38</v>
      </c>
      <c r="O300" s="4">
        <v>24.797499999999999</v>
      </c>
    </row>
    <row r="301" spans="1:15" x14ac:dyDescent="0.25">
      <c r="A301">
        <v>20</v>
      </c>
      <c r="B301">
        <v>121</v>
      </c>
      <c r="C301">
        <v>4</v>
      </c>
      <c r="D301">
        <v>1</v>
      </c>
      <c r="E301" s="19">
        <f>VLOOKUP(datos_transformados[[#This Row],[Tipo_Paquete]],pesosNumer!$B$3:$C$6,2,0)</f>
        <v>3</v>
      </c>
      <c r="F301" s="4">
        <v>1347.76</v>
      </c>
      <c r="G301">
        <f>VLOOKUP(datos_transformados[[#This Row],[Clase_Vuelo]],pesosNumer!$B$3:$C$9,2,0)</f>
        <v>1</v>
      </c>
      <c r="H301">
        <v>3</v>
      </c>
      <c r="I301">
        <f>VLOOKUP(datos_transformados[[#This Row],[Promocion_Aplicada]],pesosNumer!$B$3:$C$11,2,0)</f>
        <v>0</v>
      </c>
      <c r="J301">
        <f>VLOOKUP(datos_transformados[[#This Row],[Estado_Reserva]],pesosNumer!$B$3:$C$15,2,0)</f>
        <v>0</v>
      </c>
      <c r="K301">
        <f>VLOOKUP(datos_transformados[[#This Row],[Estacionalidad]],pesosNumer!$B$3:$C$16,2,0)</f>
        <v>0</v>
      </c>
      <c r="L301">
        <f>VLOOKUP(datos_transformados[[#This Row],[Cancelacion_reserva]],pesosNumer!$B$3:$C$16,2,0)</f>
        <v>0</v>
      </c>
      <c r="M301">
        <v>4</v>
      </c>
      <c r="N301" s="15">
        <v>1347.76</v>
      </c>
      <c r="O301" s="4">
        <v>336.94</v>
      </c>
    </row>
    <row r="302" spans="1:15" x14ac:dyDescent="0.25">
      <c r="A302">
        <v>49</v>
      </c>
      <c r="B302">
        <v>39</v>
      </c>
      <c r="C302">
        <v>7</v>
      </c>
      <c r="D302">
        <v>3</v>
      </c>
      <c r="E302" s="19">
        <f>VLOOKUP(datos_transformados[[#This Row],[Tipo_Paquete]],pesosNumer!$B$3:$C$6,2,0)</f>
        <v>2</v>
      </c>
      <c r="F302" s="4">
        <v>1034.99</v>
      </c>
      <c r="G302">
        <f>VLOOKUP(datos_transformados[[#This Row],[Clase_Vuelo]],pesosNumer!$B$3:$C$9,2,0)</f>
        <v>1</v>
      </c>
      <c r="H302">
        <v>6</v>
      </c>
      <c r="I302">
        <f>VLOOKUP(datos_transformados[[#This Row],[Promocion_Aplicada]],pesosNumer!$B$3:$C$11,2,0)</f>
        <v>0</v>
      </c>
      <c r="J302">
        <f>VLOOKUP(datos_transformados[[#This Row],[Estado_Reserva]],pesosNumer!$B$3:$C$15,2,0)</f>
        <v>-1</v>
      </c>
      <c r="K302">
        <f>VLOOKUP(datos_transformados[[#This Row],[Estacionalidad]],pesosNumer!$B$3:$C$16,2,0)</f>
        <v>1</v>
      </c>
      <c r="L302">
        <f>VLOOKUP(datos_transformados[[#This Row],[Cancelacion_reserva]],pesosNumer!$B$3:$C$16,2,0)</f>
        <v>1</v>
      </c>
      <c r="M302">
        <v>4</v>
      </c>
      <c r="N302" s="15">
        <v>344.99666666666667</v>
      </c>
      <c r="O302" s="4">
        <v>147.8557142857143</v>
      </c>
    </row>
    <row r="303" spans="1:15" x14ac:dyDescent="0.25">
      <c r="A303">
        <v>64</v>
      </c>
      <c r="B303">
        <v>282</v>
      </c>
      <c r="C303">
        <v>4</v>
      </c>
      <c r="D303">
        <v>1</v>
      </c>
      <c r="E303" s="19">
        <f>VLOOKUP(datos_transformados[[#This Row],[Tipo_Paquete]],pesosNumer!$B$3:$C$6,2,0)</f>
        <v>2</v>
      </c>
      <c r="F303" s="4">
        <v>697.04</v>
      </c>
      <c r="G303">
        <f>VLOOKUP(datos_transformados[[#This Row],[Clase_Vuelo]],pesosNumer!$B$3:$C$9,2,0)</f>
        <v>3</v>
      </c>
      <c r="H303">
        <v>3</v>
      </c>
      <c r="I303">
        <f>VLOOKUP(datos_transformados[[#This Row],[Promocion_Aplicada]],pesosNumer!$B$3:$C$11,2,0)</f>
        <v>1</v>
      </c>
      <c r="J303">
        <f>VLOOKUP(datos_transformados[[#This Row],[Estado_Reserva]],pesosNumer!$B$3:$C$15,2,0)</f>
        <v>0</v>
      </c>
      <c r="K303">
        <f>VLOOKUP(datos_transformados[[#This Row],[Estacionalidad]],pesosNumer!$B$3:$C$16,2,0)</f>
        <v>0</v>
      </c>
      <c r="L303">
        <f>VLOOKUP(datos_transformados[[#This Row],[Cancelacion_reserva]],pesosNumer!$B$3:$C$16,2,0)</f>
        <v>0</v>
      </c>
      <c r="M303">
        <v>4</v>
      </c>
      <c r="N303" s="15">
        <v>697.04</v>
      </c>
      <c r="O303" s="4">
        <v>174.26</v>
      </c>
    </row>
    <row r="304" spans="1:15" x14ac:dyDescent="0.25">
      <c r="A304">
        <v>28</v>
      </c>
      <c r="B304">
        <v>194</v>
      </c>
      <c r="C304">
        <v>12</v>
      </c>
      <c r="D304">
        <v>1</v>
      </c>
      <c r="E304" s="19">
        <f>VLOOKUP(datos_transformados[[#This Row],[Tipo_Paquete]],pesosNumer!$B$3:$C$6,2,0)</f>
        <v>3</v>
      </c>
      <c r="F304" s="4">
        <v>336.09</v>
      </c>
      <c r="G304">
        <f>VLOOKUP(datos_transformados[[#This Row],[Clase_Vuelo]],pesosNumer!$B$3:$C$9,2,0)</f>
        <v>1</v>
      </c>
      <c r="H304">
        <v>11</v>
      </c>
      <c r="I304">
        <f>VLOOKUP(datos_transformados[[#This Row],[Promocion_Aplicada]],pesosNumer!$B$3:$C$11,2,0)</f>
        <v>0</v>
      </c>
      <c r="J304">
        <f>VLOOKUP(datos_transformados[[#This Row],[Estado_Reserva]],pesosNumer!$B$3:$C$15,2,0)</f>
        <v>-1</v>
      </c>
      <c r="K304">
        <f>VLOOKUP(datos_transformados[[#This Row],[Estacionalidad]],pesosNumer!$B$3:$C$16,2,0)</f>
        <v>1</v>
      </c>
      <c r="L304">
        <f>VLOOKUP(datos_transformados[[#This Row],[Cancelacion_reserva]],pesosNumer!$B$3:$C$16,2,0)</f>
        <v>1</v>
      </c>
      <c r="M304">
        <v>5</v>
      </c>
      <c r="N304" s="15">
        <v>336.09</v>
      </c>
      <c r="O304" s="4">
        <v>28.007499999999997</v>
      </c>
    </row>
    <row r="305" spans="1:15" x14ac:dyDescent="0.25">
      <c r="A305">
        <v>26</v>
      </c>
      <c r="B305">
        <v>205</v>
      </c>
      <c r="C305">
        <v>3</v>
      </c>
      <c r="D305">
        <v>4</v>
      </c>
      <c r="E305" s="19">
        <f>VLOOKUP(datos_transformados[[#This Row],[Tipo_Paquete]],pesosNumer!$B$3:$C$6,2,0)</f>
        <v>2</v>
      </c>
      <c r="F305" s="4">
        <v>1141.8699999999999</v>
      </c>
      <c r="G305">
        <f>VLOOKUP(datos_transformados[[#This Row],[Clase_Vuelo]],pesosNumer!$B$3:$C$9,2,0)</f>
        <v>1</v>
      </c>
      <c r="H305">
        <v>2</v>
      </c>
      <c r="I305">
        <f>VLOOKUP(datos_transformados[[#This Row],[Promocion_Aplicada]],pesosNumer!$B$3:$C$11,2,0)</f>
        <v>0</v>
      </c>
      <c r="J305">
        <f>VLOOKUP(datos_transformados[[#This Row],[Estado_Reserva]],pesosNumer!$B$3:$C$15,2,0)</f>
        <v>-1</v>
      </c>
      <c r="K305">
        <f>VLOOKUP(datos_transformados[[#This Row],[Estacionalidad]],pesosNumer!$B$3:$C$16,2,0)</f>
        <v>0</v>
      </c>
      <c r="L305">
        <f>VLOOKUP(datos_transformados[[#This Row],[Cancelacion_reserva]],pesosNumer!$B$3:$C$16,2,0)</f>
        <v>1</v>
      </c>
      <c r="M305">
        <v>1</v>
      </c>
      <c r="N305" s="15">
        <v>285.46749999999997</v>
      </c>
      <c r="O305" s="4">
        <v>380.62333333333328</v>
      </c>
    </row>
    <row r="306" spans="1:15" x14ac:dyDescent="0.25">
      <c r="A306">
        <v>29</v>
      </c>
      <c r="B306">
        <v>193</v>
      </c>
      <c r="C306">
        <v>14</v>
      </c>
      <c r="D306">
        <v>3</v>
      </c>
      <c r="E306" s="19">
        <f>VLOOKUP(datos_transformados[[#This Row],[Tipo_Paquete]],pesosNumer!$B$3:$C$6,2,0)</f>
        <v>3</v>
      </c>
      <c r="F306" s="4">
        <v>254.06</v>
      </c>
      <c r="G306">
        <f>VLOOKUP(datos_transformados[[#This Row],[Clase_Vuelo]],pesosNumer!$B$3:$C$9,2,0)</f>
        <v>1</v>
      </c>
      <c r="H306">
        <v>13</v>
      </c>
      <c r="I306">
        <f>VLOOKUP(datos_transformados[[#This Row],[Promocion_Aplicada]],pesosNumer!$B$3:$C$11,2,0)</f>
        <v>0</v>
      </c>
      <c r="J306">
        <f>VLOOKUP(datos_transformados[[#This Row],[Estado_Reserva]],pesosNumer!$B$3:$C$15,2,0)</f>
        <v>1</v>
      </c>
      <c r="K306">
        <f>VLOOKUP(datos_transformados[[#This Row],[Estacionalidad]],pesosNumer!$B$3:$C$16,2,0)</f>
        <v>1</v>
      </c>
      <c r="L306">
        <f>VLOOKUP(datos_transformados[[#This Row],[Cancelacion_reserva]],pesosNumer!$B$3:$C$16,2,0)</f>
        <v>0</v>
      </c>
      <c r="M306">
        <v>5</v>
      </c>
      <c r="N306" s="15">
        <v>84.686666666666667</v>
      </c>
      <c r="O306" s="4">
        <v>18.147142857142857</v>
      </c>
    </row>
    <row r="307" spans="1:15" x14ac:dyDescent="0.25">
      <c r="A307">
        <v>50</v>
      </c>
      <c r="B307">
        <v>40</v>
      </c>
      <c r="C307">
        <v>7</v>
      </c>
      <c r="D307">
        <v>3</v>
      </c>
      <c r="E307" s="19">
        <f>VLOOKUP(datos_transformados[[#This Row],[Tipo_Paquete]],pesosNumer!$B$3:$C$6,2,0)</f>
        <v>3</v>
      </c>
      <c r="F307" s="4">
        <v>959.64</v>
      </c>
      <c r="G307">
        <f>VLOOKUP(datos_transformados[[#This Row],[Clase_Vuelo]],pesosNumer!$B$3:$C$9,2,0)</f>
        <v>1</v>
      </c>
      <c r="H307">
        <v>6</v>
      </c>
      <c r="I307">
        <f>VLOOKUP(datos_transformados[[#This Row],[Promocion_Aplicada]],pesosNumer!$B$3:$C$11,2,0)</f>
        <v>1</v>
      </c>
      <c r="J307">
        <f>VLOOKUP(datos_transformados[[#This Row],[Estado_Reserva]],pesosNumer!$B$3:$C$15,2,0)</f>
        <v>0</v>
      </c>
      <c r="K307">
        <f>VLOOKUP(datos_transformados[[#This Row],[Estacionalidad]],pesosNumer!$B$3:$C$16,2,0)</f>
        <v>0</v>
      </c>
      <c r="L307">
        <f>VLOOKUP(datos_transformados[[#This Row],[Cancelacion_reserva]],pesosNumer!$B$3:$C$16,2,0)</f>
        <v>1</v>
      </c>
      <c r="M307">
        <v>2</v>
      </c>
      <c r="N307" s="15">
        <v>319.88</v>
      </c>
      <c r="O307" s="4">
        <v>137.09142857142857</v>
      </c>
    </row>
    <row r="308" spans="1:15" x14ac:dyDescent="0.25">
      <c r="A308">
        <v>49</v>
      </c>
      <c r="B308">
        <v>220</v>
      </c>
      <c r="C308">
        <v>6</v>
      </c>
      <c r="D308">
        <v>3</v>
      </c>
      <c r="E308" s="19">
        <f>VLOOKUP(datos_transformados[[#This Row],[Tipo_Paquete]],pesosNumer!$B$3:$C$6,2,0)</f>
        <v>1</v>
      </c>
      <c r="F308" s="4">
        <v>503.8</v>
      </c>
      <c r="G308">
        <f>VLOOKUP(datos_transformados[[#This Row],[Clase_Vuelo]],pesosNumer!$B$3:$C$9,2,0)</f>
        <v>1</v>
      </c>
      <c r="H308">
        <v>5</v>
      </c>
      <c r="I308">
        <f>VLOOKUP(datos_transformados[[#This Row],[Promocion_Aplicada]],pesosNumer!$B$3:$C$11,2,0)</f>
        <v>1</v>
      </c>
      <c r="J308">
        <f>VLOOKUP(datos_transformados[[#This Row],[Estado_Reserva]],pesosNumer!$B$3:$C$15,2,0)</f>
        <v>-1</v>
      </c>
      <c r="K308">
        <f>VLOOKUP(datos_transformados[[#This Row],[Estacionalidad]],pesosNumer!$B$3:$C$16,2,0)</f>
        <v>0</v>
      </c>
      <c r="L308">
        <f>VLOOKUP(datos_transformados[[#This Row],[Cancelacion_reserva]],pesosNumer!$B$3:$C$16,2,0)</f>
        <v>1</v>
      </c>
      <c r="M308">
        <v>1</v>
      </c>
      <c r="N308" s="15">
        <v>167.93333333333334</v>
      </c>
      <c r="O308" s="4">
        <v>83.966666666666669</v>
      </c>
    </row>
    <row r="309" spans="1:15" x14ac:dyDescent="0.25">
      <c r="A309">
        <v>21</v>
      </c>
      <c r="B309">
        <v>16</v>
      </c>
      <c r="C309">
        <v>12</v>
      </c>
      <c r="D309">
        <v>4</v>
      </c>
      <c r="E309" s="19">
        <f>VLOOKUP(datos_transformados[[#This Row],[Tipo_Paquete]],pesosNumer!$B$3:$C$6,2,0)</f>
        <v>3</v>
      </c>
      <c r="F309" s="4">
        <v>591.41999999999996</v>
      </c>
      <c r="G309">
        <f>VLOOKUP(datos_transformados[[#This Row],[Clase_Vuelo]],pesosNumer!$B$3:$C$9,2,0)</f>
        <v>3</v>
      </c>
      <c r="H309">
        <v>11</v>
      </c>
      <c r="I309">
        <f>VLOOKUP(datos_transformados[[#This Row],[Promocion_Aplicada]],pesosNumer!$B$3:$C$11,2,0)</f>
        <v>1</v>
      </c>
      <c r="J309">
        <f>VLOOKUP(datos_transformados[[#This Row],[Estado_Reserva]],pesosNumer!$B$3:$C$15,2,0)</f>
        <v>-1</v>
      </c>
      <c r="K309">
        <f>VLOOKUP(datos_transformados[[#This Row],[Estacionalidad]],pesosNumer!$B$3:$C$16,2,0)</f>
        <v>1</v>
      </c>
      <c r="L309">
        <f>VLOOKUP(datos_transformados[[#This Row],[Cancelacion_reserva]],pesosNumer!$B$3:$C$16,2,0)</f>
        <v>1</v>
      </c>
      <c r="M309">
        <v>1</v>
      </c>
      <c r="N309" s="15">
        <v>147.85499999999999</v>
      </c>
      <c r="O309" s="4">
        <v>49.284999999999997</v>
      </c>
    </row>
    <row r="310" spans="1:15" x14ac:dyDescent="0.25">
      <c r="A310">
        <v>53</v>
      </c>
      <c r="B310">
        <v>157</v>
      </c>
      <c r="C310">
        <v>9</v>
      </c>
      <c r="D310">
        <v>4</v>
      </c>
      <c r="E310" s="19">
        <f>VLOOKUP(datos_transformados[[#This Row],[Tipo_Paquete]],pesosNumer!$B$3:$C$6,2,0)</f>
        <v>1</v>
      </c>
      <c r="F310" s="4">
        <v>212.88</v>
      </c>
      <c r="G310">
        <f>VLOOKUP(datos_transformados[[#This Row],[Clase_Vuelo]],pesosNumer!$B$3:$C$9,2,0)</f>
        <v>2</v>
      </c>
      <c r="H310">
        <v>8</v>
      </c>
      <c r="I310">
        <f>VLOOKUP(datos_transformados[[#This Row],[Promocion_Aplicada]],pesosNumer!$B$3:$C$11,2,0)</f>
        <v>0</v>
      </c>
      <c r="J310">
        <f>VLOOKUP(datos_transformados[[#This Row],[Estado_Reserva]],pesosNumer!$B$3:$C$15,2,0)</f>
        <v>1</v>
      </c>
      <c r="K310">
        <f>VLOOKUP(datos_transformados[[#This Row],[Estacionalidad]],pesosNumer!$B$3:$C$16,2,0)</f>
        <v>0</v>
      </c>
      <c r="L310">
        <f>VLOOKUP(datos_transformados[[#This Row],[Cancelacion_reserva]],pesosNumer!$B$3:$C$16,2,0)</f>
        <v>0</v>
      </c>
      <c r="M310">
        <v>4</v>
      </c>
      <c r="N310" s="15">
        <v>53.22</v>
      </c>
      <c r="O310" s="4">
        <v>23.653333333333332</v>
      </c>
    </row>
    <row r="311" spans="1:15" x14ac:dyDescent="0.25">
      <c r="A311">
        <v>49</v>
      </c>
      <c r="B311">
        <v>38</v>
      </c>
      <c r="C311">
        <v>3</v>
      </c>
      <c r="D311">
        <v>4</v>
      </c>
      <c r="E311" s="19">
        <f>VLOOKUP(datos_transformados[[#This Row],[Tipo_Paquete]],pesosNumer!$B$3:$C$6,2,0)</f>
        <v>1</v>
      </c>
      <c r="F311" s="4">
        <v>873.29</v>
      </c>
      <c r="G311">
        <f>VLOOKUP(datos_transformados[[#This Row],[Clase_Vuelo]],pesosNumer!$B$3:$C$9,2,0)</f>
        <v>2</v>
      </c>
      <c r="H311">
        <v>2</v>
      </c>
      <c r="I311">
        <f>VLOOKUP(datos_transformados[[#This Row],[Promocion_Aplicada]],pesosNumer!$B$3:$C$11,2,0)</f>
        <v>1</v>
      </c>
      <c r="J311">
        <f>VLOOKUP(datos_transformados[[#This Row],[Estado_Reserva]],pesosNumer!$B$3:$C$15,2,0)</f>
        <v>0</v>
      </c>
      <c r="K311">
        <f>VLOOKUP(datos_transformados[[#This Row],[Estacionalidad]],pesosNumer!$B$3:$C$16,2,0)</f>
        <v>0</v>
      </c>
      <c r="L311">
        <f>VLOOKUP(datos_transformados[[#This Row],[Cancelacion_reserva]],pesosNumer!$B$3:$C$16,2,0)</f>
        <v>0</v>
      </c>
      <c r="M311">
        <v>4</v>
      </c>
      <c r="N311" s="15">
        <v>218.32249999999999</v>
      </c>
      <c r="O311" s="4">
        <v>291.09666666666664</v>
      </c>
    </row>
    <row r="312" spans="1:15" x14ac:dyDescent="0.25">
      <c r="A312">
        <v>47</v>
      </c>
      <c r="B312">
        <v>283</v>
      </c>
      <c r="C312">
        <v>1</v>
      </c>
      <c r="D312">
        <v>3</v>
      </c>
      <c r="E312" s="19">
        <f>VLOOKUP(datos_transformados[[#This Row],[Tipo_Paquete]],pesosNumer!$B$3:$C$6,2,0)</f>
        <v>3</v>
      </c>
      <c r="F312" s="4">
        <v>1131.4000000000001</v>
      </c>
      <c r="G312">
        <f>VLOOKUP(datos_transformados[[#This Row],[Clase_Vuelo]],pesosNumer!$B$3:$C$9,2,0)</f>
        <v>1</v>
      </c>
      <c r="H312">
        <v>0</v>
      </c>
      <c r="I312">
        <f>VLOOKUP(datos_transformados[[#This Row],[Promocion_Aplicada]],pesosNumer!$B$3:$C$11,2,0)</f>
        <v>1</v>
      </c>
      <c r="J312">
        <f>VLOOKUP(datos_transformados[[#This Row],[Estado_Reserva]],pesosNumer!$B$3:$C$15,2,0)</f>
        <v>-1</v>
      </c>
      <c r="K312">
        <f>VLOOKUP(datos_transformados[[#This Row],[Estacionalidad]],pesosNumer!$B$3:$C$16,2,0)</f>
        <v>0</v>
      </c>
      <c r="L312">
        <f>VLOOKUP(datos_transformados[[#This Row],[Cancelacion_reserva]],pesosNumer!$B$3:$C$16,2,0)</f>
        <v>1</v>
      </c>
      <c r="M312">
        <v>1</v>
      </c>
      <c r="N312" s="15">
        <v>377.13333333333338</v>
      </c>
      <c r="O312" s="4">
        <v>1131.4000000000001</v>
      </c>
    </row>
    <row r="313" spans="1:15" x14ac:dyDescent="0.25">
      <c r="A313">
        <v>57</v>
      </c>
      <c r="B313">
        <v>138</v>
      </c>
      <c r="C313">
        <v>10</v>
      </c>
      <c r="D313">
        <v>1</v>
      </c>
      <c r="E313" s="19">
        <f>VLOOKUP(datos_transformados[[#This Row],[Tipo_Paquete]],pesosNumer!$B$3:$C$6,2,0)</f>
        <v>2</v>
      </c>
      <c r="F313" s="4">
        <v>1366.22</v>
      </c>
      <c r="G313">
        <f>VLOOKUP(datos_transformados[[#This Row],[Clase_Vuelo]],pesosNumer!$B$3:$C$9,2,0)</f>
        <v>2</v>
      </c>
      <c r="H313">
        <v>9</v>
      </c>
      <c r="I313">
        <f>VLOOKUP(datos_transformados[[#This Row],[Promocion_Aplicada]],pesosNumer!$B$3:$C$11,2,0)</f>
        <v>0</v>
      </c>
      <c r="J313">
        <f>VLOOKUP(datos_transformados[[#This Row],[Estado_Reserva]],pesosNumer!$B$3:$C$15,2,0)</f>
        <v>0</v>
      </c>
      <c r="K313">
        <f>VLOOKUP(datos_transformados[[#This Row],[Estacionalidad]],pesosNumer!$B$3:$C$16,2,0)</f>
        <v>0</v>
      </c>
      <c r="L313">
        <f>VLOOKUP(datos_transformados[[#This Row],[Cancelacion_reserva]],pesosNumer!$B$3:$C$16,2,0)</f>
        <v>0</v>
      </c>
      <c r="M313">
        <v>5</v>
      </c>
      <c r="N313" s="15">
        <v>1366.22</v>
      </c>
      <c r="O313" s="4">
        <v>136.62200000000001</v>
      </c>
    </row>
    <row r="314" spans="1:15" x14ac:dyDescent="0.25">
      <c r="A314">
        <v>46</v>
      </c>
      <c r="B314">
        <v>258</v>
      </c>
      <c r="C314">
        <v>8</v>
      </c>
      <c r="D314">
        <v>3</v>
      </c>
      <c r="E314" s="19">
        <f>VLOOKUP(datos_transformados[[#This Row],[Tipo_Paquete]],pesosNumer!$B$3:$C$6,2,0)</f>
        <v>1</v>
      </c>
      <c r="F314" s="4">
        <v>964.25</v>
      </c>
      <c r="G314">
        <f>VLOOKUP(datos_transformados[[#This Row],[Clase_Vuelo]],pesosNumer!$B$3:$C$9,2,0)</f>
        <v>1</v>
      </c>
      <c r="H314">
        <v>7</v>
      </c>
      <c r="I314">
        <f>VLOOKUP(datos_transformados[[#This Row],[Promocion_Aplicada]],pesosNumer!$B$3:$C$11,2,0)</f>
        <v>0</v>
      </c>
      <c r="J314">
        <f>VLOOKUP(datos_transformados[[#This Row],[Estado_Reserva]],pesosNumer!$B$3:$C$15,2,0)</f>
        <v>-1</v>
      </c>
      <c r="K314">
        <f>VLOOKUP(datos_transformados[[#This Row],[Estacionalidad]],pesosNumer!$B$3:$C$16,2,0)</f>
        <v>0</v>
      </c>
      <c r="L314">
        <f>VLOOKUP(datos_transformados[[#This Row],[Cancelacion_reserva]],pesosNumer!$B$3:$C$16,2,0)</f>
        <v>0</v>
      </c>
      <c r="M314">
        <v>4</v>
      </c>
      <c r="N314" s="15">
        <v>321.41666666666669</v>
      </c>
      <c r="O314" s="4">
        <v>120.53125</v>
      </c>
    </row>
    <row r="315" spans="1:15" x14ac:dyDescent="0.25">
      <c r="A315">
        <v>36</v>
      </c>
      <c r="B315">
        <v>291</v>
      </c>
      <c r="C315">
        <v>11</v>
      </c>
      <c r="D315">
        <v>1</v>
      </c>
      <c r="E315" s="19">
        <f>VLOOKUP(datos_transformados[[#This Row],[Tipo_Paquete]],pesosNumer!$B$3:$C$6,2,0)</f>
        <v>2</v>
      </c>
      <c r="F315" s="4">
        <v>945.47</v>
      </c>
      <c r="G315">
        <f>VLOOKUP(datos_transformados[[#This Row],[Clase_Vuelo]],pesosNumer!$B$3:$C$9,2,0)</f>
        <v>3</v>
      </c>
      <c r="H315">
        <v>10</v>
      </c>
      <c r="I315">
        <f>VLOOKUP(datos_transformados[[#This Row],[Promocion_Aplicada]],pesosNumer!$B$3:$C$11,2,0)</f>
        <v>0</v>
      </c>
      <c r="J315">
        <f>VLOOKUP(datos_transformados[[#This Row],[Estado_Reserva]],pesosNumer!$B$3:$C$15,2,0)</f>
        <v>1</v>
      </c>
      <c r="K315">
        <f>VLOOKUP(datos_transformados[[#This Row],[Estacionalidad]],pesosNumer!$B$3:$C$16,2,0)</f>
        <v>0</v>
      </c>
      <c r="L315">
        <f>VLOOKUP(datos_transformados[[#This Row],[Cancelacion_reserva]],pesosNumer!$B$3:$C$16,2,0)</f>
        <v>0</v>
      </c>
      <c r="M315">
        <v>5</v>
      </c>
      <c r="N315" s="15">
        <v>945.47</v>
      </c>
      <c r="O315" s="4">
        <v>85.951818181818183</v>
      </c>
    </row>
    <row r="316" spans="1:15" x14ac:dyDescent="0.25">
      <c r="A316">
        <v>60</v>
      </c>
      <c r="B316">
        <v>184</v>
      </c>
      <c r="C316">
        <v>13</v>
      </c>
      <c r="D316">
        <v>1</v>
      </c>
      <c r="E316" s="19">
        <f>VLOOKUP(datos_transformados[[#This Row],[Tipo_Paquete]],pesosNumer!$B$3:$C$6,2,0)</f>
        <v>1</v>
      </c>
      <c r="F316" s="4">
        <v>1697.08</v>
      </c>
      <c r="G316">
        <f>VLOOKUP(datos_transformados[[#This Row],[Clase_Vuelo]],pesosNumer!$B$3:$C$9,2,0)</f>
        <v>1</v>
      </c>
      <c r="H316">
        <v>12</v>
      </c>
      <c r="I316">
        <f>VLOOKUP(datos_transformados[[#This Row],[Promocion_Aplicada]],pesosNumer!$B$3:$C$11,2,0)</f>
        <v>1</v>
      </c>
      <c r="J316">
        <f>VLOOKUP(datos_transformados[[#This Row],[Estado_Reserva]],pesosNumer!$B$3:$C$15,2,0)</f>
        <v>-1</v>
      </c>
      <c r="K316">
        <f>VLOOKUP(datos_transformados[[#This Row],[Estacionalidad]],pesosNumer!$B$3:$C$16,2,0)</f>
        <v>1</v>
      </c>
      <c r="L316">
        <f>VLOOKUP(datos_transformados[[#This Row],[Cancelacion_reserva]],pesosNumer!$B$3:$C$16,2,0)</f>
        <v>1</v>
      </c>
      <c r="M316">
        <v>5</v>
      </c>
      <c r="N316" s="15">
        <v>1697.08</v>
      </c>
      <c r="O316" s="4">
        <v>130.54461538461538</v>
      </c>
    </row>
    <row r="317" spans="1:15" x14ac:dyDescent="0.25">
      <c r="A317">
        <v>48</v>
      </c>
      <c r="B317">
        <v>2</v>
      </c>
      <c r="C317">
        <v>4</v>
      </c>
      <c r="D317">
        <v>1</v>
      </c>
      <c r="E317" s="19">
        <f>VLOOKUP(datos_transformados[[#This Row],[Tipo_Paquete]],pesosNumer!$B$3:$C$6,2,0)</f>
        <v>1</v>
      </c>
      <c r="F317" s="4">
        <v>222.32</v>
      </c>
      <c r="G317">
        <f>VLOOKUP(datos_transformados[[#This Row],[Clase_Vuelo]],pesosNumer!$B$3:$C$9,2,0)</f>
        <v>1</v>
      </c>
      <c r="H317">
        <v>3</v>
      </c>
      <c r="I317">
        <f>VLOOKUP(datos_transformados[[#This Row],[Promocion_Aplicada]],pesosNumer!$B$3:$C$11,2,0)</f>
        <v>0</v>
      </c>
      <c r="J317">
        <f>VLOOKUP(datos_transformados[[#This Row],[Estado_Reserva]],pesosNumer!$B$3:$C$15,2,0)</f>
        <v>1</v>
      </c>
      <c r="K317">
        <f>VLOOKUP(datos_transformados[[#This Row],[Estacionalidad]],pesosNumer!$B$3:$C$16,2,0)</f>
        <v>1</v>
      </c>
      <c r="L317">
        <f>VLOOKUP(datos_transformados[[#This Row],[Cancelacion_reserva]],pesosNumer!$B$3:$C$16,2,0)</f>
        <v>1</v>
      </c>
      <c r="M317">
        <v>3</v>
      </c>
      <c r="N317" s="15">
        <v>222.32</v>
      </c>
      <c r="O317" s="4">
        <v>55.58</v>
      </c>
    </row>
    <row r="318" spans="1:15" x14ac:dyDescent="0.25">
      <c r="A318">
        <v>47</v>
      </c>
      <c r="B318">
        <v>22</v>
      </c>
      <c r="C318">
        <v>10</v>
      </c>
      <c r="D318">
        <v>2</v>
      </c>
      <c r="E318" s="19">
        <f>VLOOKUP(datos_transformados[[#This Row],[Tipo_Paquete]],pesosNumer!$B$3:$C$6,2,0)</f>
        <v>1</v>
      </c>
      <c r="F318" s="4">
        <v>1775.72</v>
      </c>
      <c r="G318">
        <f>VLOOKUP(datos_transformados[[#This Row],[Clase_Vuelo]],pesosNumer!$B$3:$C$9,2,0)</f>
        <v>1</v>
      </c>
      <c r="H318">
        <v>9</v>
      </c>
      <c r="I318">
        <f>VLOOKUP(datos_transformados[[#This Row],[Promocion_Aplicada]],pesosNumer!$B$3:$C$11,2,0)</f>
        <v>1</v>
      </c>
      <c r="J318">
        <f>VLOOKUP(datos_transformados[[#This Row],[Estado_Reserva]],pesosNumer!$B$3:$C$15,2,0)</f>
        <v>-1</v>
      </c>
      <c r="K318">
        <f>VLOOKUP(datos_transformados[[#This Row],[Estacionalidad]],pesosNumer!$B$3:$C$16,2,0)</f>
        <v>1</v>
      </c>
      <c r="L318">
        <f>VLOOKUP(datos_transformados[[#This Row],[Cancelacion_reserva]],pesosNumer!$B$3:$C$16,2,0)</f>
        <v>1</v>
      </c>
      <c r="M318">
        <v>4</v>
      </c>
      <c r="N318" s="15">
        <v>887.86</v>
      </c>
      <c r="O318" s="4">
        <v>177.572</v>
      </c>
    </row>
    <row r="319" spans="1:15" x14ac:dyDescent="0.25">
      <c r="A319">
        <v>29</v>
      </c>
      <c r="B319">
        <v>311</v>
      </c>
      <c r="C319">
        <v>7</v>
      </c>
      <c r="D319">
        <v>3</v>
      </c>
      <c r="E319" s="19">
        <f>VLOOKUP(datos_transformados[[#This Row],[Tipo_Paquete]],pesosNumer!$B$3:$C$6,2,0)</f>
        <v>1</v>
      </c>
      <c r="F319" s="4">
        <v>878.8</v>
      </c>
      <c r="G319">
        <f>VLOOKUP(datos_transformados[[#This Row],[Clase_Vuelo]],pesosNumer!$B$3:$C$9,2,0)</f>
        <v>3</v>
      </c>
      <c r="H319">
        <v>6</v>
      </c>
      <c r="I319">
        <f>VLOOKUP(datos_transformados[[#This Row],[Promocion_Aplicada]],pesosNumer!$B$3:$C$11,2,0)</f>
        <v>0</v>
      </c>
      <c r="J319">
        <f>VLOOKUP(datos_transformados[[#This Row],[Estado_Reserva]],pesosNumer!$B$3:$C$15,2,0)</f>
        <v>0</v>
      </c>
      <c r="K319">
        <f>VLOOKUP(datos_transformados[[#This Row],[Estacionalidad]],pesosNumer!$B$3:$C$16,2,0)</f>
        <v>1</v>
      </c>
      <c r="L319">
        <f>VLOOKUP(datos_transformados[[#This Row],[Cancelacion_reserva]],pesosNumer!$B$3:$C$16,2,0)</f>
        <v>0</v>
      </c>
      <c r="M319">
        <v>2</v>
      </c>
      <c r="N319" s="15">
        <v>292.93333333333334</v>
      </c>
      <c r="O319" s="4">
        <v>125.54285714285713</v>
      </c>
    </row>
    <row r="320" spans="1:15" x14ac:dyDescent="0.25">
      <c r="A320">
        <v>54</v>
      </c>
      <c r="B320">
        <v>83</v>
      </c>
      <c r="C320">
        <v>1</v>
      </c>
      <c r="D320">
        <v>4</v>
      </c>
      <c r="E320" s="19">
        <f>VLOOKUP(datos_transformados[[#This Row],[Tipo_Paquete]],pesosNumer!$B$3:$C$6,2,0)</f>
        <v>2</v>
      </c>
      <c r="F320" s="4">
        <v>1877.32</v>
      </c>
      <c r="G320">
        <f>VLOOKUP(datos_transformados[[#This Row],[Clase_Vuelo]],pesosNumer!$B$3:$C$9,2,0)</f>
        <v>2</v>
      </c>
      <c r="H320">
        <v>0</v>
      </c>
      <c r="I320">
        <f>VLOOKUP(datos_transformados[[#This Row],[Promocion_Aplicada]],pesosNumer!$B$3:$C$11,2,0)</f>
        <v>1</v>
      </c>
      <c r="J320">
        <f>VLOOKUP(datos_transformados[[#This Row],[Estado_Reserva]],pesosNumer!$B$3:$C$15,2,0)</f>
        <v>0</v>
      </c>
      <c r="K320">
        <f>VLOOKUP(datos_transformados[[#This Row],[Estacionalidad]],pesosNumer!$B$3:$C$16,2,0)</f>
        <v>0</v>
      </c>
      <c r="L320">
        <f>VLOOKUP(datos_transformados[[#This Row],[Cancelacion_reserva]],pesosNumer!$B$3:$C$16,2,0)</f>
        <v>1</v>
      </c>
      <c r="M320">
        <v>5</v>
      </c>
      <c r="N320" s="15">
        <v>469.33</v>
      </c>
      <c r="O320" s="4">
        <v>1877.32</v>
      </c>
    </row>
    <row r="321" spans="1:15" x14ac:dyDescent="0.25">
      <c r="A321">
        <v>51</v>
      </c>
      <c r="B321">
        <v>39</v>
      </c>
      <c r="C321">
        <v>3</v>
      </c>
      <c r="D321">
        <v>3</v>
      </c>
      <c r="E321" s="19">
        <f>VLOOKUP(datos_transformados[[#This Row],[Tipo_Paquete]],pesosNumer!$B$3:$C$6,2,0)</f>
        <v>3</v>
      </c>
      <c r="F321" s="4">
        <v>1880.2</v>
      </c>
      <c r="G321">
        <f>VLOOKUP(datos_transformados[[#This Row],[Clase_Vuelo]],pesosNumer!$B$3:$C$9,2,0)</f>
        <v>2</v>
      </c>
      <c r="H321">
        <v>2</v>
      </c>
      <c r="I321">
        <f>VLOOKUP(datos_transformados[[#This Row],[Promocion_Aplicada]],pesosNumer!$B$3:$C$11,2,0)</f>
        <v>1</v>
      </c>
      <c r="J321">
        <f>VLOOKUP(datos_transformados[[#This Row],[Estado_Reserva]],pesosNumer!$B$3:$C$15,2,0)</f>
        <v>-1</v>
      </c>
      <c r="K321">
        <f>VLOOKUP(datos_transformados[[#This Row],[Estacionalidad]],pesosNumer!$B$3:$C$16,2,0)</f>
        <v>0</v>
      </c>
      <c r="L321">
        <f>VLOOKUP(datos_transformados[[#This Row],[Cancelacion_reserva]],pesosNumer!$B$3:$C$16,2,0)</f>
        <v>1</v>
      </c>
      <c r="M321">
        <v>2</v>
      </c>
      <c r="N321" s="15">
        <v>626.73333333333335</v>
      </c>
      <c r="O321" s="4">
        <v>626.73333333333335</v>
      </c>
    </row>
    <row r="322" spans="1:15" x14ac:dyDescent="0.25">
      <c r="A322">
        <v>53</v>
      </c>
      <c r="B322">
        <v>118</v>
      </c>
      <c r="C322">
        <v>3</v>
      </c>
      <c r="D322">
        <v>1</v>
      </c>
      <c r="E322" s="19">
        <f>VLOOKUP(datos_transformados[[#This Row],[Tipo_Paquete]],pesosNumer!$B$3:$C$6,2,0)</f>
        <v>3</v>
      </c>
      <c r="F322" s="4">
        <v>837.95</v>
      </c>
      <c r="G322">
        <f>VLOOKUP(datos_transformados[[#This Row],[Clase_Vuelo]],pesosNumer!$B$3:$C$9,2,0)</f>
        <v>3</v>
      </c>
      <c r="H322">
        <v>2</v>
      </c>
      <c r="I322">
        <f>VLOOKUP(datos_transformados[[#This Row],[Promocion_Aplicada]],pesosNumer!$B$3:$C$11,2,0)</f>
        <v>0</v>
      </c>
      <c r="J322">
        <f>VLOOKUP(datos_transformados[[#This Row],[Estado_Reserva]],pesosNumer!$B$3:$C$15,2,0)</f>
        <v>-1</v>
      </c>
      <c r="K322">
        <f>VLOOKUP(datos_transformados[[#This Row],[Estacionalidad]],pesosNumer!$B$3:$C$16,2,0)</f>
        <v>0</v>
      </c>
      <c r="L322">
        <f>VLOOKUP(datos_transformados[[#This Row],[Cancelacion_reserva]],pesosNumer!$B$3:$C$16,2,0)</f>
        <v>0</v>
      </c>
      <c r="M322">
        <v>1</v>
      </c>
      <c r="N322" s="15">
        <v>837.95</v>
      </c>
      <c r="O322" s="4">
        <v>279.31666666666666</v>
      </c>
    </row>
    <row r="323" spans="1:15" x14ac:dyDescent="0.25">
      <c r="A323">
        <v>63</v>
      </c>
      <c r="B323">
        <v>52</v>
      </c>
      <c r="C323">
        <v>6</v>
      </c>
      <c r="D323">
        <v>3</v>
      </c>
      <c r="E323" s="19">
        <f>VLOOKUP(datos_transformados[[#This Row],[Tipo_Paquete]],pesosNumer!$B$3:$C$6,2,0)</f>
        <v>2</v>
      </c>
      <c r="F323" s="4">
        <v>1881.26</v>
      </c>
      <c r="G323">
        <f>VLOOKUP(datos_transformados[[#This Row],[Clase_Vuelo]],pesosNumer!$B$3:$C$9,2,0)</f>
        <v>1</v>
      </c>
      <c r="H323">
        <v>5</v>
      </c>
      <c r="I323">
        <f>VLOOKUP(datos_transformados[[#This Row],[Promocion_Aplicada]],pesosNumer!$B$3:$C$11,2,0)</f>
        <v>0</v>
      </c>
      <c r="J323">
        <f>VLOOKUP(datos_transformados[[#This Row],[Estado_Reserva]],pesosNumer!$B$3:$C$15,2,0)</f>
        <v>1</v>
      </c>
      <c r="K323">
        <f>VLOOKUP(datos_transformados[[#This Row],[Estacionalidad]],pesosNumer!$B$3:$C$16,2,0)</f>
        <v>1</v>
      </c>
      <c r="L323">
        <f>VLOOKUP(datos_transformados[[#This Row],[Cancelacion_reserva]],pesosNumer!$B$3:$C$16,2,0)</f>
        <v>0</v>
      </c>
      <c r="M323">
        <v>1</v>
      </c>
      <c r="N323" s="15">
        <v>627.0866666666667</v>
      </c>
      <c r="O323" s="4">
        <v>313.54333333333335</v>
      </c>
    </row>
    <row r="324" spans="1:15" x14ac:dyDescent="0.25">
      <c r="A324">
        <v>30</v>
      </c>
      <c r="B324">
        <v>11</v>
      </c>
      <c r="C324">
        <v>5</v>
      </c>
      <c r="D324">
        <v>1</v>
      </c>
      <c r="E324" s="19">
        <f>VLOOKUP(datos_transformados[[#This Row],[Tipo_Paquete]],pesosNumer!$B$3:$C$6,2,0)</f>
        <v>2</v>
      </c>
      <c r="F324" s="4">
        <v>261.60000000000002</v>
      </c>
      <c r="G324">
        <f>VLOOKUP(datos_transformados[[#This Row],[Clase_Vuelo]],pesosNumer!$B$3:$C$9,2,0)</f>
        <v>1</v>
      </c>
      <c r="H324">
        <v>4</v>
      </c>
      <c r="I324">
        <f>VLOOKUP(datos_transformados[[#This Row],[Promocion_Aplicada]],pesosNumer!$B$3:$C$11,2,0)</f>
        <v>0</v>
      </c>
      <c r="J324">
        <f>VLOOKUP(datos_transformados[[#This Row],[Estado_Reserva]],pesosNumer!$B$3:$C$15,2,0)</f>
        <v>0</v>
      </c>
      <c r="K324">
        <f>VLOOKUP(datos_transformados[[#This Row],[Estacionalidad]],pesosNumer!$B$3:$C$16,2,0)</f>
        <v>1</v>
      </c>
      <c r="L324">
        <f>VLOOKUP(datos_transformados[[#This Row],[Cancelacion_reserva]],pesosNumer!$B$3:$C$16,2,0)</f>
        <v>0</v>
      </c>
      <c r="M324">
        <v>1</v>
      </c>
      <c r="N324" s="15">
        <v>261.60000000000002</v>
      </c>
      <c r="O324" s="4">
        <v>52.320000000000007</v>
      </c>
    </row>
    <row r="325" spans="1:15" x14ac:dyDescent="0.25">
      <c r="A325">
        <v>45</v>
      </c>
      <c r="B325">
        <v>110</v>
      </c>
      <c r="C325">
        <v>6</v>
      </c>
      <c r="D325">
        <v>1</v>
      </c>
      <c r="E325" s="19">
        <f>VLOOKUP(datos_transformados[[#This Row],[Tipo_Paquete]],pesosNumer!$B$3:$C$6,2,0)</f>
        <v>2</v>
      </c>
      <c r="F325" s="4">
        <v>1070.46</v>
      </c>
      <c r="G325">
        <f>VLOOKUP(datos_transformados[[#This Row],[Clase_Vuelo]],pesosNumer!$B$3:$C$9,2,0)</f>
        <v>1</v>
      </c>
      <c r="H325">
        <v>5</v>
      </c>
      <c r="I325">
        <f>VLOOKUP(datos_transformados[[#This Row],[Promocion_Aplicada]],pesosNumer!$B$3:$C$11,2,0)</f>
        <v>0</v>
      </c>
      <c r="J325">
        <f>VLOOKUP(datos_transformados[[#This Row],[Estado_Reserva]],pesosNumer!$B$3:$C$15,2,0)</f>
        <v>-1</v>
      </c>
      <c r="K325">
        <f>VLOOKUP(datos_transformados[[#This Row],[Estacionalidad]],pesosNumer!$B$3:$C$16,2,0)</f>
        <v>0</v>
      </c>
      <c r="L325">
        <f>VLOOKUP(datos_transformados[[#This Row],[Cancelacion_reserva]],pesosNumer!$B$3:$C$16,2,0)</f>
        <v>1</v>
      </c>
      <c r="M325">
        <v>5</v>
      </c>
      <c r="N325" s="15">
        <v>1070.46</v>
      </c>
      <c r="O325" s="4">
        <v>178.41</v>
      </c>
    </row>
    <row r="326" spans="1:15" x14ac:dyDescent="0.25">
      <c r="A326">
        <v>62</v>
      </c>
      <c r="B326">
        <v>140</v>
      </c>
      <c r="C326">
        <v>12</v>
      </c>
      <c r="D326">
        <v>4</v>
      </c>
      <c r="E326" s="19">
        <f>VLOOKUP(datos_transformados[[#This Row],[Tipo_Paquete]],pesosNumer!$B$3:$C$6,2,0)</f>
        <v>2</v>
      </c>
      <c r="F326" s="4">
        <v>404.19</v>
      </c>
      <c r="G326">
        <f>VLOOKUP(datos_transformados[[#This Row],[Clase_Vuelo]],pesosNumer!$B$3:$C$9,2,0)</f>
        <v>1</v>
      </c>
      <c r="H326">
        <v>11</v>
      </c>
      <c r="I326">
        <f>VLOOKUP(datos_transformados[[#This Row],[Promocion_Aplicada]],pesosNumer!$B$3:$C$11,2,0)</f>
        <v>0</v>
      </c>
      <c r="J326">
        <f>VLOOKUP(datos_transformados[[#This Row],[Estado_Reserva]],pesosNumer!$B$3:$C$15,2,0)</f>
        <v>-1</v>
      </c>
      <c r="K326">
        <f>VLOOKUP(datos_transformados[[#This Row],[Estacionalidad]],pesosNumer!$B$3:$C$16,2,0)</f>
        <v>0</v>
      </c>
      <c r="L326">
        <f>VLOOKUP(datos_transformados[[#This Row],[Cancelacion_reserva]],pesosNumer!$B$3:$C$16,2,0)</f>
        <v>1</v>
      </c>
      <c r="M326">
        <v>2</v>
      </c>
      <c r="N326" s="15">
        <v>101.0475</v>
      </c>
      <c r="O326" s="4">
        <v>33.682499999999997</v>
      </c>
    </row>
    <row r="327" spans="1:15" x14ac:dyDescent="0.25">
      <c r="A327">
        <v>63</v>
      </c>
      <c r="B327">
        <v>205</v>
      </c>
      <c r="C327">
        <v>3</v>
      </c>
      <c r="D327">
        <v>2</v>
      </c>
      <c r="E327" s="19">
        <f>VLOOKUP(datos_transformados[[#This Row],[Tipo_Paquete]],pesosNumer!$B$3:$C$6,2,0)</f>
        <v>1</v>
      </c>
      <c r="F327" s="4">
        <v>422.75</v>
      </c>
      <c r="G327">
        <f>VLOOKUP(datos_transformados[[#This Row],[Clase_Vuelo]],pesosNumer!$B$3:$C$9,2,0)</f>
        <v>2</v>
      </c>
      <c r="H327">
        <v>2</v>
      </c>
      <c r="I327">
        <f>VLOOKUP(datos_transformados[[#This Row],[Promocion_Aplicada]],pesosNumer!$B$3:$C$11,2,0)</f>
        <v>1</v>
      </c>
      <c r="J327">
        <f>VLOOKUP(datos_transformados[[#This Row],[Estado_Reserva]],pesosNumer!$B$3:$C$15,2,0)</f>
        <v>-1</v>
      </c>
      <c r="K327">
        <f>VLOOKUP(datos_transformados[[#This Row],[Estacionalidad]],pesosNumer!$B$3:$C$16,2,0)</f>
        <v>1</v>
      </c>
      <c r="L327">
        <f>VLOOKUP(datos_transformados[[#This Row],[Cancelacion_reserva]],pesosNumer!$B$3:$C$16,2,0)</f>
        <v>0</v>
      </c>
      <c r="M327">
        <v>1</v>
      </c>
      <c r="N327" s="15">
        <v>211.375</v>
      </c>
      <c r="O327" s="4">
        <v>140.91666666666666</v>
      </c>
    </row>
    <row r="328" spans="1:15" x14ac:dyDescent="0.25">
      <c r="A328">
        <v>38</v>
      </c>
      <c r="B328">
        <v>27</v>
      </c>
      <c r="C328">
        <v>8</v>
      </c>
      <c r="D328">
        <v>2</v>
      </c>
      <c r="E328" s="19">
        <f>VLOOKUP(datos_transformados[[#This Row],[Tipo_Paquete]],pesosNumer!$B$3:$C$6,2,0)</f>
        <v>2</v>
      </c>
      <c r="F328" s="4">
        <v>1716.83</v>
      </c>
      <c r="G328">
        <f>VLOOKUP(datos_transformados[[#This Row],[Clase_Vuelo]],pesosNumer!$B$3:$C$9,2,0)</f>
        <v>2</v>
      </c>
      <c r="H328">
        <v>7</v>
      </c>
      <c r="I328">
        <f>VLOOKUP(datos_transformados[[#This Row],[Promocion_Aplicada]],pesosNumer!$B$3:$C$11,2,0)</f>
        <v>1</v>
      </c>
      <c r="J328">
        <f>VLOOKUP(datos_transformados[[#This Row],[Estado_Reserva]],pesosNumer!$B$3:$C$15,2,0)</f>
        <v>0</v>
      </c>
      <c r="K328">
        <f>VLOOKUP(datos_transformados[[#This Row],[Estacionalidad]],pesosNumer!$B$3:$C$16,2,0)</f>
        <v>0</v>
      </c>
      <c r="L328">
        <f>VLOOKUP(datos_transformados[[#This Row],[Cancelacion_reserva]],pesosNumer!$B$3:$C$16,2,0)</f>
        <v>0</v>
      </c>
      <c r="M328">
        <v>4</v>
      </c>
      <c r="N328" s="15">
        <v>858.41499999999996</v>
      </c>
      <c r="O328" s="4">
        <v>214.60374999999999</v>
      </c>
    </row>
    <row r="329" spans="1:15" x14ac:dyDescent="0.25">
      <c r="A329">
        <v>32</v>
      </c>
      <c r="B329">
        <v>230</v>
      </c>
      <c r="C329">
        <v>3</v>
      </c>
      <c r="D329">
        <v>4</v>
      </c>
      <c r="E329" s="19">
        <f>VLOOKUP(datos_transformados[[#This Row],[Tipo_Paquete]],pesosNumer!$B$3:$C$6,2,0)</f>
        <v>3</v>
      </c>
      <c r="F329" s="4">
        <v>1629.87</v>
      </c>
      <c r="G329">
        <f>VLOOKUP(datos_transformados[[#This Row],[Clase_Vuelo]],pesosNumer!$B$3:$C$9,2,0)</f>
        <v>1</v>
      </c>
      <c r="H329">
        <v>2</v>
      </c>
      <c r="I329">
        <f>VLOOKUP(datos_transformados[[#This Row],[Promocion_Aplicada]],pesosNumer!$B$3:$C$11,2,0)</f>
        <v>1</v>
      </c>
      <c r="J329">
        <f>VLOOKUP(datos_transformados[[#This Row],[Estado_Reserva]],pesosNumer!$B$3:$C$15,2,0)</f>
        <v>0</v>
      </c>
      <c r="K329">
        <f>VLOOKUP(datos_transformados[[#This Row],[Estacionalidad]],pesosNumer!$B$3:$C$16,2,0)</f>
        <v>0</v>
      </c>
      <c r="L329">
        <f>VLOOKUP(datos_transformados[[#This Row],[Cancelacion_reserva]],pesosNumer!$B$3:$C$16,2,0)</f>
        <v>0</v>
      </c>
      <c r="M329">
        <v>3</v>
      </c>
      <c r="N329" s="15">
        <v>407.46749999999997</v>
      </c>
      <c r="O329" s="4">
        <v>543.29</v>
      </c>
    </row>
    <row r="330" spans="1:15" x14ac:dyDescent="0.25">
      <c r="A330">
        <v>57</v>
      </c>
      <c r="B330">
        <v>26</v>
      </c>
      <c r="C330">
        <v>10</v>
      </c>
      <c r="D330">
        <v>2</v>
      </c>
      <c r="E330" s="19">
        <f>VLOOKUP(datos_transformados[[#This Row],[Tipo_Paquete]],pesosNumer!$B$3:$C$6,2,0)</f>
        <v>1</v>
      </c>
      <c r="F330" s="4">
        <v>1776.1</v>
      </c>
      <c r="G330">
        <f>VLOOKUP(datos_transformados[[#This Row],[Clase_Vuelo]],pesosNumer!$B$3:$C$9,2,0)</f>
        <v>1</v>
      </c>
      <c r="H330">
        <v>9</v>
      </c>
      <c r="I330">
        <f>VLOOKUP(datos_transformados[[#This Row],[Promocion_Aplicada]],pesosNumer!$B$3:$C$11,2,0)</f>
        <v>0</v>
      </c>
      <c r="J330">
        <f>VLOOKUP(datos_transformados[[#This Row],[Estado_Reserva]],pesosNumer!$B$3:$C$15,2,0)</f>
        <v>1</v>
      </c>
      <c r="K330">
        <f>VLOOKUP(datos_transformados[[#This Row],[Estacionalidad]],pesosNumer!$B$3:$C$16,2,0)</f>
        <v>1</v>
      </c>
      <c r="L330">
        <f>VLOOKUP(datos_transformados[[#This Row],[Cancelacion_reserva]],pesosNumer!$B$3:$C$16,2,0)</f>
        <v>1</v>
      </c>
      <c r="M330">
        <v>3</v>
      </c>
      <c r="N330" s="15">
        <v>888.05</v>
      </c>
      <c r="O330" s="4">
        <v>177.60999999999999</v>
      </c>
    </row>
    <row r="331" spans="1:15" x14ac:dyDescent="0.25">
      <c r="A331">
        <v>38</v>
      </c>
      <c r="B331">
        <v>67</v>
      </c>
      <c r="C331">
        <v>3</v>
      </c>
      <c r="D331">
        <v>2</v>
      </c>
      <c r="E331" s="19">
        <f>VLOOKUP(datos_transformados[[#This Row],[Tipo_Paquete]],pesosNumer!$B$3:$C$6,2,0)</f>
        <v>2</v>
      </c>
      <c r="F331" s="4">
        <v>750.57</v>
      </c>
      <c r="G331">
        <f>VLOOKUP(datos_transformados[[#This Row],[Clase_Vuelo]],pesosNumer!$B$3:$C$9,2,0)</f>
        <v>2</v>
      </c>
      <c r="H331">
        <v>2</v>
      </c>
      <c r="I331">
        <f>VLOOKUP(datos_transformados[[#This Row],[Promocion_Aplicada]],pesosNumer!$B$3:$C$11,2,0)</f>
        <v>0</v>
      </c>
      <c r="J331">
        <f>VLOOKUP(datos_transformados[[#This Row],[Estado_Reserva]],pesosNumer!$B$3:$C$15,2,0)</f>
        <v>0</v>
      </c>
      <c r="K331">
        <f>VLOOKUP(datos_transformados[[#This Row],[Estacionalidad]],pesosNumer!$B$3:$C$16,2,0)</f>
        <v>0</v>
      </c>
      <c r="L331">
        <f>VLOOKUP(datos_transformados[[#This Row],[Cancelacion_reserva]],pesosNumer!$B$3:$C$16,2,0)</f>
        <v>1</v>
      </c>
      <c r="M331">
        <v>4</v>
      </c>
      <c r="N331" s="15">
        <v>375.28500000000003</v>
      </c>
      <c r="O331" s="4">
        <v>250.19000000000003</v>
      </c>
    </row>
    <row r="332" spans="1:15" x14ac:dyDescent="0.25">
      <c r="A332">
        <v>35</v>
      </c>
      <c r="B332">
        <v>241</v>
      </c>
      <c r="C332">
        <v>3</v>
      </c>
      <c r="D332">
        <v>4</v>
      </c>
      <c r="E332" s="19">
        <f>VLOOKUP(datos_transformados[[#This Row],[Tipo_Paquete]],pesosNumer!$B$3:$C$6,2,0)</f>
        <v>2</v>
      </c>
      <c r="F332" s="4">
        <v>419.9</v>
      </c>
      <c r="G332">
        <f>VLOOKUP(datos_transformados[[#This Row],[Clase_Vuelo]],pesosNumer!$B$3:$C$9,2,0)</f>
        <v>1</v>
      </c>
      <c r="H332">
        <v>2</v>
      </c>
      <c r="I332">
        <f>VLOOKUP(datos_transformados[[#This Row],[Promocion_Aplicada]],pesosNumer!$B$3:$C$11,2,0)</f>
        <v>0</v>
      </c>
      <c r="J332">
        <f>VLOOKUP(datos_transformados[[#This Row],[Estado_Reserva]],pesosNumer!$B$3:$C$15,2,0)</f>
        <v>-1</v>
      </c>
      <c r="K332">
        <f>VLOOKUP(datos_transformados[[#This Row],[Estacionalidad]],pesosNumer!$B$3:$C$16,2,0)</f>
        <v>1</v>
      </c>
      <c r="L332">
        <f>VLOOKUP(datos_transformados[[#This Row],[Cancelacion_reserva]],pesosNumer!$B$3:$C$16,2,0)</f>
        <v>1</v>
      </c>
      <c r="M332">
        <v>5</v>
      </c>
      <c r="N332" s="15">
        <v>104.97499999999999</v>
      </c>
      <c r="O332" s="4">
        <v>139.96666666666667</v>
      </c>
    </row>
    <row r="333" spans="1:15" x14ac:dyDescent="0.25">
      <c r="A333">
        <v>46</v>
      </c>
      <c r="B333">
        <v>19</v>
      </c>
      <c r="C333">
        <v>13</v>
      </c>
      <c r="D333">
        <v>1</v>
      </c>
      <c r="E333" s="19">
        <f>VLOOKUP(datos_transformados[[#This Row],[Tipo_Paquete]],pesosNumer!$B$3:$C$6,2,0)</f>
        <v>1</v>
      </c>
      <c r="F333" s="4">
        <v>1577.12</v>
      </c>
      <c r="G333">
        <f>VLOOKUP(datos_transformados[[#This Row],[Clase_Vuelo]],pesosNumer!$B$3:$C$9,2,0)</f>
        <v>2</v>
      </c>
      <c r="H333">
        <v>12</v>
      </c>
      <c r="I333">
        <f>VLOOKUP(datos_transformados[[#This Row],[Promocion_Aplicada]],pesosNumer!$B$3:$C$11,2,0)</f>
        <v>0</v>
      </c>
      <c r="J333">
        <f>VLOOKUP(datos_transformados[[#This Row],[Estado_Reserva]],pesosNumer!$B$3:$C$15,2,0)</f>
        <v>0</v>
      </c>
      <c r="K333">
        <f>VLOOKUP(datos_transformados[[#This Row],[Estacionalidad]],pesosNumer!$B$3:$C$16,2,0)</f>
        <v>0</v>
      </c>
      <c r="L333">
        <f>VLOOKUP(datos_transformados[[#This Row],[Cancelacion_reserva]],pesosNumer!$B$3:$C$16,2,0)</f>
        <v>0</v>
      </c>
      <c r="M333">
        <v>5</v>
      </c>
      <c r="N333" s="15">
        <v>1577.12</v>
      </c>
      <c r="O333" s="4">
        <v>121.31692307692308</v>
      </c>
    </row>
    <row r="334" spans="1:15" x14ac:dyDescent="0.25">
      <c r="A334">
        <v>18</v>
      </c>
      <c r="B334">
        <v>306</v>
      </c>
      <c r="C334">
        <v>3</v>
      </c>
      <c r="D334">
        <v>4</v>
      </c>
      <c r="E334" s="19">
        <f>VLOOKUP(datos_transformados[[#This Row],[Tipo_Paquete]],pesosNumer!$B$3:$C$6,2,0)</f>
        <v>2</v>
      </c>
      <c r="F334" s="4">
        <v>856.86</v>
      </c>
      <c r="G334">
        <f>VLOOKUP(datos_transformados[[#This Row],[Clase_Vuelo]],pesosNumer!$B$3:$C$9,2,0)</f>
        <v>3</v>
      </c>
      <c r="H334">
        <v>2</v>
      </c>
      <c r="I334">
        <f>VLOOKUP(datos_transformados[[#This Row],[Promocion_Aplicada]],pesosNumer!$B$3:$C$11,2,0)</f>
        <v>0</v>
      </c>
      <c r="J334">
        <f>VLOOKUP(datos_transformados[[#This Row],[Estado_Reserva]],pesosNumer!$B$3:$C$15,2,0)</f>
        <v>-1</v>
      </c>
      <c r="K334">
        <f>VLOOKUP(datos_transformados[[#This Row],[Estacionalidad]],pesosNumer!$B$3:$C$16,2,0)</f>
        <v>0</v>
      </c>
      <c r="L334">
        <f>VLOOKUP(datos_transformados[[#This Row],[Cancelacion_reserva]],pesosNumer!$B$3:$C$16,2,0)</f>
        <v>1</v>
      </c>
      <c r="M334">
        <v>3</v>
      </c>
      <c r="N334" s="15">
        <v>214.215</v>
      </c>
      <c r="O334" s="4">
        <v>285.62</v>
      </c>
    </row>
    <row r="335" spans="1:15" x14ac:dyDescent="0.25">
      <c r="A335">
        <v>32</v>
      </c>
      <c r="B335">
        <v>61</v>
      </c>
      <c r="C335">
        <v>14</v>
      </c>
      <c r="D335">
        <v>2</v>
      </c>
      <c r="E335" s="19">
        <f>VLOOKUP(datos_transformados[[#This Row],[Tipo_Paquete]],pesosNumer!$B$3:$C$6,2,0)</f>
        <v>1</v>
      </c>
      <c r="F335" s="4">
        <v>511.17</v>
      </c>
      <c r="G335">
        <f>VLOOKUP(datos_transformados[[#This Row],[Clase_Vuelo]],pesosNumer!$B$3:$C$9,2,0)</f>
        <v>3</v>
      </c>
      <c r="H335">
        <v>13</v>
      </c>
      <c r="I335">
        <f>VLOOKUP(datos_transformados[[#This Row],[Promocion_Aplicada]],pesosNumer!$B$3:$C$11,2,0)</f>
        <v>1</v>
      </c>
      <c r="J335">
        <f>VLOOKUP(datos_transformados[[#This Row],[Estado_Reserva]],pesosNumer!$B$3:$C$15,2,0)</f>
        <v>-1</v>
      </c>
      <c r="K335">
        <f>VLOOKUP(datos_transformados[[#This Row],[Estacionalidad]],pesosNumer!$B$3:$C$16,2,0)</f>
        <v>1</v>
      </c>
      <c r="L335">
        <f>VLOOKUP(datos_transformados[[#This Row],[Cancelacion_reserva]],pesosNumer!$B$3:$C$16,2,0)</f>
        <v>1</v>
      </c>
      <c r="M335">
        <v>3</v>
      </c>
      <c r="N335" s="15">
        <v>255.58500000000001</v>
      </c>
      <c r="O335" s="4">
        <v>36.512142857142855</v>
      </c>
    </row>
    <row r="336" spans="1:15" x14ac:dyDescent="0.25">
      <c r="A336">
        <v>27</v>
      </c>
      <c r="B336">
        <v>20</v>
      </c>
      <c r="C336">
        <v>9</v>
      </c>
      <c r="D336">
        <v>2</v>
      </c>
      <c r="E336" s="19">
        <f>VLOOKUP(datos_transformados[[#This Row],[Tipo_Paquete]],pesosNumer!$B$3:$C$6,2,0)</f>
        <v>1</v>
      </c>
      <c r="F336" s="4">
        <v>492.93</v>
      </c>
      <c r="G336">
        <f>VLOOKUP(datos_transformados[[#This Row],[Clase_Vuelo]],pesosNumer!$B$3:$C$9,2,0)</f>
        <v>3</v>
      </c>
      <c r="H336">
        <v>8</v>
      </c>
      <c r="I336">
        <f>VLOOKUP(datos_transformados[[#This Row],[Promocion_Aplicada]],pesosNumer!$B$3:$C$11,2,0)</f>
        <v>0</v>
      </c>
      <c r="J336">
        <f>VLOOKUP(datos_transformados[[#This Row],[Estado_Reserva]],pesosNumer!$B$3:$C$15,2,0)</f>
        <v>0</v>
      </c>
      <c r="K336">
        <f>VLOOKUP(datos_transformados[[#This Row],[Estacionalidad]],pesosNumer!$B$3:$C$16,2,0)</f>
        <v>1</v>
      </c>
      <c r="L336">
        <f>VLOOKUP(datos_transformados[[#This Row],[Cancelacion_reserva]],pesosNumer!$B$3:$C$16,2,0)</f>
        <v>0</v>
      </c>
      <c r="M336">
        <v>2</v>
      </c>
      <c r="N336" s="15">
        <v>246.465</v>
      </c>
      <c r="O336" s="4">
        <v>54.77</v>
      </c>
    </row>
    <row r="337" spans="1:15" x14ac:dyDescent="0.25">
      <c r="A337">
        <v>24</v>
      </c>
      <c r="B337">
        <v>64</v>
      </c>
      <c r="C337">
        <v>14</v>
      </c>
      <c r="D337">
        <v>4</v>
      </c>
      <c r="E337" s="19">
        <f>VLOOKUP(datos_transformados[[#This Row],[Tipo_Paquete]],pesosNumer!$B$3:$C$6,2,0)</f>
        <v>2</v>
      </c>
      <c r="F337" s="4">
        <v>537.92999999999995</v>
      </c>
      <c r="G337">
        <f>VLOOKUP(datos_transformados[[#This Row],[Clase_Vuelo]],pesosNumer!$B$3:$C$9,2,0)</f>
        <v>1</v>
      </c>
      <c r="H337">
        <v>13</v>
      </c>
      <c r="I337">
        <f>VLOOKUP(datos_transformados[[#This Row],[Promocion_Aplicada]],pesosNumer!$B$3:$C$11,2,0)</f>
        <v>0</v>
      </c>
      <c r="J337">
        <f>VLOOKUP(datos_transformados[[#This Row],[Estado_Reserva]],pesosNumer!$B$3:$C$15,2,0)</f>
        <v>-1</v>
      </c>
      <c r="K337">
        <f>VLOOKUP(datos_transformados[[#This Row],[Estacionalidad]],pesosNumer!$B$3:$C$16,2,0)</f>
        <v>0</v>
      </c>
      <c r="L337">
        <f>VLOOKUP(datos_transformados[[#This Row],[Cancelacion_reserva]],pesosNumer!$B$3:$C$16,2,0)</f>
        <v>0</v>
      </c>
      <c r="M337">
        <v>2</v>
      </c>
      <c r="N337" s="15">
        <v>134.48249999999999</v>
      </c>
      <c r="O337" s="4">
        <v>38.423571428571428</v>
      </c>
    </row>
    <row r="338" spans="1:15" x14ac:dyDescent="0.25">
      <c r="A338">
        <v>27</v>
      </c>
      <c r="B338">
        <v>90</v>
      </c>
      <c r="C338">
        <v>10</v>
      </c>
      <c r="D338">
        <v>4</v>
      </c>
      <c r="E338" s="19">
        <f>VLOOKUP(datos_transformados[[#This Row],[Tipo_Paquete]],pesosNumer!$B$3:$C$6,2,0)</f>
        <v>3</v>
      </c>
      <c r="F338" s="4">
        <v>1548.11</v>
      </c>
      <c r="G338">
        <f>VLOOKUP(datos_transformados[[#This Row],[Clase_Vuelo]],pesosNumer!$B$3:$C$9,2,0)</f>
        <v>1</v>
      </c>
      <c r="H338">
        <v>9</v>
      </c>
      <c r="I338">
        <f>VLOOKUP(datos_transformados[[#This Row],[Promocion_Aplicada]],pesosNumer!$B$3:$C$11,2,0)</f>
        <v>1</v>
      </c>
      <c r="J338">
        <f>VLOOKUP(datos_transformados[[#This Row],[Estado_Reserva]],pesosNumer!$B$3:$C$15,2,0)</f>
        <v>-1</v>
      </c>
      <c r="K338">
        <f>VLOOKUP(datos_transformados[[#This Row],[Estacionalidad]],pesosNumer!$B$3:$C$16,2,0)</f>
        <v>1</v>
      </c>
      <c r="L338">
        <f>VLOOKUP(datos_transformados[[#This Row],[Cancelacion_reserva]],pesosNumer!$B$3:$C$16,2,0)</f>
        <v>0</v>
      </c>
      <c r="M338">
        <v>4</v>
      </c>
      <c r="N338" s="15">
        <v>387.02749999999997</v>
      </c>
      <c r="O338" s="4">
        <v>154.81099999999998</v>
      </c>
    </row>
    <row r="339" spans="1:15" x14ac:dyDescent="0.25">
      <c r="A339">
        <v>40</v>
      </c>
      <c r="B339">
        <v>19</v>
      </c>
      <c r="C339">
        <v>6</v>
      </c>
      <c r="D339">
        <v>3</v>
      </c>
      <c r="E339" s="19">
        <f>VLOOKUP(datos_transformados[[#This Row],[Tipo_Paquete]],pesosNumer!$B$3:$C$6,2,0)</f>
        <v>2</v>
      </c>
      <c r="F339" s="4">
        <v>1130.2</v>
      </c>
      <c r="G339">
        <f>VLOOKUP(datos_transformados[[#This Row],[Clase_Vuelo]],pesosNumer!$B$3:$C$9,2,0)</f>
        <v>3</v>
      </c>
      <c r="H339">
        <v>5</v>
      </c>
      <c r="I339">
        <f>VLOOKUP(datos_transformados[[#This Row],[Promocion_Aplicada]],pesosNumer!$B$3:$C$11,2,0)</f>
        <v>0</v>
      </c>
      <c r="J339">
        <f>VLOOKUP(datos_transformados[[#This Row],[Estado_Reserva]],pesosNumer!$B$3:$C$15,2,0)</f>
        <v>1</v>
      </c>
      <c r="K339">
        <f>VLOOKUP(datos_transformados[[#This Row],[Estacionalidad]],pesosNumer!$B$3:$C$16,2,0)</f>
        <v>1</v>
      </c>
      <c r="L339">
        <f>VLOOKUP(datos_transformados[[#This Row],[Cancelacion_reserva]],pesosNumer!$B$3:$C$16,2,0)</f>
        <v>1</v>
      </c>
      <c r="M339">
        <v>3</v>
      </c>
      <c r="N339" s="15">
        <v>376.73333333333335</v>
      </c>
      <c r="O339" s="4">
        <v>188.36666666666667</v>
      </c>
    </row>
    <row r="340" spans="1:15" x14ac:dyDescent="0.25">
      <c r="A340">
        <v>41</v>
      </c>
      <c r="B340">
        <v>97</v>
      </c>
      <c r="C340">
        <v>14</v>
      </c>
      <c r="D340">
        <v>4</v>
      </c>
      <c r="E340" s="19">
        <f>VLOOKUP(datos_transformados[[#This Row],[Tipo_Paquete]],pesosNumer!$B$3:$C$6,2,0)</f>
        <v>1</v>
      </c>
      <c r="F340" s="4">
        <v>1952.58</v>
      </c>
      <c r="G340">
        <f>VLOOKUP(datos_transformados[[#This Row],[Clase_Vuelo]],pesosNumer!$B$3:$C$9,2,0)</f>
        <v>1</v>
      </c>
      <c r="H340">
        <v>13</v>
      </c>
      <c r="I340">
        <f>VLOOKUP(datos_transformados[[#This Row],[Promocion_Aplicada]],pesosNumer!$B$3:$C$11,2,0)</f>
        <v>1</v>
      </c>
      <c r="J340">
        <f>VLOOKUP(datos_transformados[[#This Row],[Estado_Reserva]],pesosNumer!$B$3:$C$15,2,0)</f>
        <v>1</v>
      </c>
      <c r="K340">
        <f>VLOOKUP(datos_transformados[[#This Row],[Estacionalidad]],pesosNumer!$B$3:$C$16,2,0)</f>
        <v>0</v>
      </c>
      <c r="L340">
        <f>VLOOKUP(datos_transformados[[#This Row],[Cancelacion_reserva]],pesosNumer!$B$3:$C$16,2,0)</f>
        <v>0</v>
      </c>
      <c r="M340">
        <v>3</v>
      </c>
      <c r="N340" s="15">
        <v>488.14499999999998</v>
      </c>
      <c r="O340" s="4">
        <v>139.47</v>
      </c>
    </row>
    <row r="341" spans="1:15" x14ac:dyDescent="0.25">
      <c r="A341">
        <v>24</v>
      </c>
      <c r="B341">
        <v>65</v>
      </c>
      <c r="C341">
        <v>13</v>
      </c>
      <c r="D341">
        <v>4</v>
      </c>
      <c r="E341" s="19">
        <f>VLOOKUP(datos_transformados[[#This Row],[Tipo_Paquete]],pesosNumer!$B$3:$C$6,2,0)</f>
        <v>2</v>
      </c>
      <c r="F341" s="4">
        <v>1453.46</v>
      </c>
      <c r="G341">
        <f>VLOOKUP(datos_transformados[[#This Row],[Clase_Vuelo]],pesosNumer!$B$3:$C$9,2,0)</f>
        <v>3</v>
      </c>
      <c r="H341">
        <v>12</v>
      </c>
      <c r="I341">
        <f>VLOOKUP(datos_transformados[[#This Row],[Promocion_Aplicada]],pesosNumer!$B$3:$C$11,2,0)</f>
        <v>1</v>
      </c>
      <c r="J341">
        <f>VLOOKUP(datos_transformados[[#This Row],[Estado_Reserva]],pesosNumer!$B$3:$C$15,2,0)</f>
        <v>0</v>
      </c>
      <c r="K341">
        <f>VLOOKUP(datos_transformados[[#This Row],[Estacionalidad]],pesosNumer!$B$3:$C$16,2,0)</f>
        <v>0</v>
      </c>
      <c r="L341">
        <f>VLOOKUP(datos_transformados[[#This Row],[Cancelacion_reserva]],pesosNumer!$B$3:$C$16,2,0)</f>
        <v>0</v>
      </c>
      <c r="M341">
        <v>4</v>
      </c>
      <c r="N341" s="15">
        <v>363.36500000000001</v>
      </c>
      <c r="O341" s="4">
        <v>111.80461538461539</v>
      </c>
    </row>
    <row r="342" spans="1:15" x14ac:dyDescent="0.25">
      <c r="A342">
        <v>62</v>
      </c>
      <c r="B342">
        <v>26</v>
      </c>
      <c r="C342">
        <v>7</v>
      </c>
      <c r="D342">
        <v>3</v>
      </c>
      <c r="E342" s="19">
        <f>VLOOKUP(datos_transformados[[#This Row],[Tipo_Paquete]],pesosNumer!$B$3:$C$6,2,0)</f>
        <v>2</v>
      </c>
      <c r="F342" s="4">
        <v>1447.17</v>
      </c>
      <c r="G342">
        <f>VLOOKUP(datos_transformados[[#This Row],[Clase_Vuelo]],pesosNumer!$B$3:$C$9,2,0)</f>
        <v>3</v>
      </c>
      <c r="H342">
        <v>6</v>
      </c>
      <c r="I342">
        <f>VLOOKUP(datos_transformados[[#This Row],[Promocion_Aplicada]],pesosNumer!$B$3:$C$11,2,0)</f>
        <v>0</v>
      </c>
      <c r="J342">
        <f>VLOOKUP(datos_transformados[[#This Row],[Estado_Reserva]],pesosNumer!$B$3:$C$15,2,0)</f>
        <v>-1</v>
      </c>
      <c r="K342">
        <f>VLOOKUP(datos_transformados[[#This Row],[Estacionalidad]],pesosNumer!$B$3:$C$16,2,0)</f>
        <v>0</v>
      </c>
      <c r="L342">
        <f>VLOOKUP(datos_transformados[[#This Row],[Cancelacion_reserva]],pesosNumer!$B$3:$C$16,2,0)</f>
        <v>1</v>
      </c>
      <c r="M342">
        <v>2</v>
      </c>
      <c r="N342" s="15">
        <v>482.39000000000004</v>
      </c>
      <c r="O342" s="4">
        <v>206.73857142857145</v>
      </c>
    </row>
    <row r="343" spans="1:15" x14ac:dyDescent="0.25">
      <c r="A343">
        <v>48</v>
      </c>
      <c r="B343">
        <v>118</v>
      </c>
      <c r="C343">
        <v>8</v>
      </c>
      <c r="D343">
        <v>3</v>
      </c>
      <c r="E343" s="19">
        <f>VLOOKUP(datos_transformados[[#This Row],[Tipo_Paquete]],pesosNumer!$B$3:$C$6,2,0)</f>
        <v>2</v>
      </c>
      <c r="F343" s="4">
        <v>887.51</v>
      </c>
      <c r="G343">
        <f>VLOOKUP(datos_transformados[[#This Row],[Clase_Vuelo]],pesosNumer!$B$3:$C$9,2,0)</f>
        <v>1</v>
      </c>
      <c r="H343">
        <v>7</v>
      </c>
      <c r="I343">
        <f>VLOOKUP(datos_transformados[[#This Row],[Promocion_Aplicada]],pesosNumer!$B$3:$C$11,2,0)</f>
        <v>0</v>
      </c>
      <c r="J343">
        <f>VLOOKUP(datos_transformados[[#This Row],[Estado_Reserva]],pesosNumer!$B$3:$C$15,2,0)</f>
        <v>-1</v>
      </c>
      <c r="K343">
        <f>VLOOKUP(datos_transformados[[#This Row],[Estacionalidad]],pesosNumer!$B$3:$C$16,2,0)</f>
        <v>0</v>
      </c>
      <c r="L343">
        <f>VLOOKUP(datos_transformados[[#This Row],[Cancelacion_reserva]],pesosNumer!$B$3:$C$16,2,0)</f>
        <v>1</v>
      </c>
      <c r="M343">
        <v>1</v>
      </c>
      <c r="N343" s="15">
        <v>295.83666666666664</v>
      </c>
      <c r="O343" s="4">
        <v>110.93875</v>
      </c>
    </row>
    <row r="344" spans="1:15" x14ac:dyDescent="0.25">
      <c r="A344">
        <v>60</v>
      </c>
      <c r="B344">
        <v>44</v>
      </c>
      <c r="C344">
        <v>3</v>
      </c>
      <c r="D344">
        <v>2</v>
      </c>
      <c r="E344" s="19">
        <f>VLOOKUP(datos_transformados[[#This Row],[Tipo_Paquete]],pesosNumer!$B$3:$C$6,2,0)</f>
        <v>1</v>
      </c>
      <c r="F344" s="4">
        <v>788.95</v>
      </c>
      <c r="G344">
        <f>VLOOKUP(datos_transformados[[#This Row],[Clase_Vuelo]],pesosNumer!$B$3:$C$9,2,0)</f>
        <v>1</v>
      </c>
      <c r="H344">
        <v>2</v>
      </c>
      <c r="I344">
        <f>VLOOKUP(datos_transformados[[#This Row],[Promocion_Aplicada]],pesosNumer!$B$3:$C$11,2,0)</f>
        <v>0</v>
      </c>
      <c r="J344">
        <f>VLOOKUP(datos_transformados[[#This Row],[Estado_Reserva]],pesosNumer!$B$3:$C$15,2,0)</f>
        <v>-1</v>
      </c>
      <c r="K344">
        <f>VLOOKUP(datos_transformados[[#This Row],[Estacionalidad]],pesosNumer!$B$3:$C$16,2,0)</f>
        <v>0</v>
      </c>
      <c r="L344">
        <f>VLOOKUP(datos_transformados[[#This Row],[Cancelacion_reserva]],pesosNumer!$B$3:$C$16,2,0)</f>
        <v>1</v>
      </c>
      <c r="M344">
        <v>4</v>
      </c>
      <c r="N344" s="15">
        <v>394.47500000000002</v>
      </c>
      <c r="O344" s="4">
        <v>262.98333333333335</v>
      </c>
    </row>
    <row r="345" spans="1:15" x14ac:dyDescent="0.25">
      <c r="A345">
        <v>48</v>
      </c>
      <c r="B345">
        <v>11</v>
      </c>
      <c r="C345">
        <v>7</v>
      </c>
      <c r="D345">
        <v>1</v>
      </c>
      <c r="E345" s="19">
        <f>VLOOKUP(datos_transformados[[#This Row],[Tipo_Paquete]],pesosNumer!$B$3:$C$6,2,0)</f>
        <v>2</v>
      </c>
      <c r="F345" s="4">
        <v>503.56</v>
      </c>
      <c r="G345">
        <f>VLOOKUP(datos_transformados[[#This Row],[Clase_Vuelo]],pesosNumer!$B$3:$C$9,2,0)</f>
        <v>1</v>
      </c>
      <c r="H345">
        <v>6</v>
      </c>
      <c r="I345">
        <f>VLOOKUP(datos_transformados[[#This Row],[Promocion_Aplicada]],pesosNumer!$B$3:$C$11,2,0)</f>
        <v>0</v>
      </c>
      <c r="J345">
        <f>VLOOKUP(datos_transformados[[#This Row],[Estado_Reserva]],pesosNumer!$B$3:$C$15,2,0)</f>
        <v>0</v>
      </c>
      <c r="K345">
        <f>VLOOKUP(datos_transformados[[#This Row],[Estacionalidad]],pesosNumer!$B$3:$C$16,2,0)</f>
        <v>0</v>
      </c>
      <c r="L345">
        <f>VLOOKUP(datos_transformados[[#This Row],[Cancelacion_reserva]],pesosNumer!$B$3:$C$16,2,0)</f>
        <v>0</v>
      </c>
      <c r="M345">
        <v>2</v>
      </c>
      <c r="N345" s="15">
        <v>503.56</v>
      </c>
      <c r="O345" s="4">
        <v>71.937142857142859</v>
      </c>
    </row>
    <row r="346" spans="1:15" x14ac:dyDescent="0.25">
      <c r="A346">
        <v>31</v>
      </c>
      <c r="B346">
        <v>142</v>
      </c>
      <c r="C346">
        <v>7</v>
      </c>
      <c r="D346">
        <v>2</v>
      </c>
      <c r="E346" s="19">
        <f>VLOOKUP(datos_transformados[[#This Row],[Tipo_Paquete]],pesosNumer!$B$3:$C$6,2,0)</f>
        <v>1</v>
      </c>
      <c r="F346" s="4">
        <v>1382.34</v>
      </c>
      <c r="G346">
        <f>VLOOKUP(datos_transformados[[#This Row],[Clase_Vuelo]],pesosNumer!$B$3:$C$9,2,0)</f>
        <v>3</v>
      </c>
      <c r="H346">
        <v>6</v>
      </c>
      <c r="I346">
        <f>VLOOKUP(datos_transformados[[#This Row],[Promocion_Aplicada]],pesosNumer!$B$3:$C$11,2,0)</f>
        <v>1</v>
      </c>
      <c r="J346">
        <f>VLOOKUP(datos_transformados[[#This Row],[Estado_Reserva]],pesosNumer!$B$3:$C$15,2,0)</f>
        <v>1</v>
      </c>
      <c r="K346">
        <f>VLOOKUP(datos_transformados[[#This Row],[Estacionalidad]],pesosNumer!$B$3:$C$16,2,0)</f>
        <v>0</v>
      </c>
      <c r="L346">
        <f>VLOOKUP(datos_transformados[[#This Row],[Cancelacion_reserva]],pesosNumer!$B$3:$C$16,2,0)</f>
        <v>1</v>
      </c>
      <c r="M346">
        <v>2</v>
      </c>
      <c r="N346" s="15">
        <v>691.17</v>
      </c>
      <c r="O346" s="4">
        <v>197.47714285714284</v>
      </c>
    </row>
    <row r="347" spans="1:15" x14ac:dyDescent="0.25">
      <c r="A347">
        <v>37</v>
      </c>
      <c r="B347">
        <v>60</v>
      </c>
      <c r="C347">
        <v>11</v>
      </c>
      <c r="D347">
        <v>4</v>
      </c>
      <c r="E347" s="19">
        <f>VLOOKUP(datos_transformados[[#This Row],[Tipo_Paquete]],pesosNumer!$B$3:$C$6,2,0)</f>
        <v>2</v>
      </c>
      <c r="F347" s="4">
        <v>1920.32</v>
      </c>
      <c r="G347">
        <f>VLOOKUP(datos_transformados[[#This Row],[Clase_Vuelo]],pesosNumer!$B$3:$C$9,2,0)</f>
        <v>2</v>
      </c>
      <c r="H347">
        <v>10</v>
      </c>
      <c r="I347">
        <f>VLOOKUP(datos_transformados[[#This Row],[Promocion_Aplicada]],pesosNumer!$B$3:$C$11,2,0)</f>
        <v>1</v>
      </c>
      <c r="J347">
        <f>VLOOKUP(datos_transformados[[#This Row],[Estado_Reserva]],pesosNumer!$B$3:$C$15,2,0)</f>
        <v>-1</v>
      </c>
      <c r="K347">
        <f>VLOOKUP(datos_transformados[[#This Row],[Estacionalidad]],pesosNumer!$B$3:$C$16,2,0)</f>
        <v>0</v>
      </c>
      <c r="L347">
        <f>VLOOKUP(datos_transformados[[#This Row],[Cancelacion_reserva]],pesosNumer!$B$3:$C$16,2,0)</f>
        <v>0</v>
      </c>
      <c r="M347">
        <v>4</v>
      </c>
      <c r="N347" s="15">
        <v>480.08</v>
      </c>
      <c r="O347" s="4">
        <v>174.57454545454544</v>
      </c>
    </row>
    <row r="348" spans="1:15" x14ac:dyDescent="0.25">
      <c r="A348">
        <v>39</v>
      </c>
      <c r="B348">
        <v>302</v>
      </c>
      <c r="C348">
        <v>9</v>
      </c>
      <c r="D348">
        <v>1</v>
      </c>
      <c r="E348" s="19">
        <f>VLOOKUP(datos_transformados[[#This Row],[Tipo_Paquete]],pesosNumer!$B$3:$C$6,2,0)</f>
        <v>3</v>
      </c>
      <c r="F348" s="4">
        <v>1730.56</v>
      </c>
      <c r="G348">
        <f>VLOOKUP(datos_transformados[[#This Row],[Clase_Vuelo]],pesosNumer!$B$3:$C$9,2,0)</f>
        <v>1</v>
      </c>
      <c r="H348">
        <v>8</v>
      </c>
      <c r="I348">
        <f>VLOOKUP(datos_transformados[[#This Row],[Promocion_Aplicada]],pesosNumer!$B$3:$C$11,2,0)</f>
        <v>1</v>
      </c>
      <c r="J348">
        <f>VLOOKUP(datos_transformados[[#This Row],[Estado_Reserva]],pesosNumer!$B$3:$C$15,2,0)</f>
        <v>1</v>
      </c>
      <c r="K348">
        <f>VLOOKUP(datos_transformados[[#This Row],[Estacionalidad]],pesosNumer!$B$3:$C$16,2,0)</f>
        <v>0</v>
      </c>
      <c r="L348">
        <f>VLOOKUP(datos_transformados[[#This Row],[Cancelacion_reserva]],pesosNumer!$B$3:$C$16,2,0)</f>
        <v>0</v>
      </c>
      <c r="M348">
        <v>2</v>
      </c>
      <c r="N348" s="15">
        <v>1730.56</v>
      </c>
      <c r="O348" s="4">
        <v>192.28444444444443</v>
      </c>
    </row>
    <row r="349" spans="1:15" x14ac:dyDescent="0.25">
      <c r="A349">
        <v>56</v>
      </c>
      <c r="B349">
        <v>21</v>
      </c>
      <c r="C349">
        <v>4</v>
      </c>
      <c r="D349">
        <v>2</v>
      </c>
      <c r="E349" s="19">
        <f>VLOOKUP(datos_transformados[[#This Row],[Tipo_Paquete]],pesosNumer!$B$3:$C$6,2,0)</f>
        <v>3</v>
      </c>
      <c r="F349" s="4">
        <v>595.12</v>
      </c>
      <c r="G349">
        <f>VLOOKUP(datos_transformados[[#This Row],[Clase_Vuelo]],pesosNumer!$B$3:$C$9,2,0)</f>
        <v>1</v>
      </c>
      <c r="H349">
        <v>3</v>
      </c>
      <c r="I349">
        <f>VLOOKUP(datos_transformados[[#This Row],[Promocion_Aplicada]],pesosNumer!$B$3:$C$11,2,0)</f>
        <v>1</v>
      </c>
      <c r="J349">
        <f>VLOOKUP(datos_transformados[[#This Row],[Estado_Reserva]],pesosNumer!$B$3:$C$15,2,0)</f>
        <v>-1</v>
      </c>
      <c r="K349">
        <f>VLOOKUP(datos_transformados[[#This Row],[Estacionalidad]],pesosNumer!$B$3:$C$16,2,0)</f>
        <v>1</v>
      </c>
      <c r="L349">
        <f>VLOOKUP(datos_transformados[[#This Row],[Cancelacion_reserva]],pesosNumer!$B$3:$C$16,2,0)</f>
        <v>1</v>
      </c>
      <c r="M349">
        <v>2</v>
      </c>
      <c r="N349" s="15">
        <v>297.56</v>
      </c>
      <c r="O349" s="4">
        <v>148.78</v>
      </c>
    </row>
    <row r="350" spans="1:15" x14ac:dyDescent="0.25">
      <c r="A350">
        <v>33</v>
      </c>
      <c r="B350">
        <v>165</v>
      </c>
      <c r="C350">
        <v>14</v>
      </c>
      <c r="D350">
        <v>4</v>
      </c>
      <c r="E350" s="19">
        <f>VLOOKUP(datos_transformados[[#This Row],[Tipo_Paquete]],pesosNumer!$B$3:$C$6,2,0)</f>
        <v>1</v>
      </c>
      <c r="F350" s="4">
        <v>1239.67</v>
      </c>
      <c r="G350">
        <f>VLOOKUP(datos_transformados[[#This Row],[Clase_Vuelo]],pesosNumer!$B$3:$C$9,2,0)</f>
        <v>1</v>
      </c>
      <c r="H350">
        <v>13</v>
      </c>
      <c r="I350">
        <f>VLOOKUP(datos_transformados[[#This Row],[Promocion_Aplicada]],pesosNumer!$B$3:$C$11,2,0)</f>
        <v>0</v>
      </c>
      <c r="J350">
        <f>VLOOKUP(datos_transformados[[#This Row],[Estado_Reserva]],pesosNumer!$B$3:$C$15,2,0)</f>
        <v>-1</v>
      </c>
      <c r="K350">
        <f>VLOOKUP(datos_transformados[[#This Row],[Estacionalidad]],pesosNumer!$B$3:$C$16,2,0)</f>
        <v>0</v>
      </c>
      <c r="L350">
        <f>VLOOKUP(datos_transformados[[#This Row],[Cancelacion_reserva]],pesosNumer!$B$3:$C$16,2,0)</f>
        <v>0</v>
      </c>
      <c r="M350">
        <v>4</v>
      </c>
      <c r="N350" s="15">
        <v>309.91750000000002</v>
      </c>
      <c r="O350" s="4">
        <v>88.547857142857154</v>
      </c>
    </row>
    <row r="351" spans="1:15" x14ac:dyDescent="0.25">
      <c r="A351">
        <v>60</v>
      </c>
      <c r="B351">
        <v>326</v>
      </c>
      <c r="C351">
        <v>1</v>
      </c>
      <c r="D351">
        <v>1</v>
      </c>
      <c r="E351" s="19">
        <f>VLOOKUP(datos_transformados[[#This Row],[Tipo_Paquete]],pesosNumer!$B$3:$C$6,2,0)</f>
        <v>1</v>
      </c>
      <c r="F351" s="4">
        <v>580.1</v>
      </c>
      <c r="G351">
        <f>VLOOKUP(datos_transformados[[#This Row],[Clase_Vuelo]],pesosNumer!$B$3:$C$9,2,0)</f>
        <v>3</v>
      </c>
      <c r="H351">
        <v>0</v>
      </c>
      <c r="I351">
        <f>VLOOKUP(datos_transformados[[#This Row],[Promocion_Aplicada]],pesosNumer!$B$3:$C$11,2,0)</f>
        <v>0</v>
      </c>
      <c r="J351">
        <f>VLOOKUP(datos_transformados[[#This Row],[Estado_Reserva]],pesosNumer!$B$3:$C$15,2,0)</f>
        <v>-1</v>
      </c>
      <c r="K351">
        <f>VLOOKUP(datos_transformados[[#This Row],[Estacionalidad]],pesosNumer!$B$3:$C$16,2,0)</f>
        <v>1</v>
      </c>
      <c r="L351">
        <f>VLOOKUP(datos_transformados[[#This Row],[Cancelacion_reserva]],pesosNumer!$B$3:$C$16,2,0)</f>
        <v>1</v>
      </c>
      <c r="M351">
        <v>3</v>
      </c>
      <c r="N351" s="15">
        <v>580.1</v>
      </c>
      <c r="O351" s="4">
        <v>580.1</v>
      </c>
    </row>
    <row r="352" spans="1:15" x14ac:dyDescent="0.25">
      <c r="A352">
        <v>20</v>
      </c>
      <c r="B352">
        <v>3</v>
      </c>
      <c r="C352">
        <v>4</v>
      </c>
      <c r="D352">
        <v>4</v>
      </c>
      <c r="E352" s="19">
        <f>VLOOKUP(datos_transformados[[#This Row],[Tipo_Paquete]],pesosNumer!$B$3:$C$6,2,0)</f>
        <v>2</v>
      </c>
      <c r="F352" s="4">
        <v>1239.23</v>
      </c>
      <c r="G352">
        <f>VLOOKUP(datos_transformados[[#This Row],[Clase_Vuelo]],pesosNumer!$B$3:$C$9,2,0)</f>
        <v>2</v>
      </c>
      <c r="H352">
        <v>3</v>
      </c>
      <c r="I352">
        <f>VLOOKUP(datos_transformados[[#This Row],[Promocion_Aplicada]],pesosNumer!$B$3:$C$11,2,0)</f>
        <v>0</v>
      </c>
      <c r="J352">
        <f>VLOOKUP(datos_transformados[[#This Row],[Estado_Reserva]],pesosNumer!$B$3:$C$15,2,0)</f>
        <v>0</v>
      </c>
      <c r="K352">
        <f>VLOOKUP(datos_transformados[[#This Row],[Estacionalidad]],pesosNumer!$B$3:$C$16,2,0)</f>
        <v>0</v>
      </c>
      <c r="L352">
        <f>VLOOKUP(datos_transformados[[#This Row],[Cancelacion_reserva]],pesosNumer!$B$3:$C$16,2,0)</f>
        <v>0</v>
      </c>
      <c r="M352">
        <v>4</v>
      </c>
      <c r="N352" s="15">
        <v>309.8075</v>
      </c>
      <c r="O352" s="4">
        <v>309.8075</v>
      </c>
    </row>
    <row r="353" spans="1:15" x14ac:dyDescent="0.25">
      <c r="A353">
        <v>20</v>
      </c>
      <c r="B353">
        <v>5</v>
      </c>
      <c r="C353">
        <v>12</v>
      </c>
      <c r="D353">
        <v>1</v>
      </c>
      <c r="E353" s="19">
        <f>VLOOKUP(datos_transformados[[#This Row],[Tipo_Paquete]],pesosNumer!$B$3:$C$6,2,0)</f>
        <v>2</v>
      </c>
      <c r="F353" s="4">
        <v>949.17</v>
      </c>
      <c r="G353">
        <f>VLOOKUP(datos_transformados[[#This Row],[Clase_Vuelo]],pesosNumer!$B$3:$C$9,2,0)</f>
        <v>3</v>
      </c>
      <c r="H353">
        <v>11</v>
      </c>
      <c r="I353">
        <f>VLOOKUP(datos_transformados[[#This Row],[Promocion_Aplicada]],pesosNumer!$B$3:$C$11,2,0)</f>
        <v>0</v>
      </c>
      <c r="J353">
        <f>VLOOKUP(datos_transformados[[#This Row],[Estado_Reserva]],pesosNumer!$B$3:$C$15,2,0)</f>
        <v>-1</v>
      </c>
      <c r="K353">
        <f>VLOOKUP(datos_transformados[[#This Row],[Estacionalidad]],pesosNumer!$B$3:$C$16,2,0)</f>
        <v>1</v>
      </c>
      <c r="L353">
        <f>VLOOKUP(datos_transformados[[#This Row],[Cancelacion_reserva]],pesosNumer!$B$3:$C$16,2,0)</f>
        <v>1</v>
      </c>
      <c r="M353">
        <v>2</v>
      </c>
      <c r="N353" s="15">
        <v>949.17</v>
      </c>
      <c r="O353" s="4">
        <v>79.097499999999997</v>
      </c>
    </row>
    <row r="354" spans="1:15" x14ac:dyDescent="0.25">
      <c r="A354">
        <v>44</v>
      </c>
      <c r="B354">
        <v>32</v>
      </c>
      <c r="C354">
        <v>7</v>
      </c>
      <c r="D354">
        <v>2</v>
      </c>
      <c r="E354" s="19">
        <f>VLOOKUP(datos_transformados[[#This Row],[Tipo_Paquete]],pesosNumer!$B$3:$C$6,2,0)</f>
        <v>1</v>
      </c>
      <c r="F354" s="4">
        <v>797.67</v>
      </c>
      <c r="G354">
        <f>VLOOKUP(datos_transformados[[#This Row],[Clase_Vuelo]],pesosNumer!$B$3:$C$9,2,0)</f>
        <v>3</v>
      </c>
      <c r="H354">
        <v>6</v>
      </c>
      <c r="I354">
        <f>VLOOKUP(datos_transformados[[#This Row],[Promocion_Aplicada]],pesosNumer!$B$3:$C$11,2,0)</f>
        <v>1</v>
      </c>
      <c r="J354">
        <f>VLOOKUP(datos_transformados[[#This Row],[Estado_Reserva]],pesosNumer!$B$3:$C$15,2,0)</f>
        <v>0</v>
      </c>
      <c r="K354">
        <f>VLOOKUP(datos_transformados[[#This Row],[Estacionalidad]],pesosNumer!$B$3:$C$16,2,0)</f>
        <v>1</v>
      </c>
      <c r="L354">
        <f>VLOOKUP(datos_transformados[[#This Row],[Cancelacion_reserva]],pesosNumer!$B$3:$C$16,2,0)</f>
        <v>0</v>
      </c>
      <c r="M354">
        <v>4</v>
      </c>
      <c r="N354" s="15">
        <v>398.83499999999998</v>
      </c>
      <c r="O354" s="4">
        <v>113.95285714285714</v>
      </c>
    </row>
    <row r="355" spans="1:15" x14ac:dyDescent="0.25">
      <c r="A355">
        <v>38</v>
      </c>
      <c r="B355">
        <v>160</v>
      </c>
      <c r="C355">
        <v>10</v>
      </c>
      <c r="D355">
        <v>1</v>
      </c>
      <c r="E355" s="19">
        <f>VLOOKUP(datos_transformados[[#This Row],[Tipo_Paquete]],pesosNumer!$B$3:$C$6,2,0)</f>
        <v>3</v>
      </c>
      <c r="F355" s="4">
        <v>1341.86</v>
      </c>
      <c r="G355">
        <f>VLOOKUP(datos_transformados[[#This Row],[Clase_Vuelo]],pesosNumer!$B$3:$C$9,2,0)</f>
        <v>1</v>
      </c>
      <c r="H355">
        <v>9</v>
      </c>
      <c r="I355">
        <f>VLOOKUP(datos_transformados[[#This Row],[Promocion_Aplicada]],pesosNumer!$B$3:$C$11,2,0)</f>
        <v>1</v>
      </c>
      <c r="J355">
        <f>VLOOKUP(datos_transformados[[#This Row],[Estado_Reserva]],pesosNumer!$B$3:$C$15,2,0)</f>
        <v>1</v>
      </c>
      <c r="K355">
        <f>VLOOKUP(datos_transformados[[#This Row],[Estacionalidad]],pesosNumer!$B$3:$C$16,2,0)</f>
        <v>1</v>
      </c>
      <c r="L355">
        <f>VLOOKUP(datos_transformados[[#This Row],[Cancelacion_reserva]],pesosNumer!$B$3:$C$16,2,0)</f>
        <v>0</v>
      </c>
      <c r="M355">
        <v>3</v>
      </c>
      <c r="N355" s="15">
        <v>1341.86</v>
      </c>
      <c r="O355" s="4">
        <v>134.18599999999998</v>
      </c>
    </row>
    <row r="356" spans="1:15" x14ac:dyDescent="0.25">
      <c r="A356">
        <v>34</v>
      </c>
      <c r="B356">
        <v>285</v>
      </c>
      <c r="C356">
        <v>12</v>
      </c>
      <c r="D356">
        <v>4</v>
      </c>
      <c r="E356" s="19">
        <f>VLOOKUP(datos_transformados[[#This Row],[Tipo_Paquete]],pesosNumer!$B$3:$C$6,2,0)</f>
        <v>1</v>
      </c>
      <c r="F356" s="4">
        <v>1003.4</v>
      </c>
      <c r="G356">
        <f>VLOOKUP(datos_transformados[[#This Row],[Clase_Vuelo]],pesosNumer!$B$3:$C$9,2,0)</f>
        <v>2</v>
      </c>
      <c r="H356">
        <v>11</v>
      </c>
      <c r="I356">
        <f>VLOOKUP(datos_transformados[[#This Row],[Promocion_Aplicada]],pesosNumer!$B$3:$C$11,2,0)</f>
        <v>0</v>
      </c>
      <c r="J356">
        <f>VLOOKUP(datos_transformados[[#This Row],[Estado_Reserva]],pesosNumer!$B$3:$C$15,2,0)</f>
        <v>0</v>
      </c>
      <c r="K356">
        <f>VLOOKUP(datos_transformados[[#This Row],[Estacionalidad]],pesosNumer!$B$3:$C$16,2,0)</f>
        <v>0</v>
      </c>
      <c r="L356">
        <f>VLOOKUP(datos_transformados[[#This Row],[Cancelacion_reserva]],pesosNumer!$B$3:$C$16,2,0)</f>
        <v>0</v>
      </c>
      <c r="M356">
        <v>4</v>
      </c>
      <c r="N356" s="15">
        <v>250.85</v>
      </c>
      <c r="O356" s="4">
        <v>83.61666666666666</v>
      </c>
    </row>
    <row r="357" spans="1:15" x14ac:dyDescent="0.25">
      <c r="A357">
        <v>52</v>
      </c>
      <c r="B357">
        <v>178</v>
      </c>
      <c r="C357">
        <v>5</v>
      </c>
      <c r="D357">
        <v>1</v>
      </c>
      <c r="E357" s="19">
        <f>VLOOKUP(datos_transformados[[#This Row],[Tipo_Paquete]],pesosNumer!$B$3:$C$6,2,0)</f>
        <v>2</v>
      </c>
      <c r="F357" s="4">
        <v>1507.37</v>
      </c>
      <c r="G357">
        <f>VLOOKUP(datos_transformados[[#This Row],[Clase_Vuelo]],pesosNumer!$B$3:$C$9,2,0)</f>
        <v>3</v>
      </c>
      <c r="H357">
        <v>4</v>
      </c>
      <c r="I357">
        <f>VLOOKUP(datos_transformados[[#This Row],[Promocion_Aplicada]],pesosNumer!$B$3:$C$11,2,0)</f>
        <v>0</v>
      </c>
      <c r="J357">
        <f>VLOOKUP(datos_transformados[[#This Row],[Estado_Reserva]],pesosNumer!$B$3:$C$15,2,0)</f>
        <v>-1</v>
      </c>
      <c r="K357">
        <f>VLOOKUP(datos_transformados[[#This Row],[Estacionalidad]],pesosNumer!$B$3:$C$16,2,0)</f>
        <v>1</v>
      </c>
      <c r="L357">
        <f>VLOOKUP(datos_transformados[[#This Row],[Cancelacion_reserva]],pesosNumer!$B$3:$C$16,2,0)</f>
        <v>1</v>
      </c>
      <c r="M357">
        <v>4</v>
      </c>
      <c r="N357" s="15">
        <v>1507.37</v>
      </c>
      <c r="O357" s="4">
        <v>301.47399999999999</v>
      </c>
    </row>
    <row r="358" spans="1:15" x14ac:dyDescent="0.25">
      <c r="A358">
        <v>18</v>
      </c>
      <c r="B358">
        <v>230</v>
      </c>
      <c r="C358">
        <v>3</v>
      </c>
      <c r="D358">
        <v>3</v>
      </c>
      <c r="E358" s="19">
        <f>VLOOKUP(datos_transformados[[#This Row],[Tipo_Paquete]],pesosNumer!$B$3:$C$6,2,0)</f>
        <v>3</v>
      </c>
      <c r="F358" s="4">
        <v>1700.89</v>
      </c>
      <c r="G358">
        <f>VLOOKUP(datos_transformados[[#This Row],[Clase_Vuelo]],pesosNumer!$B$3:$C$9,2,0)</f>
        <v>2</v>
      </c>
      <c r="H358">
        <v>2</v>
      </c>
      <c r="I358">
        <f>VLOOKUP(datos_transformados[[#This Row],[Promocion_Aplicada]],pesosNumer!$B$3:$C$11,2,0)</f>
        <v>1</v>
      </c>
      <c r="J358">
        <f>VLOOKUP(datos_transformados[[#This Row],[Estado_Reserva]],pesosNumer!$B$3:$C$15,2,0)</f>
        <v>0</v>
      </c>
      <c r="K358">
        <f>VLOOKUP(datos_transformados[[#This Row],[Estacionalidad]],pesosNumer!$B$3:$C$16,2,0)</f>
        <v>1</v>
      </c>
      <c r="L358">
        <f>VLOOKUP(datos_transformados[[#This Row],[Cancelacion_reserva]],pesosNumer!$B$3:$C$16,2,0)</f>
        <v>0</v>
      </c>
      <c r="M358">
        <v>3</v>
      </c>
      <c r="N358" s="15">
        <v>566.96333333333337</v>
      </c>
      <c r="O358" s="4">
        <v>566.96333333333337</v>
      </c>
    </row>
    <row r="359" spans="1:15" x14ac:dyDescent="0.25">
      <c r="A359">
        <v>61</v>
      </c>
      <c r="B359">
        <v>268</v>
      </c>
      <c r="C359">
        <v>10</v>
      </c>
      <c r="D359">
        <v>2</v>
      </c>
      <c r="E359" s="19">
        <f>VLOOKUP(datos_transformados[[#This Row],[Tipo_Paquete]],pesosNumer!$B$3:$C$6,2,0)</f>
        <v>1</v>
      </c>
      <c r="F359" s="4">
        <v>270.23</v>
      </c>
      <c r="G359">
        <f>VLOOKUP(datos_transformados[[#This Row],[Clase_Vuelo]],pesosNumer!$B$3:$C$9,2,0)</f>
        <v>1</v>
      </c>
      <c r="H359">
        <v>9</v>
      </c>
      <c r="I359">
        <f>VLOOKUP(datos_transformados[[#This Row],[Promocion_Aplicada]],pesosNumer!$B$3:$C$11,2,0)</f>
        <v>0</v>
      </c>
      <c r="J359">
        <f>VLOOKUP(datos_transformados[[#This Row],[Estado_Reserva]],pesosNumer!$B$3:$C$15,2,0)</f>
        <v>-1</v>
      </c>
      <c r="K359">
        <f>VLOOKUP(datos_transformados[[#This Row],[Estacionalidad]],pesosNumer!$B$3:$C$16,2,0)</f>
        <v>1</v>
      </c>
      <c r="L359">
        <f>VLOOKUP(datos_transformados[[#This Row],[Cancelacion_reserva]],pesosNumer!$B$3:$C$16,2,0)</f>
        <v>0</v>
      </c>
      <c r="M359">
        <v>4</v>
      </c>
      <c r="N359" s="15">
        <v>135.11500000000001</v>
      </c>
      <c r="O359" s="4">
        <v>27.023000000000003</v>
      </c>
    </row>
    <row r="360" spans="1:15" x14ac:dyDescent="0.25">
      <c r="A360">
        <v>45</v>
      </c>
      <c r="B360">
        <v>63</v>
      </c>
      <c r="C360">
        <v>3</v>
      </c>
      <c r="D360">
        <v>4</v>
      </c>
      <c r="E360" s="19">
        <f>VLOOKUP(datos_transformados[[#This Row],[Tipo_Paquete]],pesosNumer!$B$3:$C$6,2,0)</f>
        <v>1</v>
      </c>
      <c r="F360" s="4">
        <v>1826.47</v>
      </c>
      <c r="G360">
        <f>VLOOKUP(datos_transformados[[#This Row],[Clase_Vuelo]],pesosNumer!$B$3:$C$9,2,0)</f>
        <v>2</v>
      </c>
      <c r="H360">
        <v>2</v>
      </c>
      <c r="I360">
        <f>VLOOKUP(datos_transformados[[#This Row],[Promocion_Aplicada]],pesosNumer!$B$3:$C$11,2,0)</f>
        <v>0</v>
      </c>
      <c r="J360">
        <f>VLOOKUP(datos_transformados[[#This Row],[Estado_Reserva]],pesosNumer!$B$3:$C$15,2,0)</f>
        <v>0</v>
      </c>
      <c r="K360">
        <f>VLOOKUP(datos_transformados[[#This Row],[Estacionalidad]],pesosNumer!$B$3:$C$16,2,0)</f>
        <v>1</v>
      </c>
      <c r="L360">
        <f>VLOOKUP(datos_transformados[[#This Row],[Cancelacion_reserva]],pesosNumer!$B$3:$C$16,2,0)</f>
        <v>0</v>
      </c>
      <c r="M360">
        <v>4</v>
      </c>
      <c r="N360" s="15">
        <v>456.61750000000001</v>
      </c>
      <c r="O360" s="4">
        <v>608.82333333333338</v>
      </c>
    </row>
    <row r="361" spans="1:15" x14ac:dyDescent="0.25">
      <c r="A361">
        <v>55</v>
      </c>
      <c r="B361">
        <v>124</v>
      </c>
      <c r="C361">
        <v>14</v>
      </c>
      <c r="D361">
        <v>2</v>
      </c>
      <c r="E361" s="19">
        <f>VLOOKUP(datos_transformados[[#This Row],[Tipo_Paquete]],pesosNumer!$B$3:$C$6,2,0)</f>
        <v>3</v>
      </c>
      <c r="F361" s="4">
        <v>1175.56</v>
      </c>
      <c r="G361">
        <f>VLOOKUP(datos_transformados[[#This Row],[Clase_Vuelo]],pesosNumer!$B$3:$C$9,2,0)</f>
        <v>2</v>
      </c>
      <c r="H361">
        <v>13</v>
      </c>
      <c r="I361">
        <f>VLOOKUP(datos_transformados[[#This Row],[Promocion_Aplicada]],pesosNumer!$B$3:$C$11,2,0)</f>
        <v>1</v>
      </c>
      <c r="J361">
        <f>VLOOKUP(datos_transformados[[#This Row],[Estado_Reserva]],pesosNumer!$B$3:$C$15,2,0)</f>
        <v>0</v>
      </c>
      <c r="K361">
        <f>VLOOKUP(datos_transformados[[#This Row],[Estacionalidad]],pesosNumer!$B$3:$C$16,2,0)</f>
        <v>0</v>
      </c>
      <c r="L361">
        <f>VLOOKUP(datos_transformados[[#This Row],[Cancelacion_reserva]],pesosNumer!$B$3:$C$16,2,0)</f>
        <v>0</v>
      </c>
      <c r="M361">
        <v>4</v>
      </c>
      <c r="N361" s="15">
        <v>587.78</v>
      </c>
      <c r="O361" s="4">
        <v>83.968571428571423</v>
      </c>
    </row>
    <row r="362" spans="1:15" x14ac:dyDescent="0.25">
      <c r="A362">
        <v>57</v>
      </c>
      <c r="B362">
        <v>8</v>
      </c>
      <c r="C362">
        <v>8</v>
      </c>
      <c r="D362">
        <v>1</v>
      </c>
      <c r="E362" s="19">
        <f>VLOOKUP(datos_transformados[[#This Row],[Tipo_Paquete]],pesosNumer!$B$3:$C$6,2,0)</f>
        <v>2</v>
      </c>
      <c r="F362" s="4">
        <v>949.64</v>
      </c>
      <c r="G362">
        <f>VLOOKUP(datos_transformados[[#This Row],[Clase_Vuelo]],pesosNumer!$B$3:$C$9,2,0)</f>
        <v>1</v>
      </c>
      <c r="H362">
        <v>7</v>
      </c>
      <c r="I362">
        <f>VLOOKUP(datos_transformados[[#This Row],[Promocion_Aplicada]],pesosNumer!$B$3:$C$11,2,0)</f>
        <v>0</v>
      </c>
      <c r="J362">
        <f>VLOOKUP(datos_transformados[[#This Row],[Estado_Reserva]],pesosNumer!$B$3:$C$15,2,0)</f>
        <v>1</v>
      </c>
      <c r="K362">
        <f>VLOOKUP(datos_transformados[[#This Row],[Estacionalidad]],pesosNumer!$B$3:$C$16,2,0)</f>
        <v>0</v>
      </c>
      <c r="L362">
        <f>VLOOKUP(datos_transformados[[#This Row],[Cancelacion_reserva]],pesosNumer!$B$3:$C$16,2,0)</f>
        <v>0</v>
      </c>
      <c r="M362">
        <v>4</v>
      </c>
      <c r="N362" s="15">
        <v>949.64</v>
      </c>
      <c r="O362" s="4">
        <v>118.705</v>
      </c>
    </row>
    <row r="363" spans="1:15" x14ac:dyDescent="0.25">
      <c r="A363">
        <v>49</v>
      </c>
      <c r="B363">
        <v>174</v>
      </c>
      <c r="C363">
        <v>7</v>
      </c>
      <c r="D363">
        <v>1</v>
      </c>
      <c r="E363" s="19">
        <f>VLOOKUP(datos_transformados[[#This Row],[Tipo_Paquete]],pesosNumer!$B$3:$C$6,2,0)</f>
        <v>1</v>
      </c>
      <c r="F363" s="4">
        <v>1462.09</v>
      </c>
      <c r="G363">
        <f>VLOOKUP(datos_transformados[[#This Row],[Clase_Vuelo]],pesosNumer!$B$3:$C$9,2,0)</f>
        <v>1</v>
      </c>
      <c r="H363">
        <v>6</v>
      </c>
      <c r="I363">
        <f>VLOOKUP(datos_transformados[[#This Row],[Promocion_Aplicada]],pesosNumer!$B$3:$C$11,2,0)</f>
        <v>0</v>
      </c>
      <c r="J363">
        <f>VLOOKUP(datos_transformados[[#This Row],[Estado_Reserva]],pesosNumer!$B$3:$C$15,2,0)</f>
        <v>-1</v>
      </c>
      <c r="K363">
        <f>VLOOKUP(datos_transformados[[#This Row],[Estacionalidad]],pesosNumer!$B$3:$C$16,2,0)</f>
        <v>0</v>
      </c>
      <c r="L363">
        <f>VLOOKUP(datos_transformados[[#This Row],[Cancelacion_reserva]],pesosNumer!$B$3:$C$16,2,0)</f>
        <v>1</v>
      </c>
      <c r="M363">
        <v>5</v>
      </c>
      <c r="N363" s="15">
        <v>1462.09</v>
      </c>
      <c r="O363" s="4">
        <v>208.86999999999998</v>
      </c>
    </row>
    <row r="364" spans="1:15" x14ac:dyDescent="0.25">
      <c r="A364">
        <v>42</v>
      </c>
      <c r="B364">
        <v>34</v>
      </c>
      <c r="C364">
        <v>6</v>
      </c>
      <c r="D364">
        <v>4</v>
      </c>
      <c r="E364" s="19">
        <f>VLOOKUP(datos_transformados[[#This Row],[Tipo_Paquete]],pesosNumer!$B$3:$C$6,2,0)</f>
        <v>3</v>
      </c>
      <c r="F364" s="4">
        <v>1515.79</v>
      </c>
      <c r="G364">
        <f>VLOOKUP(datos_transformados[[#This Row],[Clase_Vuelo]],pesosNumer!$B$3:$C$9,2,0)</f>
        <v>1</v>
      </c>
      <c r="H364">
        <v>5</v>
      </c>
      <c r="I364">
        <f>VLOOKUP(datos_transformados[[#This Row],[Promocion_Aplicada]],pesosNumer!$B$3:$C$11,2,0)</f>
        <v>1</v>
      </c>
      <c r="J364">
        <f>VLOOKUP(datos_transformados[[#This Row],[Estado_Reserva]],pesosNumer!$B$3:$C$15,2,0)</f>
        <v>0</v>
      </c>
      <c r="K364">
        <f>VLOOKUP(datos_transformados[[#This Row],[Estacionalidad]],pesosNumer!$B$3:$C$16,2,0)</f>
        <v>1</v>
      </c>
      <c r="L364">
        <f>VLOOKUP(datos_transformados[[#This Row],[Cancelacion_reserva]],pesosNumer!$B$3:$C$16,2,0)</f>
        <v>1</v>
      </c>
      <c r="M364">
        <v>4</v>
      </c>
      <c r="N364" s="15">
        <v>378.94749999999999</v>
      </c>
      <c r="O364" s="4">
        <v>252.63166666666666</v>
      </c>
    </row>
    <row r="365" spans="1:15" x14ac:dyDescent="0.25">
      <c r="A365">
        <v>20</v>
      </c>
      <c r="B365">
        <v>94</v>
      </c>
      <c r="C365">
        <v>13</v>
      </c>
      <c r="D365">
        <v>2</v>
      </c>
      <c r="E365" s="19">
        <f>VLOOKUP(datos_transformados[[#This Row],[Tipo_Paquete]],pesosNumer!$B$3:$C$6,2,0)</f>
        <v>2</v>
      </c>
      <c r="F365" s="4">
        <v>669.69</v>
      </c>
      <c r="G365">
        <f>VLOOKUP(datos_transformados[[#This Row],[Clase_Vuelo]],pesosNumer!$B$3:$C$9,2,0)</f>
        <v>2</v>
      </c>
      <c r="H365">
        <v>12</v>
      </c>
      <c r="I365">
        <f>VLOOKUP(datos_transformados[[#This Row],[Promocion_Aplicada]],pesosNumer!$B$3:$C$11,2,0)</f>
        <v>1</v>
      </c>
      <c r="J365">
        <f>VLOOKUP(datos_transformados[[#This Row],[Estado_Reserva]],pesosNumer!$B$3:$C$15,2,0)</f>
        <v>-1</v>
      </c>
      <c r="K365">
        <f>VLOOKUP(datos_transformados[[#This Row],[Estacionalidad]],pesosNumer!$B$3:$C$16,2,0)</f>
        <v>0</v>
      </c>
      <c r="L365">
        <f>VLOOKUP(datos_transformados[[#This Row],[Cancelacion_reserva]],pesosNumer!$B$3:$C$16,2,0)</f>
        <v>0</v>
      </c>
      <c r="M365">
        <v>4</v>
      </c>
      <c r="N365" s="15">
        <v>334.84500000000003</v>
      </c>
      <c r="O365" s="4">
        <v>51.514615384615389</v>
      </c>
    </row>
    <row r="366" spans="1:15" x14ac:dyDescent="0.25">
      <c r="A366">
        <v>39</v>
      </c>
      <c r="B366">
        <v>178</v>
      </c>
      <c r="C366">
        <v>8</v>
      </c>
      <c r="D366">
        <v>4</v>
      </c>
      <c r="E366" s="19">
        <f>VLOOKUP(datos_transformados[[#This Row],[Tipo_Paquete]],pesosNumer!$B$3:$C$6,2,0)</f>
        <v>1</v>
      </c>
      <c r="F366" s="4">
        <v>301.98</v>
      </c>
      <c r="G366">
        <f>VLOOKUP(datos_transformados[[#This Row],[Clase_Vuelo]],pesosNumer!$B$3:$C$9,2,0)</f>
        <v>2</v>
      </c>
      <c r="H366">
        <v>7</v>
      </c>
      <c r="I366">
        <f>VLOOKUP(datos_transformados[[#This Row],[Promocion_Aplicada]],pesosNumer!$B$3:$C$11,2,0)</f>
        <v>1</v>
      </c>
      <c r="J366">
        <f>VLOOKUP(datos_transformados[[#This Row],[Estado_Reserva]],pesosNumer!$B$3:$C$15,2,0)</f>
        <v>0</v>
      </c>
      <c r="K366">
        <f>VLOOKUP(datos_transformados[[#This Row],[Estacionalidad]],pesosNumer!$B$3:$C$16,2,0)</f>
        <v>0</v>
      </c>
      <c r="L366">
        <f>VLOOKUP(datos_transformados[[#This Row],[Cancelacion_reserva]],pesosNumer!$B$3:$C$16,2,0)</f>
        <v>1</v>
      </c>
      <c r="M366">
        <v>1</v>
      </c>
      <c r="N366" s="15">
        <v>75.495000000000005</v>
      </c>
      <c r="O366" s="4">
        <v>37.747500000000002</v>
      </c>
    </row>
    <row r="367" spans="1:15" x14ac:dyDescent="0.25">
      <c r="A367">
        <v>33</v>
      </c>
      <c r="B367">
        <v>3</v>
      </c>
      <c r="C367">
        <v>8</v>
      </c>
      <c r="D367">
        <v>2</v>
      </c>
      <c r="E367" s="19">
        <f>VLOOKUP(datos_transformados[[#This Row],[Tipo_Paquete]],pesosNumer!$B$3:$C$6,2,0)</f>
        <v>3</v>
      </c>
      <c r="F367" s="4">
        <v>708.56</v>
      </c>
      <c r="G367">
        <f>VLOOKUP(datos_transformados[[#This Row],[Clase_Vuelo]],pesosNumer!$B$3:$C$9,2,0)</f>
        <v>3</v>
      </c>
      <c r="H367">
        <v>7</v>
      </c>
      <c r="I367">
        <f>VLOOKUP(datos_transformados[[#This Row],[Promocion_Aplicada]],pesosNumer!$B$3:$C$11,2,0)</f>
        <v>1</v>
      </c>
      <c r="J367">
        <f>VLOOKUP(datos_transformados[[#This Row],[Estado_Reserva]],pesosNumer!$B$3:$C$15,2,0)</f>
        <v>-1</v>
      </c>
      <c r="K367">
        <f>VLOOKUP(datos_transformados[[#This Row],[Estacionalidad]],pesosNumer!$B$3:$C$16,2,0)</f>
        <v>0</v>
      </c>
      <c r="L367">
        <f>VLOOKUP(datos_transformados[[#This Row],[Cancelacion_reserva]],pesosNumer!$B$3:$C$16,2,0)</f>
        <v>1</v>
      </c>
      <c r="M367">
        <v>4</v>
      </c>
      <c r="N367" s="15">
        <v>354.28</v>
      </c>
      <c r="O367" s="4">
        <v>88.57</v>
      </c>
    </row>
    <row r="368" spans="1:15" x14ac:dyDescent="0.25">
      <c r="A368">
        <v>50</v>
      </c>
      <c r="B368">
        <v>94</v>
      </c>
      <c r="C368">
        <v>7</v>
      </c>
      <c r="D368">
        <v>2</v>
      </c>
      <c r="E368" s="19">
        <f>VLOOKUP(datos_transformados[[#This Row],[Tipo_Paquete]],pesosNumer!$B$3:$C$6,2,0)</f>
        <v>3</v>
      </c>
      <c r="F368" s="4">
        <v>831.99</v>
      </c>
      <c r="G368">
        <f>VLOOKUP(datos_transformados[[#This Row],[Clase_Vuelo]],pesosNumer!$B$3:$C$9,2,0)</f>
        <v>1</v>
      </c>
      <c r="H368">
        <v>6</v>
      </c>
      <c r="I368">
        <f>VLOOKUP(datos_transformados[[#This Row],[Promocion_Aplicada]],pesosNumer!$B$3:$C$11,2,0)</f>
        <v>1</v>
      </c>
      <c r="J368">
        <f>VLOOKUP(datos_transformados[[#This Row],[Estado_Reserva]],pesosNumer!$B$3:$C$15,2,0)</f>
        <v>0</v>
      </c>
      <c r="K368">
        <f>VLOOKUP(datos_transformados[[#This Row],[Estacionalidad]],pesosNumer!$B$3:$C$16,2,0)</f>
        <v>1</v>
      </c>
      <c r="L368">
        <f>VLOOKUP(datos_transformados[[#This Row],[Cancelacion_reserva]],pesosNumer!$B$3:$C$16,2,0)</f>
        <v>0</v>
      </c>
      <c r="M368">
        <v>2</v>
      </c>
      <c r="N368" s="15">
        <v>415.995</v>
      </c>
      <c r="O368" s="4">
        <v>118.85571428571428</v>
      </c>
    </row>
    <row r="369" spans="1:15" x14ac:dyDescent="0.25">
      <c r="A369">
        <v>59</v>
      </c>
      <c r="B369">
        <v>86</v>
      </c>
      <c r="C369">
        <v>14</v>
      </c>
      <c r="D369">
        <v>2</v>
      </c>
      <c r="E369" s="19">
        <f>VLOOKUP(datos_transformados[[#This Row],[Tipo_Paquete]],pesosNumer!$B$3:$C$6,2,0)</f>
        <v>3</v>
      </c>
      <c r="F369" s="4">
        <v>1831.52</v>
      </c>
      <c r="G369">
        <f>VLOOKUP(datos_transformados[[#This Row],[Clase_Vuelo]],pesosNumer!$B$3:$C$9,2,0)</f>
        <v>1</v>
      </c>
      <c r="H369">
        <v>13</v>
      </c>
      <c r="I369">
        <f>VLOOKUP(datos_transformados[[#This Row],[Promocion_Aplicada]],pesosNumer!$B$3:$C$11,2,0)</f>
        <v>1</v>
      </c>
      <c r="J369">
        <f>VLOOKUP(datos_transformados[[#This Row],[Estado_Reserva]],pesosNumer!$B$3:$C$15,2,0)</f>
        <v>0</v>
      </c>
      <c r="K369">
        <f>VLOOKUP(datos_transformados[[#This Row],[Estacionalidad]],pesosNumer!$B$3:$C$16,2,0)</f>
        <v>0</v>
      </c>
      <c r="L369">
        <f>VLOOKUP(datos_transformados[[#This Row],[Cancelacion_reserva]],pesosNumer!$B$3:$C$16,2,0)</f>
        <v>0</v>
      </c>
      <c r="M369">
        <v>3</v>
      </c>
      <c r="N369" s="15">
        <v>915.76</v>
      </c>
      <c r="O369" s="4">
        <v>130.82285714285715</v>
      </c>
    </row>
    <row r="370" spans="1:15" x14ac:dyDescent="0.25">
      <c r="A370">
        <v>41</v>
      </c>
      <c r="B370">
        <v>116</v>
      </c>
      <c r="C370">
        <v>9</v>
      </c>
      <c r="D370">
        <v>4</v>
      </c>
      <c r="E370" s="19">
        <f>VLOOKUP(datos_transformados[[#This Row],[Tipo_Paquete]],pesosNumer!$B$3:$C$6,2,0)</f>
        <v>2</v>
      </c>
      <c r="F370" s="4">
        <v>156.52000000000001</v>
      </c>
      <c r="G370">
        <f>VLOOKUP(datos_transformados[[#This Row],[Clase_Vuelo]],pesosNumer!$B$3:$C$9,2,0)</f>
        <v>3</v>
      </c>
      <c r="H370">
        <v>8</v>
      </c>
      <c r="I370">
        <f>VLOOKUP(datos_transformados[[#This Row],[Promocion_Aplicada]],pesosNumer!$B$3:$C$11,2,0)</f>
        <v>0</v>
      </c>
      <c r="J370">
        <f>VLOOKUP(datos_transformados[[#This Row],[Estado_Reserva]],pesosNumer!$B$3:$C$15,2,0)</f>
        <v>0</v>
      </c>
      <c r="K370">
        <f>VLOOKUP(datos_transformados[[#This Row],[Estacionalidad]],pesosNumer!$B$3:$C$16,2,0)</f>
        <v>1</v>
      </c>
      <c r="L370">
        <f>VLOOKUP(datos_transformados[[#This Row],[Cancelacion_reserva]],pesosNumer!$B$3:$C$16,2,0)</f>
        <v>1</v>
      </c>
      <c r="M370">
        <v>2</v>
      </c>
      <c r="N370" s="15">
        <v>39.130000000000003</v>
      </c>
      <c r="O370" s="4">
        <v>17.391111111111112</v>
      </c>
    </row>
    <row r="371" spans="1:15" x14ac:dyDescent="0.25">
      <c r="A371">
        <v>49</v>
      </c>
      <c r="B371">
        <v>48</v>
      </c>
      <c r="C371">
        <v>12</v>
      </c>
      <c r="D371">
        <v>3</v>
      </c>
      <c r="E371" s="19">
        <f>VLOOKUP(datos_transformados[[#This Row],[Tipo_Paquete]],pesosNumer!$B$3:$C$6,2,0)</f>
        <v>2</v>
      </c>
      <c r="F371" s="4">
        <v>1496.58</v>
      </c>
      <c r="G371">
        <f>VLOOKUP(datos_transformados[[#This Row],[Clase_Vuelo]],pesosNumer!$B$3:$C$9,2,0)</f>
        <v>2</v>
      </c>
      <c r="H371">
        <v>11</v>
      </c>
      <c r="I371">
        <f>VLOOKUP(datos_transformados[[#This Row],[Promocion_Aplicada]],pesosNumer!$B$3:$C$11,2,0)</f>
        <v>0</v>
      </c>
      <c r="J371">
        <f>VLOOKUP(datos_transformados[[#This Row],[Estado_Reserva]],pesosNumer!$B$3:$C$15,2,0)</f>
        <v>0</v>
      </c>
      <c r="K371">
        <f>VLOOKUP(datos_transformados[[#This Row],[Estacionalidad]],pesosNumer!$B$3:$C$16,2,0)</f>
        <v>0</v>
      </c>
      <c r="L371">
        <f>VLOOKUP(datos_transformados[[#This Row],[Cancelacion_reserva]],pesosNumer!$B$3:$C$16,2,0)</f>
        <v>1</v>
      </c>
      <c r="M371">
        <v>1</v>
      </c>
      <c r="N371" s="15">
        <v>498.85999999999996</v>
      </c>
      <c r="O371" s="4">
        <v>124.71499999999999</v>
      </c>
    </row>
    <row r="372" spans="1:15" x14ac:dyDescent="0.25">
      <c r="A372">
        <v>33</v>
      </c>
      <c r="B372">
        <v>214</v>
      </c>
      <c r="C372">
        <v>6</v>
      </c>
      <c r="D372">
        <v>1</v>
      </c>
      <c r="E372" s="19">
        <f>VLOOKUP(datos_transformados[[#This Row],[Tipo_Paquete]],pesosNumer!$B$3:$C$6,2,0)</f>
        <v>2</v>
      </c>
      <c r="F372" s="4">
        <v>841.17</v>
      </c>
      <c r="G372">
        <f>VLOOKUP(datos_transformados[[#This Row],[Clase_Vuelo]],pesosNumer!$B$3:$C$9,2,0)</f>
        <v>3</v>
      </c>
      <c r="H372">
        <v>5</v>
      </c>
      <c r="I372">
        <f>VLOOKUP(datos_transformados[[#This Row],[Promocion_Aplicada]],pesosNumer!$B$3:$C$11,2,0)</f>
        <v>0</v>
      </c>
      <c r="J372">
        <f>VLOOKUP(datos_transformados[[#This Row],[Estado_Reserva]],pesosNumer!$B$3:$C$15,2,0)</f>
        <v>1</v>
      </c>
      <c r="K372">
        <f>VLOOKUP(datos_transformados[[#This Row],[Estacionalidad]],pesosNumer!$B$3:$C$16,2,0)</f>
        <v>1</v>
      </c>
      <c r="L372">
        <f>VLOOKUP(datos_transformados[[#This Row],[Cancelacion_reserva]],pesosNumer!$B$3:$C$16,2,0)</f>
        <v>0</v>
      </c>
      <c r="M372">
        <v>3</v>
      </c>
      <c r="N372" s="15">
        <v>841.17</v>
      </c>
      <c r="O372" s="4">
        <v>140.19499999999999</v>
      </c>
    </row>
    <row r="373" spans="1:15" x14ac:dyDescent="0.25">
      <c r="A373">
        <v>18</v>
      </c>
      <c r="B373">
        <v>147</v>
      </c>
      <c r="C373">
        <v>1</v>
      </c>
      <c r="D373">
        <v>3</v>
      </c>
      <c r="E373" s="19">
        <f>VLOOKUP(datos_transformados[[#This Row],[Tipo_Paquete]],pesosNumer!$B$3:$C$6,2,0)</f>
        <v>2</v>
      </c>
      <c r="F373" s="4">
        <v>881.04</v>
      </c>
      <c r="G373">
        <f>VLOOKUP(datos_transformados[[#This Row],[Clase_Vuelo]],pesosNumer!$B$3:$C$9,2,0)</f>
        <v>1</v>
      </c>
      <c r="H373">
        <v>0</v>
      </c>
      <c r="I373">
        <f>VLOOKUP(datos_transformados[[#This Row],[Promocion_Aplicada]],pesosNumer!$B$3:$C$11,2,0)</f>
        <v>0</v>
      </c>
      <c r="J373">
        <f>VLOOKUP(datos_transformados[[#This Row],[Estado_Reserva]],pesosNumer!$B$3:$C$15,2,0)</f>
        <v>-1</v>
      </c>
      <c r="K373">
        <f>VLOOKUP(datos_transformados[[#This Row],[Estacionalidad]],pesosNumer!$B$3:$C$16,2,0)</f>
        <v>0</v>
      </c>
      <c r="L373">
        <f>VLOOKUP(datos_transformados[[#This Row],[Cancelacion_reserva]],pesosNumer!$B$3:$C$16,2,0)</f>
        <v>1</v>
      </c>
      <c r="M373">
        <v>3</v>
      </c>
      <c r="N373" s="15">
        <v>293.68</v>
      </c>
      <c r="O373" s="4">
        <v>881.04</v>
      </c>
    </row>
    <row r="374" spans="1:15" x14ac:dyDescent="0.25">
      <c r="A374">
        <v>53</v>
      </c>
      <c r="B374">
        <v>25</v>
      </c>
      <c r="C374">
        <v>6</v>
      </c>
      <c r="D374">
        <v>3</v>
      </c>
      <c r="E374" s="19">
        <f>VLOOKUP(datos_transformados[[#This Row],[Tipo_Paquete]],pesosNumer!$B$3:$C$6,2,0)</f>
        <v>1</v>
      </c>
      <c r="F374" s="4">
        <v>584.39</v>
      </c>
      <c r="G374">
        <f>VLOOKUP(datos_transformados[[#This Row],[Clase_Vuelo]],pesosNumer!$B$3:$C$9,2,0)</f>
        <v>3</v>
      </c>
      <c r="H374">
        <v>5</v>
      </c>
      <c r="I374">
        <f>VLOOKUP(datos_transformados[[#This Row],[Promocion_Aplicada]],pesosNumer!$B$3:$C$11,2,0)</f>
        <v>0</v>
      </c>
      <c r="J374">
        <f>VLOOKUP(datos_transformados[[#This Row],[Estado_Reserva]],pesosNumer!$B$3:$C$15,2,0)</f>
        <v>-1</v>
      </c>
      <c r="K374">
        <f>VLOOKUP(datos_transformados[[#This Row],[Estacionalidad]],pesosNumer!$B$3:$C$16,2,0)</f>
        <v>0</v>
      </c>
      <c r="L374">
        <f>VLOOKUP(datos_transformados[[#This Row],[Cancelacion_reserva]],pesosNumer!$B$3:$C$16,2,0)</f>
        <v>1</v>
      </c>
      <c r="M374">
        <v>4</v>
      </c>
      <c r="N374" s="15">
        <v>194.79666666666665</v>
      </c>
      <c r="O374" s="4">
        <v>97.398333333333326</v>
      </c>
    </row>
    <row r="375" spans="1:15" x14ac:dyDescent="0.25">
      <c r="A375">
        <v>59</v>
      </c>
      <c r="B375">
        <v>99</v>
      </c>
      <c r="C375">
        <v>2</v>
      </c>
      <c r="D375">
        <v>1</v>
      </c>
      <c r="E375" s="19">
        <f>VLOOKUP(datos_transformados[[#This Row],[Tipo_Paquete]],pesosNumer!$B$3:$C$6,2,0)</f>
        <v>1</v>
      </c>
      <c r="F375" s="4">
        <v>1487.69</v>
      </c>
      <c r="G375">
        <f>VLOOKUP(datos_transformados[[#This Row],[Clase_Vuelo]],pesosNumer!$B$3:$C$9,2,0)</f>
        <v>2</v>
      </c>
      <c r="H375">
        <v>1</v>
      </c>
      <c r="I375">
        <f>VLOOKUP(datos_transformados[[#This Row],[Promocion_Aplicada]],pesosNumer!$B$3:$C$11,2,0)</f>
        <v>1</v>
      </c>
      <c r="J375">
        <f>VLOOKUP(datos_transformados[[#This Row],[Estado_Reserva]],pesosNumer!$B$3:$C$15,2,0)</f>
        <v>-1</v>
      </c>
      <c r="K375">
        <f>VLOOKUP(datos_transformados[[#This Row],[Estacionalidad]],pesosNumer!$B$3:$C$16,2,0)</f>
        <v>1</v>
      </c>
      <c r="L375">
        <f>VLOOKUP(datos_transformados[[#This Row],[Cancelacion_reserva]],pesosNumer!$B$3:$C$16,2,0)</f>
        <v>1</v>
      </c>
      <c r="M375">
        <v>2</v>
      </c>
      <c r="N375" s="15">
        <v>1487.69</v>
      </c>
      <c r="O375" s="4">
        <v>743.84500000000003</v>
      </c>
    </row>
    <row r="376" spans="1:15" x14ac:dyDescent="0.25">
      <c r="A376">
        <v>27</v>
      </c>
      <c r="B376">
        <v>107</v>
      </c>
      <c r="C376">
        <v>3</v>
      </c>
      <c r="D376">
        <v>1</v>
      </c>
      <c r="E376" s="19">
        <f>VLOOKUP(datos_transformados[[#This Row],[Tipo_Paquete]],pesosNumer!$B$3:$C$6,2,0)</f>
        <v>2</v>
      </c>
      <c r="F376" s="4">
        <v>496.18</v>
      </c>
      <c r="G376">
        <f>VLOOKUP(datos_transformados[[#This Row],[Clase_Vuelo]],pesosNumer!$B$3:$C$9,2,0)</f>
        <v>3</v>
      </c>
      <c r="H376">
        <v>2</v>
      </c>
      <c r="I376">
        <f>VLOOKUP(datos_transformados[[#This Row],[Promocion_Aplicada]],pesosNumer!$B$3:$C$11,2,0)</f>
        <v>1</v>
      </c>
      <c r="J376">
        <f>VLOOKUP(datos_transformados[[#This Row],[Estado_Reserva]],pesosNumer!$B$3:$C$15,2,0)</f>
        <v>1</v>
      </c>
      <c r="K376">
        <f>VLOOKUP(datos_transformados[[#This Row],[Estacionalidad]],pesosNumer!$B$3:$C$16,2,0)</f>
        <v>1</v>
      </c>
      <c r="L376">
        <f>VLOOKUP(datos_transformados[[#This Row],[Cancelacion_reserva]],pesosNumer!$B$3:$C$16,2,0)</f>
        <v>1</v>
      </c>
      <c r="M376">
        <v>4</v>
      </c>
      <c r="N376" s="15">
        <v>496.18</v>
      </c>
      <c r="O376" s="4">
        <v>165.39333333333335</v>
      </c>
    </row>
    <row r="377" spans="1:15" x14ac:dyDescent="0.25">
      <c r="A377">
        <v>36</v>
      </c>
      <c r="B377">
        <v>8</v>
      </c>
      <c r="C377">
        <v>2</v>
      </c>
      <c r="D377">
        <v>4</v>
      </c>
      <c r="E377" s="19">
        <f>VLOOKUP(datos_transformados[[#This Row],[Tipo_Paquete]],pesosNumer!$B$3:$C$6,2,0)</f>
        <v>3</v>
      </c>
      <c r="F377" s="4">
        <v>665.58</v>
      </c>
      <c r="G377">
        <f>VLOOKUP(datos_transformados[[#This Row],[Clase_Vuelo]],pesosNumer!$B$3:$C$9,2,0)</f>
        <v>1</v>
      </c>
      <c r="H377">
        <v>1</v>
      </c>
      <c r="I377">
        <f>VLOOKUP(datos_transformados[[#This Row],[Promocion_Aplicada]],pesosNumer!$B$3:$C$11,2,0)</f>
        <v>1</v>
      </c>
      <c r="J377">
        <f>VLOOKUP(datos_transformados[[#This Row],[Estado_Reserva]],pesosNumer!$B$3:$C$15,2,0)</f>
        <v>0</v>
      </c>
      <c r="K377">
        <f>VLOOKUP(datos_transformados[[#This Row],[Estacionalidad]],pesosNumer!$B$3:$C$16,2,0)</f>
        <v>1</v>
      </c>
      <c r="L377">
        <f>VLOOKUP(datos_transformados[[#This Row],[Cancelacion_reserva]],pesosNumer!$B$3:$C$16,2,0)</f>
        <v>1</v>
      </c>
      <c r="M377">
        <v>3</v>
      </c>
      <c r="N377" s="15">
        <v>166.39500000000001</v>
      </c>
      <c r="O377" s="4">
        <v>332.79</v>
      </c>
    </row>
    <row r="378" spans="1:15" x14ac:dyDescent="0.25">
      <c r="A378">
        <v>31</v>
      </c>
      <c r="B378">
        <v>286</v>
      </c>
      <c r="C378">
        <v>5</v>
      </c>
      <c r="D378">
        <v>4</v>
      </c>
      <c r="E378" s="19">
        <f>VLOOKUP(datos_transformados[[#This Row],[Tipo_Paquete]],pesosNumer!$B$3:$C$6,2,0)</f>
        <v>2</v>
      </c>
      <c r="F378" s="4">
        <v>1920.91</v>
      </c>
      <c r="G378">
        <f>VLOOKUP(datos_transformados[[#This Row],[Clase_Vuelo]],pesosNumer!$B$3:$C$9,2,0)</f>
        <v>1</v>
      </c>
      <c r="H378">
        <v>4</v>
      </c>
      <c r="I378">
        <f>VLOOKUP(datos_transformados[[#This Row],[Promocion_Aplicada]],pesosNumer!$B$3:$C$11,2,0)</f>
        <v>1</v>
      </c>
      <c r="J378">
        <f>VLOOKUP(datos_transformados[[#This Row],[Estado_Reserva]],pesosNumer!$B$3:$C$15,2,0)</f>
        <v>0</v>
      </c>
      <c r="K378">
        <f>VLOOKUP(datos_transformados[[#This Row],[Estacionalidad]],pesosNumer!$B$3:$C$16,2,0)</f>
        <v>0</v>
      </c>
      <c r="L378">
        <f>VLOOKUP(datos_transformados[[#This Row],[Cancelacion_reserva]],pesosNumer!$B$3:$C$16,2,0)</f>
        <v>0</v>
      </c>
      <c r="M378">
        <v>3</v>
      </c>
      <c r="N378" s="15">
        <v>480.22750000000002</v>
      </c>
      <c r="O378" s="4">
        <v>384.18200000000002</v>
      </c>
    </row>
    <row r="379" spans="1:15" x14ac:dyDescent="0.25">
      <c r="A379">
        <v>59</v>
      </c>
      <c r="B379">
        <v>323</v>
      </c>
      <c r="C379">
        <v>8</v>
      </c>
      <c r="D379">
        <v>1</v>
      </c>
      <c r="E379" s="19">
        <f>VLOOKUP(datos_transformados[[#This Row],[Tipo_Paquete]],pesosNumer!$B$3:$C$6,2,0)</f>
        <v>3</v>
      </c>
      <c r="F379" s="4">
        <v>1148.79</v>
      </c>
      <c r="G379">
        <f>VLOOKUP(datos_transformados[[#This Row],[Clase_Vuelo]],pesosNumer!$B$3:$C$9,2,0)</f>
        <v>1</v>
      </c>
      <c r="H379">
        <v>7</v>
      </c>
      <c r="I379">
        <f>VLOOKUP(datos_transformados[[#This Row],[Promocion_Aplicada]],pesosNumer!$B$3:$C$11,2,0)</f>
        <v>1</v>
      </c>
      <c r="J379">
        <f>VLOOKUP(datos_transformados[[#This Row],[Estado_Reserva]],pesosNumer!$B$3:$C$15,2,0)</f>
        <v>0</v>
      </c>
      <c r="K379">
        <f>VLOOKUP(datos_transformados[[#This Row],[Estacionalidad]],pesosNumer!$B$3:$C$16,2,0)</f>
        <v>0</v>
      </c>
      <c r="L379">
        <f>VLOOKUP(datos_transformados[[#This Row],[Cancelacion_reserva]],pesosNumer!$B$3:$C$16,2,0)</f>
        <v>0</v>
      </c>
      <c r="M379">
        <v>2</v>
      </c>
      <c r="N379" s="15">
        <v>1148.79</v>
      </c>
      <c r="O379" s="4">
        <v>143.59875</v>
      </c>
    </row>
    <row r="380" spans="1:15" x14ac:dyDescent="0.25">
      <c r="A380">
        <v>21</v>
      </c>
      <c r="B380">
        <v>184</v>
      </c>
      <c r="C380">
        <v>2</v>
      </c>
      <c r="D380">
        <v>2</v>
      </c>
      <c r="E380" s="19">
        <f>VLOOKUP(datos_transformados[[#This Row],[Tipo_Paquete]],pesosNumer!$B$3:$C$6,2,0)</f>
        <v>1</v>
      </c>
      <c r="F380" s="4">
        <v>1082.8699999999999</v>
      </c>
      <c r="G380">
        <f>VLOOKUP(datos_transformados[[#This Row],[Clase_Vuelo]],pesosNumer!$B$3:$C$9,2,0)</f>
        <v>1</v>
      </c>
      <c r="H380">
        <v>1</v>
      </c>
      <c r="I380">
        <f>VLOOKUP(datos_transformados[[#This Row],[Promocion_Aplicada]],pesosNumer!$B$3:$C$11,2,0)</f>
        <v>0</v>
      </c>
      <c r="J380">
        <f>VLOOKUP(datos_transformados[[#This Row],[Estado_Reserva]],pesosNumer!$B$3:$C$15,2,0)</f>
        <v>0</v>
      </c>
      <c r="K380">
        <f>VLOOKUP(datos_transformados[[#This Row],[Estacionalidad]],pesosNumer!$B$3:$C$16,2,0)</f>
        <v>0</v>
      </c>
      <c r="L380">
        <f>VLOOKUP(datos_transformados[[#This Row],[Cancelacion_reserva]],pesosNumer!$B$3:$C$16,2,0)</f>
        <v>1</v>
      </c>
      <c r="M380">
        <v>1</v>
      </c>
      <c r="N380" s="15">
        <v>541.43499999999995</v>
      </c>
      <c r="O380" s="4">
        <v>541.43499999999995</v>
      </c>
    </row>
    <row r="381" spans="1:15" x14ac:dyDescent="0.25">
      <c r="A381">
        <v>21</v>
      </c>
      <c r="B381">
        <v>243</v>
      </c>
      <c r="C381">
        <v>11</v>
      </c>
      <c r="D381">
        <v>1</v>
      </c>
      <c r="E381" s="19">
        <f>VLOOKUP(datos_transformados[[#This Row],[Tipo_Paquete]],pesosNumer!$B$3:$C$6,2,0)</f>
        <v>2</v>
      </c>
      <c r="F381" s="4">
        <v>1346.82</v>
      </c>
      <c r="G381">
        <f>VLOOKUP(datos_transformados[[#This Row],[Clase_Vuelo]],pesosNumer!$B$3:$C$9,2,0)</f>
        <v>2</v>
      </c>
      <c r="H381">
        <v>10</v>
      </c>
      <c r="I381">
        <f>VLOOKUP(datos_transformados[[#This Row],[Promocion_Aplicada]],pesosNumer!$B$3:$C$11,2,0)</f>
        <v>1</v>
      </c>
      <c r="J381">
        <f>VLOOKUP(datos_transformados[[#This Row],[Estado_Reserva]],pesosNumer!$B$3:$C$15,2,0)</f>
        <v>-1</v>
      </c>
      <c r="K381">
        <f>VLOOKUP(datos_transformados[[#This Row],[Estacionalidad]],pesosNumer!$B$3:$C$16,2,0)</f>
        <v>1</v>
      </c>
      <c r="L381">
        <f>VLOOKUP(datos_transformados[[#This Row],[Cancelacion_reserva]],pesosNumer!$B$3:$C$16,2,0)</f>
        <v>1</v>
      </c>
      <c r="M381">
        <v>5</v>
      </c>
      <c r="N381" s="15">
        <v>1346.82</v>
      </c>
      <c r="O381" s="4">
        <v>122.43818181818182</v>
      </c>
    </row>
    <row r="382" spans="1:15" x14ac:dyDescent="0.25">
      <c r="A382">
        <v>65</v>
      </c>
      <c r="B382">
        <v>6</v>
      </c>
      <c r="C382">
        <v>8</v>
      </c>
      <c r="D382">
        <v>4</v>
      </c>
      <c r="E382" s="19">
        <f>VLOOKUP(datos_transformados[[#This Row],[Tipo_Paquete]],pesosNumer!$B$3:$C$6,2,0)</f>
        <v>2</v>
      </c>
      <c r="F382" s="4">
        <v>1620.51</v>
      </c>
      <c r="G382">
        <f>VLOOKUP(datos_transformados[[#This Row],[Clase_Vuelo]],pesosNumer!$B$3:$C$9,2,0)</f>
        <v>3</v>
      </c>
      <c r="H382">
        <v>7</v>
      </c>
      <c r="I382">
        <f>VLOOKUP(datos_transformados[[#This Row],[Promocion_Aplicada]],pesosNumer!$B$3:$C$11,2,0)</f>
        <v>0</v>
      </c>
      <c r="J382">
        <f>VLOOKUP(datos_transformados[[#This Row],[Estado_Reserva]],pesosNumer!$B$3:$C$15,2,0)</f>
        <v>0</v>
      </c>
      <c r="K382">
        <f>VLOOKUP(datos_transformados[[#This Row],[Estacionalidad]],pesosNumer!$B$3:$C$16,2,0)</f>
        <v>0</v>
      </c>
      <c r="L382">
        <f>VLOOKUP(datos_transformados[[#This Row],[Cancelacion_reserva]],pesosNumer!$B$3:$C$16,2,0)</f>
        <v>1</v>
      </c>
      <c r="M382">
        <v>5</v>
      </c>
      <c r="N382" s="15">
        <v>405.1275</v>
      </c>
      <c r="O382" s="4">
        <v>202.56375</v>
      </c>
    </row>
    <row r="383" spans="1:15" x14ac:dyDescent="0.25">
      <c r="A383">
        <v>22</v>
      </c>
      <c r="B383">
        <v>84</v>
      </c>
      <c r="C383">
        <v>7</v>
      </c>
      <c r="D383">
        <v>1</v>
      </c>
      <c r="E383" s="19">
        <f>VLOOKUP(datos_transformados[[#This Row],[Tipo_Paquete]],pesosNumer!$B$3:$C$6,2,0)</f>
        <v>1</v>
      </c>
      <c r="F383" s="4">
        <v>1063.27</v>
      </c>
      <c r="G383">
        <f>VLOOKUP(datos_transformados[[#This Row],[Clase_Vuelo]],pesosNumer!$B$3:$C$9,2,0)</f>
        <v>3</v>
      </c>
      <c r="H383">
        <v>6</v>
      </c>
      <c r="I383">
        <f>VLOOKUP(datos_transformados[[#This Row],[Promocion_Aplicada]],pesosNumer!$B$3:$C$11,2,0)</f>
        <v>1</v>
      </c>
      <c r="J383">
        <f>VLOOKUP(datos_transformados[[#This Row],[Estado_Reserva]],pesosNumer!$B$3:$C$15,2,0)</f>
        <v>0</v>
      </c>
      <c r="K383">
        <f>VLOOKUP(datos_transformados[[#This Row],[Estacionalidad]],pesosNumer!$B$3:$C$16,2,0)</f>
        <v>0</v>
      </c>
      <c r="L383">
        <f>VLOOKUP(datos_transformados[[#This Row],[Cancelacion_reserva]],pesosNumer!$B$3:$C$16,2,0)</f>
        <v>0</v>
      </c>
      <c r="M383">
        <v>4</v>
      </c>
      <c r="N383" s="15">
        <v>1063.27</v>
      </c>
      <c r="O383" s="4">
        <v>151.89571428571429</v>
      </c>
    </row>
    <row r="384" spans="1:15" x14ac:dyDescent="0.25">
      <c r="A384">
        <v>41</v>
      </c>
      <c r="B384">
        <v>23</v>
      </c>
      <c r="C384">
        <v>14</v>
      </c>
      <c r="D384">
        <v>4</v>
      </c>
      <c r="E384" s="19">
        <f>VLOOKUP(datos_transformados[[#This Row],[Tipo_Paquete]],pesosNumer!$B$3:$C$6,2,0)</f>
        <v>2</v>
      </c>
      <c r="F384" s="4">
        <v>1500.98</v>
      </c>
      <c r="G384">
        <f>VLOOKUP(datos_transformados[[#This Row],[Clase_Vuelo]],pesosNumer!$B$3:$C$9,2,0)</f>
        <v>1</v>
      </c>
      <c r="H384">
        <v>13</v>
      </c>
      <c r="I384">
        <f>VLOOKUP(datos_transformados[[#This Row],[Promocion_Aplicada]],pesosNumer!$B$3:$C$11,2,0)</f>
        <v>1</v>
      </c>
      <c r="J384">
        <f>VLOOKUP(datos_transformados[[#This Row],[Estado_Reserva]],pesosNumer!$B$3:$C$15,2,0)</f>
        <v>0</v>
      </c>
      <c r="K384">
        <f>VLOOKUP(datos_transformados[[#This Row],[Estacionalidad]],pesosNumer!$B$3:$C$16,2,0)</f>
        <v>1</v>
      </c>
      <c r="L384">
        <f>VLOOKUP(datos_transformados[[#This Row],[Cancelacion_reserva]],pesosNumer!$B$3:$C$16,2,0)</f>
        <v>0</v>
      </c>
      <c r="M384">
        <v>5</v>
      </c>
      <c r="N384" s="15">
        <v>375.245</v>
      </c>
      <c r="O384" s="4">
        <v>107.21285714285715</v>
      </c>
    </row>
    <row r="385" spans="1:15" x14ac:dyDescent="0.25">
      <c r="A385">
        <v>34</v>
      </c>
      <c r="B385">
        <v>190</v>
      </c>
      <c r="C385">
        <v>13</v>
      </c>
      <c r="D385">
        <v>2</v>
      </c>
      <c r="E385" s="19">
        <f>VLOOKUP(datos_transformados[[#This Row],[Tipo_Paquete]],pesosNumer!$B$3:$C$6,2,0)</f>
        <v>1</v>
      </c>
      <c r="F385" s="4">
        <v>1487.05</v>
      </c>
      <c r="G385">
        <f>VLOOKUP(datos_transformados[[#This Row],[Clase_Vuelo]],pesosNumer!$B$3:$C$9,2,0)</f>
        <v>1</v>
      </c>
      <c r="H385">
        <v>12</v>
      </c>
      <c r="I385">
        <f>VLOOKUP(datos_transformados[[#This Row],[Promocion_Aplicada]],pesosNumer!$B$3:$C$11,2,0)</f>
        <v>0</v>
      </c>
      <c r="J385">
        <f>VLOOKUP(datos_transformados[[#This Row],[Estado_Reserva]],pesosNumer!$B$3:$C$15,2,0)</f>
        <v>-1</v>
      </c>
      <c r="K385">
        <f>VLOOKUP(datos_transformados[[#This Row],[Estacionalidad]],pesosNumer!$B$3:$C$16,2,0)</f>
        <v>0</v>
      </c>
      <c r="L385">
        <f>VLOOKUP(datos_transformados[[#This Row],[Cancelacion_reserva]],pesosNumer!$B$3:$C$16,2,0)</f>
        <v>1</v>
      </c>
      <c r="M385">
        <v>1</v>
      </c>
      <c r="N385" s="15">
        <v>743.52499999999998</v>
      </c>
      <c r="O385" s="4">
        <v>114.38846153846154</v>
      </c>
    </row>
    <row r="386" spans="1:15" x14ac:dyDescent="0.25">
      <c r="A386">
        <v>49</v>
      </c>
      <c r="B386">
        <v>18</v>
      </c>
      <c r="C386">
        <v>8</v>
      </c>
      <c r="D386">
        <v>1</v>
      </c>
      <c r="E386" s="19">
        <f>VLOOKUP(datos_transformados[[#This Row],[Tipo_Paquete]],pesosNumer!$B$3:$C$6,2,0)</f>
        <v>3</v>
      </c>
      <c r="F386" s="4">
        <v>1263.55</v>
      </c>
      <c r="G386">
        <f>VLOOKUP(datos_transformados[[#This Row],[Clase_Vuelo]],pesosNumer!$B$3:$C$9,2,0)</f>
        <v>1</v>
      </c>
      <c r="H386">
        <v>7</v>
      </c>
      <c r="I386">
        <f>VLOOKUP(datos_transformados[[#This Row],[Promocion_Aplicada]],pesosNumer!$B$3:$C$11,2,0)</f>
        <v>1</v>
      </c>
      <c r="J386">
        <f>VLOOKUP(datos_transformados[[#This Row],[Estado_Reserva]],pesosNumer!$B$3:$C$15,2,0)</f>
        <v>0</v>
      </c>
      <c r="K386">
        <f>VLOOKUP(datos_transformados[[#This Row],[Estacionalidad]],pesosNumer!$B$3:$C$16,2,0)</f>
        <v>0</v>
      </c>
      <c r="L386">
        <f>VLOOKUP(datos_transformados[[#This Row],[Cancelacion_reserva]],pesosNumer!$B$3:$C$16,2,0)</f>
        <v>0</v>
      </c>
      <c r="M386">
        <v>3</v>
      </c>
      <c r="N386" s="15">
        <v>1263.55</v>
      </c>
      <c r="O386" s="4">
        <v>157.94374999999999</v>
      </c>
    </row>
    <row r="387" spans="1:15" x14ac:dyDescent="0.25">
      <c r="A387">
        <v>56</v>
      </c>
      <c r="B387">
        <v>178</v>
      </c>
      <c r="C387">
        <v>6</v>
      </c>
      <c r="D387">
        <v>2</v>
      </c>
      <c r="E387" s="19">
        <f>VLOOKUP(datos_transformados[[#This Row],[Tipo_Paquete]],pesosNumer!$B$3:$C$6,2,0)</f>
        <v>2</v>
      </c>
      <c r="F387" s="4">
        <v>1408.46</v>
      </c>
      <c r="G387">
        <f>VLOOKUP(datos_transformados[[#This Row],[Clase_Vuelo]],pesosNumer!$B$3:$C$9,2,0)</f>
        <v>1</v>
      </c>
      <c r="H387">
        <v>5</v>
      </c>
      <c r="I387">
        <f>VLOOKUP(datos_transformados[[#This Row],[Promocion_Aplicada]],pesosNumer!$B$3:$C$11,2,0)</f>
        <v>1</v>
      </c>
      <c r="J387">
        <f>VLOOKUP(datos_transformados[[#This Row],[Estado_Reserva]],pesosNumer!$B$3:$C$15,2,0)</f>
        <v>1</v>
      </c>
      <c r="K387">
        <f>VLOOKUP(datos_transformados[[#This Row],[Estacionalidad]],pesosNumer!$B$3:$C$16,2,0)</f>
        <v>0</v>
      </c>
      <c r="L387">
        <f>VLOOKUP(datos_transformados[[#This Row],[Cancelacion_reserva]],pesosNumer!$B$3:$C$16,2,0)</f>
        <v>0</v>
      </c>
      <c r="M387">
        <v>2</v>
      </c>
      <c r="N387" s="15">
        <v>704.23</v>
      </c>
      <c r="O387" s="4">
        <v>234.74333333333334</v>
      </c>
    </row>
    <row r="388" spans="1:15" x14ac:dyDescent="0.25">
      <c r="A388">
        <v>42</v>
      </c>
      <c r="B388">
        <v>100</v>
      </c>
      <c r="C388">
        <v>8</v>
      </c>
      <c r="D388">
        <v>4</v>
      </c>
      <c r="E388" s="19">
        <f>VLOOKUP(datos_transformados[[#This Row],[Tipo_Paquete]],pesosNumer!$B$3:$C$6,2,0)</f>
        <v>2</v>
      </c>
      <c r="F388" s="4">
        <v>1280.48</v>
      </c>
      <c r="G388">
        <f>VLOOKUP(datos_transformados[[#This Row],[Clase_Vuelo]],pesosNumer!$B$3:$C$9,2,0)</f>
        <v>3</v>
      </c>
      <c r="H388">
        <v>7</v>
      </c>
      <c r="I388">
        <f>VLOOKUP(datos_transformados[[#This Row],[Promocion_Aplicada]],pesosNumer!$B$3:$C$11,2,0)</f>
        <v>1</v>
      </c>
      <c r="J388">
        <f>VLOOKUP(datos_transformados[[#This Row],[Estado_Reserva]],pesosNumer!$B$3:$C$15,2,0)</f>
        <v>-1</v>
      </c>
      <c r="K388">
        <f>VLOOKUP(datos_transformados[[#This Row],[Estacionalidad]],pesosNumer!$B$3:$C$16,2,0)</f>
        <v>0</v>
      </c>
      <c r="L388">
        <f>VLOOKUP(datos_transformados[[#This Row],[Cancelacion_reserva]],pesosNumer!$B$3:$C$16,2,0)</f>
        <v>0</v>
      </c>
      <c r="M388">
        <v>4</v>
      </c>
      <c r="N388" s="15">
        <v>320.12</v>
      </c>
      <c r="O388" s="4">
        <v>160.06</v>
      </c>
    </row>
    <row r="389" spans="1:15" x14ac:dyDescent="0.25">
      <c r="A389">
        <v>47</v>
      </c>
      <c r="B389">
        <v>314</v>
      </c>
      <c r="C389">
        <v>13</v>
      </c>
      <c r="D389">
        <v>3</v>
      </c>
      <c r="E389" s="19">
        <f>VLOOKUP(datos_transformados[[#This Row],[Tipo_Paquete]],pesosNumer!$B$3:$C$6,2,0)</f>
        <v>1</v>
      </c>
      <c r="F389" s="4">
        <v>1303.8</v>
      </c>
      <c r="G389">
        <f>VLOOKUP(datos_transformados[[#This Row],[Clase_Vuelo]],pesosNumer!$B$3:$C$9,2,0)</f>
        <v>3</v>
      </c>
      <c r="H389">
        <v>12</v>
      </c>
      <c r="I389">
        <f>VLOOKUP(datos_transformados[[#This Row],[Promocion_Aplicada]],pesosNumer!$B$3:$C$11,2,0)</f>
        <v>1</v>
      </c>
      <c r="J389">
        <f>VLOOKUP(datos_transformados[[#This Row],[Estado_Reserva]],pesosNumer!$B$3:$C$15,2,0)</f>
        <v>1</v>
      </c>
      <c r="K389">
        <f>VLOOKUP(datos_transformados[[#This Row],[Estacionalidad]],pesosNumer!$B$3:$C$16,2,0)</f>
        <v>1</v>
      </c>
      <c r="L389">
        <f>VLOOKUP(datos_transformados[[#This Row],[Cancelacion_reserva]],pesosNumer!$B$3:$C$16,2,0)</f>
        <v>1</v>
      </c>
      <c r="M389">
        <v>2</v>
      </c>
      <c r="N389" s="15">
        <v>434.59999999999997</v>
      </c>
      <c r="O389" s="4">
        <v>100.29230769230769</v>
      </c>
    </row>
    <row r="390" spans="1:15" x14ac:dyDescent="0.25">
      <c r="A390">
        <v>21</v>
      </c>
      <c r="B390">
        <v>269</v>
      </c>
      <c r="C390">
        <v>11</v>
      </c>
      <c r="D390">
        <v>3</v>
      </c>
      <c r="E390" s="19">
        <f>VLOOKUP(datos_transformados[[#This Row],[Tipo_Paquete]],pesosNumer!$B$3:$C$6,2,0)</f>
        <v>3</v>
      </c>
      <c r="F390" s="4">
        <v>1511.15</v>
      </c>
      <c r="G390">
        <f>VLOOKUP(datos_transformados[[#This Row],[Clase_Vuelo]],pesosNumer!$B$3:$C$9,2,0)</f>
        <v>3</v>
      </c>
      <c r="H390">
        <v>10</v>
      </c>
      <c r="I390">
        <f>VLOOKUP(datos_transformados[[#This Row],[Promocion_Aplicada]],pesosNumer!$B$3:$C$11,2,0)</f>
        <v>1</v>
      </c>
      <c r="J390">
        <f>VLOOKUP(datos_transformados[[#This Row],[Estado_Reserva]],pesosNumer!$B$3:$C$15,2,0)</f>
        <v>-1</v>
      </c>
      <c r="K390">
        <f>VLOOKUP(datos_transformados[[#This Row],[Estacionalidad]],pesosNumer!$B$3:$C$16,2,0)</f>
        <v>1</v>
      </c>
      <c r="L390">
        <f>VLOOKUP(datos_transformados[[#This Row],[Cancelacion_reserva]],pesosNumer!$B$3:$C$16,2,0)</f>
        <v>0</v>
      </c>
      <c r="M390">
        <v>5</v>
      </c>
      <c r="N390" s="15">
        <v>503.7166666666667</v>
      </c>
      <c r="O390" s="4">
        <v>137.37727272727273</v>
      </c>
    </row>
    <row r="391" spans="1:15" x14ac:dyDescent="0.25">
      <c r="A391">
        <v>56</v>
      </c>
      <c r="B391">
        <v>117</v>
      </c>
      <c r="C391">
        <v>4</v>
      </c>
      <c r="D391">
        <v>3</v>
      </c>
      <c r="E391" s="19">
        <f>VLOOKUP(datos_transformados[[#This Row],[Tipo_Paquete]],pesosNumer!$B$3:$C$6,2,0)</f>
        <v>2</v>
      </c>
      <c r="F391" s="4">
        <v>404</v>
      </c>
      <c r="G391">
        <f>VLOOKUP(datos_transformados[[#This Row],[Clase_Vuelo]],pesosNumer!$B$3:$C$9,2,0)</f>
        <v>3</v>
      </c>
      <c r="H391">
        <v>3</v>
      </c>
      <c r="I391">
        <f>VLOOKUP(datos_transformados[[#This Row],[Promocion_Aplicada]],pesosNumer!$B$3:$C$11,2,0)</f>
        <v>1</v>
      </c>
      <c r="J391">
        <f>VLOOKUP(datos_transformados[[#This Row],[Estado_Reserva]],pesosNumer!$B$3:$C$15,2,0)</f>
        <v>0</v>
      </c>
      <c r="K391">
        <f>VLOOKUP(datos_transformados[[#This Row],[Estacionalidad]],pesosNumer!$B$3:$C$16,2,0)</f>
        <v>1</v>
      </c>
      <c r="L391">
        <f>VLOOKUP(datos_transformados[[#This Row],[Cancelacion_reserva]],pesosNumer!$B$3:$C$16,2,0)</f>
        <v>0</v>
      </c>
      <c r="M391">
        <v>2</v>
      </c>
      <c r="N391" s="15">
        <v>134.66666666666666</v>
      </c>
      <c r="O391" s="4">
        <v>101</v>
      </c>
    </row>
    <row r="392" spans="1:15" x14ac:dyDescent="0.25">
      <c r="A392">
        <v>29</v>
      </c>
      <c r="B392">
        <v>132</v>
      </c>
      <c r="C392">
        <v>12</v>
      </c>
      <c r="D392">
        <v>3</v>
      </c>
      <c r="E392" s="19">
        <f>VLOOKUP(datos_transformados[[#This Row],[Tipo_Paquete]],pesosNumer!$B$3:$C$6,2,0)</f>
        <v>1</v>
      </c>
      <c r="F392" s="4">
        <v>823.36</v>
      </c>
      <c r="G392">
        <f>VLOOKUP(datos_transformados[[#This Row],[Clase_Vuelo]],pesosNumer!$B$3:$C$9,2,0)</f>
        <v>1</v>
      </c>
      <c r="H392">
        <v>11</v>
      </c>
      <c r="I392">
        <f>VLOOKUP(datos_transformados[[#This Row],[Promocion_Aplicada]],pesosNumer!$B$3:$C$11,2,0)</f>
        <v>0</v>
      </c>
      <c r="J392">
        <f>VLOOKUP(datos_transformados[[#This Row],[Estado_Reserva]],pesosNumer!$B$3:$C$15,2,0)</f>
        <v>0</v>
      </c>
      <c r="K392">
        <f>VLOOKUP(datos_transformados[[#This Row],[Estacionalidad]],pesosNumer!$B$3:$C$16,2,0)</f>
        <v>0</v>
      </c>
      <c r="L392">
        <f>VLOOKUP(datos_transformados[[#This Row],[Cancelacion_reserva]],pesosNumer!$B$3:$C$16,2,0)</f>
        <v>0</v>
      </c>
      <c r="M392">
        <v>4</v>
      </c>
      <c r="N392" s="15">
        <v>274.45333333333332</v>
      </c>
      <c r="O392" s="4">
        <v>68.61333333333333</v>
      </c>
    </row>
    <row r="393" spans="1:15" x14ac:dyDescent="0.25">
      <c r="A393">
        <v>43</v>
      </c>
      <c r="B393">
        <v>168</v>
      </c>
      <c r="C393">
        <v>4</v>
      </c>
      <c r="D393">
        <v>1</v>
      </c>
      <c r="E393" s="19">
        <f>VLOOKUP(datos_transformados[[#This Row],[Tipo_Paquete]],pesosNumer!$B$3:$C$6,2,0)</f>
        <v>3</v>
      </c>
      <c r="F393" s="4">
        <v>1521.17</v>
      </c>
      <c r="G393">
        <f>VLOOKUP(datos_transformados[[#This Row],[Clase_Vuelo]],pesosNumer!$B$3:$C$9,2,0)</f>
        <v>1</v>
      </c>
      <c r="H393">
        <v>3</v>
      </c>
      <c r="I393">
        <f>VLOOKUP(datos_transformados[[#This Row],[Promocion_Aplicada]],pesosNumer!$B$3:$C$11,2,0)</f>
        <v>0</v>
      </c>
      <c r="J393">
        <f>VLOOKUP(datos_transformados[[#This Row],[Estado_Reserva]],pesosNumer!$B$3:$C$15,2,0)</f>
        <v>-1</v>
      </c>
      <c r="K393">
        <f>VLOOKUP(datos_transformados[[#This Row],[Estacionalidad]],pesosNumer!$B$3:$C$16,2,0)</f>
        <v>1</v>
      </c>
      <c r="L393">
        <f>VLOOKUP(datos_transformados[[#This Row],[Cancelacion_reserva]],pesosNumer!$B$3:$C$16,2,0)</f>
        <v>0</v>
      </c>
      <c r="M393">
        <v>1</v>
      </c>
      <c r="N393" s="15">
        <v>1521.17</v>
      </c>
      <c r="O393" s="4">
        <v>380.29250000000002</v>
      </c>
    </row>
    <row r="394" spans="1:15" x14ac:dyDescent="0.25">
      <c r="A394">
        <v>23</v>
      </c>
      <c r="B394">
        <v>152</v>
      </c>
      <c r="C394">
        <v>2</v>
      </c>
      <c r="D394">
        <v>3</v>
      </c>
      <c r="E394" s="19">
        <f>VLOOKUP(datos_transformados[[#This Row],[Tipo_Paquete]],pesosNumer!$B$3:$C$6,2,0)</f>
        <v>3</v>
      </c>
      <c r="F394" s="4">
        <v>1214.8699999999999</v>
      </c>
      <c r="G394">
        <f>VLOOKUP(datos_transformados[[#This Row],[Clase_Vuelo]],pesosNumer!$B$3:$C$9,2,0)</f>
        <v>1</v>
      </c>
      <c r="H394">
        <v>1</v>
      </c>
      <c r="I394">
        <f>VLOOKUP(datos_transformados[[#This Row],[Promocion_Aplicada]],pesosNumer!$B$3:$C$11,2,0)</f>
        <v>1</v>
      </c>
      <c r="J394">
        <f>VLOOKUP(datos_transformados[[#This Row],[Estado_Reserva]],pesosNumer!$B$3:$C$15,2,0)</f>
        <v>1</v>
      </c>
      <c r="K394">
        <f>VLOOKUP(datos_transformados[[#This Row],[Estacionalidad]],pesosNumer!$B$3:$C$16,2,0)</f>
        <v>1</v>
      </c>
      <c r="L394">
        <f>VLOOKUP(datos_transformados[[#This Row],[Cancelacion_reserva]],pesosNumer!$B$3:$C$16,2,0)</f>
        <v>1</v>
      </c>
      <c r="M394">
        <v>2</v>
      </c>
      <c r="N394" s="15">
        <v>404.95666666666665</v>
      </c>
      <c r="O394" s="4">
        <v>607.43499999999995</v>
      </c>
    </row>
    <row r="395" spans="1:15" x14ac:dyDescent="0.25">
      <c r="A395">
        <v>20</v>
      </c>
      <c r="B395">
        <v>41</v>
      </c>
      <c r="C395">
        <v>9</v>
      </c>
      <c r="D395">
        <v>2</v>
      </c>
      <c r="E395" s="19">
        <f>VLOOKUP(datos_transformados[[#This Row],[Tipo_Paquete]],pesosNumer!$B$3:$C$6,2,0)</f>
        <v>3</v>
      </c>
      <c r="F395" s="4">
        <v>1624.4</v>
      </c>
      <c r="G395">
        <f>VLOOKUP(datos_transformados[[#This Row],[Clase_Vuelo]],pesosNumer!$B$3:$C$9,2,0)</f>
        <v>3</v>
      </c>
      <c r="H395">
        <v>8</v>
      </c>
      <c r="I395">
        <f>VLOOKUP(datos_transformados[[#This Row],[Promocion_Aplicada]],pesosNumer!$B$3:$C$11,2,0)</f>
        <v>1</v>
      </c>
      <c r="J395">
        <f>VLOOKUP(datos_transformados[[#This Row],[Estado_Reserva]],pesosNumer!$B$3:$C$15,2,0)</f>
        <v>0</v>
      </c>
      <c r="K395">
        <f>VLOOKUP(datos_transformados[[#This Row],[Estacionalidad]],pesosNumer!$B$3:$C$16,2,0)</f>
        <v>1</v>
      </c>
      <c r="L395">
        <f>VLOOKUP(datos_transformados[[#This Row],[Cancelacion_reserva]],pesosNumer!$B$3:$C$16,2,0)</f>
        <v>0</v>
      </c>
      <c r="M395">
        <v>5</v>
      </c>
      <c r="N395" s="15">
        <v>812.2</v>
      </c>
      <c r="O395" s="4">
        <v>180.48888888888891</v>
      </c>
    </row>
    <row r="396" spans="1:15" x14ac:dyDescent="0.25">
      <c r="A396">
        <v>18</v>
      </c>
      <c r="B396">
        <v>91</v>
      </c>
      <c r="C396">
        <v>14</v>
      </c>
      <c r="D396">
        <v>3</v>
      </c>
      <c r="E396" s="19">
        <f>VLOOKUP(datos_transformados[[#This Row],[Tipo_Paquete]],pesosNumer!$B$3:$C$6,2,0)</f>
        <v>1</v>
      </c>
      <c r="F396" s="4">
        <v>1834.05</v>
      </c>
      <c r="G396">
        <f>VLOOKUP(datos_transformados[[#This Row],[Clase_Vuelo]],pesosNumer!$B$3:$C$9,2,0)</f>
        <v>3</v>
      </c>
      <c r="H396">
        <v>13</v>
      </c>
      <c r="I396">
        <f>VLOOKUP(datos_transformados[[#This Row],[Promocion_Aplicada]],pesosNumer!$B$3:$C$11,2,0)</f>
        <v>1</v>
      </c>
      <c r="J396">
        <f>VLOOKUP(datos_transformados[[#This Row],[Estado_Reserva]],pesosNumer!$B$3:$C$15,2,0)</f>
        <v>-1</v>
      </c>
      <c r="K396">
        <f>VLOOKUP(datos_transformados[[#This Row],[Estacionalidad]],pesosNumer!$B$3:$C$16,2,0)</f>
        <v>0</v>
      </c>
      <c r="L396">
        <f>VLOOKUP(datos_transformados[[#This Row],[Cancelacion_reserva]],pesosNumer!$B$3:$C$16,2,0)</f>
        <v>1</v>
      </c>
      <c r="M396">
        <v>4</v>
      </c>
      <c r="N396" s="15">
        <v>611.35</v>
      </c>
      <c r="O396" s="4">
        <v>131.00357142857143</v>
      </c>
    </row>
    <row r="397" spans="1:15" x14ac:dyDescent="0.25">
      <c r="A397">
        <v>58</v>
      </c>
      <c r="B397">
        <v>25</v>
      </c>
      <c r="C397">
        <v>10</v>
      </c>
      <c r="D397">
        <v>4</v>
      </c>
      <c r="E397" s="19">
        <f>VLOOKUP(datos_transformados[[#This Row],[Tipo_Paquete]],pesosNumer!$B$3:$C$6,2,0)</f>
        <v>2</v>
      </c>
      <c r="F397" s="4">
        <v>1982.46</v>
      </c>
      <c r="G397">
        <f>VLOOKUP(datos_transformados[[#This Row],[Clase_Vuelo]],pesosNumer!$B$3:$C$9,2,0)</f>
        <v>1</v>
      </c>
      <c r="H397">
        <v>9</v>
      </c>
      <c r="I397">
        <f>VLOOKUP(datos_transformados[[#This Row],[Promocion_Aplicada]],pesosNumer!$B$3:$C$11,2,0)</f>
        <v>0</v>
      </c>
      <c r="J397">
        <f>VLOOKUP(datos_transformados[[#This Row],[Estado_Reserva]],pesosNumer!$B$3:$C$15,2,0)</f>
        <v>-1</v>
      </c>
      <c r="K397">
        <f>VLOOKUP(datos_transformados[[#This Row],[Estacionalidad]],pesosNumer!$B$3:$C$16,2,0)</f>
        <v>1</v>
      </c>
      <c r="L397">
        <f>VLOOKUP(datos_transformados[[#This Row],[Cancelacion_reserva]],pesosNumer!$B$3:$C$16,2,0)</f>
        <v>0</v>
      </c>
      <c r="M397">
        <v>1</v>
      </c>
      <c r="N397" s="15">
        <v>495.61500000000001</v>
      </c>
      <c r="O397" s="4">
        <v>198.24600000000001</v>
      </c>
    </row>
    <row r="398" spans="1:15" x14ac:dyDescent="0.25">
      <c r="A398">
        <v>18</v>
      </c>
      <c r="B398">
        <v>127</v>
      </c>
      <c r="C398">
        <v>3</v>
      </c>
      <c r="D398">
        <v>4</v>
      </c>
      <c r="E398" s="19">
        <f>VLOOKUP(datos_transformados[[#This Row],[Tipo_Paquete]],pesosNumer!$B$3:$C$6,2,0)</f>
        <v>2</v>
      </c>
      <c r="F398" s="4">
        <v>215.22</v>
      </c>
      <c r="G398">
        <f>VLOOKUP(datos_transformados[[#This Row],[Clase_Vuelo]],pesosNumer!$B$3:$C$9,2,0)</f>
        <v>3</v>
      </c>
      <c r="H398">
        <v>2</v>
      </c>
      <c r="I398">
        <f>VLOOKUP(datos_transformados[[#This Row],[Promocion_Aplicada]],pesosNumer!$B$3:$C$11,2,0)</f>
        <v>1</v>
      </c>
      <c r="J398">
        <f>VLOOKUP(datos_transformados[[#This Row],[Estado_Reserva]],pesosNumer!$B$3:$C$15,2,0)</f>
        <v>0</v>
      </c>
      <c r="K398">
        <f>VLOOKUP(datos_transformados[[#This Row],[Estacionalidad]],pesosNumer!$B$3:$C$16,2,0)</f>
        <v>0</v>
      </c>
      <c r="L398">
        <f>VLOOKUP(datos_transformados[[#This Row],[Cancelacion_reserva]],pesosNumer!$B$3:$C$16,2,0)</f>
        <v>0</v>
      </c>
      <c r="M398">
        <v>1</v>
      </c>
      <c r="N398" s="15">
        <v>53.805</v>
      </c>
      <c r="O398" s="4">
        <v>71.739999999999995</v>
      </c>
    </row>
    <row r="399" spans="1:15" x14ac:dyDescent="0.25">
      <c r="A399">
        <v>43</v>
      </c>
      <c r="B399">
        <v>117</v>
      </c>
      <c r="C399">
        <v>10</v>
      </c>
      <c r="D399">
        <v>3</v>
      </c>
      <c r="E399" s="19">
        <f>VLOOKUP(datos_transformados[[#This Row],[Tipo_Paquete]],pesosNumer!$B$3:$C$6,2,0)</f>
        <v>3</v>
      </c>
      <c r="F399" s="4">
        <v>698.49</v>
      </c>
      <c r="G399">
        <f>VLOOKUP(datos_transformados[[#This Row],[Clase_Vuelo]],pesosNumer!$B$3:$C$9,2,0)</f>
        <v>1</v>
      </c>
      <c r="H399">
        <v>9</v>
      </c>
      <c r="I399">
        <f>VLOOKUP(datos_transformados[[#This Row],[Promocion_Aplicada]],pesosNumer!$B$3:$C$11,2,0)</f>
        <v>0</v>
      </c>
      <c r="J399">
        <f>VLOOKUP(datos_transformados[[#This Row],[Estado_Reserva]],pesosNumer!$B$3:$C$15,2,0)</f>
        <v>1</v>
      </c>
      <c r="K399">
        <f>VLOOKUP(datos_transformados[[#This Row],[Estacionalidad]],pesosNumer!$B$3:$C$16,2,0)</f>
        <v>1</v>
      </c>
      <c r="L399">
        <f>VLOOKUP(datos_transformados[[#This Row],[Cancelacion_reserva]],pesosNumer!$B$3:$C$16,2,0)</f>
        <v>0</v>
      </c>
      <c r="M399">
        <v>2</v>
      </c>
      <c r="N399" s="15">
        <v>232.83</v>
      </c>
      <c r="O399" s="4">
        <v>69.849000000000004</v>
      </c>
    </row>
    <row r="400" spans="1:15" x14ac:dyDescent="0.25">
      <c r="A400">
        <v>46</v>
      </c>
      <c r="B400">
        <v>170</v>
      </c>
      <c r="C400">
        <v>5</v>
      </c>
      <c r="D400">
        <v>3</v>
      </c>
      <c r="E400" s="19">
        <f>VLOOKUP(datos_transformados[[#This Row],[Tipo_Paquete]],pesosNumer!$B$3:$C$6,2,0)</f>
        <v>1</v>
      </c>
      <c r="F400" s="4">
        <v>601.6</v>
      </c>
      <c r="G400">
        <f>VLOOKUP(datos_transformados[[#This Row],[Clase_Vuelo]],pesosNumer!$B$3:$C$9,2,0)</f>
        <v>3</v>
      </c>
      <c r="H400">
        <v>4</v>
      </c>
      <c r="I400">
        <f>VLOOKUP(datos_transformados[[#This Row],[Promocion_Aplicada]],pesosNumer!$B$3:$C$11,2,0)</f>
        <v>1</v>
      </c>
      <c r="J400">
        <f>VLOOKUP(datos_transformados[[#This Row],[Estado_Reserva]],pesosNumer!$B$3:$C$15,2,0)</f>
        <v>1</v>
      </c>
      <c r="K400">
        <f>VLOOKUP(datos_transformados[[#This Row],[Estacionalidad]],pesosNumer!$B$3:$C$16,2,0)</f>
        <v>1</v>
      </c>
      <c r="L400">
        <f>VLOOKUP(datos_transformados[[#This Row],[Cancelacion_reserva]],pesosNumer!$B$3:$C$16,2,0)</f>
        <v>1</v>
      </c>
      <c r="M400">
        <v>1</v>
      </c>
      <c r="N400" s="15">
        <v>200.53333333333333</v>
      </c>
      <c r="O400" s="4">
        <v>120.32000000000001</v>
      </c>
    </row>
    <row r="401" spans="1:15" x14ac:dyDescent="0.25">
      <c r="A401">
        <v>52</v>
      </c>
      <c r="B401">
        <v>140</v>
      </c>
      <c r="C401">
        <v>6</v>
      </c>
      <c r="D401">
        <v>2</v>
      </c>
      <c r="E401" s="19">
        <f>VLOOKUP(datos_transformados[[#This Row],[Tipo_Paquete]],pesosNumer!$B$3:$C$6,2,0)</f>
        <v>2</v>
      </c>
      <c r="F401" s="4">
        <v>1109.9000000000001</v>
      </c>
      <c r="G401">
        <f>VLOOKUP(datos_transformados[[#This Row],[Clase_Vuelo]],pesosNumer!$B$3:$C$9,2,0)</f>
        <v>3</v>
      </c>
      <c r="H401">
        <v>5</v>
      </c>
      <c r="I401">
        <f>VLOOKUP(datos_transformados[[#This Row],[Promocion_Aplicada]],pesosNumer!$B$3:$C$11,2,0)</f>
        <v>0</v>
      </c>
      <c r="J401">
        <f>VLOOKUP(datos_transformados[[#This Row],[Estado_Reserva]],pesosNumer!$B$3:$C$15,2,0)</f>
        <v>1</v>
      </c>
      <c r="K401">
        <f>VLOOKUP(datos_transformados[[#This Row],[Estacionalidad]],pesosNumer!$B$3:$C$16,2,0)</f>
        <v>1</v>
      </c>
      <c r="L401">
        <f>VLOOKUP(datos_transformados[[#This Row],[Cancelacion_reserva]],pesosNumer!$B$3:$C$16,2,0)</f>
        <v>0</v>
      </c>
      <c r="M401">
        <v>2</v>
      </c>
      <c r="N401" s="15">
        <v>554.95000000000005</v>
      </c>
      <c r="O401" s="4">
        <v>184.98333333333335</v>
      </c>
    </row>
    <row r="402" spans="1:15" x14ac:dyDescent="0.25">
      <c r="A402">
        <v>43</v>
      </c>
      <c r="B402">
        <v>57</v>
      </c>
      <c r="C402">
        <v>2</v>
      </c>
      <c r="D402">
        <v>2</v>
      </c>
      <c r="E402" s="19">
        <f>VLOOKUP(datos_transformados[[#This Row],[Tipo_Paquete]],pesosNumer!$B$3:$C$6,2,0)</f>
        <v>3</v>
      </c>
      <c r="F402" s="4">
        <v>528.36</v>
      </c>
      <c r="G402">
        <f>VLOOKUP(datos_transformados[[#This Row],[Clase_Vuelo]],pesosNumer!$B$3:$C$9,2,0)</f>
        <v>2</v>
      </c>
      <c r="H402">
        <v>1</v>
      </c>
      <c r="I402">
        <f>VLOOKUP(datos_transformados[[#This Row],[Promocion_Aplicada]],pesosNumer!$B$3:$C$11,2,0)</f>
        <v>1</v>
      </c>
      <c r="J402">
        <f>VLOOKUP(datos_transformados[[#This Row],[Estado_Reserva]],pesosNumer!$B$3:$C$15,2,0)</f>
        <v>0</v>
      </c>
      <c r="K402">
        <f>VLOOKUP(datos_transformados[[#This Row],[Estacionalidad]],pesosNumer!$B$3:$C$16,2,0)</f>
        <v>1</v>
      </c>
      <c r="L402">
        <f>VLOOKUP(datos_transformados[[#This Row],[Cancelacion_reserva]],pesosNumer!$B$3:$C$16,2,0)</f>
        <v>1</v>
      </c>
      <c r="M402">
        <v>4</v>
      </c>
      <c r="N402" s="15">
        <v>264.18</v>
      </c>
      <c r="O402" s="4">
        <v>264.18</v>
      </c>
    </row>
    <row r="403" spans="1:15" x14ac:dyDescent="0.25">
      <c r="A403">
        <v>43</v>
      </c>
      <c r="B403">
        <v>96</v>
      </c>
      <c r="C403">
        <v>14</v>
      </c>
      <c r="D403">
        <v>1</v>
      </c>
      <c r="E403" s="19">
        <f>VLOOKUP(datos_transformados[[#This Row],[Tipo_Paquete]],pesosNumer!$B$3:$C$6,2,0)</f>
        <v>3</v>
      </c>
      <c r="F403" s="4">
        <v>1748.18</v>
      </c>
      <c r="G403">
        <f>VLOOKUP(datos_transformados[[#This Row],[Clase_Vuelo]],pesosNumer!$B$3:$C$9,2,0)</f>
        <v>3</v>
      </c>
      <c r="H403">
        <v>13</v>
      </c>
      <c r="I403">
        <f>VLOOKUP(datos_transformados[[#This Row],[Promocion_Aplicada]],pesosNumer!$B$3:$C$11,2,0)</f>
        <v>1</v>
      </c>
      <c r="J403">
        <f>VLOOKUP(datos_transformados[[#This Row],[Estado_Reserva]],pesosNumer!$B$3:$C$15,2,0)</f>
        <v>-1</v>
      </c>
      <c r="K403">
        <f>VLOOKUP(datos_transformados[[#This Row],[Estacionalidad]],pesosNumer!$B$3:$C$16,2,0)</f>
        <v>1</v>
      </c>
      <c r="L403">
        <f>VLOOKUP(datos_transformados[[#This Row],[Cancelacion_reserva]],pesosNumer!$B$3:$C$16,2,0)</f>
        <v>1</v>
      </c>
      <c r="M403">
        <v>1</v>
      </c>
      <c r="N403" s="15">
        <v>1748.18</v>
      </c>
      <c r="O403" s="4">
        <v>124.87</v>
      </c>
    </row>
    <row r="404" spans="1:15" x14ac:dyDescent="0.25">
      <c r="A404">
        <v>31</v>
      </c>
      <c r="B404">
        <v>160</v>
      </c>
      <c r="C404">
        <v>3</v>
      </c>
      <c r="D404">
        <v>1</v>
      </c>
      <c r="E404" s="19">
        <f>VLOOKUP(datos_transformados[[#This Row],[Tipo_Paquete]],pesosNumer!$B$3:$C$6,2,0)</f>
        <v>1</v>
      </c>
      <c r="F404" s="4">
        <v>1324.84</v>
      </c>
      <c r="G404">
        <f>VLOOKUP(datos_transformados[[#This Row],[Clase_Vuelo]],pesosNumer!$B$3:$C$9,2,0)</f>
        <v>3</v>
      </c>
      <c r="H404">
        <v>2</v>
      </c>
      <c r="I404">
        <f>VLOOKUP(datos_transformados[[#This Row],[Promocion_Aplicada]],pesosNumer!$B$3:$C$11,2,0)</f>
        <v>0</v>
      </c>
      <c r="J404">
        <f>VLOOKUP(datos_transformados[[#This Row],[Estado_Reserva]],pesosNumer!$B$3:$C$15,2,0)</f>
        <v>-1</v>
      </c>
      <c r="K404">
        <f>VLOOKUP(datos_transformados[[#This Row],[Estacionalidad]],pesosNumer!$B$3:$C$16,2,0)</f>
        <v>1</v>
      </c>
      <c r="L404">
        <f>VLOOKUP(datos_transformados[[#This Row],[Cancelacion_reserva]],pesosNumer!$B$3:$C$16,2,0)</f>
        <v>1</v>
      </c>
      <c r="M404">
        <v>2</v>
      </c>
      <c r="N404" s="15">
        <v>1324.84</v>
      </c>
      <c r="O404" s="4">
        <v>441.61333333333329</v>
      </c>
    </row>
    <row r="405" spans="1:15" x14ac:dyDescent="0.25">
      <c r="A405">
        <v>44</v>
      </c>
      <c r="B405">
        <v>16</v>
      </c>
      <c r="C405">
        <v>11</v>
      </c>
      <c r="D405">
        <v>1</v>
      </c>
      <c r="E405" s="19">
        <f>VLOOKUP(datos_transformados[[#This Row],[Tipo_Paquete]],pesosNumer!$B$3:$C$6,2,0)</f>
        <v>2</v>
      </c>
      <c r="F405" s="4">
        <v>736.67</v>
      </c>
      <c r="G405">
        <f>VLOOKUP(datos_transformados[[#This Row],[Clase_Vuelo]],pesosNumer!$B$3:$C$9,2,0)</f>
        <v>3</v>
      </c>
      <c r="H405">
        <v>10</v>
      </c>
      <c r="I405">
        <f>VLOOKUP(datos_transformados[[#This Row],[Promocion_Aplicada]],pesosNumer!$B$3:$C$11,2,0)</f>
        <v>1</v>
      </c>
      <c r="J405">
        <f>VLOOKUP(datos_transformados[[#This Row],[Estado_Reserva]],pesosNumer!$B$3:$C$15,2,0)</f>
        <v>-1</v>
      </c>
      <c r="K405">
        <f>VLOOKUP(datos_transformados[[#This Row],[Estacionalidad]],pesosNumer!$B$3:$C$16,2,0)</f>
        <v>0</v>
      </c>
      <c r="L405">
        <f>VLOOKUP(datos_transformados[[#This Row],[Cancelacion_reserva]],pesosNumer!$B$3:$C$16,2,0)</f>
        <v>0</v>
      </c>
      <c r="M405">
        <v>4</v>
      </c>
      <c r="N405" s="15">
        <v>736.67</v>
      </c>
      <c r="O405" s="4">
        <v>66.97</v>
      </c>
    </row>
    <row r="406" spans="1:15" x14ac:dyDescent="0.25">
      <c r="A406">
        <v>65</v>
      </c>
      <c r="B406">
        <v>184</v>
      </c>
      <c r="C406">
        <v>11</v>
      </c>
      <c r="D406">
        <v>4</v>
      </c>
      <c r="E406" s="19">
        <f>VLOOKUP(datos_transformados[[#This Row],[Tipo_Paquete]],pesosNumer!$B$3:$C$6,2,0)</f>
        <v>1</v>
      </c>
      <c r="F406" s="4">
        <v>1594.72</v>
      </c>
      <c r="G406">
        <f>VLOOKUP(datos_transformados[[#This Row],[Clase_Vuelo]],pesosNumer!$B$3:$C$9,2,0)</f>
        <v>1</v>
      </c>
      <c r="H406">
        <v>10</v>
      </c>
      <c r="I406">
        <f>VLOOKUP(datos_transformados[[#This Row],[Promocion_Aplicada]],pesosNumer!$B$3:$C$11,2,0)</f>
        <v>0</v>
      </c>
      <c r="J406">
        <f>VLOOKUP(datos_transformados[[#This Row],[Estado_Reserva]],pesosNumer!$B$3:$C$15,2,0)</f>
        <v>-1</v>
      </c>
      <c r="K406">
        <f>VLOOKUP(datos_transformados[[#This Row],[Estacionalidad]],pesosNumer!$B$3:$C$16,2,0)</f>
        <v>0</v>
      </c>
      <c r="L406">
        <f>VLOOKUP(datos_transformados[[#This Row],[Cancelacion_reserva]],pesosNumer!$B$3:$C$16,2,0)</f>
        <v>0</v>
      </c>
      <c r="M406">
        <v>5</v>
      </c>
      <c r="N406" s="15">
        <v>398.68</v>
      </c>
      <c r="O406" s="4">
        <v>144.97454545454545</v>
      </c>
    </row>
    <row r="407" spans="1:15" x14ac:dyDescent="0.25">
      <c r="A407">
        <v>53</v>
      </c>
      <c r="B407">
        <v>102</v>
      </c>
      <c r="C407">
        <v>3</v>
      </c>
      <c r="D407">
        <v>1</v>
      </c>
      <c r="E407" s="19">
        <f>VLOOKUP(datos_transformados[[#This Row],[Tipo_Paquete]],pesosNumer!$B$3:$C$6,2,0)</f>
        <v>2</v>
      </c>
      <c r="F407" s="4">
        <v>1602.12</v>
      </c>
      <c r="G407">
        <f>VLOOKUP(datos_transformados[[#This Row],[Clase_Vuelo]],pesosNumer!$B$3:$C$9,2,0)</f>
        <v>2</v>
      </c>
      <c r="H407">
        <v>2</v>
      </c>
      <c r="I407">
        <f>VLOOKUP(datos_transformados[[#This Row],[Promocion_Aplicada]],pesosNumer!$B$3:$C$11,2,0)</f>
        <v>0</v>
      </c>
      <c r="J407">
        <f>VLOOKUP(datos_transformados[[#This Row],[Estado_Reserva]],pesosNumer!$B$3:$C$15,2,0)</f>
        <v>0</v>
      </c>
      <c r="K407">
        <f>VLOOKUP(datos_transformados[[#This Row],[Estacionalidad]],pesosNumer!$B$3:$C$16,2,0)</f>
        <v>1</v>
      </c>
      <c r="L407">
        <f>VLOOKUP(datos_transformados[[#This Row],[Cancelacion_reserva]],pesosNumer!$B$3:$C$16,2,0)</f>
        <v>0</v>
      </c>
      <c r="M407">
        <v>3</v>
      </c>
      <c r="N407" s="15">
        <v>1602.12</v>
      </c>
      <c r="O407" s="4">
        <v>534.04</v>
      </c>
    </row>
    <row r="408" spans="1:15" x14ac:dyDescent="0.25">
      <c r="A408">
        <v>52</v>
      </c>
      <c r="B408">
        <v>59</v>
      </c>
      <c r="C408">
        <v>4</v>
      </c>
      <c r="D408">
        <v>2</v>
      </c>
      <c r="E408" s="19">
        <f>VLOOKUP(datos_transformados[[#This Row],[Tipo_Paquete]],pesosNumer!$B$3:$C$6,2,0)</f>
        <v>3</v>
      </c>
      <c r="F408" s="4">
        <v>379.52</v>
      </c>
      <c r="G408">
        <f>VLOOKUP(datos_transformados[[#This Row],[Clase_Vuelo]],pesosNumer!$B$3:$C$9,2,0)</f>
        <v>1</v>
      </c>
      <c r="H408">
        <v>3</v>
      </c>
      <c r="I408">
        <f>VLOOKUP(datos_transformados[[#This Row],[Promocion_Aplicada]],pesosNumer!$B$3:$C$11,2,0)</f>
        <v>0</v>
      </c>
      <c r="J408">
        <f>VLOOKUP(datos_transformados[[#This Row],[Estado_Reserva]],pesosNumer!$B$3:$C$15,2,0)</f>
        <v>-1</v>
      </c>
      <c r="K408">
        <f>VLOOKUP(datos_transformados[[#This Row],[Estacionalidad]],pesosNumer!$B$3:$C$16,2,0)</f>
        <v>0</v>
      </c>
      <c r="L408">
        <f>VLOOKUP(datos_transformados[[#This Row],[Cancelacion_reserva]],pesosNumer!$B$3:$C$16,2,0)</f>
        <v>0</v>
      </c>
      <c r="M408">
        <v>3</v>
      </c>
      <c r="N408" s="15">
        <v>189.76</v>
      </c>
      <c r="O408" s="4">
        <v>94.88</v>
      </c>
    </row>
    <row r="409" spans="1:15" x14ac:dyDescent="0.25">
      <c r="A409">
        <v>21</v>
      </c>
      <c r="B409">
        <v>281</v>
      </c>
      <c r="C409">
        <v>1</v>
      </c>
      <c r="D409">
        <v>1</v>
      </c>
      <c r="E409" s="19">
        <f>VLOOKUP(datos_transformados[[#This Row],[Tipo_Paquete]],pesosNumer!$B$3:$C$6,2,0)</f>
        <v>3</v>
      </c>
      <c r="F409" s="4">
        <v>1744.77</v>
      </c>
      <c r="G409">
        <f>VLOOKUP(datos_transformados[[#This Row],[Clase_Vuelo]],pesosNumer!$B$3:$C$9,2,0)</f>
        <v>2</v>
      </c>
      <c r="H409">
        <v>0</v>
      </c>
      <c r="I409">
        <f>VLOOKUP(datos_transformados[[#This Row],[Promocion_Aplicada]],pesosNumer!$B$3:$C$11,2,0)</f>
        <v>0</v>
      </c>
      <c r="J409">
        <f>VLOOKUP(datos_transformados[[#This Row],[Estado_Reserva]],pesosNumer!$B$3:$C$15,2,0)</f>
        <v>-1</v>
      </c>
      <c r="K409">
        <f>VLOOKUP(datos_transformados[[#This Row],[Estacionalidad]],pesosNumer!$B$3:$C$16,2,0)</f>
        <v>1</v>
      </c>
      <c r="L409">
        <f>VLOOKUP(datos_transformados[[#This Row],[Cancelacion_reserva]],pesosNumer!$B$3:$C$16,2,0)</f>
        <v>1</v>
      </c>
      <c r="M409">
        <v>4</v>
      </c>
      <c r="N409" s="15">
        <v>1744.77</v>
      </c>
      <c r="O409" s="4">
        <v>1744.77</v>
      </c>
    </row>
    <row r="410" spans="1:15" x14ac:dyDescent="0.25">
      <c r="A410">
        <v>35</v>
      </c>
      <c r="B410">
        <v>129</v>
      </c>
      <c r="C410">
        <v>14</v>
      </c>
      <c r="D410">
        <v>2</v>
      </c>
      <c r="E410" s="19">
        <f>VLOOKUP(datos_transformados[[#This Row],[Tipo_Paquete]],pesosNumer!$B$3:$C$6,2,0)</f>
        <v>1</v>
      </c>
      <c r="F410" s="4">
        <v>1901.01</v>
      </c>
      <c r="G410">
        <f>VLOOKUP(datos_transformados[[#This Row],[Clase_Vuelo]],pesosNumer!$B$3:$C$9,2,0)</f>
        <v>1</v>
      </c>
      <c r="H410">
        <v>13</v>
      </c>
      <c r="I410">
        <f>VLOOKUP(datos_transformados[[#This Row],[Promocion_Aplicada]],pesosNumer!$B$3:$C$11,2,0)</f>
        <v>0</v>
      </c>
      <c r="J410">
        <f>VLOOKUP(datos_transformados[[#This Row],[Estado_Reserva]],pesosNumer!$B$3:$C$15,2,0)</f>
        <v>0</v>
      </c>
      <c r="K410">
        <f>VLOOKUP(datos_transformados[[#This Row],[Estacionalidad]],pesosNumer!$B$3:$C$16,2,0)</f>
        <v>0</v>
      </c>
      <c r="L410">
        <f>VLOOKUP(datos_transformados[[#This Row],[Cancelacion_reserva]],pesosNumer!$B$3:$C$16,2,0)</f>
        <v>0</v>
      </c>
      <c r="M410">
        <v>4</v>
      </c>
      <c r="N410" s="15">
        <v>950.505</v>
      </c>
      <c r="O410" s="4">
        <v>135.78642857142856</v>
      </c>
    </row>
    <row r="411" spans="1:15" x14ac:dyDescent="0.25">
      <c r="A411">
        <v>62</v>
      </c>
      <c r="B411">
        <v>100</v>
      </c>
      <c r="C411">
        <v>4</v>
      </c>
      <c r="D411">
        <v>3</v>
      </c>
      <c r="E411" s="19">
        <f>VLOOKUP(datos_transformados[[#This Row],[Tipo_Paquete]],pesosNumer!$B$3:$C$6,2,0)</f>
        <v>2</v>
      </c>
      <c r="F411" s="4">
        <v>500.96</v>
      </c>
      <c r="G411">
        <f>VLOOKUP(datos_transformados[[#This Row],[Clase_Vuelo]],pesosNumer!$B$3:$C$9,2,0)</f>
        <v>3</v>
      </c>
      <c r="H411">
        <v>3</v>
      </c>
      <c r="I411">
        <f>VLOOKUP(datos_transformados[[#This Row],[Promocion_Aplicada]],pesosNumer!$B$3:$C$11,2,0)</f>
        <v>0</v>
      </c>
      <c r="J411">
        <f>VLOOKUP(datos_transformados[[#This Row],[Estado_Reserva]],pesosNumer!$B$3:$C$15,2,0)</f>
        <v>-1</v>
      </c>
      <c r="K411">
        <f>VLOOKUP(datos_transformados[[#This Row],[Estacionalidad]],pesosNumer!$B$3:$C$16,2,0)</f>
        <v>1</v>
      </c>
      <c r="L411">
        <f>VLOOKUP(datos_transformados[[#This Row],[Cancelacion_reserva]],pesosNumer!$B$3:$C$16,2,0)</f>
        <v>1</v>
      </c>
      <c r="M411">
        <v>5</v>
      </c>
      <c r="N411" s="15">
        <v>166.98666666666665</v>
      </c>
      <c r="O411" s="4">
        <v>125.24</v>
      </c>
    </row>
    <row r="412" spans="1:15" x14ac:dyDescent="0.25">
      <c r="A412">
        <v>48</v>
      </c>
      <c r="B412">
        <v>67</v>
      </c>
      <c r="C412">
        <v>11</v>
      </c>
      <c r="D412">
        <v>1</v>
      </c>
      <c r="E412" s="19">
        <f>VLOOKUP(datos_transformados[[#This Row],[Tipo_Paquete]],pesosNumer!$B$3:$C$6,2,0)</f>
        <v>3</v>
      </c>
      <c r="F412" s="4">
        <v>1492.82</v>
      </c>
      <c r="G412">
        <f>VLOOKUP(datos_transformados[[#This Row],[Clase_Vuelo]],pesosNumer!$B$3:$C$9,2,0)</f>
        <v>1</v>
      </c>
      <c r="H412">
        <v>10</v>
      </c>
      <c r="I412">
        <f>VLOOKUP(datos_transformados[[#This Row],[Promocion_Aplicada]],pesosNumer!$B$3:$C$11,2,0)</f>
        <v>1</v>
      </c>
      <c r="J412">
        <f>VLOOKUP(datos_transformados[[#This Row],[Estado_Reserva]],pesosNumer!$B$3:$C$15,2,0)</f>
        <v>-1</v>
      </c>
      <c r="K412">
        <f>VLOOKUP(datos_transformados[[#This Row],[Estacionalidad]],pesosNumer!$B$3:$C$16,2,0)</f>
        <v>1</v>
      </c>
      <c r="L412">
        <f>VLOOKUP(datos_transformados[[#This Row],[Cancelacion_reserva]],pesosNumer!$B$3:$C$16,2,0)</f>
        <v>0</v>
      </c>
      <c r="M412">
        <v>3</v>
      </c>
      <c r="N412" s="15">
        <v>1492.82</v>
      </c>
      <c r="O412" s="4">
        <v>135.7109090909091</v>
      </c>
    </row>
    <row r="413" spans="1:15" x14ac:dyDescent="0.25">
      <c r="A413">
        <v>42</v>
      </c>
      <c r="B413">
        <v>301</v>
      </c>
      <c r="C413">
        <v>5</v>
      </c>
      <c r="D413">
        <v>1</v>
      </c>
      <c r="E413" s="19">
        <f>VLOOKUP(datos_transformados[[#This Row],[Tipo_Paquete]],pesosNumer!$B$3:$C$6,2,0)</f>
        <v>2</v>
      </c>
      <c r="F413" s="4">
        <v>599.09</v>
      </c>
      <c r="G413">
        <f>VLOOKUP(datos_transformados[[#This Row],[Clase_Vuelo]],pesosNumer!$B$3:$C$9,2,0)</f>
        <v>2</v>
      </c>
      <c r="H413">
        <v>4</v>
      </c>
      <c r="I413">
        <f>VLOOKUP(datos_transformados[[#This Row],[Promocion_Aplicada]],pesosNumer!$B$3:$C$11,2,0)</f>
        <v>1</v>
      </c>
      <c r="J413">
        <f>VLOOKUP(datos_transformados[[#This Row],[Estado_Reserva]],pesosNumer!$B$3:$C$15,2,0)</f>
        <v>0</v>
      </c>
      <c r="K413">
        <f>VLOOKUP(datos_transformados[[#This Row],[Estacionalidad]],pesosNumer!$B$3:$C$16,2,0)</f>
        <v>1</v>
      </c>
      <c r="L413">
        <f>VLOOKUP(datos_transformados[[#This Row],[Cancelacion_reserva]],pesosNumer!$B$3:$C$16,2,0)</f>
        <v>0</v>
      </c>
      <c r="M413">
        <v>4</v>
      </c>
      <c r="N413" s="15">
        <v>599.09</v>
      </c>
      <c r="O413" s="4">
        <v>119.81800000000001</v>
      </c>
    </row>
    <row r="414" spans="1:15" x14ac:dyDescent="0.25">
      <c r="A414">
        <v>55</v>
      </c>
      <c r="B414">
        <v>35</v>
      </c>
      <c r="C414">
        <v>4</v>
      </c>
      <c r="D414">
        <v>4</v>
      </c>
      <c r="E414" s="19">
        <f>VLOOKUP(datos_transformados[[#This Row],[Tipo_Paquete]],pesosNumer!$B$3:$C$6,2,0)</f>
        <v>1</v>
      </c>
      <c r="F414" s="4">
        <v>582.48</v>
      </c>
      <c r="G414">
        <f>VLOOKUP(datos_transformados[[#This Row],[Clase_Vuelo]],pesosNumer!$B$3:$C$9,2,0)</f>
        <v>2</v>
      </c>
      <c r="H414">
        <v>3</v>
      </c>
      <c r="I414">
        <f>VLOOKUP(datos_transformados[[#This Row],[Promocion_Aplicada]],pesosNumer!$B$3:$C$11,2,0)</f>
        <v>1</v>
      </c>
      <c r="J414">
        <f>VLOOKUP(datos_transformados[[#This Row],[Estado_Reserva]],pesosNumer!$B$3:$C$15,2,0)</f>
        <v>0</v>
      </c>
      <c r="K414">
        <f>VLOOKUP(datos_transformados[[#This Row],[Estacionalidad]],pesosNumer!$B$3:$C$16,2,0)</f>
        <v>1</v>
      </c>
      <c r="L414">
        <f>VLOOKUP(datos_transformados[[#This Row],[Cancelacion_reserva]],pesosNumer!$B$3:$C$16,2,0)</f>
        <v>1</v>
      </c>
      <c r="M414">
        <v>4</v>
      </c>
      <c r="N414" s="15">
        <v>145.62</v>
      </c>
      <c r="O414" s="4">
        <v>145.62</v>
      </c>
    </row>
    <row r="415" spans="1:15" x14ac:dyDescent="0.25">
      <c r="A415">
        <v>27</v>
      </c>
      <c r="B415">
        <v>24</v>
      </c>
      <c r="C415">
        <v>1</v>
      </c>
      <c r="D415">
        <v>2</v>
      </c>
      <c r="E415" s="19">
        <f>VLOOKUP(datos_transformados[[#This Row],[Tipo_Paquete]],pesosNumer!$B$3:$C$6,2,0)</f>
        <v>3</v>
      </c>
      <c r="F415" s="4">
        <v>605.41</v>
      </c>
      <c r="G415">
        <f>VLOOKUP(datos_transformados[[#This Row],[Clase_Vuelo]],pesosNumer!$B$3:$C$9,2,0)</f>
        <v>1</v>
      </c>
      <c r="H415">
        <v>0</v>
      </c>
      <c r="I415">
        <f>VLOOKUP(datos_transformados[[#This Row],[Promocion_Aplicada]],pesosNumer!$B$3:$C$11,2,0)</f>
        <v>0</v>
      </c>
      <c r="J415">
        <f>VLOOKUP(datos_transformados[[#This Row],[Estado_Reserva]],pesosNumer!$B$3:$C$15,2,0)</f>
        <v>0</v>
      </c>
      <c r="K415">
        <f>VLOOKUP(datos_transformados[[#This Row],[Estacionalidad]],pesosNumer!$B$3:$C$16,2,0)</f>
        <v>1</v>
      </c>
      <c r="L415">
        <f>VLOOKUP(datos_transformados[[#This Row],[Cancelacion_reserva]],pesosNumer!$B$3:$C$16,2,0)</f>
        <v>1</v>
      </c>
      <c r="M415">
        <v>2</v>
      </c>
      <c r="N415" s="15">
        <v>302.70499999999998</v>
      </c>
      <c r="O415" s="4">
        <v>605.41</v>
      </c>
    </row>
    <row r="416" spans="1:15" x14ac:dyDescent="0.25">
      <c r="A416">
        <v>55</v>
      </c>
      <c r="B416">
        <v>118</v>
      </c>
      <c r="C416">
        <v>1</v>
      </c>
      <c r="D416">
        <v>2</v>
      </c>
      <c r="E416" s="19">
        <f>VLOOKUP(datos_transformados[[#This Row],[Tipo_Paquete]],pesosNumer!$B$3:$C$6,2,0)</f>
        <v>1</v>
      </c>
      <c r="F416" s="4">
        <v>923.84</v>
      </c>
      <c r="G416">
        <f>VLOOKUP(datos_transformados[[#This Row],[Clase_Vuelo]],pesosNumer!$B$3:$C$9,2,0)</f>
        <v>2</v>
      </c>
      <c r="H416">
        <v>0</v>
      </c>
      <c r="I416">
        <f>VLOOKUP(datos_transformados[[#This Row],[Promocion_Aplicada]],pesosNumer!$B$3:$C$11,2,0)</f>
        <v>0</v>
      </c>
      <c r="J416">
        <f>VLOOKUP(datos_transformados[[#This Row],[Estado_Reserva]],pesosNumer!$B$3:$C$15,2,0)</f>
        <v>0</v>
      </c>
      <c r="K416">
        <f>VLOOKUP(datos_transformados[[#This Row],[Estacionalidad]],pesosNumer!$B$3:$C$16,2,0)</f>
        <v>1</v>
      </c>
      <c r="L416">
        <f>VLOOKUP(datos_transformados[[#This Row],[Cancelacion_reserva]],pesosNumer!$B$3:$C$16,2,0)</f>
        <v>1</v>
      </c>
      <c r="M416">
        <v>5</v>
      </c>
      <c r="N416" s="15">
        <v>461.92</v>
      </c>
      <c r="O416" s="4">
        <v>923.84</v>
      </c>
    </row>
    <row r="417" spans="1:15" x14ac:dyDescent="0.25">
      <c r="A417">
        <v>33</v>
      </c>
      <c r="B417">
        <v>252</v>
      </c>
      <c r="C417">
        <v>2</v>
      </c>
      <c r="D417">
        <v>1</v>
      </c>
      <c r="E417" s="19">
        <f>VLOOKUP(datos_transformados[[#This Row],[Tipo_Paquete]],pesosNumer!$B$3:$C$6,2,0)</f>
        <v>2</v>
      </c>
      <c r="F417" s="4">
        <v>1267.76</v>
      </c>
      <c r="G417">
        <f>VLOOKUP(datos_transformados[[#This Row],[Clase_Vuelo]],pesosNumer!$B$3:$C$9,2,0)</f>
        <v>1</v>
      </c>
      <c r="H417">
        <v>1</v>
      </c>
      <c r="I417">
        <f>VLOOKUP(datos_transformados[[#This Row],[Promocion_Aplicada]],pesosNumer!$B$3:$C$11,2,0)</f>
        <v>0</v>
      </c>
      <c r="J417">
        <f>VLOOKUP(datos_transformados[[#This Row],[Estado_Reserva]],pesosNumer!$B$3:$C$15,2,0)</f>
        <v>0</v>
      </c>
      <c r="K417">
        <f>VLOOKUP(datos_transformados[[#This Row],[Estacionalidad]],pesosNumer!$B$3:$C$16,2,0)</f>
        <v>1</v>
      </c>
      <c r="L417">
        <f>VLOOKUP(datos_transformados[[#This Row],[Cancelacion_reserva]],pesosNumer!$B$3:$C$16,2,0)</f>
        <v>1</v>
      </c>
      <c r="M417">
        <v>3</v>
      </c>
      <c r="N417" s="15">
        <v>1267.76</v>
      </c>
      <c r="O417" s="4">
        <v>633.88</v>
      </c>
    </row>
    <row r="418" spans="1:15" x14ac:dyDescent="0.25">
      <c r="A418">
        <v>20</v>
      </c>
      <c r="B418">
        <v>104</v>
      </c>
      <c r="C418">
        <v>8</v>
      </c>
      <c r="D418">
        <v>4</v>
      </c>
      <c r="E418" s="19">
        <f>VLOOKUP(datos_transformados[[#This Row],[Tipo_Paquete]],pesosNumer!$B$3:$C$6,2,0)</f>
        <v>2</v>
      </c>
      <c r="F418" s="4">
        <v>702.53</v>
      </c>
      <c r="G418">
        <f>VLOOKUP(datos_transformados[[#This Row],[Clase_Vuelo]],pesosNumer!$B$3:$C$9,2,0)</f>
        <v>3</v>
      </c>
      <c r="H418">
        <v>7</v>
      </c>
      <c r="I418">
        <f>VLOOKUP(datos_transformados[[#This Row],[Promocion_Aplicada]],pesosNumer!$B$3:$C$11,2,0)</f>
        <v>0</v>
      </c>
      <c r="J418">
        <f>VLOOKUP(datos_transformados[[#This Row],[Estado_Reserva]],pesosNumer!$B$3:$C$15,2,0)</f>
        <v>0</v>
      </c>
      <c r="K418">
        <f>VLOOKUP(datos_transformados[[#This Row],[Estacionalidad]],pesosNumer!$B$3:$C$16,2,0)</f>
        <v>1</v>
      </c>
      <c r="L418">
        <f>VLOOKUP(datos_transformados[[#This Row],[Cancelacion_reserva]],pesosNumer!$B$3:$C$16,2,0)</f>
        <v>0</v>
      </c>
      <c r="M418">
        <v>4</v>
      </c>
      <c r="N418" s="15">
        <v>175.63249999999999</v>
      </c>
      <c r="O418" s="4">
        <v>87.816249999999997</v>
      </c>
    </row>
    <row r="419" spans="1:15" x14ac:dyDescent="0.25">
      <c r="A419">
        <v>29</v>
      </c>
      <c r="B419">
        <v>89</v>
      </c>
      <c r="C419">
        <v>3</v>
      </c>
      <c r="D419">
        <v>4</v>
      </c>
      <c r="E419" s="19">
        <f>VLOOKUP(datos_transformados[[#This Row],[Tipo_Paquete]],pesosNumer!$B$3:$C$6,2,0)</f>
        <v>1</v>
      </c>
      <c r="F419" s="4">
        <v>1315.36</v>
      </c>
      <c r="G419">
        <f>VLOOKUP(datos_transformados[[#This Row],[Clase_Vuelo]],pesosNumer!$B$3:$C$9,2,0)</f>
        <v>2</v>
      </c>
      <c r="H419">
        <v>2</v>
      </c>
      <c r="I419">
        <f>VLOOKUP(datos_transformados[[#This Row],[Promocion_Aplicada]],pesosNumer!$B$3:$C$11,2,0)</f>
        <v>1</v>
      </c>
      <c r="J419">
        <f>VLOOKUP(datos_transformados[[#This Row],[Estado_Reserva]],pesosNumer!$B$3:$C$15,2,0)</f>
        <v>-1</v>
      </c>
      <c r="K419">
        <f>VLOOKUP(datos_transformados[[#This Row],[Estacionalidad]],pesosNumer!$B$3:$C$16,2,0)</f>
        <v>0</v>
      </c>
      <c r="L419">
        <f>VLOOKUP(datos_transformados[[#This Row],[Cancelacion_reserva]],pesosNumer!$B$3:$C$16,2,0)</f>
        <v>0</v>
      </c>
      <c r="M419">
        <v>5</v>
      </c>
      <c r="N419" s="15">
        <v>328.84</v>
      </c>
      <c r="O419" s="4">
        <v>438.45333333333332</v>
      </c>
    </row>
    <row r="420" spans="1:15" x14ac:dyDescent="0.25">
      <c r="A420">
        <v>35</v>
      </c>
      <c r="B420">
        <v>100</v>
      </c>
      <c r="C420">
        <v>14</v>
      </c>
      <c r="D420">
        <v>3</v>
      </c>
      <c r="E420" s="19">
        <f>VLOOKUP(datos_transformados[[#This Row],[Tipo_Paquete]],pesosNumer!$B$3:$C$6,2,0)</f>
        <v>3</v>
      </c>
      <c r="F420" s="4">
        <v>1887.95</v>
      </c>
      <c r="G420">
        <f>VLOOKUP(datos_transformados[[#This Row],[Clase_Vuelo]],pesosNumer!$B$3:$C$9,2,0)</f>
        <v>3</v>
      </c>
      <c r="H420">
        <v>13</v>
      </c>
      <c r="I420">
        <f>VLOOKUP(datos_transformados[[#This Row],[Promocion_Aplicada]],pesosNumer!$B$3:$C$11,2,0)</f>
        <v>1</v>
      </c>
      <c r="J420">
        <f>VLOOKUP(datos_transformados[[#This Row],[Estado_Reserva]],pesosNumer!$B$3:$C$15,2,0)</f>
        <v>0</v>
      </c>
      <c r="K420">
        <f>VLOOKUP(datos_transformados[[#This Row],[Estacionalidad]],pesosNumer!$B$3:$C$16,2,0)</f>
        <v>0</v>
      </c>
      <c r="L420">
        <f>VLOOKUP(datos_transformados[[#This Row],[Cancelacion_reserva]],pesosNumer!$B$3:$C$16,2,0)</f>
        <v>0</v>
      </c>
      <c r="M420">
        <v>3</v>
      </c>
      <c r="N420" s="15">
        <v>629.31666666666672</v>
      </c>
      <c r="O420" s="4">
        <v>134.85357142857143</v>
      </c>
    </row>
    <row r="421" spans="1:15" x14ac:dyDescent="0.25">
      <c r="A421">
        <v>57</v>
      </c>
      <c r="B421">
        <v>204</v>
      </c>
      <c r="C421">
        <v>5</v>
      </c>
      <c r="D421">
        <v>1</v>
      </c>
      <c r="E421" s="19">
        <f>VLOOKUP(datos_transformados[[#This Row],[Tipo_Paquete]],pesosNumer!$B$3:$C$6,2,0)</f>
        <v>1</v>
      </c>
      <c r="F421" s="4">
        <v>572.61</v>
      </c>
      <c r="G421">
        <f>VLOOKUP(datos_transformados[[#This Row],[Clase_Vuelo]],pesosNumer!$B$3:$C$9,2,0)</f>
        <v>3</v>
      </c>
      <c r="H421">
        <v>4</v>
      </c>
      <c r="I421">
        <f>VLOOKUP(datos_transformados[[#This Row],[Promocion_Aplicada]],pesosNumer!$B$3:$C$11,2,0)</f>
        <v>1</v>
      </c>
      <c r="J421">
        <f>VLOOKUP(datos_transformados[[#This Row],[Estado_Reserva]],pesosNumer!$B$3:$C$15,2,0)</f>
        <v>-1</v>
      </c>
      <c r="K421">
        <f>VLOOKUP(datos_transformados[[#This Row],[Estacionalidad]],pesosNumer!$B$3:$C$16,2,0)</f>
        <v>0</v>
      </c>
      <c r="L421">
        <f>VLOOKUP(datos_transformados[[#This Row],[Cancelacion_reserva]],pesosNumer!$B$3:$C$16,2,0)</f>
        <v>0</v>
      </c>
      <c r="M421">
        <v>1</v>
      </c>
      <c r="N421" s="15">
        <v>572.61</v>
      </c>
      <c r="O421" s="4">
        <v>114.52200000000001</v>
      </c>
    </row>
    <row r="422" spans="1:15" x14ac:dyDescent="0.25">
      <c r="A422">
        <v>35</v>
      </c>
      <c r="B422">
        <v>71</v>
      </c>
      <c r="C422">
        <v>9</v>
      </c>
      <c r="D422">
        <v>3</v>
      </c>
      <c r="E422" s="19">
        <f>VLOOKUP(datos_transformados[[#This Row],[Tipo_Paquete]],pesosNumer!$B$3:$C$6,2,0)</f>
        <v>2</v>
      </c>
      <c r="F422" s="4">
        <v>1309.3399999999999</v>
      </c>
      <c r="G422">
        <f>VLOOKUP(datos_transformados[[#This Row],[Clase_Vuelo]],pesosNumer!$B$3:$C$9,2,0)</f>
        <v>3</v>
      </c>
      <c r="H422">
        <v>8</v>
      </c>
      <c r="I422">
        <f>VLOOKUP(datos_transformados[[#This Row],[Promocion_Aplicada]],pesosNumer!$B$3:$C$11,2,0)</f>
        <v>0</v>
      </c>
      <c r="J422">
        <f>VLOOKUP(datos_transformados[[#This Row],[Estado_Reserva]],pesosNumer!$B$3:$C$15,2,0)</f>
        <v>0</v>
      </c>
      <c r="K422">
        <f>VLOOKUP(datos_transformados[[#This Row],[Estacionalidad]],pesosNumer!$B$3:$C$16,2,0)</f>
        <v>0</v>
      </c>
      <c r="L422">
        <f>VLOOKUP(datos_transformados[[#This Row],[Cancelacion_reserva]],pesosNumer!$B$3:$C$16,2,0)</f>
        <v>0</v>
      </c>
      <c r="M422">
        <v>3</v>
      </c>
      <c r="N422" s="15">
        <v>436.44666666666666</v>
      </c>
      <c r="O422" s="4">
        <v>145.48222222222222</v>
      </c>
    </row>
    <row r="423" spans="1:15" x14ac:dyDescent="0.25">
      <c r="A423">
        <v>25</v>
      </c>
      <c r="B423">
        <v>107</v>
      </c>
      <c r="C423">
        <v>11</v>
      </c>
      <c r="D423">
        <v>4</v>
      </c>
      <c r="E423" s="19">
        <f>VLOOKUP(datos_transformados[[#This Row],[Tipo_Paquete]],pesosNumer!$B$3:$C$6,2,0)</f>
        <v>3</v>
      </c>
      <c r="F423" s="4">
        <v>1411.07</v>
      </c>
      <c r="G423">
        <f>VLOOKUP(datos_transformados[[#This Row],[Clase_Vuelo]],pesosNumer!$B$3:$C$9,2,0)</f>
        <v>2</v>
      </c>
      <c r="H423">
        <v>10</v>
      </c>
      <c r="I423">
        <f>VLOOKUP(datos_transformados[[#This Row],[Promocion_Aplicada]],pesosNumer!$B$3:$C$11,2,0)</f>
        <v>0</v>
      </c>
      <c r="J423">
        <f>VLOOKUP(datos_transformados[[#This Row],[Estado_Reserva]],pesosNumer!$B$3:$C$15,2,0)</f>
        <v>-1</v>
      </c>
      <c r="K423">
        <f>VLOOKUP(datos_transformados[[#This Row],[Estacionalidad]],pesosNumer!$B$3:$C$16,2,0)</f>
        <v>1</v>
      </c>
      <c r="L423">
        <f>VLOOKUP(datos_transformados[[#This Row],[Cancelacion_reserva]],pesosNumer!$B$3:$C$16,2,0)</f>
        <v>0</v>
      </c>
      <c r="M423">
        <v>1</v>
      </c>
      <c r="N423" s="15">
        <v>352.76749999999998</v>
      </c>
      <c r="O423" s="4">
        <v>128.27909090909091</v>
      </c>
    </row>
    <row r="424" spans="1:15" x14ac:dyDescent="0.25">
      <c r="A424">
        <v>41</v>
      </c>
      <c r="B424">
        <v>318</v>
      </c>
      <c r="C424">
        <v>6</v>
      </c>
      <c r="D424">
        <v>1</v>
      </c>
      <c r="E424" s="19">
        <f>VLOOKUP(datos_transformados[[#This Row],[Tipo_Paquete]],pesosNumer!$B$3:$C$6,2,0)</f>
        <v>1</v>
      </c>
      <c r="F424" s="4">
        <v>1646.29</v>
      </c>
      <c r="G424">
        <f>VLOOKUP(datos_transformados[[#This Row],[Clase_Vuelo]],pesosNumer!$B$3:$C$9,2,0)</f>
        <v>1</v>
      </c>
      <c r="H424">
        <v>5</v>
      </c>
      <c r="I424">
        <f>VLOOKUP(datos_transformados[[#This Row],[Promocion_Aplicada]],pesosNumer!$B$3:$C$11,2,0)</f>
        <v>1</v>
      </c>
      <c r="J424">
        <f>VLOOKUP(datos_transformados[[#This Row],[Estado_Reserva]],pesosNumer!$B$3:$C$15,2,0)</f>
        <v>-1</v>
      </c>
      <c r="K424">
        <f>VLOOKUP(datos_transformados[[#This Row],[Estacionalidad]],pesosNumer!$B$3:$C$16,2,0)</f>
        <v>1</v>
      </c>
      <c r="L424">
        <f>VLOOKUP(datos_transformados[[#This Row],[Cancelacion_reserva]],pesosNumer!$B$3:$C$16,2,0)</f>
        <v>1</v>
      </c>
      <c r="M424">
        <v>4</v>
      </c>
      <c r="N424" s="15">
        <v>1646.29</v>
      </c>
      <c r="O424" s="4">
        <v>274.38166666666666</v>
      </c>
    </row>
    <row r="425" spans="1:15" x14ac:dyDescent="0.25">
      <c r="A425">
        <v>59</v>
      </c>
      <c r="B425">
        <v>35</v>
      </c>
      <c r="C425">
        <v>6</v>
      </c>
      <c r="D425">
        <v>2</v>
      </c>
      <c r="E425" s="19">
        <f>VLOOKUP(datos_transformados[[#This Row],[Tipo_Paquete]],pesosNumer!$B$3:$C$6,2,0)</f>
        <v>1</v>
      </c>
      <c r="F425" s="4">
        <v>1744.47</v>
      </c>
      <c r="G425">
        <f>VLOOKUP(datos_transformados[[#This Row],[Clase_Vuelo]],pesosNumer!$B$3:$C$9,2,0)</f>
        <v>3</v>
      </c>
      <c r="H425">
        <v>5</v>
      </c>
      <c r="I425">
        <f>VLOOKUP(datos_transformados[[#This Row],[Promocion_Aplicada]],pesosNumer!$B$3:$C$11,2,0)</f>
        <v>0</v>
      </c>
      <c r="J425">
        <f>VLOOKUP(datos_transformados[[#This Row],[Estado_Reserva]],pesosNumer!$B$3:$C$15,2,0)</f>
        <v>1</v>
      </c>
      <c r="K425">
        <f>VLOOKUP(datos_transformados[[#This Row],[Estacionalidad]],pesosNumer!$B$3:$C$16,2,0)</f>
        <v>0</v>
      </c>
      <c r="L425">
        <f>VLOOKUP(datos_transformados[[#This Row],[Cancelacion_reserva]],pesosNumer!$B$3:$C$16,2,0)</f>
        <v>1</v>
      </c>
      <c r="M425">
        <v>5</v>
      </c>
      <c r="N425" s="15">
        <v>872.23500000000001</v>
      </c>
      <c r="O425" s="4">
        <v>290.745</v>
      </c>
    </row>
    <row r="426" spans="1:15" x14ac:dyDescent="0.25">
      <c r="A426">
        <v>34</v>
      </c>
      <c r="B426">
        <v>66</v>
      </c>
      <c r="C426">
        <v>11</v>
      </c>
      <c r="D426">
        <v>2</v>
      </c>
      <c r="E426" s="19">
        <f>VLOOKUP(datos_transformados[[#This Row],[Tipo_Paquete]],pesosNumer!$B$3:$C$6,2,0)</f>
        <v>1</v>
      </c>
      <c r="F426" s="4">
        <v>1916.89</v>
      </c>
      <c r="G426">
        <f>VLOOKUP(datos_transformados[[#This Row],[Clase_Vuelo]],pesosNumer!$B$3:$C$9,2,0)</f>
        <v>3</v>
      </c>
      <c r="H426">
        <v>10</v>
      </c>
      <c r="I426">
        <f>VLOOKUP(datos_transformados[[#This Row],[Promocion_Aplicada]],pesosNumer!$B$3:$C$11,2,0)</f>
        <v>0</v>
      </c>
      <c r="J426">
        <f>VLOOKUP(datos_transformados[[#This Row],[Estado_Reserva]],pesosNumer!$B$3:$C$15,2,0)</f>
        <v>0</v>
      </c>
      <c r="K426">
        <f>VLOOKUP(datos_transformados[[#This Row],[Estacionalidad]],pesosNumer!$B$3:$C$16,2,0)</f>
        <v>0</v>
      </c>
      <c r="L426">
        <f>VLOOKUP(datos_transformados[[#This Row],[Cancelacion_reserva]],pesosNumer!$B$3:$C$16,2,0)</f>
        <v>0</v>
      </c>
      <c r="M426">
        <v>2</v>
      </c>
      <c r="N426" s="15">
        <v>958.44500000000005</v>
      </c>
      <c r="O426" s="4">
        <v>174.26272727272729</v>
      </c>
    </row>
    <row r="427" spans="1:15" x14ac:dyDescent="0.25">
      <c r="A427">
        <v>32</v>
      </c>
      <c r="B427">
        <v>86</v>
      </c>
      <c r="C427">
        <v>13</v>
      </c>
      <c r="D427">
        <v>4</v>
      </c>
      <c r="E427" s="19">
        <f>VLOOKUP(datos_transformados[[#This Row],[Tipo_Paquete]],pesosNumer!$B$3:$C$6,2,0)</f>
        <v>2</v>
      </c>
      <c r="F427" s="4">
        <v>781.11</v>
      </c>
      <c r="G427">
        <f>VLOOKUP(datos_transformados[[#This Row],[Clase_Vuelo]],pesosNumer!$B$3:$C$9,2,0)</f>
        <v>3</v>
      </c>
      <c r="H427">
        <v>12</v>
      </c>
      <c r="I427">
        <f>VLOOKUP(datos_transformados[[#This Row],[Promocion_Aplicada]],pesosNumer!$B$3:$C$11,2,0)</f>
        <v>0</v>
      </c>
      <c r="J427">
        <f>VLOOKUP(datos_transformados[[#This Row],[Estado_Reserva]],pesosNumer!$B$3:$C$15,2,0)</f>
        <v>-1</v>
      </c>
      <c r="K427">
        <f>VLOOKUP(datos_transformados[[#This Row],[Estacionalidad]],pesosNumer!$B$3:$C$16,2,0)</f>
        <v>0</v>
      </c>
      <c r="L427">
        <f>VLOOKUP(datos_transformados[[#This Row],[Cancelacion_reserva]],pesosNumer!$B$3:$C$16,2,0)</f>
        <v>1</v>
      </c>
      <c r="M427">
        <v>4</v>
      </c>
      <c r="N427" s="15">
        <v>195.2775</v>
      </c>
      <c r="O427" s="4">
        <v>60.085384615384619</v>
      </c>
    </row>
    <row r="428" spans="1:15" x14ac:dyDescent="0.25">
      <c r="A428">
        <v>30</v>
      </c>
      <c r="B428">
        <v>129</v>
      </c>
      <c r="C428">
        <v>8</v>
      </c>
      <c r="D428">
        <v>4</v>
      </c>
      <c r="E428" s="19">
        <f>VLOOKUP(datos_transformados[[#This Row],[Tipo_Paquete]],pesosNumer!$B$3:$C$6,2,0)</f>
        <v>1</v>
      </c>
      <c r="F428" s="4">
        <v>1247.2</v>
      </c>
      <c r="G428">
        <f>VLOOKUP(datos_transformados[[#This Row],[Clase_Vuelo]],pesosNumer!$B$3:$C$9,2,0)</f>
        <v>1</v>
      </c>
      <c r="H428">
        <v>7</v>
      </c>
      <c r="I428">
        <f>VLOOKUP(datos_transformados[[#This Row],[Promocion_Aplicada]],pesosNumer!$B$3:$C$11,2,0)</f>
        <v>0</v>
      </c>
      <c r="J428">
        <f>VLOOKUP(datos_transformados[[#This Row],[Estado_Reserva]],pesosNumer!$B$3:$C$15,2,0)</f>
        <v>-1</v>
      </c>
      <c r="K428">
        <f>VLOOKUP(datos_transformados[[#This Row],[Estacionalidad]],pesosNumer!$B$3:$C$16,2,0)</f>
        <v>0</v>
      </c>
      <c r="L428">
        <f>VLOOKUP(datos_transformados[[#This Row],[Cancelacion_reserva]],pesosNumer!$B$3:$C$16,2,0)</f>
        <v>1</v>
      </c>
      <c r="M428">
        <v>4</v>
      </c>
      <c r="N428" s="15">
        <v>311.8</v>
      </c>
      <c r="O428" s="4">
        <v>155.9</v>
      </c>
    </row>
    <row r="429" spans="1:15" x14ac:dyDescent="0.25">
      <c r="A429">
        <v>55</v>
      </c>
      <c r="B429">
        <v>10</v>
      </c>
      <c r="C429">
        <v>13</v>
      </c>
      <c r="D429">
        <v>3</v>
      </c>
      <c r="E429" s="19">
        <f>VLOOKUP(datos_transformados[[#This Row],[Tipo_Paquete]],pesosNumer!$B$3:$C$6,2,0)</f>
        <v>2</v>
      </c>
      <c r="F429" s="4">
        <v>1908.4</v>
      </c>
      <c r="G429">
        <f>VLOOKUP(datos_transformados[[#This Row],[Clase_Vuelo]],pesosNumer!$B$3:$C$9,2,0)</f>
        <v>3</v>
      </c>
      <c r="H429">
        <v>12</v>
      </c>
      <c r="I429">
        <f>VLOOKUP(datos_transformados[[#This Row],[Promocion_Aplicada]],pesosNumer!$B$3:$C$11,2,0)</f>
        <v>1</v>
      </c>
      <c r="J429">
        <f>VLOOKUP(datos_transformados[[#This Row],[Estado_Reserva]],pesosNumer!$B$3:$C$15,2,0)</f>
        <v>-1</v>
      </c>
      <c r="K429">
        <f>VLOOKUP(datos_transformados[[#This Row],[Estacionalidad]],pesosNumer!$B$3:$C$16,2,0)</f>
        <v>0</v>
      </c>
      <c r="L429">
        <f>VLOOKUP(datos_transformados[[#This Row],[Cancelacion_reserva]],pesosNumer!$B$3:$C$16,2,0)</f>
        <v>0</v>
      </c>
      <c r="M429">
        <v>2</v>
      </c>
      <c r="N429" s="15">
        <v>636.13333333333333</v>
      </c>
      <c r="O429" s="4">
        <v>146.80000000000001</v>
      </c>
    </row>
    <row r="430" spans="1:15" x14ac:dyDescent="0.25">
      <c r="A430">
        <v>45</v>
      </c>
      <c r="B430">
        <v>54</v>
      </c>
      <c r="C430">
        <v>7</v>
      </c>
      <c r="D430">
        <v>1</v>
      </c>
      <c r="E430" s="19">
        <f>VLOOKUP(datos_transformados[[#This Row],[Tipo_Paquete]],pesosNumer!$B$3:$C$6,2,0)</f>
        <v>2</v>
      </c>
      <c r="F430" s="4">
        <v>1530.42</v>
      </c>
      <c r="G430">
        <f>VLOOKUP(datos_transformados[[#This Row],[Clase_Vuelo]],pesosNumer!$B$3:$C$9,2,0)</f>
        <v>1</v>
      </c>
      <c r="H430">
        <v>6</v>
      </c>
      <c r="I430">
        <f>VLOOKUP(datos_transformados[[#This Row],[Promocion_Aplicada]],pesosNumer!$B$3:$C$11,2,0)</f>
        <v>0</v>
      </c>
      <c r="J430">
        <f>VLOOKUP(datos_transformados[[#This Row],[Estado_Reserva]],pesosNumer!$B$3:$C$15,2,0)</f>
        <v>0</v>
      </c>
      <c r="K430">
        <f>VLOOKUP(datos_transformados[[#This Row],[Estacionalidad]],pesosNumer!$B$3:$C$16,2,0)</f>
        <v>1</v>
      </c>
      <c r="L430">
        <f>VLOOKUP(datos_transformados[[#This Row],[Cancelacion_reserva]],pesosNumer!$B$3:$C$16,2,0)</f>
        <v>1</v>
      </c>
      <c r="M430">
        <v>3</v>
      </c>
      <c r="N430" s="15">
        <v>1530.42</v>
      </c>
      <c r="O430" s="4">
        <v>218.63142857142859</v>
      </c>
    </row>
    <row r="431" spans="1:15" x14ac:dyDescent="0.25">
      <c r="A431">
        <v>42</v>
      </c>
      <c r="B431">
        <v>115</v>
      </c>
      <c r="C431">
        <v>2</v>
      </c>
      <c r="D431">
        <v>3</v>
      </c>
      <c r="E431" s="19">
        <f>VLOOKUP(datos_transformados[[#This Row],[Tipo_Paquete]],pesosNumer!$B$3:$C$6,2,0)</f>
        <v>3</v>
      </c>
      <c r="F431" s="4">
        <v>1348.9</v>
      </c>
      <c r="G431">
        <f>VLOOKUP(datos_transformados[[#This Row],[Clase_Vuelo]],pesosNumer!$B$3:$C$9,2,0)</f>
        <v>1</v>
      </c>
      <c r="H431">
        <v>1</v>
      </c>
      <c r="I431">
        <f>VLOOKUP(datos_transformados[[#This Row],[Promocion_Aplicada]],pesosNumer!$B$3:$C$11,2,0)</f>
        <v>1</v>
      </c>
      <c r="J431">
        <f>VLOOKUP(datos_transformados[[#This Row],[Estado_Reserva]],pesosNumer!$B$3:$C$15,2,0)</f>
        <v>-1</v>
      </c>
      <c r="K431">
        <f>VLOOKUP(datos_transformados[[#This Row],[Estacionalidad]],pesosNumer!$B$3:$C$16,2,0)</f>
        <v>1</v>
      </c>
      <c r="L431">
        <f>VLOOKUP(datos_transformados[[#This Row],[Cancelacion_reserva]],pesosNumer!$B$3:$C$16,2,0)</f>
        <v>1</v>
      </c>
      <c r="M431">
        <v>1</v>
      </c>
      <c r="N431" s="15">
        <v>449.63333333333338</v>
      </c>
      <c r="O431" s="4">
        <v>674.45</v>
      </c>
    </row>
    <row r="432" spans="1:15" x14ac:dyDescent="0.25">
      <c r="A432">
        <v>21</v>
      </c>
      <c r="B432">
        <v>132</v>
      </c>
      <c r="C432">
        <v>5</v>
      </c>
      <c r="D432">
        <v>1</v>
      </c>
      <c r="E432" s="19">
        <f>VLOOKUP(datos_transformados[[#This Row],[Tipo_Paquete]],pesosNumer!$B$3:$C$6,2,0)</f>
        <v>2</v>
      </c>
      <c r="F432" s="4">
        <v>426.06</v>
      </c>
      <c r="G432">
        <f>VLOOKUP(datos_transformados[[#This Row],[Clase_Vuelo]],pesosNumer!$B$3:$C$9,2,0)</f>
        <v>1</v>
      </c>
      <c r="H432">
        <v>4</v>
      </c>
      <c r="I432">
        <f>VLOOKUP(datos_transformados[[#This Row],[Promocion_Aplicada]],pesosNumer!$B$3:$C$11,2,0)</f>
        <v>1</v>
      </c>
      <c r="J432">
        <f>VLOOKUP(datos_transformados[[#This Row],[Estado_Reserva]],pesosNumer!$B$3:$C$15,2,0)</f>
        <v>1</v>
      </c>
      <c r="K432">
        <f>VLOOKUP(datos_transformados[[#This Row],[Estacionalidad]],pesosNumer!$B$3:$C$16,2,0)</f>
        <v>0</v>
      </c>
      <c r="L432">
        <f>VLOOKUP(datos_transformados[[#This Row],[Cancelacion_reserva]],pesosNumer!$B$3:$C$16,2,0)</f>
        <v>0</v>
      </c>
      <c r="M432">
        <v>2</v>
      </c>
      <c r="N432" s="15">
        <v>426.06</v>
      </c>
      <c r="O432" s="4">
        <v>85.212000000000003</v>
      </c>
    </row>
    <row r="433" spans="1:15" x14ac:dyDescent="0.25">
      <c r="A433">
        <v>42</v>
      </c>
      <c r="B433">
        <v>205</v>
      </c>
      <c r="C433">
        <v>5</v>
      </c>
      <c r="D433">
        <v>2</v>
      </c>
      <c r="E433" s="19">
        <f>VLOOKUP(datos_transformados[[#This Row],[Tipo_Paquete]],pesosNumer!$B$3:$C$6,2,0)</f>
        <v>1</v>
      </c>
      <c r="F433" s="4">
        <v>572.19000000000005</v>
      </c>
      <c r="G433">
        <f>VLOOKUP(datos_transformados[[#This Row],[Clase_Vuelo]],pesosNumer!$B$3:$C$9,2,0)</f>
        <v>1</v>
      </c>
      <c r="H433">
        <v>4</v>
      </c>
      <c r="I433">
        <f>VLOOKUP(datos_transformados[[#This Row],[Promocion_Aplicada]],pesosNumer!$B$3:$C$11,2,0)</f>
        <v>1</v>
      </c>
      <c r="J433">
        <f>VLOOKUP(datos_transformados[[#This Row],[Estado_Reserva]],pesosNumer!$B$3:$C$15,2,0)</f>
        <v>-1</v>
      </c>
      <c r="K433">
        <f>VLOOKUP(datos_transformados[[#This Row],[Estacionalidad]],pesosNumer!$B$3:$C$16,2,0)</f>
        <v>0</v>
      </c>
      <c r="L433">
        <f>VLOOKUP(datos_transformados[[#This Row],[Cancelacion_reserva]],pesosNumer!$B$3:$C$16,2,0)</f>
        <v>1</v>
      </c>
      <c r="M433">
        <v>4</v>
      </c>
      <c r="N433" s="15">
        <v>286.09500000000003</v>
      </c>
      <c r="O433" s="4">
        <v>114.43800000000002</v>
      </c>
    </row>
    <row r="434" spans="1:15" x14ac:dyDescent="0.25">
      <c r="A434">
        <v>37</v>
      </c>
      <c r="B434">
        <v>79</v>
      </c>
      <c r="C434">
        <v>11</v>
      </c>
      <c r="D434">
        <v>2</v>
      </c>
      <c r="E434" s="19">
        <f>VLOOKUP(datos_transformados[[#This Row],[Tipo_Paquete]],pesosNumer!$B$3:$C$6,2,0)</f>
        <v>1</v>
      </c>
      <c r="F434" s="4">
        <v>801.29</v>
      </c>
      <c r="G434">
        <f>VLOOKUP(datos_transformados[[#This Row],[Clase_Vuelo]],pesosNumer!$B$3:$C$9,2,0)</f>
        <v>1</v>
      </c>
      <c r="H434">
        <v>10</v>
      </c>
      <c r="I434">
        <f>VLOOKUP(datos_transformados[[#This Row],[Promocion_Aplicada]],pesosNumer!$B$3:$C$11,2,0)</f>
        <v>1</v>
      </c>
      <c r="J434">
        <f>VLOOKUP(datos_transformados[[#This Row],[Estado_Reserva]],pesosNumer!$B$3:$C$15,2,0)</f>
        <v>0</v>
      </c>
      <c r="K434">
        <f>VLOOKUP(datos_transformados[[#This Row],[Estacionalidad]],pesosNumer!$B$3:$C$16,2,0)</f>
        <v>1</v>
      </c>
      <c r="L434">
        <f>VLOOKUP(datos_transformados[[#This Row],[Cancelacion_reserva]],pesosNumer!$B$3:$C$16,2,0)</f>
        <v>0</v>
      </c>
      <c r="M434">
        <v>5</v>
      </c>
      <c r="N434" s="15">
        <v>400.64499999999998</v>
      </c>
      <c r="O434" s="4">
        <v>72.844545454545454</v>
      </c>
    </row>
    <row r="435" spans="1:15" x14ac:dyDescent="0.25">
      <c r="A435">
        <v>59</v>
      </c>
      <c r="B435">
        <v>61</v>
      </c>
      <c r="C435">
        <v>3</v>
      </c>
      <c r="D435">
        <v>4</v>
      </c>
      <c r="E435" s="19">
        <f>VLOOKUP(datos_transformados[[#This Row],[Tipo_Paquete]],pesosNumer!$B$3:$C$6,2,0)</f>
        <v>1</v>
      </c>
      <c r="F435" s="4">
        <v>550.22</v>
      </c>
      <c r="G435">
        <f>VLOOKUP(datos_transformados[[#This Row],[Clase_Vuelo]],pesosNumer!$B$3:$C$9,2,0)</f>
        <v>3</v>
      </c>
      <c r="H435">
        <v>2</v>
      </c>
      <c r="I435">
        <f>VLOOKUP(datos_transformados[[#This Row],[Promocion_Aplicada]],pesosNumer!$B$3:$C$11,2,0)</f>
        <v>0</v>
      </c>
      <c r="J435">
        <f>VLOOKUP(datos_transformados[[#This Row],[Estado_Reserva]],pesosNumer!$B$3:$C$15,2,0)</f>
        <v>0</v>
      </c>
      <c r="K435">
        <f>VLOOKUP(datos_transformados[[#This Row],[Estacionalidad]],pesosNumer!$B$3:$C$16,2,0)</f>
        <v>1</v>
      </c>
      <c r="L435">
        <f>VLOOKUP(datos_transformados[[#This Row],[Cancelacion_reserva]],pesosNumer!$B$3:$C$16,2,0)</f>
        <v>1</v>
      </c>
      <c r="M435">
        <v>5</v>
      </c>
      <c r="N435" s="15">
        <v>137.55500000000001</v>
      </c>
      <c r="O435" s="4">
        <v>183.40666666666667</v>
      </c>
    </row>
    <row r="436" spans="1:15" x14ac:dyDescent="0.25">
      <c r="A436">
        <v>18</v>
      </c>
      <c r="B436">
        <v>91</v>
      </c>
      <c r="C436">
        <v>10</v>
      </c>
      <c r="D436">
        <v>3</v>
      </c>
      <c r="E436" s="19">
        <f>VLOOKUP(datos_transformados[[#This Row],[Tipo_Paquete]],pesosNumer!$B$3:$C$6,2,0)</f>
        <v>2</v>
      </c>
      <c r="F436" s="4">
        <v>835.43</v>
      </c>
      <c r="G436">
        <f>VLOOKUP(datos_transformados[[#This Row],[Clase_Vuelo]],pesosNumer!$B$3:$C$9,2,0)</f>
        <v>2</v>
      </c>
      <c r="H436">
        <v>9</v>
      </c>
      <c r="I436">
        <f>VLOOKUP(datos_transformados[[#This Row],[Promocion_Aplicada]],pesosNumer!$B$3:$C$11,2,0)</f>
        <v>1</v>
      </c>
      <c r="J436">
        <f>VLOOKUP(datos_transformados[[#This Row],[Estado_Reserva]],pesosNumer!$B$3:$C$15,2,0)</f>
        <v>-1</v>
      </c>
      <c r="K436">
        <f>VLOOKUP(datos_transformados[[#This Row],[Estacionalidad]],pesosNumer!$B$3:$C$16,2,0)</f>
        <v>0</v>
      </c>
      <c r="L436">
        <f>VLOOKUP(datos_transformados[[#This Row],[Cancelacion_reserva]],pesosNumer!$B$3:$C$16,2,0)</f>
        <v>0</v>
      </c>
      <c r="M436">
        <v>2</v>
      </c>
      <c r="N436" s="15">
        <v>278.47666666666663</v>
      </c>
      <c r="O436" s="4">
        <v>83.542999999999992</v>
      </c>
    </row>
    <row r="437" spans="1:15" x14ac:dyDescent="0.25">
      <c r="A437">
        <v>30</v>
      </c>
      <c r="B437">
        <v>76</v>
      </c>
      <c r="C437">
        <v>1</v>
      </c>
      <c r="D437">
        <v>4</v>
      </c>
      <c r="E437" s="19">
        <f>VLOOKUP(datos_transformados[[#This Row],[Tipo_Paquete]],pesosNumer!$B$3:$C$6,2,0)</f>
        <v>2</v>
      </c>
      <c r="F437" s="4">
        <v>1817.69</v>
      </c>
      <c r="G437">
        <f>VLOOKUP(datos_transformados[[#This Row],[Clase_Vuelo]],pesosNumer!$B$3:$C$9,2,0)</f>
        <v>3</v>
      </c>
      <c r="H437">
        <v>0</v>
      </c>
      <c r="I437">
        <f>VLOOKUP(datos_transformados[[#This Row],[Promocion_Aplicada]],pesosNumer!$B$3:$C$11,2,0)</f>
        <v>1</v>
      </c>
      <c r="J437">
        <f>VLOOKUP(datos_transformados[[#This Row],[Estado_Reserva]],pesosNumer!$B$3:$C$15,2,0)</f>
        <v>1</v>
      </c>
      <c r="K437">
        <f>VLOOKUP(datos_transformados[[#This Row],[Estacionalidad]],pesosNumer!$B$3:$C$16,2,0)</f>
        <v>0</v>
      </c>
      <c r="L437">
        <f>VLOOKUP(datos_transformados[[#This Row],[Cancelacion_reserva]],pesosNumer!$B$3:$C$16,2,0)</f>
        <v>0</v>
      </c>
      <c r="M437">
        <v>3</v>
      </c>
      <c r="N437" s="15">
        <v>454.42250000000001</v>
      </c>
      <c r="O437" s="4">
        <v>1817.69</v>
      </c>
    </row>
    <row r="438" spans="1:15" x14ac:dyDescent="0.25">
      <c r="A438">
        <v>43</v>
      </c>
      <c r="B438">
        <v>11</v>
      </c>
      <c r="C438">
        <v>1</v>
      </c>
      <c r="D438">
        <v>3</v>
      </c>
      <c r="E438" s="19">
        <f>VLOOKUP(datos_transformados[[#This Row],[Tipo_Paquete]],pesosNumer!$B$3:$C$6,2,0)</f>
        <v>1</v>
      </c>
      <c r="F438" s="4">
        <v>694.05</v>
      </c>
      <c r="G438">
        <f>VLOOKUP(datos_transformados[[#This Row],[Clase_Vuelo]],pesosNumer!$B$3:$C$9,2,0)</f>
        <v>1</v>
      </c>
      <c r="H438">
        <v>0</v>
      </c>
      <c r="I438">
        <f>VLOOKUP(datos_transformados[[#This Row],[Promocion_Aplicada]],pesosNumer!$B$3:$C$11,2,0)</f>
        <v>1</v>
      </c>
      <c r="J438">
        <f>VLOOKUP(datos_transformados[[#This Row],[Estado_Reserva]],pesosNumer!$B$3:$C$15,2,0)</f>
        <v>-1</v>
      </c>
      <c r="K438">
        <f>VLOOKUP(datos_transformados[[#This Row],[Estacionalidad]],pesosNumer!$B$3:$C$16,2,0)</f>
        <v>1</v>
      </c>
      <c r="L438">
        <f>VLOOKUP(datos_transformados[[#This Row],[Cancelacion_reserva]],pesosNumer!$B$3:$C$16,2,0)</f>
        <v>1</v>
      </c>
      <c r="M438">
        <v>2</v>
      </c>
      <c r="N438" s="15">
        <v>231.35</v>
      </c>
      <c r="O438" s="4">
        <v>694.05</v>
      </c>
    </row>
    <row r="439" spans="1:15" x14ac:dyDescent="0.25">
      <c r="A439">
        <v>43</v>
      </c>
      <c r="B439">
        <v>35</v>
      </c>
      <c r="C439">
        <v>9</v>
      </c>
      <c r="D439">
        <v>4</v>
      </c>
      <c r="E439" s="19">
        <f>VLOOKUP(datos_transformados[[#This Row],[Tipo_Paquete]],pesosNumer!$B$3:$C$6,2,0)</f>
        <v>3</v>
      </c>
      <c r="F439" s="4">
        <v>1367.19</v>
      </c>
      <c r="G439">
        <f>VLOOKUP(datos_transformados[[#This Row],[Clase_Vuelo]],pesosNumer!$B$3:$C$9,2,0)</f>
        <v>2</v>
      </c>
      <c r="H439">
        <v>8</v>
      </c>
      <c r="I439">
        <f>VLOOKUP(datos_transformados[[#This Row],[Promocion_Aplicada]],pesosNumer!$B$3:$C$11,2,0)</f>
        <v>1</v>
      </c>
      <c r="J439">
        <f>VLOOKUP(datos_transformados[[#This Row],[Estado_Reserva]],pesosNumer!$B$3:$C$15,2,0)</f>
        <v>1</v>
      </c>
      <c r="K439">
        <f>VLOOKUP(datos_transformados[[#This Row],[Estacionalidad]],pesosNumer!$B$3:$C$16,2,0)</f>
        <v>0</v>
      </c>
      <c r="L439">
        <f>VLOOKUP(datos_transformados[[#This Row],[Cancelacion_reserva]],pesosNumer!$B$3:$C$16,2,0)</f>
        <v>0</v>
      </c>
      <c r="M439">
        <v>4</v>
      </c>
      <c r="N439" s="15">
        <v>341.79750000000001</v>
      </c>
      <c r="O439" s="4">
        <v>151.91</v>
      </c>
    </row>
    <row r="440" spans="1:15" x14ac:dyDescent="0.25">
      <c r="A440">
        <v>47</v>
      </c>
      <c r="B440">
        <v>58</v>
      </c>
      <c r="C440">
        <v>12</v>
      </c>
      <c r="D440">
        <v>1</v>
      </c>
      <c r="E440" s="19">
        <f>VLOOKUP(datos_transformados[[#This Row],[Tipo_Paquete]],pesosNumer!$B$3:$C$6,2,0)</f>
        <v>1</v>
      </c>
      <c r="F440" s="4">
        <v>750.14</v>
      </c>
      <c r="G440">
        <f>VLOOKUP(datos_transformados[[#This Row],[Clase_Vuelo]],pesosNumer!$B$3:$C$9,2,0)</f>
        <v>1</v>
      </c>
      <c r="H440">
        <v>11</v>
      </c>
      <c r="I440">
        <f>VLOOKUP(datos_transformados[[#This Row],[Promocion_Aplicada]],pesosNumer!$B$3:$C$11,2,0)</f>
        <v>1</v>
      </c>
      <c r="J440">
        <f>VLOOKUP(datos_transformados[[#This Row],[Estado_Reserva]],pesosNumer!$B$3:$C$15,2,0)</f>
        <v>1</v>
      </c>
      <c r="K440">
        <f>VLOOKUP(datos_transformados[[#This Row],[Estacionalidad]],pesosNumer!$B$3:$C$16,2,0)</f>
        <v>1</v>
      </c>
      <c r="L440">
        <f>VLOOKUP(datos_transformados[[#This Row],[Cancelacion_reserva]],pesosNumer!$B$3:$C$16,2,0)</f>
        <v>0</v>
      </c>
      <c r="M440">
        <v>1</v>
      </c>
      <c r="N440" s="15">
        <v>750.14</v>
      </c>
      <c r="O440" s="4">
        <v>62.511666666666663</v>
      </c>
    </row>
    <row r="441" spans="1:15" x14ac:dyDescent="0.25">
      <c r="A441">
        <v>65</v>
      </c>
      <c r="B441">
        <v>65</v>
      </c>
      <c r="C441">
        <v>1</v>
      </c>
      <c r="D441">
        <v>3</v>
      </c>
      <c r="E441" s="19">
        <f>VLOOKUP(datos_transformados[[#This Row],[Tipo_Paquete]],pesosNumer!$B$3:$C$6,2,0)</f>
        <v>3</v>
      </c>
      <c r="F441" s="4">
        <v>1895.1</v>
      </c>
      <c r="G441">
        <f>VLOOKUP(datos_transformados[[#This Row],[Clase_Vuelo]],pesosNumer!$B$3:$C$9,2,0)</f>
        <v>1</v>
      </c>
      <c r="H441">
        <v>0</v>
      </c>
      <c r="I441">
        <f>VLOOKUP(datos_transformados[[#This Row],[Promocion_Aplicada]],pesosNumer!$B$3:$C$11,2,0)</f>
        <v>1</v>
      </c>
      <c r="J441">
        <f>VLOOKUP(datos_transformados[[#This Row],[Estado_Reserva]],pesosNumer!$B$3:$C$15,2,0)</f>
        <v>-1</v>
      </c>
      <c r="K441">
        <f>VLOOKUP(datos_transformados[[#This Row],[Estacionalidad]],pesosNumer!$B$3:$C$16,2,0)</f>
        <v>1</v>
      </c>
      <c r="L441">
        <f>VLOOKUP(datos_transformados[[#This Row],[Cancelacion_reserva]],pesosNumer!$B$3:$C$16,2,0)</f>
        <v>0</v>
      </c>
      <c r="M441">
        <v>1</v>
      </c>
      <c r="N441" s="15">
        <v>631.69999999999993</v>
      </c>
      <c r="O441" s="4">
        <v>1895.1</v>
      </c>
    </row>
    <row r="442" spans="1:15" x14ac:dyDescent="0.25">
      <c r="A442">
        <v>38</v>
      </c>
      <c r="B442">
        <v>11</v>
      </c>
      <c r="C442">
        <v>4</v>
      </c>
      <c r="D442">
        <v>1</v>
      </c>
      <c r="E442" s="19">
        <f>VLOOKUP(datos_transformados[[#This Row],[Tipo_Paquete]],pesosNumer!$B$3:$C$6,2,0)</f>
        <v>1</v>
      </c>
      <c r="F442" s="4">
        <v>1486.42</v>
      </c>
      <c r="G442">
        <f>VLOOKUP(datos_transformados[[#This Row],[Clase_Vuelo]],pesosNumer!$B$3:$C$9,2,0)</f>
        <v>3</v>
      </c>
      <c r="H442">
        <v>3</v>
      </c>
      <c r="I442">
        <f>VLOOKUP(datos_transformados[[#This Row],[Promocion_Aplicada]],pesosNumer!$B$3:$C$11,2,0)</f>
        <v>1</v>
      </c>
      <c r="J442">
        <f>VLOOKUP(datos_transformados[[#This Row],[Estado_Reserva]],pesosNumer!$B$3:$C$15,2,0)</f>
        <v>-1</v>
      </c>
      <c r="K442">
        <f>VLOOKUP(datos_transformados[[#This Row],[Estacionalidad]],pesosNumer!$B$3:$C$16,2,0)</f>
        <v>1</v>
      </c>
      <c r="L442">
        <f>VLOOKUP(datos_transformados[[#This Row],[Cancelacion_reserva]],pesosNumer!$B$3:$C$16,2,0)</f>
        <v>0</v>
      </c>
      <c r="M442">
        <v>3</v>
      </c>
      <c r="N442" s="15">
        <v>1486.42</v>
      </c>
      <c r="O442" s="4">
        <v>371.60500000000002</v>
      </c>
    </row>
    <row r="443" spans="1:15" x14ac:dyDescent="0.25">
      <c r="A443">
        <v>18</v>
      </c>
      <c r="B443">
        <v>125</v>
      </c>
      <c r="C443">
        <v>4</v>
      </c>
      <c r="D443">
        <v>4</v>
      </c>
      <c r="E443" s="19">
        <f>VLOOKUP(datos_transformados[[#This Row],[Tipo_Paquete]],pesosNumer!$B$3:$C$6,2,0)</f>
        <v>3</v>
      </c>
      <c r="F443" s="4">
        <v>1185.21</v>
      </c>
      <c r="G443">
        <f>VLOOKUP(datos_transformados[[#This Row],[Clase_Vuelo]],pesosNumer!$B$3:$C$9,2,0)</f>
        <v>1</v>
      </c>
      <c r="H443">
        <v>3</v>
      </c>
      <c r="I443">
        <f>VLOOKUP(datos_transformados[[#This Row],[Promocion_Aplicada]],pesosNumer!$B$3:$C$11,2,0)</f>
        <v>1</v>
      </c>
      <c r="J443">
        <f>VLOOKUP(datos_transformados[[#This Row],[Estado_Reserva]],pesosNumer!$B$3:$C$15,2,0)</f>
        <v>0</v>
      </c>
      <c r="K443">
        <f>VLOOKUP(datos_transformados[[#This Row],[Estacionalidad]],pesosNumer!$B$3:$C$16,2,0)</f>
        <v>1</v>
      </c>
      <c r="L443">
        <f>VLOOKUP(datos_transformados[[#This Row],[Cancelacion_reserva]],pesosNumer!$B$3:$C$16,2,0)</f>
        <v>0</v>
      </c>
      <c r="M443">
        <v>4</v>
      </c>
      <c r="N443" s="15">
        <v>296.30250000000001</v>
      </c>
      <c r="O443" s="4">
        <v>296.30250000000001</v>
      </c>
    </row>
    <row r="444" spans="1:15" x14ac:dyDescent="0.25">
      <c r="A444">
        <v>19</v>
      </c>
      <c r="B444">
        <v>68</v>
      </c>
      <c r="C444">
        <v>11</v>
      </c>
      <c r="D444">
        <v>3</v>
      </c>
      <c r="E444" s="19">
        <f>VLOOKUP(datos_transformados[[#This Row],[Tipo_Paquete]],pesosNumer!$B$3:$C$6,2,0)</f>
        <v>2</v>
      </c>
      <c r="F444" s="4">
        <v>681.86</v>
      </c>
      <c r="G444">
        <f>VLOOKUP(datos_transformados[[#This Row],[Clase_Vuelo]],pesosNumer!$B$3:$C$9,2,0)</f>
        <v>1</v>
      </c>
      <c r="H444">
        <v>10</v>
      </c>
      <c r="I444">
        <f>VLOOKUP(datos_transformados[[#This Row],[Promocion_Aplicada]],pesosNumer!$B$3:$C$11,2,0)</f>
        <v>0</v>
      </c>
      <c r="J444">
        <f>VLOOKUP(datos_transformados[[#This Row],[Estado_Reserva]],pesosNumer!$B$3:$C$15,2,0)</f>
        <v>0</v>
      </c>
      <c r="K444">
        <f>VLOOKUP(datos_transformados[[#This Row],[Estacionalidad]],pesosNumer!$B$3:$C$16,2,0)</f>
        <v>0</v>
      </c>
      <c r="L444">
        <f>VLOOKUP(datos_transformados[[#This Row],[Cancelacion_reserva]],pesosNumer!$B$3:$C$16,2,0)</f>
        <v>0</v>
      </c>
      <c r="M444">
        <v>5</v>
      </c>
      <c r="N444" s="15">
        <v>227.28666666666666</v>
      </c>
      <c r="O444" s="4">
        <v>61.987272727272732</v>
      </c>
    </row>
    <row r="445" spans="1:15" x14ac:dyDescent="0.25">
      <c r="A445">
        <v>26</v>
      </c>
      <c r="B445">
        <v>57</v>
      </c>
      <c r="C445">
        <v>12</v>
      </c>
      <c r="D445">
        <v>4</v>
      </c>
      <c r="E445" s="19">
        <f>VLOOKUP(datos_transformados[[#This Row],[Tipo_Paquete]],pesosNumer!$B$3:$C$6,2,0)</f>
        <v>3</v>
      </c>
      <c r="F445" s="4">
        <v>1354.43</v>
      </c>
      <c r="G445">
        <f>VLOOKUP(datos_transformados[[#This Row],[Clase_Vuelo]],pesosNumer!$B$3:$C$9,2,0)</f>
        <v>1</v>
      </c>
      <c r="H445">
        <v>11</v>
      </c>
      <c r="I445">
        <f>VLOOKUP(datos_transformados[[#This Row],[Promocion_Aplicada]],pesosNumer!$B$3:$C$11,2,0)</f>
        <v>1</v>
      </c>
      <c r="J445">
        <f>VLOOKUP(datos_transformados[[#This Row],[Estado_Reserva]],pesosNumer!$B$3:$C$15,2,0)</f>
        <v>0</v>
      </c>
      <c r="K445">
        <f>VLOOKUP(datos_transformados[[#This Row],[Estacionalidad]],pesosNumer!$B$3:$C$16,2,0)</f>
        <v>1</v>
      </c>
      <c r="L445">
        <f>VLOOKUP(datos_transformados[[#This Row],[Cancelacion_reserva]],pesosNumer!$B$3:$C$16,2,0)</f>
        <v>0</v>
      </c>
      <c r="M445">
        <v>5</v>
      </c>
      <c r="N445" s="15">
        <v>338.60750000000002</v>
      </c>
      <c r="O445" s="4">
        <v>112.86916666666667</v>
      </c>
    </row>
    <row r="446" spans="1:15" x14ac:dyDescent="0.25">
      <c r="A446">
        <v>31</v>
      </c>
      <c r="B446">
        <v>196</v>
      </c>
      <c r="C446">
        <v>7</v>
      </c>
      <c r="D446">
        <v>2</v>
      </c>
      <c r="E446" s="19">
        <f>VLOOKUP(datos_transformados[[#This Row],[Tipo_Paquete]],pesosNumer!$B$3:$C$6,2,0)</f>
        <v>3</v>
      </c>
      <c r="F446" s="4">
        <v>1785.3</v>
      </c>
      <c r="G446">
        <f>VLOOKUP(datos_transformados[[#This Row],[Clase_Vuelo]],pesosNumer!$B$3:$C$9,2,0)</f>
        <v>3</v>
      </c>
      <c r="H446">
        <v>6</v>
      </c>
      <c r="I446">
        <f>VLOOKUP(datos_transformados[[#This Row],[Promocion_Aplicada]],pesosNumer!$B$3:$C$11,2,0)</f>
        <v>1</v>
      </c>
      <c r="J446">
        <f>VLOOKUP(datos_transformados[[#This Row],[Estado_Reserva]],pesosNumer!$B$3:$C$15,2,0)</f>
        <v>1</v>
      </c>
      <c r="K446">
        <f>VLOOKUP(datos_transformados[[#This Row],[Estacionalidad]],pesosNumer!$B$3:$C$16,2,0)</f>
        <v>1</v>
      </c>
      <c r="L446">
        <f>VLOOKUP(datos_transformados[[#This Row],[Cancelacion_reserva]],pesosNumer!$B$3:$C$16,2,0)</f>
        <v>0</v>
      </c>
      <c r="M446">
        <v>5</v>
      </c>
      <c r="N446" s="15">
        <v>892.65</v>
      </c>
      <c r="O446" s="4">
        <v>255.04285714285714</v>
      </c>
    </row>
    <row r="447" spans="1:15" x14ac:dyDescent="0.25">
      <c r="A447">
        <v>53</v>
      </c>
      <c r="B447">
        <v>45</v>
      </c>
      <c r="C447">
        <v>14</v>
      </c>
      <c r="D447">
        <v>4</v>
      </c>
      <c r="E447" s="19">
        <f>VLOOKUP(datos_transformados[[#This Row],[Tipo_Paquete]],pesosNumer!$B$3:$C$6,2,0)</f>
        <v>1</v>
      </c>
      <c r="F447" s="4">
        <v>1193.52</v>
      </c>
      <c r="G447">
        <f>VLOOKUP(datos_transformados[[#This Row],[Clase_Vuelo]],pesosNumer!$B$3:$C$9,2,0)</f>
        <v>2</v>
      </c>
      <c r="H447">
        <v>13</v>
      </c>
      <c r="I447">
        <f>VLOOKUP(datos_transformados[[#This Row],[Promocion_Aplicada]],pesosNumer!$B$3:$C$11,2,0)</f>
        <v>1</v>
      </c>
      <c r="J447">
        <f>VLOOKUP(datos_transformados[[#This Row],[Estado_Reserva]],pesosNumer!$B$3:$C$15,2,0)</f>
        <v>0</v>
      </c>
      <c r="K447">
        <f>VLOOKUP(datos_transformados[[#This Row],[Estacionalidad]],pesosNumer!$B$3:$C$16,2,0)</f>
        <v>1</v>
      </c>
      <c r="L447">
        <f>VLOOKUP(datos_transformados[[#This Row],[Cancelacion_reserva]],pesosNumer!$B$3:$C$16,2,0)</f>
        <v>0</v>
      </c>
      <c r="M447">
        <v>4</v>
      </c>
      <c r="N447" s="15">
        <v>298.38</v>
      </c>
      <c r="O447" s="4">
        <v>85.251428571428576</v>
      </c>
    </row>
    <row r="448" spans="1:15" x14ac:dyDescent="0.25">
      <c r="A448">
        <v>49</v>
      </c>
      <c r="B448">
        <v>117</v>
      </c>
      <c r="C448">
        <v>3</v>
      </c>
      <c r="D448">
        <v>3</v>
      </c>
      <c r="E448" s="19">
        <f>VLOOKUP(datos_transformados[[#This Row],[Tipo_Paquete]],pesosNumer!$B$3:$C$6,2,0)</f>
        <v>1</v>
      </c>
      <c r="F448" s="4">
        <v>1457.17</v>
      </c>
      <c r="G448">
        <f>VLOOKUP(datos_transformados[[#This Row],[Clase_Vuelo]],pesosNumer!$B$3:$C$9,2,0)</f>
        <v>2</v>
      </c>
      <c r="H448">
        <v>2</v>
      </c>
      <c r="I448">
        <f>VLOOKUP(datos_transformados[[#This Row],[Promocion_Aplicada]],pesosNumer!$B$3:$C$11,2,0)</f>
        <v>1</v>
      </c>
      <c r="J448">
        <f>VLOOKUP(datos_transformados[[#This Row],[Estado_Reserva]],pesosNumer!$B$3:$C$15,2,0)</f>
        <v>-1</v>
      </c>
      <c r="K448">
        <f>VLOOKUP(datos_transformados[[#This Row],[Estacionalidad]],pesosNumer!$B$3:$C$16,2,0)</f>
        <v>0</v>
      </c>
      <c r="L448">
        <f>VLOOKUP(datos_transformados[[#This Row],[Cancelacion_reserva]],pesosNumer!$B$3:$C$16,2,0)</f>
        <v>1</v>
      </c>
      <c r="M448">
        <v>5</v>
      </c>
      <c r="N448" s="15">
        <v>485.72333333333336</v>
      </c>
      <c r="O448" s="4">
        <v>485.72333333333336</v>
      </c>
    </row>
    <row r="449" spans="1:15" x14ac:dyDescent="0.25">
      <c r="A449">
        <v>22</v>
      </c>
      <c r="B449">
        <v>123</v>
      </c>
      <c r="C449">
        <v>10</v>
      </c>
      <c r="D449">
        <v>3</v>
      </c>
      <c r="E449" s="19">
        <f>VLOOKUP(datos_transformados[[#This Row],[Tipo_Paquete]],pesosNumer!$B$3:$C$6,2,0)</f>
        <v>1</v>
      </c>
      <c r="F449" s="4">
        <v>929.55</v>
      </c>
      <c r="G449">
        <f>VLOOKUP(datos_transformados[[#This Row],[Clase_Vuelo]],pesosNumer!$B$3:$C$9,2,0)</f>
        <v>1</v>
      </c>
      <c r="H449">
        <v>9</v>
      </c>
      <c r="I449">
        <f>VLOOKUP(datos_transformados[[#This Row],[Promocion_Aplicada]],pesosNumer!$B$3:$C$11,2,0)</f>
        <v>1</v>
      </c>
      <c r="J449">
        <f>VLOOKUP(datos_transformados[[#This Row],[Estado_Reserva]],pesosNumer!$B$3:$C$15,2,0)</f>
        <v>0</v>
      </c>
      <c r="K449">
        <f>VLOOKUP(datos_transformados[[#This Row],[Estacionalidad]],pesosNumer!$B$3:$C$16,2,0)</f>
        <v>0</v>
      </c>
      <c r="L449">
        <f>VLOOKUP(datos_transformados[[#This Row],[Cancelacion_reserva]],pesosNumer!$B$3:$C$16,2,0)</f>
        <v>1</v>
      </c>
      <c r="M449">
        <v>1</v>
      </c>
      <c r="N449" s="15">
        <v>309.84999999999997</v>
      </c>
      <c r="O449" s="4">
        <v>92.954999999999998</v>
      </c>
    </row>
    <row r="450" spans="1:15" x14ac:dyDescent="0.25">
      <c r="A450">
        <v>53</v>
      </c>
      <c r="B450">
        <v>59</v>
      </c>
      <c r="C450">
        <v>11</v>
      </c>
      <c r="D450">
        <v>2</v>
      </c>
      <c r="E450" s="19">
        <f>VLOOKUP(datos_transformados[[#This Row],[Tipo_Paquete]],pesosNumer!$B$3:$C$6,2,0)</f>
        <v>3</v>
      </c>
      <c r="F450" s="4">
        <v>100.72</v>
      </c>
      <c r="G450">
        <f>VLOOKUP(datos_transformados[[#This Row],[Clase_Vuelo]],pesosNumer!$B$3:$C$9,2,0)</f>
        <v>3</v>
      </c>
      <c r="H450">
        <v>10</v>
      </c>
      <c r="I450">
        <f>VLOOKUP(datos_transformados[[#This Row],[Promocion_Aplicada]],pesosNumer!$B$3:$C$11,2,0)</f>
        <v>1</v>
      </c>
      <c r="J450">
        <f>VLOOKUP(datos_transformados[[#This Row],[Estado_Reserva]],pesosNumer!$B$3:$C$15,2,0)</f>
        <v>0</v>
      </c>
      <c r="K450">
        <f>VLOOKUP(datos_transformados[[#This Row],[Estacionalidad]],pesosNumer!$B$3:$C$16,2,0)</f>
        <v>1</v>
      </c>
      <c r="L450">
        <f>VLOOKUP(datos_transformados[[#This Row],[Cancelacion_reserva]],pesosNumer!$B$3:$C$16,2,0)</f>
        <v>1</v>
      </c>
      <c r="M450">
        <v>3</v>
      </c>
      <c r="N450" s="15">
        <v>50.36</v>
      </c>
      <c r="O450" s="4">
        <v>9.1563636363636363</v>
      </c>
    </row>
    <row r="451" spans="1:15" x14ac:dyDescent="0.25">
      <c r="A451">
        <v>50</v>
      </c>
      <c r="B451">
        <v>186</v>
      </c>
      <c r="C451">
        <v>11</v>
      </c>
      <c r="D451">
        <v>4</v>
      </c>
      <c r="E451" s="19">
        <f>VLOOKUP(datos_transformados[[#This Row],[Tipo_Paquete]],pesosNumer!$B$3:$C$6,2,0)</f>
        <v>1</v>
      </c>
      <c r="F451" s="4">
        <v>378.03</v>
      </c>
      <c r="G451">
        <f>VLOOKUP(datos_transformados[[#This Row],[Clase_Vuelo]],pesosNumer!$B$3:$C$9,2,0)</f>
        <v>1</v>
      </c>
      <c r="H451">
        <v>10</v>
      </c>
      <c r="I451">
        <f>VLOOKUP(datos_transformados[[#This Row],[Promocion_Aplicada]],pesosNumer!$B$3:$C$11,2,0)</f>
        <v>0</v>
      </c>
      <c r="J451">
        <f>VLOOKUP(datos_transformados[[#This Row],[Estado_Reserva]],pesosNumer!$B$3:$C$15,2,0)</f>
        <v>-1</v>
      </c>
      <c r="K451">
        <f>VLOOKUP(datos_transformados[[#This Row],[Estacionalidad]],pesosNumer!$B$3:$C$16,2,0)</f>
        <v>0</v>
      </c>
      <c r="L451">
        <f>VLOOKUP(datos_transformados[[#This Row],[Cancelacion_reserva]],pesosNumer!$B$3:$C$16,2,0)</f>
        <v>0</v>
      </c>
      <c r="M451">
        <v>2</v>
      </c>
      <c r="N451" s="15">
        <v>94.507499999999993</v>
      </c>
      <c r="O451" s="4">
        <v>34.366363636363637</v>
      </c>
    </row>
    <row r="452" spans="1:15" x14ac:dyDescent="0.25">
      <c r="A452">
        <v>47</v>
      </c>
      <c r="B452">
        <v>81</v>
      </c>
      <c r="C452">
        <v>2</v>
      </c>
      <c r="D452">
        <v>2</v>
      </c>
      <c r="E452" s="19">
        <f>VLOOKUP(datos_transformados[[#This Row],[Tipo_Paquete]],pesosNumer!$B$3:$C$6,2,0)</f>
        <v>2</v>
      </c>
      <c r="F452" s="4">
        <v>584.17999999999995</v>
      </c>
      <c r="G452">
        <f>VLOOKUP(datos_transformados[[#This Row],[Clase_Vuelo]],pesosNumer!$B$3:$C$9,2,0)</f>
        <v>2</v>
      </c>
      <c r="H452">
        <v>1</v>
      </c>
      <c r="I452">
        <f>VLOOKUP(datos_transformados[[#This Row],[Promocion_Aplicada]],pesosNumer!$B$3:$C$11,2,0)</f>
        <v>1</v>
      </c>
      <c r="J452">
        <f>VLOOKUP(datos_transformados[[#This Row],[Estado_Reserva]],pesosNumer!$B$3:$C$15,2,0)</f>
        <v>1</v>
      </c>
      <c r="K452">
        <f>VLOOKUP(datos_transformados[[#This Row],[Estacionalidad]],pesosNumer!$B$3:$C$16,2,0)</f>
        <v>0</v>
      </c>
      <c r="L452">
        <f>VLOOKUP(datos_transformados[[#This Row],[Cancelacion_reserva]],pesosNumer!$B$3:$C$16,2,0)</f>
        <v>0</v>
      </c>
      <c r="M452">
        <v>2</v>
      </c>
      <c r="N452" s="15">
        <v>292.08999999999997</v>
      </c>
      <c r="O452" s="4">
        <v>292.08999999999997</v>
      </c>
    </row>
    <row r="453" spans="1:15" x14ac:dyDescent="0.25">
      <c r="A453">
        <v>53</v>
      </c>
      <c r="B453">
        <v>9</v>
      </c>
      <c r="C453">
        <v>11</v>
      </c>
      <c r="D453">
        <v>3</v>
      </c>
      <c r="E453" s="19">
        <f>VLOOKUP(datos_transformados[[#This Row],[Tipo_Paquete]],pesosNumer!$B$3:$C$6,2,0)</f>
        <v>1</v>
      </c>
      <c r="F453" s="4">
        <v>1377.12</v>
      </c>
      <c r="G453">
        <f>VLOOKUP(datos_transformados[[#This Row],[Clase_Vuelo]],pesosNumer!$B$3:$C$9,2,0)</f>
        <v>1</v>
      </c>
      <c r="H453">
        <v>10</v>
      </c>
      <c r="I453">
        <f>VLOOKUP(datos_transformados[[#This Row],[Promocion_Aplicada]],pesosNumer!$B$3:$C$11,2,0)</f>
        <v>1</v>
      </c>
      <c r="J453">
        <f>VLOOKUP(datos_transformados[[#This Row],[Estado_Reserva]],pesosNumer!$B$3:$C$15,2,0)</f>
        <v>0</v>
      </c>
      <c r="K453">
        <f>VLOOKUP(datos_transformados[[#This Row],[Estacionalidad]],pesosNumer!$B$3:$C$16,2,0)</f>
        <v>1</v>
      </c>
      <c r="L453">
        <f>VLOOKUP(datos_transformados[[#This Row],[Cancelacion_reserva]],pesosNumer!$B$3:$C$16,2,0)</f>
        <v>0</v>
      </c>
      <c r="M453">
        <v>5</v>
      </c>
      <c r="N453" s="15">
        <v>459.03999999999996</v>
      </c>
      <c r="O453" s="4">
        <v>125.19272727272727</v>
      </c>
    </row>
    <row r="454" spans="1:15" x14ac:dyDescent="0.25">
      <c r="A454">
        <v>39</v>
      </c>
      <c r="B454">
        <v>35</v>
      </c>
      <c r="C454">
        <v>5</v>
      </c>
      <c r="D454">
        <v>2</v>
      </c>
      <c r="E454" s="19">
        <f>VLOOKUP(datos_transformados[[#This Row],[Tipo_Paquete]],pesosNumer!$B$3:$C$6,2,0)</f>
        <v>1</v>
      </c>
      <c r="F454" s="4">
        <v>149.91</v>
      </c>
      <c r="G454">
        <f>VLOOKUP(datos_transformados[[#This Row],[Clase_Vuelo]],pesosNumer!$B$3:$C$9,2,0)</f>
        <v>1</v>
      </c>
      <c r="H454">
        <v>4</v>
      </c>
      <c r="I454">
        <f>VLOOKUP(datos_transformados[[#This Row],[Promocion_Aplicada]],pesosNumer!$B$3:$C$11,2,0)</f>
        <v>0</v>
      </c>
      <c r="J454">
        <f>VLOOKUP(datos_transformados[[#This Row],[Estado_Reserva]],pesosNumer!$B$3:$C$15,2,0)</f>
        <v>0</v>
      </c>
      <c r="K454">
        <f>VLOOKUP(datos_transformados[[#This Row],[Estacionalidad]],pesosNumer!$B$3:$C$16,2,0)</f>
        <v>1</v>
      </c>
      <c r="L454">
        <f>VLOOKUP(datos_transformados[[#This Row],[Cancelacion_reserva]],pesosNumer!$B$3:$C$16,2,0)</f>
        <v>0</v>
      </c>
      <c r="M454">
        <v>1</v>
      </c>
      <c r="N454" s="15">
        <v>74.954999999999998</v>
      </c>
      <c r="O454" s="4">
        <v>29.981999999999999</v>
      </c>
    </row>
    <row r="455" spans="1:15" x14ac:dyDescent="0.25">
      <c r="A455">
        <v>22</v>
      </c>
      <c r="B455">
        <v>63</v>
      </c>
      <c r="C455">
        <v>10</v>
      </c>
      <c r="D455">
        <v>4</v>
      </c>
      <c r="E455" s="19">
        <f>VLOOKUP(datos_transformados[[#This Row],[Tipo_Paquete]],pesosNumer!$B$3:$C$6,2,0)</f>
        <v>1</v>
      </c>
      <c r="F455" s="4">
        <v>1633.95</v>
      </c>
      <c r="G455">
        <f>VLOOKUP(datos_transformados[[#This Row],[Clase_Vuelo]],pesosNumer!$B$3:$C$9,2,0)</f>
        <v>3</v>
      </c>
      <c r="H455">
        <v>9</v>
      </c>
      <c r="I455">
        <f>VLOOKUP(datos_transformados[[#This Row],[Promocion_Aplicada]],pesosNumer!$B$3:$C$11,2,0)</f>
        <v>0</v>
      </c>
      <c r="J455">
        <f>VLOOKUP(datos_transformados[[#This Row],[Estado_Reserva]],pesosNumer!$B$3:$C$15,2,0)</f>
        <v>-1</v>
      </c>
      <c r="K455">
        <f>VLOOKUP(datos_transformados[[#This Row],[Estacionalidad]],pesosNumer!$B$3:$C$16,2,0)</f>
        <v>0</v>
      </c>
      <c r="L455">
        <f>VLOOKUP(datos_transformados[[#This Row],[Cancelacion_reserva]],pesosNumer!$B$3:$C$16,2,0)</f>
        <v>1</v>
      </c>
      <c r="M455">
        <v>1</v>
      </c>
      <c r="N455" s="15">
        <v>408.48750000000001</v>
      </c>
      <c r="O455" s="4">
        <v>163.39500000000001</v>
      </c>
    </row>
    <row r="456" spans="1:15" x14ac:dyDescent="0.25">
      <c r="A456">
        <v>47</v>
      </c>
      <c r="B456">
        <v>280</v>
      </c>
      <c r="C456">
        <v>12</v>
      </c>
      <c r="D456">
        <v>1</v>
      </c>
      <c r="E456" s="19">
        <f>VLOOKUP(datos_transformados[[#This Row],[Tipo_Paquete]],pesosNumer!$B$3:$C$6,2,0)</f>
        <v>3</v>
      </c>
      <c r="F456" s="4">
        <v>1410.26</v>
      </c>
      <c r="G456">
        <f>VLOOKUP(datos_transformados[[#This Row],[Clase_Vuelo]],pesosNumer!$B$3:$C$9,2,0)</f>
        <v>3</v>
      </c>
      <c r="H456">
        <v>11</v>
      </c>
      <c r="I456">
        <f>VLOOKUP(datos_transformados[[#This Row],[Promocion_Aplicada]],pesosNumer!$B$3:$C$11,2,0)</f>
        <v>1</v>
      </c>
      <c r="J456">
        <f>VLOOKUP(datos_transformados[[#This Row],[Estado_Reserva]],pesosNumer!$B$3:$C$15,2,0)</f>
        <v>0</v>
      </c>
      <c r="K456">
        <f>VLOOKUP(datos_transformados[[#This Row],[Estacionalidad]],pesosNumer!$B$3:$C$16,2,0)</f>
        <v>1</v>
      </c>
      <c r="L456">
        <f>VLOOKUP(datos_transformados[[#This Row],[Cancelacion_reserva]],pesosNumer!$B$3:$C$16,2,0)</f>
        <v>0</v>
      </c>
      <c r="M456">
        <v>3</v>
      </c>
      <c r="N456" s="15">
        <v>1410.26</v>
      </c>
      <c r="O456" s="4">
        <v>117.52166666666666</v>
      </c>
    </row>
    <row r="457" spans="1:15" x14ac:dyDescent="0.25">
      <c r="A457">
        <v>34</v>
      </c>
      <c r="B457">
        <v>71</v>
      </c>
      <c r="C457">
        <v>13</v>
      </c>
      <c r="D457">
        <v>2</v>
      </c>
      <c r="E457" s="19">
        <f>VLOOKUP(datos_transformados[[#This Row],[Tipo_Paquete]],pesosNumer!$B$3:$C$6,2,0)</f>
        <v>1</v>
      </c>
      <c r="F457" s="4">
        <v>1348.53</v>
      </c>
      <c r="G457">
        <f>VLOOKUP(datos_transformados[[#This Row],[Clase_Vuelo]],pesosNumer!$B$3:$C$9,2,0)</f>
        <v>3</v>
      </c>
      <c r="H457">
        <v>12</v>
      </c>
      <c r="I457">
        <f>VLOOKUP(datos_transformados[[#This Row],[Promocion_Aplicada]],pesosNumer!$B$3:$C$11,2,0)</f>
        <v>1</v>
      </c>
      <c r="J457">
        <f>VLOOKUP(datos_transformados[[#This Row],[Estado_Reserva]],pesosNumer!$B$3:$C$15,2,0)</f>
        <v>0</v>
      </c>
      <c r="K457">
        <f>VLOOKUP(datos_transformados[[#This Row],[Estacionalidad]],pesosNumer!$B$3:$C$16,2,0)</f>
        <v>0</v>
      </c>
      <c r="L457">
        <f>VLOOKUP(datos_transformados[[#This Row],[Cancelacion_reserva]],pesosNumer!$B$3:$C$16,2,0)</f>
        <v>0</v>
      </c>
      <c r="M457">
        <v>3</v>
      </c>
      <c r="N457" s="15">
        <v>674.26499999999999</v>
      </c>
      <c r="O457" s="4">
        <v>103.73307692307692</v>
      </c>
    </row>
    <row r="458" spans="1:15" x14ac:dyDescent="0.25">
      <c r="A458">
        <v>49</v>
      </c>
      <c r="B458">
        <v>61</v>
      </c>
      <c r="C458">
        <v>1</v>
      </c>
      <c r="D458">
        <v>1</v>
      </c>
      <c r="E458" s="19">
        <f>VLOOKUP(datos_transformados[[#This Row],[Tipo_Paquete]],pesosNumer!$B$3:$C$6,2,0)</f>
        <v>2</v>
      </c>
      <c r="F458" s="4">
        <v>601.92999999999995</v>
      </c>
      <c r="G458">
        <f>VLOOKUP(datos_transformados[[#This Row],[Clase_Vuelo]],pesosNumer!$B$3:$C$9,2,0)</f>
        <v>3</v>
      </c>
      <c r="H458">
        <v>0</v>
      </c>
      <c r="I458">
        <f>VLOOKUP(datos_transformados[[#This Row],[Promocion_Aplicada]],pesosNumer!$B$3:$C$11,2,0)</f>
        <v>1</v>
      </c>
      <c r="J458">
        <f>VLOOKUP(datos_transformados[[#This Row],[Estado_Reserva]],pesosNumer!$B$3:$C$15,2,0)</f>
        <v>-1</v>
      </c>
      <c r="K458">
        <f>VLOOKUP(datos_transformados[[#This Row],[Estacionalidad]],pesosNumer!$B$3:$C$16,2,0)</f>
        <v>0</v>
      </c>
      <c r="L458">
        <f>VLOOKUP(datos_transformados[[#This Row],[Cancelacion_reserva]],pesosNumer!$B$3:$C$16,2,0)</f>
        <v>0</v>
      </c>
      <c r="M458">
        <v>1</v>
      </c>
      <c r="N458" s="15">
        <v>601.92999999999995</v>
      </c>
      <c r="O458" s="4">
        <v>601.92999999999995</v>
      </c>
    </row>
    <row r="459" spans="1:15" x14ac:dyDescent="0.25">
      <c r="A459">
        <v>21</v>
      </c>
      <c r="B459">
        <v>267</v>
      </c>
      <c r="C459">
        <v>8</v>
      </c>
      <c r="D459">
        <v>3</v>
      </c>
      <c r="E459" s="19">
        <f>VLOOKUP(datos_transformados[[#This Row],[Tipo_Paquete]],pesosNumer!$B$3:$C$6,2,0)</f>
        <v>2</v>
      </c>
      <c r="F459" s="4">
        <v>618.66999999999996</v>
      </c>
      <c r="G459">
        <f>VLOOKUP(datos_transformados[[#This Row],[Clase_Vuelo]],pesosNumer!$B$3:$C$9,2,0)</f>
        <v>2</v>
      </c>
      <c r="H459">
        <v>7</v>
      </c>
      <c r="I459">
        <f>VLOOKUP(datos_transformados[[#This Row],[Promocion_Aplicada]],pesosNumer!$B$3:$C$11,2,0)</f>
        <v>1</v>
      </c>
      <c r="J459">
        <f>VLOOKUP(datos_transformados[[#This Row],[Estado_Reserva]],pesosNumer!$B$3:$C$15,2,0)</f>
        <v>0</v>
      </c>
      <c r="K459">
        <f>VLOOKUP(datos_transformados[[#This Row],[Estacionalidad]],pesosNumer!$B$3:$C$16,2,0)</f>
        <v>1</v>
      </c>
      <c r="L459">
        <f>VLOOKUP(datos_transformados[[#This Row],[Cancelacion_reserva]],pesosNumer!$B$3:$C$16,2,0)</f>
        <v>0</v>
      </c>
      <c r="M459">
        <v>3</v>
      </c>
      <c r="N459" s="15">
        <v>206.22333333333333</v>
      </c>
      <c r="O459" s="4">
        <v>77.333749999999995</v>
      </c>
    </row>
    <row r="460" spans="1:15" x14ac:dyDescent="0.25">
      <c r="A460">
        <v>60</v>
      </c>
      <c r="B460">
        <v>120</v>
      </c>
      <c r="C460">
        <v>7</v>
      </c>
      <c r="D460">
        <v>1</v>
      </c>
      <c r="E460" s="19">
        <f>VLOOKUP(datos_transformados[[#This Row],[Tipo_Paquete]],pesosNumer!$B$3:$C$6,2,0)</f>
        <v>3</v>
      </c>
      <c r="F460" s="4">
        <v>1333.31</v>
      </c>
      <c r="G460">
        <f>VLOOKUP(datos_transformados[[#This Row],[Clase_Vuelo]],pesosNumer!$B$3:$C$9,2,0)</f>
        <v>1</v>
      </c>
      <c r="H460">
        <v>6</v>
      </c>
      <c r="I460">
        <f>VLOOKUP(datos_transformados[[#This Row],[Promocion_Aplicada]],pesosNumer!$B$3:$C$11,2,0)</f>
        <v>1</v>
      </c>
      <c r="J460">
        <f>VLOOKUP(datos_transformados[[#This Row],[Estado_Reserva]],pesosNumer!$B$3:$C$15,2,0)</f>
        <v>-1</v>
      </c>
      <c r="K460">
        <f>VLOOKUP(datos_transformados[[#This Row],[Estacionalidad]],pesosNumer!$B$3:$C$16,2,0)</f>
        <v>0</v>
      </c>
      <c r="L460">
        <f>VLOOKUP(datos_transformados[[#This Row],[Cancelacion_reserva]],pesosNumer!$B$3:$C$16,2,0)</f>
        <v>0</v>
      </c>
      <c r="M460">
        <v>5</v>
      </c>
      <c r="N460" s="15">
        <v>1333.31</v>
      </c>
      <c r="O460" s="4">
        <v>190.47285714285712</v>
      </c>
    </row>
    <row r="461" spans="1:15" x14ac:dyDescent="0.25">
      <c r="A461">
        <v>26</v>
      </c>
      <c r="B461">
        <v>62</v>
      </c>
      <c r="C461">
        <v>4</v>
      </c>
      <c r="D461">
        <v>3</v>
      </c>
      <c r="E461" s="19">
        <f>VLOOKUP(datos_transformados[[#This Row],[Tipo_Paquete]],pesosNumer!$B$3:$C$6,2,0)</f>
        <v>1</v>
      </c>
      <c r="F461" s="4">
        <v>579.92999999999995</v>
      </c>
      <c r="G461">
        <f>VLOOKUP(datos_transformados[[#This Row],[Clase_Vuelo]],pesosNumer!$B$3:$C$9,2,0)</f>
        <v>2</v>
      </c>
      <c r="H461">
        <v>3</v>
      </c>
      <c r="I461">
        <f>VLOOKUP(datos_transformados[[#This Row],[Promocion_Aplicada]],pesosNumer!$B$3:$C$11,2,0)</f>
        <v>0</v>
      </c>
      <c r="J461">
        <f>VLOOKUP(datos_transformados[[#This Row],[Estado_Reserva]],pesosNumer!$B$3:$C$15,2,0)</f>
        <v>-1</v>
      </c>
      <c r="K461">
        <f>VLOOKUP(datos_transformados[[#This Row],[Estacionalidad]],pesosNumer!$B$3:$C$16,2,0)</f>
        <v>0</v>
      </c>
      <c r="L461">
        <f>VLOOKUP(datos_transformados[[#This Row],[Cancelacion_reserva]],pesosNumer!$B$3:$C$16,2,0)</f>
        <v>1</v>
      </c>
      <c r="M461">
        <v>1</v>
      </c>
      <c r="N461" s="15">
        <v>193.30999999999997</v>
      </c>
      <c r="O461" s="4">
        <v>144.98249999999999</v>
      </c>
    </row>
    <row r="462" spans="1:15" x14ac:dyDescent="0.25">
      <c r="A462">
        <v>30</v>
      </c>
      <c r="B462">
        <v>51</v>
      </c>
      <c r="C462">
        <v>9</v>
      </c>
      <c r="D462">
        <v>1</v>
      </c>
      <c r="E462" s="19">
        <f>VLOOKUP(datos_transformados[[#This Row],[Tipo_Paquete]],pesosNumer!$B$3:$C$6,2,0)</f>
        <v>1</v>
      </c>
      <c r="F462" s="4">
        <v>1746.33</v>
      </c>
      <c r="G462">
        <f>VLOOKUP(datos_transformados[[#This Row],[Clase_Vuelo]],pesosNumer!$B$3:$C$9,2,0)</f>
        <v>1</v>
      </c>
      <c r="H462">
        <v>8</v>
      </c>
      <c r="I462">
        <f>VLOOKUP(datos_transformados[[#This Row],[Promocion_Aplicada]],pesosNumer!$B$3:$C$11,2,0)</f>
        <v>0</v>
      </c>
      <c r="J462">
        <f>VLOOKUP(datos_transformados[[#This Row],[Estado_Reserva]],pesosNumer!$B$3:$C$15,2,0)</f>
        <v>-1</v>
      </c>
      <c r="K462">
        <f>VLOOKUP(datos_transformados[[#This Row],[Estacionalidad]],pesosNumer!$B$3:$C$16,2,0)</f>
        <v>1</v>
      </c>
      <c r="L462">
        <f>VLOOKUP(datos_transformados[[#This Row],[Cancelacion_reserva]],pesosNumer!$B$3:$C$16,2,0)</f>
        <v>1</v>
      </c>
      <c r="M462">
        <v>2</v>
      </c>
      <c r="N462" s="15">
        <v>1746.33</v>
      </c>
      <c r="O462" s="4">
        <v>194.03666666666666</v>
      </c>
    </row>
    <row r="463" spans="1:15" x14ac:dyDescent="0.25">
      <c r="A463">
        <v>32</v>
      </c>
      <c r="B463">
        <v>10</v>
      </c>
      <c r="C463">
        <v>14</v>
      </c>
      <c r="D463">
        <v>2</v>
      </c>
      <c r="E463" s="19">
        <f>VLOOKUP(datos_transformados[[#This Row],[Tipo_Paquete]],pesosNumer!$B$3:$C$6,2,0)</f>
        <v>1</v>
      </c>
      <c r="F463" s="4">
        <v>1664.98</v>
      </c>
      <c r="G463">
        <f>VLOOKUP(datos_transformados[[#This Row],[Clase_Vuelo]],pesosNumer!$B$3:$C$9,2,0)</f>
        <v>3</v>
      </c>
      <c r="H463">
        <v>13</v>
      </c>
      <c r="I463">
        <f>VLOOKUP(datos_transformados[[#This Row],[Promocion_Aplicada]],pesosNumer!$B$3:$C$11,2,0)</f>
        <v>0</v>
      </c>
      <c r="J463">
        <f>VLOOKUP(datos_transformados[[#This Row],[Estado_Reserva]],pesosNumer!$B$3:$C$15,2,0)</f>
        <v>-1</v>
      </c>
      <c r="K463">
        <f>VLOOKUP(datos_transformados[[#This Row],[Estacionalidad]],pesosNumer!$B$3:$C$16,2,0)</f>
        <v>0</v>
      </c>
      <c r="L463">
        <f>VLOOKUP(datos_transformados[[#This Row],[Cancelacion_reserva]],pesosNumer!$B$3:$C$16,2,0)</f>
        <v>1</v>
      </c>
      <c r="M463">
        <v>4</v>
      </c>
      <c r="N463" s="15">
        <v>832.49</v>
      </c>
      <c r="O463" s="4">
        <v>118.92714285714285</v>
      </c>
    </row>
    <row r="464" spans="1:15" x14ac:dyDescent="0.25">
      <c r="A464">
        <v>40</v>
      </c>
      <c r="B464">
        <v>118</v>
      </c>
      <c r="C464">
        <v>4</v>
      </c>
      <c r="D464">
        <v>3</v>
      </c>
      <c r="E464" s="19">
        <f>VLOOKUP(datos_transformados[[#This Row],[Tipo_Paquete]],pesosNumer!$B$3:$C$6,2,0)</f>
        <v>1</v>
      </c>
      <c r="F464" s="4">
        <v>1171.8699999999999</v>
      </c>
      <c r="G464">
        <f>VLOOKUP(datos_transformados[[#This Row],[Clase_Vuelo]],pesosNumer!$B$3:$C$9,2,0)</f>
        <v>2</v>
      </c>
      <c r="H464">
        <v>3</v>
      </c>
      <c r="I464">
        <f>VLOOKUP(datos_transformados[[#This Row],[Promocion_Aplicada]],pesosNumer!$B$3:$C$11,2,0)</f>
        <v>0</v>
      </c>
      <c r="J464">
        <f>VLOOKUP(datos_transformados[[#This Row],[Estado_Reserva]],pesosNumer!$B$3:$C$15,2,0)</f>
        <v>0</v>
      </c>
      <c r="K464">
        <f>VLOOKUP(datos_transformados[[#This Row],[Estacionalidad]],pesosNumer!$B$3:$C$16,2,0)</f>
        <v>1</v>
      </c>
      <c r="L464">
        <f>VLOOKUP(datos_transformados[[#This Row],[Cancelacion_reserva]],pesosNumer!$B$3:$C$16,2,0)</f>
        <v>0</v>
      </c>
      <c r="M464">
        <v>4</v>
      </c>
      <c r="N464" s="15">
        <v>390.62333333333328</v>
      </c>
      <c r="O464" s="4">
        <v>292.96749999999997</v>
      </c>
    </row>
    <row r="465" spans="1:15" x14ac:dyDescent="0.25">
      <c r="A465">
        <v>29</v>
      </c>
      <c r="B465">
        <v>125</v>
      </c>
      <c r="C465">
        <v>14</v>
      </c>
      <c r="D465">
        <v>2</v>
      </c>
      <c r="E465" s="19">
        <f>VLOOKUP(datos_transformados[[#This Row],[Tipo_Paquete]],pesosNumer!$B$3:$C$6,2,0)</f>
        <v>2</v>
      </c>
      <c r="F465" s="4">
        <v>1783.63</v>
      </c>
      <c r="G465">
        <f>VLOOKUP(datos_transformados[[#This Row],[Clase_Vuelo]],pesosNumer!$B$3:$C$9,2,0)</f>
        <v>1</v>
      </c>
      <c r="H465">
        <v>13</v>
      </c>
      <c r="I465">
        <f>VLOOKUP(datos_transformados[[#This Row],[Promocion_Aplicada]],pesosNumer!$B$3:$C$11,2,0)</f>
        <v>1</v>
      </c>
      <c r="J465">
        <f>VLOOKUP(datos_transformados[[#This Row],[Estado_Reserva]],pesosNumer!$B$3:$C$15,2,0)</f>
        <v>0</v>
      </c>
      <c r="K465">
        <f>VLOOKUP(datos_transformados[[#This Row],[Estacionalidad]],pesosNumer!$B$3:$C$16,2,0)</f>
        <v>0</v>
      </c>
      <c r="L465">
        <f>VLOOKUP(datos_transformados[[#This Row],[Cancelacion_reserva]],pesosNumer!$B$3:$C$16,2,0)</f>
        <v>0</v>
      </c>
      <c r="M465">
        <v>4</v>
      </c>
      <c r="N465" s="15">
        <v>891.81500000000005</v>
      </c>
      <c r="O465" s="4">
        <v>127.40214285714286</v>
      </c>
    </row>
    <row r="466" spans="1:15" x14ac:dyDescent="0.25">
      <c r="A466">
        <v>50</v>
      </c>
      <c r="B466">
        <v>1</v>
      </c>
      <c r="C466">
        <v>13</v>
      </c>
      <c r="D466">
        <v>4</v>
      </c>
      <c r="E466" s="19">
        <f>VLOOKUP(datos_transformados[[#This Row],[Tipo_Paquete]],pesosNumer!$B$3:$C$6,2,0)</f>
        <v>3</v>
      </c>
      <c r="F466" s="4">
        <v>1316.79</v>
      </c>
      <c r="G466">
        <f>VLOOKUP(datos_transformados[[#This Row],[Clase_Vuelo]],pesosNumer!$B$3:$C$9,2,0)</f>
        <v>1</v>
      </c>
      <c r="H466">
        <v>12</v>
      </c>
      <c r="I466">
        <f>VLOOKUP(datos_transformados[[#This Row],[Promocion_Aplicada]],pesosNumer!$B$3:$C$11,2,0)</f>
        <v>0</v>
      </c>
      <c r="J466">
        <f>VLOOKUP(datos_transformados[[#This Row],[Estado_Reserva]],pesosNumer!$B$3:$C$15,2,0)</f>
        <v>-1</v>
      </c>
      <c r="K466">
        <f>VLOOKUP(datos_transformados[[#This Row],[Estacionalidad]],pesosNumer!$B$3:$C$16,2,0)</f>
        <v>0</v>
      </c>
      <c r="L466">
        <f>VLOOKUP(datos_transformados[[#This Row],[Cancelacion_reserva]],pesosNumer!$B$3:$C$16,2,0)</f>
        <v>0</v>
      </c>
      <c r="M466">
        <v>3</v>
      </c>
      <c r="N466" s="15">
        <v>329.19749999999999</v>
      </c>
      <c r="O466" s="4">
        <v>101.29153846153847</v>
      </c>
    </row>
    <row r="467" spans="1:15" x14ac:dyDescent="0.25">
      <c r="A467">
        <v>58</v>
      </c>
      <c r="B467">
        <v>199</v>
      </c>
      <c r="C467">
        <v>14</v>
      </c>
      <c r="D467">
        <v>4</v>
      </c>
      <c r="E467" s="19">
        <f>VLOOKUP(datos_transformados[[#This Row],[Tipo_Paquete]],pesosNumer!$B$3:$C$6,2,0)</f>
        <v>3</v>
      </c>
      <c r="F467" s="4">
        <v>192.84</v>
      </c>
      <c r="G467">
        <f>VLOOKUP(datos_transformados[[#This Row],[Clase_Vuelo]],pesosNumer!$B$3:$C$9,2,0)</f>
        <v>1</v>
      </c>
      <c r="H467">
        <v>13</v>
      </c>
      <c r="I467">
        <f>VLOOKUP(datos_transformados[[#This Row],[Promocion_Aplicada]],pesosNumer!$B$3:$C$11,2,0)</f>
        <v>0</v>
      </c>
      <c r="J467">
        <f>VLOOKUP(datos_transformados[[#This Row],[Estado_Reserva]],pesosNumer!$B$3:$C$15,2,0)</f>
        <v>-1</v>
      </c>
      <c r="K467">
        <f>VLOOKUP(datos_transformados[[#This Row],[Estacionalidad]],pesosNumer!$B$3:$C$16,2,0)</f>
        <v>1</v>
      </c>
      <c r="L467">
        <f>VLOOKUP(datos_transformados[[#This Row],[Cancelacion_reserva]],pesosNumer!$B$3:$C$16,2,0)</f>
        <v>0</v>
      </c>
      <c r="M467">
        <v>4</v>
      </c>
      <c r="N467" s="15">
        <v>48.21</v>
      </c>
      <c r="O467" s="4">
        <v>13.774285714285714</v>
      </c>
    </row>
    <row r="468" spans="1:15" x14ac:dyDescent="0.25">
      <c r="A468">
        <v>18</v>
      </c>
      <c r="B468">
        <v>18</v>
      </c>
      <c r="C468">
        <v>7</v>
      </c>
      <c r="D468">
        <v>4</v>
      </c>
      <c r="E468" s="19">
        <f>VLOOKUP(datos_transformados[[#This Row],[Tipo_Paquete]],pesosNumer!$B$3:$C$6,2,0)</f>
        <v>1</v>
      </c>
      <c r="F468" s="4">
        <v>643.4</v>
      </c>
      <c r="G468">
        <f>VLOOKUP(datos_transformados[[#This Row],[Clase_Vuelo]],pesosNumer!$B$3:$C$9,2,0)</f>
        <v>1</v>
      </c>
      <c r="H468">
        <v>6</v>
      </c>
      <c r="I468">
        <f>VLOOKUP(datos_transformados[[#This Row],[Promocion_Aplicada]],pesosNumer!$B$3:$C$11,2,0)</f>
        <v>1</v>
      </c>
      <c r="J468">
        <f>VLOOKUP(datos_transformados[[#This Row],[Estado_Reserva]],pesosNumer!$B$3:$C$15,2,0)</f>
        <v>0</v>
      </c>
      <c r="K468">
        <f>VLOOKUP(datos_transformados[[#This Row],[Estacionalidad]],pesosNumer!$B$3:$C$16,2,0)</f>
        <v>1</v>
      </c>
      <c r="L468">
        <f>VLOOKUP(datos_transformados[[#This Row],[Cancelacion_reserva]],pesosNumer!$B$3:$C$16,2,0)</f>
        <v>0</v>
      </c>
      <c r="M468">
        <v>4</v>
      </c>
      <c r="N468" s="15">
        <v>160.85</v>
      </c>
      <c r="O468" s="4">
        <v>91.914285714285711</v>
      </c>
    </row>
    <row r="469" spans="1:15" x14ac:dyDescent="0.25">
      <c r="A469">
        <v>53</v>
      </c>
      <c r="B469">
        <v>211</v>
      </c>
      <c r="C469">
        <v>13</v>
      </c>
      <c r="D469">
        <v>4</v>
      </c>
      <c r="E469" s="19">
        <f>VLOOKUP(datos_transformados[[#This Row],[Tipo_Paquete]],pesosNumer!$B$3:$C$6,2,0)</f>
        <v>3</v>
      </c>
      <c r="F469" s="4">
        <v>1252.74</v>
      </c>
      <c r="G469">
        <f>VLOOKUP(datos_transformados[[#This Row],[Clase_Vuelo]],pesosNumer!$B$3:$C$9,2,0)</f>
        <v>3</v>
      </c>
      <c r="H469">
        <v>12</v>
      </c>
      <c r="I469">
        <f>VLOOKUP(datos_transformados[[#This Row],[Promocion_Aplicada]],pesosNumer!$B$3:$C$11,2,0)</f>
        <v>1</v>
      </c>
      <c r="J469">
        <f>VLOOKUP(datos_transformados[[#This Row],[Estado_Reserva]],pesosNumer!$B$3:$C$15,2,0)</f>
        <v>-1</v>
      </c>
      <c r="K469">
        <f>VLOOKUP(datos_transformados[[#This Row],[Estacionalidad]],pesosNumer!$B$3:$C$16,2,0)</f>
        <v>0</v>
      </c>
      <c r="L469">
        <f>VLOOKUP(datos_transformados[[#This Row],[Cancelacion_reserva]],pesosNumer!$B$3:$C$16,2,0)</f>
        <v>1</v>
      </c>
      <c r="M469">
        <v>1</v>
      </c>
      <c r="N469" s="15">
        <v>313.185</v>
      </c>
      <c r="O469" s="4">
        <v>96.364615384615391</v>
      </c>
    </row>
    <row r="470" spans="1:15" x14ac:dyDescent="0.25">
      <c r="A470">
        <v>52</v>
      </c>
      <c r="B470">
        <v>31</v>
      </c>
      <c r="C470">
        <v>6</v>
      </c>
      <c r="D470">
        <v>1</v>
      </c>
      <c r="E470" s="19">
        <f>VLOOKUP(datos_transformados[[#This Row],[Tipo_Paquete]],pesosNumer!$B$3:$C$6,2,0)</f>
        <v>1</v>
      </c>
      <c r="F470" s="4">
        <v>1707.37</v>
      </c>
      <c r="G470">
        <f>VLOOKUP(datos_transformados[[#This Row],[Clase_Vuelo]],pesosNumer!$B$3:$C$9,2,0)</f>
        <v>1</v>
      </c>
      <c r="H470">
        <v>5</v>
      </c>
      <c r="I470">
        <f>VLOOKUP(datos_transformados[[#This Row],[Promocion_Aplicada]],pesosNumer!$B$3:$C$11,2,0)</f>
        <v>0</v>
      </c>
      <c r="J470">
        <f>VLOOKUP(datos_transformados[[#This Row],[Estado_Reserva]],pesosNumer!$B$3:$C$15,2,0)</f>
        <v>-1</v>
      </c>
      <c r="K470">
        <f>VLOOKUP(datos_transformados[[#This Row],[Estacionalidad]],pesosNumer!$B$3:$C$16,2,0)</f>
        <v>1</v>
      </c>
      <c r="L470">
        <f>VLOOKUP(datos_transformados[[#This Row],[Cancelacion_reserva]],pesosNumer!$B$3:$C$16,2,0)</f>
        <v>0</v>
      </c>
      <c r="M470">
        <v>1</v>
      </c>
      <c r="N470" s="15">
        <v>1707.37</v>
      </c>
      <c r="O470" s="4">
        <v>284.56166666666667</v>
      </c>
    </row>
    <row r="471" spans="1:15" x14ac:dyDescent="0.25">
      <c r="A471">
        <v>38</v>
      </c>
      <c r="B471">
        <v>139</v>
      </c>
      <c r="C471">
        <v>10</v>
      </c>
      <c r="D471">
        <v>3</v>
      </c>
      <c r="E471" s="19">
        <f>VLOOKUP(datos_transformados[[#This Row],[Tipo_Paquete]],pesosNumer!$B$3:$C$6,2,0)</f>
        <v>1</v>
      </c>
      <c r="F471" s="4">
        <v>1798.66</v>
      </c>
      <c r="G471">
        <f>VLOOKUP(datos_transformados[[#This Row],[Clase_Vuelo]],pesosNumer!$B$3:$C$9,2,0)</f>
        <v>2</v>
      </c>
      <c r="H471">
        <v>9</v>
      </c>
      <c r="I471">
        <f>VLOOKUP(datos_transformados[[#This Row],[Promocion_Aplicada]],pesosNumer!$B$3:$C$11,2,0)</f>
        <v>1</v>
      </c>
      <c r="J471">
        <f>VLOOKUP(datos_transformados[[#This Row],[Estado_Reserva]],pesosNumer!$B$3:$C$15,2,0)</f>
        <v>1</v>
      </c>
      <c r="K471">
        <f>VLOOKUP(datos_transformados[[#This Row],[Estacionalidad]],pesosNumer!$B$3:$C$16,2,0)</f>
        <v>1</v>
      </c>
      <c r="L471">
        <f>VLOOKUP(datos_transformados[[#This Row],[Cancelacion_reserva]],pesosNumer!$B$3:$C$16,2,0)</f>
        <v>1</v>
      </c>
      <c r="M471">
        <v>4</v>
      </c>
      <c r="N471" s="15">
        <v>599.5533333333334</v>
      </c>
      <c r="O471" s="4">
        <v>179.86600000000001</v>
      </c>
    </row>
    <row r="472" spans="1:15" x14ac:dyDescent="0.25">
      <c r="A472">
        <v>54</v>
      </c>
      <c r="B472">
        <v>96</v>
      </c>
      <c r="C472">
        <v>12</v>
      </c>
      <c r="D472">
        <v>4</v>
      </c>
      <c r="E472" s="19">
        <f>VLOOKUP(datos_transformados[[#This Row],[Tipo_Paquete]],pesosNumer!$B$3:$C$6,2,0)</f>
        <v>3</v>
      </c>
      <c r="F472" s="4">
        <v>1012.04</v>
      </c>
      <c r="G472">
        <f>VLOOKUP(datos_transformados[[#This Row],[Clase_Vuelo]],pesosNumer!$B$3:$C$9,2,0)</f>
        <v>3</v>
      </c>
      <c r="H472">
        <v>11</v>
      </c>
      <c r="I472">
        <f>VLOOKUP(datos_transformados[[#This Row],[Promocion_Aplicada]],pesosNumer!$B$3:$C$11,2,0)</f>
        <v>0</v>
      </c>
      <c r="J472">
        <f>VLOOKUP(datos_transformados[[#This Row],[Estado_Reserva]],pesosNumer!$B$3:$C$15,2,0)</f>
        <v>0</v>
      </c>
      <c r="K472">
        <f>VLOOKUP(datos_transformados[[#This Row],[Estacionalidad]],pesosNumer!$B$3:$C$16,2,0)</f>
        <v>1</v>
      </c>
      <c r="L472">
        <f>VLOOKUP(datos_transformados[[#This Row],[Cancelacion_reserva]],pesosNumer!$B$3:$C$16,2,0)</f>
        <v>0</v>
      </c>
      <c r="M472">
        <v>2</v>
      </c>
      <c r="N472" s="15">
        <v>253.01</v>
      </c>
      <c r="O472" s="4">
        <v>84.336666666666659</v>
      </c>
    </row>
    <row r="473" spans="1:15" x14ac:dyDescent="0.25">
      <c r="A473">
        <v>48</v>
      </c>
      <c r="B473">
        <v>88</v>
      </c>
      <c r="C473">
        <v>8</v>
      </c>
      <c r="D473">
        <v>1</v>
      </c>
      <c r="E473" s="19">
        <f>VLOOKUP(datos_transformados[[#This Row],[Tipo_Paquete]],pesosNumer!$B$3:$C$6,2,0)</f>
        <v>1</v>
      </c>
      <c r="F473" s="4">
        <v>767.82</v>
      </c>
      <c r="G473">
        <f>VLOOKUP(datos_transformados[[#This Row],[Clase_Vuelo]],pesosNumer!$B$3:$C$9,2,0)</f>
        <v>2</v>
      </c>
      <c r="H473">
        <v>7</v>
      </c>
      <c r="I473">
        <f>VLOOKUP(datos_transformados[[#This Row],[Promocion_Aplicada]],pesosNumer!$B$3:$C$11,2,0)</f>
        <v>0</v>
      </c>
      <c r="J473">
        <f>VLOOKUP(datos_transformados[[#This Row],[Estado_Reserva]],pesosNumer!$B$3:$C$15,2,0)</f>
        <v>-1</v>
      </c>
      <c r="K473">
        <f>VLOOKUP(datos_transformados[[#This Row],[Estacionalidad]],pesosNumer!$B$3:$C$16,2,0)</f>
        <v>0</v>
      </c>
      <c r="L473">
        <f>VLOOKUP(datos_transformados[[#This Row],[Cancelacion_reserva]],pesosNumer!$B$3:$C$16,2,0)</f>
        <v>1</v>
      </c>
      <c r="M473">
        <v>5</v>
      </c>
      <c r="N473" s="15">
        <v>767.82</v>
      </c>
      <c r="O473" s="4">
        <v>95.977500000000006</v>
      </c>
    </row>
    <row r="474" spans="1:15" x14ac:dyDescent="0.25">
      <c r="A474">
        <v>27</v>
      </c>
      <c r="B474">
        <v>252</v>
      </c>
      <c r="C474">
        <v>3</v>
      </c>
      <c r="D474">
        <v>3</v>
      </c>
      <c r="E474" s="19">
        <f>VLOOKUP(datos_transformados[[#This Row],[Tipo_Paquete]],pesosNumer!$B$3:$C$6,2,0)</f>
        <v>2</v>
      </c>
      <c r="F474" s="4">
        <v>827.51</v>
      </c>
      <c r="G474">
        <f>VLOOKUP(datos_transformados[[#This Row],[Clase_Vuelo]],pesosNumer!$B$3:$C$9,2,0)</f>
        <v>2</v>
      </c>
      <c r="H474">
        <v>2</v>
      </c>
      <c r="I474">
        <f>VLOOKUP(datos_transformados[[#This Row],[Promocion_Aplicada]],pesosNumer!$B$3:$C$11,2,0)</f>
        <v>1</v>
      </c>
      <c r="J474">
        <f>VLOOKUP(datos_transformados[[#This Row],[Estado_Reserva]],pesosNumer!$B$3:$C$15,2,0)</f>
        <v>-1</v>
      </c>
      <c r="K474">
        <f>VLOOKUP(datos_transformados[[#This Row],[Estacionalidad]],pesosNumer!$B$3:$C$16,2,0)</f>
        <v>1</v>
      </c>
      <c r="L474">
        <f>VLOOKUP(datos_transformados[[#This Row],[Cancelacion_reserva]],pesosNumer!$B$3:$C$16,2,0)</f>
        <v>1</v>
      </c>
      <c r="M474">
        <v>1</v>
      </c>
      <c r="N474" s="15">
        <v>275.83666666666664</v>
      </c>
      <c r="O474" s="4">
        <v>275.83666666666664</v>
      </c>
    </row>
    <row r="475" spans="1:15" x14ac:dyDescent="0.25">
      <c r="A475">
        <v>64</v>
      </c>
      <c r="B475">
        <v>294</v>
      </c>
      <c r="C475">
        <v>7</v>
      </c>
      <c r="D475">
        <v>3</v>
      </c>
      <c r="E475" s="19">
        <f>VLOOKUP(datos_transformados[[#This Row],[Tipo_Paquete]],pesosNumer!$B$3:$C$6,2,0)</f>
        <v>1</v>
      </c>
      <c r="F475" s="4">
        <v>906.21</v>
      </c>
      <c r="G475">
        <f>VLOOKUP(datos_transformados[[#This Row],[Clase_Vuelo]],pesosNumer!$B$3:$C$9,2,0)</f>
        <v>2</v>
      </c>
      <c r="H475">
        <v>6</v>
      </c>
      <c r="I475">
        <f>VLOOKUP(datos_transformados[[#This Row],[Promocion_Aplicada]],pesosNumer!$B$3:$C$11,2,0)</f>
        <v>1</v>
      </c>
      <c r="J475">
        <f>VLOOKUP(datos_transformados[[#This Row],[Estado_Reserva]],pesosNumer!$B$3:$C$15,2,0)</f>
        <v>-1</v>
      </c>
      <c r="K475">
        <f>VLOOKUP(datos_transformados[[#This Row],[Estacionalidad]],pesosNumer!$B$3:$C$16,2,0)</f>
        <v>0</v>
      </c>
      <c r="L475">
        <f>VLOOKUP(datos_transformados[[#This Row],[Cancelacion_reserva]],pesosNumer!$B$3:$C$16,2,0)</f>
        <v>1</v>
      </c>
      <c r="M475">
        <v>2</v>
      </c>
      <c r="N475" s="15">
        <v>302.07</v>
      </c>
      <c r="O475" s="4">
        <v>129.45857142857145</v>
      </c>
    </row>
    <row r="476" spans="1:15" x14ac:dyDescent="0.25">
      <c r="A476">
        <v>28</v>
      </c>
      <c r="B476">
        <v>344</v>
      </c>
      <c r="C476">
        <v>1</v>
      </c>
      <c r="D476">
        <v>3</v>
      </c>
      <c r="E476" s="19">
        <f>VLOOKUP(datos_transformados[[#This Row],[Tipo_Paquete]],pesosNumer!$B$3:$C$6,2,0)</f>
        <v>3</v>
      </c>
      <c r="F476" s="4">
        <v>438.04</v>
      </c>
      <c r="G476">
        <f>VLOOKUP(datos_transformados[[#This Row],[Clase_Vuelo]],pesosNumer!$B$3:$C$9,2,0)</f>
        <v>1</v>
      </c>
      <c r="H476">
        <v>0</v>
      </c>
      <c r="I476">
        <f>VLOOKUP(datos_transformados[[#This Row],[Promocion_Aplicada]],pesosNumer!$B$3:$C$11,2,0)</f>
        <v>1</v>
      </c>
      <c r="J476">
        <f>VLOOKUP(datos_transformados[[#This Row],[Estado_Reserva]],pesosNumer!$B$3:$C$15,2,0)</f>
        <v>0</v>
      </c>
      <c r="K476">
        <f>VLOOKUP(datos_transformados[[#This Row],[Estacionalidad]],pesosNumer!$B$3:$C$16,2,0)</f>
        <v>1</v>
      </c>
      <c r="L476">
        <f>VLOOKUP(datos_transformados[[#This Row],[Cancelacion_reserva]],pesosNumer!$B$3:$C$16,2,0)</f>
        <v>0</v>
      </c>
      <c r="M476">
        <v>3</v>
      </c>
      <c r="N476" s="15">
        <v>146.01333333333335</v>
      </c>
      <c r="O476" s="4">
        <v>438.04</v>
      </c>
    </row>
    <row r="477" spans="1:15" x14ac:dyDescent="0.25">
      <c r="A477">
        <v>18</v>
      </c>
      <c r="B477">
        <v>188</v>
      </c>
      <c r="C477">
        <v>3</v>
      </c>
      <c r="D477">
        <v>1</v>
      </c>
      <c r="E477" s="19">
        <f>VLOOKUP(datos_transformados[[#This Row],[Tipo_Paquete]],pesosNumer!$B$3:$C$6,2,0)</f>
        <v>3</v>
      </c>
      <c r="F477" s="4">
        <v>909.1</v>
      </c>
      <c r="G477">
        <f>VLOOKUP(datos_transformados[[#This Row],[Clase_Vuelo]],pesosNumer!$B$3:$C$9,2,0)</f>
        <v>2</v>
      </c>
      <c r="H477">
        <v>2</v>
      </c>
      <c r="I477">
        <f>VLOOKUP(datos_transformados[[#This Row],[Promocion_Aplicada]],pesosNumer!$B$3:$C$11,2,0)</f>
        <v>0</v>
      </c>
      <c r="J477">
        <f>VLOOKUP(datos_transformados[[#This Row],[Estado_Reserva]],pesosNumer!$B$3:$C$15,2,0)</f>
        <v>-1</v>
      </c>
      <c r="K477">
        <f>VLOOKUP(datos_transformados[[#This Row],[Estacionalidad]],pesosNumer!$B$3:$C$16,2,0)</f>
        <v>1</v>
      </c>
      <c r="L477">
        <f>VLOOKUP(datos_transformados[[#This Row],[Cancelacion_reserva]],pesosNumer!$B$3:$C$16,2,0)</f>
        <v>1</v>
      </c>
      <c r="M477">
        <v>3</v>
      </c>
      <c r="N477" s="15">
        <v>909.1</v>
      </c>
      <c r="O477" s="4">
        <v>303.03333333333336</v>
      </c>
    </row>
    <row r="478" spans="1:15" x14ac:dyDescent="0.25">
      <c r="A478">
        <v>63</v>
      </c>
      <c r="B478">
        <v>228</v>
      </c>
      <c r="C478">
        <v>6</v>
      </c>
      <c r="D478">
        <v>4</v>
      </c>
      <c r="E478" s="19">
        <f>VLOOKUP(datos_transformados[[#This Row],[Tipo_Paquete]],pesosNumer!$B$3:$C$6,2,0)</f>
        <v>2</v>
      </c>
      <c r="F478" s="4">
        <v>1775.74</v>
      </c>
      <c r="G478">
        <f>VLOOKUP(datos_transformados[[#This Row],[Clase_Vuelo]],pesosNumer!$B$3:$C$9,2,0)</f>
        <v>1</v>
      </c>
      <c r="H478">
        <v>5</v>
      </c>
      <c r="I478">
        <f>VLOOKUP(datos_transformados[[#This Row],[Promocion_Aplicada]],pesosNumer!$B$3:$C$11,2,0)</f>
        <v>1</v>
      </c>
      <c r="J478">
        <f>VLOOKUP(datos_transformados[[#This Row],[Estado_Reserva]],pesosNumer!$B$3:$C$15,2,0)</f>
        <v>-1</v>
      </c>
      <c r="K478">
        <f>VLOOKUP(datos_transformados[[#This Row],[Estacionalidad]],pesosNumer!$B$3:$C$16,2,0)</f>
        <v>0</v>
      </c>
      <c r="L478">
        <f>VLOOKUP(datos_transformados[[#This Row],[Cancelacion_reserva]],pesosNumer!$B$3:$C$16,2,0)</f>
        <v>0</v>
      </c>
      <c r="M478">
        <v>3</v>
      </c>
      <c r="N478" s="15">
        <v>443.935</v>
      </c>
      <c r="O478" s="4">
        <v>295.95666666666665</v>
      </c>
    </row>
    <row r="479" spans="1:15" x14ac:dyDescent="0.25">
      <c r="A479">
        <v>62</v>
      </c>
      <c r="B479">
        <v>79</v>
      </c>
      <c r="C479">
        <v>10</v>
      </c>
      <c r="D479">
        <v>3</v>
      </c>
      <c r="E479" s="19">
        <f>VLOOKUP(datos_transformados[[#This Row],[Tipo_Paquete]],pesosNumer!$B$3:$C$6,2,0)</f>
        <v>2</v>
      </c>
      <c r="F479" s="4">
        <v>348.92</v>
      </c>
      <c r="G479">
        <f>VLOOKUP(datos_transformados[[#This Row],[Clase_Vuelo]],pesosNumer!$B$3:$C$9,2,0)</f>
        <v>3</v>
      </c>
      <c r="H479">
        <v>9</v>
      </c>
      <c r="I479">
        <f>VLOOKUP(datos_transformados[[#This Row],[Promocion_Aplicada]],pesosNumer!$B$3:$C$11,2,0)</f>
        <v>0</v>
      </c>
      <c r="J479">
        <f>VLOOKUP(datos_transformados[[#This Row],[Estado_Reserva]],pesosNumer!$B$3:$C$15,2,0)</f>
        <v>-1</v>
      </c>
      <c r="K479">
        <f>VLOOKUP(datos_transformados[[#This Row],[Estacionalidad]],pesosNumer!$B$3:$C$16,2,0)</f>
        <v>1</v>
      </c>
      <c r="L479">
        <f>VLOOKUP(datos_transformados[[#This Row],[Cancelacion_reserva]],pesosNumer!$B$3:$C$16,2,0)</f>
        <v>1</v>
      </c>
      <c r="M479">
        <v>2</v>
      </c>
      <c r="N479" s="15">
        <v>116.30666666666667</v>
      </c>
      <c r="O479" s="4">
        <v>34.892000000000003</v>
      </c>
    </row>
    <row r="480" spans="1:15" x14ac:dyDescent="0.25">
      <c r="A480">
        <v>23</v>
      </c>
      <c r="B480">
        <v>47</v>
      </c>
      <c r="C480">
        <v>3</v>
      </c>
      <c r="D480">
        <v>3</v>
      </c>
      <c r="E480" s="19">
        <f>VLOOKUP(datos_transformados[[#This Row],[Tipo_Paquete]],pesosNumer!$B$3:$C$6,2,0)</f>
        <v>1</v>
      </c>
      <c r="F480" s="4">
        <v>590.61</v>
      </c>
      <c r="G480">
        <f>VLOOKUP(datos_transformados[[#This Row],[Clase_Vuelo]],pesosNumer!$B$3:$C$9,2,0)</f>
        <v>2</v>
      </c>
      <c r="H480">
        <v>2</v>
      </c>
      <c r="I480">
        <f>VLOOKUP(datos_transformados[[#This Row],[Promocion_Aplicada]],pesosNumer!$B$3:$C$11,2,0)</f>
        <v>0</v>
      </c>
      <c r="J480">
        <f>VLOOKUP(datos_transformados[[#This Row],[Estado_Reserva]],pesosNumer!$B$3:$C$15,2,0)</f>
        <v>0</v>
      </c>
      <c r="K480">
        <f>VLOOKUP(datos_transformados[[#This Row],[Estacionalidad]],pesosNumer!$B$3:$C$16,2,0)</f>
        <v>1</v>
      </c>
      <c r="L480">
        <f>VLOOKUP(datos_transformados[[#This Row],[Cancelacion_reserva]],pesosNumer!$B$3:$C$16,2,0)</f>
        <v>0</v>
      </c>
      <c r="M480">
        <v>3</v>
      </c>
      <c r="N480" s="15">
        <v>196.87</v>
      </c>
      <c r="O480" s="4">
        <v>196.87</v>
      </c>
    </row>
    <row r="481" spans="1:15" x14ac:dyDescent="0.25">
      <c r="A481">
        <v>65</v>
      </c>
      <c r="B481">
        <v>60</v>
      </c>
      <c r="C481">
        <v>2</v>
      </c>
      <c r="D481">
        <v>2</v>
      </c>
      <c r="E481" s="19">
        <f>VLOOKUP(datos_transformados[[#This Row],[Tipo_Paquete]],pesosNumer!$B$3:$C$6,2,0)</f>
        <v>3</v>
      </c>
      <c r="F481" s="4">
        <v>771.91</v>
      </c>
      <c r="G481">
        <f>VLOOKUP(datos_transformados[[#This Row],[Clase_Vuelo]],pesosNumer!$B$3:$C$9,2,0)</f>
        <v>2</v>
      </c>
      <c r="H481">
        <v>1</v>
      </c>
      <c r="I481">
        <f>VLOOKUP(datos_transformados[[#This Row],[Promocion_Aplicada]],pesosNumer!$B$3:$C$11,2,0)</f>
        <v>1</v>
      </c>
      <c r="J481">
        <f>VLOOKUP(datos_transformados[[#This Row],[Estado_Reserva]],pesosNumer!$B$3:$C$15,2,0)</f>
        <v>-1</v>
      </c>
      <c r="K481">
        <f>VLOOKUP(datos_transformados[[#This Row],[Estacionalidad]],pesosNumer!$B$3:$C$16,2,0)</f>
        <v>0</v>
      </c>
      <c r="L481">
        <f>VLOOKUP(datos_transformados[[#This Row],[Cancelacion_reserva]],pesosNumer!$B$3:$C$16,2,0)</f>
        <v>1</v>
      </c>
      <c r="M481">
        <v>1</v>
      </c>
      <c r="N481" s="15">
        <v>385.95499999999998</v>
      </c>
      <c r="O481" s="4">
        <v>385.95499999999998</v>
      </c>
    </row>
    <row r="482" spans="1:15" x14ac:dyDescent="0.25">
      <c r="A482">
        <v>21</v>
      </c>
      <c r="B482">
        <v>348</v>
      </c>
      <c r="C482">
        <v>12</v>
      </c>
      <c r="D482">
        <v>4</v>
      </c>
      <c r="E482" s="19">
        <f>VLOOKUP(datos_transformados[[#This Row],[Tipo_Paquete]],pesosNumer!$B$3:$C$6,2,0)</f>
        <v>2</v>
      </c>
      <c r="F482" s="4">
        <v>1824.25</v>
      </c>
      <c r="G482">
        <f>VLOOKUP(datos_transformados[[#This Row],[Clase_Vuelo]],pesosNumer!$B$3:$C$9,2,0)</f>
        <v>2</v>
      </c>
      <c r="H482">
        <v>11</v>
      </c>
      <c r="I482">
        <f>VLOOKUP(datos_transformados[[#This Row],[Promocion_Aplicada]],pesosNumer!$B$3:$C$11,2,0)</f>
        <v>0</v>
      </c>
      <c r="J482">
        <f>VLOOKUP(datos_transformados[[#This Row],[Estado_Reserva]],pesosNumer!$B$3:$C$15,2,0)</f>
        <v>-1</v>
      </c>
      <c r="K482">
        <f>VLOOKUP(datos_transformados[[#This Row],[Estacionalidad]],pesosNumer!$B$3:$C$16,2,0)</f>
        <v>0</v>
      </c>
      <c r="L482">
        <f>VLOOKUP(datos_transformados[[#This Row],[Cancelacion_reserva]],pesosNumer!$B$3:$C$16,2,0)</f>
        <v>1</v>
      </c>
      <c r="M482">
        <v>2</v>
      </c>
      <c r="N482" s="15">
        <v>456.0625</v>
      </c>
      <c r="O482" s="4">
        <v>152.02083333333334</v>
      </c>
    </row>
    <row r="483" spans="1:15" x14ac:dyDescent="0.25">
      <c r="A483">
        <v>61</v>
      </c>
      <c r="B483">
        <v>31</v>
      </c>
      <c r="C483">
        <v>2</v>
      </c>
      <c r="D483">
        <v>2</v>
      </c>
      <c r="E483" s="19">
        <f>VLOOKUP(datos_transformados[[#This Row],[Tipo_Paquete]],pesosNumer!$B$3:$C$6,2,0)</f>
        <v>3</v>
      </c>
      <c r="F483" s="4">
        <v>892.38</v>
      </c>
      <c r="G483">
        <f>VLOOKUP(datos_transformados[[#This Row],[Clase_Vuelo]],pesosNumer!$B$3:$C$9,2,0)</f>
        <v>2</v>
      </c>
      <c r="H483">
        <v>1</v>
      </c>
      <c r="I483">
        <f>VLOOKUP(datos_transformados[[#This Row],[Promocion_Aplicada]],pesosNumer!$B$3:$C$11,2,0)</f>
        <v>0</v>
      </c>
      <c r="J483">
        <f>VLOOKUP(datos_transformados[[#This Row],[Estado_Reserva]],pesosNumer!$B$3:$C$15,2,0)</f>
        <v>-1</v>
      </c>
      <c r="K483">
        <f>VLOOKUP(datos_transformados[[#This Row],[Estacionalidad]],pesosNumer!$B$3:$C$16,2,0)</f>
        <v>0</v>
      </c>
      <c r="L483">
        <f>VLOOKUP(datos_transformados[[#This Row],[Cancelacion_reserva]],pesosNumer!$B$3:$C$16,2,0)</f>
        <v>1</v>
      </c>
      <c r="M483">
        <v>1</v>
      </c>
      <c r="N483" s="15">
        <v>446.19</v>
      </c>
      <c r="O483" s="4">
        <v>446.19</v>
      </c>
    </row>
    <row r="484" spans="1:15" x14ac:dyDescent="0.25">
      <c r="A484">
        <v>24</v>
      </c>
      <c r="B484">
        <v>155</v>
      </c>
      <c r="C484">
        <v>10</v>
      </c>
      <c r="D484">
        <v>4</v>
      </c>
      <c r="E484" s="19">
        <f>VLOOKUP(datos_transformados[[#This Row],[Tipo_Paquete]],pesosNumer!$B$3:$C$6,2,0)</f>
        <v>1</v>
      </c>
      <c r="F484" s="4">
        <v>569.12</v>
      </c>
      <c r="G484">
        <f>VLOOKUP(datos_transformados[[#This Row],[Clase_Vuelo]],pesosNumer!$B$3:$C$9,2,0)</f>
        <v>2</v>
      </c>
      <c r="H484">
        <v>9</v>
      </c>
      <c r="I484">
        <f>VLOOKUP(datos_transformados[[#This Row],[Promocion_Aplicada]],pesosNumer!$B$3:$C$11,2,0)</f>
        <v>0</v>
      </c>
      <c r="J484">
        <f>VLOOKUP(datos_transformados[[#This Row],[Estado_Reserva]],pesosNumer!$B$3:$C$15,2,0)</f>
        <v>0</v>
      </c>
      <c r="K484">
        <f>VLOOKUP(datos_transformados[[#This Row],[Estacionalidad]],pesosNumer!$B$3:$C$16,2,0)</f>
        <v>1</v>
      </c>
      <c r="L484">
        <f>VLOOKUP(datos_transformados[[#This Row],[Cancelacion_reserva]],pesosNumer!$B$3:$C$16,2,0)</f>
        <v>0</v>
      </c>
      <c r="M484">
        <v>5</v>
      </c>
      <c r="N484" s="15">
        <v>142.28</v>
      </c>
      <c r="O484" s="4">
        <v>56.911999999999999</v>
      </c>
    </row>
    <row r="485" spans="1:15" x14ac:dyDescent="0.25">
      <c r="A485">
        <v>26</v>
      </c>
      <c r="B485">
        <v>132</v>
      </c>
      <c r="C485">
        <v>5</v>
      </c>
      <c r="D485">
        <v>1</v>
      </c>
      <c r="E485" s="19">
        <f>VLOOKUP(datos_transformados[[#This Row],[Tipo_Paquete]],pesosNumer!$B$3:$C$6,2,0)</f>
        <v>2</v>
      </c>
      <c r="F485" s="4">
        <v>1114.53</v>
      </c>
      <c r="G485">
        <f>VLOOKUP(datos_transformados[[#This Row],[Clase_Vuelo]],pesosNumer!$B$3:$C$9,2,0)</f>
        <v>2</v>
      </c>
      <c r="H485">
        <v>4</v>
      </c>
      <c r="I485">
        <f>VLOOKUP(datos_transformados[[#This Row],[Promocion_Aplicada]],pesosNumer!$B$3:$C$11,2,0)</f>
        <v>0</v>
      </c>
      <c r="J485">
        <f>VLOOKUP(datos_transformados[[#This Row],[Estado_Reserva]],pesosNumer!$B$3:$C$15,2,0)</f>
        <v>1</v>
      </c>
      <c r="K485">
        <f>VLOOKUP(datos_transformados[[#This Row],[Estacionalidad]],pesosNumer!$B$3:$C$16,2,0)</f>
        <v>1</v>
      </c>
      <c r="L485">
        <f>VLOOKUP(datos_transformados[[#This Row],[Cancelacion_reserva]],pesosNumer!$B$3:$C$16,2,0)</f>
        <v>0</v>
      </c>
      <c r="M485">
        <v>2</v>
      </c>
      <c r="N485" s="15">
        <v>1114.53</v>
      </c>
      <c r="O485" s="4">
        <v>222.90600000000001</v>
      </c>
    </row>
    <row r="486" spans="1:15" x14ac:dyDescent="0.25">
      <c r="A486">
        <v>41</v>
      </c>
      <c r="B486">
        <v>19</v>
      </c>
      <c r="C486">
        <v>1</v>
      </c>
      <c r="D486">
        <v>4</v>
      </c>
      <c r="E486" s="19">
        <f>VLOOKUP(datos_transformados[[#This Row],[Tipo_Paquete]],pesosNumer!$B$3:$C$6,2,0)</f>
        <v>3</v>
      </c>
      <c r="F486" s="4">
        <v>281.45</v>
      </c>
      <c r="G486">
        <f>VLOOKUP(datos_transformados[[#This Row],[Clase_Vuelo]],pesosNumer!$B$3:$C$9,2,0)</f>
        <v>1</v>
      </c>
      <c r="H486">
        <v>0</v>
      </c>
      <c r="I486">
        <f>VLOOKUP(datos_transformados[[#This Row],[Promocion_Aplicada]],pesosNumer!$B$3:$C$11,2,0)</f>
        <v>0</v>
      </c>
      <c r="J486">
        <f>VLOOKUP(datos_transformados[[#This Row],[Estado_Reserva]],pesosNumer!$B$3:$C$15,2,0)</f>
        <v>0</v>
      </c>
      <c r="K486">
        <f>VLOOKUP(datos_transformados[[#This Row],[Estacionalidad]],pesosNumer!$B$3:$C$16,2,0)</f>
        <v>1</v>
      </c>
      <c r="L486">
        <f>VLOOKUP(datos_transformados[[#This Row],[Cancelacion_reserva]],pesosNumer!$B$3:$C$16,2,0)</f>
        <v>1</v>
      </c>
      <c r="M486">
        <v>5</v>
      </c>
      <c r="N486" s="15">
        <v>70.362499999999997</v>
      </c>
      <c r="O486" s="4">
        <v>281.45</v>
      </c>
    </row>
    <row r="487" spans="1:15" x14ac:dyDescent="0.25">
      <c r="A487">
        <v>57</v>
      </c>
      <c r="B487">
        <v>44</v>
      </c>
      <c r="C487">
        <v>2</v>
      </c>
      <c r="D487">
        <v>4</v>
      </c>
      <c r="E487" s="19">
        <f>VLOOKUP(datos_transformados[[#This Row],[Tipo_Paquete]],pesosNumer!$B$3:$C$6,2,0)</f>
        <v>3</v>
      </c>
      <c r="F487" s="4">
        <v>1395.83</v>
      </c>
      <c r="G487">
        <f>VLOOKUP(datos_transformados[[#This Row],[Clase_Vuelo]],pesosNumer!$B$3:$C$9,2,0)</f>
        <v>2</v>
      </c>
      <c r="H487">
        <v>1</v>
      </c>
      <c r="I487">
        <f>VLOOKUP(datos_transformados[[#This Row],[Promocion_Aplicada]],pesosNumer!$B$3:$C$11,2,0)</f>
        <v>1</v>
      </c>
      <c r="J487">
        <f>VLOOKUP(datos_transformados[[#This Row],[Estado_Reserva]],pesosNumer!$B$3:$C$15,2,0)</f>
        <v>-1</v>
      </c>
      <c r="K487">
        <f>VLOOKUP(datos_transformados[[#This Row],[Estacionalidad]],pesosNumer!$B$3:$C$16,2,0)</f>
        <v>0</v>
      </c>
      <c r="L487">
        <f>VLOOKUP(datos_transformados[[#This Row],[Cancelacion_reserva]],pesosNumer!$B$3:$C$16,2,0)</f>
        <v>1</v>
      </c>
      <c r="M487">
        <v>3</v>
      </c>
      <c r="N487" s="15">
        <v>348.95749999999998</v>
      </c>
      <c r="O487" s="4">
        <v>697.91499999999996</v>
      </c>
    </row>
    <row r="488" spans="1:15" x14ac:dyDescent="0.25">
      <c r="A488">
        <v>50</v>
      </c>
      <c r="B488">
        <v>240</v>
      </c>
      <c r="C488">
        <v>7</v>
      </c>
      <c r="D488">
        <v>3</v>
      </c>
      <c r="E488" s="19">
        <f>VLOOKUP(datos_transformados[[#This Row],[Tipo_Paquete]],pesosNumer!$B$3:$C$6,2,0)</f>
        <v>3</v>
      </c>
      <c r="F488" s="4">
        <v>589.08000000000004</v>
      </c>
      <c r="G488">
        <f>VLOOKUP(datos_transformados[[#This Row],[Clase_Vuelo]],pesosNumer!$B$3:$C$9,2,0)</f>
        <v>2</v>
      </c>
      <c r="H488">
        <v>6</v>
      </c>
      <c r="I488">
        <f>VLOOKUP(datos_transformados[[#This Row],[Promocion_Aplicada]],pesosNumer!$B$3:$C$11,2,0)</f>
        <v>0</v>
      </c>
      <c r="J488">
        <f>VLOOKUP(datos_transformados[[#This Row],[Estado_Reserva]],pesosNumer!$B$3:$C$15,2,0)</f>
        <v>-1</v>
      </c>
      <c r="K488">
        <f>VLOOKUP(datos_transformados[[#This Row],[Estacionalidad]],pesosNumer!$B$3:$C$16,2,0)</f>
        <v>1</v>
      </c>
      <c r="L488">
        <f>VLOOKUP(datos_transformados[[#This Row],[Cancelacion_reserva]],pesosNumer!$B$3:$C$16,2,0)</f>
        <v>1</v>
      </c>
      <c r="M488">
        <v>2</v>
      </c>
      <c r="N488" s="15">
        <v>196.36</v>
      </c>
      <c r="O488" s="4">
        <v>84.15428571428572</v>
      </c>
    </row>
    <row r="489" spans="1:15" x14ac:dyDescent="0.25">
      <c r="A489">
        <v>63</v>
      </c>
      <c r="B489">
        <v>74</v>
      </c>
      <c r="C489">
        <v>14</v>
      </c>
      <c r="D489">
        <v>3</v>
      </c>
      <c r="E489" s="19">
        <f>VLOOKUP(datos_transformados[[#This Row],[Tipo_Paquete]],pesosNumer!$B$3:$C$6,2,0)</f>
        <v>3</v>
      </c>
      <c r="F489" s="4">
        <v>646.05999999999995</v>
      </c>
      <c r="G489">
        <f>VLOOKUP(datos_transformados[[#This Row],[Clase_Vuelo]],pesosNumer!$B$3:$C$9,2,0)</f>
        <v>3</v>
      </c>
      <c r="H489">
        <v>13</v>
      </c>
      <c r="I489">
        <f>VLOOKUP(datos_transformados[[#This Row],[Promocion_Aplicada]],pesosNumer!$B$3:$C$11,2,0)</f>
        <v>1</v>
      </c>
      <c r="J489">
        <f>VLOOKUP(datos_transformados[[#This Row],[Estado_Reserva]],pesosNumer!$B$3:$C$15,2,0)</f>
        <v>-1</v>
      </c>
      <c r="K489">
        <f>VLOOKUP(datos_transformados[[#This Row],[Estacionalidad]],pesosNumer!$B$3:$C$16,2,0)</f>
        <v>0</v>
      </c>
      <c r="L489">
        <f>VLOOKUP(datos_transformados[[#This Row],[Cancelacion_reserva]],pesosNumer!$B$3:$C$16,2,0)</f>
        <v>0</v>
      </c>
      <c r="M489">
        <v>4</v>
      </c>
      <c r="N489" s="15">
        <v>215.35333333333332</v>
      </c>
      <c r="O489" s="4">
        <v>46.147142857142853</v>
      </c>
    </row>
    <row r="490" spans="1:15" x14ac:dyDescent="0.25">
      <c r="A490">
        <v>38</v>
      </c>
      <c r="B490">
        <v>24</v>
      </c>
      <c r="C490">
        <v>4</v>
      </c>
      <c r="D490">
        <v>2</v>
      </c>
      <c r="E490" s="19">
        <f>VLOOKUP(datos_transformados[[#This Row],[Tipo_Paquete]],pesosNumer!$B$3:$C$6,2,0)</f>
        <v>3</v>
      </c>
      <c r="F490" s="4">
        <v>722.88</v>
      </c>
      <c r="G490">
        <f>VLOOKUP(datos_transformados[[#This Row],[Clase_Vuelo]],pesosNumer!$B$3:$C$9,2,0)</f>
        <v>1</v>
      </c>
      <c r="H490">
        <v>3</v>
      </c>
      <c r="I490">
        <f>VLOOKUP(datos_transformados[[#This Row],[Promocion_Aplicada]],pesosNumer!$B$3:$C$11,2,0)</f>
        <v>0</v>
      </c>
      <c r="J490">
        <f>VLOOKUP(datos_transformados[[#This Row],[Estado_Reserva]],pesosNumer!$B$3:$C$15,2,0)</f>
        <v>0</v>
      </c>
      <c r="K490">
        <f>VLOOKUP(datos_transformados[[#This Row],[Estacionalidad]],pesosNumer!$B$3:$C$16,2,0)</f>
        <v>0</v>
      </c>
      <c r="L490">
        <f>VLOOKUP(datos_transformados[[#This Row],[Cancelacion_reserva]],pesosNumer!$B$3:$C$16,2,0)</f>
        <v>0</v>
      </c>
      <c r="M490">
        <v>4</v>
      </c>
      <c r="N490" s="15">
        <v>361.44</v>
      </c>
      <c r="O490" s="4">
        <v>180.72</v>
      </c>
    </row>
    <row r="491" spans="1:15" x14ac:dyDescent="0.25">
      <c r="A491">
        <v>34</v>
      </c>
      <c r="B491">
        <v>46</v>
      </c>
      <c r="C491">
        <v>1</v>
      </c>
      <c r="D491">
        <v>3</v>
      </c>
      <c r="E491" s="19">
        <f>VLOOKUP(datos_transformados[[#This Row],[Tipo_Paquete]],pesosNumer!$B$3:$C$6,2,0)</f>
        <v>2</v>
      </c>
      <c r="F491" s="4">
        <v>1024.3900000000001</v>
      </c>
      <c r="G491">
        <f>VLOOKUP(datos_transformados[[#This Row],[Clase_Vuelo]],pesosNumer!$B$3:$C$9,2,0)</f>
        <v>1</v>
      </c>
      <c r="H491">
        <v>0</v>
      </c>
      <c r="I491">
        <f>VLOOKUP(datos_transformados[[#This Row],[Promocion_Aplicada]],pesosNumer!$B$3:$C$11,2,0)</f>
        <v>0</v>
      </c>
      <c r="J491">
        <f>VLOOKUP(datos_transformados[[#This Row],[Estado_Reserva]],pesosNumer!$B$3:$C$15,2,0)</f>
        <v>0</v>
      </c>
      <c r="K491">
        <f>VLOOKUP(datos_transformados[[#This Row],[Estacionalidad]],pesosNumer!$B$3:$C$16,2,0)</f>
        <v>1</v>
      </c>
      <c r="L491">
        <f>VLOOKUP(datos_transformados[[#This Row],[Cancelacion_reserva]],pesosNumer!$B$3:$C$16,2,0)</f>
        <v>0</v>
      </c>
      <c r="M491">
        <v>1</v>
      </c>
      <c r="N491" s="15">
        <v>341.46333333333337</v>
      </c>
      <c r="O491" s="4">
        <v>1024.3900000000001</v>
      </c>
    </row>
    <row r="492" spans="1:15" x14ac:dyDescent="0.25">
      <c r="A492">
        <v>48</v>
      </c>
      <c r="B492">
        <v>8</v>
      </c>
      <c r="C492">
        <v>13</v>
      </c>
      <c r="D492">
        <v>1</v>
      </c>
      <c r="E492" s="19">
        <f>VLOOKUP(datos_transformados[[#This Row],[Tipo_Paquete]],pesosNumer!$B$3:$C$6,2,0)</f>
        <v>1</v>
      </c>
      <c r="F492" s="4">
        <v>1527.83</v>
      </c>
      <c r="G492">
        <f>VLOOKUP(datos_transformados[[#This Row],[Clase_Vuelo]],pesosNumer!$B$3:$C$9,2,0)</f>
        <v>2</v>
      </c>
      <c r="H492">
        <v>12</v>
      </c>
      <c r="I492">
        <f>VLOOKUP(datos_transformados[[#This Row],[Promocion_Aplicada]],pesosNumer!$B$3:$C$11,2,0)</f>
        <v>0</v>
      </c>
      <c r="J492">
        <f>VLOOKUP(datos_transformados[[#This Row],[Estado_Reserva]],pesosNumer!$B$3:$C$15,2,0)</f>
        <v>-1</v>
      </c>
      <c r="K492">
        <f>VLOOKUP(datos_transformados[[#This Row],[Estacionalidad]],pesosNumer!$B$3:$C$16,2,0)</f>
        <v>0</v>
      </c>
      <c r="L492">
        <f>VLOOKUP(datos_transformados[[#This Row],[Cancelacion_reserva]],pesosNumer!$B$3:$C$16,2,0)</f>
        <v>1</v>
      </c>
      <c r="M492">
        <v>3</v>
      </c>
      <c r="N492" s="15">
        <v>1527.83</v>
      </c>
      <c r="O492" s="4">
        <v>117.52538461538461</v>
      </c>
    </row>
    <row r="493" spans="1:15" x14ac:dyDescent="0.25">
      <c r="A493">
        <v>43</v>
      </c>
      <c r="B493">
        <v>139</v>
      </c>
      <c r="C493">
        <v>3</v>
      </c>
      <c r="D493">
        <v>4</v>
      </c>
      <c r="E493" s="19">
        <f>VLOOKUP(datos_transformados[[#This Row],[Tipo_Paquete]],pesosNumer!$B$3:$C$6,2,0)</f>
        <v>3</v>
      </c>
      <c r="F493" s="4">
        <v>1601.31</v>
      </c>
      <c r="G493">
        <f>VLOOKUP(datos_transformados[[#This Row],[Clase_Vuelo]],pesosNumer!$B$3:$C$9,2,0)</f>
        <v>2</v>
      </c>
      <c r="H493">
        <v>2</v>
      </c>
      <c r="I493">
        <f>VLOOKUP(datos_transformados[[#This Row],[Promocion_Aplicada]],pesosNumer!$B$3:$C$11,2,0)</f>
        <v>0</v>
      </c>
      <c r="J493">
        <f>VLOOKUP(datos_transformados[[#This Row],[Estado_Reserva]],pesosNumer!$B$3:$C$15,2,0)</f>
        <v>1</v>
      </c>
      <c r="K493">
        <f>VLOOKUP(datos_transformados[[#This Row],[Estacionalidad]],pesosNumer!$B$3:$C$16,2,0)</f>
        <v>1</v>
      </c>
      <c r="L493">
        <f>VLOOKUP(datos_transformados[[#This Row],[Cancelacion_reserva]],pesosNumer!$B$3:$C$16,2,0)</f>
        <v>1</v>
      </c>
      <c r="M493">
        <v>5</v>
      </c>
      <c r="N493" s="15">
        <v>400.32749999999999</v>
      </c>
      <c r="O493" s="4">
        <v>533.77</v>
      </c>
    </row>
    <row r="494" spans="1:15" x14ac:dyDescent="0.25">
      <c r="A494">
        <v>51</v>
      </c>
      <c r="B494">
        <v>63</v>
      </c>
      <c r="C494">
        <v>9</v>
      </c>
      <c r="D494">
        <v>1</v>
      </c>
      <c r="E494" s="19">
        <f>VLOOKUP(datos_transformados[[#This Row],[Tipo_Paquete]],pesosNumer!$B$3:$C$6,2,0)</f>
        <v>2</v>
      </c>
      <c r="F494" s="4">
        <v>645.04</v>
      </c>
      <c r="G494">
        <f>VLOOKUP(datos_transformados[[#This Row],[Clase_Vuelo]],pesosNumer!$B$3:$C$9,2,0)</f>
        <v>1</v>
      </c>
      <c r="H494">
        <v>8</v>
      </c>
      <c r="I494">
        <f>VLOOKUP(datos_transformados[[#This Row],[Promocion_Aplicada]],pesosNumer!$B$3:$C$11,2,0)</f>
        <v>1</v>
      </c>
      <c r="J494">
        <f>VLOOKUP(datos_transformados[[#This Row],[Estado_Reserva]],pesosNumer!$B$3:$C$15,2,0)</f>
        <v>0</v>
      </c>
      <c r="K494">
        <f>VLOOKUP(datos_transformados[[#This Row],[Estacionalidad]],pesosNumer!$B$3:$C$16,2,0)</f>
        <v>0</v>
      </c>
      <c r="L494">
        <f>VLOOKUP(datos_transformados[[#This Row],[Cancelacion_reserva]],pesosNumer!$B$3:$C$16,2,0)</f>
        <v>1</v>
      </c>
      <c r="M494">
        <v>4</v>
      </c>
      <c r="N494" s="15">
        <v>645.04</v>
      </c>
      <c r="O494" s="4">
        <v>71.671111111111102</v>
      </c>
    </row>
    <row r="495" spans="1:15" x14ac:dyDescent="0.25">
      <c r="A495">
        <v>63</v>
      </c>
      <c r="B495">
        <v>243</v>
      </c>
      <c r="C495">
        <v>2</v>
      </c>
      <c r="D495">
        <v>3</v>
      </c>
      <c r="E495" s="19">
        <f>VLOOKUP(datos_transformados[[#This Row],[Tipo_Paquete]],pesosNumer!$B$3:$C$6,2,0)</f>
        <v>2</v>
      </c>
      <c r="F495" s="4">
        <v>156.41999999999999</v>
      </c>
      <c r="G495">
        <f>VLOOKUP(datos_transformados[[#This Row],[Clase_Vuelo]],pesosNumer!$B$3:$C$9,2,0)</f>
        <v>1</v>
      </c>
      <c r="H495">
        <v>1</v>
      </c>
      <c r="I495">
        <f>VLOOKUP(datos_transformados[[#This Row],[Promocion_Aplicada]],pesosNumer!$B$3:$C$11,2,0)</f>
        <v>1</v>
      </c>
      <c r="J495">
        <f>VLOOKUP(datos_transformados[[#This Row],[Estado_Reserva]],pesosNumer!$B$3:$C$15,2,0)</f>
        <v>0</v>
      </c>
      <c r="K495">
        <f>VLOOKUP(datos_transformados[[#This Row],[Estacionalidad]],pesosNumer!$B$3:$C$16,2,0)</f>
        <v>1</v>
      </c>
      <c r="L495">
        <f>VLOOKUP(datos_transformados[[#This Row],[Cancelacion_reserva]],pesosNumer!$B$3:$C$16,2,0)</f>
        <v>0</v>
      </c>
      <c r="M495">
        <v>3</v>
      </c>
      <c r="N495" s="15">
        <v>52.139999999999993</v>
      </c>
      <c r="O495" s="4">
        <v>78.209999999999994</v>
      </c>
    </row>
    <row r="496" spans="1:15" x14ac:dyDescent="0.25">
      <c r="A496">
        <v>22</v>
      </c>
      <c r="B496">
        <v>27</v>
      </c>
      <c r="C496">
        <v>11</v>
      </c>
      <c r="D496">
        <v>2</v>
      </c>
      <c r="E496" s="19">
        <f>VLOOKUP(datos_transformados[[#This Row],[Tipo_Paquete]],pesosNumer!$B$3:$C$6,2,0)</f>
        <v>2</v>
      </c>
      <c r="F496" s="4">
        <v>1113.02</v>
      </c>
      <c r="G496">
        <f>VLOOKUP(datos_transformados[[#This Row],[Clase_Vuelo]],pesosNumer!$B$3:$C$9,2,0)</f>
        <v>3</v>
      </c>
      <c r="H496">
        <v>10</v>
      </c>
      <c r="I496">
        <f>VLOOKUP(datos_transformados[[#This Row],[Promocion_Aplicada]],pesosNumer!$B$3:$C$11,2,0)</f>
        <v>0</v>
      </c>
      <c r="J496">
        <f>VLOOKUP(datos_transformados[[#This Row],[Estado_Reserva]],pesosNumer!$B$3:$C$15,2,0)</f>
        <v>-1</v>
      </c>
      <c r="K496">
        <f>VLOOKUP(datos_transformados[[#This Row],[Estacionalidad]],pesosNumer!$B$3:$C$16,2,0)</f>
        <v>1</v>
      </c>
      <c r="L496">
        <f>VLOOKUP(datos_transformados[[#This Row],[Cancelacion_reserva]],pesosNumer!$B$3:$C$16,2,0)</f>
        <v>1</v>
      </c>
      <c r="M496">
        <v>5</v>
      </c>
      <c r="N496" s="15">
        <v>556.51</v>
      </c>
      <c r="O496" s="4">
        <v>101.18363636363637</v>
      </c>
    </row>
    <row r="497" spans="1:15" x14ac:dyDescent="0.25">
      <c r="A497">
        <v>38</v>
      </c>
      <c r="B497">
        <v>14</v>
      </c>
      <c r="C497">
        <v>1</v>
      </c>
      <c r="D497">
        <v>4</v>
      </c>
      <c r="E497" s="19">
        <f>VLOOKUP(datos_transformados[[#This Row],[Tipo_Paquete]],pesosNumer!$B$3:$C$6,2,0)</f>
        <v>1</v>
      </c>
      <c r="F497" s="4">
        <v>1633.75</v>
      </c>
      <c r="G497">
        <f>VLOOKUP(datos_transformados[[#This Row],[Clase_Vuelo]],pesosNumer!$B$3:$C$9,2,0)</f>
        <v>1</v>
      </c>
      <c r="H497">
        <v>0</v>
      </c>
      <c r="I497">
        <f>VLOOKUP(datos_transformados[[#This Row],[Promocion_Aplicada]],pesosNumer!$B$3:$C$11,2,0)</f>
        <v>0</v>
      </c>
      <c r="J497">
        <f>VLOOKUP(datos_transformados[[#This Row],[Estado_Reserva]],pesosNumer!$B$3:$C$15,2,0)</f>
        <v>-1</v>
      </c>
      <c r="K497">
        <f>VLOOKUP(datos_transformados[[#This Row],[Estacionalidad]],pesosNumer!$B$3:$C$16,2,0)</f>
        <v>1</v>
      </c>
      <c r="L497">
        <f>VLOOKUP(datos_transformados[[#This Row],[Cancelacion_reserva]],pesosNumer!$B$3:$C$16,2,0)</f>
        <v>1</v>
      </c>
      <c r="M497">
        <v>1</v>
      </c>
      <c r="N497" s="15">
        <v>408.4375</v>
      </c>
      <c r="O497" s="4">
        <v>1633.75</v>
      </c>
    </row>
    <row r="498" spans="1:15" x14ac:dyDescent="0.25">
      <c r="A498">
        <v>59</v>
      </c>
      <c r="B498">
        <v>285</v>
      </c>
      <c r="C498">
        <v>7</v>
      </c>
      <c r="D498">
        <v>4</v>
      </c>
      <c r="E498" s="19">
        <f>VLOOKUP(datos_transformados[[#This Row],[Tipo_Paquete]],pesosNumer!$B$3:$C$6,2,0)</f>
        <v>3</v>
      </c>
      <c r="F498" s="4">
        <v>212.3</v>
      </c>
      <c r="G498">
        <f>VLOOKUP(datos_transformados[[#This Row],[Clase_Vuelo]],pesosNumer!$B$3:$C$9,2,0)</f>
        <v>2</v>
      </c>
      <c r="H498">
        <v>6</v>
      </c>
      <c r="I498">
        <f>VLOOKUP(datos_transformados[[#This Row],[Promocion_Aplicada]],pesosNumer!$B$3:$C$11,2,0)</f>
        <v>1</v>
      </c>
      <c r="J498">
        <f>VLOOKUP(datos_transformados[[#This Row],[Estado_Reserva]],pesosNumer!$B$3:$C$15,2,0)</f>
        <v>0</v>
      </c>
      <c r="K498">
        <f>VLOOKUP(datos_transformados[[#This Row],[Estacionalidad]],pesosNumer!$B$3:$C$16,2,0)</f>
        <v>0</v>
      </c>
      <c r="L498">
        <f>VLOOKUP(datos_transformados[[#This Row],[Cancelacion_reserva]],pesosNumer!$B$3:$C$16,2,0)</f>
        <v>0</v>
      </c>
      <c r="M498">
        <v>3</v>
      </c>
      <c r="N498" s="15">
        <v>53.075000000000003</v>
      </c>
      <c r="O498" s="4">
        <v>30.328571428571429</v>
      </c>
    </row>
    <row r="499" spans="1:15" x14ac:dyDescent="0.25">
      <c r="A499">
        <v>44</v>
      </c>
      <c r="B499">
        <v>315</v>
      </c>
      <c r="C499">
        <v>3</v>
      </c>
      <c r="D499">
        <v>1</v>
      </c>
      <c r="E499" s="19">
        <f>VLOOKUP(datos_transformados[[#This Row],[Tipo_Paquete]],pesosNumer!$B$3:$C$6,2,0)</f>
        <v>1</v>
      </c>
      <c r="F499" s="4">
        <v>1161.73</v>
      </c>
      <c r="G499">
        <f>VLOOKUP(datos_transformados[[#This Row],[Clase_Vuelo]],pesosNumer!$B$3:$C$9,2,0)</f>
        <v>2</v>
      </c>
      <c r="H499">
        <v>2</v>
      </c>
      <c r="I499">
        <f>VLOOKUP(datos_transformados[[#This Row],[Promocion_Aplicada]],pesosNumer!$B$3:$C$11,2,0)</f>
        <v>1</v>
      </c>
      <c r="J499">
        <f>VLOOKUP(datos_transformados[[#This Row],[Estado_Reserva]],pesosNumer!$B$3:$C$15,2,0)</f>
        <v>-1</v>
      </c>
      <c r="K499">
        <f>VLOOKUP(datos_transformados[[#This Row],[Estacionalidad]],pesosNumer!$B$3:$C$16,2,0)</f>
        <v>1</v>
      </c>
      <c r="L499">
        <f>VLOOKUP(datos_transformados[[#This Row],[Cancelacion_reserva]],pesosNumer!$B$3:$C$16,2,0)</f>
        <v>1</v>
      </c>
      <c r="M499">
        <v>2</v>
      </c>
      <c r="N499" s="15">
        <v>1161.73</v>
      </c>
      <c r="O499" s="4">
        <v>387.24333333333334</v>
      </c>
    </row>
    <row r="500" spans="1:15" x14ac:dyDescent="0.25">
      <c r="A500">
        <v>47</v>
      </c>
      <c r="B500">
        <v>29</v>
      </c>
      <c r="C500">
        <v>4</v>
      </c>
      <c r="D500">
        <v>2</v>
      </c>
      <c r="E500" s="19">
        <f>VLOOKUP(datos_transformados[[#This Row],[Tipo_Paquete]],pesosNumer!$B$3:$C$6,2,0)</f>
        <v>3</v>
      </c>
      <c r="F500" s="4">
        <v>1616.16</v>
      </c>
      <c r="G500">
        <f>VLOOKUP(datos_transformados[[#This Row],[Clase_Vuelo]],pesosNumer!$B$3:$C$9,2,0)</f>
        <v>2</v>
      </c>
      <c r="H500">
        <v>3</v>
      </c>
      <c r="I500">
        <f>VLOOKUP(datos_transformados[[#This Row],[Promocion_Aplicada]],pesosNumer!$B$3:$C$11,2,0)</f>
        <v>1</v>
      </c>
      <c r="J500">
        <f>VLOOKUP(datos_transformados[[#This Row],[Estado_Reserva]],pesosNumer!$B$3:$C$15,2,0)</f>
        <v>0</v>
      </c>
      <c r="K500">
        <f>VLOOKUP(datos_transformados[[#This Row],[Estacionalidad]],pesosNumer!$B$3:$C$16,2,0)</f>
        <v>0</v>
      </c>
      <c r="L500">
        <f>VLOOKUP(datos_transformados[[#This Row],[Cancelacion_reserva]],pesosNumer!$B$3:$C$16,2,0)</f>
        <v>0</v>
      </c>
      <c r="M500">
        <v>4</v>
      </c>
      <c r="N500" s="15">
        <v>808.08</v>
      </c>
      <c r="O500" s="4">
        <v>404.04</v>
      </c>
    </row>
    <row r="501" spans="1:15" x14ac:dyDescent="0.25">
      <c r="A501">
        <v>22</v>
      </c>
      <c r="B501">
        <v>50</v>
      </c>
      <c r="C501">
        <v>9</v>
      </c>
      <c r="D501">
        <v>4</v>
      </c>
      <c r="E501" s="19">
        <f>VLOOKUP(datos_transformados[[#This Row],[Tipo_Paquete]],pesosNumer!$B$3:$C$6,2,0)</f>
        <v>1</v>
      </c>
      <c r="F501" s="4">
        <v>893.84</v>
      </c>
      <c r="G501">
        <f>VLOOKUP(datos_transformados[[#This Row],[Clase_Vuelo]],pesosNumer!$B$3:$C$9,2,0)</f>
        <v>3</v>
      </c>
      <c r="H501">
        <v>8</v>
      </c>
      <c r="I501">
        <f>VLOOKUP(datos_transformados[[#This Row],[Promocion_Aplicada]],pesosNumer!$B$3:$C$11,2,0)</f>
        <v>0</v>
      </c>
      <c r="J501">
        <f>VLOOKUP(datos_transformados[[#This Row],[Estado_Reserva]],pesosNumer!$B$3:$C$15,2,0)</f>
        <v>-1</v>
      </c>
      <c r="K501">
        <f>VLOOKUP(datos_transformados[[#This Row],[Estacionalidad]],pesosNumer!$B$3:$C$16,2,0)</f>
        <v>0</v>
      </c>
      <c r="L501">
        <f>VLOOKUP(datos_transformados[[#This Row],[Cancelacion_reserva]],pesosNumer!$B$3:$C$16,2,0)</f>
        <v>1</v>
      </c>
      <c r="M501">
        <v>5</v>
      </c>
      <c r="N501" s="15">
        <v>223.46</v>
      </c>
      <c r="O501" s="4">
        <v>99.315555555555562</v>
      </c>
    </row>
    <row r="502" spans="1:15" x14ac:dyDescent="0.25">
      <c r="A502">
        <v>61</v>
      </c>
      <c r="B502">
        <v>224</v>
      </c>
      <c r="C502">
        <v>3</v>
      </c>
      <c r="D502">
        <v>1</v>
      </c>
      <c r="E502" s="19">
        <f>VLOOKUP(datos_transformados[[#This Row],[Tipo_Paquete]],pesosNumer!$B$3:$C$6,2,0)</f>
        <v>3</v>
      </c>
      <c r="F502" s="4">
        <v>129.08000000000001</v>
      </c>
      <c r="G502">
        <f>VLOOKUP(datos_transformados[[#This Row],[Clase_Vuelo]],pesosNumer!$B$3:$C$9,2,0)</f>
        <v>1</v>
      </c>
      <c r="H502">
        <v>2</v>
      </c>
      <c r="I502">
        <f>VLOOKUP(datos_transformados[[#This Row],[Promocion_Aplicada]],pesosNumer!$B$3:$C$11,2,0)</f>
        <v>1</v>
      </c>
      <c r="J502">
        <f>VLOOKUP(datos_transformados[[#This Row],[Estado_Reserva]],pesosNumer!$B$3:$C$15,2,0)</f>
        <v>-1</v>
      </c>
      <c r="K502">
        <f>VLOOKUP(datos_transformados[[#This Row],[Estacionalidad]],pesosNumer!$B$3:$C$16,2,0)</f>
        <v>1</v>
      </c>
      <c r="L502">
        <f>VLOOKUP(datos_transformados[[#This Row],[Cancelacion_reserva]],pesosNumer!$B$3:$C$16,2,0)</f>
        <v>0</v>
      </c>
      <c r="M502">
        <v>1</v>
      </c>
      <c r="N502" s="15">
        <v>129.08000000000001</v>
      </c>
      <c r="O502" s="4">
        <v>43.026666666666671</v>
      </c>
    </row>
    <row r="503" spans="1:15" x14ac:dyDescent="0.25">
      <c r="A503">
        <v>25</v>
      </c>
      <c r="B503">
        <v>59</v>
      </c>
      <c r="C503">
        <v>10</v>
      </c>
      <c r="D503">
        <v>2</v>
      </c>
      <c r="E503" s="19">
        <f>VLOOKUP(datos_transformados[[#This Row],[Tipo_Paquete]],pesosNumer!$B$3:$C$6,2,0)</f>
        <v>3</v>
      </c>
      <c r="F503" s="4">
        <v>1010.2</v>
      </c>
      <c r="G503">
        <f>VLOOKUP(datos_transformados[[#This Row],[Clase_Vuelo]],pesosNumer!$B$3:$C$9,2,0)</f>
        <v>2</v>
      </c>
      <c r="H503">
        <v>9</v>
      </c>
      <c r="I503">
        <f>VLOOKUP(datos_transformados[[#This Row],[Promocion_Aplicada]],pesosNumer!$B$3:$C$11,2,0)</f>
        <v>0</v>
      </c>
      <c r="J503">
        <f>VLOOKUP(datos_transformados[[#This Row],[Estado_Reserva]],pesosNumer!$B$3:$C$15,2,0)</f>
        <v>1</v>
      </c>
      <c r="K503">
        <f>VLOOKUP(datos_transformados[[#This Row],[Estacionalidad]],pesosNumer!$B$3:$C$16,2,0)</f>
        <v>1</v>
      </c>
      <c r="L503">
        <f>VLOOKUP(datos_transformados[[#This Row],[Cancelacion_reserva]],pesosNumer!$B$3:$C$16,2,0)</f>
        <v>0</v>
      </c>
      <c r="M503">
        <v>5</v>
      </c>
      <c r="N503" s="15">
        <v>505.1</v>
      </c>
      <c r="O503" s="4">
        <v>101.02000000000001</v>
      </c>
    </row>
    <row r="504" spans="1:15" x14ac:dyDescent="0.25">
      <c r="A504">
        <v>29</v>
      </c>
      <c r="B504">
        <v>8</v>
      </c>
      <c r="C504">
        <v>6</v>
      </c>
      <c r="D504">
        <v>4</v>
      </c>
      <c r="E504" s="19">
        <f>VLOOKUP(datos_transformados[[#This Row],[Tipo_Paquete]],pesosNumer!$B$3:$C$6,2,0)</f>
        <v>2</v>
      </c>
      <c r="F504" s="4">
        <v>582.25</v>
      </c>
      <c r="G504">
        <f>VLOOKUP(datos_transformados[[#This Row],[Clase_Vuelo]],pesosNumer!$B$3:$C$9,2,0)</f>
        <v>1</v>
      </c>
      <c r="H504">
        <v>5</v>
      </c>
      <c r="I504">
        <f>VLOOKUP(datos_transformados[[#This Row],[Promocion_Aplicada]],pesosNumer!$B$3:$C$11,2,0)</f>
        <v>1</v>
      </c>
      <c r="J504">
        <f>VLOOKUP(datos_transformados[[#This Row],[Estado_Reserva]],pesosNumer!$B$3:$C$15,2,0)</f>
        <v>0</v>
      </c>
      <c r="K504">
        <f>VLOOKUP(datos_transformados[[#This Row],[Estacionalidad]],pesosNumer!$B$3:$C$16,2,0)</f>
        <v>1</v>
      </c>
      <c r="L504">
        <f>VLOOKUP(datos_transformados[[#This Row],[Cancelacion_reserva]],pesosNumer!$B$3:$C$16,2,0)</f>
        <v>0</v>
      </c>
      <c r="M504">
        <v>3</v>
      </c>
      <c r="N504" s="15">
        <v>145.5625</v>
      </c>
      <c r="O504" s="4">
        <v>97.041666666666671</v>
      </c>
    </row>
    <row r="505" spans="1:15" x14ac:dyDescent="0.25">
      <c r="A505">
        <v>52</v>
      </c>
      <c r="B505">
        <v>82</v>
      </c>
      <c r="C505">
        <v>13</v>
      </c>
      <c r="D505">
        <v>4</v>
      </c>
      <c r="E505" s="19">
        <f>VLOOKUP(datos_transformados[[#This Row],[Tipo_Paquete]],pesosNumer!$B$3:$C$6,2,0)</f>
        <v>2</v>
      </c>
      <c r="F505" s="4">
        <v>1954.18</v>
      </c>
      <c r="G505">
        <f>VLOOKUP(datos_transformados[[#This Row],[Clase_Vuelo]],pesosNumer!$B$3:$C$9,2,0)</f>
        <v>1</v>
      </c>
      <c r="H505">
        <v>12</v>
      </c>
      <c r="I505">
        <f>VLOOKUP(datos_transformados[[#This Row],[Promocion_Aplicada]],pesosNumer!$B$3:$C$11,2,0)</f>
        <v>1</v>
      </c>
      <c r="J505">
        <f>VLOOKUP(datos_transformados[[#This Row],[Estado_Reserva]],pesosNumer!$B$3:$C$15,2,0)</f>
        <v>0</v>
      </c>
      <c r="K505">
        <f>VLOOKUP(datos_transformados[[#This Row],[Estacionalidad]],pesosNumer!$B$3:$C$16,2,0)</f>
        <v>0</v>
      </c>
      <c r="L505">
        <f>VLOOKUP(datos_transformados[[#This Row],[Cancelacion_reserva]],pesosNumer!$B$3:$C$16,2,0)</f>
        <v>0</v>
      </c>
      <c r="M505">
        <v>3</v>
      </c>
      <c r="N505" s="15">
        <v>488.54500000000002</v>
      </c>
      <c r="O505" s="4">
        <v>150.32153846153847</v>
      </c>
    </row>
    <row r="506" spans="1:15" x14ac:dyDescent="0.25">
      <c r="A506">
        <v>61</v>
      </c>
      <c r="B506">
        <v>114</v>
      </c>
      <c r="C506">
        <v>5</v>
      </c>
      <c r="D506">
        <v>2</v>
      </c>
      <c r="E506" s="19">
        <f>VLOOKUP(datos_transformados[[#This Row],[Tipo_Paquete]],pesosNumer!$B$3:$C$6,2,0)</f>
        <v>3</v>
      </c>
      <c r="F506" s="4">
        <v>1046.95</v>
      </c>
      <c r="G506">
        <f>VLOOKUP(datos_transformados[[#This Row],[Clase_Vuelo]],pesosNumer!$B$3:$C$9,2,0)</f>
        <v>1</v>
      </c>
      <c r="H506">
        <v>4</v>
      </c>
      <c r="I506">
        <f>VLOOKUP(datos_transformados[[#This Row],[Promocion_Aplicada]],pesosNumer!$B$3:$C$11,2,0)</f>
        <v>0</v>
      </c>
      <c r="J506">
        <f>VLOOKUP(datos_transformados[[#This Row],[Estado_Reserva]],pesosNumer!$B$3:$C$15,2,0)</f>
        <v>0</v>
      </c>
      <c r="K506">
        <f>VLOOKUP(datos_transformados[[#This Row],[Estacionalidad]],pesosNumer!$B$3:$C$16,2,0)</f>
        <v>0</v>
      </c>
      <c r="L506">
        <f>VLOOKUP(datos_transformados[[#This Row],[Cancelacion_reserva]],pesosNumer!$B$3:$C$16,2,0)</f>
        <v>1</v>
      </c>
      <c r="M506">
        <v>4</v>
      </c>
      <c r="N506" s="15">
        <v>523.47500000000002</v>
      </c>
      <c r="O506" s="4">
        <v>209.39000000000001</v>
      </c>
    </row>
    <row r="507" spans="1:15" x14ac:dyDescent="0.25">
      <c r="A507">
        <v>41</v>
      </c>
      <c r="B507">
        <v>111</v>
      </c>
      <c r="C507">
        <v>12</v>
      </c>
      <c r="D507">
        <v>2</v>
      </c>
      <c r="E507" s="19">
        <f>VLOOKUP(datos_transformados[[#This Row],[Tipo_Paquete]],pesosNumer!$B$3:$C$6,2,0)</f>
        <v>2</v>
      </c>
      <c r="F507" s="4">
        <v>1197.94</v>
      </c>
      <c r="G507">
        <f>VLOOKUP(datos_transformados[[#This Row],[Clase_Vuelo]],pesosNumer!$B$3:$C$9,2,0)</f>
        <v>2</v>
      </c>
      <c r="H507">
        <v>11</v>
      </c>
      <c r="I507">
        <f>VLOOKUP(datos_transformados[[#This Row],[Promocion_Aplicada]],pesosNumer!$B$3:$C$11,2,0)</f>
        <v>1</v>
      </c>
      <c r="J507">
        <f>VLOOKUP(datos_transformados[[#This Row],[Estado_Reserva]],pesosNumer!$B$3:$C$15,2,0)</f>
        <v>0</v>
      </c>
      <c r="K507">
        <f>VLOOKUP(datos_transformados[[#This Row],[Estacionalidad]],pesosNumer!$B$3:$C$16,2,0)</f>
        <v>1</v>
      </c>
      <c r="L507">
        <f>VLOOKUP(datos_transformados[[#This Row],[Cancelacion_reserva]],pesosNumer!$B$3:$C$16,2,0)</f>
        <v>0</v>
      </c>
      <c r="M507">
        <v>1</v>
      </c>
      <c r="N507" s="15">
        <v>598.97</v>
      </c>
      <c r="O507" s="4">
        <v>99.828333333333333</v>
      </c>
    </row>
    <row r="508" spans="1:15" x14ac:dyDescent="0.25">
      <c r="A508">
        <v>28</v>
      </c>
      <c r="B508">
        <v>1</v>
      </c>
      <c r="C508">
        <v>6</v>
      </c>
      <c r="D508">
        <v>2</v>
      </c>
      <c r="E508" s="19">
        <f>VLOOKUP(datos_transformados[[#This Row],[Tipo_Paquete]],pesosNumer!$B$3:$C$6,2,0)</f>
        <v>2</v>
      </c>
      <c r="F508" s="4">
        <v>1981.2</v>
      </c>
      <c r="G508">
        <f>VLOOKUP(datos_transformados[[#This Row],[Clase_Vuelo]],pesosNumer!$B$3:$C$9,2,0)</f>
        <v>1</v>
      </c>
      <c r="H508">
        <v>5</v>
      </c>
      <c r="I508">
        <f>VLOOKUP(datos_transformados[[#This Row],[Promocion_Aplicada]],pesosNumer!$B$3:$C$11,2,0)</f>
        <v>0</v>
      </c>
      <c r="J508">
        <f>VLOOKUP(datos_transformados[[#This Row],[Estado_Reserva]],pesosNumer!$B$3:$C$15,2,0)</f>
        <v>-1</v>
      </c>
      <c r="K508">
        <f>VLOOKUP(datos_transformados[[#This Row],[Estacionalidad]],pesosNumer!$B$3:$C$16,2,0)</f>
        <v>0</v>
      </c>
      <c r="L508">
        <f>VLOOKUP(datos_transformados[[#This Row],[Cancelacion_reserva]],pesosNumer!$B$3:$C$16,2,0)</f>
        <v>0</v>
      </c>
      <c r="M508">
        <v>2</v>
      </c>
      <c r="N508" s="15">
        <v>990.6</v>
      </c>
      <c r="O508" s="4">
        <v>330.2</v>
      </c>
    </row>
    <row r="509" spans="1:15" x14ac:dyDescent="0.25">
      <c r="A509">
        <v>41</v>
      </c>
      <c r="B509">
        <v>128</v>
      </c>
      <c r="C509">
        <v>4</v>
      </c>
      <c r="D509">
        <v>1</v>
      </c>
      <c r="E509" s="19">
        <f>VLOOKUP(datos_transformados[[#This Row],[Tipo_Paquete]],pesosNumer!$B$3:$C$6,2,0)</f>
        <v>3</v>
      </c>
      <c r="F509" s="4">
        <v>1598.68</v>
      </c>
      <c r="G509">
        <f>VLOOKUP(datos_transformados[[#This Row],[Clase_Vuelo]],pesosNumer!$B$3:$C$9,2,0)</f>
        <v>1</v>
      </c>
      <c r="H509">
        <v>3</v>
      </c>
      <c r="I509">
        <f>VLOOKUP(datos_transformados[[#This Row],[Promocion_Aplicada]],pesosNumer!$B$3:$C$11,2,0)</f>
        <v>1</v>
      </c>
      <c r="J509">
        <f>VLOOKUP(datos_transformados[[#This Row],[Estado_Reserva]],pesosNumer!$B$3:$C$15,2,0)</f>
        <v>-1</v>
      </c>
      <c r="K509">
        <f>VLOOKUP(datos_transformados[[#This Row],[Estacionalidad]],pesosNumer!$B$3:$C$16,2,0)</f>
        <v>0</v>
      </c>
      <c r="L509">
        <f>VLOOKUP(datos_transformados[[#This Row],[Cancelacion_reserva]],pesosNumer!$B$3:$C$16,2,0)</f>
        <v>1</v>
      </c>
      <c r="M509">
        <v>5</v>
      </c>
      <c r="N509" s="15">
        <v>1598.68</v>
      </c>
      <c r="O509" s="4">
        <v>399.67</v>
      </c>
    </row>
    <row r="510" spans="1:15" x14ac:dyDescent="0.25">
      <c r="A510">
        <v>45</v>
      </c>
      <c r="B510">
        <v>13</v>
      </c>
      <c r="C510">
        <v>4</v>
      </c>
      <c r="D510">
        <v>2</v>
      </c>
      <c r="E510" s="19">
        <f>VLOOKUP(datos_transformados[[#This Row],[Tipo_Paquete]],pesosNumer!$B$3:$C$6,2,0)</f>
        <v>2</v>
      </c>
      <c r="F510" s="4">
        <v>416.36</v>
      </c>
      <c r="G510">
        <f>VLOOKUP(datos_transformados[[#This Row],[Clase_Vuelo]],pesosNumer!$B$3:$C$9,2,0)</f>
        <v>3</v>
      </c>
      <c r="H510">
        <v>3</v>
      </c>
      <c r="I510">
        <f>VLOOKUP(datos_transformados[[#This Row],[Promocion_Aplicada]],pesosNumer!$B$3:$C$11,2,0)</f>
        <v>1</v>
      </c>
      <c r="J510">
        <f>VLOOKUP(datos_transformados[[#This Row],[Estado_Reserva]],pesosNumer!$B$3:$C$15,2,0)</f>
        <v>0</v>
      </c>
      <c r="K510">
        <f>VLOOKUP(datos_transformados[[#This Row],[Estacionalidad]],pesosNumer!$B$3:$C$16,2,0)</f>
        <v>1</v>
      </c>
      <c r="L510">
        <f>VLOOKUP(datos_transformados[[#This Row],[Cancelacion_reserva]],pesosNumer!$B$3:$C$16,2,0)</f>
        <v>1</v>
      </c>
      <c r="M510">
        <v>5</v>
      </c>
      <c r="N510" s="15">
        <v>208.18</v>
      </c>
      <c r="O510" s="4">
        <v>104.09</v>
      </c>
    </row>
    <row r="511" spans="1:15" x14ac:dyDescent="0.25">
      <c r="A511">
        <v>34</v>
      </c>
      <c r="B511">
        <v>12</v>
      </c>
      <c r="C511">
        <v>14</v>
      </c>
      <c r="D511">
        <v>1</v>
      </c>
      <c r="E511" s="19">
        <f>VLOOKUP(datos_transformados[[#This Row],[Tipo_Paquete]],pesosNumer!$B$3:$C$6,2,0)</f>
        <v>1</v>
      </c>
      <c r="F511" s="4">
        <v>1913.57</v>
      </c>
      <c r="G511">
        <f>VLOOKUP(datos_transformados[[#This Row],[Clase_Vuelo]],pesosNumer!$B$3:$C$9,2,0)</f>
        <v>1</v>
      </c>
      <c r="H511">
        <v>13</v>
      </c>
      <c r="I511">
        <f>VLOOKUP(datos_transformados[[#This Row],[Promocion_Aplicada]],pesosNumer!$B$3:$C$11,2,0)</f>
        <v>0</v>
      </c>
      <c r="J511">
        <f>VLOOKUP(datos_transformados[[#This Row],[Estado_Reserva]],pesosNumer!$B$3:$C$15,2,0)</f>
        <v>0</v>
      </c>
      <c r="K511">
        <f>VLOOKUP(datos_transformados[[#This Row],[Estacionalidad]],pesosNumer!$B$3:$C$16,2,0)</f>
        <v>0</v>
      </c>
      <c r="L511">
        <f>VLOOKUP(datos_transformados[[#This Row],[Cancelacion_reserva]],pesosNumer!$B$3:$C$16,2,0)</f>
        <v>0</v>
      </c>
      <c r="M511">
        <v>5</v>
      </c>
      <c r="N511" s="15">
        <v>1913.57</v>
      </c>
      <c r="O511" s="4">
        <v>136.68357142857141</v>
      </c>
    </row>
    <row r="512" spans="1:15" x14ac:dyDescent="0.25">
      <c r="A512">
        <v>47</v>
      </c>
      <c r="B512">
        <v>119</v>
      </c>
      <c r="C512">
        <v>11</v>
      </c>
      <c r="D512">
        <v>2</v>
      </c>
      <c r="E512" s="19">
        <f>VLOOKUP(datos_transformados[[#This Row],[Tipo_Paquete]],pesosNumer!$B$3:$C$6,2,0)</f>
        <v>1</v>
      </c>
      <c r="F512" s="4">
        <v>881.74</v>
      </c>
      <c r="G512">
        <f>VLOOKUP(datos_transformados[[#This Row],[Clase_Vuelo]],pesosNumer!$B$3:$C$9,2,0)</f>
        <v>1</v>
      </c>
      <c r="H512">
        <v>10</v>
      </c>
      <c r="I512">
        <f>VLOOKUP(datos_transformados[[#This Row],[Promocion_Aplicada]],pesosNumer!$B$3:$C$11,2,0)</f>
        <v>0</v>
      </c>
      <c r="J512">
        <f>VLOOKUP(datos_transformados[[#This Row],[Estado_Reserva]],pesosNumer!$B$3:$C$15,2,0)</f>
        <v>0</v>
      </c>
      <c r="K512">
        <f>VLOOKUP(datos_transformados[[#This Row],[Estacionalidad]],pesosNumer!$B$3:$C$16,2,0)</f>
        <v>1</v>
      </c>
      <c r="L512">
        <f>VLOOKUP(datos_transformados[[#This Row],[Cancelacion_reserva]],pesosNumer!$B$3:$C$16,2,0)</f>
        <v>1</v>
      </c>
      <c r="M512">
        <v>1</v>
      </c>
      <c r="N512" s="15">
        <v>440.87</v>
      </c>
      <c r="O512" s="4">
        <v>80.158181818181816</v>
      </c>
    </row>
    <row r="513" spans="1:15" x14ac:dyDescent="0.25">
      <c r="A513">
        <v>59</v>
      </c>
      <c r="B513">
        <v>168</v>
      </c>
      <c r="C513">
        <v>9</v>
      </c>
      <c r="D513">
        <v>1</v>
      </c>
      <c r="E513" s="19">
        <f>VLOOKUP(datos_transformados[[#This Row],[Tipo_Paquete]],pesosNumer!$B$3:$C$6,2,0)</f>
        <v>2</v>
      </c>
      <c r="F513" s="4">
        <v>477.15</v>
      </c>
      <c r="G513">
        <f>VLOOKUP(datos_transformados[[#This Row],[Clase_Vuelo]],pesosNumer!$B$3:$C$9,2,0)</f>
        <v>3</v>
      </c>
      <c r="H513">
        <v>8</v>
      </c>
      <c r="I513">
        <f>VLOOKUP(datos_transformados[[#This Row],[Promocion_Aplicada]],pesosNumer!$B$3:$C$11,2,0)</f>
        <v>1</v>
      </c>
      <c r="J513">
        <f>VLOOKUP(datos_transformados[[#This Row],[Estado_Reserva]],pesosNumer!$B$3:$C$15,2,0)</f>
        <v>-1</v>
      </c>
      <c r="K513">
        <f>VLOOKUP(datos_transformados[[#This Row],[Estacionalidad]],pesosNumer!$B$3:$C$16,2,0)</f>
        <v>1</v>
      </c>
      <c r="L513">
        <f>VLOOKUP(datos_transformados[[#This Row],[Cancelacion_reserva]],pesosNumer!$B$3:$C$16,2,0)</f>
        <v>1</v>
      </c>
      <c r="M513">
        <v>1</v>
      </c>
      <c r="N513" s="15">
        <v>477.15</v>
      </c>
      <c r="O513" s="4">
        <v>53.016666666666666</v>
      </c>
    </row>
    <row r="514" spans="1:15" x14ac:dyDescent="0.25">
      <c r="A514">
        <v>27</v>
      </c>
      <c r="B514">
        <v>116</v>
      </c>
      <c r="C514">
        <v>12</v>
      </c>
      <c r="D514">
        <v>2</v>
      </c>
      <c r="E514" s="19">
        <f>VLOOKUP(datos_transformados[[#This Row],[Tipo_Paquete]],pesosNumer!$B$3:$C$6,2,0)</f>
        <v>1</v>
      </c>
      <c r="F514" s="4">
        <v>1887.08</v>
      </c>
      <c r="G514">
        <f>VLOOKUP(datos_transformados[[#This Row],[Clase_Vuelo]],pesosNumer!$B$3:$C$9,2,0)</f>
        <v>1</v>
      </c>
      <c r="H514">
        <v>11</v>
      </c>
      <c r="I514">
        <f>VLOOKUP(datos_transformados[[#This Row],[Promocion_Aplicada]],pesosNumer!$B$3:$C$11,2,0)</f>
        <v>1</v>
      </c>
      <c r="J514">
        <f>VLOOKUP(datos_transformados[[#This Row],[Estado_Reserva]],pesosNumer!$B$3:$C$15,2,0)</f>
        <v>0</v>
      </c>
      <c r="K514">
        <f>VLOOKUP(datos_transformados[[#This Row],[Estacionalidad]],pesosNumer!$B$3:$C$16,2,0)</f>
        <v>0</v>
      </c>
      <c r="L514">
        <f>VLOOKUP(datos_transformados[[#This Row],[Cancelacion_reserva]],pesosNumer!$B$3:$C$16,2,0)</f>
        <v>0</v>
      </c>
      <c r="M514">
        <v>2</v>
      </c>
      <c r="N514" s="15">
        <v>943.54</v>
      </c>
      <c r="O514" s="4">
        <v>157.25666666666666</v>
      </c>
    </row>
    <row r="515" spans="1:15" x14ac:dyDescent="0.25">
      <c r="A515">
        <v>51</v>
      </c>
      <c r="B515">
        <v>194</v>
      </c>
      <c r="C515">
        <v>7</v>
      </c>
      <c r="D515">
        <v>1</v>
      </c>
      <c r="E515" s="19">
        <f>VLOOKUP(datos_transformados[[#This Row],[Tipo_Paquete]],pesosNumer!$B$3:$C$6,2,0)</f>
        <v>1</v>
      </c>
      <c r="F515" s="4">
        <v>1861.69</v>
      </c>
      <c r="G515">
        <f>VLOOKUP(datos_transformados[[#This Row],[Clase_Vuelo]],pesosNumer!$B$3:$C$9,2,0)</f>
        <v>2</v>
      </c>
      <c r="H515">
        <v>6</v>
      </c>
      <c r="I515">
        <f>VLOOKUP(datos_transformados[[#This Row],[Promocion_Aplicada]],pesosNumer!$B$3:$C$11,2,0)</f>
        <v>1</v>
      </c>
      <c r="J515">
        <f>VLOOKUP(datos_transformados[[#This Row],[Estado_Reserva]],pesosNumer!$B$3:$C$15,2,0)</f>
        <v>1</v>
      </c>
      <c r="K515">
        <f>VLOOKUP(datos_transformados[[#This Row],[Estacionalidad]],pesosNumer!$B$3:$C$16,2,0)</f>
        <v>0</v>
      </c>
      <c r="L515">
        <f>VLOOKUP(datos_transformados[[#This Row],[Cancelacion_reserva]],pesosNumer!$B$3:$C$16,2,0)</f>
        <v>1</v>
      </c>
      <c r="M515">
        <v>3</v>
      </c>
      <c r="N515" s="15">
        <v>1861.69</v>
      </c>
      <c r="O515" s="4">
        <v>265.95571428571429</v>
      </c>
    </row>
    <row r="516" spans="1:15" x14ac:dyDescent="0.25">
      <c r="A516">
        <v>25</v>
      </c>
      <c r="B516">
        <v>11</v>
      </c>
      <c r="C516">
        <v>13</v>
      </c>
      <c r="D516">
        <v>2</v>
      </c>
      <c r="E516" s="19">
        <f>VLOOKUP(datos_transformados[[#This Row],[Tipo_Paquete]],pesosNumer!$B$3:$C$6,2,0)</f>
        <v>3</v>
      </c>
      <c r="F516" s="4">
        <v>248.66</v>
      </c>
      <c r="G516">
        <f>VLOOKUP(datos_transformados[[#This Row],[Clase_Vuelo]],pesosNumer!$B$3:$C$9,2,0)</f>
        <v>1</v>
      </c>
      <c r="H516">
        <v>12</v>
      </c>
      <c r="I516">
        <f>VLOOKUP(datos_transformados[[#This Row],[Promocion_Aplicada]],pesosNumer!$B$3:$C$11,2,0)</f>
        <v>0</v>
      </c>
      <c r="J516">
        <f>VLOOKUP(datos_transformados[[#This Row],[Estado_Reserva]],pesosNumer!$B$3:$C$15,2,0)</f>
        <v>-1</v>
      </c>
      <c r="K516">
        <f>VLOOKUP(datos_transformados[[#This Row],[Estacionalidad]],pesosNumer!$B$3:$C$16,2,0)</f>
        <v>0</v>
      </c>
      <c r="L516">
        <f>VLOOKUP(datos_transformados[[#This Row],[Cancelacion_reserva]],pesosNumer!$B$3:$C$16,2,0)</f>
        <v>0</v>
      </c>
      <c r="M516">
        <v>4</v>
      </c>
      <c r="N516" s="15">
        <v>124.33</v>
      </c>
      <c r="O516" s="4">
        <v>19.127692307692307</v>
      </c>
    </row>
    <row r="517" spans="1:15" x14ac:dyDescent="0.25">
      <c r="A517">
        <v>52</v>
      </c>
      <c r="B517">
        <v>56</v>
      </c>
      <c r="C517">
        <v>5</v>
      </c>
      <c r="D517">
        <v>4</v>
      </c>
      <c r="E517" s="19">
        <f>VLOOKUP(datos_transformados[[#This Row],[Tipo_Paquete]],pesosNumer!$B$3:$C$6,2,0)</f>
        <v>1</v>
      </c>
      <c r="F517" s="4">
        <v>551.88</v>
      </c>
      <c r="G517">
        <f>VLOOKUP(datos_transformados[[#This Row],[Clase_Vuelo]],pesosNumer!$B$3:$C$9,2,0)</f>
        <v>2</v>
      </c>
      <c r="H517">
        <v>4</v>
      </c>
      <c r="I517">
        <f>VLOOKUP(datos_transformados[[#This Row],[Promocion_Aplicada]],pesosNumer!$B$3:$C$11,2,0)</f>
        <v>0</v>
      </c>
      <c r="J517">
        <f>VLOOKUP(datos_transformados[[#This Row],[Estado_Reserva]],pesosNumer!$B$3:$C$15,2,0)</f>
        <v>-1</v>
      </c>
      <c r="K517">
        <f>VLOOKUP(datos_transformados[[#This Row],[Estacionalidad]],pesosNumer!$B$3:$C$16,2,0)</f>
        <v>0</v>
      </c>
      <c r="L517">
        <f>VLOOKUP(datos_transformados[[#This Row],[Cancelacion_reserva]],pesosNumer!$B$3:$C$16,2,0)</f>
        <v>1</v>
      </c>
      <c r="M517">
        <v>5</v>
      </c>
      <c r="N517" s="15">
        <v>137.97</v>
      </c>
      <c r="O517" s="4">
        <v>110.376</v>
      </c>
    </row>
    <row r="518" spans="1:15" x14ac:dyDescent="0.25">
      <c r="A518">
        <v>60</v>
      </c>
      <c r="B518">
        <v>41</v>
      </c>
      <c r="C518">
        <v>12</v>
      </c>
      <c r="D518">
        <v>2</v>
      </c>
      <c r="E518" s="19">
        <f>VLOOKUP(datos_transformados[[#This Row],[Tipo_Paquete]],pesosNumer!$B$3:$C$6,2,0)</f>
        <v>2</v>
      </c>
      <c r="F518" s="4">
        <v>358.44</v>
      </c>
      <c r="G518">
        <f>VLOOKUP(datos_transformados[[#This Row],[Clase_Vuelo]],pesosNumer!$B$3:$C$9,2,0)</f>
        <v>3</v>
      </c>
      <c r="H518">
        <v>11</v>
      </c>
      <c r="I518">
        <f>VLOOKUP(datos_transformados[[#This Row],[Promocion_Aplicada]],pesosNumer!$B$3:$C$11,2,0)</f>
        <v>0</v>
      </c>
      <c r="J518">
        <f>VLOOKUP(datos_transformados[[#This Row],[Estado_Reserva]],pesosNumer!$B$3:$C$15,2,0)</f>
        <v>-1</v>
      </c>
      <c r="K518">
        <f>VLOOKUP(datos_transformados[[#This Row],[Estacionalidad]],pesosNumer!$B$3:$C$16,2,0)</f>
        <v>0</v>
      </c>
      <c r="L518">
        <f>VLOOKUP(datos_transformados[[#This Row],[Cancelacion_reserva]],pesosNumer!$B$3:$C$16,2,0)</f>
        <v>0</v>
      </c>
      <c r="M518">
        <v>2</v>
      </c>
      <c r="N518" s="15">
        <v>179.22</v>
      </c>
      <c r="O518" s="4">
        <v>29.87</v>
      </c>
    </row>
    <row r="519" spans="1:15" x14ac:dyDescent="0.25">
      <c r="A519">
        <v>54</v>
      </c>
      <c r="B519">
        <v>290</v>
      </c>
      <c r="C519">
        <v>4</v>
      </c>
      <c r="D519">
        <v>3</v>
      </c>
      <c r="E519" s="19">
        <f>VLOOKUP(datos_transformados[[#This Row],[Tipo_Paquete]],pesosNumer!$B$3:$C$6,2,0)</f>
        <v>1</v>
      </c>
      <c r="F519" s="4">
        <v>1793.04</v>
      </c>
      <c r="G519">
        <f>VLOOKUP(datos_transformados[[#This Row],[Clase_Vuelo]],pesosNumer!$B$3:$C$9,2,0)</f>
        <v>3</v>
      </c>
      <c r="H519">
        <v>3</v>
      </c>
      <c r="I519">
        <f>VLOOKUP(datos_transformados[[#This Row],[Promocion_Aplicada]],pesosNumer!$B$3:$C$11,2,0)</f>
        <v>0</v>
      </c>
      <c r="J519">
        <f>VLOOKUP(datos_transformados[[#This Row],[Estado_Reserva]],pesosNumer!$B$3:$C$15,2,0)</f>
        <v>-1</v>
      </c>
      <c r="K519">
        <f>VLOOKUP(datos_transformados[[#This Row],[Estacionalidad]],pesosNumer!$B$3:$C$16,2,0)</f>
        <v>1</v>
      </c>
      <c r="L519">
        <f>VLOOKUP(datos_transformados[[#This Row],[Cancelacion_reserva]],pesosNumer!$B$3:$C$16,2,0)</f>
        <v>1</v>
      </c>
      <c r="M519">
        <v>3</v>
      </c>
      <c r="N519" s="15">
        <v>597.67999999999995</v>
      </c>
      <c r="O519" s="4">
        <v>448.26</v>
      </c>
    </row>
    <row r="520" spans="1:15" x14ac:dyDescent="0.25">
      <c r="A520">
        <v>32</v>
      </c>
      <c r="B520">
        <v>88</v>
      </c>
      <c r="C520">
        <v>7</v>
      </c>
      <c r="D520">
        <v>1</v>
      </c>
      <c r="E520" s="19">
        <f>VLOOKUP(datos_transformados[[#This Row],[Tipo_Paquete]],pesosNumer!$B$3:$C$6,2,0)</f>
        <v>1</v>
      </c>
      <c r="F520" s="4">
        <v>1653.06</v>
      </c>
      <c r="G520">
        <f>VLOOKUP(datos_transformados[[#This Row],[Clase_Vuelo]],pesosNumer!$B$3:$C$9,2,0)</f>
        <v>2</v>
      </c>
      <c r="H520">
        <v>6</v>
      </c>
      <c r="I520">
        <f>VLOOKUP(datos_transformados[[#This Row],[Promocion_Aplicada]],pesosNumer!$B$3:$C$11,2,0)</f>
        <v>1</v>
      </c>
      <c r="J520">
        <f>VLOOKUP(datos_transformados[[#This Row],[Estado_Reserva]],pesosNumer!$B$3:$C$15,2,0)</f>
        <v>-1</v>
      </c>
      <c r="K520">
        <f>VLOOKUP(datos_transformados[[#This Row],[Estacionalidad]],pesosNumer!$B$3:$C$16,2,0)</f>
        <v>0</v>
      </c>
      <c r="L520">
        <f>VLOOKUP(datos_transformados[[#This Row],[Cancelacion_reserva]],pesosNumer!$B$3:$C$16,2,0)</f>
        <v>1</v>
      </c>
      <c r="M520">
        <v>4</v>
      </c>
      <c r="N520" s="15">
        <v>1653.06</v>
      </c>
      <c r="O520" s="4">
        <v>236.15142857142857</v>
      </c>
    </row>
    <row r="521" spans="1:15" x14ac:dyDescent="0.25">
      <c r="A521">
        <v>52</v>
      </c>
      <c r="B521">
        <v>262</v>
      </c>
      <c r="C521">
        <v>6</v>
      </c>
      <c r="D521">
        <v>2</v>
      </c>
      <c r="E521" s="19">
        <f>VLOOKUP(datos_transformados[[#This Row],[Tipo_Paquete]],pesosNumer!$B$3:$C$6,2,0)</f>
        <v>2</v>
      </c>
      <c r="F521" s="4">
        <v>1091.01</v>
      </c>
      <c r="G521">
        <f>VLOOKUP(datos_transformados[[#This Row],[Clase_Vuelo]],pesosNumer!$B$3:$C$9,2,0)</f>
        <v>3</v>
      </c>
      <c r="H521">
        <v>5</v>
      </c>
      <c r="I521">
        <f>VLOOKUP(datos_transformados[[#This Row],[Promocion_Aplicada]],pesosNumer!$B$3:$C$11,2,0)</f>
        <v>0</v>
      </c>
      <c r="J521">
        <f>VLOOKUP(datos_transformados[[#This Row],[Estado_Reserva]],pesosNumer!$B$3:$C$15,2,0)</f>
        <v>-1</v>
      </c>
      <c r="K521">
        <f>VLOOKUP(datos_transformados[[#This Row],[Estacionalidad]],pesosNumer!$B$3:$C$16,2,0)</f>
        <v>1</v>
      </c>
      <c r="L521">
        <f>VLOOKUP(datos_transformados[[#This Row],[Cancelacion_reserva]],pesosNumer!$B$3:$C$16,2,0)</f>
        <v>0</v>
      </c>
      <c r="M521">
        <v>2</v>
      </c>
      <c r="N521" s="15">
        <v>545.505</v>
      </c>
      <c r="O521" s="4">
        <v>181.83500000000001</v>
      </c>
    </row>
    <row r="522" spans="1:15" x14ac:dyDescent="0.25">
      <c r="A522">
        <v>44</v>
      </c>
      <c r="B522">
        <v>86</v>
      </c>
      <c r="C522">
        <v>9</v>
      </c>
      <c r="D522">
        <v>3</v>
      </c>
      <c r="E522" s="19">
        <f>VLOOKUP(datos_transformados[[#This Row],[Tipo_Paquete]],pesosNumer!$B$3:$C$6,2,0)</f>
        <v>1</v>
      </c>
      <c r="F522" s="4">
        <v>464.33</v>
      </c>
      <c r="G522">
        <f>VLOOKUP(datos_transformados[[#This Row],[Clase_Vuelo]],pesosNumer!$B$3:$C$9,2,0)</f>
        <v>1</v>
      </c>
      <c r="H522">
        <v>8</v>
      </c>
      <c r="I522">
        <f>VLOOKUP(datos_transformados[[#This Row],[Promocion_Aplicada]],pesosNumer!$B$3:$C$11,2,0)</f>
        <v>1</v>
      </c>
      <c r="J522">
        <f>VLOOKUP(datos_transformados[[#This Row],[Estado_Reserva]],pesosNumer!$B$3:$C$15,2,0)</f>
        <v>-1</v>
      </c>
      <c r="K522">
        <f>VLOOKUP(datos_transformados[[#This Row],[Estacionalidad]],pesosNumer!$B$3:$C$16,2,0)</f>
        <v>1</v>
      </c>
      <c r="L522">
        <f>VLOOKUP(datos_transformados[[#This Row],[Cancelacion_reserva]],pesosNumer!$B$3:$C$16,2,0)</f>
        <v>1</v>
      </c>
      <c r="M522">
        <v>3</v>
      </c>
      <c r="N522" s="15">
        <v>154.77666666666667</v>
      </c>
      <c r="O522" s="4">
        <v>51.592222222222219</v>
      </c>
    </row>
    <row r="523" spans="1:15" x14ac:dyDescent="0.25">
      <c r="A523">
        <v>31</v>
      </c>
      <c r="B523">
        <v>163</v>
      </c>
      <c r="C523">
        <v>1</v>
      </c>
      <c r="D523">
        <v>2</v>
      </c>
      <c r="E523" s="19">
        <f>VLOOKUP(datos_transformados[[#This Row],[Tipo_Paquete]],pesosNumer!$B$3:$C$6,2,0)</f>
        <v>3</v>
      </c>
      <c r="F523" s="4">
        <v>1665.69</v>
      </c>
      <c r="G523">
        <f>VLOOKUP(datos_transformados[[#This Row],[Clase_Vuelo]],pesosNumer!$B$3:$C$9,2,0)</f>
        <v>1</v>
      </c>
      <c r="H523">
        <v>0</v>
      </c>
      <c r="I523">
        <f>VLOOKUP(datos_transformados[[#This Row],[Promocion_Aplicada]],pesosNumer!$B$3:$C$11,2,0)</f>
        <v>1</v>
      </c>
      <c r="J523">
        <f>VLOOKUP(datos_transformados[[#This Row],[Estado_Reserva]],pesosNumer!$B$3:$C$15,2,0)</f>
        <v>-1</v>
      </c>
      <c r="K523">
        <f>VLOOKUP(datos_transformados[[#This Row],[Estacionalidad]],pesosNumer!$B$3:$C$16,2,0)</f>
        <v>0</v>
      </c>
      <c r="L523">
        <f>VLOOKUP(datos_transformados[[#This Row],[Cancelacion_reserva]],pesosNumer!$B$3:$C$16,2,0)</f>
        <v>1</v>
      </c>
      <c r="M523">
        <v>4</v>
      </c>
      <c r="N523" s="15">
        <v>832.84500000000003</v>
      </c>
      <c r="O523" s="4">
        <v>1665.69</v>
      </c>
    </row>
    <row r="524" spans="1:15" x14ac:dyDescent="0.25">
      <c r="A524">
        <v>35</v>
      </c>
      <c r="B524">
        <v>235</v>
      </c>
      <c r="C524">
        <v>9</v>
      </c>
      <c r="D524">
        <v>4</v>
      </c>
      <c r="E524" s="19">
        <f>VLOOKUP(datos_transformados[[#This Row],[Tipo_Paquete]],pesosNumer!$B$3:$C$6,2,0)</f>
        <v>2</v>
      </c>
      <c r="F524" s="4">
        <v>751.51</v>
      </c>
      <c r="G524">
        <f>VLOOKUP(datos_transformados[[#This Row],[Clase_Vuelo]],pesosNumer!$B$3:$C$9,2,0)</f>
        <v>2</v>
      </c>
      <c r="H524">
        <v>8</v>
      </c>
      <c r="I524">
        <f>VLOOKUP(datos_transformados[[#This Row],[Promocion_Aplicada]],pesosNumer!$B$3:$C$11,2,0)</f>
        <v>1</v>
      </c>
      <c r="J524">
        <f>VLOOKUP(datos_transformados[[#This Row],[Estado_Reserva]],pesosNumer!$B$3:$C$15,2,0)</f>
        <v>0</v>
      </c>
      <c r="K524">
        <f>VLOOKUP(datos_transformados[[#This Row],[Estacionalidad]],pesosNumer!$B$3:$C$16,2,0)</f>
        <v>1</v>
      </c>
      <c r="L524">
        <f>VLOOKUP(datos_transformados[[#This Row],[Cancelacion_reserva]],pesosNumer!$B$3:$C$16,2,0)</f>
        <v>0</v>
      </c>
      <c r="M524">
        <v>5</v>
      </c>
      <c r="N524" s="15">
        <v>187.8775</v>
      </c>
      <c r="O524" s="4">
        <v>83.501111111111115</v>
      </c>
    </row>
    <row r="525" spans="1:15" x14ac:dyDescent="0.25">
      <c r="A525">
        <v>28</v>
      </c>
      <c r="B525">
        <v>230</v>
      </c>
      <c r="C525">
        <v>13</v>
      </c>
      <c r="D525">
        <v>4</v>
      </c>
      <c r="E525" s="19">
        <f>VLOOKUP(datos_transformados[[#This Row],[Tipo_Paquete]],pesosNumer!$B$3:$C$6,2,0)</f>
        <v>2</v>
      </c>
      <c r="F525" s="4">
        <v>726.38</v>
      </c>
      <c r="G525">
        <f>VLOOKUP(datos_transformados[[#This Row],[Clase_Vuelo]],pesosNumer!$B$3:$C$9,2,0)</f>
        <v>3</v>
      </c>
      <c r="H525">
        <v>12</v>
      </c>
      <c r="I525">
        <f>VLOOKUP(datos_transformados[[#This Row],[Promocion_Aplicada]],pesosNumer!$B$3:$C$11,2,0)</f>
        <v>0</v>
      </c>
      <c r="J525">
        <f>VLOOKUP(datos_transformados[[#This Row],[Estado_Reserva]],pesosNumer!$B$3:$C$15,2,0)</f>
        <v>-1</v>
      </c>
      <c r="K525">
        <f>VLOOKUP(datos_transformados[[#This Row],[Estacionalidad]],pesosNumer!$B$3:$C$16,2,0)</f>
        <v>1</v>
      </c>
      <c r="L525">
        <f>VLOOKUP(datos_transformados[[#This Row],[Cancelacion_reserva]],pesosNumer!$B$3:$C$16,2,0)</f>
        <v>1</v>
      </c>
      <c r="M525">
        <v>5</v>
      </c>
      <c r="N525" s="15">
        <v>181.595</v>
      </c>
      <c r="O525" s="4">
        <v>55.875384615384618</v>
      </c>
    </row>
    <row r="526" spans="1:15" x14ac:dyDescent="0.25">
      <c r="A526">
        <v>46</v>
      </c>
      <c r="B526">
        <v>236</v>
      </c>
      <c r="C526">
        <v>6</v>
      </c>
      <c r="D526">
        <v>1</v>
      </c>
      <c r="E526" s="19">
        <f>VLOOKUP(datos_transformados[[#This Row],[Tipo_Paquete]],pesosNumer!$B$3:$C$6,2,0)</f>
        <v>1</v>
      </c>
      <c r="F526" s="4">
        <v>1470.93</v>
      </c>
      <c r="G526">
        <f>VLOOKUP(datos_transformados[[#This Row],[Clase_Vuelo]],pesosNumer!$B$3:$C$9,2,0)</f>
        <v>3</v>
      </c>
      <c r="H526">
        <v>5</v>
      </c>
      <c r="I526">
        <f>VLOOKUP(datos_transformados[[#This Row],[Promocion_Aplicada]],pesosNumer!$B$3:$C$11,2,0)</f>
        <v>0</v>
      </c>
      <c r="J526">
        <f>VLOOKUP(datos_transformados[[#This Row],[Estado_Reserva]],pesosNumer!$B$3:$C$15,2,0)</f>
        <v>-1</v>
      </c>
      <c r="K526">
        <f>VLOOKUP(datos_transformados[[#This Row],[Estacionalidad]],pesosNumer!$B$3:$C$16,2,0)</f>
        <v>0</v>
      </c>
      <c r="L526">
        <f>VLOOKUP(datos_transformados[[#This Row],[Cancelacion_reserva]],pesosNumer!$B$3:$C$16,2,0)</f>
        <v>1</v>
      </c>
      <c r="M526">
        <v>3</v>
      </c>
      <c r="N526" s="15">
        <v>1470.93</v>
      </c>
      <c r="O526" s="4">
        <v>245.155</v>
      </c>
    </row>
    <row r="527" spans="1:15" x14ac:dyDescent="0.25">
      <c r="A527">
        <v>54</v>
      </c>
      <c r="B527">
        <v>39</v>
      </c>
      <c r="C527">
        <v>7</v>
      </c>
      <c r="D527">
        <v>4</v>
      </c>
      <c r="E527" s="19">
        <f>VLOOKUP(datos_transformados[[#This Row],[Tipo_Paquete]],pesosNumer!$B$3:$C$6,2,0)</f>
        <v>1</v>
      </c>
      <c r="F527" s="4">
        <v>510.71</v>
      </c>
      <c r="G527">
        <f>VLOOKUP(datos_transformados[[#This Row],[Clase_Vuelo]],pesosNumer!$B$3:$C$9,2,0)</f>
        <v>2</v>
      </c>
      <c r="H527">
        <v>6</v>
      </c>
      <c r="I527">
        <f>VLOOKUP(datos_transformados[[#This Row],[Promocion_Aplicada]],pesosNumer!$B$3:$C$11,2,0)</f>
        <v>1</v>
      </c>
      <c r="J527">
        <f>VLOOKUP(datos_transformados[[#This Row],[Estado_Reserva]],pesosNumer!$B$3:$C$15,2,0)</f>
        <v>-1</v>
      </c>
      <c r="K527">
        <f>VLOOKUP(datos_transformados[[#This Row],[Estacionalidad]],pesosNumer!$B$3:$C$16,2,0)</f>
        <v>0</v>
      </c>
      <c r="L527">
        <f>VLOOKUP(datos_transformados[[#This Row],[Cancelacion_reserva]],pesosNumer!$B$3:$C$16,2,0)</f>
        <v>1</v>
      </c>
      <c r="M527">
        <v>4</v>
      </c>
      <c r="N527" s="15">
        <v>127.67749999999999</v>
      </c>
      <c r="O527" s="4">
        <v>72.958571428571432</v>
      </c>
    </row>
    <row r="528" spans="1:15" x14ac:dyDescent="0.25">
      <c r="A528">
        <v>54</v>
      </c>
      <c r="B528">
        <v>83</v>
      </c>
      <c r="C528">
        <v>9</v>
      </c>
      <c r="D528">
        <v>3</v>
      </c>
      <c r="E528" s="19">
        <f>VLOOKUP(datos_transformados[[#This Row],[Tipo_Paquete]],pesosNumer!$B$3:$C$6,2,0)</f>
        <v>2</v>
      </c>
      <c r="F528" s="4">
        <v>1169.8800000000001</v>
      </c>
      <c r="G528">
        <f>VLOOKUP(datos_transformados[[#This Row],[Clase_Vuelo]],pesosNumer!$B$3:$C$9,2,0)</f>
        <v>3</v>
      </c>
      <c r="H528">
        <v>8</v>
      </c>
      <c r="I528">
        <f>VLOOKUP(datos_transformados[[#This Row],[Promocion_Aplicada]],pesosNumer!$B$3:$C$11,2,0)</f>
        <v>0</v>
      </c>
      <c r="J528">
        <f>VLOOKUP(datos_transformados[[#This Row],[Estado_Reserva]],pesosNumer!$B$3:$C$15,2,0)</f>
        <v>0</v>
      </c>
      <c r="K528">
        <f>VLOOKUP(datos_transformados[[#This Row],[Estacionalidad]],pesosNumer!$B$3:$C$16,2,0)</f>
        <v>1</v>
      </c>
      <c r="L528">
        <f>VLOOKUP(datos_transformados[[#This Row],[Cancelacion_reserva]],pesosNumer!$B$3:$C$16,2,0)</f>
        <v>0</v>
      </c>
      <c r="M528">
        <v>4</v>
      </c>
      <c r="N528" s="15">
        <v>389.96000000000004</v>
      </c>
      <c r="O528" s="4">
        <v>129.98666666666668</v>
      </c>
    </row>
    <row r="529" spans="1:15" x14ac:dyDescent="0.25">
      <c r="A529">
        <v>20</v>
      </c>
      <c r="B529">
        <v>111</v>
      </c>
      <c r="C529">
        <v>11</v>
      </c>
      <c r="D529">
        <v>3</v>
      </c>
      <c r="E529" s="19">
        <f>VLOOKUP(datos_transformados[[#This Row],[Tipo_Paquete]],pesosNumer!$B$3:$C$6,2,0)</f>
        <v>3</v>
      </c>
      <c r="F529" s="4">
        <v>272.93</v>
      </c>
      <c r="G529">
        <f>VLOOKUP(datos_transformados[[#This Row],[Clase_Vuelo]],pesosNumer!$B$3:$C$9,2,0)</f>
        <v>1</v>
      </c>
      <c r="H529">
        <v>10</v>
      </c>
      <c r="I529">
        <f>VLOOKUP(datos_transformados[[#This Row],[Promocion_Aplicada]],pesosNumer!$B$3:$C$11,2,0)</f>
        <v>1</v>
      </c>
      <c r="J529">
        <f>VLOOKUP(datos_transformados[[#This Row],[Estado_Reserva]],pesosNumer!$B$3:$C$15,2,0)</f>
        <v>-1</v>
      </c>
      <c r="K529">
        <f>VLOOKUP(datos_transformados[[#This Row],[Estacionalidad]],pesosNumer!$B$3:$C$16,2,0)</f>
        <v>0</v>
      </c>
      <c r="L529">
        <f>VLOOKUP(datos_transformados[[#This Row],[Cancelacion_reserva]],pesosNumer!$B$3:$C$16,2,0)</f>
        <v>1</v>
      </c>
      <c r="M529">
        <v>5</v>
      </c>
      <c r="N529" s="15">
        <v>90.976666666666674</v>
      </c>
      <c r="O529" s="4">
        <v>24.811818181818182</v>
      </c>
    </row>
    <row r="530" spans="1:15" x14ac:dyDescent="0.25">
      <c r="A530">
        <v>36</v>
      </c>
      <c r="B530">
        <v>153</v>
      </c>
      <c r="C530">
        <v>5</v>
      </c>
      <c r="D530">
        <v>4</v>
      </c>
      <c r="E530" s="19">
        <f>VLOOKUP(datos_transformados[[#This Row],[Tipo_Paquete]],pesosNumer!$B$3:$C$6,2,0)</f>
        <v>1</v>
      </c>
      <c r="F530" s="4">
        <v>1312.81</v>
      </c>
      <c r="G530">
        <f>VLOOKUP(datos_transformados[[#This Row],[Clase_Vuelo]],pesosNumer!$B$3:$C$9,2,0)</f>
        <v>1</v>
      </c>
      <c r="H530">
        <v>4</v>
      </c>
      <c r="I530">
        <f>VLOOKUP(datos_transformados[[#This Row],[Promocion_Aplicada]],pesosNumer!$B$3:$C$11,2,0)</f>
        <v>0</v>
      </c>
      <c r="J530">
        <f>VLOOKUP(datos_transformados[[#This Row],[Estado_Reserva]],pesosNumer!$B$3:$C$15,2,0)</f>
        <v>1</v>
      </c>
      <c r="K530">
        <f>VLOOKUP(datos_transformados[[#This Row],[Estacionalidad]],pesosNumer!$B$3:$C$16,2,0)</f>
        <v>1</v>
      </c>
      <c r="L530">
        <f>VLOOKUP(datos_transformados[[#This Row],[Cancelacion_reserva]],pesosNumer!$B$3:$C$16,2,0)</f>
        <v>0</v>
      </c>
      <c r="M530">
        <v>2</v>
      </c>
      <c r="N530" s="15">
        <v>328.20249999999999</v>
      </c>
      <c r="O530" s="4">
        <v>262.56200000000001</v>
      </c>
    </row>
    <row r="531" spans="1:15" x14ac:dyDescent="0.25">
      <c r="A531">
        <v>18</v>
      </c>
      <c r="B531">
        <v>214</v>
      </c>
      <c r="C531">
        <v>14</v>
      </c>
      <c r="D531">
        <v>3</v>
      </c>
      <c r="E531" s="19">
        <f>VLOOKUP(datos_transformados[[#This Row],[Tipo_Paquete]],pesosNumer!$B$3:$C$6,2,0)</f>
        <v>1</v>
      </c>
      <c r="F531" s="4">
        <v>159.35</v>
      </c>
      <c r="G531">
        <f>VLOOKUP(datos_transformados[[#This Row],[Clase_Vuelo]],pesosNumer!$B$3:$C$9,2,0)</f>
        <v>1</v>
      </c>
      <c r="H531">
        <v>13</v>
      </c>
      <c r="I531">
        <f>VLOOKUP(datos_transformados[[#This Row],[Promocion_Aplicada]],pesosNumer!$B$3:$C$11,2,0)</f>
        <v>0</v>
      </c>
      <c r="J531">
        <f>VLOOKUP(datos_transformados[[#This Row],[Estado_Reserva]],pesosNumer!$B$3:$C$15,2,0)</f>
        <v>0</v>
      </c>
      <c r="K531">
        <f>VLOOKUP(datos_transformados[[#This Row],[Estacionalidad]],pesosNumer!$B$3:$C$16,2,0)</f>
        <v>0</v>
      </c>
      <c r="L531">
        <f>VLOOKUP(datos_transformados[[#This Row],[Cancelacion_reserva]],pesosNumer!$B$3:$C$16,2,0)</f>
        <v>1</v>
      </c>
      <c r="M531">
        <v>4</v>
      </c>
      <c r="N531" s="15">
        <v>53.116666666666667</v>
      </c>
      <c r="O531" s="4">
        <v>11.382142857142856</v>
      </c>
    </row>
    <row r="532" spans="1:15" x14ac:dyDescent="0.25">
      <c r="A532">
        <v>22</v>
      </c>
      <c r="B532">
        <v>86</v>
      </c>
      <c r="C532">
        <v>12</v>
      </c>
      <c r="D532">
        <v>3</v>
      </c>
      <c r="E532" s="19">
        <f>VLOOKUP(datos_transformados[[#This Row],[Tipo_Paquete]],pesosNumer!$B$3:$C$6,2,0)</f>
        <v>1</v>
      </c>
      <c r="F532" s="4">
        <v>1854.46</v>
      </c>
      <c r="G532">
        <f>VLOOKUP(datos_transformados[[#This Row],[Clase_Vuelo]],pesosNumer!$B$3:$C$9,2,0)</f>
        <v>1</v>
      </c>
      <c r="H532">
        <v>11</v>
      </c>
      <c r="I532">
        <f>VLOOKUP(datos_transformados[[#This Row],[Promocion_Aplicada]],pesosNumer!$B$3:$C$11,2,0)</f>
        <v>1</v>
      </c>
      <c r="J532">
        <f>VLOOKUP(datos_transformados[[#This Row],[Estado_Reserva]],pesosNumer!$B$3:$C$15,2,0)</f>
        <v>-1</v>
      </c>
      <c r="K532">
        <f>VLOOKUP(datos_transformados[[#This Row],[Estacionalidad]],pesosNumer!$B$3:$C$16,2,0)</f>
        <v>1</v>
      </c>
      <c r="L532">
        <f>VLOOKUP(datos_transformados[[#This Row],[Cancelacion_reserva]],pesosNumer!$B$3:$C$16,2,0)</f>
        <v>0</v>
      </c>
      <c r="M532">
        <v>5</v>
      </c>
      <c r="N532" s="15">
        <v>618.15333333333331</v>
      </c>
      <c r="O532" s="4">
        <v>154.53833333333333</v>
      </c>
    </row>
    <row r="533" spans="1:15" x14ac:dyDescent="0.25">
      <c r="A533">
        <v>65</v>
      </c>
      <c r="B533">
        <v>170</v>
      </c>
      <c r="C533">
        <v>1</v>
      </c>
      <c r="D533">
        <v>3</v>
      </c>
      <c r="E533" s="19">
        <f>VLOOKUP(datos_transformados[[#This Row],[Tipo_Paquete]],pesosNumer!$B$3:$C$6,2,0)</f>
        <v>3</v>
      </c>
      <c r="F533" s="4">
        <v>573.55999999999995</v>
      </c>
      <c r="G533">
        <f>VLOOKUP(datos_transformados[[#This Row],[Clase_Vuelo]],pesosNumer!$B$3:$C$9,2,0)</f>
        <v>1</v>
      </c>
      <c r="H533">
        <v>0</v>
      </c>
      <c r="I533">
        <f>VLOOKUP(datos_transformados[[#This Row],[Promocion_Aplicada]],pesosNumer!$B$3:$C$11,2,0)</f>
        <v>1</v>
      </c>
      <c r="J533">
        <f>VLOOKUP(datos_transformados[[#This Row],[Estado_Reserva]],pesosNumer!$B$3:$C$15,2,0)</f>
        <v>-1</v>
      </c>
      <c r="K533">
        <f>VLOOKUP(datos_transformados[[#This Row],[Estacionalidad]],pesosNumer!$B$3:$C$16,2,0)</f>
        <v>0</v>
      </c>
      <c r="L533">
        <f>VLOOKUP(datos_transformados[[#This Row],[Cancelacion_reserva]],pesosNumer!$B$3:$C$16,2,0)</f>
        <v>0</v>
      </c>
      <c r="M533">
        <v>1</v>
      </c>
      <c r="N533" s="15">
        <v>191.18666666666664</v>
      </c>
      <c r="O533" s="4">
        <v>573.55999999999995</v>
      </c>
    </row>
    <row r="534" spans="1:15" x14ac:dyDescent="0.25">
      <c r="A534">
        <v>28</v>
      </c>
      <c r="B534">
        <v>15</v>
      </c>
      <c r="C534">
        <v>3</v>
      </c>
      <c r="D534">
        <v>3</v>
      </c>
      <c r="E534" s="19">
        <f>VLOOKUP(datos_transformados[[#This Row],[Tipo_Paquete]],pesosNumer!$B$3:$C$6,2,0)</f>
        <v>3</v>
      </c>
      <c r="F534" s="4">
        <v>148.53</v>
      </c>
      <c r="G534">
        <f>VLOOKUP(datos_transformados[[#This Row],[Clase_Vuelo]],pesosNumer!$B$3:$C$9,2,0)</f>
        <v>2</v>
      </c>
      <c r="H534">
        <v>2</v>
      </c>
      <c r="I534">
        <f>VLOOKUP(datos_transformados[[#This Row],[Promocion_Aplicada]],pesosNumer!$B$3:$C$11,2,0)</f>
        <v>0</v>
      </c>
      <c r="J534">
        <f>VLOOKUP(datos_transformados[[#This Row],[Estado_Reserva]],pesosNumer!$B$3:$C$15,2,0)</f>
        <v>-1</v>
      </c>
      <c r="K534">
        <f>VLOOKUP(datos_transformados[[#This Row],[Estacionalidad]],pesosNumer!$B$3:$C$16,2,0)</f>
        <v>1</v>
      </c>
      <c r="L534">
        <f>VLOOKUP(datos_transformados[[#This Row],[Cancelacion_reserva]],pesosNumer!$B$3:$C$16,2,0)</f>
        <v>1</v>
      </c>
      <c r="M534">
        <v>2</v>
      </c>
      <c r="N534" s="15">
        <v>49.51</v>
      </c>
      <c r="O534" s="4">
        <v>49.51</v>
      </c>
    </row>
    <row r="535" spans="1:15" x14ac:dyDescent="0.25">
      <c r="A535">
        <v>50</v>
      </c>
      <c r="B535">
        <v>126</v>
      </c>
      <c r="C535">
        <v>6</v>
      </c>
      <c r="D535">
        <v>3</v>
      </c>
      <c r="E535" s="19">
        <f>VLOOKUP(datos_transformados[[#This Row],[Tipo_Paquete]],pesosNumer!$B$3:$C$6,2,0)</f>
        <v>1</v>
      </c>
      <c r="F535" s="4">
        <v>134.34</v>
      </c>
      <c r="G535">
        <f>VLOOKUP(datos_transformados[[#This Row],[Clase_Vuelo]],pesosNumer!$B$3:$C$9,2,0)</f>
        <v>1</v>
      </c>
      <c r="H535">
        <v>5</v>
      </c>
      <c r="I535">
        <f>VLOOKUP(datos_transformados[[#This Row],[Promocion_Aplicada]],pesosNumer!$B$3:$C$11,2,0)</f>
        <v>1</v>
      </c>
      <c r="J535">
        <f>VLOOKUP(datos_transformados[[#This Row],[Estado_Reserva]],pesosNumer!$B$3:$C$15,2,0)</f>
        <v>-1</v>
      </c>
      <c r="K535">
        <f>VLOOKUP(datos_transformados[[#This Row],[Estacionalidad]],pesosNumer!$B$3:$C$16,2,0)</f>
        <v>1</v>
      </c>
      <c r="L535">
        <f>VLOOKUP(datos_transformados[[#This Row],[Cancelacion_reserva]],pesosNumer!$B$3:$C$16,2,0)</f>
        <v>1</v>
      </c>
      <c r="M535">
        <v>1</v>
      </c>
      <c r="N535" s="15">
        <v>44.78</v>
      </c>
      <c r="O535" s="4">
        <v>22.39</v>
      </c>
    </row>
    <row r="536" spans="1:15" x14ac:dyDescent="0.25">
      <c r="A536">
        <v>57</v>
      </c>
      <c r="B536">
        <v>9</v>
      </c>
      <c r="C536">
        <v>11</v>
      </c>
      <c r="D536">
        <v>4</v>
      </c>
      <c r="E536" s="19">
        <f>VLOOKUP(datos_transformados[[#This Row],[Tipo_Paquete]],pesosNumer!$B$3:$C$6,2,0)</f>
        <v>2</v>
      </c>
      <c r="F536" s="4">
        <v>1172.22</v>
      </c>
      <c r="G536">
        <f>VLOOKUP(datos_transformados[[#This Row],[Clase_Vuelo]],pesosNumer!$B$3:$C$9,2,0)</f>
        <v>1</v>
      </c>
      <c r="H536">
        <v>10</v>
      </c>
      <c r="I536">
        <f>VLOOKUP(datos_transformados[[#This Row],[Promocion_Aplicada]],pesosNumer!$B$3:$C$11,2,0)</f>
        <v>0</v>
      </c>
      <c r="J536">
        <f>VLOOKUP(datos_transformados[[#This Row],[Estado_Reserva]],pesosNumer!$B$3:$C$15,2,0)</f>
        <v>-1</v>
      </c>
      <c r="K536">
        <f>VLOOKUP(datos_transformados[[#This Row],[Estacionalidad]],pesosNumer!$B$3:$C$16,2,0)</f>
        <v>0</v>
      </c>
      <c r="L536">
        <f>VLOOKUP(datos_transformados[[#This Row],[Cancelacion_reserva]],pesosNumer!$B$3:$C$16,2,0)</f>
        <v>1</v>
      </c>
      <c r="M536">
        <v>2</v>
      </c>
      <c r="N536" s="15">
        <v>293.05500000000001</v>
      </c>
      <c r="O536" s="4">
        <v>106.56545454545454</v>
      </c>
    </row>
    <row r="537" spans="1:15" x14ac:dyDescent="0.25">
      <c r="A537">
        <v>27</v>
      </c>
      <c r="B537">
        <v>90</v>
      </c>
      <c r="C537">
        <v>7</v>
      </c>
      <c r="D537">
        <v>2</v>
      </c>
      <c r="E537" s="19">
        <f>VLOOKUP(datos_transformados[[#This Row],[Tipo_Paquete]],pesosNumer!$B$3:$C$6,2,0)</f>
        <v>2</v>
      </c>
      <c r="F537" s="4">
        <v>1189.97</v>
      </c>
      <c r="G537">
        <f>VLOOKUP(datos_transformados[[#This Row],[Clase_Vuelo]],pesosNumer!$B$3:$C$9,2,0)</f>
        <v>2</v>
      </c>
      <c r="H537">
        <v>6</v>
      </c>
      <c r="I537">
        <f>VLOOKUP(datos_transformados[[#This Row],[Promocion_Aplicada]],pesosNumer!$B$3:$C$11,2,0)</f>
        <v>1</v>
      </c>
      <c r="J537">
        <f>VLOOKUP(datos_transformados[[#This Row],[Estado_Reserva]],pesosNumer!$B$3:$C$15,2,0)</f>
        <v>1</v>
      </c>
      <c r="K537">
        <f>VLOOKUP(datos_transformados[[#This Row],[Estacionalidad]],pesosNumer!$B$3:$C$16,2,0)</f>
        <v>0</v>
      </c>
      <c r="L537">
        <f>VLOOKUP(datos_transformados[[#This Row],[Cancelacion_reserva]],pesosNumer!$B$3:$C$16,2,0)</f>
        <v>1</v>
      </c>
      <c r="M537">
        <v>4</v>
      </c>
      <c r="N537" s="15">
        <v>594.98500000000001</v>
      </c>
      <c r="O537" s="4">
        <v>169.99571428571429</v>
      </c>
    </row>
    <row r="538" spans="1:15" x14ac:dyDescent="0.25">
      <c r="A538">
        <v>38</v>
      </c>
      <c r="B538">
        <v>42</v>
      </c>
      <c r="C538">
        <v>3</v>
      </c>
      <c r="D538">
        <v>1</v>
      </c>
      <c r="E538" s="19">
        <f>VLOOKUP(datos_transformados[[#This Row],[Tipo_Paquete]],pesosNumer!$B$3:$C$6,2,0)</f>
        <v>2</v>
      </c>
      <c r="F538" s="4">
        <v>108.13</v>
      </c>
      <c r="G538">
        <f>VLOOKUP(datos_transformados[[#This Row],[Clase_Vuelo]],pesosNumer!$B$3:$C$9,2,0)</f>
        <v>2</v>
      </c>
      <c r="H538">
        <v>2</v>
      </c>
      <c r="I538">
        <f>VLOOKUP(datos_transformados[[#This Row],[Promocion_Aplicada]],pesosNumer!$B$3:$C$11,2,0)</f>
        <v>1</v>
      </c>
      <c r="J538">
        <f>VLOOKUP(datos_transformados[[#This Row],[Estado_Reserva]],pesosNumer!$B$3:$C$15,2,0)</f>
        <v>1</v>
      </c>
      <c r="K538">
        <f>VLOOKUP(datos_transformados[[#This Row],[Estacionalidad]],pesosNumer!$B$3:$C$16,2,0)</f>
        <v>1</v>
      </c>
      <c r="L538">
        <f>VLOOKUP(datos_transformados[[#This Row],[Cancelacion_reserva]],pesosNumer!$B$3:$C$16,2,0)</f>
        <v>0</v>
      </c>
      <c r="M538">
        <v>4</v>
      </c>
      <c r="N538" s="15">
        <v>108.13</v>
      </c>
      <c r="O538" s="4">
        <v>36.043333333333329</v>
      </c>
    </row>
    <row r="539" spans="1:15" x14ac:dyDescent="0.25">
      <c r="A539">
        <v>33</v>
      </c>
      <c r="B539">
        <v>294</v>
      </c>
      <c r="C539">
        <v>4</v>
      </c>
      <c r="D539">
        <v>4</v>
      </c>
      <c r="E539" s="19">
        <f>VLOOKUP(datos_transformados[[#This Row],[Tipo_Paquete]],pesosNumer!$B$3:$C$6,2,0)</f>
        <v>1</v>
      </c>
      <c r="F539" s="4">
        <v>1680.85</v>
      </c>
      <c r="G539">
        <f>VLOOKUP(datos_transformados[[#This Row],[Clase_Vuelo]],pesosNumer!$B$3:$C$9,2,0)</f>
        <v>1</v>
      </c>
      <c r="H539">
        <v>3</v>
      </c>
      <c r="I539">
        <f>VLOOKUP(datos_transformados[[#This Row],[Promocion_Aplicada]],pesosNumer!$B$3:$C$11,2,0)</f>
        <v>0</v>
      </c>
      <c r="J539">
        <f>VLOOKUP(datos_transformados[[#This Row],[Estado_Reserva]],pesosNumer!$B$3:$C$15,2,0)</f>
        <v>0</v>
      </c>
      <c r="K539">
        <f>VLOOKUP(datos_transformados[[#This Row],[Estacionalidad]],pesosNumer!$B$3:$C$16,2,0)</f>
        <v>1</v>
      </c>
      <c r="L539">
        <f>VLOOKUP(datos_transformados[[#This Row],[Cancelacion_reserva]],pesosNumer!$B$3:$C$16,2,0)</f>
        <v>1</v>
      </c>
      <c r="M539">
        <v>3</v>
      </c>
      <c r="N539" s="15">
        <v>420.21249999999998</v>
      </c>
      <c r="O539" s="4">
        <v>420.21249999999998</v>
      </c>
    </row>
    <row r="540" spans="1:15" x14ac:dyDescent="0.25">
      <c r="A540">
        <v>49</v>
      </c>
      <c r="B540">
        <v>90</v>
      </c>
      <c r="C540">
        <v>8</v>
      </c>
      <c r="D540">
        <v>3</v>
      </c>
      <c r="E540" s="19">
        <f>VLOOKUP(datos_transformados[[#This Row],[Tipo_Paquete]],pesosNumer!$B$3:$C$6,2,0)</f>
        <v>3</v>
      </c>
      <c r="F540" s="4">
        <v>399.36</v>
      </c>
      <c r="G540">
        <f>VLOOKUP(datos_transformados[[#This Row],[Clase_Vuelo]],pesosNumer!$B$3:$C$9,2,0)</f>
        <v>3</v>
      </c>
      <c r="H540">
        <v>7</v>
      </c>
      <c r="I540">
        <f>VLOOKUP(datos_transformados[[#This Row],[Promocion_Aplicada]],pesosNumer!$B$3:$C$11,2,0)</f>
        <v>1</v>
      </c>
      <c r="J540">
        <f>VLOOKUP(datos_transformados[[#This Row],[Estado_Reserva]],pesosNumer!$B$3:$C$15,2,0)</f>
        <v>1</v>
      </c>
      <c r="K540">
        <f>VLOOKUP(datos_transformados[[#This Row],[Estacionalidad]],pesosNumer!$B$3:$C$16,2,0)</f>
        <v>1</v>
      </c>
      <c r="L540">
        <f>VLOOKUP(datos_transformados[[#This Row],[Cancelacion_reserva]],pesosNumer!$B$3:$C$16,2,0)</f>
        <v>0</v>
      </c>
      <c r="M540">
        <v>3</v>
      </c>
      <c r="N540" s="15">
        <v>133.12</v>
      </c>
      <c r="O540" s="4">
        <v>49.92</v>
      </c>
    </row>
    <row r="541" spans="1:15" x14ac:dyDescent="0.25">
      <c r="A541">
        <v>56</v>
      </c>
      <c r="B541">
        <v>14</v>
      </c>
      <c r="C541">
        <v>6</v>
      </c>
      <c r="D541">
        <v>3</v>
      </c>
      <c r="E541" s="19">
        <f>VLOOKUP(datos_transformados[[#This Row],[Tipo_Paquete]],pesosNumer!$B$3:$C$6,2,0)</f>
        <v>2</v>
      </c>
      <c r="F541" s="4">
        <v>1776.89</v>
      </c>
      <c r="G541">
        <f>VLOOKUP(datos_transformados[[#This Row],[Clase_Vuelo]],pesosNumer!$B$3:$C$9,2,0)</f>
        <v>3</v>
      </c>
      <c r="H541">
        <v>5</v>
      </c>
      <c r="I541">
        <f>VLOOKUP(datos_transformados[[#This Row],[Promocion_Aplicada]],pesosNumer!$B$3:$C$11,2,0)</f>
        <v>1</v>
      </c>
      <c r="J541">
        <f>VLOOKUP(datos_transformados[[#This Row],[Estado_Reserva]],pesosNumer!$B$3:$C$15,2,0)</f>
        <v>-1</v>
      </c>
      <c r="K541">
        <f>VLOOKUP(datos_transformados[[#This Row],[Estacionalidad]],pesosNumer!$B$3:$C$16,2,0)</f>
        <v>1</v>
      </c>
      <c r="L541">
        <f>VLOOKUP(datos_transformados[[#This Row],[Cancelacion_reserva]],pesosNumer!$B$3:$C$16,2,0)</f>
        <v>1</v>
      </c>
      <c r="M541">
        <v>1</v>
      </c>
      <c r="N541" s="15">
        <v>592.29666666666674</v>
      </c>
      <c r="O541" s="4">
        <v>296.14833333333337</v>
      </c>
    </row>
    <row r="542" spans="1:15" x14ac:dyDescent="0.25">
      <c r="A542">
        <v>49</v>
      </c>
      <c r="B542">
        <v>275</v>
      </c>
      <c r="C542">
        <v>5</v>
      </c>
      <c r="D542">
        <v>4</v>
      </c>
      <c r="E542" s="19">
        <f>VLOOKUP(datos_transformados[[#This Row],[Tipo_Paquete]],pesosNumer!$B$3:$C$6,2,0)</f>
        <v>2</v>
      </c>
      <c r="F542" s="4">
        <v>1158</v>
      </c>
      <c r="G542">
        <f>VLOOKUP(datos_transformados[[#This Row],[Clase_Vuelo]],pesosNumer!$B$3:$C$9,2,0)</f>
        <v>3</v>
      </c>
      <c r="H542">
        <v>4</v>
      </c>
      <c r="I542">
        <f>VLOOKUP(datos_transformados[[#This Row],[Promocion_Aplicada]],pesosNumer!$B$3:$C$11,2,0)</f>
        <v>1</v>
      </c>
      <c r="J542">
        <f>VLOOKUP(datos_transformados[[#This Row],[Estado_Reserva]],pesosNumer!$B$3:$C$15,2,0)</f>
        <v>1</v>
      </c>
      <c r="K542">
        <f>VLOOKUP(datos_transformados[[#This Row],[Estacionalidad]],pesosNumer!$B$3:$C$16,2,0)</f>
        <v>1</v>
      </c>
      <c r="L542">
        <f>VLOOKUP(datos_transformados[[#This Row],[Cancelacion_reserva]],pesosNumer!$B$3:$C$16,2,0)</f>
        <v>0</v>
      </c>
      <c r="M542">
        <v>5</v>
      </c>
      <c r="N542" s="15">
        <v>289.5</v>
      </c>
      <c r="O542" s="4">
        <v>231.6</v>
      </c>
    </row>
    <row r="543" spans="1:15" x14ac:dyDescent="0.25">
      <c r="A543">
        <v>54</v>
      </c>
      <c r="B543">
        <v>97</v>
      </c>
      <c r="C543">
        <v>3</v>
      </c>
      <c r="D543">
        <v>2</v>
      </c>
      <c r="E543" s="19">
        <f>VLOOKUP(datos_transformados[[#This Row],[Tipo_Paquete]],pesosNumer!$B$3:$C$6,2,0)</f>
        <v>1</v>
      </c>
      <c r="F543" s="4">
        <v>295.87</v>
      </c>
      <c r="G543">
        <f>VLOOKUP(datos_transformados[[#This Row],[Clase_Vuelo]],pesosNumer!$B$3:$C$9,2,0)</f>
        <v>2</v>
      </c>
      <c r="H543">
        <v>2</v>
      </c>
      <c r="I543">
        <f>VLOOKUP(datos_transformados[[#This Row],[Promocion_Aplicada]],pesosNumer!$B$3:$C$11,2,0)</f>
        <v>0</v>
      </c>
      <c r="J543">
        <f>VLOOKUP(datos_transformados[[#This Row],[Estado_Reserva]],pesosNumer!$B$3:$C$15,2,0)</f>
        <v>-1</v>
      </c>
      <c r="K543">
        <f>VLOOKUP(datos_transformados[[#This Row],[Estacionalidad]],pesosNumer!$B$3:$C$16,2,0)</f>
        <v>0</v>
      </c>
      <c r="L543">
        <f>VLOOKUP(datos_transformados[[#This Row],[Cancelacion_reserva]],pesosNumer!$B$3:$C$16,2,0)</f>
        <v>1</v>
      </c>
      <c r="M543">
        <v>4</v>
      </c>
      <c r="N543" s="15">
        <v>147.935</v>
      </c>
      <c r="O543" s="4">
        <v>98.623333333333335</v>
      </c>
    </row>
    <row r="544" spans="1:15" x14ac:dyDescent="0.25">
      <c r="A544">
        <v>18</v>
      </c>
      <c r="B544">
        <v>272</v>
      </c>
      <c r="C544">
        <v>1</v>
      </c>
      <c r="D544">
        <v>1</v>
      </c>
      <c r="E544" s="19">
        <f>VLOOKUP(datos_transformados[[#This Row],[Tipo_Paquete]],pesosNumer!$B$3:$C$6,2,0)</f>
        <v>1</v>
      </c>
      <c r="F544" s="4">
        <v>273.32</v>
      </c>
      <c r="G544">
        <f>VLOOKUP(datos_transformados[[#This Row],[Clase_Vuelo]],pesosNumer!$B$3:$C$9,2,0)</f>
        <v>2</v>
      </c>
      <c r="H544">
        <v>0</v>
      </c>
      <c r="I544">
        <f>VLOOKUP(datos_transformados[[#This Row],[Promocion_Aplicada]],pesosNumer!$B$3:$C$11,2,0)</f>
        <v>0</v>
      </c>
      <c r="J544">
        <f>VLOOKUP(datos_transformados[[#This Row],[Estado_Reserva]],pesosNumer!$B$3:$C$15,2,0)</f>
        <v>1</v>
      </c>
      <c r="K544">
        <f>VLOOKUP(datos_transformados[[#This Row],[Estacionalidad]],pesosNumer!$B$3:$C$16,2,0)</f>
        <v>0</v>
      </c>
      <c r="L544">
        <f>VLOOKUP(datos_transformados[[#This Row],[Cancelacion_reserva]],pesosNumer!$B$3:$C$16,2,0)</f>
        <v>1</v>
      </c>
      <c r="M544">
        <v>2</v>
      </c>
      <c r="N544" s="15">
        <v>273.32</v>
      </c>
      <c r="O544" s="4">
        <v>273.32</v>
      </c>
    </row>
    <row r="545" spans="1:15" x14ac:dyDescent="0.25">
      <c r="A545">
        <v>51</v>
      </c>
      <c r="B545">
        <v>116</v>
      </c>
      <c r="C545">
        <v>1</v>
      </c>
      <c r="D545">
        <v>3</v>
      </c>
      <c r="E545" s="19">
        <f>VLOOKUP(datos_transformados[[#This Row],[Tipo_Paquete]],pesosNumer!$B$3:$C$6,2,0)</f>
        <v>3</v>
      </c>
      <c r="F545" s="4">
        <v>104.38</v>
      </c>
      <c r="G545">
        <f>VLOOKUP(datos_transformados[[#This Row],[Clase_Vuelo]],pesosNumer!$B$3:$C$9,2,0)</f>
        <v>2</v>
      </c>
      <c r="H545">
        <v>0</v>
      </c>
      <c r="I545">
        <f>VLOOKUP(datos_transformados[[#This Row],[Promocion_Aplicada]],pesosNumer!$B$3:$C$11,2,0)</f>
        <v>0</v>
      </c>
      <c r="J545">
        <f>VLOOKUP(datos_transformados[[#This Row],[Estado_Reserva]],pesosNumer!$B$3:$C$15,2,0)</f>
        <v>-1</v>
      </c>
      <c r="K545">
        <f>VLOOKUP(datos_transformados[[#This Row],[Estacionalidad]],pesosNumer!$B$3:$C$16,2,0)</f>
        <v>1</v>
      </c>
      <c r="L545">
        <f>VLOOKUP(datos_transformados[[#This Row],[Cancelacion_reserva]],pesosNumer!$B$3:$C$16,2,0)</f>
        <v>1</v>
      </c>
      <c r="M545">
        <v>1</v>
      </c>
      <c r="N545" s="15">
        <v>34.793333333333329</v>
      </c>
      <c r="O545" s="4">
        <v>104.38</v>
      </c>
    </row>
    <row r="546" spans="1:15" x14ac:dyDescent="0.25">
      <c r="A546">
        <v>21</v>
      </c>
      <c r="B546">
        <v>91</v>
      </c>
      <c r="C546">
        <v>9</v>
      </c>
      <c r="D546">
        <v>1</v>
      </c>
      <c r="E546" s="19">
        <f>VLOOKUP(datos_transformados[[#This Row],[Tipo_Paquete]],pesosNumer!$B$3:$C$6,2,0)</f>
        <v>1</v>
      </c>
      <c r="F546" s="4">
        <v>1641.3</v>
      </c>
      <c r="G546">
        <f>VLOOKUP(datos_transformados[[#This Row],[Clase_Vuelo]],pesosNumer!$B$3:$C$9,2,0)</f>
        <v>3</v>
      </c>
      <c r="H546">
        <v>8</v>
      </c>
      <c r="I546">
        <f>VLOOKUP(datos_transformados[[#This Row],[Promocion_Aplicada]],pesosNumer!$B$3:$C$11,2,0)</f>
        <v>1</v>
      </c>
      <c r="J546">
        <f>VLOOKUP(datos_transformados[[#This Row],[Estado_Reserva]],pesosNumer!$B$3:$C$15,2,0)</f>
        <v>0</v>
      </c>
      <c r="K546">
        <f>VLOOKUP(datos_transformados[[#This Row],[Estacionalidad]],pesosNumer!$B$3:$C$16,2,0)</f>
        <v>1</v>
      </c>
      <c r="L546">
        <f>VLOOKUP(datos_transformados[[#This Row],[Cancelacion_reserva]],pesosNumer!$B$3:$C$16,2,0)</f>
        <v>0</v>
      </c>
      <c r="M546">
        <v>4</v>
      </c>
      <c r="N546" s="15">
        <v>1641.3</v>
      </c>
      <c r="O546" s="4">
        <v>182.36666666666667</v>
      </c>
    </row>
    <row r="547" spans="1:15" x14ac:dyDescent="0.25">
      <c r="A547">
        <v>55</v>
      </c>
      <c r="B547">
        <v>131</v>
      </c>
      <c r="C547">
        <v>13</v>
      </c>
      <c r="D547">
        <v>3</v>
      </c>
      <c r="E547" s="19">
        <f>VLOOKUP(datos_transformados[[#This Row],[Tipo_Paquete]],pesosNumer!$B$3:$C$6,2,0)</f>
        <v>2</v>
      </c>
      <c r="F547" s="4">
        <v>1610.88</v>
      </c>
      <c r="G547">
        <f>VLOOKUP(datos_transformados[[#This Row],[Clase_Vuelo]],pesosNumer!$B$3:$C$9,2,0)</f>
        <v>2</v>
      </c>
      <c r="H547">
        <v>12</v>
      </c>
      <c r="I547">
        <f>VLOOKUP(datos_transformados[[#This Row],[Promocion_Aplicada]],pesosNumer!$B$3:$C$11,2,0)</f>
        <v>1</v>
      </c>
      <c r="J547">
        <f>VLOOKUP(datos_transformados[[#This Row],[Estado_Reserva]],pesosNumer!$B$3:$C$15,2,0)</f>
        <v>-1</v>
      </c>
      <c r="K547">
        <f>VLOOKUP(datos_transformados[[#This Row],[Estacionalidad]],pesosNumer!$B$3:$C$16,2,0)</f>
        <v>1</v>
      </c>
      <c r="L547">
        <f>VLOOKUP(datos_transformados[[#This Row],[Cancelacion_reserva]],pesosNumer!$B$3:$C$16,2,0)</f>
        <v>1</v>
      </c>
      <c r="M547">
        <v>2</v>
      </c>
      <c r="N547" s="15">
        <v>536.96</v>
      </c>
      <c r="O547" s="4">
        <v>123.91384615384617</v>
      </c>
    </row>
    <row r="548" spans="1:15" x14ac:dyDescent="0.25">
      <c r="A548">
        <v>32</v>
      </c>
      <c r="B548">
        <v>19</v>
      </c>
      <c r="C548">
        <v>5</v>
      </c>
      <c r="D548">
        <v>4</v>
      </c>
      <c r="E548" s="19">
        <f>VLOOKUP(datos_transformados[[#This Row],[Tipo_Paquete]],pesosNumer!$B$3:$C$6,2,0)</f>
        <v>2</v>
      </c>
      <c r="F548" s="4">
        <v>1655.01</v>
      </c>
      <c r="G548">
        <f>VLOOKUP(datos_transformados[[#This Row],[Clase_Vuelo]],pesosNumer!$B$3:$C$9,2,0)</f>
        <v>1</v>
      </c>
      <c r="H548">
        <v>4</v>
      </c>
      <c r="I548">
        <f>VLOOKUP(datos_transformados[[#This Row],[Promocion_Aplicada]],pesosNumer!$B$3:$C$11,2,0)</f>
        <v>0</v>
      </c>
      <c r="J548">
        <f>VLOOKUP(datos_transformados[[#This Row],[Estado_Reserva]],pesosNumer!$B$3:$C$15,2,0)</f>
        <v>-1</v>
      </c>
      <c r="K548">
        <f>VLOOKUP(datos_transformados[[#This Row],[Estacionalidad]],pesosNumer!$B$3:$C$16,2,0)</f>
        <v>1</v>
      </c>
      <c r="L548">
        <f>VLOOKUP(datos_transformados[[#This Row],[Cancelacion_reserva]],pesosNumer!$B$3:$C$16,2,0)</f>
        <v>1</v>
      </c>
      <c r="M548">
        <v>1</v>
      </c>
      <c r="N548" s="15">
        <v>413.7525</v>
      </c>
      <c r="O548" s="4">
        <v>331.00200000000001</v>
      </c>
    </row>
    <row r="549" spans="1:15" x14ac:dyDescent="0.25">
      <c r="A549">
        <v>30</v>
      </c>
      <c r="B549">
        <v>16</v>
      </c>
      <c r="C549">
        <v>11</v>
      </c>
      <c r="D549">
        <v>2</v>
      </c>
      <c r="E549" s="19">
        <f>VLOOKUP(datos_transformados[[#This Row],[Tipo_Paquete]],pesosNumer!$B$3:$C$6,2,0)</f>
        <v>3</v>
      </c>
      <c r="F549" s="4">
        <v>1041.96</v>
      </c>
      <c r="G549">
        <f>VLOOKUP(datos_transformados[[#This Row],[Clase_Vuelo]],pesosNumer!$B$3:$C$9,2,0)</f>
        <v>1</v>
      </c>
      <c r="H549">
        <v>10</v>
      </c>
      <c r="I549">
        <f>VLOOKUP(datos_transformados[[#This Row],[Promocion_Aplicada]],pesosNumer!$B$3:$C$11,2,0)</f>
        <v>0</v>
      </c>
      <c r="J549">
        <f>VLOOKUP(datos_transformados[[#This Row],[Estado_Reserva]],pesosNumer!$B$3:$C$15,2,0)</f>
        <v>0</v>
      </c>
      <c r="K549">
        <f>VLOOKUP(datos_transformados[[#This Row],[Estacionalidad]],pesosNumer!$B$3:$C$16,2,0)</f>
        <v>1</v>
      </c>
      <c r="L549">
        <f>VLOOKUP(datos_transformados[[#This Row],[Cancelacion_reserva]],pesosNumer!$B$3:$C$16,2,0)</f>
        <v>0</v>
      </c>
      <c r="M549">
        <v>2</v>
      </c>
      <c r="N549" s="15">
        <v>520.98</v>
      </c>
      <c r="O549" s="4">
        <v>94.723636363636373</v>
      </c>
    </row>
    <row r="550" spans="1:15" x14ac:dyDescent="0.25">
      <c r="A550">
        <v>32</v>
      </c>
      <c r="B550">
        <v>93</v>
      </c>
      <c r="C550">
        <v>7</v>
      </c>
      <c r="D550">
        <v>3</v>
      </c>
      <c r="E550" s="19">
        <f>VLOOKUP(datos_transformados[[#This Row],[Tipo_Paquete]],pesosNumer!$B$3:$C$6,2,0)</f>
        <v>1</v>
      </c>
      <c r="F550" s="4">
        <v>138.38</v>
      </c>
      <c r="G550">
        <f>VLOOKUP(datos_transformados[[#This Row],[Clase_Vuelo]],pesosNumer!$B$3:$C$9,2,0)</f>
        <v>2</v>
      </c>
      <c r="H550">
        <v>6</v>
      </c>
      <c r="I550">
        <f>VLOOKUP(datos_transformados[[#This Row],[Promocion_Aplicada]],pesosNumer!$B$3:$C$11,2,0)</f>
        <v>1</v>
      </c>
      <c r="J550">
        <f>VLOOKUP(datos_transformados[[#This Row],[Estado_Reserva]],pesosNumer!$B$3:$C$15,2,0)</f>
        <v>-1</v>
      </c>
      <c r="K550">
        <f>VLOOKUP(datos_transformados[[#This Row],[Estacionalidad]],pesosNumer!$B$3:$C$16,2,0)</f>
        <v>0</v>
      </c>
      <c r="L550">
        <f>VLOOKUP(datos_transformados[[#This Row],[Cancelacion_reserva]],pesosNumer!$B$3:$C$16,2,0)</f>
        <v>1</v>
      </c>
      <c r="M550">
        <v>1</v>
      </c>
      <c r="N550" s="15">
        <v>46.126666666666665</v>
      </c>
      <c r="O550" s="4">
        <v>19.768571428571427</v>
      </c>
    </row>
    <row r="551" spans="1:15" x14ac:dyDescent="0.25">
      <c r="A551">
        <v>51</v>
      </c>
      <c r="B551">
        <v>140</v>
      </c>
      <c r="C551">
        <v>1</v>
      </c>
      <c r="D551">
        <v>2</v>
      </c>
      <c r="E551" s="19">
        <f>VLOOKUP(datos_transformados[[#This Row],[Tipo_Paquete]],pesosNumer!$B$3:$C$6,2,0)</f>
        <v>1</v>
      </c>
      <c r="F551" s="4">
        <v>1902.72</v>
      </c>
      <c r="G551">
        <f>VLOOKUP(datos_transformados[[#This Row],[Clase_Vuelo]],pesosNumer!$B$3:$C$9,2,0)</f>
        <v>1</v>
      </c>
      <c r="H551">
        <v>0</v>
      </c>
      <c r="I551">
        <f>VLOOKUP(datos_transformados[[#This Row],[Promocion_Aplicada]],pesosNumer!$B$3:$C$11,2,0)</f>
        <v>0</v>
      </c>
      <c r="J551">
        <f>VLOOKUP(datos_transformados[[#This Row],[Estado_Reserva]],pesosNumer!$B$3:$C$15,2,0)</f>
        <v>0</v>
      </c>
      <c r="K551">
        <f>VLOOKUP(datos_transformados[[#This Row],[Estacionalidad]],pesosNumer!$B$3:$C$16,2,0)</f>
        <v>1</v>
      </c>
      <c r="L551">
        <f>VLOOKUP(datos_transformados[[#This Row],[Cancelacion_reserva]],pesosNumer!$B$3:$C$16,2,0)</f>
        <v>1</v>
      </c>
      <c r="M551">
        <v>3</v>
      </c>
      <c r="N551" s="15">
        <v>951.36</v>
      </c>
      <c r="O551" s="4">
        <v>1902.72</v>
      </c>
    </row>
    <row r="552" spans="1:15" x14ac:dyDescent="0.25">
      <c r="A552">
        <v>62</v>
      </c>
      <c r="B552">
        <v>40</v>
      </c>
      <c r="C552">
        <v>10</v>
      </c>
      <c r="D552">
        <v>3</v>
      </c>
      <c r="E552" s="19">
        <f>VLOOKUP(datos_transformados[[#This Row],[Tipo_Paquete]],pesosNumer!$B$3:$C$6,2,0)</f>
        <v>1</v>
      </c>
      <c r="F552" s="4">
        <v>1986.53</v>
      </c>
      <c r="G552">
        <f>VLOOKUP(datos_transformados[[#This Row],[Clase_Vuelo]],pesosNumer!$B$3:$C$9,2,0)</f>
        <v>1</v>
      </c>
      <c r="H552">
        <v>9</v>
      </c>
      <c r="I552">
        <f>VLOOKUP(datos_transformados[[#This Row],[Promocion_Aplicada]],pesosNumer!$B$3:$C$11,2,0)</f>
        <v>1</v>
      </c>
      <c r="J552">
        <f>VLOOKUP(datos_transformados[[#This Row],[Estado_Reserva]],pesosNumer!$B$3:$C$15,2,0)</f>
        <v>0</v>
      </c>
      <c r="K552">
        <f>VLOOKUP(datos_transformados[[#This Row],[Estacionalidad]],pesosNumer!$B$3:$C$16,2,0)</f>
        <v>0</v>
      </c>
      <c r="L552">
        <f>VLOOKUP(datos_transformados[[#This Row],[Cancelacion_reserva]],pesosNumer!$B$3:$C$16,2,0)</f>
        <v>0</v>
      </c>
      <c r="M552">
        <v>1</v>
      </c>
      <c r="N552" s="15">
        <v>662.17666666666662</v>
      </c>
      <c r="O552" s="4">
        <v>198.65299999999999</v>
      </c>
    </row>
    <row r="553" spans="1:15" x14ac:dyDescent="0.25">
      <c r="A553">
        <v>64</v>
      </c>
      <c r="B553">
        <v>301</v>
      </c>
      <c r="C553">
        <v>9</v>
      </c>
      <c r="D553">
        <v>1</v>
      </c>
      <c r="E553" s="19">
        <f>VLOOKUP(datos_transformados[[#This Row],[Tipo_Paquete]],pesosNumer!$B$3:$C$6,2,0)</f>
        <v>1</v>
      </c>
      <c r="F553" s="4">
        <v>1334.82</v>
      </c>
      <c r="G553">
        <f>VLOOKUP(datos_transformados[[#This Row],[Clase_Vuelo]],pesosNumer!$B$3:$C$9,2,0)</f>
        <v>3</v>
      </c>
      <c r="H553">
        <v>8</v>
      </c>
      <c r="I553">
        <f>VLOOKUP(datos_transformados[[#This Row],[Promocion_Aplicada]],pesosNumer!$B$3:$C$11,2,0)</f>
        <v>0</v>
      </c>
      <c r="J553">
        <f>VLOOKUP(datos_transformados[[#This Row],[Estado_Reserva]],pesosNumer!$B$3:$C$15,2,0)</f>
        <v>-1</v>
      </c>
      <c r="K553">
        <f>VLOOKUP(datos_transformados[[#This Row],[Estacionalidad]],pesosNumer!$B$3:$C$16,2,0)</f>
        <v>1</v>
      </c>
      <c r="L553">
        <f>VLOOKUP(datos_transformados[[#This Row],[Cancelacion_reserva]],pesosNumer!$B$3:$C$16,2,0)</f>
        <v>1</v>
      </c>
      <c r="M553">
        <v>2</v>
      </c>
      <c r="N553" s="15">
        <v>1334.82</v>
      </c>
      <c r="O553" s="4">
        <v>148.31333333333333</v>
      </c>
    </row>
    <row r="554" spans="1:15" x14ac:dyDescent="0.25">
      <c r="A554">
        <v>64</v>
      </c>
      <c r="B554">
        <v>60</v>
      </c>
      <c r="C554">
        <v>13</v>
      </c>
      <c r="D554">
        <v>3</v>
      </c>
      <c r="E554" s="19">
        <f>VLOOKUP(datos_transformados[[#This Row],[Tipo_Paquete]],pesosNumer!$B$3:$C$6,2,0)</f>
        <v>1</v>
      </c>
      <c r="F554" s="4">
        <v>514.92999999999995</v>
      </c>
      <c r="G554">
        <f>VLOOKUP(datos_transformados[[#This Row],[Clase_Vuelo]],pesosNumer!$B$3:$C$9,2,0)</f>
        <v>1</v>
      </c>
      <c r="H554">
        <v>12</v>
      </c>
      <c r="I554">
        <f>VLOOKUP(datos_transformados[[#This Row],[Promocion_Aplicada]],pesosNumer!$B$3:$C$11,2,0)</f>
        <v>1</v>
      </c>
      <c r="J554">
        <f>VLOOKUP(datos_transformados[[#This Row],[Estado_Reserva]],pesosNumer!$B$3:$C$15,2,0)</f>
        <v>-1</v>
      </c>
      <c r="K554">
        <f>VLOOKUP(datos_transformados[[#This Row],[Estacionalidad]],pesosNumer!$B$3:$C$16,2,0)</f>
        <v>1</v>
      </c>
      <c r="L554">
        <f>VLOOKUP(datos_transformados[[#This Row],[Cancelacion_reserva]],pesosNumer!$B$3:$C$16,2,0)</f>
        <v>1</v>
      </c>
      <c r="M554">
        <v>3</v>
      </c>
      <c r="N554" s="15">
        <v>171.64333333333332</v>
      </c>
      <c r="O554" s="4">
        <v>39.61</v>
      </c>
    </row>
    <row r="555" spans="1:15" x14ac:dyDescent="0.25">
      <c r="A555">
        <v>24</v>
      </c>
      <c r="B555">
        <v>66</v>
      </c>
      <c r="C555">
        <v>2</v>
      </c>
      <c r="D555">
        <v>2</v>
      </c>
      <c r="E555" s="19">
        <f>VLOOKUP(datos_transformados[[#This Row],[Tipo_Paquete]],pesosNumer!$B$3:$C$6,2,0)</f>
        <v>2</v>
      </c>
      <c r="F555" s="4">
        <v>130.24</v>
      </c>
      <c r="G555">
        <f>VLOOKUP(datos_transformados[[#This Row],[Clase_Vuelo]],pesosNumer!$B$3:$C$9,2,0)</f>
        <v>3</v>
      </c>
      <c r="H555">
        <v>1</v>
      </c>
      <c r="I555">
        <f>VLOOKUP(datos_transformados[[#This Row],[Promocion_Aplicada]],pesosNumer!$B$3:$C$11,2,0)</f>
        <v>1</v>
      </c>
      <c r="J555">
        <f>VLOOKUP(datos_transformados[[#This Row],[Estado_Reserva]],pesosNumer!$B$3:$C$15,2,0)</f>
        <v>-1</v>
      </c>
      <c r="K555">
        <f>VLOOKUP(datos_transformados[[#This Row],[Estacionalidad]],pesosNumer!$B$3:$C$16,2,0)</f>
        <v>1</v>
      </c>
      <c r="L555">
        <f>VLOOKUP(datos_transformados[[#This Row],[Cancelacion_reserva]],pesosNumer!$B$3:$C$16,2,0)</f>
        <v>1</v>
      </c>
      <c r="M555">
        <v>2</v>
      </c>
      <c r="N555" s="15">
        <v>65.12</v>
      </c>
      <c r="O555" s="4">
        <v>65.12</v>
      </c>
    </row>
    <row r="556" spans="1:15" x14ac:dyDescent="0.25">
      <c r="A556">
        <v>25</v>
      </c>
      <c r="B556">
        <v>37</v>
      </c>
      <c r="C556">
        <v>1</v>
      </c>
      <c r="D556">
        <v>3</v>
      </c>
      <c r="E556" s="19">
        <f>VLOOKUP(datos_transformados[[#This Row],[Tipo_Paquete]],pesosNumer!$B$3:$C$6,2,0)</f>
        <v>1</v>
      </c>
      <c r="F556" s="4">
        <v>306.04000000000002</v>
      </c>
      <c r="G556">
        <f>VLOOKUP(datos_transformados[[#This Row],[Clase_Vuelo]],pesosNumer!$B$3:$C$9,2,0)</f>
        <v>1</v>
      </c>
      <c r="H556">
        <v>0</v>
      </c>
      <c r="I556">
        <f>VLOOKUP(datos_transformados[[#This Row],[Promocion_Aplicada]],pesosNumer!$B$3:$C$11,2,0)</f>
        <v>1</v>
      </c>
      <c r="J556">
        <f>VLOOKUP(datos_transformados[[#This Row],[Estado_Reserva]],pesosNumer!$B$3:$C$15,2,0)</f>
        <v>-1</v>
      </c>
      <c r="K556">
        <f>VLOOKUP(datos_transformados[[#This Row],[Estacionalidad]],pesosNumer!$B$3:$C$16,2,0)</f>
        <v>1</v>
      </c>
      <c r="L556">
        <f>VLOOKUP(datos_transformados[[#This Row],[Cancelacion_reserva]],pesosNumer!$B$3:$C$16,2,0)</f>
        <v>1</v>
      </c>
      <c r="M556">
        <v>5</v>
      </c>
      <c r="N556" s="15">
        <v>102.01333333333334</v>
      </c>
      <c r="O556" s="4">
        <v>306.04000000000002</v>
      </c>
    </row>
    <row r="557" spans="1:15" x14ac:dyDescent="0.25">
      <c r="A557">
        <v>37</v>
      </c>
      <c r="B557">
        <v>280</v>
      </c>
      <c r="C557">
        <v>5</v>
      </c>
      <c r="D557">
        <v>1</v>
      </c>
      <c r="E557" s="19">
        <f>VLOOKUP(datos_transformados[[#This Row],[Tipo_Paquete]],pesosNumer!$B$3:$C$6,2,0)</f>
        <v>3</v>
      </c>
      <c r="F557" s="4">
        <v>1948.12</v>
      </c>
      <c r="G557">
        <f>VLOOKUP(datos_transformados[[#This Row],[Clase_Vuelo]],pesosNumer!$B$3:$C$9,2,0)</f>
        <v>1</v>
      </c>
      <c r="H557">
        <v>4</v>
      </c>
      <c r="I557">
        <f>VLOOKUP(datos_transformados[[#This Row],[Promocion_Aplicada]],pesosNumer!$B$3:$C$11,2,0)</f>
        <v>0</v>
      </c>
      <c r="J557">
        <f>VLOOKUP(datos_transformados[[#This Row],[Estado_Reserva]],pesosNumer!$B$3:$C$15,2,0)</f>
        <v>1</v>
      </c>
      <c r="K557">
        <f>VLOOKUP(datos_transformados[[#This Row],[Estacionalidad]],pesosNumer!$B$3:$C$16,2,0)</f>
        <v>0</v>
      </c>
      <c r="L557">
        <f>VLOOKUP(datos_transformados[[#This Row],[Cancelacion_reserva]],pesosNumer!$B$3:$C$16,2,0)</f>
        <v>1</v>
      </c>
      <c r="M557">
        <v>2</v>
      </c>
      <c r="N557" s="15">
        <v>1948.12</v>
      </c>
      <c r="O557" s="4">
        <v>389.62399999999997</v>
      </c>
    </row>
    <row r="558" spans="1:15" x14ac:dyDescent="0.25">
      <c r="A558">
        <v>52</v>
      </c>
      <c r="B558">
        <v>64</v>
      </c>
      <c r="C558">
        <v>7</v>
      </c>
      <c r="D558">
        <v>3</v>
      </c>
      <c r="E558" s="19">
        <f>VLOOKUP(datos_transformados[[#This Row],[Tipo_Paquete]],pesosNumer!$B$3:$C$6,2,0)</f>
        <v>2</v>
      </c>
      <c r="F558" s="4">
        <v>1755.13</v>
      </c>
      <c r="G558">
        <f>VLOOKUP(datos_transformados[[#This Row],[Clase_Vuelo]],pesosNumer!$B$3:$C$9,2,0)</f>
        <v>2</v>
      </c>
      <c r="H558">
        <v>6</v>
      </c>
      <c r="I558">
        <f>VLOOKUP(datos_transformados[[#This Row],[Promocion_Aplicada]],pesosNumer!$B$3:$C$11,2,0)</f>
        <v>1</v>
      </c>
      <c r="J558">
        <f>VLOOKUP(datos_transformados[[#This Row],[Estado_Reserva]],pesosNumer!$B$3:$C$15,2,0)</f>
        <v>0</v>
      </c>
      <c r="K558">
        <f>VLOOKUP(datos_transformados[[#This Row],[Estacionalidad]],pesosNumer!$B$3:$C$16,2,0)</f>
        <v>0</v>
      </c>
      <c r="L558">
        <f>VLOOKUP(datos_transformados[[#This Row],[Cancelacion_reserva]],pesosNumer!$B$3:$C$16,2,0)</f>
        <v>0</v>
      </c>
      <c r="M558">
        <v>5</v>
      </c>
      <c r="N558" s="15">
        <v>585.04333333333341</v>
      </c>
      <c r="O558" s="4">
        <v>250.73285714285717</v>
      </c>
    </row>
    <row r="559" spans="1:15" x14ac:dyDescent="0.25">
      <c r="A559">
        <v>19</v>
      </c>
      <c r="B559">
        <v>198</v>
      </c>
      <c r="C559">
        <v>4</v>
      </c>
      <c r="D559">
        <v>4</v>
      </c>
      <c r="E559" s="19">
        <f>VLOOKUP(datos_transformados[[#This Row],[Tipo_Paquete]],pesosNumer!$B$3:$C$6,2,0)</f>
        <v>3</v>
      </c>
      <c r="F559" s="4">
        <v>1266.55</v>
      </c>
      <c r="G559">
        <f>VLOOKUP(datos_transformados[[#This Row],[Clase_Vuelo]],pesosNumer!$B$3:$C$9,2,0)</f>
        <v>1</v>
      </c>
      <c r="H559">
        <v>3</v>
      </c>
      <c r="I559">
        <f>VLOOKUP(datos_transformados[[#This Row],[Promocion_Aplicada]],pesosNumer!$B$3:$C$11,2,0)</f>
        <v>1</v>
      </c>
      <c r="J559">
        <f>VLOOKUP(datos_transformados[[#This Row],[Estado_Reserva]],pesosNumer!$B$3:$C$15,2,0)</f>
        <v>0</v>
      </c>
      <c r="K559">
        <f>VLOOKUP(datos_transformados[[#This Row],[Estacionalidad]],pesosNumer!$B$3:$C$16,2,0)</f>
        <v>0</v>
      </c>
      <c r="L559">
        <f>VLOOKUP(datos_transformados[[#This Row],[Cancelacion_reserva]],pesosNumer!$B$3:$C$16,2,0)</f>
        <v>0</v>
      </c>
      <c r="M559">
        <v>3</v>
      </c>
      <c r="N559" s="15">
        <v>316.63749999999999</v>
      </c>
      <c r="O559" s="4">
        <v>316.63749999999999</v>
      </c>
    </row>
    <row r="560" spans="1:15" x14ac:dyDescent="0.25">
      <c r="A560">
        <v>48</v>
      </c>
      <c r="B560">
        <v>163</v>
      </c>
      <c r="C560">
        <v>6</v>
      </c>
      <c r="D560">
        <v>2</v>
      </c>
      <c r="E560" s="19">
        <f>VLOOKUP(datos_transformados[[#This Row],[Tipo_Paquete]],pesosNumer!$B$3:$C$6,2,0)</f>
        <v>2</v>
      </c>
      <c r="F560" s="4">
        <v>1507.06</v>
      </c>
      <c r="G560">
        <f>VLOOKUP(datos_transformados[[#This Row],[Clase_Vuelo]],pesosNumer!$B$3:$C$9,2,0)</f>
        <v>1</v>
      </c>
      <c r="H560">
        <v>5</v>
      </c>
      <c r="I560">
        <f>VLOOKUP(datos_transformados[[#This Row],[Promocion_Aplicada]],pesosNumer!$B$3:$C$11,2,0)</f>
        <v>0</v>
      </c>
      <c r="J560">
        <f>VLOOKUP(datos_transformados[[#This Row],[Estado_Reserva]],pesosNumer!$B$3:$C$15,2,0)</f>
        <v>-1</v>
      </c>
      <c r="K560">
        <f>VLOOKUP(datos_transformados[[#This Row],[Estacionalidad]],pesosNumer!$B$3:$C$16,2,0)</f>
        <v>1</v>
      </c>
      <c r="L560">
        <f>VLOOKUP(datos_transformados[[#This Row],[Cancelacion_reserva]],pesosNumer!$B$3:$C$16,2,0)</f>
        <v>0</v>
      </c>
      <c r="M560">
        <v>2</v>
      </c>
      <c r="N560" s="15">
        <v>753.53</v>
      </c>
      <c r="O560" s="4">
        <v>251.17666666666665</v>
      </c>
    </row>
    <row r="561" spans="1:15" x14ac:dyDescent="0.25">
      <c r="A561">
        <v>55</v>
      </c>
      <c r="B561">
        <v>82</v>
      </c>
      <c r="C561">
        <v>9</v>
      </c>
      <c r="D561">
        <v>4</v>
      </c>
      <c r="E561" s="19">
        <f>VLOOKUP(datos_transformados[[#This Row],[Tipo_Paquete]],pesosNumer!$B$3:$C$6,2,0)</f>
        <v>2</v>
      </c>
      <c r="F561" s="4">
        <v>389.67</v>
      </c>
      <c r="G561">
        <f>VLOOKUP(datos_transformados[[#This Row],[Clase_Vuelo]],pesosNumer!$B$3:$C$9,2,0)</f>
        <v>3</v>
      </c>
      <c r="H561">
        <v>8</v>
      </c>
      <c r="I561">
        <f>VLOOKUP(datos_transformados[[#This Row],[Promocion_Aplicada]],pesosNumer!$B$3:$C$11,2,0)</f>
        <v>0</v>
      </c>
      <c r="J561">
        <f>VLOOKUP(datos_transformados[[#This Row],[Estado_Reserva]],pesosNumer!$B$3:$C$15,2,0)</f>
        <v>-1</v>
      </c>
      <c r="K561">
        <f>VLOOKUP(datos_transformados[[#This Row],[Estacionalidad]],pesosNumer!$B$3:$C$16,2,0)</f>
        <v>0</v>
      </c>
      <c r="L561">
        <f>VLOOKUP(datos_transformados[[#This Row],[Cancelacion_reserva]],pesosNumer!$B$3:$C$16,2,0)</f>
        <v>1</v>
      </c>
      <c r="M561">
        <v>3</v>
      </c>
      <c r="N561" s="15">
        <v>97.417500000000004</v>
      </c>
      <c r="O561" s="4">
        <v>43.296666666666667</v>
      </c>
    </row>
    <row r="562" spans="1:15" x14ac:dyDescent="0.25">
      <c r="A562">
        <v>59</v>
      </c>
      <c r="B562">
        <v>66</v>
      </c>
      <c r="C562">
        <v>4</v>
      </c>
      <c r="D562">
        <v>4</v>
      </c>
      <c r="E562" s="19">
        <f>VLOOKUP(datos_transformados[[#This Row],[Tipo_Paquete]],pesosNumer!$B$3:$C$6,2,0)</f>
        <v>1</v>
      </c>
      <c r="F562" s="4">
        <v>737.5</v>
      </c>
      <c r="G562">
        <f>VLOOKUP(datos_transformados[[#This Row],[Clase_Vuelo]],pesosNumer!$B$3:$C$9,2,0)</f>
        <v>3</v>
      </c>
      <c r="H562">
        <v>3</v>
      </c>
      <c r="I562">
        <f>VLOOKUP(datos_transformados[[#This Row],[Promocion_Aplicada]],pesosNumer!$B$3:$C$11,2,0)</f>
        <v>0</v>
      </c>
      <c r="J562">
        <f>VLOOKUP(datos_transformados[[#This Row],[Estado_Reserva]],pesosNumer!$B$3:$C$15,2,0)</f>
        <v>0</v>
      </c>
      <c r="K562">
        <f>VLOOKUP(datos_transformados[[#This Row],[Estacionalidad]],pesosNumer!$B$3:$C$16,2,0)</f>
        <v>0</v>
      </c>
      <c r="L562">
        <f>VLOOKUP(datos_transformados[[#This Row],[Cancelacion_reserva]],pesosNumer!$B$3:$C$16,2,0)</f>
        <v>0</v>
      </c>
      <c r="M562">
        <v>2</v>
      </c>
      <c r="N562" s="15">
        <v>184.375</v>
      </c>
      <c r="O562" s="4">
        <v>184.375</v>
      </c>
    </row>
    <row r="563" spans="1:15" x14ac:dyDescent="0.25">
      <c r="A563">
        <v>44</v>
      </c>
      <c r="B563">
        <v>20</v>
      </c>
      <c r="C563">
        <v>7</v>
      </c>
      <c r="D563">
        <v>1</v>
      </c>
      <c r="E563" s="19">
        <f>VLOOKUP(datos_transformados[[#This Row],[Tipo_Paquete]],pesosNumer!$B$3:$C$6,2,0)</f>
        <v>3</v>
      </c>
      <c r="F563" s="4">
        <v>1194.7</v>
      </c>
      <c r="G563">
        <f>VLOOKUP(datos_transformados[[#This Row],[Clase_Vuelo]],pesosNumer!$B$3:$C$9,2,0)</f>
        <v>3</v>
      </c>
      <c r="H563">
        <v>6</v>
      </c>
      <c r="I563">
        <f>VLOOKUP(datos_transformados[[#This Row],[Promocion_Aplicada]],pesosNumer!$B$3:$C$11,2,0)</f>
        <v>0</v>
      </c>
      <c r="J563">
        <f>VLOOKUP(datos_transformados[[#This Row],[Estado_Reserva]],pesosNumer!$B$3:$C$15,2,0)</f>
        <v>0</v>
      </c>
      <c r="K563">
        <f>VLOOKUP(datos_transformados[[#This Row],[Estacionalidad]],pesosNumer!$B$3:$C$16,2,0)</f>
        <v>0</v>
      </c>
      <c r="L563">
        <f>VLOOKUP(datos_transformados[[#This Row],[Cancelacion_reserva]],pesosNumer!$B$3:$C$16,2,0)</f>
        <v>0</v>
      </c>
      <c r="M563">
        <v>5</v>
      </c>
      <c r="N563" s="15">
        <v>1194.7</v>
      </c>
      <c r="O563" s="4">
        <v>170.67142857142858</v>
      </c>
    </row>
    <row r="564" spans="1:15" x14ac:dyDescent="0.25">
      <c r="A564">
        <v>57</v>
      </c>
      <c r="B564">
        <v>32</v>
      </c>
      <c r="C564">
        <v>3</v>
      </c>
      <c r="D564">
        <v>1</v>
      </c>
      <c r="E564" s="19">
        <f>VLOOKUP(datos_transformados[[#This Row],[Tipo_Paquete]],pesosNumer!$B$3:$C$6,2,0)</f>
        <v>2</v>
      </c>
      <c r="F564" s="4">
        <v>1615.97</v>
      </c>
      <c r="G564">
        <f>VLOOKUP(datos_transformados[[#This Row],[Clase_Vuelo]],pesosNumer!$B$3:$C$9,2,0)</f>
        <v>3</v>
      </c>
      <c r="H564">
        <v>2</v>
      </c>
      <c r="I564">
        <f>VLOOKUP(datos_transformados[[#This Row],[Promocion_Aplicada]],pesosNumer!$B$3:$C$11,2,0)</f>
        <v>0</v>
      </c>
      <c r="J564">
        <f>VLOOKUP(datos_transformados[[#This Row],[Estado_Reserva]],pesosNumer!$B$3:$C$15,2,0)</f>
        <v>0</v>
      </c>
      <c r="K564">
        <f>VLOOKUP(datos_transformados[[#This Row],[Estacionalidad]],pesosNumer!$B$3:$C$16,2,0)</f>
        <v>1</v>
      </c>
      <c r="L564">
        <f>VLOOKUP(datos_transformados[[#This Row],[Cancelacion_reserva]],pesosNumer!$B$3:$C$16,2,0)</f>
        <v>0</v>
      </c>
      <c r="M564">
        <v>4</v>
      </c>
      <c r="N564" s="15">
        <v>1615.97</v>
      </c>
      <c r="O564" s="4">
        <v>538.65666666666664</v>
      </c>
    </row>
    <row r="565" spans="1:15" x14ac:dyDescent="0.25">
      <c r="A565">
        <v>63</v>
      </c>
      <c r="B565">
        <v>107</v>
      </c>
      <c r="C565">
        <v>2</v>
      </c>
      <c r="D565">
        <v>2</v>
      </c>
      <c r="E565" s="19">
        <f>VLOOKUP(datos_transformados[[#This Row],[Tipo_Paquete]],pesosNumer!$B$3:$C$6,2,0)</f>
        <v>1</v>
      </c>
      <c r="F565" s="4">
        <v>1918.42</v>
      </c>
      <c r="G565">
        <f>VLOOKUP(datos_transformados[[#This Row],[Clase_Vuelo]],pesosNumer!$B$3:$C$9,2,0)</f>
        <v>1</v>
      </c>
      <c r="H565">
        <v>1</v>
      </c>
      <c r="I565">
        <f>VLOOKUP(datos_transformados[[#This Row],[Promocion_Aplicada]],pesosNumer!$B$3:$C$11,2,0)</f>
        <v>0</v>
      </c>
      <c r="J565">
        <f>VLOOKUP(datos_transformados[[#This Row],[Estado_Reserva]],pesosNumer!$B$3:$C$15,2,0)</f>
        <v>0</v>
      </c>
      <c r="K565">
        <f>VLOOKUP(datos_transformados[[#This Row],[Estacionalidad]],pesosNumer!$B$3:$C$16,2,0)</f>
        <v>0</v>
      </c>
      <c r="L565">
        <f>VLOOKUP(datos_transformados[[#This Row],[Cancelacion_reserva]],pesosNumer!$B$3:$C$16,2,0)</f>
        <v>0</v>
      </c>
      <c r="M565">
        <v>5</v>
      </c>
      <c r="N565" s="15">
        <v>959.21</v>
      </c>
      <c r="O565" s="4">
        <v>959.21</v>
      </c>
    </row>
    <row r="566" spans="1:15" x14ac:dyDescent="0.25">
      <c r="A566">
        <v>60</v>
      </c>
      <c r="B566">
        <v>29</v>
      </c>
      <c r="C566">
        <v>3</v>
      </c>
      <c r="D566">
        <v>2</v>
      </c>
      <c r="E566" s="19">
        <f>VLOOKUP(datos_transformados[[#This Row],[Tipo_Paquete]],pesosNumer!$B$3:$C$6,2,0)</f>
        <v>1</v>
      </c>
      <c r="F566" s="4">
        <v>921.47</v>
      </c>
      <c r="G566">
        <f>VLOOKUP(datos_transformados[[#This Row],[Clase_Vuelo]],pesosNumer!$B$3:$C$9,2,0)</f>
        <v>3</v>
      </c>
      <c r="H566">
        <v>2</v>
      </c>
      <c r="I566">
        <f>VLOOKUP(datos_transformados[[#This Row],[Promocion_Aplicada]],pesosNumer!$B$3:$C$11,2,0)</f>
        <v>0</v>
      </c>
      <c r="J566">
        <f>VLOOKUP(datos_transformados[[#This Row],[Estado_Reserva]],pesosNumer!$B$3:$C$15,2,0)</f>
        <v>0</v>
      </c>
      <c r="K566">
        <f>VLOOKUP(datos_transformados[[#This Row],[Estacionalidad]],pesosNumer!$B$3:$C$16,2,0)</f>
        <v>0</v>
      </c>
      <c r="L566">
        <f>VLOOKUP(datos_transformados[[#This Row],[Cancelacion_reserva]],pesosNumer!$B$3:$C$16,2,0)</f>
        <v>0</v>
      </c>
      <c r="M566">
        <v>4</v>
      </c>
      <c r="N566" s="15">
        <v>460.73500000000001</v>
      </c>
      <c r="O566" s="4">
        <v>307.15666666666669</v>
      </c>
    </row>
    <row r="567" spans="1:15" x14ac:dyDescent="0.25">
      <c r="A567">
        <v>54</v>
      </c>
      <c r="B567">
        <v>194</v>
      </c>
      <c r="C567">
        <v>6</v>
      </c>
      <c r="D567">
        <v>1</v>
      </c>
      <c r="E567" s="19">
        <f>VLOOKUP(datos_transformados[[#This Row],[Tipo_Paquete]],pesosNumer!$B$3:$C$6,2,0)</f>
        <v>2</v>
      </c>
      <c r="F567" s="4">
        <v>503.39</v>
      </c>
      <c r="G567">
        <f>VLOOKUP(datos_transformados[[#This Row],[Clase_Vuelo]],pesosNumer!$B$3:$C$9,2,0)</f>
        <v>2</v>
      </c>
      <c r="H567">
        <v>5</v>
      </c>
      <c r="I567">
        <f>VLOOKUP(datos_transformados[[#This Row],[Promocion_Aplicada]],pesosNumer!$B$3:$C$11,2,0)</f>
        <v>1</v>
      </c>
      <c r="J567">
        <f>VLOOKUP(datos_transformados[[#This Row],[Estado_Reserva]],pesosNumer!$B$3:$C$15,2,0)</f>
        <v>1</v>
      </c>
      <c r="K567">
        <f>VLOOKUP(datos_transformados[[#This Row],[Estacionalidad]],pesosNumer!$B$3:$C$16,2,0)</f>
        <v>0</v>
      </c>
      <c r="L567">
        <f>VLOOKUP(datos_transformados[[#This Row],[Cancelacion_reserva]],pesosNumer!$B$3:$C$16,2,0)</f>
        <v>1</v>
      </c>
      <c r="M567">
        <v>5</v>
      </c>
      <c r="N567" s="15">
        <v>503.39</v>
      </c>
      <c r="O567" s="4">
        <v>83.898333333333326</v>
      </c>
    </row>
    <row r="568" spans="1:15" x14ac:dyDescent="0.25">
      <c r="A568">
        <v>53</v>
      </c>
      <c r="B568">
        <v>228</v>
      </c>
      <c r="C568">
        <v>12</v>
      </c>
      <c r="D568">
        <v>1</v>
      </c>
      <c r="E568" s="19">
        <f>VLOOKUP(datos_transformados[[#This Row],[Tipo_Paquete]],pesosNumer!$B$3:$C$6,2,0)</f>
        <v>3</v>
      </c>
      <c r="F568" s="4">
        <v>839.82</v>
      </c>
      <c r="G568">
        <f>VLOOKUP(datos_transformados[[#This Row],[Clase_Vuelo]],pesosNumer!$B$3:$C$9,2,0)</f>
        <v>2</v>
      </c>
      <c r="H568">
        <v>11</v>
      </c>
      <c r="I568">
        <f>VLOOKUP(datos_transformados[[#This Row],[Promocion_Aplicada]],pesosNumer!$B$3:$C$11,2,0)</f>
        <v>1</v>
      </c>
      <c r="J568">
        <f>VLOOKUP(datos_transformados[[#This Row],[Estado_Reserva]],pesosNumer!$B$3:$C$15,2,0)</f>
        <v>0</v>
      </c>
      <c r="K568">
        <f>VLOOKUP(datos_transformados[[#This Row],[Estacionalidad]],pesosNumer!$B$3:$C$16,2,0)</f>
        <v>1</v>
      </c>
      <c r="L568">
        <f>VLOOKUP(datos_transformados[[#This Row],[Cancelacion_reserva]],pesosNumer!$B$3:$C$16,2,0)</f>
        <v>1</v>
      </c>
      <c r="M568">
        <v>5</v>
      </c>
      <c r="N568" s="15">
        <v>839.82</v>
      </c>
      <c r="O568" s="4">
        <v>69.984999999999999</v>
      </c>
    </row>
    <row r="569" spans="1:15" x14ac:dyDescent="0.25">
      <c r="A569">
        <v>60</v>
      </c>
      <c r="B569">
        <v>12</v>
      </c>
      <c r="C569">
        <v>7</v>
      </c>
      <c r="D569">
        <v>3</v>
      </c>
      <c r="E569" s="19">
        <f>VLOOKUP(datos_transformados[[#This Row],[Tipo_Paquete]],pesosNumer!$B$3:$C$6,2,0)</f>
        <v>3</v>
      </c>
      <c r="F569" s="4">
        <v>1808.48</v>
      </c>
      <c r="G569">
        <f>VLOOKUP(datos_transformados[[#This Row],[Clase_Vuelo]],pesosNumer!$B$3:$C$9,2,0)</f>
        <v>2</v>
      </c>
      <c r="H569">
        <v>6</v>
      </c>
      <c r="I569">
        <f>VLOOKUP(datos_transformados[[#This Row],[Promocion_Aplicada]],pesosNumer!$B$3:$C$11,2,0)</f>
        <v>0</v>
      </c>
      <c r="J569">
        <f>VLOOKUP(datos_transformados[[#This Row],[Estado_Reserva]],pesosNumer!$B$3:$C$15,2,0)</f>
        <v>1</v>
      </c>
      <c r="K569">
        <f>VLOOKUP(datos_transformados[[#This Row],[Estacionalidad]],pesosNumer!$B$3:$C$16,2,0)</f>
        <v>1</v>
      </c>
      <c r="L569">
        <f>VLOOKUP(datos_transformados[[#This Row],[Cancelacion_reserva]],pesosNumer!$B$3:$C$16,2,0)</f>
        <v>0</v>
      </c>
      <c r="M569">
        <v>2</v>
      </c>
      <c r="N569" s="15">
        <v>602.82666666666671</v>
      </c>
      <c r="O569" s="4">
        <v>258.35428571428571</v>
      </c>
    </row>
    <row r="570" spans="1:15" x14ac:dyDescent="0.25">
      <c r="A570">
        <v>18</v>
      </c>
      <c r="B570">
        <v>255</v>
      </c>
      <c r="C570">
        <v>5</v>
      </c>
      <c r="D570">
        <v>2</v>
      </c>
      <c r="E570" s="19">
        <f>VLOOKUP(datos_transformados[[#This Row],[Tipo_Paquete]],pesosNumer!$B$3:$C$6,2,0)</f>
        <v>3</v>
      </c>
      <c r="F570" s="4">
        <v>243.65</v>
      </c>
      <c r="G570">
        <f>VLOOKUP(datos_transformados[[#This Row],[Clase_Vuelo]],pesosNumer!$B$3:$C$9,2,0)</f>
        <v>1</v>
      </c>
      <c r="H570">
        <v>4</v>
      </c>
      <c r="I570">
        <f>VLOOKUP(datos_transformados[[#This Row],[Promocion_Aplicada]],pesosNumer!$B$3:$C$11,2,0)</f>
        <v>0</v>
      </c>
      <c r="J570">
        <f>VLOOKUP(datos_transformados[[#This Row],[Estado_Reserva]],pesosNumer!$B$3:$C$15,2,0)</f>
        <v>-1</v>
      </c>
      <c r="K570">
        <f>VLOOKUP(datos_transformados[[#This Row],[Estacionalidad]],pesosNumer!$B$3:$C$16,2,0)</f>
        <v>0</v>
      </c>
      <c r="L570">
        <f>VLOOKUP(datos_transformados[[#This Row],[Cancelacion_reserva]],pesosNumer!$B$3:$C$16,2,0)</f>
        <v>0</v>
      </c>
      <c r="M570">
        <v>4</v>
      </c>
      <c r="N570" s="15">
        <v>121.825</v>
      </c>
      <c r="O570" s="4">
        <v>48.730000000000004</v>
      </c>
    </row>
    <row r="571" spans="1:15" x14ac:dyDescent="0.25">
      <c r="A571">
        <v>51</v>
      </c>
      <c r="B571">
        <v>180</v>
      </c>
      <c r="C571">
        <v>7</v>
      </c>
      <c r="D571">
        <v>4</v>
      </c>
      <c r="E571" s="19">
        <f>VLOOKUP(datos_transformados[[#This Row],[Tipo_Paquete]],pesosNumer!$B$3:$C$6,2,0)</f>
        <v>1</v>
      </c>
      <c r="F571" s="4">
        <v>1137.73</v>
      </c>
      <c r="G571">
        <f>VLOOKUP(datos_transformados[[#This Row],[Clase_Vuelo]],pesosNumer!$B$3:$C$9,2,0)</f>
        <v>1</v>
      </c>
      <c r="H571">
        <v>6</v>
      </c>
      <c r="I571">
        <f>VLOOKUP(datos_transformados[[#This Row],[Promocion_Aplicada]],pesosNumer!$B$3:$C$11,2,0)</f>
        <v>1</v>
      </c>
      <c r="J571">
        <f>VLOOKUP(datos_transformados[[#This Row],[Estado_Reserva]],pesosNumer!$B$3:$C$15,2,0)</f>
        <v>-1</v>
      </c>
      <c r="K571">
        <f>VLOOKUP(datos_transformados[[#This Row],[Estacionalidad]],pesosNumer!$B$3:$C$16,2,0)</f>
        <v>0</v>
      </c>
      <c r="L571">
        <f>VLOOKUP(datos_transformados[[#This Row],[Cancelacion_reserva]],pesosNumer!$B$3:$C$16,2,0)</f>
        <v>1</v>
      </c>
      <c r="M571">
        <v>3</v>
      </c>
      <c r="N571" s="15">
        <v>284.4325</v>
      </c>
      <c r="O571" s="4">
        <v>162.53285714285715</v>
      </c>
    </row>
    <row r="572" spans="1:15" x14ac:dyDescent="0.25">
      <c r="A572">
        <v>44</v>
      </c>
      <c r="B572">
        <v>26</v>
      </c>
      <c r="C572">
        <v>14</v>
      </c>
      <c r="D572">
        <v>1</v>
      </c>
      <c r="E572" s="19">
        <f>VLOOKUP(datos_transformados[[#This Row],[Tipo_Paquete]],pesosNumer!$B$3:$C$6,2,0)</f>
        <v>1</v>
      </c>
      <c r="F572" s="4">
        <v>1687.01</v>
      </c>
      <c r="G572">
        <f>VLOOKUP(datos_transformados[[#This Row],[Clase_Vuelo]],pesosNumer!$B$3:$C$9,2,0)</f>
        <v>1</v>
      </c>
      <c r="H572">
        <v>13</v>
      </c>
      <c r="I572">
        <f>VLOOKUP(datos_transformados[[#This Row],[Promocion_Aplicada]],pesosNumer!$B$3:$C$11,2,0)</f>
        <v>1</v>
      </c>
      <c r="J572">
        <f>VLOOKUP(datos_transformados[[#This Row],[Estado_Reserva]],pesosNumer!$B$3:$C$15,2,0)</f>
        <v>-1</v>
      </c>
      <c r="K572">
        <f>VLOOKUP(datos_transformados[[#This Row],[Estacionalidad]],pesosNumer!$B$3:$C$16,2,0)</f>
        <v>1</v>
      </c>
      <c r="L572">
        <f>VLOOKUP(datos_transformados[[#This Row],[Cancelacion_reserva]],pesosNumer!$B$3:$C$16,2,0)</f>
        <v>0</v>
      </c>
      <c r="M572">
        <v>2</v>
      </c>
      <c r="N572" s="15">
        <v>1687.01</v>
      </c>
      <c r="O572" s="4">
        <v>120.50071428571428</v>
      </c>
    </row>
    <row r="573" spans="1:15" x14ac:dyDescent="0.25">
      <c r="A573">
        <v>33</v>
      </c>
      <c r="B573">
        <v>308</v>
      </c>
      <c r="C573">
        <v>4</v>
      </c>
      <c r="D573">
        <v>2</v>
      </c>
      <c r="E573" s="19">
        <f>VLOOKUP(datos_transformados[[#This Row],[Tipo_Paquete]],pesosNumer!$B$3:$C$6,2,0)</f>
        <v>1</v>
      </c>
      <c r="F573" s="4">
        <v>1575.77</v>
      </c>
      <c r="G573">
        <f>VLOOKUP(datos_transformados[[#This Row],[Clase_Vuelo]],pesosNumer!$B$3:$C$9,2,0)</f>
        <v>2</v>
      </c>
      <c r="H573">
        <v>3</v>
      </c>
      <c r="I573">
        <f>VLOOKUP(datos_transformados[[#This Row],[Promocion_Aplicada]],pesosNumer!$B$3:$C$11,2,0)</f>
        <v>1</v>
      </c>
      <c r="J573">
        <f>VLOOKUP(datos_transformados[[#This Row],[Estado_Reserva]],pesosNumer!$B$3:$C$15,2,0)</f>
        <v>-1</v>
      </c>
      <c r="K573">
        <f>VLOOKUP(datos_transformados[[#This Row],[Estacionalidad]],pesosNumer!$B$3:$C$16,2,0)</f>
        <v>0</v>
      </c>
      <c r="L573">
        <f>VLOOKUP(datos_transformados[[#This Row],[Cancelacion_reserva]],pesosNumer!$B$3:$C$16,2,0)</f>
        <v>1</v>
      </c>
      <c r="M573">
        <v>5</v>
      </c>
      <c r="N573" s="15">
        <v>787.88499999999999</v>
      </c>
      <c r="O573" s="4">
        <v>393.9425</v>
      </c>
    </row>
    <row r="574" spans="1:15" x14ac:dyDescent="0.25">
      <c r="A574">
        <v>25</v>
      </c>
      <c r="B574">
        <v>18</v>
      </c>
      <c r="C574">
        <v>8</v>
      </c>
      <c r="D574">
        <v>1</v>
      </c>
      <c r="E574" s="19">
        <f>VLOOKUP(datos_transformados[[#This Row],[Tipo_Paquete]],pesosNumer!$B$3:$C$6,2,0)</f>
        <v>3</v>
      </c>
      <c r="F574" s="4">
        <v>668.59</v>
      </c>
      <c r="G574">
        <f>VLOOKUP(datos_transformados[[#This Row],[Clase_Vuelo]],pesosNumer!$B$3:$C$9,2,0)</f>
        <v>2</v>
      </c>
      <c r="H574">
        <v>7</v>
      </c>
      <c r="I574">
        <f>VLOOKUP(datos_transformados[[#This Row],[Promocion_Aplicada]],pesosNumer!$B$3:$C$11,2,0)</f>
        <v>1</v>
      </c>
      <c r="J574">
        <f>VLOOKUP(datos_transformados[[#This Row],[Estado_Reserva]],pesosNumer!$B$3:$C$15,2,0)</f>
        <v>0</v>
      </c>
      <c r="K574">
        <f>VLOOKUP(datos_transformados[[#This Row],[Estacionalidad]],pesosNumer!$B$3:$C$16,2,0)</f>
        <v>0</v>
      </c>
      <c r="L574">
        <f>VLOOKUP(datos_transformados[[#This Row],[Cancelacion_reserva]],pesosNumer!$B$3:$C$16,2,0)</f>
        <v>1</v>
      </c>
      <c r="M574">
        <v>4</v>
      </c>
      <c r="N574" s="15">
        <v>668.59</v>
      </c>
      <c r="O574" s="4">
        <v>83.573750000000004</v>
      </c>
    </row>
    <row r="575" spans="1:15" x14ac:dyDescent="0.25">
      <c r="A575">
        <v>31</v>
      </c>
      <c r="B575">
        <v>237</v>
      </c>
      <c r="C575">
        <v>6</v>
      </c>
      <c r="D575">
        <v>3</v>
      </c>
      <c r="E575" s="19">
        <f>VLOOKUP(datos_transformados[[#This Row],[Tipo_Paquete]],pesosNumer!$B$3:$C$6,2,0)</f>
        <v>2</v>
      </c>
      <c r="F575" s="4">
        <v>1859.99</v>
      </c>
      <c r="G575">
        <f>VLOOKUP(datos_transformados[[#This Row],[Clase_Vuelo]],pesosNumer!$B$3:$C$9,2,0)</f>
        <v>1</v>
      </c>
      <c r="H575">
        <v>5</v>
      </c>
      <c r="I575">
        <f>VLOOKUP(datos_transformados[[#This Row],[Promocion_Aplicada]],pesosNumer!$B$3:$C$11,2,0)</f>
        <v>1</v>
      </c>
      <c r="J575">
        <f>VLOOKUP(datos_transformados[[#This Row],[Estado_Reserva]],pesosNumer!$B$3:$C$15,2,0)</f>
        <v>0</v>
      </c>
      <c r="K575">
        <f>VLOOKUP(datos_transformados[[#This Row],[Estacionalidad]],pesosNumer!$B$3:$C$16,2,0)</f>
        <v>0</v>
      </c>
      <c r="L575">
        <f>VLOOKUP(datos_transformados[[#This Row],[Cancelacion_reserva]],pesosNumer!$B$3:$C$16,2,0)</f>
        <v>0</v>
      </c>
      <c r="M575">
        <v>1</v>
      </c>
      <c r="N575" s="15">
        <v>619.99666666666667</v>
      </c>
      <c r="O575" s="4">
        <v>309.99833333333333</v>
      </c>
    </row>
    <row r="576" spans="1:15" x14ac:dyDescent="0.25">
      <c r="A576">
        <v>21</v>
      </c>
      <c r="B576">
        <v>59</v>
      </c>
      <c r="C576">
        <v>6</v>
      </c>
      <c r="D576">
        <v>3</v>
      </c>
      <c r="E576" s="19">
        <f>VLOOKUP(datos_transformados[[#This Row],[Tipo_Paquete]],pesosNumer!$B$3:$C$6,2,0)</f>
        <v>1</v>
      </c>
      <c r="F576" s="4">
        <v>1314.25</v>
      </c>
      <c r="G576">
        <f>VLOOKUP(datos_transformados[[#This Row],[Clase_Vuelo]],pesosNumer!$B$3:$C$9,2,0)</f>
        <v>1</v>
      </c>
      <c r="H576">
        <v>5</v>
      </c>
      <c r="I576">
        <f>VLOOKUP(datos_transformados[[#This Row],[Promocion_Aplicada]],pesosNumer!$B$3:$C$11,2,0)</f>
        <v>1</v>
      </c>
      <c r="J576">
        <f>VLOOKUP(datos_transformados[[#This Row],[Estado_Reserva]],pesosNumer!$B$3:$C$15,2,0)</f>
        <v>0</v>
      </c>
      <c r="K576">
        <f>VLOOKUP(datos_transformados[[#This Row],[Estacionalidad]],pesosNumer!$B$3:$C$16,2,0)</f>
        <v>0</v>
      </c>
      <c r="L576">
        <f>VLOOKUP(datos_transformados[[#This Row],[Cancelacion_reserva]],pesosNumer!$B$3:$C$16,2,0)</f>
        <v>0</v>
      </c>
      <c r="M576">
        <v>5</v>
      </c>
      <c r="N576" s="15">
        <v>438.08333333333331</v>
      </c>
      <c r="O576" s="4">
        <v>219.04166666666666</v>
      </c>
    </row>
    <row r="577" spans="1:15" x14ac:dyDescent="0.25">
      <c r="A577">
        <v>38</v>
      </c>
      <c r="B577">
        <v>92</v>
      </c>
      <c r="C577">
        <v>1</v>
      </c>
      <c r="D577">
        <v>2</v>
      </c>
      <c r="E577" s="19">
        <f>VLOOKUP(datos_transformados[[#This Row],[Tipo_Paquete]],pesosNumer!$B$3:$C$6,2,0)</f>
        <v>2</v>
      </c>
      <c r="F577" s="4">
        <v>448.51</v>
      </c>
      <c r="G577">
        <f>VLOOKUP(datos_transformados[[#This Row],[Clase_Vuelo]],pesosNumer!$B$3:$C$9,2,0)</f>
        <v>3</v>
      </c>
      <c r="H577">
        <v>0</v>
      </c>
      <c r="I577">
        <f>VLOOKUP(datos_transformados[[#This Row],[Promocion_Aplicada]],pesosNumer!$B$3:$C$11,2,0)</f>
        <v>0</v>
      </c>
      <c r="J577">
        <f>VLOOKUP(datos_transformados[[#This Row],[Estado_Reserva]],pesosNumer!$B$3:$C$15,2,0)</f>
        <v>0</v>
      </c>
      <c r="K577">
        <f>VLOOKUP(datos_transformados[[#This Row],[Estacionalidad]],pesosNumer!$B$3:$C$16,2,0)</f>
        <v>1</v>
      </c>
      <c r="L577">
        <f>VLOOKUP(datos_transformados[[#This Row],[Cancelacion_reserva]],pesosNumer!$B$3:$C$16,2,0)</f>
        <v>0</v>
      </c>
      <c r="M577">
        <v>2</v>
      </c>
      <c r="N577" s="15">
        <v>224.255</v>
      </c>
      <c r="O577" s="4">
        <v>448.51</v>
      </c>
    </row>
    <row r="578" spans="1:15" x14ac:dyDescent="0.25">
      <c r="A578">
        <v>27</v>
      </c>
      <c r="B578">
        <v>52</v>
      </c>
      <c r="C578">
        <v>12</v>
      </c>
      <c r="D578">
        <v>3</v>
      </c>
      <c r="E578" s="19">
        <f>VLOOKUP(datos_transformados[[#This Row],[Tipo_Paquete]],pesosNumer!$B$3:$C$6,2,0)</f>
        <v>3</v>
      </c>
      <c r="F578" s="4">
        <v>480</v>
      </c>
      <c r="G578">
        <f>VLOOKUP(datos_transformados[[#This Row],[Clase_Vuelo]],pesosNumer!$B$3:$C$9,2,0)</f>
        <v>3</v>
      </c>
      <c r="H578">
        <v>11</v>
      </c>
      <c r="I578">
        <f>VLOOKUP(datos_transformados[[#This Row],[Promocion_Aplicada]],pesosNumer!$B$3:$C$11,2,0)</f>
        <v>1</v>
      </c>
      <c r="J578">
        <f>VLOOKUP(datos_transformados[[#This Row],[Estado_Reserva]],pesosNumer!$B$3:$C$15,2,0)</f>
        <v>-1</v>
      </c>
      <c r="K578">
        <f>VLOOKUP(datos_transformados[[#This Row],[Estacionalidad]],pesosNumer!$B$3:$C$16,2,0)</f>
        <v>0</v>
      </c>
      <c r="L578">
        <f>VLOOKUP(datos_transformados[[#This Row],[Cancelacion_reserva]],pesosNumer!$B$3:$C$16,2,0)</f>
        <v>1</v>
      </c>
      <c r="M578">
        <v>3</v>
      </c>
      <c r="N578" s="15">
        <v>160</v>
      </c>
      <c r="O578" s="4">
        <v>40</v>
      </c>
    </row>
    <row r="579" spans="1:15" x14ac:dyDescent="0.25">
      <c r="A579">
        <v>35</v>
      </c>
      <c r="B579">
        <v>3</v>
      </c>
      <c r="C579">
        <v>14</v>
      </c>
      <c r="D579">
        <v>3</v>
      </c>
      <c r="E579" s="19">
        <f>VLOOKUP(datos_transformados[[#This Row],[Tipo_Paquete]],pesosNumer!$B$3:$C$6,2,0)</f>
        <v>3</v>
      </c>
      <c r="F579" s="4">
        <v>1796.29</v>
      </c>
      <c r="G579">
        <f>VLOOKUP(datos_transformados[[#This Row],[Clase_Vuelo]],pesosNumer!$B$3:$C$9,2,0)</f>
        <v>2</v>
      </c>
      <c r="H579">
        <v>13</v>
      </c>
      <c r="I579">
        <f>VLOOKUP(datos_transformados[[#This Row],[Promocion_Aplicada]],pesosNumer!$B$3:$C$11,2,0)</f>
        <v>1</v>
      </c>
      <c r="J579">
        <f>VLOOKUP(datos_transformados[[#This Row],[Estado_Reserva]],pesosNumer!$B$3:$C$15,2,0)</f>
        <v>1</v>
      </c>
      <c r="K579">
        <f>VLOOKUP(datos_transformados[[#This Row],[Estacionalidad]],pesosNumer!$B$3:$C$16,2,0)</f>
        <v>0</v>
      </c>
      <c r="L579">
        <f>VLOOKUP(datos_transformados[[#This Row],[Cancelacion_reserva]],pesosNumer!$B$3:$C$16,2,0)</f>
        <v>0</v>
      </c>
      <c r="M579">
        <v>3</v>
      </c>
      <c r="N579" s="15">
        <v>598.76333333333332</v>
      </c>
      <c r="O579" s="4">
        <v>128.30642857142857</v>
      </c>
    </row>
    <row r="580" spans="1:15" x14ac:dyDescent="0.25">
      <c r="A580">
        <v>48</v>
      </c>
      <c r="B580">
        <v>43</v>
      </c>
      <c r="C580">
        <v>1</v>
      </c>
      <c r="D580">
        <v>4</v>
      </c>
      <c r="E580" s="19">
        <f>VLOOKUP(datos_transformados[[#This Row],[Tipo_Paquete]],pesosNumer!$B$3:$C$6,2,0)</f>
        <v>2</v>
      </c>
      <c r="F580" s="4">
        <v>1816.16</v>
      </c>
      <c r="G580">
        <f>VLOOKUP(datos_transformados[[#This Row],[Clase_Vuelo]],pesosNumer!$B$3:$C$9,2,0)</f>
        <v>3</v>
      </c>
      <c r="H580">
        <v>0</v>
      </c>
      <c r="I580">
        <f>VLOOKUP(datos_transformados[[#This Row],[Promocion_Aplicada]],pesosNumer!$B$3:$C$11,2,0)</f>
        <v>0</v>
      </c>
      <c r="J580">
        <f>VLOOKUP(datos_transformados[[#This Row],[Estado_Reserva]],pesosNumer!$B$3:$C$15,2,0)</f>
        <v>-1</v>
      </c>
      <c r="K580">
        <f>VLOOKUP(datos_transformados[[#This Row],[Estacionalidad]],pesosNumer!$B$3:$C$16,2,0)</f>
        <v>0</v>
      </c>
      <c r="L580">
        <f>VLOOKUP(datos_transformados[[#This Row],[Cancelacion_reserva]],pesosNumer!$B$3:$C$16,2,0)</f>
        <v>1</v>
      </c>
      <c r="M580">
        <v>1</v>
      </c>
      <c r="N580" s="15">
        <v>454.04</v>
      </c>
      <c r="O580" s="4">
        <v>1816.16</v>
      </c>
    </row>
    <row r="581" spans="1:15" x14ac:dyDescent="0.25">
      <c r="A581">
        <v>40</v>
      </c>
      <c r="B581">
        <v>231</v>
      </c>
      <c r="C581">
        <v>1</v>
      </c>
      <c r="D581">
        <v>2</v>
      </c>
      <c r="E581" s="19">
        <f>VLOOKUP(datos_transformados[[#This Row],[Tipo_Paquete]],pesosNumer!$B$3:$C$6,2,0)</f>
        <v>1</v>
      </c>
      <c r="F581" s="4">
        <v>1808.86</v>
      </c>
      <c r="G581">
        <f>VLOOKUP(datos_transformados[[#This Row],[Clase_Vuelo]],pesosNumer!$B$3:$C$9,2,0)</f>
        <v>1</v>
      </c>
      <c r="H581">
        <v>0</v>
      </c>
      <c r="I581">
        <f>VLOOKUP(datos_transformados[[#This Row],[Promocion_Aplicada]],pesosNumer!$B$3:$C$11,2,0)</f>
        <v>1</v>
      </c>
      <c r="J581">
        <f>VLOOKUP(datos_transformados[[#This Row],[Estado_Reserva]],pesosNumer!$B$3:$C$15,2,0)</f>
        <v>-1</v>
      </c>
      <c r="K581">
        <f>VLOOKUP(datos_transformados[[#This Row],[Estacionalidad]],pesosNumer!$B$3:$C$16,2,0)</f>
        <v>0</v>
      </c>
      <c r="L581">
        <f>VLOOKUP(datos_transformados[[#This Row],[Cancelacion_reserva]],pesosNumer!$B$3:$C$16,2,0)</f>
        <v>1</v>
      </c>
      <c r="M581">
        <v>4</v>
      </c>
      <c r="N581" s="15">
        <v>904.43</v>
      </c>
      <c r="O581" s="4">
        <v>1808.86</v>
      </c>
    </row>
    <row r="582" spans="1:15" x14ac:dyDescent="0.25">
      <c r="A582">
        <v>65</v>
      </c>
      <c r="B582">
        <v>290</v>
      </c>
      <c r="C582">
        <v>13</v>
      </c>
      <c r="D582">
        <v>1</v>
      </c>
      <c r="E582" s="19">
        <f>VLOOKUP(datos_transformados[[#This Row],[Tipo_Paquete]],pesosNumer!$B$3:$C$6,2,0)</f>
        <v>2</v>
      </c>
      <c r="F582" s="4">
        <v>1108.31</v>
      </c>
      <c r="G582">
        <f>VLOOKUP(datos_transformados[[#This Row],[Clase_Vuelo]],pesosNumer!$B$3:$C$9,2,0)</f>
        <v>3</v>
      </c>
      <c r="H582">
        <v>12</v>
      </c>
      <c r="I582">
        <f>VLOOKUP(datos_transformados[[#This Row],[Promocion_Aplicada]],pesosNumer!$B$3:$C$11,2,0)</f>
        <v>1</v>
      </c>
      <c r="J582">
        <f>VLOOKUP(datos_transformados[[#This Row],[Estado_Reserva]],pesosNumer!$B$3:$C$15,2,0)</f>
        <v>-1</v>
      </c>
      <c r="K582">
        <f>VLOOKUP(datos_transformados[[#This Row],[Estacionalidad]],pesosNumer!$B$3:$C$16,2,0)</f>
        <v>0</v>
      </c>
      <c r="L582">
        <f>VLOOKUP(datos_transformados[[#This Row],[Cancelacion_reserva]],pesosNumer!$B$3:$C$16,2,0)</f>
        <v>0</v>
      </c>
      <c r="M582">
        <v>2</v>
      </c>
      <c r="N582" s="15">
        <v>1108.31</v>
      </c>
      <c r="O582" s="4">
        <v>85.254615384615377</v>
      </c>
    </row>
    <row r="583" spans="1:15" x14ac:dyDescent="0.25">
      <c r="A583">
        <v>40</v>
      </c>
      <c r="B583">
        <v>141</v>
      </c>
      <c r="C583">
        <v>12</v>
      </c>
      <c r="D583">
        <v>3</v>
      </c>
      <c r="E583" s="19">
        <f>VLOOKUP(datos_transformados[[#This Row],[Tipo_Paquete]],pesosNumer!$B$3:$C$6,2,0)</f>
        <v>1</v>
      </c>
      <c r="F583" s="4">
        <v>1520.61</v>
      </c>
      <c r="G583">
        <f>VLOOKUP(datos_transformados[[#This Row],[Clase_Vuelo]],pesosNumer!$B$3:$C$9,2,0)</f>
        <v>1</v>
      </c>
      <c r="H583">
        <v>11</v>
      </c>
      <c r="I583">
        <f>VLOOKUP(datos_transformados[[#This Row],[Promocion_Aplicada]],pesosNumer!$B$3:$C$11,2,0)</f>
        <v>0</v>
      </c>
      <c r="J583">
        <f>VLOOKUP(datos_transformados[[#This Row],[Estado_Reserva]],pesosNumer!$B$3:$C$15,2,0)</f>
        <v>-1</v>
      </c>
      <c r="K583">
        <f>VLOOKUP(datos_transformados[[#This Row],[Estacionalidad]],pesosNumer!$B$3:$C$16,2,0)</f>
        <v>1</v>
      </c>
      <c r="L583">
        <f>VLOOKUP(datos_transformados[[#This Row],[Cancelacion_reserva]],pesosNumer!$B$3:$C$16,2,0)</f>
        <v>0</v>
      </c>
      <c r="M583">
        <v>1</v>
      </c>
      <c r="N583" s="15">
        <v>506.86999999999995</v>
      </c>
      <c r="O583" s="4">
        <v>126.71749999999999</v>
      </c>
    </row>
    <row r="584" spans="1:15" x14ac:dyDescent="0.25">
      <c r="A584">
        <v>36</v>
      </c>
      <c r="B584">
        <v>115</v>
      </c>
      <c r="C584">
        <v>3</v>
      </c>
      <c r="D584">
        <v>2</v>
      </c>
      <c r="E584" s="19">
        <f>VLOOKUP(datos_transformados[[#This Row],[Tipo_Paquete]],pesosNumer!$B$3:$C$6,2,0)</f>
        <v>1</v>
      </c>
      <c r="F584" s="4">
        <v>853.14</v>
      </c>
      <c r="G584">
        <f>VLOOKUP(datos_transformados[[#This Row],[Clase_Vuelo]],pesosNumer!$B$3:$C$9,2,0)</f>
        <v>2</v>
      </c>
      <c r="H584">
        <v>2</v>
      </c>
      <c r="I584">
        <f>VLOOKUP(datos_transformados[[#This Row],[Promocion_Aplicada]],pesosNumer!$B$3:$C$11,2,0)</f>
        <v>0</v>
      </c>
      <c r="J584">
        <f>VLOOKUP(datos_transformados[[#This Row],[Estado_Reserva]],pesosNumer!$B$3:$C$15,2,0)</f>
        <v>0</v>
      </c>
      <c r="K584">
        <f>VLOOKUP(datos_transformados[[#This Row],[Estacionalidad]],pesosNumer!$B$3:$C$16,2,0)</f>
        <v>0</v>
      </c>
      <c r="L584">
        <f>VLOOKUP(datos_transformados[[#This Row],[Cancelacion_reserva]],pesosNumer!$B$3:$C$16,2,0)</f>
        <v>0</v>
      </c>
      <c r="M584">
        <v>5</v>
      </c>
      <c r="N584" s="15">
        <v>426.57</v>
      </c>
      <c r="O584" s="4">
        <v>284.38</v>
      </c>
    </row>
    <row r="585" spans="1:15" x14ac:dyDescent="0.25">
      <c r="A585">
        <v>48</v>
      </c>
      <c r="B585">
        <v>83</v>
      </c>
      <c r="C585">
        <v>10</v>
      </c>
      <c r="D585">
        <v>4</v>
      </c>
      <c r="E585" s="19">
        <f>VLOOKUP(datos_transformados[[#This Row],[Tipo_Paquete]],pesosNumer!$B$3:$C$6,2,0)</f>
        <v>2</v>
      </c>
      <c r="F585" s="4">
        <v>659.66</v>
      </c>
      <c r="G585">
        <f>VLOOKUP(datos_transformados[[#This Row],[Clase_Vuelo]],pesosNumer!$B$3:$C$9,2,0)</f>
        <v>2</v>
      </c>
      <c r="H585">
        <v>9</v>
      </c>
      <c r="I585">
        <f>VLOOKUP(datos_transformados[[#This Row],[Promocion_Aplicada]],pesosNumer!$B$3:$C$11,2,0)</f>
        <v>0</v>
      </c>
      <c r="J585">
        <f>VLOOKUP(datos_transformados[[#This Row],[Estado_Reserva]],pesosNumer!$B$3:$C$15,2,0)</f>
        <v>1</v>
      </c>
      <c r="K585">
        <f>VLOOKUP(datos_transformados[[#This Row],[Estacionalidad]],pesosNumer!$B$3:$C$16,2,0)</f>
        <v>1</v>
      </c>
      <c r="L585">
        <f>VLOOKUP(datos_transformados[[#This Row],[Cancelacion_reserva]],pesosNumer!$B$3:$C$16,2,0)</f>
        <v>0</v>
      </c>
      <c r="M585">
        <v>2</v>
      </c>
      <c r="N585" s="15">
        <v>164.91499999999999</v>
      </c>
      <c r="O585" s="4">
        <v>65.965999999999994</v>
      </c>
    </row>
    <row r="586" spans="1:15" x14ac:dyDescent="0.25">
      <c r="A586">
        <v>34</v>
      </c>
      <c r="B586">
        <v>70</v>
      </c>
      <c r="C586">
        <v>11</v>
      </c>
      <c r="D586">
        <v>4</v>
      </c>
      <c r="E586" s="19">
        <f>VLOOKUP(datos_transformados[[#This Row],[Tipo_Paquete]],pesosNumer!$B$3:$C$6,2,0)</f>
        <v>1</v>
      </c>
      <c r="F586" s="4">
        <v>834.6</v>
      </c>
      <c r="G586">
        <f>VLOOKUP(datos_transformados[[#This Row],[Clase_Vuelo]],pesosNumer!$B$3:$C$9,2,0)</f>
        <v>1</v>
      </c>
      <c r="H586">
        <v>10</v>
      </c>
      <c r="I586">
        <f>VLOOKUP(datos_transformados[[#This Row],[Promocion_Aplicada]],pesosNumer!$B$3:$C$11,2,0)</f>
        <v>1</v>
      </c>
      <c r="J586">
        <f>VLOOKUP(datos_transformados[[#This Row],[Estado_Reserva]],pesosNumer!$B$3:$C$15,2,0)</f>
        <v>0</v>
      </c>
      <c r="K586">
        <f>VLOOKUP(datos_transformados[[#This Row],[Estacionalidad]],pesosNumer!$B$3:$C$16,2,0)</f>
        <v>1</v>
      </c>
      <c r="L586">
        <f>VLOOKUP(datos_transformados[[#This Row],[Cancelacion_reserva]],pesosNumer!$B$3:$C$16,2,0)</f>
        <v>1</v>
      </c>
      <c r="M586">
        <v>5</v>
      </c>
      <c r="N586" s="15">
        <v>208.65</v>
      </c>
      <c r="O586" s="4">
        <v>75.872727272727275</v>
      </c>
    </row>
    <row r="587" spans="1:15" x14ac:dyDescent="0.25">
      <c r="A587">
        <v>31</v>
      </c>
      <c r="B587">
        <v>245</v>
      </c>
      <c r="C587">
        <v>14</v>
      </c>
      <c r="D587">
        <v>1</v>
      </c>
      <c r="E587" s="19">
        <f>VLOOKUP(datos_transformados[[#This Row],[Tipo_Paquete]],pesosNumer!$B$3:$C$6,2,0)</f>
        <v>3</v>
      </c>
      <c r="F587" s="4">
        <v>1081.3499999999999</v>
      </c>
      <c r="G587">
        <f>VLOOKUP(datos_transformados[[#This Row],[Clase_Vuelo]],pesosNumer!$B$3:$C$9,2,0)</f>
        <v>1</v>
      </c>
      <c r="H587">
        <v>13</v>
      </c>
      <c r="I587">
        <f>VLOOKUP(datos_transformados[[#This Row],[Promocion_Aplicada]],pesosNumer!$B$3:$C$11,2,0)</f>
        <v>0</v>
      </c>
      <c r="J587">
        <f>VLOOKUP(datos_transformados[[#This Row],[Estado_Reserva]],pesosNumer!$B$3:$C$15,2,0)</f>
        <v>0</v>
      </c>
      <c r="K587">
        <f>VLOOKUP(datos_transformados[[#This Row],[Estacionalidad]],pesosNumer!$B$3:$C$16,2,0)</f>
        <v>1</v>
      </c>
      <c r="L587">
        <f>VLOOKUP(datos_transformados[[#This Row],[Cancelacion_reserva]],pesosNumer!$B$3:$C$16,2,0)</f>
        <v>0</v>
      </c>
      <c r="M587">
        <v>5</v>
      </c>
      <c r="N587" s="15">
        <v>1081.3499999999999</v>
      </c>
      <c r="O587" s="4">
        <v>77.239285714285714</v>
      </c>
    </row>
    <row r="588" spans="1:15" x14ac:dyDescent="0.25">
      <c r="A588">
        <v>43</v>
      </c>
      <c r="B588">
        <v>102</v>
      </c>
      <c r="C588">
        <v>4</v>
      </c>
      <c r="D588">
        <v>1</v>
      </c>
      <c r="E588" s="19">
        <f>VLOOKUP(datos_transformados[[#This Row],[Tipo_Paquete]],pesosNumer!$B$3:$C$6,2,0)</f>
        <v>3</v>
      </c>
      <c r="F588" s="4">
        <v>201.44</v>
      </c>
      <c r="G588">
        <f>VLOOKUP(datos_transformados[[#This Row],[Clase_Vuelo]],pesosNumer!$B$3:$C$9,2,0)</f>
        <v>3</v>
      </c>
      <c r="H588">
        <v>3</v>
      </c>
      <c r="I588">
        <f>VLOOKUP(datos_transformados[[#This Row],[Promocion_Aplicada]],pesosNumer!$B$3:$C$11,2,0)</f>
        <v>1</v>
      </c>
      <c r="J588">
        <f>VLOOKUP(datos_transformados[[#This Row],[Estado_Reserva]],pesosNumer!$B$3:$C$15,2,0)</f>
        <v>1</v>
      </c>
      <c r="K588">
        <f>VLOOKUP(datos_transformados[[#This Row],[Estacionalidad]],pesosNumer!$B$3:$C$16,2,0)</f>
        <v>1</v>
      </c>
      <c r="L588">
        <f>VLOOKUP(datos_transformados[[#This Row],[Cancelacion_reserva]],pesosNumer!$B$3:$C$16,2,0)</f>
        <v>0</v>
      </c>
      <c r="M588">
        <v>1</v>
      </c>
      <c r="N588" s="15">
        <v>201.44</v>
      </c>
      <c r="O588" s="4">
        <v>50.36</v>
      </c>
    </row>
    <row r="589" spans="1:15" x14ac:dyDescent="0.25">
      <c r="A589">
        <v>34</v>
      </c>
      <c r="B589">
        <v>60</v>
      </c>
      <c r="C589">
        <v>9</v>
      </c>
      <c r="D589">
        <v>1</v>
      </c>
      <c r="E589" s="19">
        <f>VLOOKUP(datos_transformados[[#This Row],[Tipo_Paquete]],pesosNumer!$B$3:$C$6,2,0)</f>
        <v>2</v>
      </c>
      <c r="F589" s="4">
        <v>1102.26</v>
      </c>
      <c r="G589">
        <f>VLOOKUP(datos_transformados[[#This Row],[Clase_Vuelo]],pesosNumer!$B$3:$C$9,2,0)</f>
        <v>1</v>
      </c>
      <c r="H589">
        <v>8</v>
      </c>
      <c r="I589">
        <f>VLOOKUP(datos_transformados[[#This Row],[Promocion_Aplicada]],pesosNumer!$B$3:$C$11,2,0)</f>
        <v>1</v>
      </c>
      <c r="J589">
        <f>VLOOKUP(datos_transformados[[#This Row],[Estado_Reserva]],pesosNumer!$B$3:$C$15,2,0)</f>
        <v>0</v>
      </c>
      <c r="K589">
        <f>VLOOKUP(datos_transformados[[#This Row],[Estacionalidad]],pesosNumer!$B$3:$C$16,2,0)</f>
        <v>0</v>
      </c>
      <c r="L589">
        <f>VLOOKUP(datos_transformados[[#This Row],[Cancelacion_reserva]],pesosNumer!$B$3:$C$16,2,0)</f>
        <v>0</v>
      </c>
      <c r="M589">
        <v>4</v>
      </c>
      <c r="N589" s="15">
        <v>1102.26</v>
      </c>
      <c r="O589" s="4">
        <v>122.47333333333333</v>
      </c>
    </row>
    <row r="590" spans="1:15" x14ac:dyDescent="0.25">
      <c r="A590">
        <v>65</v>
      </c>
      <c r="B590">
        <v>180</v>
      </c>
      <c r="C590">
        <v>11</v>
      </c>
      <c r="D590">
        <v>3</v>
      </c>
      <c r="E590" s="19">
        <f>VLOOKUP(datos_transformados[[#This Row],[Tipo_Paquete]],pesosNumer!$B$3:$C$6,2,0)</f>
        <v>1</v>
      </c>
      <c r="F590" s="4">
        <v>1571.77</v>
      </c>
      <c r="G590">
        <f>VLOOKUP(datos_transformados[[#This Row],[Clase_Vuelo]],pesosNumer!$B$3:$C$9,2,0)</f>
        <v>1</v>
      </c>
      <c r="H590">
        <v>10</v>
      </c>
      <c r="I590">
        <f>VLOOKUP(datos_transformados[[#This Row],[Promocion_Aplicada]],pesosNumer!$B$3:$C$11,2,0)</f>
        <v>1</v>
      </c>
      <c r="J590">
        <f>VLOOKUP(datos_transformados[[#This Row],[Estado_Reserva]],pesosNumer!$B$3:$C$15,2,0)</f>
        <v>1</v>
      </c>
      <c r="K590">
        <f>VLOOKUP(datos_transformados[[#This Row],[Estacionalidad]],pesosNumer!$B$3:$C$16,2,0)</f>
        <v>0</v>
      </c>
      <c r="L590">
        <f>VLOOKUP(datos_transformados[[#This Row],[Cancelacion_reserva]],pesosNumer!$B$3:$C$16,2,0)</f>
        <v>0</v>
      </c>
      <c r="M590">
        <v>3</v>
      </c>
      <c r="N590" s="15">
        <v>523.92333333333329</v>
      </c>
      <c r="O590" s="4">
        <v>142.88818181818181</v>
      </c>
    </row>
    <row r="591" spans="1:15" x14ac:dyDescent="0.25">
      <c r="A591">
        <v>24</v>
      </c>
      <c r="B591">
        <v>8</v>
      </c>
      <c r="C591">
        <v>4</v>
      </c>
      <c r="D591">
        <v>3</v>
      </c>
      <c r="E591" s="19">
        <f>VLOOKUP(datos_transformados[[#This Row],[Tipo_Paquete]],pesosNumer!$B$3:$C$6,2,0)</f>
        <v>2</v>
      </c>
      <c r="F591" s="4">
        <v>423.88</v>
      </c>
      <c r="G591">
        <f>VLOOKUP(datos_transformados[[#This Row],[Clase_Vuelo]],pesosNumer!$B$3:$C$9,2,0)</f>
        <v>2</v>
      </c>
      <c r="H591">
        <v>3</v>
      </c>
      <c r="I591">
        <f>VLOOKUP(datos_transformados[[#This Row],[Promocion_Aplicada]],pesosNumer!$B$3:$C$11,2,0)</f>
        <v>1</v>
      </c>
      <c r="J591">
        <f>VLOOKUP(datos_transformados[[#This Row],[Estado_Reserva]],pesosNumer!$B$3:$C$15,2,0)</f>
        <v>-1</v>
      </c>
      <c r="K591">
        <f>VLOOKUP(datos_transformados[[#This Row],[Estacionalidad]],pesosNumer!$B$3:$C$16,2,0)</f>
        <v>1</v>
      </c>
      <c r="L591">
        <f>VLOOKUP(datos_transformados[[#This Row],[Cancelacion_reserva]],pesosNumer!$B$3:$C$16,2,0)</f>
        <v>1</v>
      </c>
      <c r="M591">
        <v>1</v>
      </c>
      <c r="N591" s="15">
        <v>141.29333333333332</v>
      </c>
      <c r="O591" s="4">
        <v>105.97</v>
      </c>
    </row>
    <row r="592" spans="1:15" x14ac:dyDescent="0.25">
      <c r="A592">
        <v>41</v>
      </c>
      <c r="B592">
        <v>90</v>
      </c>
      <c r="C592">
        <v>10</v>
      </c>
      <c r="D592">
        <v>2</v>
      </c>
      <c r="E592" s="19">
        <f>VLOOKUP(datos_transformados[[#This Row],[Tipo_Paquete]],pesosNumer!$B$3:$C$6,2,0)</f>
        <v>2</v>
      </c>
      <c r="F592" s="4">
        <v>551.73</v>
      </c>
      <c r="G592">
        <f>VLOOKUP(datos_transformados[[#This Row],[Clase_Vuelo]],pesosNumer!$B$3:$C$9,2,0)</f>
        <v>1</v>
      </c>
      <c r="H592">
        <v>9</v>
      </c>
      <c r="I592">
        <f>VLOOKUP(datos_transformados[[#This Row],[Promocion_Aplicada]],pesosNumer!$B$3:$C$11,2,0)</f>
        <v>0</v>
      </c>
      <c r="J592">
        <f>VLOOKUP(datos_transformados[[#This Row],[Estado_Reserva]],pesosNumer!$B$3:$C$15,2,0)</f>
        <v>-1</v>
      </c>
      <c r="K592">
        <f>VLOOKUP(datos_transformados[[#This Row],[Estacionalidad]],pesosNumer!$B$3:$C$16,2,0)</f>
        <v>1</v>
      </c>
      <c r="L592">
        <f>VLOOKUP(datos_transformados[[#This Row],[Cancelacion_reserva]],pesosNumer!$B$3:$C$16,2,0)</f>
        <v>1</v>
      </c>
      <c r="M592">
        <v>1</v>
      </c>
      <c r="N592" s="15">
        <v>275.86500000000001</v>
      </c>
      <c r="O592" s="4">
        <v>55.173000000000002</v>
      </c>
    </row>
    <row r="593" spans="1:15" x14ac:dyDescent="0.25">
      <c r="A593">
        <v>18</v>
      </c>
      <c r="B593">
        <v>149</v>
      </c>
      <c r="C593">
        <v>11</v>
      </c>
      <c r="D593">
        <v>1</v>
      </c>
      <c r="E593" s="19">
        <f>VLOOKUP(datos_transformados[[#This Row],[Tipo_Paquete]],pesosNumer!$B$3:$C$6,2,0)</f>
        <v>1</v>
      </c>
      <c r="F593" s="4">
        <v>1577.57</v>
      </c>
      <c r="G593">
        <f>VLOOKUP(datos_transformados[[#This Row],[Clase_Vuelo]],pesosNumer!$B$3:$C$9,2,0)</f>
        <v>3</v>
      </c>
      <c r="H593">
        <v>10</v>
      </c>
      <c r="I593">
        <f>VLOOKUP(datos_transformados[[#This Row],[Promocion_Aplicada]],pesosNumer!$B$3:$C$11,2,0)</f>
        <v>0</v>
      </c>
      <c r="J593">
        <f>VLOOKUP(datos_transformados[[#This Row],[Estado_Reserva]],pesosNumer!$B$3:$C$15,2,0)</f>
        <v>-1</v>
      </c>
      <c r="K593">
        <f>VLOOKUP(datos_transformados[[#This Row],[Estacionalidad]],pesosNumer!$B$3:$C$16,2,0)</f>
        <v>1</v>
      </c>
      <c r="L593">
        <f>VLOOKUP(datos_transformados[[#This Row],[Cancelacion_reserva]],pesosNumer!$B$3:$C$16,2,0)</f>
        <v>1</v>
      </c>
      <c r="M593">
        <v>3</v>
      </c>
      <c r="N593" s="15">
        <v>1577.57</v>
      </c>
      <c r="O593" s="4">
        <v>143.41545454545454</v>
      </c>
    </row>
    <row r="594" spans="1:15" x14ac:dyDescent="0.25">
      <c r="A594">
        <v>29</v>
      </c>
      <c r="B594">
        <v>58</v>
      </c>
      <c r="C594">
        <v>4</v>
      </c>
      <c r="D594">
        <v>3</v>
      </c>
      <c r="E594" s="19">
        <f>VLOOKUP(datos_transformados[[#This Row],[Tipo_Paquete]],pesosNumer!$B$3:$C$6,2,0)</f>
        <v>2</v>
      </c>
      <c r="F594" s="4">
        <v>1908.23</v>
      </c>
      <c r="G594">
        <f>VLOOKUP(datos_transformados[[#This Row],[Clase_Vuelo]],pesosNumer!$B$3:$C$9,2,0)</f>
        <v>1</v>
      </c>
      <c r="H594">
        <v>3</v>
      </c>
      <c r="I594">
        <f>VLOOKUP(datos_transformados[[#This Row],[Promocion_Aplicada]],pesosNumer!$B$3:$C$11,2,0)</f>
        <v>1</v>
      </c>
      <c r="J594">
        <f>VLOOKUP(datos_transformados[[#This Row],[Estado_Reserva]],pesosNumer!$B$3:$C$15,2,0)</f>
        <v>0</v>
      </c>
      <c r="K594">
        <f>VLOOKUP(datos_transformados[[#This Row],[Estacionalidad]],pesosNumer!$B$3:$C$16,2,0)</f>
        <v>1</v>
      </c>
      <c r="L594">
        <f>VLOOKUP(datos_transformados[[#This Row],[Cancelacion_reserva]],pesosNumer!$B$3:$C$16,2,0)</f>
        <v>1</v>
      </c>
      <c r="M594">
        <v>4</v>
      </c>
      <c r="N594" s="15">
        <v>636.07666666666671</v>
      </c>
      <c r="O594" s="4">
        <v>477.0575</v>
      </c>
    </row>
    <row r="595" spans="1:15" x14ac:dyDescent="0.25">
      <c r="A595">
        <v>50</v>
      </c>
      <c r="B595">
        <v>252</v>
      </c>
      <c r="C595">
        <v>7</v>
      </c>
      <c r="D595">
        <v>2</v>
      </c>
      <c r="E595" s="19">
        <f>VLOOKUP(datos_transformados[[#This Row],[Tipo_Paquete]],pesosNumer!$B$3:$C$6,2,0)</f>
        <v>1</v>
      </c>
      <c r="F595" s="4">
        <v>1252.9000000000001</v>
      </c>
      <c r="G595">
        <f>VLOOKUP(datos_transformados[[#This Row],[Clase_Vuelo]],pesosNumer!$B$3:$C$9,2,0)</f>
        <v>3</v>
      </c>
      <c r="H595">
        <v>6</v>
      </c>
      <c r="I595">
        <f>VLOOKUP(datos_transformados[[#This Row],[Promocion_Aplicada]],pesosNumer!$B$3:$C$11,2,0)</f>
        <v>0</v>
      </c>
      <c r="J595">
        <f>VLOOKUP(datos_transformados[[#This Row],[Estado_Reserva]],pesosNumer!$B$3:$C$15,2,0)</f>
        <v>0</v>
      </c>
      <c r="K595">
        <f>VLOOKUP(datos_transformados[[#This Row],[Estacionalidad]],pesosNumer!$B$3:$C$16,2,0)</f>
        <v>1</v>
      </c>
      <c r="L595">
        <f>VLOOKUP(datos_transformados[[#This Row],[Cancelacion_reserva]],pesosNumer!$B$3:$C$16,2,0)</f>
        <v>1</v>
      </c>
      <c r="M595">
        <v>3</v>
      </c>
      <c r="N595" s="15">
        <v>626.45000000000005</v>
      </c>
      <c r="O595" s="4">
        <v>178.98571428571429</v>
      </c>
    </row>
    <row r="596" spans="1:15" x14ac:dyDescent="0.25">
      <c r="A596">
        <v>48</v>
      </c>
      <c r="B596">
        <v>147</v>
      </c>
      <c r="C596">
        <v>14</v>
      </c>
      <c r="D596">
        <v>4</v>
      </c>
      <c r="E596" s="19">
        <f>VLOOKUP(datos_transformados[[#This Row],[Tipo_Paquete]],pesosNumer!$B$3:$C$6,2,0)</f>
        <v>3</v>
      </c>
      <c r="F596" s="4">
        <v>1440.93</v>
      </c>
      <c r="G596">
        <f>VLOOKUP(datos_transformados[[#This Row],[Clase_Vuelo]],pesosNumer!$B$3:$C$9,2,0)</f>
        <v>3</v>
      </c>
      <c r="H596">
        <v>13</v>
      </c>
      <c r="I596">
        <f>VLOOKUP(datos_transformados[[#This Row],[Promocion_Aplicada]],pesosNumer!$B$3:$C$11,2,0)</f>
        <v>1</v>
      </c>
      <c r="J596">
        <f>VLOOKUP(datos_transformados[[#This Row],[Estado_Reserva]],pesosNumer!$B$3:$C$15,2,0)</f>
        <v>0</v>
      </c>
      <c r="K596">
        <f>VLOOKUP(datos_transformados[[#This Row],[Estacionalidad]],pesosNumer!$B$3:$C$16,2,0)</f>
        <v>1</v>
      </c>
      <c r="L596">
        <f>VLOOKUP(datos_transformados[[#This Row],[Cancelacion_reserva]],pesosNumer!$B$3:$C$16,2,0)</f>
        <v>0</v>
      </c>
      <c r="M596">
        <v>4</v>
      </c>
      <c r="N596" s="15">
        <v>360.23250000000002</v>
      </c>
      <c r="O596" s="4">
        <v>102.92357142857144</v>
      </c>
    </row>
    <row r="597" spans="1:15" x14ac:dyDescent="0.25">
      <c r="A597">
        <v>59</v>
      </c>
      <c r="B597">
        <v>205</v>
      </c>
      <c r="C597">
        <v>1</v>
      </c>
      <c r="D597">
        <v>4</v>
      </c>
      <c r="E597" s="19">
        <f>VLOOKUP(datos_transformados[[#This Row],[Tipo_Paquete]],pesosNumer!$B$3:$C$6,2,0)</f>
        <v>3</v>
      </c>
      <c r="F597" s="4">
        <v>900.13</v>
      </c>
      <c r="G597">
        <f>VLOOKUP(datos_transformados[[#This Row],[Clase_Vuelo]],pesosNumer!$B$3:$C$9,2,0)</f>
        <v>2</v>
      </c>
      <c r="H597">
        <v>0</v>
      </c>
      <c r="I597">
        <f>VLOOKUP(datos_transformados[[#This Row],[Promocion_Aplicada]],pesosNumer!$B$3:$C$11,2,0)</f>
        <v>1</v>
      </c>
      <c r="J597">
        <f>VLOOKUP(datos_transformados[[#This Row],[Estado_Reserva]],pesosNumer!$B$3:$C$15,2,0)</f>
        <v>1</v>
      </c>
      <c r="K597">
        <f>VLOOKUP(datos_transformados[[#This Row],[Estacionalidad]],pesosNumer!$B$3:$C$16,2,0)</f>
        <v>0</v>
      </c>
      <c r="L597">
        <f>VLOOKUP(datos_transformados[[#This Row],[Cancelacion_reserva]],pesosNumer!$B$3:$C$16,2,0)</f>
        <v>1</v>
      </c>
      <c r="M597">
        <v>3</v>
      </c>
      <c r="N597" s="15">
        <v>225.0325</v>
      </c>
      <c r="O597" s="4">
        <v>900.13</v>
      </c>
    </row>
    <row r="598" spans="1:15" x14ac:dyDescent="0.25">
      <c r="A598">
        <v>54</v>
      </c>
      <c r="B598">
        <v>168</v>
      </c>
      <c r="C598">
        <v>11</v>
      </c>
      <c r="D598">
        <v>2</v>
      </c>
      <c r="E598" s="19">
        <f>VLOOKUP(datos_transformados[[#This Row],[Tipo_Paquete]],pesosNumer!$B$3:$C$6,2,0)</f>
        <v>1</v>
      </c>
      <c r="F598" s="4">
        <v>1606.42</v>
      </c>
      <c r="G598">
        <f>VLOOKUP(datos_transformados[[#This Row],[Clase_Vuelo]],pesosNumer!$B$3:$C$9,2,0)</f>
        <v>1</v>
      </c>
      <c r="H598">
        <v>10</v>
      </c>
      <c r="I598">
        <f>VLOOKUP(datos_transformados[[#This Row],[Promocion_Aplicada]],pesosNumer!$B$3:$C$11,2,0)</f>
        <v>1</v>
      </c>
      <c r="J598">
        <f>VLOOKUP(datos_transformados[[#This Row],[Estado_Reserva]],pesosNumer!$B$3:$C$15,2,0)</f>
        <v>0</v>
      </c>
      <c r="K598">
        <f>VLOOKUP(datos_transformados[[#This Row],[Estacionalidad]],pesosNumer!$B$3:$C$16,2,0)</f>
        <v>1</v>
      </c>
      <c r="L598">
        <f>VLOOKUP(datos_transformados[[#This Row],[Cancelacion_reserva]],pesosNumer!$B$3:$C$16,2,0)</f>
        <v>1</v>
      </c>
      <c r="M598">
        <v>4</v>
      </c>
      <c r="N598" s="15">
        <v>803.21</v>
      </c>
      <c r="O598" s="4">
        <v>146.03818181818181</v>
      </c>
    </row>
    <row r="599" spans="1:15" x14ac:dyDescent="0.25">
      <c r="A599">
        <v>26</v>
      </c>
      <c r="B599">
        <v>183</v>
      </c>
      <c r="C599">
        <v>11</v>
      </c>
      <c r="D599">
        <v>4</v>
      </c>
      <c r="E599" s="19">
        <f>VLOOKUP(datos_transformados[[#This Row],[Tipo_Paquete]],pesosNumer!$B$3:$C$6,2,0)</f>
        <v>2</v>
      </c>
      <c r="F599" s="4">
        <v>1268.25</v>
      </c>
      <c r="G599">
        <f>VLOOKUP(datos_transformados[[#This Row],[Clase_Vuelo]],pesosNumer!$B$3:$C$9,2,0)</f>
        <v>3</v>
      </c>
      <c r="H599">
        <v>10</v>
      </c>
      <c r="I599">
        <f>VLOOKUP(datos_transformados[[#This Row],[Promocion_Aplicada]],pesosNumer!$B$3:$C$11,2,0)</f>
        <v>0</v>
      </c>
      <c r="J599">
        <f>VLOOKUP(datos_transformados[[#This Row],[Estado_Reserva]],pesosNumer!$B$3:$C$15,2,0)</f>
        <v>-1</v>
      </c>
      <c r="K599">
        <f>VLOOKUP(datos_transformados[[#This Row],[Estacionalidad]],pesosNumer!$B$3:$C$16,2,0)</f>
        <v>1</v>
      </c>
      <c r="L599">
        <f>VLOOKUP(datos_transformados[[#This Row],[Cancelacion_reserva]],pesosNumer!$B$3:$C$16,2,0)</f>
        <v>1</v>
      </c>
      <c r="M599">
        <v>4</v>
      </c>
      <c r="N599" s="15">
        <v>317.0625</v>
      </c>
      <c r="O599" s="4">
        <v>115.29545454545455</v>
      </c>
    </row>
    <row r="600" spans="1:15" x14ac:dyDescent="0.25">
      <c r="A600">
        <v>62</v>
      </c>
      <c r="B600">
        <v>196</v>
      </c>
      <c r="C600">
        <v>10</v>
      </c>
      <c r="D600">
        <v>4</v>
      </c>
      <c r="E600" s="19">
        <f>VLOOKUP(datos_transformados[[#This Row],[Tipo_Paquete]],pesosNumer!$B$3:$C$6,2,0)</f>
        <v>2</v>
      </c>
      <c r="F600" s="4">
        <v>1934.98</v>
      </c>
      <c r="G600">
        <f>VLOOKUP(datos_transformados[[#This Row],[Clase_Vuelo]],pesosNumer!$B$3:$C$9,2,0)</f>
        <v>3</v>
      </c>
      <c r="H600">
        <v>9</v>
      </c>
      <c r="I600">
        <f>VLOOKUP(datos_transformados[[#This Row],[Promocion_Aplicada]],pesosNumer!$B$3:$C$11,2,0)</f>
        <v>0</v>
      </c>
      <c r="J600">
        <f>VLOOKUP(datos_transformados[[#This Row],[Estado_Reserva]],pesosNumer!$B$3:$C$15,2,0)</f>
        <v>0</v>
      </c>
      <c r="K600">
        <f>VLOOKUP(datos_transformados[[#This Row],[Estacionalidad]],pesosNumer!$B$3:$C$16,2,0)</f>
        <v>0</v>
      </c>
      <c r="L600">
        <f>VLOOKUP(datos_transformados[[#This Row],[Cancelacion_reserva]],pesosNumer!$B$3:$C$16,2,0)</f>
        <v>0</v>
      </c>
      <c r="M600">
        <v>2</v>
      </c>
      <c r="N600" s="15">
        <v>483.745</v>
      </c>
      <c r="O600" s="4">
        <v>193.49799999999999</v>
      </c>
    </row>
    <row r="601" spans="1:15" x14ac:dyDescent="0.25">
      <c r="A601">
        <v>51</v>
      </c>
      <c r="B601">
        <v>234</v>
      </c>
      <c r="C601">
        <v>4</v>
      </c>
      <c r="D601">
        <v>3</v>
      </c>
      <c r="E601" s="19">
        <f>VLOOKUP(datos_transformados[[#This Row],[Tipo_Paquete]],pesosNumer!$B$3:$C$6,2,0)</f>
        <v>3</v>
      </c>
      <c r="F601" s="4">
        <v>207.41</v>
      </c>
      <c r="G601">
        <f>VLOOKUP(datos_transformados[[#This Row],[Clase_Vuelo]],pesosNumer!$B$3:$C$9,2,0)</f>
        <v>1</v>
      </c>
      <c r="H601">
        <v>3</v>
      </c>
      <c r="I601">
        <f>VLOOKUP(datos_transformados[[#This Row],[Promocion_Aplicada]],pesosNumer!$B$3:$C$11,2,0)</f>
        <v>0</v>
      </c>
      <c r="J601">
        <f>VLOOKUP(datos_transformados[[#This Row],[Estado_Reserva]],pesosNumer!$B$3:$C$15,2,0)</f>
        <v>-1</v>
      </c>
      <c r="K601">
        <f>VLOOKUP(datos_transformados[[#This Row],[Estacionalidad]],pesosNumer!$B$3:$C$16,2,0)</f>
        <v>1</v>
      </c>
      <c r="L601">
        <f>VLOOKUP(datos_transformados[[#This Row],[Cancelacion_reserva]],pesosNumer!$B$3:$C$16,2,0)</f>
        <v>1</v>
      </c>
      <c r="M601">
        <v>3</v>
      </c>
      <c r="N601" s="15">
        <v>69.13666666666667</v>
      </c>
      <c r="O601" s="4">
        <v>51.852499999999999</v>
      </c>
    </row>
    <row r="602" spans="1:15" x14ac:dyDescent="0.25">
      <c r="A602">
        <v>34</v>
      </c>
      <c r="B602">
        <v>72</v>
      </c>
      <c r="C602">
        <v>2</v>
      </c>
      <c r="D602">
        <v>2</v>
      </c>
      <c r="E602" s="19">
        <f>VLOOKUP(datos_transformados[[#This Row],[Tipo_Paquete]],pesosNumer!$B$3:$C$6,2,0)</f>
        <v>1</v>
      </c>
      <c r="F602" s="4">
        <v>245.82</v>
      </c>
      <c r="G602">
        <f>VLOOKUP(datos_transformados[[#This Row],[Clase_Vuelo]],pesosNumer!$B$3:$C$9,2,0)</f>
        <v>3</v>
      </c>
      <c r="H602">
        <v>1</v>
      </c>
      <c r="I602">
        <f>VLOOKUP(datos_transformados[[#This Row],[Promocion_Aplicada]],pesosNumer!$B$3:$C$11,2,0)</f>
        <v>1</v>
      </c>
      <c r="J602">
        <f>VLOOKUP(datos_transformados[[#This Row],[Estado_Reserva]],pesosNumer!$B$3:$C$15,2,0)</f>
        <v>0</v>
      </c>
      <c r="K602">
        <f>VLOOKUP(datos_transformados[[#This Row],[Estacionalidad]],pesosNumer!$B$3:$C$16,2,0)</f>
        <v>1</v>
      </c>
      <c r="L602">
        <f>VLOOKUP(datos_transformados[[#This Row],[Cancelacion_reserva]],pesosNumer!$B$3:$C$16,2,0)</f>
        <v>1</v>
      </c>
      <c r="M602">
        <v>1</v>
      </c>
      <c r="N602" s="15">
        <v>122.91</v>
      </c>
      <c r="O602" s="4">
        <v>122.91</v>
      </c>
    </row>
    <row r="603" spans="1:15" x14ac:dyDescent="0.25">
      <c r="A603">
        <v>37</v>
      </c>
      <c r="B603">
        <v>159</v>
      </c>
      <c r="C603">
        <v>2</v>
      </c>
      <c r="D603">
        <v>3</v>
      </c>
      <c r="E603" s="19">
        <f>VLOOKUP(datos_transformados[[#This Row],[Tipo_Paquete]],pesosNumer!$B$3:$C$6,2,0)</f>
        <v>1</v>
      </c>
      <c r="F603" s="4">
        <v>1921.24</v>
      </c>
      <c r="G603">
        <f>VLOOKUP(datos_transformados[[#This Row],[Clase_Vuelo]],pesosNumer!$B$3:$C$9,2,0)</f>
        <v>1</v>
      </c>
      <c r="H603">
        <v>1</v>
      </c>
      <c r="I603">
        <f>VLOOKUP(datos_transformados[[#This Row],[Promocion_Aplicada]],pesosNumer!$B$3:$C$11,2,0)</f>
        <v>0</v>
      </c>
      <c r="J603">
        <f>VLOOKUP(datos_transformados[[#This Row],[Estado_Reserva]],pesosNumer!$B$3:$C$15,2,0)</f>
        <v>1</v>
      </c>
      <c r="K603">
        <f>VLOOKUP(datos_transformados[[#This Row],[Estacionalidad]],pesosNumer!$B$3:$C$16,2,0)</f>
        <v>1</v>
      </c>
      <c r="L603">
        <f>VLOOKUP(datos_transformados[[#This Row],[Cancelacion_reserva]],pesosNumer!$B$3:$C$16,2,0)</f>
        <v>1</v>
      </c>
      <c r="M603">
        <v>1</v>
      </c>
      <c r="N603" s="15">
        <v>640.4133333333333</v>
      </c>
      <c r="O603" s="4">
        <v>960.62</v>
      </c>
    </row>
    <row r="604" spans="1:15" x14ac:dyDescent="0.25">
      <c r="A604">
        <v>43</v>
      </c>
      <c r="B604">
        <v>329</v>
      </c>
      <c r="C604">
        <v>11</v>
      </c>
      <c r="D604">
        <v>4</v>
      </c>
      <c r="E604" s="19">
        <f>VLOOKUP(datos_transformados[[#This Row],[Tipo_Paquete]],pesosNumer!$B$3:$C$6,2,0)</f>
        <v>3</v>
      </c>
      <c r="F604" s="4">
        <v>1109.44</v>
      </c>
      <c r="G604">
        <f>VLOOKUP(datos_transformados[[#This Row],[Clase_Vuelo]],pesosNumer!$B$3:$C$9,2,0)</f>
        <v>1</v>
      </c>
      <c r="H604">
        <v>10</v>
      </c>
      <c r="I604">
        <f>VLOOKUP(datos_transformados[[#This Row],[Promocion_Aplicada]],pesosNumer!$B$3:$C$11,2,0)</f>
        <v>1</v>
      </c>
      <c r="J604">
        <f>VLOOKUP(datos_transformados[[#This Row],[Estado_Reserva]],pesosNumer!$B$3:$C$15,2,0)</f>
        <v>-1</v>
      </c>
      <c r="K604">
        <f>VLOOKUP(datos_transformados[[#This Row],[Estacionalidad]],pesosNumer!$B$3:$C$16,2,0)</f>
        <v>1</v>
      </c>
      <c r="L604">
        <f>VLOOKUP(datos_transformados[[#This Row],[Cancelacion_reserva]],pesosNumer!$B$3:$C$16,2,0)</f>
        <v>0</v>
      </c>
      <c r="M604">
        <v>1</v>
      </c>
      <c r="N604" s="15">
        <v>277.36</v>
      </c>
      <c r="O604" s="4">
        <v>100.85818181818182</v>
      </c>
    </row>
    <row r="605" spans="1:15" x14ac:dyDescent="0.25">
      <c r="A605">
        <v>51</v>
      </c>
      <c r="B605">
        <v>91</v>
      </c>
      <c r="C605">
        <v>10</v>
      </c>
      <c r="D605">
        <v>3</v>
      </c>
      <c r="E605" s="19">
        <f>VLOOKUP(datos_transformados[[#This Row],[Tipo_Paquete]],pesosNumer!$B$3:$C$6,2,0)</f>
        <v>2</v>
      </c>
      <c r="F605" s="4">
        <v>334.94</v>
      </c>
      <c r="G605">
        <f>VLOOKUP(datos_transformados[[#This Row],[Clase_Vuelo]],pesosNumer!$B$3:$C$9,2,0)</f>
        <v>1</v>
      </c>
      <c r="H605">
        <v>9</v>
      </c>
      <c r="I605">
        <f>VLOOKUP(datos_transformados[[#This Row],[Promocion_Aplicada]],pesosNumer!$B$3:$C$11,2,0)</f>
        <v>0</v>
      </c>
      <c r="J605">
        <f>VLOOKUP(datos_transformados[[#This Row],[Estado_Reserva]],pesosNumer!$B$3:$C$15,2,0)</f>
        <v>-1</v>
      </c>
      <c r="K605">
        <f>VLOOKUP(datos_transformados[[#This Row],[Estacionalidad]],pesosNumer!$B$3:$C$16,2,0)</f>
        <v>1</v>
      </c>
      <c r="L605">
        <f>VLOOKUP(datos_transformados[[#This Row],[Cancelacion_reserva]],pesosNumer!$B$3:$C$16,2,0)</f>
        <v>0</v>
      </c>
      <c r="M605">
        <v>2</v>
      </c>
      <c r="N605" s="15">
        <v>111.64666666666666</v>
      </c>
      <c r="O605" s="4">
        <v>33.494</v>
      </c>
    </row>
    <row r="606" spans="1:15" x14ac:dyDescent="0.25">
      <c r="A606">
        <v>55</v>
      </c>
      <c r="B606">
        <v>231</v>
      </c>
      <c r="C606">
        <v>6</v>
      </c>
      <c r="D606">
        <v>2</v>
      </c>
      <c r="E606" s="19">
        <f>VLOOKUP(datos_transformados[[#This Row],[Tipo_Paquete]],pesosNumer!$B$3:$C$6,2,0)</f>
        <v>1</v>
      </c>
      <c r="F606" s="4">
        <v>280.93</v>
      </c>
      <c r="G606">
        <f>VLOOKUP(datos_transformados[[#This Row],[Clase_Vuelo]],pesosNumer!$B$3:$C$9,2,0)</f>
        <v>2</v>
      </c>
      <c r="H606">
        <v>5</v>
      </c>
      <c r="I606">
        <f>VLOOKUP(datos_transformados[[#This Row],[Promocion_Aplicada]],pesosNumer!$B$3:$C$11,2,0)</f>
        <v>0</v>
      </c>
      <c r="J606">
        <f>VLOOKUP(datos_transformados[[#This Row],[Estado_Reserva]],pesosNumer!$B$3:$C$15,2,0)</f>
        <v>0</v>
      </c>
      <c r="K606">
        <f>VLOOKUP(datos_transformados[[#This Row],[Estacionalidad]],pesosNumer!$B$3:$C$16,2,0)</f>
        <v>1</v>
      </c>
      <c r="L606">
        <f>VLOOKUP(datos_transformados[[#This Row],[Cancelacion_reserva]],pesosNumer!$B$3:$C$16,2,0)</f>
        <v>1</v>
      </c>
      <c r="M606">
        <v>4</v>
      </c>
      <c r="N606" s="15">
        <v>140.465</v>
      </c>
      <c r="O606" s="4">
        <v>46.821666666666665</v>
      </c>
    </row>
    <row r="607" spans="1:15" x14ac:dyDescent="0.25">
      <c r="A607">
        <v>28</v>
      </c>
      <c r="B607">
        <v>0</v>
      </c>
      <c r="C607">
        <v>9</v>
      </c>
      <c r="D607">
        <v>2</v>
      </c>
      <c r="E607" s="19">
        <f>VLOOKUP(datos_transformados[[#This Row],[Tipo_Paquete]],pesosNumer!$B$3:$C$6,2,0)</f>
        <v>1</v>
      </c>
      <c r="F607" s="4">
        <v>1803.02</v>
      </c>
      <c r="G607">
        <f>VLOOKUP(datos_transformados[[#This Row],[Clase_Vuelo]],pesosNumer!$B$3:$C$9,2,0)</f>
        <v>3</v>
      </c>
      <c r="H607">
        <v>8</v>
      </c>
      <c r="I607">
        <f>VLOOKUP(datos_transformados[[#This Row],[Promocion_Aplicada]],pesosNumer!$B$3:$C$11,2,0)</f>
        <v>1</v>
      </c>
      <c r="J607">
        <f>VLOOKUP(datos_transformados[[#This Row],[Estado_Reserva]],pesosNumer!$B$3:$C$15,2,0)</f>
        <v>-1</v>
      </c>
      <c r="K607">
        <f>VLOOKUP(datos_transformados[[#This Row],[Estacionalidad]],pesosNumer!$B$3:$C$16,2,0)</f>
        <v>0</v>
      </c>
      <c r="L607">
        <f>VLOOKUP(datos_transformados[[#This Row],[Cancelacion_reserva]],pesosNumer!$B$3:$C$16,2,0)</f>
        <v>1</v>
      </c>
      <c r="M607">
        <v>4</v>
      </c>
      <c r="N607" s="15">
        <v>901.51</v>
      </c>
      <c r="O607" s="4">
        <v>200.33555555555554</v>
      </c>
    </row>
    <row r="608" spans="1:15" x14ac:dyDescent="0.25">
      <c r="A608">
        <v>23</v>
      </c>
      <c r="B608">
        <v>109</v>
      </c>
      <c r="C608">
        <v>6</v>
      </c>
      <c r="D608">
        <v>2</v>
      </c>
      <c r="E608" s="19">
        <f>VLOOKUP(datos_transformados[[#This Row],[Tipo_Paquete]],pesosNumer!$B$3:$C$6,2,0)</f>
        <v>1</v>
      </c>
      <c r="F608" s="4">
        <v>451.46</v>
      </c>
      <c r="G608">
        <f>VLOOKUP(datos_transformados[[#This Row],[Clase_Vuelo]],pesosNumer!$B$3:$C$9,2,0)</f>
        <v>1</v>
      </c>
      <c r="H608">
        <v>5</v>
      </c>
      <c r="I608">
        <f>VLOOKUP(datos_transformados[[#This Row],[Promocion_Aplicada]],pesosNumer!$B$3:$C$11,2,0)</f>
        <v>1</v>
      </c>
      <c r="J608">
        <f>VLOOKUP(datos_transformados[[#This Row],[Estado_Reserva]],pesosNumer!$B$3:$C$15,2,0)</f>
        <v>-1</v>
      </c>
      <c r="K608">
        <f>VLOOKUP(datos_transformados[[#This Row],[Estacionalidad]],pesosNumer!$B$3:$C$16,2,0)</f>
        <v>0</v>
      </c>
      <c r="L608">
        <f>VLOOKUP(datos_transformados[[#This Row],[Cancelacion_reserva]],pesosNumer!$B$3:$C$16,2,0)</f>
        <v>1</v>
      </c>
      <c r="M608">
        <v>3</v>
      </c>
      <c r="N608" s="15">
        <v>225.73</v>
      </c>
      <c r="O608" s="4">
        <v>75.243333333333325</v>
      </c>
    </row>
    <row r="609" spans="1:15" x14ac:dyDescent="0.25">
      <c r="A609">
        <v>31</v>
      </c>
      <c r="B609">
        <v>67</v>
      </c>
      <c r="C609">
        <v>11</v>
      </c>
      <c r="D609">
        <v>2</v>
      </c>
      <c r="E609" s="19">
        <f>VLOOKUP(datos_transformados[[#This Row],[Tipo_Paquete]],pesosNumer!$B$3:$C$6,2,0)</f>
        <v>1</v>
      </c>
      <c r="F609" s="4">
        <v>554.70000000000005</v>
      </c>
      <c r="G609">
        <f>VLOOKUP(datos_transformados[[#This Row],[Clase_Vuelo]],pesosNumer!$B$3:$C$9,2,0)</f>
        <v>1</v>
      </c>
      <c r="H609">
        <v>10</v>
      </c>
      <c r="I609">
        <f>VLOOKUP(datos_transformados[[#This Row],[Promocion_Aplicada]],pesosNumer!$B$3:$C$11,2,0)</f>
        <v>1</v>
      </c>
      <c r="J609">
        <f>VLOOKUP(datos_transformados[[#This Row],[Estado_Reserva]],pesosNumer!$B$3:$C$15,2,0)</f>
        <v>0</v>
      </c>
      <c r="K609">
        <f>VLOOKUP(datos_transformados[[#This Row],[Estacionalidad]],pesosNumer!$B$3:$C$16,2,0)</f>
        <v>0</v>
      </c>
      <c r="L609">
        <f>VLOOKUP(datos_transformados[[#This Row],[Cancelacion_reserva]],pesosNumer!$B$3:$C$16,2,0)</f>
        <v>0</v>
      </c>
      <c r="M609">
        <v>2</v>
      </c>
      <c r="N609" s="15">
        <v>277.35000000000002</v>
      </c>
      <c r="O609" s="4">
        <v>50.427272727272729</v>
      </c>
    </row>
    <row r="610" spans="1:15" x14ac:dyDescent="0.25">
      <c r="A610">
        <v>34</v>
      </c>
      <c r="B610">
        <v>86</v>
      </c>
      <c r="C610">
        <v>6</v>
      </c>
      <c r="D610">
        <v>4</v>
      </c>
      <c r="E610" s="19">
        <f>VLOOKUP(datos_transformados[[#This Row],[Tipo_Paquete]],pesosNumer!$B$3:$C$6,2,0)</f>
        <v>3</v>
      </c>
      <c r="F610" s="4">
        <v>142.30000000000001</v>
      </c>
      <c r="G610">
        <f>VLOOKUP(datos_transformados[[#This Row],[Clase_Vuelo]],pesosNumer!$B$3:$C$9,2,0)</f>
        <v>1</v>
      </c>
      <c r="H610">
        <v>5</v>
      </c>
      <c r="I610">
        <f>VLOOKUP(datos_transformados[[#This Row],[Promocion_Aplicada]],pesosNumer!$B$3:$C$11,2,0)</f>
        <v>1</v>
      </c>
      <c r="J610">
        <f>VLOOKUP(datos_transformados[[#This Row],[Estado_Reserva]],pesosNumer!$B$3:$C$15,2,0)</f>
        <v>-1</v>
      </c>
      <c r="K610">
        <f>VLOOKUP(datos_transformados[[#This Row],[Estacionalidad]],pesosNumer!$B$3:$C$16,2,0)</f>
        <v>0</v>
      </c>
      <c r="L610">
        <f>VLOOKUP(datos_transformados[[#This Row],[Cancelacion_reserva]],pesosNumer!$B$3:$C$16,2,0)</f>
        <v>1</v>
      </c>
      <c r="M610">
        <v>5</v>
      </c>
      <c r="N610" s="15">
        <v>35.575000000000003</v>
      </c>
      <c r="O610" s="4">
        <v>23.716666666666669</v>
      </c>
    </row>
    <row r="611" spans="1:15" x14ac:dyDescent="0.25">
      <c r="A611">
        <v>21</v>
      </c>
      <c r="B611">
        <v>74</v>
      </c>
      <c r="C611">
        <v>2</v>
      </c>
      <c r="D611">
        <v>1</v>
      </c>
      <c r="E611" s="19">
        <f>VLOOKUP(datos_transformados[[#This Row],[Tipo_Paquete]],pesosNumer!$B$3:$C$6,2,0)</f>
        <v>2</v>
      </c>
      <c r="F611" s="4">
        <v>1903.27</v>
      </c>
      <c r="G611">
        <f>VLOOKUP(datos_transformados[[#This Row],[Clase_Vuelo]],pesosNumer!$B$3:$C$9,2,0)</f>
        <v>1</v>
      </c>
      <c r="H611">
        <v>1</v>
      </c>
      <c r="I611">
        <f>VLOOKUP(datos_transformados[[#This Row],[Promocion_Aplicada]],pesosNumer!$B$3:$C$11,2,0)</f>
        <v>1</v>
      </c>
      <c r="J611">
        <f>VLOOKUP(datos_transformados[[#This Row],[Estado_Reserva]],pesosNumer!$B$3:$C$15,2,0)</f>
        <v>-1</v>
      </c>
      <c r="K611">
        <f>VLOOKUP(datos_transformados[[#This Row],[Estacionalidad]],pesosNumer!$B$3:$C$16,2,0)</f>
        <v>1</v>
      </c>
      <c r="L611">
        <f>VLOOKUP(datos_transformados[[#This Row],[Cancelacion_reserva]],pesosNumer!$B$3:$C$16,2,0)</f>
        <v>1</v>
      </c>
      <c r="M611">
        <v>3</v>
      </c>
      <c r="N611" s="15">
        <v>1903.27</v>
      </c>
      <c r="O611" s="4">
        <v>951.63499999999999</v>
      </c>
    </row>
    <row r="612" spans="1:15" x14ac:dyDescent="0.25">
      <c r="A612">
        <v>28</v>
      </c>
      <c r="B612">
        <v>1</v>
      </c>
      <c r="C612">
        <v>10</v>
      </c>
      <c r="D612">
        <v>1</v>
      </c>
      <c r="E612" s="19">
        <f>VLOOKUP(datos_transformados[[#This Row],[Tipo_Paquete]],pesosNumer!$B$3:$C$6,2,0)</f>
        <v>2</v>
      </c>
      <c r="F612" s="4">
        <v>1794.98</v>
      </c>
      <c r="G612">
        <f>VLOOKUP(datos_transformados[[#This Row],[Clase_Vuelo]],pesosNumer!$B$3:$C$9,2,0)</f>
        <v>2</v>
      </c>
      <c r="H612">
        <v>9</v>
      </c>
      <c r="I612">
        <f>VLOOKUP(datos_transformados[[#This Row],[Promocion_Aplicada]],pesosNumer!$B$3:$C$11,2,0)</f>
        <v>1</v>
      </c>
      <c r="J612">
        <f>VLOOKUP(datos_transformados[[#This Row],[Estado_Reserva]],pesosNumer!$B$3:$C$15,2,0)</f>
        <v>0</v>
      </c>
      <c r="K612">
        <f>VLOOKUP(datos_transformados[[#This Row],[Estacionalidad]],pesosNumer!$B$3:$C$16,2,0)</f>
        <v>0</v>
      </c>
      <c r="L612">
        <f>VLOOKUP(datos_transformados[[#This Row],[Cancelacion_reserva]],pesosNumer!$B$3:$C$16,2,0)</f>
        <v>0</v>
      </c>
      <c r="M612">
        <v>4</v>
      </c>
      <c r="N612" s="15">
        <v>1794.98</v>
      </c>
      <c r="O612" s="4">
        <v>179.49799999999999</v>
      </c>
    </row>
    <row r="613" spans="1:15" x14ac:dyDescent="0.25">
      <c r="A613">
        <v>24</v>
      </c>
      <c r="B613">
        <v>122</v>
      </c>
      <c r="C613">
        <v>6</v>
      </c>
      <c r="D613">
        <v>1</v>
      </c>
      <c r="E613" s="19">
        <f>VLOOKUP(datos_transformados[[#This Row],[Tipo_Paquete]],pesosNumer!$B$3:$C$6,2,0)</f>
        <v>2</v>
      </c>
      <c r="F613" s="4">
        <v>1823.44</v>
      </c>
      <c r="G613">
        <f>VLOOKUP(datos_transformados[[#This Row],[Clase_Vuelo]],pesosNumer!$B$3:$C$9,2,0)</f>
        <v>2</v>
      </c>
      <c r="H613">
        <v>5</v>
      </c>
      <c r="I613">
        <f>VLOOKUP(datos_transformados[[#This Row],[Promocion_Aplicada]],pesosNumer!$B$3:$C$11,2,0)</f>
        <v>1</v>
      </c>
      <c r="J613">
        <f>VLOOKUP(datos_transformados[[#This Row],[Estado_Reserva]],pesosNumer!$B$3:$C$15,2,0)</f>
        <v>-1</v>
      </c>
      <c r="K613">
        <f>VLOOKUP(datos_transformados[[#This Row],[Estacionalidad]],pesosNumer!$B$3:$C$16,2,0)</f>
        <v>1</v>
      </c>
      <c r="L613">
        <f>VLOOKUP(datos_transformados[[#This Row],[Cancelacion_reserva]],pesosNumer!$B$3:$C$16,2,0)</f>
        <v>1</v>
      </c>
      <c r="M613">
        <v>2</v>
      </c>
      <c r="N613" s="15">
        <v>1823.44</v>
      </c>
      <c r="O613" s="4">
        <v>303.90666666666669</v>
      </c>
    </row>
    <row r="614" spans="1:15" x14ac:dyDescent="0.25">
      <c r="A614">
        <v>43</v>
      </c>
      <c r="B614">
        <v>6</v>
      </c>
      <c r="C614">
        <v>6</v>
      </c>
      <c r="D614">
        <v>1</v>
      </c>
      <c r="E614" s="19">
        <f>VLOOKUP(datos_transformados[[#This Row],[Tipo_Paquete]],pesosNumer!$B$3:$C$6,2,0)</f>
        <v>3</v>
      </c>
      <c r="F614" s="4">
        <v>245.3</v>
      </c>
      <c r="G614">
        <f>VLOOKUP(datos_transformados[[#This Row],[Clase_Vuelo]],pesosNumer!$B$3:$C$9,2,0)</f>
        <v>3</v>
      </c>
      <c r="H614">
        <v>5</v>
      </c>
      <c r="I614">
        <f>VLOOKUP(datos_transformados[[#This Row],[Promocion_Aplicada]],pesosNumer!$B$3:$C$11,2,0)</f>
        <v>1</v>
      </c>
      <c r="J614">
        <f>VLOOKUP(datos_transformados[[#This Row],[Estado_Reserva]],pesosNumer!$B$3:$C$15,2,0)</f>
        <v>0</v>
      </c>
      <c r="K614">
        <f>VLOOKUP(datos_transformados[[#This Row],[Estacionalidad]],pesosNumer!$B$3:$C$16,2,0)</f>
        <v>1</v>
      </c>
      <c r="L614">
        <f>VLOOKUP(datos_transformados[[#This Row],[Cancelacion_reserva]],pesosNumer!$B$3:$C$16,2,0)</f>
        <v>0</v>
      </c>
      <c r="M614">
        <v>5</v>
      </c>
      <c r="N614" s="15">
        <v>245.3</v>
      </c>
      <c r="O614" s="4">
        <v>40.883333333333333</v>
      </c>
    </row>
    <row r="615" spans="1:15" x14ac:dyDescent="0.25">
      <c r="A615">
        <v>55</v>
      </c>
      <c r="B615">
        <v>107</v>
      </c>
      <c r="C615">
        <v>7</v>
      </c>
      <c r="D615">
        <v>2</v>
      </c>
      <c r="E615" s="19">
        <f>VLOOKUP(datos_transformados[[#This Row],[Tipo_Paquete]],pesosNumer!$B$3:$C$6,2,0)</f>
        <v>2</v>
      </c>
      <c r="F615" s="4">
        <v>1838.68</v>
      </c>
      <c r="G615">
        <f>VLOOKUP(datos_transformados[[#This Row],[Clase_Vuelo]],pesosNumer!$B$3:$C$9,2,0)</f>
        <v>1</v>
      </c>
      <c r="H615">
        <v>6</v>
      </c>
      <c r="I615">
        <f>VLOOKUP(datos_transformados[[#This Row],[Promocion_Aplicada]],pesosNumer!$B$3:$C$11,2,0)</f>
        <v>0</v>
      </c>
      <c r="J615">
        <f>VLOOKUP(datos_transformados[[#This Row],[Estado_Reserva]],pesosNumer!$B$3:$C$15,2,0)</f>
        <v>-1</v>
      </c>
      <c r="K615">
        <f>VLOOKUP(datos_transformados[[#This Row],[Estacionalidad]],pesosNumer!$B$3:$C$16,2,0)</f>
        <v>0</v>
      </c>
      <c r="L615">
        <f>VLOOKUP(datos_transformados[[#This Row],[Cancelacion_reserva]],pesosNumer!$B$3:$C$16,2,0)</f>
        <v>1</v>
      </c>
      <c r="M615">
        <v>1</v>
      </c>
      <c r="N615" s="15">
        <v>919.34</v>
      </c>
      <c r="O615" s="4">
        <v>262.66857142857145</v>
      </c>
    </row>
    <row r="616" spans="1:15" x14ac:dyDescent="0.25">
      <c r="A616">
        <v>36</v>
      </c>
      <c r="B616">
        <v>287</v>
      </c>
      <c r="C616">
        <v>6</v>
      </c>
      <c r="D616">
        <v>3</v>
      </c>
      <c r="E616" s="19">
        <f>VLOOKUP(datos_transformados[[#This Row],[Tipo_Paquete]],pesosNumer!$B$3:$C$6,2,0)</f>
        <v>2</v>
      </c>
      <c r="F616" s="4">
        <v>632.76</v>
      </c>
      <c r="G616">
        <f>VLOOKUP(datos_transformados[[#This Row],[Clase_Vuelo]],pesosNumer!$B$3:$C$9,2,0)</f>
        <v>2</v>
      </c>
      <c r="H616">
        <v>5</v>
      </c>
      <c r="I616">
        <f>VLOOKUP(datos_transformados[[#This Row],[Promocion_Aplicada]],pesosNumer!$B$3:$C$11,2,0)</f>
        <v>0</v>
      </c>
      <c r="J616">
        <f>VLOOKUP(datos_transformados[[#This Row],[Estado_Reserva]],pesosNumer!$B$3:$C$15,2,0)</f>
        <v>0</v>
      </c>
      <c r="K616">
        <f>VLOOKUP(datos_transformados[[#This Row],[Estacionalidad]],pesosNumer!$B$3:$C$16,2,0)</f>
        <v>1</v>
      </c>
      <c r="L616">
        <f>VLOOKUP(datos_transformados[[#This Row],[Cancelacion_reserva]],pesosNumer!$B$3:$C$16,2,0)</f>
        <v>0</v>
      </c>
      <c r="M616">
        <v>1</v>
      </c>
      <c r="N616" s="15">
        <v>210.92</v>
      </c>
      <c r="O616" s="4">
        <v>105.46</v>
      </c>
    </row>
    <row r="617" spans="1:15" x14ac:dyDescent="0.25">
      <c r="A617">
        <v>53</v>
      </c>
      <c r="B617">
        <v>65</v>
      </c>
      <c r="C617">
        <v>5</v>
      </c>
      <c r="D617">
        <v>4</v>
      </c>
      <c r="E617" s="19">
        <f>VLOOKUP(datos_transformados[[#This Row],[Tipo_Paquete]],pesosNumer!$B$3:$C$6,2,0)</f>
        <v>1</v>
      </c>
      <c r="F617" s="4">
        <v>1955.31</v>
      </c>
      <c r="G617">
        <f>VLOOKUP(datos_transformados[[#This Row],[Clase_Vuelo]],pesosNumer!$B$3:$C$9,2,0)</f>
        <v>3</v>
      </c>
      <c r="H617">
        <v>4</v>
      </c>
      <c r="I617">
        <f>VLOOKUP(datos_transformados[[#This Row],[Promocion_Aplicada]],pesosNumer!$B$3:$C$11,2,0)</f>
        <v>0</v>
      </c>
      <c r="J617">
        <f>VLOOKUP(datos_transformados[[#This Row],[Estado_Reserva]],pesosNumer!$B$3:$C$15,2,0)</f>
        <v>1</v>
      </c>
      <c r="K617">
        <f>VLOOKUP(datos_transformados[[#This Row],[Estacionalidad]],pesosNumer!$B$3:$C$16,2,0)</f>
        <v>0</v>
      </c>
      <c r="L617">
        <f>VLOOKUP(datos_transformados[[#This Row],[Cancelacion_reserva]],pesosNumer!$B$3:$C$16,2,0)</f>
        <v>1</v>
      </c>
      <c r="M617">
        <v>5</v>
      </c>
      <c r="N617" s="15">
        <v>488.82749999999999</v>
      </c>
      <c r="O617" s="4">
        <v>391.06200000000001</v>
      </c>
    </row>
    <row r="618" spans="1:15" x14ac:dyDescent="0.25">
      <c r="A618">
        <v>44</v>
      </c>
      <c r="B618">
        <v>80</v>
      </c>
      <c r="C618">
        <v>10</v>
      </c>
      <c r="D618">
        <v>3</v>
      </c>
      <c r="E618" s="19">
        <f>VLOOKUP(datos_transformados[[#This Row],[Tipo_Paquete]],pesosNumer!$B$3:$C$6,2,0)</f>
        <v>2</v>
      </c>
      <c r="F618" s="4">
        <v>1360.05</v>
      </c>
      <c r="G618">
        <f>VLOOKUP(datos_transformados[[#This Row],[Clase_Vuelo]],pesosNumer!$B$3:$C$9,2,0)</f>
        <v>2</v>
      </c>
      <c r="H618">
        <v>9</v>
      </c>
      <c r="I618">
        <f>VLOOKUP(datos_transformados[[#This Row],[Promocion_Aplicada]],pesosNumer!$B$3:$C$11,2,0)</f>
        <v>0</v>
      </c>
      <c r="J618">
        <f>VLOOKUP(datos_transformados[[#This Row],[Estado_Reserva]],pesosNumer!$B$3:$C$15,2,0)</f>
        <v>1</v>
      </c>
      <c r="K618">
        <f>VLOOKUP(datos_transformados[[#This Row],[Estacionalidad]],pesosNumer!$B$3:$C$16,2,0)</f>
        <v>1</v>
      </c>
      <c r="L618">
        <f>VLOOKUP(datos_transformados[[#This Row],[Cancelacion_reserva]],pesosNumer!$B$3:$C$16,2,0)</f>
        <v>1</v>
      </c>
      <c r="M618">
        <v>2</v>
      </c>
      <c r="N618" s="15">
        <v>453.34999999999997</v>
      </c>
      <c r="O618" s="4">
        <v>136.005</v>
      </c>
    </row>
    <row r="619" spans="1:15" x14ac:dyDescent="0.25">
      <c r="A619">
        <v>21</v>
      </c>
      <c r="B619">
        <v>4</v>
      </c>
      <c r="C619">
        <v>7</v>
      </c>
      <c r="D619">
        <v>1</v>
      </c>
      <c r="E619" s="19">
        <f>VLOOKUP(datos_transformados[[#This Row],[Tipo_Paquete]],pesosNumer!$B$3:$C$6,2,0)</f>
        <v>2</v>
      </c>
      <c r="F619" s="4">
        <v>415.43</v>
      </c>
      <c r="G619">
        <f>VLOOKUP(datos_transformados[[#This Row],[Clase_Vuelo]],pesosNumer!$B$3:$C$9,2,0)</f>
        <v>1</v>
      </c>
      <c r="H619">
        <v>6</v>
      </c>
      <c r="I619">
        <f>VLOOKUP(datos_transformados[[#This Row],[Promocion_Aplicada]],pesosNumer!$B$3:$C$11,2,0)</f>
        <v>0</v>
      </c>
      <c r="J619">
        <f>VLOOKUP(datos_transformados[[#This Row],[Estado_Reserva]],pesosNumer!$B$3:$C$15,2,0)</f>
        <v>0</v>
      </c>
      <c r="K619">
        <f>VLOOKUP(datos_transformados[[#This Row],[Estacionalidad]],pesosNumer!$B$3:$C$16,2,0)</f>
        <v>1</v>
      </c>
      <c r="L619">
        <f>VLOOKUP(datos_transformados[[#This Row],[Cancelacion_reserva]],pesosNumer!$B$3:$C$16,2,0)</f>
        <v>1</v>
      </c>
      <c r="M619">
        <v>4</v>
      </c>
      <c r="N619" s="15">
        <v>415.43</v>
      </c>
      <c r="O619" s="4">
        <v>59.347142857142856</v>
      </c>
    </row>
    <row r="620" spans="1:15" x14ac:dyDescent="0.25">
      <c r="A620">
        <v>59</v>
      </c>
      <c r="B620">
        <v>12</v>
      </c>
      <c r="C620">
        <v>1</v>
      </c>
      <c r="D620">
        <v>1</v>
      </c>
      <c r="E620" s="19">
        <f>VLOOKUP(datos_transformados[[#This Row],[Tipo_Paquete]],pesosNumer!$B$3:$C$6,2,0)</f>
        <v>2</v>
      </c>
      <c r="F620" s="4">
        <v>1985.25</v>
      </c>
      <c r="G620">
        <f>VLOOKUP(datos_transformados[[#This Row],[Clase_Vuelo]],pesosNumer!$B$3:$C$9,2,0)</f>
        <v>3</v>
      </c>
      <c r="H620">
        <v>0</v>
      </c>
      <c r="I620">
        <f>VLOOKUP(datos_transformados[[#This Row],[Promocion_Aplicada]],pesosNumer!$B$3:$C$11,2,0)</f>
        <v>0</v>
      </c>
      <c r="J620">
        <f>VLOOKUP(datos_transformados[[#This Row],[Estado_Reserva]],pesosNumer!$B$3:$C$15,2,0)</f>
        <v>0</v>
      </c>
      <c r="K620">
        <f>VLOOKUP(datos_transformados[[#This Row],[Estacionalidad]],pesosNumer!$B$3:$C$16,2,0)</f>
        <v>0</v>
      </c>
      <c r="L620">
        <f>VLOOKUP(datos_transformados[[#This Row],[Cancelacion_reserva]],pesosNumer!$B$3:$C$16,2,0)</f>
        <v>0</v>
      </c>
      <c r="M620">
        <v>5</v>
      </c>
      <c r="N620" s="15">
        <v>1985.25</v>
      </c>
      <c r="O620" s="4">
        <v>1985.25</v>
      </c>
    </row>
    <row r="621" spans="1:15" x14ac:dyDescent="0.25">
      <c r="A621">
        <v>57</v>
      </c>
      <c r="B621">
        <v>43</v>
      </c>
      <c r="C621">
        <v>2</v>
      </c>
      <c r="D621">
        <v>4</v>
      </c>
      <c r="E621" s="19">
        <f>VLOOKUP(datos_transformados[[#This Row],[Tipo_Paquete]],pesosNumer!$B$3:$C$6,2,0)</f>
        <v>2</v>
      </c>
      <c r="F621" s="4">
        <v>657.06</v>
      </c>
      <c r="G621">
        <f>VLOOKUP(datos_transformados[[#This Row],[Clase_Vuelo]],pesosNumer!$B$3:$C$9,2,0)</f>
        <v>3</v>
      </c>
      <c r="H621">
        <v>1</v>
      </c>
      <c r="I621">
        <f>VLOOKUP(datos_transformados[[#This Row],[Promocion_Aplicada]],pesosNumer!$B$3:$C$11,2,0)</f>
        <v>0</v>
      </c>
      <c r="J621">
        <f>VLOOKUP(datos_transformados[[#This Row],[Estado_Reserva]],pesosNumer!$B$3:$C$15,2,0)</f>
        <v>0</v>
      </c>
      <c r="K621">
        <f>VLOOKUP(datos_transformados[[#This Row],[Estacionalidad]],pesosNumer!$B$3:$C$16,2,0)</f>
        <v>0</v>
      </c>
      <c r="L621">
        <f>VLOOKUP(datos_transformados[[#This Row],[Cancelacion_reserva]],pesosNumer!$B$3:$C$16,2,0)</f>
        <v>1</v>
      </c>
      <c r="M621">
        <v>2</v>
      </c>
      <c r="N621" s="15">
        <v>164.26499999999999</v>
      </c>
      <c r="O621" s="4">
        <v>328.53</v>
      </c>
    </row>
    <row r="622" spans="1:15" x14ac:dyDescent="0.25">
      <c r="A622">
        <v>25</v>
      </c>
      <c r="B622">
        <v>198</v>
      </c>
      <c r="C622">
        <v>9</v>
      </c>
      <c r="D622">
        <v>1</v>
      </c>
      <c r="E622" s="19">
        <f>VLOOKUP(datos_transformados[[#This Row],[Tipo_Paquete]],pesosNumer!$B$3:$C$6,2,0)</f>
        <v>3</v>
      </c>
      <c r="F622" s="4">
        <v>429.39</v>
      </c>
      <c r="G622">
        <f>VLOOKUP(datos_transformados[[#This Row],[Clase_Vuelo]],pesosNumer!$B$3:$C$9,2,0)</f>
        <v>1</v>
      </c>
      <c r="H622">
        <v>8</v>
      </c>
      <c r="I622">
        <f>VLOOKUP(datos_transformados[[#This Row],[Promocion_Aplicada]],pesosNumer!$B$3:$C$11,2,0)</f>
        <v>1</v>
      </c>
      <c r="J622">
        <f>VLOOKUP(datos_transformados[[#This Row],[Estado_Reserva]],pesosNumer!$B$3:$C$15,2,0)</f>
        <v>1</v>
      </c>
      <c r="K622">
        <f>VLOOKUP(datos_transformados[[#This Row],[Estacionalidad]],pesosNumer!$B$3:$C$16,2,0)</f>
        <v>1</v>
      </c>
      <c r="L622">
        <f>VLOOKUP(datos_transformados[[#This Row],[Cancelacion_reserva]],pesosNumer!$B$3:$C$16,2,0)</f>
        <v>0</v>
      </c>
      <c r="M622">
        <v>2</v>
      </c>
      <c r="N622" s="15">
        <v>429.39</v>
      </c>
      <c r="O622" s="4">
        <v>47.71</v>
      </c>
    </row>
    <row r="623" spans="1:15" x14ac:dyDescent="0.25">
      <c r="A623">
        <v>38</v>
      </c>
      <c r="B623">
        <v>40</v>
      </c>
      <c r="C623">
        <v>4</v>
      </c>
      <c r="D623">
        <v>2</v>
      </c>
      <c r="E623" s="19">
        <f>VLOOKUP(datos_transformados[[#This Row],[Tipo_Paquete]],pesosNumer!$B$3:$C$6,2,0)</f>
        <v>3</v>
      </c>
      <c r="F623" s="4">
        <v>114.26</v>
      </c>
      <c r="G623">
        <f>VLOOKUP(datos_transformados[[#This Row],[Clase_Vuelo]],pesosNumer!$B$3:$C$9,2,0)</f>
        <v>1</v>
      </c>
      <c r="H623">
        <v>3</v>
      </c>
      <c r="I623">
        <f>VLOOKUP(datos_transformados[[#This Row],[Promocion_Aplicada]],pesosNumer!$B$3:$C$11,2,0)</f>
        <v>1</v>
      </c>
      <c r="J623">
        <f>VLOOKUP(datos_transformados[[#This Row],[Estado_Reserva]],pesosNumer!$B$3:$C$15,2,0)</f>
        <v>-1</v>
      </c>
      <c r="K623">
        <f>VLOOKUP(datos_transformados[[#This Row],[Estacionalidad]],pesosNumer!$B$3:$C$16,2,0)</f>
        <v>1</v>
      </c>
      <c r="L623">
        <f>VLOOKUP(datos_transformados[[#This Row],[Cancelacion_reserva]],pesosNumer!$B$3:$C$16,2,0)</f>
        <v>0</v>
      </c>
      <c r="M623">
        <v>2</v>
      </c>
      <c r="N623" s="15">
        <v>57.13</v>
      </c>
      <c r="O623" s="4">
        <v>28.565000000000001</v>
      </c>
    </row>
    <row r="624" spans="1:15" x14ac:dyDescent="0.25">
      <c r="A624">
        <v>36</v>
      </c>
      <c r="B624">
        <v>268</v>
      </c>
      <c r="C624">
        <v>11</v>
      </c>
      <c r="D624">
        <v>2</v>
      </c>
      <c r="E624" s="19">
        <f>VLOOKUP(datos_transformados[[#This Row],[Tipo_Paquete]],pesosNumer!$B$3:$C$6,2,0)</f>
        <v>3</v>
      </c>
      <c r="F624" s="4">
        <v>492.55</v>
      </c>
      <c r="G624">
        <f>VLOOKUP(datos_transformados[[#This Row],[Clase_Vuelo]],pesosNumer!$B$3:$C$9,2,0)</f>
        <v>3</v>
      </c>
      <c r="H624">
        <v>10</v>
      </c>
      <c r="I624">
        <f>VLOOKUP(datos_transformados[[#This Row],[Promocion_Aplicada]],pesosNumer!$B$3:$C$11,2,0)</f>
        <v>0</v>
      </c>
      <c r="J624">
        <f>VLOOKUP(datos_transformados[[#This Row],[Estado_Reserva]],pesosNumer!$B$3:$C$15,2,0)</f>
        <v>-1</v>
      </c>
      <c r="K624">
        <f>VLOOKUP(datos_transformados[[#This Row],[Estacionalidad]],pesosNumer!$B$3:$C$16,2,0)</f>
        <v>1</v>
      </c>
      <c r="L624">
        <f>VLOOKUP(datos_transformados[[#This Row],[Cancelacion_reserva]],pesosNumer!$B$3:$C$16,2,0)</f>
        <v>1</v>
      </c>
      <c r="M624">
        <v>2</v>
      </c>
      <c r="N624" s="15">
        <v>246.27500000000001</v>
      </c>
      <c r="O624" s="4">
        <v>44.777272727272731</v>
      </c>
    </row>
    <row r="625" spans="1:15" x14ac:dyDescent="0.25">
      <c r="A625">
        <v>65</v>
      </c>
      <c r="B625">
        <v>1</v>
      </c>
      <c r="C625">
        <v>8</v>
      </c>
      <c r="D625">
        <v>4</v>
      </c>
      <c r="E625" s="19">
        <f>VLOOKUP(datos_transformados[[#This Row],[Tipo_Paquete]],pesosNumer!$B$3:$C$6,2,0)</f>
        <v>1</v>
      </c>
      <c r="F625" s="4">
        <v>1451.46</v>
      </c>
      <c r="G625">
        <f>VLOOKUP(datos_transformados[[#This Row],[Clase_Vuelo]],pesosNumer!$B$3:$C$9,2,0)</f>
        <v>3</v>
      </c>
      <c r="H625">
        <v>7</v>
      </c>
      <c r="I625">
        <f>VLOOKUP(datos_transformados[[#This Row],[Promocion_Aplicada]],pesosNumer!$B$3:$C$11,2,0)</f>
        <v>0</v>
      </c>
      <c r="J625">
        <f>VLOOKUP(datos_transformados[[#This Row],[Estado_Reserva]],pesosNumer!$B$3:$C$15,2,0)</f>
        <v>0</v>
      </c>
      <c r="K625">
        <f>VLOOKUP(datos_transformados[[#This Row],[Estacionalidad]],pesosNumer!$B$3:$C$16,2,0)</f>
        <v>0</v>
      </c>
      <c r="L625">
        <f>VLOOKUP(datos_transformados[[#This Row],[Cancelacion_reserva]],pesosNumer!$B$3:$C$16,2,0)</f>
        <v>0</v>
      </c>
      <c r="M625">
        <v>2</v>
      </c>
      <c r="N625" s="15">
        <v>362.86500000000001</v>
      </c>
      <c r="O625" s="4">
        <v>181.4325</v>
      </c>
    </row>
    <row r="626" spans="1:15" x14ac:dyDescent="0.25">
      <c r="A626">
        <v>46</v>
      </c>
      <c r="B626">
        <v>196</v>
      </c>
      <c r="C626">
        <v>2</v>
      </c>
      <c r="D626">
        <v>2</v>
      </c>
      <c r="E626" s="19">
        <f>VLOOKUP(datos_transformados[[#This Row],[Tipo_Paquete]],pesosNumer!$B$3:$C$6,2,0)</f>
        <v>2</v>
      </c>
      <c r="F626" s="4">
        <v>1561.43</v>
      </c>
      <c r="G626">
        <f>VLOOKUP(datos_transformados[[#This Row],[Clase_Vuelo]],pesosNumer!$B$3:$C$9,2,0)</f>
        <v>3</v>
      </c>
      <c r="H626">
        <v>1</v>
      </c>
      <c r="I626">
        <f>VLOOKUP(datos_transformados[[#This Row],[Promocion_Aplicada]],pesosNumer!$B$3:$C$11,2,0)</f>
        <v>1</v>
      </c>
      <c r="J626">
        <f>VLOOKUP(datos_transformados[[#This Row],[Estado_Reserva]],pesosNumer!$B$3:$C$15,2,0)</f>
        <v>-1</v>
      </c>
      <c r="K626">
        <f>VLOOKUP(datos_transformados[[#This Row],[Estacionalidad]],pesosNumer!$B$3:$C$16,2,0)</f>
        <v>0</v>
      </c>
      <c r="L626">
        <f>VLOOKUP(datos_transformados[[#This Row],[Cancelacion_reserva]],pesosNumer!$B$3:$C$16,2,0)</f>
        <v>1</v>
      </c>
      <c r="M626">
        <v>1</v>
      </c>
      <c r="N626" s="15">
        <v>780.71500000000003</v>
      </c>
      <c r="O626" s="4">
        <v>780.71500000000003</v>
      </c>
    </row>
    <row r="627" spans="1:15" x14ac:dyDescent="0.25">
      <c r="A627">
        <v>62</v>
      </c>
      <c r="B627">
        <v>153</v>
      </c>
      <c r="C627">
        <v>1</v>
      </c>
      <c r="D627">
        <v>2</v>
      </c>
      <c r="E627" s="19">
        <f>VLOOKUP(datos_transformados[[#This Row],[Tipo_Paquete]],pesosNumer!$B$3:$C$6,2,0)</f>
        <v>3</v>
      </c>
      <c r="F627" s="4">
        <v>1444.18</v>
      </c>
      <c r="G627">
        <f>VLOOKUP(datos_transformados[[#This Row],[Clase_Vuelo]],pesosNumer!$B$3:$C$9,2,0)</f>
        <v>3</v>
      </c>
      <c r="H627">
        <v>0</v>
      </c>
      <c r="I627">
        <f>VLOOKUP(datos_transformados[[#This Row],[Promocion_Aplicada]],pesosNumer!$B$3:$C$11,2,0)</f>
        <v>1</v>
      </c>
      <c r="J627">
        <f>VLOOKUP(datos_transformados[[#This Row],[Estado_Reserva]],pesosNumer!$B$3:$C$15,2,0)</f>
        <v>-1</v>
      </c>
      <c r="K627">
        <f>VLOOKUP(datos_transformados[[#This Row],[Estacionalidad]],pesosNumer!$B$3:$C$16,2,0)</f>
        <v>0</v>
      </c>
      <c r="L627">
        <f>VLOOKUP(datos_transformados[[#This Row],[Cancelacion_reserva]],pesosNumer!$B$3:$C$16,2,0)</f>
        <v>1</v>
      </c>
      <c r="M627">
        <v>2</v>
      </c>
      <c r="N627" s="15">
        <v>722.09</v>
      </c>
      <c r="O627" s="4">
        <v>1444.18</v>
      </c>
    </row>
    <row r="628" spans="1:15" x14ac:dyDescent="0.25">
      <c r="A628">
        <v>58</v>
      </c>
      <c r="B628">
        <v>4</v>
      </c>
      <c r="C628">
        <v>4</v>
      </c>
      <c r="D628">
        <v>3</v>
      </c>
      <c r="E628" s="19">
        <f>VLOOKUP(datos_transformados[[#This Row],[Tipo_Paquete]],pesosNumer!$B$3:$C$6,2,0)</f>
        <v>2</v>
      </c>
      <c r="F628" s="4">
        <v>1437.86</v>
      </c>
      <c r="G628">
        <f>VLOOKUP(datos_transformados[[#This Row],[Clase_Vuelo]],pesosNumer!$B$3:$C$9,2,0)</f>
        <v>1</v>
      </c>
      <c r="H628">
        <v>3</v>
      </c>
      <c r="I628">
        <f>VLOOKUP(datos_transformados[[#This Row],[Promocion_Aplicada]],pesosNumer!$B$3:$C$11,2,0)</f>
        <v>0</v>
      </c>
      <c r="J628">
        <f>VLOOKUP(datos_transformados[[#This Row],[Estado_Reserva]],pesosNumer!$B$3:$C$15,2,0)</f>
        <v>1</v>
      </c>
      <c r="K628">
        <f>VLOOKUP(datos_transformados[[#This Row],[Estacionalidad]],pesosNumer!$B$3:$C$16,2,0)</f>
        <v>0</v>
      </c>
      <c r="L628">
        <f>VLOOKUP(datos_transformados[[#This Row],[Cancelacion_reserva]],pesosNumer!$B$3:$C$16,2,0)</f>
        <v>0</v>
      </c>
      <c r="M628">
        <v>2</v>
      </c>
      <c r="N628" s="15">
        <v>479.28666666666663</v>
      </c>
      <c r="O628" s="4">
        <v>359.46499999999997</v>
      </c>
    </row>
    <row r="629" spans="1:15" x14ac:dyDescent="0.25">
      <c r="A629">
        <v>26</v>
      </c>
      <c r="B629">
        <v>246</v>
      </c>
      <c r="C629">
        <v>12</v>
      </c>
      <c r="D629">
        <v>2</v>
      </c>
      <c r="E629" s="19">
        <f>VLOOKUP(datos_transformados[[#This Row],[Tipo_Paquete]],pesosNumer!$B$3:$C$6,2,0)</f>
        <v>3</v>
      </c>
      <c r="F629" s="4">
        <v>491.37</v>
      </c>
      <c r="G629">
        <f>VLOOKUP(datos_transformados[[#This Row],[Clase_Vuelo]],pesosNumer!$B$3:$C$9,2,0)</f>
        <v>1</v>
      </c>
      <c r="H629">
        <v>11</v>
      </c>
      <c r="I629">
        <f>VLOOKUP(datos_transformados[[#This Row],[Promocion_Aplicada]],pesosNumer!$B$3:$C$11,2,0)</f>
        <v>0</v>
      </c>
      <c r="J629">
        <f>VLOOKUP(datos_transformados[[#This Row],[Estado_Reserva]],pesosNumer!$B$3:$C$15,2,0)</f>
        <v>-1</v>
      </c>
      <c r="K629">
        <f>VLOOKUP(datos_transformados[[#This Row],[Estacionalidad]],pesosNumer!$B$3:$C$16,2,0)</f>
        <v>1</v>
      </c>
      <c r="L629">
        <f>VLOOKUP(datos_transformados[[#This Row],[Cancelacion_reserva]],pesosNumer!$B$3:$C$16,2,0)</f>
        <v>1</v>
      </c>
      <c r="M629">
        <v>2</v>
      </c>
      <c r="N629" s="15">
        <v>245.685</v>
      </c>
      <c r="O629" s="4">
        <v>40.947499999999998</v>
      </c>
    </row>
    <row r="630" spans="1:15" x14ac:dyDescent="0.25">
      <c r="A630">
        <v>59</v>
      </c>
      <c r="B630">
        <v>213</v>
      </c>
      <c r="C630">
        <v>11</v>
      </c>
      <c r="D630">
        <v>2</v>
      </c>
      <c r="E630" s="19">
        <f>VLOOKUP(datos_transformados[[#This Row],[Tipo_Paquete]],pesosNumer!$B$3:$C$6,2,0)</f>
        <v>1</v>
      </c>
      <c r="F630" s="4">
        <v>1169.26</v>
      </c>
      <c r="G630">
        <f>VLOOKUP(datos_transformados[[#This Row],[Clase_Vuelo]],pesosNumer!$B$3:$C$9,2,0)</f>
        <v>3</v>
      </c>
      <c r="H630">
        <v>10</v>
      </c>
      <c r="I630">
        <f>VLOOKUP(datos_transformados[[#This Row],[Promocion_Aplicada]],pesosNumer!$B$3:$C$11,2,0)</f>
        <v>1</v>
      </c>
      <c r="J630">
        <f>VLOOKUP(datos_transformados[[#This Row],[Estado_Reserva]],pesosNumer!$B$3:$C$15,2,0)</f>
        <v>1</v>
      </c>
      <c r="K630">
        <f>VLOOKUP(datos_transformados[[#This Row],[Estacionalidad]],pesosNumer!$B$3:$C$16,2,0)</f>
        <v>0</v>
      </c>
      <c r="L630">
        <f>VLOOKUP(datos_transformados[[#This Row],[Cancelacion_reserva]],pesosNumer!$B$3:$C$16,2,0)</f>
        <v>1</v>
      </c>
      <c r="M630">
        <v>4</v>
      </c>
      <c r="N630" s="15">
        <v>584.63</v>
      </c>
      <c r="O630" s="4">
        <v>106.29636363636364</v>
      </c>
    </row>
    <row r="631" spans="1:15" x14ac:dyDescent="0.25">
      <c r="A631">
        <v>44</v>
      </c>
      <c r="B631">
        <v>23</v>
      </c>
      <c r="C631">
        <v>14</v>
      </c>
      <c r="D631">
        <v>3</v>
      </c>
      <c r="E631" s="19">
        <f>VLOOKUP(datos_transformados[[#This Row],[Tipo_Paquete]],pesosNumer!$B$3:$C$6,2,0)</f>
        <v>1</v>
      </c>
      <c r="F631" s="4">
        <v>538.70000000000005</v>
      </c>
      <c r="G631">
        <f>VLOOKUP(datos_transformados[[#This Row],[Clase_Vuelo]],pesosNumer!$B$3:$C$9,2,0)</f>
        <v>2</v>
      </c>
      <c r="H631">
        <v>13</v>
      </c>
      <c r="I631">
        <f>VLOOKUP(datos_transformados[[#This Row],[Promocion_Aplicada]],pesosNumer!$B$3:$C$11,2,0)</f>
        <v>0</v>
      </c>
      <c r="J631">
        <f>VLOOKUP(datos_transformados[[#This Row],[Estado_Reserva]],pesosNumer!$B$3:$C$15,2,0)</f>
        <v>-1</v>
      </c>
      <c r="K631">
        <f>VLOOKUP(datos_transformados[[#This Row],[Estacionalidad]],pesosNumer!$B$3:$C$16,2,0)</f>
        <v>0</v>
      </c>
      <c r="L631">
        <f>VLOOKUP(datos_transformados[[#This Row],[Cancelacion_reserva]],pesosNumer!$B$3:$C$16,2,0)</f>
        <v>1</v>
      </c>
      <c r="M631">
        <v>3</v>
      </c>
      <c r="N631" s="15">
        <v>179.56666666666669</v>
      </c>
      <c r="O631" s="4">
        <v>38.478571428571435</v>
      </c>
    </row>
    <row r="632" spans="1:15" x14ac:dyDescent="0.25">
      <c r="A632">
        <v>30</v>
      </c>
      <c r="B632">
        <v>234</v>
      </c>
      <c r="C632">
        <v>6</v>
      </c>
      <c r="D632">
        <v>1</v>
      </c>
      <c r="E632" s="19">
        <f>VLOOKUP(datos_transformados[[#This Row],[Tipo_Paquete]],pesosNumer!$B$3:$C$6,2,0)</f>
        <v>2</v>
      </c>
      <c r="F632" s="4">
        <v>950.24</v>
      </c>
      <c r="G632">
        <f>VLOOKUP(datos_transformados[[#This Row],[Clase_Vuelo]],pesosNumer!$B$3:$C$9,2,0)</f>
        <v>1</v>
      </c>
      <c r="H632">
        <v>5</v>
      </c>
      <c r="I632">
        <f>VLOOKUP(datos_transformados[[#This Row],[Promocion_Aplicada]],pesosNumer!$B$3:$C$11,2,0)</f>
        <v>1</v>
      </c>
      <c r="J632">
        <f>VLOOKUP(datos_transformados[[#This Row],[Estado_Reserva]],pesosNumer!$B$3:$C$15,2,0)</f>
        <v>-1</v>
      </c>
      <c r="K632">
        <f>VLOOKUP(datos_transformados[[#This Row],[Estacionalidad]],pesosNumer!$B$3:$C$16,2,0)</f>
        <v>1</v>
      </c>
      <c r="L632">
        <f>VLOOKUP(datos_transformados[[#This Row],[Cancelacion_reserva]],pesosNumer!$B$3:$C$16,2,0)</f>
        <v>1</v>
      </c>
      <c r="M632">
        <v>3</v>
      </c>
      <c r="N632" s="15">
        <v>950.24</v>
      </c>
      <c r="O632" s="4">
        <v>158.37333333333333</v>
      </c>
    </row>
    <row r="633" spans="1:15" x14ac:dyDescent="0.25">
      <c r="A633">
        <v>45</v>
      </c>
      <c r="B633">
        <v>255</v>
      </c>
      <c r="C633">
        <v>5</v>
      </c>
      <c r="D633">
        <v>1</v>
      </c>
      <c r="E633" s="19">
        <f>VLOOKUP(datos_transformados[[#This Row],[Tipo_Paquete]],pesosNumer!$B$3:$C$6,2,0)</f>
        <v>1</v>
      </c>
      <c r="F633" s="4">
        <v>1890.48</v>
      </c>
      <c r="G633">
        <f>VLOOKUP(datos_transformados[[#This Row],[Clase_Vuelo]],pesosNumer!$B$3:$C$9,2,0)</f>
        <v>1</v>
      </c>
      <c r="H633">
        <v>4</v>
      </c>
      <c r="I633">
        <f>VLOOKUP(datos_transformados[[#This Row],[Promocion_Aplicada]],pesosNumer!$B$3:$C$11,2,0)</f>
        <v>0</v>
      </c>
      <c r="J633">
        <f>VLOOKUP(datos_transformados[[#This Row],[Estado_Reserva]],pesosNumer!$B$3:$C$15,2,0)</f>
        <v>0</v>
      </c>
      <c r="K633">
        <f>VLOOKUP(datos_transformados[[#This Row],[Estacionalidad]],pesosNumer!$B$3:$C$16,2,0)</f>
        <v>0</v>
      </c>
      <c r="L633">
        <f>VLOOKUP(datos_transformados[[#This Row],[Cancelacion_reserva]],pesosNumer!$B$3:$C$16,2,0)</f>
        <v>0</v>
      </c>
      <c r="M633">
        <v>2</v>
      </c>
      <c r="N633" s="15">
        <v>1890.48</v>
      </c>
      <c r="O633" s="4">
        <v>378.096</v>
      </c>
    </row>
    <row r="634" spans="1:15" x14ac:dyDescent="0.25">
      <c r="A634">
        <v>54</v>
      </c>
      <c r="B634">
        <v>19</v>
      </c>
      <c r="C634">
        <v>8</v>
      </c>
      <c r="D634">
        <v>3</v>
      </c>
      <c r="E634" s="19">
        <f>VLOOKUP(datos_transformados[[#This Row],[Tipo_Paquete]],pesosNumer!$B$3:$C$6,2,0)</f>
        <v>3</v>
      </c>
      <c r="F634" s="4">
        <v>1152.33</v>
      </c>
      <c r="G634">
        <f>VLOOKUP(datos_transformados[[#This Row],[Clase_Vuelo]],pesosNumer!$B$3:$C$9,2,0)</f>
        <v>1</v>
      </c>
      <c r="H634">
        <v>7</v>
      </c>
      <c r="I634">
        <f>VLOOKUP(datos_transformados[[#This Row],[Promocion_Aplicada]],pesosNumer!$B$3:$C$11,2,0)</f>
        <v>0</v>
      </c>
      <c r="J634">
        <f>VLOOKUP(datos_transformados[[#This Row],[Estado_Reserva]],pesosNumer!$B$3:$C$15,2,0)</f>
        <v>0</v>
      </c>
      <c r="K634">
        <f>VLOOKUP(datos_transformados[[#This Row],[Estacionalidad]],pesosNumer!$B$3:$C$16,2,0)</f>
        <v>0</v>
      </c>
      <c r="L634">
        <f>VLOOKUP(datos_transformados[[#This Row],[Cancelacion_reserva]],pesosNumer!$B$3:$C$16,2,0)</f>
        <v>0</v>
      </c>
      <c r="M634">
        <v>5</v>
      </c>
      <c r="N634" s="15">
        <v>384.10999999999996</v>
      </c>
      <c r="O634" s="4">
        <v>144.04124999999999</v>
      </c>
    </row>
    <row r="635" spans="1:15" x14ac:dyDescent="0.25">
      <c r="A635">
        <v>20</v>
      </c>
      <c r="B635">
        <v>69</v>
      </c>
      <c r="C635">
        <v>12</v>
      </c>
      <c r="D635">
        <v>4</v>
      </c>
      <c r="E635" s="19">
        <f>VLOOKUP(datos_transformados[[#This Row],[Tipo_Paquete]],pesosNumer!$B$3:$C$6,2,0)</f>
        <v>3</v>
      </c>
      <c r="F635" s="4">
        <v>585.94000000000005</v>
      </c>
      <c r="G635">
        <f>VLOOKUP(datos_transformados[[#This Row],[Clase_Vuelo]],pesosNumer!$B$3:$C$9,2,0)</f>
        <v>3</v>
      </c>
      <c r="H635">
        <v>11</v>
      </c>
      <c r="I635">
        <f>VLOOKUP(datos_transformados[[#This Row],[Promocion_Aplicada]],pesosNumer!$B$3:$C$11,2,0)</f>
        <v>1</v>
      </c>
      <c r="J635">
        <f>VLOOKUP(datos_transformados[[#This Row],[Estado_Reserva]],pesosNumer!$B$3:$C$15,2,0)</f>
        <v>0</v>
      </c>
      <c r="K635">
        <f>VLOOKUP(datos_transformados[[#This Row],[Estacionalidad]],pesosNumer!$B$3:$C$16,2,0)</f>
        <v>0</v>
      </c>
      <c r="L635">
        <f>VLOOKUP(datos_transformados[[#This Row],[Cancelacion_reserva]],pesosNumer!$B$3:$C$16,2,0)</f>
        <v>0</v>
      </c>
      <c r="M635">
        <v>3</v>
      </c>
      <c r="N635" s="15">
        <v>146.48500000000001</v>
      </c>
      <c r="O635" s="4">
        <v>48.82833333333334</v>
      </c>
    </row>
    <row r="636" spans="1:15" x14ac:dyDescent="0.25">
      <c r="A636">
        <v>63</v>
      </c>
      <c r="B636">
        <v>32</v>
      </c>
      <c r="C636">
        <v>2</v>
      </c>
      <c r="D636">
        <v>2</v>
      </c>
      <c r="E636" s="19">
        <f>VLOOKUP(datos_transformados[[#This Row],[Tipo_Paquete]],pesosNumer!$B$3:$C$6,2,0)</f>
        <v>2</v>
      </c>
      <c r="F636" s="4">
        <v>978.26</v>
      </c>
      <c r="G636">
        <f>VLOOKUP(datos_transformados[[#This Row],[Clase_Vuelo]],pesosNumer!$B$3:$C$9,2,0)</f>
        <v>2</v>
      </c>
      <c r="H636">
        <v>1</v>
      </c>
      <c r="I636">
        <f>VLOOKUP(datos_transformados[[#This Row],[Promocion_Aplicada]],pesosNumer!$B$3:$C$11,2,0)</f>
        <v>1</v>
      </c>
      <c r="J636">
        <f>VLOOKUP(datos_transformados[[#This Row],[Estado_Reserva]],pesosNumer!$B$3:$C$15,2,0)</f>
        <v>0</v>
      </c>
      <c r="K636">
        <f>VLOOKUP(datos_transformados[[#This Row],[Estacionalidad]],pesosNumer!$B$3:$C$16,2,0)</f>
        <v>1</v>
      </c>
      <c r="L636">
        <f>VLOOKUP(datos_transformados[[#This Row],[Cancelacion_reserva]],pesosNumer!$B$3:$C$16,2,0)</f>
        <v>0</v>
      </c>
      <c r="M636">
        <v>5</v>
      </c>
      <c r="N636" s="15">
        <v>489.13</v>
      </c>
      <c r="O636" s="4">
        <v>489.13</v>
      </c>
    </row>
    <row r="637" spans="1:15" x14ac:dyDescent="0.25">
      <c r="A637">
        <v>56</v>
      </c>
      <c r="B637">
        <v>102</v>
      </c>
      <c r="C637">
        <v>5</v>
      </c>
      <c r="D637">
        <v>4</v>
      </c>
      <c r="E637" s="19">
        <f>VLOOKUP(datos_transformados[[#This Row],[Tipo_Paquete]],pesosNumer!$B$3:$C$6,2,0)</f>
        <v>2</v>
      </c>
      <c r="F637" s="4">
        <v>229.31</v>
      </c>
      <c r="G637">
        <f>VLOOKUP(datos_transformados[[#This Row],[Clase_Vuelo]],pesosNumer!$B$3:$C$9,2,0)</f>
        <v>1</v>
      </c>
      <c r="H637">
        <v>4</v>
      </c>
      <c r="I637">
        <f>VLOOKUP(datos_transformados[[#This Row],[Promocion_Aplicada]],pesosNumer!$B$3:$C$11,2,0)</f>
        <v>1</v>
      </c>
      <c r="J637">
        <f>VLOOKUP(datos_transformados[[#This Row],[Estado_Reserva]],pesosNumer!$B$3:$C$15,2,0)</f>
        <v>0</v>
      </c>
      <c r="K637">
        <f>VLOOKUP(datos_transformados[[#This Row],[Estacionalidad]],pesosNumer!$B$3:$C$16,2,0)</f>
        <v>1</v>
      </c>
      <c r="L637">
        <f>VLOOKUP(datos_transformados[[#This Row],[Cancelacion_reserva]],pesosNumer!$B$3:$C$16,2,0)</f>
        <v>1</v>
      </c>
      <c r="M637">
        <v>5</v>
      </c>
      <c r="N637" s="15">
        <v>57.327500000000001</v>
      </c>
      <c r="O637" s="4">
        <v>45.862000000000002</v>
      </c>
    </row>
    <row r="638" spans="1:15" x14ac:dyDescent="0.25">
      <c r="A638">
        <v>43</v>
      </c>
      <c r="B638">
        <v>50</v>
      </c>
      <c r="C638">
        <v>1</v>
      </c>
      <c r="D638">
        <v>3</v>
      </c>
      <c r="E638" s="19">
        <f>VLOOKUP(datos_transformados[[#This Row],[Tipo_Paquete]],pesosNumer!$B$3:$C$6,2,0)</f>
        <v>3</v>
      </c>
      <c r="F638" s="4">
        <v>1618.29</v>
      </c>
      <c r="G638">
        <f>VLOOKUP(datos_transformados[[#This Row],[Clase_Vuelo]],pesosNumer!$B$3:$C$9,2,0)</f>
        <v>2</v>
      </c>
      <c r="H638">
        <v>0</v>
      </c>
      <c r="I638">
        <f>VLOOKUP(datos_transformados[[#This Row],[Promocion_Aplicada]],pesosNumer!$B$3:$C$11,2,0)</f>
        <v>0</v>
      </c>
      <c r="J638">
        <f>VLOOKUP(datos_transformados[[#This Row],[Estado_Reserva]],pesosNumer!$B$3:$C$15,2,0)</f>
        <v>0</v>
      </c>
      <c r="K638">
        <f>VLOOKUP(datos_transformados[[#This Row],[Estacionalidad]],pesosNumer!$B$3:$C$16,2,0)</f>
        <v>0</v>
      </c>
      <c r="L638">
        <f>VLOOKUP(datos_transformados[[#This Row],[Cancelacion_reserva]],pesosNumer!$B$3:$C$16,2,0)</f>
        <v>1</v>
      </c>
      <c r="M638">
        <v>2</v>
      </c>
      <c r="N638" s="15">
        <v>539.42999999999995</v>
      </c>
      <c r="O638" s="4">
        <v>1618.29</v>
      </c>
    </row>
    <row r="639" spans="1:15" x14ac:dyDescent="0.25">
      <c r="A639">
        <v>54</v>
      </c>
      <c r="B639">
        <v>23</v>
      </c>
      <c r="C639">
        <v>7</v>
      </c>
      <c r="D639">
        <v>4</v>
      </c>
      <c r="E639" s="19">
        <f>VLOOKUP(datos_transformados[[#This Row],[Tipo_Paquete]],pesosNumer!$B$3:$C$6,2,0)</f>
        <v>3</v>
      </c>
      <c r="F639" s="4">
        <v>377.31</v>
      </c>
      <c r="G639">
        <f>VLOOKUP(datos_transformados[[#This Row],[Clase_Vuelo]],pesosNumer!$B$3:$C$9,2,0)</f>
        <v>1</v>
      </c>
      <c r="H639">
        <v>6</v>
      </c>
      <c r="I639">
        <f>VLOOKUP(datos_transformados[[#This Row],[Promocion_Aplicada]],pesosNumer!$B$3:$C$11,2,0)</f>
        <v>0</v>
      </c>
      <c r="J639">
        <f>VLOOKUP(datos_transformados[[#This Row],[Estado_Reserva]],pesosNumer!$B$3:$C$15,2,0)</f>
        <v>-1</v>
      </c>
      <c r="K639">
        <f>VLOOKUP(datos_transformados[[#This Row],[Estacionalidad]],pesosNumer!$B$3:$C$16,2,0)</f>
        <v>1</v>
      </c>
      <c r="L639">
        <f>VLOOKUP(datos_transformados[[#This Row],[Cancelacion_reserva]],pesosNumer!$B$3:$C$16,2,0)</f>
        <v>0</v>
      </c>
      <c r="M639">
        <v>5</v>
      </c>
      <c r="N639" s="15">
        <v>94.327500000000001</v>
      </c>
      <c r="O639" s="4">
        <v>53.901428571428575</v>
      </c>
    </row>
    <row r="640" spans="1:15" x14ac:dyDescent="0.25">
      <c r="A640">
        <v>33</v>
      </c>
      <c r="B640">
        <v>98</v>
      </c>
      <c r="C640">
        <v>11</v>
      </c>
      <c r="D640">
        <v>1</v>
      </c>
      <c r="E640" s="19">
        <f>VLOOKUP(datos_transformados[[#This Row],[Tipo_Paquete]],pesosNumer!$B$3:$C$6,2,0)</f>
        <v>1</v>
      </c>
      <c r="F640" s="4">
        <v>974.79</v>
      </c>
      <c r="G640">
        <f>VLOOKUP(datos_transformados[[#This Row],[Clase_Vuelo]],pesosNumer!$B$3:$C$9,2,0)</f>
        <v>1</v>
      </c>
      <c r="H640">
        <v>10</v>
      </c>
      <c r="I640">
        <f>VLOOKUP(datos_transformados[[#This Row],[Promocion_Aplicada]],pesosNumer!$B$3:$C$11,2,0)</f>
        <v>0</v>
      </c>
      <c r="J640">
        <f>VLOOKUP(datos_transformados[[#This Row],[Estado_Reserva]],pesosNumer!$B$3:$C$15,2,0)</f>
        <v>0</v>
      </c>
      <c r="K640">
        <f>VLOOKUP(datos_transformados[[#This Row],[Estacionalidad]],pesosNumer!$B$3:$C$16,2,0)</f>
        <v>1</v>
      </c>
      <c r="L640">
        <f>VLOOKUP(datos_transformados[[#This Row],[Cancelacion_reserva]],pesosNumer!$B$3:$C$16,2,0)</f>
        <v>1</v>
      </c>
      <c r="M640">
        <v>2</v>
      </c>
      <c r="N640" s="15">
        <v>974.79</v>
      </c>
      <c r="O640" s="4">
        <v>88.61727272727272</v>
      </c>
    </row>
    <row r="641" spans="1:15" x14ac:dyDescent="0.25">
      <c r="A641">
        <v>45</v>
      </c>
      <c r="B641">
        <v>63</v>
      </c>
      <c r="C641">
        <v>5</v>
      </c>
      <c r="D641">
        <v>2</v>
      </c>
      <c r="E641" s="19">
        <f>VLOOKUP(datos_transformados[[#This Row],[Tipo_Paquete]],pesosNumer!$B$3:$C$6,2,0)</f>
        <v>2</v>
      </c>
      <c r="F641" s="4">
        <v>602.36</v>
      </c>
      <c r="G641">
        <f>VLOOKUP(datos_transformados[[#This Row],[Clase_Vuelo]],pesosNumer!$B$3:$C$9,2,0)</f>
        <v>1</v>
      </c>
      <c r="H641">
        <v>4</v>
      </c>
      <c r="I641">
        <f>VLOOKUP(datos_transformados[[#This Row],[Promocion_Aplicada]],pesosNumer!$B$3:$C$11,2,0)</f>
        <v>0</v>
      </c>
      <c r="J641">
        <f>VLOOKUP(datos_transformados[[#This Row],[Estado_Reserva]],pesosNumer!$B$3:$C$15,2,0)</f>
        <v>-1</v>
      </c>
      <c r="K641">
        <f>VLOOKUP(datos_transformados[[#This Row],[Estacionalidad]],pesosNumer!$B$3:$C$16,2,0)</f>
        <v>0</v>
      </c>
      <c r="L641">
        <f>VLOOKUP(datos_transformados[[#This Row],[Cancelacion_reserva]],pesosNumer!$B$3:$C$16,2,0)</f>
        <v>1</v>
      </c>
      <c r="M641">
        <v>2</v>
      </c>
      <c r="N641" s="15">
        <v>301.18</v>
      </c>
      <c r="O641" s="4">
        <v>120.47200000000001</v>
      </c>
    </row>
    <row r="642" spans="1:15" x14ac:dyDescent="0.25">
      <c r="A642">
        <v>18</v>
      </c>
      <c r="B642">
        <v>72</v>
      </c>
      <c r="C642">
        <v>1</v>
      </c>
      <c r="D642">
        <v>4</v>
      </c>
      <c r="E642" s="19">
        <f>VLOOKUP(datos_transformados[[#This Row],[Tipo_Paquete]],pesosNumer!$B$3:$C$6,2,0)</f>
        <v>2</v>
      </c>
      <c r="F642" s="4">
        <v>1249.92</v>
      </c>
      <c r="G642">
        <f>VLOOKUP(datos_transformados[[#This Row],[Clase_Vuelo]],pesosNumer!$B$3:$C$9,2,0)</f>
        <v>2</v>
      </c>
      <c r="H642">
        <v>0</v>
      </c>
      <c r="I642">
        <f>VLOOKUP(datos_transformados[[#This Row],[Promocion_Aplicada]],pesosNumer!$B$3:$C$11,2,0)</f>
        <v>0</v>
      </c>
      <c r="J642">
        <f>VLOOKUP(datos_transformados[[#This Row],[Estado_Reserva]],pesosNumer!$B$3:$C$15,2,0)</f>
        <v>-1</v>
      </c>
      <c r="K642">
        <f>VLOOKUP(datos_transformados[[#This Row],[Estacionalidad]],pesosNumer!$B$3:$C$16,2,0)</f>
        <v>0</v>
      </c>
      <c r="L642">
        <f>VLOOKUP(datos_transformados[[#This Row],[Cancelacion_reserva]],pesosNumer!$B$3:$C$16,2,0)</f>
        <v>1</v>
      </c>
      <c r="M642">
        <v>4</v>
      </c>
      <c r="N642" s="15">
        <v>312.48</v>
      </c>
      <c r="O642" s="4">
        <v>1249.92</v>
      </c>
    </row>
    <row r="643" spans="1:15" x14ac:dyDescent="0.25">
      <c r="A643">
        <v>59</v>
      </c>
      <c r="B643">
        <v>181</v>
      </c>
      <c r="C643">
        <v>6</v>
      </c>
      <c r="D643">
        <v>3</v>
      </c>
      <c r="E643" s="19">
        <f>VLOOKUP(datos_transformados[[#This Row],[Tipo_Paquete]],pesosNumer!$B$3:$C$6,2,0)</f>
        <v>1</v>
      </c>
      <c r="F643" s="4">
        <v>625.55999999999995</v>
      </c>
      <c r="G643">
        <f>VLOOKUP(datos_transformados[[#This Row],[Clase_Vuelo]],pesosNumer!$B$3:$C$9,2,0)</f>
        <v>1</v>
      </c>
      <c r="H643">
        <v>5</v>
      </c>
      <c r="I643">
        <f>VLOOKUP(datos_transformados[[#This Row],[Promocion_Aplicada]],pesosNumer!$B$3:$C$11,2,0)</f>
        <v>0</v>
      </c>
      <c r="J643">
        <f>VLOOKUP(datos_transformados[[#This Row],[Estado_Reserva]],pesosNumer!$B$3:$C$15,2,0)</f>
        <v>-1</v>
      </c>
      <c r="K643">
        <f>VLOOKUP(datos_transformados[[#This Row],[Estacionalidad]],pesosNumer!$B$3:$C$16,2,0)</f>
        <v>0</v>
      </c>
      <c r="L643">
        <f>VLOOKUP(datos_transformados[[#This Row],[Cancelacion_reserva]],pesosNumer!$B$3:$C$16,2,0)</f>
        <v>1</v>
      </c>
      <c r="M643">
        <v>5</v>
      </c>
      <c r="N643" s="15">
        <v>208.51999999999998</v>
      </c>
      <c r="O643" s="4">
        <v>104.25999999999999</v>
      </c>
    </row>
    <row r="644" spans="1:15" x14ac:dyDescent="0.25">
      <c r="A644">
        <v>65</v>
      </c>
      <c r="B644">
        <v>156</v>
      </c>
      <c r="C644">
        <v>4</v>
      </c>
      <c r="D644">
        <v>3</v>
      </c>
      <c r="E644" s="19">
        <f>VLOOKUP(datos_transformados[[#This Row],[Tipo_Paquete]],pesosNumer!$B$3:$C$6,2,0)</f>
        <v>1</v>
      </c>
      <c r="F644" s="4">
        <v>1592.35</v>
      </c>
      <c r="G644">
        <f>VLOOKUP(datos_transformados[[#This Row],[Clase_Vuelo]],pesosNumer!$B$3:$C$9,2,0)</f>
        <v>2</v>
      </c>
      <c r="H644">
        <v>3</v>
      </c>
      <c r="I644">
        <f>VLOOKUP(datos_transformados[[#This Row],[Promocion_Aplicada]],pesosNumer!$B$3:$C$11,2,0)</f>
        <v>0</v>
      </c>
      <c r="J644">
        <f>VLOOKUP(datos_transformados[[#This Row],[Estado_Reserva]],pesosNumer!$B$3:$C$15,2,0)</f>
        <v>1</v>
      </c>
      <c r="K644">
        <f>VLOOKUP(datos_transformados[[#This Row],[Estacionalidad]],pesosNumer!$B$3:$C$16,2,0)</f>
        <v>0</v>
      </c>
      <c r="L644">
        <f>VLOOKUP(datos_transformados[[#This Row],[Cancelacion_reserva]],pesosNumer!$B$3:$C$16,2,0)</f>
        <v>1</v>
      </c>
      <c r="M644">
        <v>2</v>
      </c>
      <c r="N644" s="15">
        <v>530.7833333333333</v>
      </c>
      <c r="O644" s="4">
        <v>398.08749999999998</v>
      </c>
    </row>
    <row r="645" spans="1:15" x14ac:dyDescent="0.25">
      <c r="A645">
        <v>51</v>
      </c>
      <c r="B645">
        <v>107</v>
      </c>
      <c r="C645">
        <v>13</v>
      </c>
      <c r="D645">
        <v>4</v>
      </c>
      <c r="E645" s="19">
        <f>VLOOKUP(datos_transformados[[#This Row],[Tipo_Paquete]],pesosNumer!$B$3:$C$6,2,0)</f>
        <v>3</v>
      </c>
      <c r="F645" s="4">
        <v>1932.2</v>
      </c>
      <c r="G645">
        <f>VLOOKUP(datos_transformados[[#This Row],[Clase_Vuelo]],pesosNumer!$B$3:$C$9,2,0)</f>
        <v>1</v>
      </c>
      <c r="H645">
        <v>12</v>
      </c>
      <c r="I645">
        <f>VLOOKUP(datos_transformados[[#This Row],[Promocion_Aplicada]],pesosNumer!$B$3:$C$11,2,0)</f>
        <v>0</v>
      </c>
      <c r="J645">
        <f>VLOOKUP(datos_transformados[[#This Row],[Estado_Reserva]],pesosNumer!$B$3:$C$15,2,0)</f>
        <v>0</v>
      </c>
      <c r="K645">
        <f>VLOOKUP(datos_transformados[[#This Row],[Estacionalidad]],pesosNumer!$B$3:$C$16,2,0)</f>
        <v>1</v>
      </c>
      <c r="L645">
        <f>VLOOKUP(datos_transformados[[#This Row],[Cancelacion_reserva]],pesosNumer!$B$3:$C$16,2,0)</f>
        <v>0</v>
      </c>
      <c r="M645">
        <v>4</v>
      </c>
      <c r="N645" s="15">
        <v>483.05</v>
      </c>
      <c r="O645" s="4">
        <v>148.63076923076923</v>
      </c>
    </row>
    <row r="646" spans="1:15" x14ac:dyDescent="0.25">
      <c r="A646">
        <v>41</v>
      </c>
      <c r="B646">
        <v>96</v>
      </c>
      <c r="C646">
        <v>14</v>
      </c>
      <c r="D646">
        <v>2</v>
      </c>
      <c r="E646" s="19">
        <f>VLOOKUP(datos_transformados[[#This Row],[Tipo_Paquete]],pesosNumer!$B$3:$C$6,2,0)</f>
        <v>3</v>
      </c>
      <c r="F646" s="4">
        <v>792.42</v>
      </c>
      <c r="G646">
        <f>VLOOKUP(datos_transformados[[#This Row],[Clase_Vuelo]],pesosNumer!$B$3:$C$9,2,0)</f>
        <v>1</v>
      </c>
      <c r="H646">
        <v>13</v>
      </c>
      <c r="I646">
        <f>VLOOKUP(datos_transformados[[#This Row],[Promocion_Aplicada]],pesosNumer!$B$3:$C$11,2,0)</f>
        <v>0</v>
      </c>
      <c r="J646">
        <f>VLOOKUP(datos_transformados[[#This Row],[Estado_Reserva]],pesosNumer!$B$3:$C$15,2,0)</f>
        <v>-1</v>
      </c>
      <c r="K646">
        <f>VLOOKUP(datos_transformados[[#This Row],[Estacionalidad]],pesosNumer!$B$3:$C$16,2,0)</f>
        <v>1</v>
      </c>
      <c r="L646">
        <f>VLOOKUP(datos_transformados[[#This Row],[Cancelacion_reserva]],pesosNumer!$B$3:$C$16,2,0)</f>
        <v>0</v>
      </c>
      <c r="M646">
        <v>1</v>
      </c>
      <c r="N646" s="15">
        <v>396.21</v>
      </c>
      <c r="O646" s="4">
        <v>56.601428571428571</v>
      </c>
    </row>
    <row r="647" spans="1:15" x14ac:dyDescent="0.25">
      <c r="A647">
        <v>57</v>
      </c>
      <c r="B647">
        <v>237</v>
      </c>
      <c r="C647">
        <v>13</v>
      </c>
      <c r="D647">
        <v>3</v>
      </c>
      <c r="E647" s="19">
        <f>VLOOKUP(datos_transformados[[#This Row],[Tipo_Paquete]],pesosNumer!$B$3:$C$6,2,0)</f>
        <v>1</v>
      </c>
      <c r="F647" s="4">
        <v>1505.98</v>
      </c>
      <c r="G647">
        <f>VLOOKUP(datos_transformados[[#This Row],[Clase_Vuelo]],pesosNumer!$B$3:$C$9,2,0)</f>
        <v>2</v>
      </c>
      <c r="H647">
        <v>12</v>
      </c>
      <c r="I647">
        <f>VLOOKUP(datos_transformados[[#This Row],[Promocion_Aplicada]],pesosNumer!$B$3:$C$11,2,0)</f>
        <v>1</v>
      </c>
      <c r="J647">
        <f>VLOOKUP(datos_transformados[[#This Row],[Estado_Reserva]],pesosNumer!$B$3:$C$15,2,0)</f>
        <v>0</v>
      </c>
      <c r="K647">
        <f>VLOOKUP(datos_transformados[[#This Row],[Estacionalidad]],pesosNumer!$B$3:$C$16,2,0)</f>
        <v>0</v>
      </c>
      <c r="L647">
        <f>VLOOKUP(datos_transformados[[#This Row],[Cancelacion_reserva]],pesosNumer!$B$3:$C$16,2,0)</f>
        <v>0</v>
      </c>
      <c r="M647">
        <v>5</v>
      </c>
      <c r="N647" s="15">
        <v>501.99333333333334</v>
      </c>
      <c r="O647" s="4">
        <v>115.84461538461538</v>
      </c>
    </row>
    <row r="648" spans="1:15" x14ac:dyDescent="0.25">
      <c r="A648">
        <v>63</v>
      </c>
      <c r="B648">
        <v>221</v>
      </c>
      <c r="C648">
        <v>3</v>
      </c>
      <c r="D648">
        <v>3</v>
      </c>
      <c r="E648" s="19">
        <f>VLOOKUP(datos_transformados[[#This Row],[Tipo_Paquete]],pesosNumer!$B$3:$C$6,2,0)</f>
        <v>2</v>
      </c>
      <c r="F648" s="4">
        <v>304.64</v>
      </c>
      <c r="G648">
        <f>VLOOKUP(datos_transformados[[#This Row],[Clase_Vuelo]],pesosNumer!$B$3:$C$9,2,0)</f>
        <v>1</v>
      </c>
      <c r="H648">
        <v>2</v>
      </c>
      <c r="I648">
        <f>VLOOKUP(datos_transformados[[#This Row],[Promocion_Aplicada]],pesosNumer!$B$3:$C$11,2,0)</f>
        <v>1</v>
      </c>
      <c r="J648">
        <f>VLOOKUP(datos_transformados[[#This Row],[Estado_Reserva]],pesosNumer!$B$3:$C$15,2,0)</f>
        <v>-1</v>
      </c>
      <c r="K648">
        <f>VLOOKUP(datos_transformados[[#This Row],[Estacionalidad]],pesosNumer!$B$3:$C$16,2,0)</f>
        <v>0</v>
      </c>
      <c r="L648">
        <f>VLOOKUP(datos_transformados[[#This Row],[Cancelacion_reserva]],pesosNumer!$B$3:$C$16,2,0)</f>
        <v>0</v>
      </c>
      <c r="M648">
        <v>4</v>
      </c>
      <c r="N648" s="15">
        <v>101.54666666666667</v>
      </c>
      <c r="O648" s="4">
        <v>101.54666666666667</v>
      </c>
    </row>
    <row r="649" spans="1:15" x14ac:dyDescent="0.25">
      <c r="A649">
        <v>46</v>
      </c>
      <c r="B649">
        <v>112</v>
      </c>
      <c r="C649">
        <v>2</v>
      </c>
      <c r="D649">
        <v>2</v>
      </c>
      <c r="E649" s="19">
        <f>VLOOKUP(datos_transformados[[#This Row],[Tipo_Paquete]],pesosNumer!$B$3:$C$6,2,0)</f>
        <v>1</v>
      </c>
      <c r="F649" s="4">
        <v>259.27999999999997</v>
      </c>
      <c r="G649">
        <f>VLOOKUP(datos_transformados[[#This Row],[Clase_Vuelo]],pesosNumer!$B$3:$C$9,2,0)</f>
        <v>1</v>
      </c>
      <c r="H649">
        <v>1</v>
      </c>
      <c r="I649">
        <f>VLOOKUP(datos_transformados[[#This Row],[Promocion_Aplicada]],pesosNumer!$B$3:$C$11,2,0)</f>
        <v>1</v>
      </c>
      <c r="J649">
        <f>VLOOKUP(datos_transformados[[#This Row],[Estado_Reserva]],pesosNumer!$B$3:$C$15,2,0)</f>
        <v>-1</v>
      </c>
      <c r="K649">
        <f>VLOOKUP(datos_transformados[[#This Row],[Estacionalidad]],pesosNumer!$B$3:$C$16,2,0)</f>
        <v>1</v>
      </c>
      <c r="L649">
        <f>VLOOKUP(datos_transformados[[#This Row],[Cancelacion_reserva]],pesosNumer!$B$3:$C$16,2,0)</f>
        <v>1</v>
      </c>
      <c r="M649">
        <v>4</v>
      </c>
      <c r="N649" s="15">
        <v>129.63999999999999</v>
      </c>
      <c r="O649" s="4">
        <v>129.63999999999999</v>
      </c>
    </row>
    <row r="650" spans="1:15" x14ac:dyDescent="0.25">
      <c r="A650">
        <v>39</v>
      </c>
      <c r="B650">
        <v>102</v>
      </c>
      <c r="C650">
        <v>11</v>
      </c>
      <c r="D650">
        <v>4</v>
      </c>
      <c r="E650" s="19">
        <f>VLOOKUP(datos_transformados[[#This Row],[Tipo_Paquete]],pesosNumer!$B$3:$C$6,2,0)</f>
        <v>3</v>
      </c>
      <c r="F650" s="4">
        <v>1926.16</v>
      </c>
      <c r="G650">
        <f>VLOOKUP(datos_transformados[[#This Row],[Clase_Vuelo]],pesosNumer!$B$3:$C$9,2,0)</f>
        <v>1</v>
      </c>
      <c r="H650">
        <v>10</v>
      </c>
      <c r="I650">
        <f>VLOOKUP(datos_transformados[[#This Row],[Promocion_Aplicada]],pesosNumer!$B$3:$C$11,2,0)</f>
        <v>0</v>
      </c>
      <c r="J650">
        <f>VLOOKUP(datos_transformados[[#This Row],[Estado_Reserva]],pesosNumer!$B$3:$C$15,2,0)</f>
        <v>0</v>
      </c>
      <c r="K650">
        <f>VLOOKUP(datos_transformados[[#This Row],[Estacionalidad]],pesosNumer!$B$3:$C$16,2,0)</f>
        <v>0</v>
      </c>
      <c r="L650">
        <f>VLOOKUP(datos_transformados[[#This Row],[Cancelacion_reserva]],pesosNumer!$B$3:$C$16,2,0)</f>
        <v>0</v>
      </c>
      <c r="M650">
        <v>3</v>
      </c>
      <c r="N650" s="15">
        <v>481.54</v>
      </c>
      <c r="O650" s="4">
        <v>175.10545454545456</v>
      </c>
    </row>
    <row r="651" spans="1:15" x14ac:dyDescent="0.25">
      <c r="A651">
        <v>51</v>
      </c>
      <c r="B651">
        <v>239</v>
      </c>
      <c r="C651">
        <v>9</v>
      </c>
      <c r="D651">
        <v>2</v>
      </c>
      <c r="E651" s="19">
        <f>VLOOKUP(datos_transformados[[#This Row],[Tipo_Paquete]],pesosNumer!$B$3:$C$6,2,0)</f>
        <v>1</v>
      </c>
      <c r="F651" s="4">
        <v>1863.97</v>
      </c>
      <c r="G651">
        <f>VLOOKUP(datos_transformados[[#This Row],[Clase_Vuelo]],pesosNumer!$B$3:$C$9,2,0)</f>
        <v>1</v>
      </c>
      <c r="H651">
        <v>8</v>
      </c>
      <c r="I651">
        <f>VLOOKUP(datos_transformados[[#This Row],[Promocion_Aplicada]],pesosNumer!$B$3:$C$11,2,0)</f>
        <v>0</v>
      </c>
      <c r="J651">
        <f>VLOOKUP(datos_transformados[[#This Row],[Estado_Reserva]],pesosNumer!$B$3:$C$15,2,0)</f>
        <v>0</v>
      </c>
      <c r="K651">
        <f>VLOOKUP(datos_transformados[[#This Row],[Estacionalidad]],pesosNumer!$B$3:$C$16,2,0)</f>
        <v>1</v>
      </c>
      <c r="L651">
        <f>VLOOKUP(datos_transformados[[#This Row],[Cancelacion_reserva]],pesosNumer!$B$3:$C$16,2,0)</f>
        <v>0</v>
      </c>
      <c r="M651">
        <v>1</v>
      </c>
      <c r="N651" s="15">
        <v>931.98500000000001</v>
      </c>
      <c r="O651" s="4">
        <v>207.10777777777778</v>
      </c>
    </row>
    <row r="652" spans="1:15" x14ac:dyDescent="0.25">
      <c r="A652">
        <v>32</v>
      </c>
      <c r="B652">
        <v>28</v>
      </c>
      <c r="C652">
        <v>8</v>
      </c>
      <c r="D652">
        <v>4</v>
      </c>
      <c r="E652" s="19">
        <f>VLOOKUP(datos_transformados[[#This Row],[Tipo_Paquete]],pesosNumer!$B$3:$C$6,2,0)</f>
        <v>1</v>
      </c>
      <c r="F652" s="4">
        <v>325.43</v>
      </c>
      <c r="G652">
        <f>VLOOKUP(datos_transformados[[#This Row],[Clase_Vuelo]],pesosNumer!$B$3:$C$9,2,0)</f>
        <v>1</v>
      </c>
      <c r="H652">
        <v>7</v>
      </c>
      <c r="I652">
        <f>VLOOKUP(datos_transformados[[#This Row],[Promocion_Aplicada]],pesosNumer!$B$3:$C$11,2,0)</f>
        <v>0</v>
      </c>
      <c r="J652">
        <f>VLOOKUP(datos_transformados[[#This Row],[Estado_Reserva]],pesosNumer!$B$3:$C$15,2,0)</f>
        <v>1</v>
      </c>
      <c r="K652">
        <f>VLOOKUP(datos_transformados[[#This Row],[Estacionalidad]],pesosNumer!$B$3:$C$16,2,0)</f>
        <v>0</v>
      </c>
      <c r="L652">
        <f>VLOOKUP(datos_transformados[[#This Row],[Cancelacion_reserva]],pesosNumer!$B$3:$C$16,2,0)</f>
        <v>0</v>
      </c>
      <c r="M652">
        <v>1</v>
      </c>
      <c r="N652" s="15">
        <v>81.357500000000002</v>
      </c>
      <c r="O652" s="4">
        <v>40.678750000000001</v>
      </c>
    </row>
    <row r="653" spans="1:15" x14ac:dyDescent="0.25">
      <c r="A653">
        <v>51</v>
      </c>
      <c r="B653">
        <v>5</v>
      </c>
      <c r="C653">
        <v>3</v>
      </c>
      <c r="D653">
        <v>3</v>
      </c>
      <c r="E653" s="19">
        <f>VLOOKUP(datos_transformados[[#This Row],[Tipo_Paquete]],pesosNumer!$B$3:$C$6,2,0)</f>
        <v>2</v>
      </c>
      <c r="F653" s="4">
        <v>1384.26</v>
      </c>
      <c r="G653">
        <f>VLOOKUP(datos_transformados[[#This Row],[Clase_Vuelo]],pesosNumer!$B$3:$C$9,2,0)</f>
        <v>3</v>
      </c>
      <c r="H653">
        <v>2</v>
      </c>
      <c r="I653">
        <f>VLOOKUP(datos_transformados[[#This Row],[Promocion_Aplicada]],pesosNumer!$B$3:$C$11,2,0)</f>
        <v>1</v>
      </c>
      <c r="J653">
        <f>VLOOKUP(datos_transformados[[#This Row],[Estado_Reserva]],pesosNumer!$B$3:$C$15,2,0)</f>
        <v>1</v>
      </c>
      <c r="K653">
        <f>VLOOKUP(datos_transformados[[#This Row],[Estacionalidad]],pesosNumer!$B$3:$C$16,2,0)</f>
        <v>1</v>
      </c>
      <c r="L653">
        <f>VLOOKUP(datos_transformados[[#This Row],[Cancelacion_reserva]],pesosNumer!$B$3:$C$16,2,0)</f>
        <v>0</v>
      </c>
      <c r="M653">
        <v>2</v>
      </c>
      <c r="N653" s="15">
        <v>461.42</v>
      </c>
      <c r="O653" s="4">
        <v>461.42</v>
      </c>
    </row>
    <row r="654" spans="1:15" x14ac:dyDescent="0.25">
      <c r="A654">
        <v>50</v>
      </c>
      <c r="B654">
        <v>92</v>
      </c>
      <c r="C654">
        <v>9</v>
      </c>
      <c r="D654">
        <v>1</v>
      </c>
      <c r="E654" s="19">
        <f>VLOOKUP(datos_transformados[[#This Row],[Tipo_Paquete]],pesosNumer!$B$3:$C$6,2,0)</f>
        <v>2</v>
      </c>
      <c r="F654" s="4">
        <v>996.53</v>
      </c>
      <c r="G654">
        <f>VLOOKUP(datos_transformados[[#This Row],[Clase_Vuelo]],pesosNumer!$B$3:$C$9,2,0)</f>
        <v>2</v>
      </c>
      <c r="H654">
        <v>8</v>
      </c>
      <c r="I654">
        <f>VLOOKUP(datos_transformados[[#This Row],[Promocion_Aplicada]],pesosNumer!$B$3:$C$11,2,0)</f>
        <v>0</v>
      </c>
      <c r="J654">
        <f>VLOOKUP(datos_transformados[[#This Row],[Estado_Reserva]],pesosNumer!$B$3:$C$15,2,0)</f>
        <v>1</v>
      </c>
      <c r="K654">
        <f>VLOOKUP(datos_transformados[[#This Row],[Estacionalidad]],pesosNumer!$B$3:$C$16,2,0)</f>
        <v>0</v>
      </c>
      <c r="L654">
        <f>VLOOKUP(datos_transformados[[#This Row],[Cancelacion_reserva]],pesosNumer!$B$3:$C$16,2,0)</f>
        <v>0</v>
      </c>
      <c r="M654">
        <v>4</v>
      </c>
      <c r="N654" s="15">
        <v>996.53</v>
      </c>
      <c r="O654" s="4">
        <v>110.72555555555556</v>
      </c>
    </row>
    <row r="655" spans="1:15" x14ac:dyDescent="0.25">
      <c r="A655">
        <v>56</v>
      </c>
      <c r="B655">
        <v>93</v>
      </c>
      <c r="C655">
        <v>10</v>
      </c>
      <c r="D655">
        <v>2</v>
      </c>
      <c r="E655" s="19">
        <f>VLOOKUP(datos_transformados[[#This Row],[Tipo_Paquete]],pesosNumer!$B$3:$C$6,2,0)</f>
        <v>2</v>
      </c>
      <c r="F655" s="4">
        <v>1228.57</v>
      </c>
      <c r="G655">
        <f>VLOOKUP(datos_transformados[[#This Row],[Clase_Vuelo]],pesosNumer!$B$3:$C$9,2,0)</f>
        <v>3</v>
      </c>
      <c r="H655">
        <v>9</v>
      </c>
      <c r="I655">
        <f>VLOOKUP(datos_transformados[[#This Row],[Promocion_Aplicada]],pesosNumer!$B$3:$C$11,2,0)</f>
        <v>0</v>
      </c>
      <c r="J655">
        <f>VLOOKUP(datos_transformados[[#This Row],[Estado_Reserva]],pesosNumer!$B$3:$C$15,2,0)</f>
        <v>0</v>
      </c>
      <c r="K655">
        <f>VLOOKUP(datos_transformados[[#This Row],[Estacionalidad]],pesosNumer!$B$3:$C$16,2,0)</f>
        <v>0</v>
      </c>
      <c r="L655">
        <f>VLOOKUP(datos_transformados[[#This Row],[Cancelacion_reserva]],pesosNumer!$B$3:$C$16,2,0)</f>
        <v>0</v>
      </c>
      <c r="M655">
        <v>1</v>
      </c>
      <c r="N655" s="15">
        <v>614.28499999999997</v>
      </c>
      <c r="O655" s="4">
        <v>122.857</v>
      </c>
    </row>
    <row r="656" spans="1:15" x14ac:dyDescent="0.25">
      <c r="A656">
        <v>50</v>
      </c>
      <c r="B656">
        <v>91</v>
      </c>
      <c r="C656">
        <v>12</v>
      </c>
      <c r="D656">
        <v>2</v>
      </c>
      <c r="E656" s="19">
        <f>VLOOKUP(datos_transformados[[#This Row],[Tipo_Paquete]],pesosNumer!$B$3:$C$6,2,0)</f>
        <v>2</v>
      </c>
      <c r="F656" s="4">
        <v>854.67</v>
      </c>
      <c r="G656">
        <f>VLOOKUP(datos_transformados[[#This Row],[Clase_Vuelo]],pesosNumer!$B$3:$C$9,2,0)</f>
        <v>2</v>
      </c>
      <c r="H656">
        <v>11</v>
      </c>
      <c r="I656">
        <f>VLOOKUP(datos_transformados[[#This Row],[Promocion_Aplicada]],pesosNumer!$B$3:$C$11,2,0)</f>
        <v>1</v>
      </c>
      <c r="J656">
        <f>VLOOKUP(datos_transformados[[#This Row],[Estado_Reserva]],pesosNumer!$B$3:$C$15,2,0)</f>
        <v>-1</v>
      </c>
      <c r="K656">
        <f>VLOOKUP(datos_transformados[[#This Row],[Estacionalidad]],pesosNumer!$B$3:$C$16,2,0)</f>
        <v>1</v>
      </c>
      <c r="L656">
        <f>VLOOKUP(datos_transformados[[#This Row],[Cancelacion_reserva]],pesosNumer!$B$3:$C$16,2,0)</f>
        <v>1</v>
      </c>
      <c r="M656">
        <v>5</v>
      </c>
      <c r="N656" s="15">
        <v>427.33499999999998</v>
      </c>
      <c r="O656" s="4">
        <v>71.222499999999997</v>
      </c>
    </row>
    <row r="657" spans="1:15" x14ac:dyDescent="0.25">
      <c r="A657">
        <v>52</v>
      </c>
      <c r="B657">
        <v>203</v>
      </c>
      <c r="C657">
        <v>4</v>
      </c>
      <c r="D657">
        <v>1</v>
      </c>
      <c r="E657" s="19">
        <f>VLOOKUP(datos_transformados[[#This Row],[Tipo_Paquete]],pesosNumer!$B$3:$C$6,2,0)</f>
        <v>2</v>
      </c>
      <c r="F657" s="4">
        <v>317.91000000000003</v>
      </c>
      <c r="G657">
        <f>VLOOKUP(datos_transformados[[#This Row],[Clase_Vuelo]],pesosNumer!$B$3:$C$9,2,0)</f>
        <v>1</v>
      </c>
      <c r="H657">
        <v>3</v>
      </c>
      <c r="I657">
        <f>VLOOKUP(datos_transformados[[#This Row],[Promocion_Aplicada]],pesosNumer!$B$3:$C$11,2,0)</f>
        <v>0</v>
      </c>
      <c r="J657">
        <f>VLOOKUP(datos_transformados[[#This Row],[Estado_Reserva]],pesosNumer!$B$3:$C$15,2,0)</f>
        <v>-1</v>
      </c>
      <c r="K657">
        <f>VLOOKUP(datos_transformados[[#This Row],[Estacionalidad]],pesosNumer!$B$3:$C$16,2,0)</f>
        <v>1</v>
      </c>
      <c r="L657">
        <f>VLOOKUP(datos_transformados[[#This Row],[Cancelacion_reserva]],pesosNumer!$B$3:$C$16,2,0)</f>
        <v>0</v>
      </c>
      <c r="M657">
        <v>2</v>
      </c>
      <c r="N657" s="15">
        <v>317.91000000000003</v>
      </c>
      <c r="O657" s="4">
        <v>79.477500000000006</v>
      </c>
    </row>
    <row r="658" spans="1:15" x14ac:dyDescent="0.25">
      <c r="A658">
        <v>46</v>
      </c>
      <c r="B658">
        <v>277</v>
      </c>
      <c r="C658">
        <v>4</v>
      </c>
      <c r="D658">
        <v>1</v>
      </c>
      <c r="E658" s="19">
        <f>VLOOKUP(datos_transformados[[#This Row],[Tipo_Paquete]],pesosNumer!$B$3:$C$6,2,0)</f>
        <v>2</v>
      </c>
      <c r="F658" s="4">
        <v>432.11</v>
      </c>
      <c r="G658">
        <f>VLOOKUP(datos_transformados[[#This Row],[Clase_Vuelo]],pesosNumer!$B$3:$C$9,2,0)</f>
        <v>1</v>
      </c>
      <c r="H658">
        <v>3</v>
      </c>
      <c r="I658">
        <f>VLOOKUP(datos_transformados[[#This Row],[Promocion_Aplicada]],pesosNumer!$B$3:$C$11,2,0)</f>
        <v>1</v>
      </c>
      <c r="J658">
        <f>VLOOKUP(datos_transformados[[#This Row],[Estado_Reserva]],pesosNumer!$B$3:$C$15,2,0)</f>
        <v>-1</v>
      </c>
      <c r="K658">
        <f>VLOOKUP(datos_transformados[[#This Row],[Estacionalidad]],pesosNumer!$B$3:$C$16,2,0)</f>
        <v>1</v>
      </c>
      <c r="L658">
        <f>VLOOKUP(datos_transformados[[#This Row],[Cancelacion_reserva]],pesosNumer!$B$3:$C$16,2,0)</f>
        <v>0</v>
      </c>
      <c r="M658">
        <v>1</v>
      </c>
      <c r="N658" s="15">
        <v>432.11</v>
      </c>
      <c r="O658" s="4">
        <v>108.0275</v>
      </c>
    </row>
    <row r="659" spans="1:15" x14ac:dyDescent="0.25">
      <c r="A659">
        <v>28</v>
      </c>
      <c r="B659">
        <v>82</v>
      </c>
      <c r="C659">
        <v>5</v>
      </c>
      <c r="D659">
        <v>4</v>
      </c>
      <c r="E659" s="19">
        <f>VLOOKUP(datos_transformados[[#This Row],[Tipo_Paquete]],pesosNumer!$B$3:$C$6,2,0)</f>
        <v>1</v>
      </c>
      <c r="F659" s="4">
        <v>1201.1500000000001</v>
      </c>
      <c r="G659">
        <f>VLOOKUP(datos_transformados[[#This Row],[Clase_Vuelo]],pesosNumer!$B$3:$C$9,2,0)</f>
        <v>1</v>
      </c>
      <c r="H659">
        <v>4</v>
      </c>
      <c r="I659">
        <f>VLOOKUP(datos_transformados[[#This Row],[Promocion_Aplicada]],pesosNumer!$B$3:$C$11,2,0)</f>
        <v>1</v>
      </c>
      <c r="J659">
        <f>VLOOKUP(datos_transformados[[#This Row],[Estado_Reserva]],pesosNumer!$B$3:$C$15,2,0)</f>
        <v>1</v>
      </c>
      <c r="K659">
        <f>VLOOKUP(datos_transformados[[#This Row],[Estacionalidad]],pesosNumer!$B$3:$C$16,2,0)</f>
        <v>1</v>
      </c>
      <c r="L659">
        <f>VLOOKUP(datos_transformados[[#This Row],[Cancelacion_reserva]],pesosNumer!$B$3:$C$16,2,0)</f>
        <v>1</v>
      </c>
      <c r="M659">
        <v>3</v>
      </c>
      <c r="N659" s="15">
        <v>300.28750000000002</v>
      </c>
      <c r="O659" s="4">
        <v>240.23000000000002</v>
      </c>
    </row>
    <row r="660" spans="1:15" x14ac:dyDescent="0.25">
      <c r="A660">
        <v>25</v>
      </c>
      <c r="B660">
        <v>74</v>
      </c>
      <c r="C660">
        <v>2</v>
      </c>
      <c r="D660">
        <v>4</v>
      </c>
      <c r="E660" s="19">
        <f>VLOOKUP(datos_transformados[[#This Row],[Tipo_Paquete]],pesosNumer!$B$3:$C$6,2,0)</f>
        <v>1</v>
      </c>
      <c r="F660" s="4">
        <v>1648.05</v>
      </c>
      <c r="G660">
        <f>VLOOKUP(datos_transformados[[#This Row],[Clase_Vuelo]],pesosNumer!$B$3:$C$9,2,0)</f>
        <v>2</v>
      </c>
      <c r="H660">
        <v>1</v>
      </c>
      <c r="I660">
        <f>VLOOKUP(datos_transformados[[#This Row],[Promocion_Aplicada]],pesosNumer!$B$3:$C$11,2,0)</f>
        <v>0</v>
      </c>
      <c r="J660">
        <f>VLOOKUP(datos_transformados[[#This Row],[Estado_Reserva]],pesosNumer!$B$3:$C$15,2,0)</f>
        <v>1</v>
      </c>
      <c r="K660">
        <f>VLOOKUP(datos_transformados[[#This Row],[Estacionalidad]],pesosNumer!$B$3:$C$16,2,0)</f>
        <v>0</v>
      </c>
      <c r="L660">
        <f>VLOOKUP(datos_transformados[[#This Row],[Cancelacion_reserva]],pesosNumer!$B$3:$C$16,2,0)</f>
        <v>1</v>
      </c>
      <c r="M660">
        <v>3</v>
      </c>
      <c r="N660" s="15">
        <v>412.01249999999999</v>
      </c>
      <c r="O660" s="4">
        <v>824.02499999999998</v>
      </c>
    </row>
    <row r="661" spans="1:15" x14ac:dyDescent="0.25">
      <c r="A661">
        <v>63</v>
      </c>
      <c r="B661">
        <v>7</v>
      </c>
      <c r="C661">
        <v>6</v>
      </c>
      <c r="D661">
        <v>4</v>
      </c>
      <c r="E661" s="19">
        <f>VLOOKUP(datos_transformados[[#This Row],[Tipo_Paquete]],pesosNumer!$B$3:$C$6,2,0)</f>
        <v>3</v>
      </c>
      <c r="F661" s="4">
        <v>875.84</v>
      </c>
      <c r="G661">
        <f>VLOOKUP(datos_transformados[[#This Row],[Clase_Vuelo]],pesosNumer!$B$3:$C$9,2,0)</f>
        <v>1</v>
      </c>
      <c r="H661">
        <v>5</v>
      </c>
      <c r="I661">
        <f>VLOOKUP(datos_transformados[[#This Row],[Promocion_Aplicada]],pesosNumer!$B$3:$C$11,2,0)</f>
        <v>1</v>
      </c>
      <c r="J661">
        <f>VLOOKUP(datos_transformados[[#This Row],[Estado_Reserva]],pesosNumer!$B$3:$C$15,2,0)</f>
        <v>0</v>
      </c>
      <c r="K661">
        <f>VLOOKUP(datos_transformados[[#This Row],[Estacionalidad]],pesosNumer!$B$3:$C$16,2,0)</f>
        <v>0</v>
      </c>
      <c r="L661">
        <f>VLOOKUP(datos_transformados[[#This Row],[Cancelacion_reserva]],pesosNumer!$B$3:$C$16,2,0)</f>
        <v>1</v>
      </c>
      <c r="M661">
        <v>3</v>
      </c>
      <c r="N661" s="15">
        <v>218.96</v>
      </c>
      <c r="O661" s="4">
        <v>145.97333333333333</v>
      </c>
    </row>
    <row r="662" spans="1:15" x14ac:dyDescent="0.25">
      <c r="A662">
        <v>20</v>
      </c>
      <c r="B662">
        <v>108</v>
      </c>
      <c r="C662">
        <v>9</v>
      </c>
      <c r="D662">
        <v>2</v>
      </c>
      <c r="E662" s="19">
        <f>VLOOKUP(datos_transformados[[#This Row],[Tipo_Paquete]],pesosNumer!$B$3:$C$6,2,0)</f>
        <v>3</v>
      </c>
      <c r="F662" s="4">
        <v>1195.1400000000001</v>
      </c>
      <c r="G662">
        <f>VLOOKUP(datos_transformados[[#This Row],[Clase_Vuelo]],pesosNumer!$B$3:$C$9,2,0)</f>
        <v>2</v>
      </c>
      <c r="H662">
        <v>8</v>
      </c>
      <c r="I662">
        <f>VLOOKUP(datos_transformados[[#This Row],[Promocion_Aplicada]],pesosNumer!$B$3:$C$11,2,0)</f>
        <v>0</v>
      </c>
      <c r="J662">
        <f>VLOOKUP(datos_transformados[[#This Row],[Estado_Reserva]],pesosNumer!$B$3:$C$15,2,0)</f>
        <v>1</v>
      </c>
      <c r="K662">
        <f>VLOOKUP(datos_transformados[[#This Row],[Estacionalidad]],pesosNumer!$B$3:$C$16,2,0)</f>
        <v>1</v>
      </c>
      <c r="L662">
        <f>VLOOKUP(datos_transformados[[#This Row],[Cancelacion_reserva]],pesosNumer!$B$3:$C$16,2,0)</f>
        <v>1</v>
      </c>
      <c r="M662">
        <v>2</v>
      </c>
      <c r="N662" s="15">
        <v>597.57000000000005</v>
      </c>
      <c r="O662" s="4">
        <v>132.79333333333335</v>
      </c>
    </row>
    <row r="663" spans="1:15" x14ac:dyDescent="0.25">
      <c r="A663">
        <v>52</v>
      </c>
      <c r="B663">
        <v>166</v>
      </c>
      <c r="C663">
        <v>9</v>
      </c>
      <c r="D663">
        <v>1</v>
      </c>
      <c r="E663" s="19">
        <f>VLOOKUP(datos_transformados[[#This Row],[Tipo_Paquete]],pesosNumer!$B$3:$C$6,2,0)</f>
        <v>2</v>
      </c>
      <c r="F663" s="4">
        <v>1710.97</v>
      </c>
      <c r="G663">
        <f>VLOOKUP(datos_transformados[[#This Row],[Clase_Vuelo]],pesosNumer!$B$3:$C$9,2,0)</f>
        <v>1</v>
      </c>
      <c r="H663">
        <v>8</v>
      </c>
      <c r="I663">
        <f>VLOOKUP(datos_transformados[[#This Row],[Promocion_Aplicada]],pesosNumer!$B$3:$C$11,2,0)</f>
        <v>0</v>
      </c>
      <c r="J663">
        <f>VLOOKUP(datos_transformados[[#This Row],[Estado_Reserva]],pesosNumer!$B$3:$C$15,2,0)</f>
        <v>0</v>
      </c>
      <c r="K663">
        <f>VLOOKUP(datos_transformados[[#This Row],[Estacionalidad]],pesosNumer!$B$3:$C$16,2,0)</f>
        <v>1</v>
      </c>
      <c r="L663">
        <f>VLOOKUP(datos_transformados[[#This Row],[Cancelacion_reserva]],pesosNumer!$B$3:$C$16,2,0)</f>
        <v>0</v>
      </c>
      <c r="M663">
        <v>1</v>
      </c>
      <c r="N663" s="15">
        <v>1710.97</v>
      </c>
      <c r="O663" s="4">
        <v>190.10777777777778</v>
      </c>
    </row>
    <row r="664" spans="1:15" x14ac:dyDescent="0.25">
      <c r="A664">
        <v>38</v>
      </c>
      <c r="B664">
        <v>6</v>
      </c>
      <c r="C664">
        <v>1</v>
      </c>
      <c r="D664">
        <v>4</v>
      </c>
      <c r="E664" s="19">
        <f>VLOOKUP(datos_transformados[[#This Row],[Tipo_Paquete]],pesosNumer!$B$3:$C$6,2,0)</f>
        <v>3</v>
      </c>
      <c r="F664" s="4">
        <v>1729.02</v>
      </c>
      <c r="G664">
        <f>VLOOKUP(datos_transformados[[#This Row],[Clase_Vuelo]],pesosNumer!$B$3:$C$9,2,0)</f>
        <v>1</v>
      </c>
      <c r="H664">
        <v>0</v>
      </c>
      <c r="I664">
        <f>VLOOKUP(datos_transformados[[#This Row],[Promocion_Aplicada]],pesosNumer!$B$3:$C$11,2,0)</f>
        <v>0</v>
      </c>
      <c r="J664">
        <f>VLOOKUP(datos_transformados[[#This Row],[Estado_Reserva]],pesosNumer!$B$3:$C$15,2,0)</f>
        <v>0</v>
      </c>
      <c r="K664">
        <f>VLOOKUP(datos_transformados[[#This Row],[Estacionalidad]],pesosNumer!$B$3:$C$16,2,0)</f>
        <v>0</v>
      </c>
      <c r="L664">
        <f>VLOOKUP(datos_transformados[[#This Row],[Cancelacion_reserva]],pesosNumer!$B$3:$C$16,2,0)</f>
        <v>1</v>
      </c>
      <c r="M664">
        <v>2</v>
      </c>
      <c r="N664" s="15">
        <v>432.255</v>
      </c>
      <c r="O664" s="4">
        <v>1729.02</v>
      </c>
    </row>
    <row r="665" spans="1:15" x14ac:dyDescent="0.25">
      <c r="A665">
        <v>47</v>
      </c>
      <c r="B665">
        <v>45</v>
      </c>
      <c r="C665">
        <v>12</v>
      </c>
      <c r="D665">
        <v>4</v>
      </c>
      <c r="E665" s="19">
        <f>VLOOKUP(datos_transformados[[#This Row],[Tipo_Paquete]],pesosNumer!$B$3:$C$6,2,0)</f>
        <v>1</v>
      </c>
      <c r="F665" s="4">
        <v>226.42</v>
      </c>
      <c r="G665">
        <f>VLOOKUP(datos_transformados[[#This Row],[Clase_Vuelo]],pesosNumer!$B$3:$C$9,2,0)</f>
        <v>3</v>
      </c>
      <c r="H665">
        <v>11</v>
      </c>
      <c r="I665">
        <f>VLOOKUP(datos_transformados[[#This Row],[Promocion_Aplicada]],pesosNumer!$B$3:$C$11,2,0)</f>
        <v>1</v>
      </c>
      <c r="J665">
        <f>VLOOKUP(datos_transformados[[#This Row],[Estado_Reserva]],pesosNumer!$B$3:$C$15,2,0)</f>
        <v>0</v>
      </c>
      <c r="K665">
        <f>VLOOKUP(datos_transformados[[#This Row],[Estacionalidad]],pesosNumer!$B$3:$C$16,2,0)</f>
        <v>1</v>
      </c>
      <c r="L665">
        <f>VLOOKUP(datos_transformados[[#This Row],[Cancelacion_reserva]],pesosNumer!$B$3:$C$16,2,0)</f>
        <v>1</v>
      </c>
      <c r="M665">
        <v>4</v>
      </c>
      <c r="N665" s="15">
        <v>56.604999999999997</v>
      </c>
      <c r="O665" s="4">
        <v>18.868333333333332</v>
      </c>
    </row>
    <row r="666" spans="1:15" x14ac:dyDescent="0.25">
      <c r="A666">
        <v>46</v>
      </c>
      <c r="B666">
        <v>272</v>
      </c>
      <c r="C666">
        <v>5</v>
      </c>
      <c r="D666">
        <v>4</v>
      </c>
      <c r="E666" s="19">
        <f>VLOOKUP(datos_transformados[[#This Row],[Tipo_Paquete]],pesosNumer!$B$3:$C$6,2,0)</f>
        <v>2</v>
      </c>
      <c r="F666" s="4">
        <v>1674.68</v>
      </c>
      <c r="G666">
        <f>VLOOKUP(datos_transformados[[#This Row],[Clase_Vuelo]],pesosNumer!$B$3:$C$9,2,0)</f>
        <v>3</v>
      </c>
      <c r="H666">
        <v>4</v>
      </c>
      <c r="I666">
        <f>VLOOKUP(datos_transformados[[#This Row],[Promocion_Aplicada]],pesosNumer!$B$3:$C$11,2,0)</f>
        <v>1</v>
      </c>
      <c r="J666">
        <f>VLOOKUP(datos_transformados[[#This Row],[Estado_Reserva]],pesosNumer!$B$3:$C$15,2,0)</f>
        <v>-1</v>
      </c>
      <c r="K666">
        <f>VLOOKUP(datos_transformados[[#This Row],[Estacionalidad]],pesosNumer!$B$3:$C$16,2,0)</f>
        <v>1</v>
      </c>
      <c r="L666">
        <f>VLOOKUP(datos_transformados[[#This Row],[Cancelacion_reserva]],pesosNumer!$B$3:$C$16,2,0)</f>
        <v>0</v>
      </c>
      <c r="M666">
        <v>4</v>
      </c>
      <c r="N666" s="15">
        <v>418.67</v>
      </c>
      <c r="O666" s="4">
        <v>334.93600000000004</v>
      </c>
    </row>
    <row r="667" spans="1:15" x14ac:dyDescent="0.25">
      <c r="A667">
        <v>18</v>
      </c>
      <c r="B667">
        <v>287</v>
      </c>
      <c r="C667">
        <v>6</v>
      </c>
      <c r="D667">
        <v>3</v>
      </c>
      <c r="E667" s="19">
        <f>VLOOKUP(datos_transformados[[#This Row],[Tipo_Paquete]],pesosNumer!$B$3:$C$6,2,0)</f>
        <v>3</v>
      </c>
      <c r="F667" s="4">
        <v>905.87</v>
      </c>
      <c r="G667">
        <f>VLOOKUP(datos_transformados[[#This Row],[Clase_Vuelo]],pesosNumer!$B$3:$C$9,2,0)</f>
        <v>2</v>
      </c>
      <c r="H667">
        <v>5</v>
      </c>
      <c r="I667">
        <f>VLOOKUP(datos_transformados[[#This Row],[Promocion_Aplicada]],pesosNumer!$B$3:$C$11,2,0)</f>
        <v>0</v>
      </c>
      <c r="J667">
        <f>VLOOKUP(datos_transformados[[#This Row],[Estado_Reserva]],pesosNumer!$B$3:$C$15,2,0)</f>
        <v>-1</v>
      </c>
      <c r="K667">
        <f>VLOOKUP(datos_transformados[[#This Row],[Estacionalidad]],pesosNumer!$B$3:$C$16,2,0)</f>
        <v>1</v>
      </c>
      <c r="L667">
        <f>VLOOKUP(datos_transformados[[#This Row],[Cancelacion_reserva]],pesosNumer!$B$3:$C$16,2,0)</f>
        <v>1</v>
      </c>
      <c r="M667">
        <v>2</v>
      </c>
      <c r="N667" s="15">
        <v>301.95666666666665</v>
      </c>
      <c r="O667" s="4">
        <v>150.97833333333332</v>
      </c>
    </row>
    <row r="668" spans="1:15" x14ac:dyDescent="0.25">
      <c r="A668">
        <v>32</v>
      </c>
      <c r="B668">
        <v>289</v>
      </c>
      <c r="C668">
        <v>14</v>
      </c>
      <c r="D668">
        <v>1</v>
      </c>
      <c r="E668" s="19">
        <f>VLOOKUP(datos_transformados[[#This Row],[Tipo_Paquete]],pesosNumer!$B$3:$C$6,2,0)</f>
        <v>3</v>
      </c>
      <c r="F668" s="4">
        <v>1273.71</v>
      </c>
      <c r="G668">
        <f>VLOOKUP(datos_transformados[[#This Row],[Clase_Vuelo]],pesosNumer!$B$3:$C$9,2,0)</f>
        <v>1</v>
      </c>
      <c r="H668">
        <v>13</v>
      </c>
      <c r="I668">
        <f>VLOOKUP(datos_transformados[[#This Row],[Promocion_Aplicada]],pesosNumer!$B$3:$C$11,2,0)</f>
        <v>1</v>
      </c>
      <c r="J668">
        <f>VLOOKUP(datos_transformados[[#This Row],[Estado_Reserva]],pesosNumer!$B$3:$C$15,2,0)</f>
        <v>-1</v>
      </c>
      <c r="K668">
        <f>VLOOKUP(datos_transformados[[#This Row],[Estacionalidad]],pesosNumer!$B$3:$C$16,2,0)</f>
        <v>1</v>
      </c>
      <c r="L668">
        <f>VLOOKUP(datos_transformados[[#This Row],[Cancelacion_reserva]],pesosNumer!$B$3:$C$16,2,0)</f>
        <v>1</v>
      </c>
      <c r="M668">
        <v>2</v>
      </c>
      <c r="N668" s="15">
        <v>1273.71</v>
      </c>
      <c r="O668" s="4">
        <v>90.979285714285723</v>
      </c>
    </row>
    <row r="669" spans="1:15" x14ac:dyDescent="0.25">
      <c r="A669">
        <v>20</v>
      </c>
      <c r="B669">
        <v>25</v>
      </c>
      <c r="C669">
        <v>5</v>
      </c>
      <c r="D669">
        <v>4</v>
      </c>
      <c r="E669" s="19">
        <f>VLOOKUP(datos_transformados[[#This Row],[Tipo_Paquete]],pesosNumer!$B$3:$C$6,2,0)</f>
        <v>2</v>
      </c>
      <c r="F669" s="4">
        <v>1284.08</v>
      </c>
      <c r="G669">
        <f>VLOOKUP(datos_transformados[[#This Row],[Clase_Vuelo]],pesosNumer!$B$3:$C$9,2,0)</f>
        <v>1</v>
      </c>
      <c r="H669">
        <v>4</v>
      </c>
      <c r="I669">
        <f>VLOOKUP(datos_transformados[[#This Row],[Promocion_Aplicada]],pesosNumer!$B$3:$C$11,2,0)</f>
        <v>0</v>
      </c>
      <c r="J669">
        <f>VLOOKUP(datos_transformados[[#This Row],[Estado_Reserva]],pesosNumer!$B$3:$C$15,2,0)</f>
        <v>-1</v>
      </c>
      <c r="K669">
        <f>VLOOKUP(datos_transformados[[#This Row],[Estacionalidad]],pesosNumer!$B$3:$C$16,2,0)</f>
        <v>0</v>
      </c>
      <c r="L669">
        <f>VLOOKUP(datos_transformados[[#This Row],[Cancelacion_reserva]],pesosNumer!$B$3:$C$16,2,0)</f>
        <v>1</v>
      </c>
      <c r="M669">
        <v>5</v>
      </c>
      <c r="N669" s="15">
        <v>321.02</v>
      </c>
      <c r="O669" s="4">
        <v>256.81599999999997</v>
      </c>
    </row>
    <row r="670" spans="1:15" x14ac:dyDescent="0.25">
      <c r="A670">
        <v>39</v>
      </c>
      <c r="B670">
        <v>295</v>
      </c>
      <c r="C670">
        <v>12</v>
      </c>
      <c r="D670">
        <v>4</v>
      </c>
      <c r="E670" s="19">
        <f>VLOOKUP(datos_transformados[[#This Row],[Tipo_Paquete]],pesosNumer!$B$3:$C$6,2,0)</f>
        <v>1</v>
      </c>
      <c r="F670" s="4">
        <v>350.52</v>
      </c>
      <c r="G670">
        <f>VLOOKUP(datos_transformados[[#This Row],[Clase_Vuelo]],pesosNumer!$B$3:$C$9,2,0)</f>
        <v>2</v>
      </c>
      <c r="H670">
        <v>11</v>
      </c>
      <c r="I670">
        <f>VLOOKUP(datos_transformados[[#This Row],[Promocion_Aplicada]],pesosNumer!$B$3:$C$11,2,0)</f>
        <v>1</v>
      </c>
      <c r="J670">
        <f>VLOOKUP(datos_transformados[[#This Row],[Estado_Reserva]],pesosNumer!$B$3:$C$15,2,0)</f>
        <v>-1</v>
      </c>
      <c r="K670">
        <f>VLOOKUP(datos_transformados[[#This Row],[Estacionalidad]],pesosNumer!$B$3:$C$16,2,0)</f>
        <v>0</v>
      </c>
      <c r="L670">
        <f>VLOOKUP(datos_transformados[[#This Row],[Cancelacion_reserva]],pesosNumer!$B$3:$C$16,2,0)</f>
        <v>1</v>
      </c>
      <c r="M670">
        <v>2</v>
      </c>
      <c r="N670" s="15">
        <v>87.63</v>
      </c>
      <c r="O670" s="4">
        <v>29.209999999999997</v>
      </c>
    </row>
    <row r="671" spans="1:15" x14ac:dyDescent="0.25">
      <c r="A671">
        <v>54</v>
      </c>
      <c r="B671">
        <v>14</v>
      </c>
      <c r="C671">
        <v>11</v>
      </c>
      <c r="D671">
        <v>1</v>
      </c>
      <c r="E671" s="19">
        <f>VLOOKUP(datos_transformados[[#This Row],[Tipo_Paquete]],pesosNumer!$B$3:$C$6,2,0)</f>
        <v>3</v>
      </c>
      <c r="F671" s="4">
        <v>316.20999999999998</v>
      </c>
      <c r="G671">
        <f>VLOOKUP(datos_transformados[[#This Row],[Clase_Vuelo]],pesosNumer!$B$3:$C$9,2,0)</f>
        <v>3</v>
      </c>
      <c r="H671">
        <v>10</v>
      </c>
      <c r="I671">
        <f>VLOOKUP(datos_transformados[[#This Row],[Promocion_Aplicada]],pesosNumer!$B$3:$C$11,2,0)</f>
        <v>1</v>
      </c>
      <c r="J671">
        <f>VLOOKUP(datos_transformados[[#This Row],[Estado_Reserva]],pesosNumer!$B$3:$C$15,2,0)</f>
        <v>-1</v>
      </c>
      <c r="K671">
        <f>VLOOKUP(datos_transformados[[#This Row],[Estacionalidad]],pesosNumer!$B$3:$C$16,2,0)</f>
        <v>0</v>
      </c>
      <c r="L671">
        <f>VLOOKUP(datos_transformados[[#This Row],[Cancelacion_reserva]],pesosNumer!$B$3:$C$16,2,0)</f>
        <v>1</v>
      </c>
      <c r="M671">
        <v>4</v>
      </c>
      <c r="N671" s="15">
        <v>316.20999999999998</v>
      </c>
      <c r="O671" s="4">
        <v>28.746363636363636</v>
      </c>
    </row>
    <row r="672" spans="1:15" x14ac:dyDescent="0.25">
      <c r="A672">
        <v>53</v>
      </c>
      <c r="B672">
        <v>178</v>
      </c>
      <c r="C672">
        <v>1</v>
      </c>
      <c r="D672">
        <v>3</v>
      </c>
      <c r="E672" s="19">
        <f>VLOOKUP(datos_transformados[[#This Row],[Tipo_Paquete]],pesosNumer!$B$3:$C$6,2,0)</f>
        <v>2</v>
      </c>
      <c r="F672" s="4">
        <v>680.11</v>
      </c>
      <c r="G672">
        <f>VLOOKUP(datos_transformados[[#This Row],[Clase_Vuelo]],pesosNumer!$B$3:$C$9,2,0)</f>
        <v>3</v>
      </c>
      <c r="H672">
        <v>0</v>
      </c>
      <c r="I672">
        <f>VLOOKUP(datos_transformados[[#This Row],[Promocion_Aplicada]],pesosNumer!$B$3:$C$11,2,0)</f>
        <v>0</v>
      </c>
      <c r="J672">
        <f>VLOOKUP(datos_transformados[[#This Row],[Estado_Reserva]],pesosNumer!$B$3:$C$15,2,0)</f>
        <v>-1</v>
      </c>
      <c r="K672">
        <f>VLOOKUP(datos_transformados[[#This Row],[Estacionalidad]],pesosNumer!$B$3:$C$16,2,0)</f>
        <v>1</v>
      </c>
      <c r="L672">
        <f>VLOOKUP(datos_transformados[[#This Row],[Cancelacion_reserva]],pesosNumer!$B$3:$C$16,2,0)</f>
        <v>0</v>
      </c>
      <c r="M672">
        <v>3</v>
      </c>
      <c r="N672" s="15">
        <v>226.70333333333335</v>
      </c>
      <c r="O672" s="4">
        <v>680.11</v>
      </c>
    </row>
    <row r="673" spans="1:15" x14ac:dyDescent="0.25">
      <c r="A673">
        <v>42</v>
      </c>
      <c r="B673">
        <v>159</v>
      </c>
      <c r="C673">
        <v>13</v>
      </c>
      <c r="D673">
        <v>2</v>
      </c>
      <c r="E673" s="19">
        <f>VLOOKUP(datos_transformados[[#This Row],[Tipo_Paquete]],pesosNumer!$B$3:$C$6,2,0)</f>
        <v>1</v>
      </c>
      <c r="F673" s="4">
        <v>1124.3599999999999</v>
      </c>
      <c r="G673">
        <f>VLOOKUP(datos_transformados[[#This Row],[Clase_Vuelo]],pesosNumer!$B$3:$C$9,2,0)</f>
        <v>3</v>
      </c>
      <c r="H673">
        <v>12</v>
      </c>
      <c r="I673">
        <f>VLOOKUP(datos_transformados[[#This Row],[Promocion_Aplicada]],pesosNumer!$B$3:$C$11,2,0)</f>
        <v>0</v>
      </c>
      <c r="J673">
        <f>VLOOKUP(datos_transformados[[#This Row],[Estado_Reserva]],pesosNumer!$B$3:$C$15,2,0)</f>
        <v>-1</v>
      </c>
      <c r="K673">
        <f>VLOOKUP(datos_transformados[[#This Row],[Estacionalidad]],pesosNumer!$B$3:$C$16,2,0)</f>
        <v>0</v>
      </c>
      <c r="L673">
        <f>VLOOKUP(datos_transformados[[#This Row],[Cancelacion_reserva]],pesosNumer!$B$3:$C$16,2,0)</f>
        <v>0</v>
      </c>
      <c r="M673">
        <v>2</v>
      </c>
      <c r="N673" s="15">
        <v>562.17999999999995</v>
      </c>
      <c r="O673" s="4">
        <v>86.489230769230758</v>
      </c>
    </row>
    <row r="674" spans="1:15" x14ac:dyDescent="0.25">
      <c r="A674">
        <v>65</v>
      </c>
      <c r="B674">
        <v>26</v>
      </c>
      <c r="C674">
        <v>8</v>
      </c>
      <c r="D674">
        <v>2</v>
      </c>
      <c r="E674" s="19">
        <f>VLOOKUP(datos_transformados[[#This Row],[Tipo_Paquete]],pesosNumer!$B$3:$C$6,2,0)</f>
        <v>3</v>
      </c>
      <c r="F674" s="4">
        <v>1753.21</v>
      </c>
      <c r="G674">
        <f>VLOOKUP(datos_transformados[[#This Row],[Clase_Vuelo]],pesosNumer!$B$3:$C$9,2,0)</f>
        <v>3</v>
      </c>
      <c r="H674">
        <v>7</v>
      </c>
      <c r="I674">
        <f>VLOOKUP(datos_transformados[[#This Row],[Promocion_Aplicada]],pesosNumer!$B$3:$C$11,2,0)</f>
        <v>1</v>
      </c>
      <c r="J674">
        <f>VLOOKUP(datos_transformados[[#This Row],[Estado_Reserva]],pesosNumer!$B$3:$C$15,2,0)</f>
        <v>0</v>
      </c>
      <c r="K674">
        <f>VLOOKUP(datos_transformados[[#This Row],[Estacionalidad]],pesosNumer!$B$3:$C$16,2,0)</f>
        <v>1</v>
      </c>
      <c r="L674">
        <f>VLOOKUP(datos_transformados[[#This Row],[Cancelacion_reserva]],pesosNumer!$B$3:$C$16,2,0)</f>
        <v>0</v>
      </c>
      <c r="M674">
        <v>2</v>
      </c>
      <c r="N674" s="15">
        <v>876.60500000000002</v>
      </c>
      <c r="O674" s="4">
        <v>219.15125</v>
      </c>
    </row>
    <row r="675" spans="1:15" x14ac:dyDescent="0.25">
      <c r="A675">
        <v>64</v>
      </c>
      <c r="B675">
        <v>137</v>
      </c>
      <c r="C675">
        <v>8</v>
      </c>
      <c r="D675">
        <v>2</v>
      </c>
      <c r="E675" s="19">
        <f>VLOOKUP(datos_transformados[[#This Row],[Tipo_Paquete]],pesosNumer!$B$3:$C$6,2,0)</f>
        <v>2</v>
      </c>
      <c r="F675" s="4">
        <v>1086.8399999999999</v>
      </c>
      <c r="G675">
        <f>VLOOKUP(datos_transformados[[#This Row],[Clase_Vuelo]],pesosNumer!$B$3:$C$9,2,0)</f>
        <v>2</v>
      </c>
      <c r="H675">
        <v>7</v>
      </c>
      <c r="I675">
        <f>VLOOKUP(datos_transformados[[#This Row],[Promocion_Aplicada]],pesosNumer!$B$3:$C$11,2,0)</f>
        <v>0</v>
      </c>
      <c r="J675">
        <f>VLOOKUP(datos_transformados[[#This Row],[Estado_Reserva]],pesosNumer!$B$3:$C$15,2,0)</f>
        <v>-1</v>
      </c>
      <c r="K675">
        <f>VLOOKUP(datos_transformados[[#This Row],[Estacionalidad]],pesosNumer!$B$3:$C$16,2,0)</f>
        <v>1</v>
      </c>
      <c r="L675">
        <f>VLOOKUP(datos_transformados[[#This Row],[Cancelacion_reserva]],pesosNumer!$B$3:$C$16,2,0)</f>
        <v>1</v>
      </c>
      <c r="M675">
        <v>2</v>
      </c>
      <c r="N675" s="15">
        <v>543.41999999999996</v>
      </c>
      <c r="O675" s="4">
        <v>135.85499999999999</v>
      </c>
    </row>
    <row r="676" spans="1:15" x14ac:dyDescent="0.25">
      <c r="A676">
        <v>65</v>
      </c>
      <c r="B676">
        <v>290</v>
      </c>
      <c r="C676">
        <v>9</v>
      </c>
      <c r="D676">
        <v>1</v>
      </c>
      <c r="E676" s="19">
        <f>VLOOKUP(datos_transformados[[#This Row],[Tipo_Paquete]],pesosNumer!$B$3:$C$6,2,0)</f>
        <v>2</v>
      </c>
      <c r="F676" s="4">
        <v>624.6</v>
      </c>
      <c r="G676">
        <f>VLOOKUP(datos_transformados[[#This Row],[Clase_Vuelo]],pesosNumer!$B$3:$C$9,2,0)</f>
        <v>3</v>
      </c>
      <c r="H676">
        <v>8</v>
      </c>
      <c r="I676">
        <f>VLOOKUP(datos_transformados[[#This Row],[Promocion_Aplicada]],pesosNumer!$B$3:$C$11,2,0)</f>
        <v>0</v>
      </c>
      <c r="J676">
        <f>VLOOKUP(datos_transformados[[#This Row],[Estado_Reserva]],pesosNumer!$B$3:$C$15,2,0)</f>
        <v>0</v>
      </c>
      <c r="K676">
        <f>VLOOKUP(datos_transformados[[#This Row],[Estacionalidad]],pesosNumer!$B$3:$C$16,2,0)</f>
        <v>1</v>
      </c>
      <c r="L676">
        <f>VLOOKUP(datos_transformados[[#This Row],[Cancelacion_reserva]],pesosNumer!$B$3:$C$16,2,0)</f>
        <v>0</v>
      </c>
      <c r="M676">
        <v>3</v>
      </c>
      <c r="N676" s="15">
        <v>624.6</v>
      </c>
      <c r="O676" s="4">
        <v>69.400000000000006</v>
      </c>
    </row>
    <row r="677" spans="1:15" x14ac:dyDescent="0.25">
      <c r="A677">
        <v>27</v>
      </c>
      <c r="B677">
        <v>303</v>
      </c>
      <c r="C677">
        <v>12</v>
      </c>
      <c r="D677">
        <v>2</v>
      </c>
      <c r="E677" s="19">
        <f>VLOOKUP(datos_transformados[[#This Row],[Tipo_Paquete]],pesosNumer!$B$3:$C$6,2,0)</f>
        <v>1</v>
      </c>
      <c r="F677" s="4">
        <v>375.76</v>
      </c>
      <c r="G677">
        <f>VLOOKUP(datos_transformados[[#This Row],[Clase_Vuelo]],pesosNumer!$B$3:$C$9,2,0)</f>
        <v>1</v>
      </c>
      <c r="H677">
        <v>11</v>
      </c>
      <c r="I677">
        <f>VLOOKUP(datos_transformados[[#This Row],[Promocion_Aplicada]],pesosNumer!$B$3:$C$11,2,0)</f>
        <v>1</v>
      </c>
      <c r="J677">
        <f>VLOOKUP(datos_transformados[[#This Row],[Estado_Reserva]],pesosNumer!$B$3:$C$15,2,0)</f>
        <v>-1</v>
      </c>
      <c r="K677">
        <f>VLOOKUP(datos_transformados[[#This Row],[Estacionalidad]],pesosNumer!$B$3:$C$16,2,0)</f>
        <v>0</v>
      </c>
      <c r="L677">
        <f>VLOOKUP(datos_transformados[[#This Row],[Cancelacion_reserva]],pesosNumer!$B$3:$C$16,2,0)</f>
        <v>0</v>
      </c>
      <c r="M677">
        <v>3</v>
      </c>
      <c r="N677" s="15">
        <v>187.88</v>
      </c>
      <c r="O677" s="4">
        <v>31.313333333333333</v>
      </c>
    </row>
    <row r="678" spans="1:15" x14ac:dyDescent="0.25">
      <c r="A678">
        <v>46</v>
      </c>
      <c r="B678">
        <v>208</v>
      </c>
      <c r="C678">
        <v>10</v>
      </c>
      <c r="D678">
        <v>4</v>
      </c>
      <c r="E678" s="19">
        <f>VLOOKUP(datos_transformados[[#This Row],[Tipo_Paquete]],pesosNumer!$B$3:$C$6,2,0)</f>
        <v>1</v>
      </c>
      <c r="F678" s="4">
        <v>1465.71</v>
      </c>
      <c r="G678">
        <f>VLOOKUP(datos_transformados[[#This Row],[Clase_Vuelo]],pesosNumer!$B$3:$C$9,2,0)</f>
        <v>1</v>
      </c>
      <c r="H678">
        <v>9</v>
      </c>
      <c r="I678">
        <f>VLOOKUP(datos_transformados[[#This Row],[Promocion_Aplicada]],pesosNumer!$B$3:$C$11,2,0)</f>
        <v>0</v>
      </c>
      <c r="J678">
        <f>VLOOKUP(datos_transformados[[#This Row],[Estado_Reserva]],pesosNumer!$B$3:$C$15,2,0)</f>
        <v>1</v>
      </c>
      <c r="K678">
        <f>VLOOKUP(datos_transformados[[#This Row],[Estacionalidad]],pesosNumer!$B$3:$C$16,2,0)</f>
        <v>0</v>
      </c>
      <c r="L678">
        <f>VLOOKUP(datos_transformados[[#This Row],[Cancelacion_reserva]],pesosNumer!$B$3:$C$16,2,0)</f>
        <v>0</v>
      </c>
      <c r="M678">
        <v>4</v>
      </c>
      <c r="N678" s="15">
        <v>366.42750000000001</v>
      </c>
      <c r="O678" s="4">
        <v>146.571</v>
      </c>
    </row>
    <row r="679" spans="1:15" x14ac:dyDescent="0.25">
      <c r="A679">
        <v>37</v>
      </c>
      <c r="B679">
        <v>134</v>
      </c>
      <c r="C679">
        <v>11</v>
      </c>
      <c r="D679">
        <v>3</v>
      </c>
      <c r="E679" s="19">
        <f>VLOOKUP(datos_transformados[[#This Row],[Tipo_Paquete]],pesosNumer!$B$3:$C$6,2,0)</f>
        <v>1</v>
      </c>
      <c r="F679" s="4">
        <v>1711.09</v>
      </c>
      <c r="G679">
        <f>VLOOKUP(datos_transformados[[#This Row],[Clase_Vuelo]],pesosNumer!$B$3:$C$9,2,0)</f>
        <v>1</v>
      </c>
      <c r="H679">
        <v>10</v>
      </c>
      <c r="I679">
        <f>VLOOKUP(datos_transformados[[#This Row],[Promocion_Aplicada]],pesosNumer!$B$3:$C$11,2,0)</f>
        <v>1</v>
      </c>
      <c r="J679">
        <f>VLOOKUP(datos_transformados[[#This Row],[Estado_Reserva]],pesosNumer!$B$3:$C$15,2,0)</f>
        <v>0</v>
      </c>
      <c r="K679">
        <f>VLOOKUP(datos_transformados[[#This Row],[Estacionalidad]],pesosNumer!$B$3:$C$16,2,0)</f>
        <v>1</v>
      </c>
      <c r="L679">
        <f>VLOOKUP(datos_transformados[[#This Row],[Cancelacion_reserva]],pesosNumer!$B$3:$C$16,2,0)</f>
        <v>0</v>
      </c>
      <c r="M679">
        <v>1</v>
      </c>
      <c r="N679" s="15">
        <v>570.36333333333334</v>
      </c>
      <c r="O679" s="4">
        <v>155.55363636363634</v>
      </c>
    </row>
    <row r="680" spans="1:15" x14ac:dyDescent="0.25">
      <c r="A680">
        <v>40</v>
      </c>
      <c r="B680">
        <v>93</v>
      </c>
      <c r="C680">
        <v>14</v>
      </c>
      <c r="D680">
        <v>3</v>
      </c>
      <c r="E680" s="19">
        <f>VLOOKUP(datos_transformados[[#This Row],[Tipo_Paquete]],pesosNumer!$B$3:$C$6,2,0)</f>
        <v>1</v>
      </c>
      <c r="F680" s="4">
        <v>1984.68</v>
      </c>
      <c r="G680">
        <f>VLOOKUP(datos_transformados[[#This Row],[Clase_Vuelo]],pesosNumer!$B$3:$C$9,2,0)</f>
        <v>1</v>
      </c>
      <c r="H680">
        <v>13</v>
      </c>
      <c r="I680">
        <f>VLOOKUP(datos_transformados[[#This Row],[Promocion_Aplicada]],pesosNumer!$B$3:$C$11,2,0)</f>
        <v>0</v>
      </c>
      <c r="J680">
        <f>VLOOKUP(datos_transformados[[#This Row],[Estado_Reserva]],pesosNumer!$B$3:$C$15,2,0)</f>
        <v>-1</v>
      </c>
      <c r="K680">
        <f>VLOOKUP(datos_transformados[[#This Row],[Estacionalidad]],pesosNumer!$B$3:$C$16,2,0)</f>
        <v>1</v>
      </c>
      <c r="L680">
        <f>VLOOKUP(datos_transformados[[#This Row],[Cancelacion_reserva]],pesosNumer!$B$3:$C$16,2,0)</f>
        <v>1</v>
      </c>
      <c r="M680">
        <v>1</v>
      </c>
      <c r="N680" s="15">
        <v>661.56000000000006</v>
      </c>
      <c r="O680" s="4">
        <v>141.76285714285714</v>
      </c>
    </row>
    <row r="681" spans="1:15" x14ac:dyDescent="0.25">
      <c r="A681">
        <v>39</v>
      </c>
      <c r="B681">
        <v>202</v>
      </c>
      <c r="C681">
        <v>7</v>
      </c>
      <c r="D681">
        <v>3</v>
      </c>
      <c r="E681" s="19">
        <f>VLOOKUP(datos_transformados[[#This Row],[Tipo_Paquete]],pesosNumer!$B$3:$C$6,2,0)</f>
        <v>3</v>
      </c>
      <c r="F681" s="4">
        <v>374.38</v>
      </c>
      <c r="G681">
        <f>VLOOKUP(datos_transformados[[#This Row],[Clase_Vuelo]],pesosNumer!$B$3:$C$9,2,0)</f>
        <v>2</v>
      </c>
      <c r="H681">
        <v>6</v>
      </c>
      <c r="I681">
        <f>VLOOKUP(datos_transformados[[#This Row],[Promocion_Aplicada]],pesosNumer!$B$3:$C$11,2,0)</f>
        <v>1</v>
      </c>
      <c r="J681">
        <f>VLOOKUP(datos_transformados[[#This Row],[Estado_Reserva]],pesosNumer!$B$3:$C$15,2,0)</f>
        <v>1</v>
      </c>
      <c r="K681">
        <f>VLOOKUP(datos_transformados[[#This Row],[Estacionalidad]],pesosNumer!$B$3:$C$16,2,0)</f>
        <v>1</v>
      </c>
      <c r="L681">
        <f>VLOOKUP(datos_transformados[[#This Row],[Cancelacion_reserva]],pesosNumer!$B$3:$C$16,2,0)</f>
        <v>0</v>
      </c>
      <c r="M681">
        <v>1</v>
      </c>
      <c r="N681" s="15">
        <v>124.79333333333334</v>
      </c>
      <c r="O681" s="4">
        <v>53.482857142857142</v>
      </c>
    </row>
    <row r="682" spans="1:15" x14ac:dyDescent="0.25">
      <c r="A682">
        <v>38</v>
      </c>
      <c r="B682">
        <v>107</v>
      </c>
      <c r="C682">
        <v>3</v>
      </c>
      <c r="D682">
        <v>4</v>
      </c>
      <c r="E682" s="19">
        <f>VLOOKUP(datos_transformados[[#This Row],[Tipo_Paquete]],pesosNumer!$B$3:$C$6,2,0)</f>
        <v>3</v>
      </c>
      <c r="F682" s="4">
        <v>974.16</v>
      </c>
      <c r="G682">
        <f>VLOOKUP(datos_transformados[[#This Row],[Clase_Vuelo]],pesosNumer!$B$3:$C$9,2,0)</f>
        <v>3</v>
      </c>
      <c r="H682">
        <v>2</v>
      </c>
      <c r="I682">
        <f>VLOOKUP(datos_transformados[[#This Row],[Promocion_Aplicada]],pesosNumer!$B$3:$C$11,2,0)</f>
        <v>0</v>
      </c>
      <c r="J682">
        <f>VLOOKUP(datos_transformados[[#This Row],[Estado_Reserva]],pesosNumer!$B$3:$C$15,2,0)</f>
        <v>1</v>
      </c>
      <c r="K682">
        <f>VLOOKUP(datos_transformados[[#This Row],[Estacionalidad]],pesosNumer!$B$3:$C$16,2,0)</f>
        <v>0</v>
      </c>
      <c r="L682">
        <f>VLOOKUP(datos_transformados[[#This Row],[Cancelacion_reserva]],pesosNumer!$B$3:$C$16,2,0)</f>
        <v>1</v>
      </c>
      <c r="M682">
        <v>1</v>
      </c>
      <c r="N682" s="15">
        <v>243.54</v>
      </c>
      <c r="O682" s="4">
        <v>324.71999999999997</v>
      </c>
    </row>
    <row r="683" spans="1:15" x14ac:dyDescent="0.25">
      <c r="A683">
        <v>52</v>
      </c>
      <c r="B683">
        <v>118</v>
      </c>
      <c r="C683">
        <v>11</v>
      </c>
      <c r="D683">
        <v>4</v>
      </c>
      <c r="E683" s="19">
        <f>VLOOKUP(datos_transformados[[#This Row],[Tipo_Paquete]],pesosNumer!$B$3:$C$6,2,0)</f>
        <v>2</v>
      </c>
      <c r="F683" s="4">
        <v>468.9</v>
      </c>
      <c r="G683">
        <f>VLOOKUP(datos_transformados[[#This Row],[Clase_Vuelo]],pesosNumer!$B$3:$C$9,2,0)</f>
        <v>1</v>
      </c>
      <c r="H683">
        <v>10</v>
      </c>
      <c r="I683">
        <f>VLOOKUP(datos_transformados[[#This Row],[Promocion_Aplicada]],pesosNumer!$B$3:$C$11,2,0)</f>
        <v>1</v>
      </c>
      <c r="J683">
        <f>VLOOKUP(datos_transformados[[#This Row],[Estado_Reserva]],pesosNumer!$B$3:$C$15,2,0)</f>
        <v>0</v>
      </c>
      <c r="K683">
        <f>VLOOKUP(datos_transformados[[#This Row],[Estacionalidad]],pesosNumer!$B$3:$C$16,2,0)</f>
        <v>1</v>
      </c>
      <c r="L683">
        <f>VLOOKUP(datos_transformados[[#This Row],[Cancelacion_reserva]],pesosNumer!$B$3:$C$16,2,0)</f>
        <v>0</v>
      </c>
      <c r="M683">
        <v>3</v>
      </c>
      <c r="N683" s="15">
        <v>117.22499999999999</v>
      </c>
      <c r="O683" s="4">
        <v>42.627272727272725</v>
      </c>
    </row>
    <row r="684" spans="1:15" x14ac:dyDescent="0.25">
      <c r="A684">
        <v>28</v>
      </c>
      <c r="B684">
        <v>204</v>
      </c>
      <c r="C684">
        <v>2</v>
      </c>
      <c r="D684">
        <v>2</v>
      </c>
      <c r="E684" s="19">
        <f>VLOOKUP(datos_transformados[[#This Row],[Tipo_Paquete]],pesosNumer!$B$3:$C$6,2,0)</f>
        <v>3</v>
      </c>
      <c r="F684" s="4">
        <v>1595.22</v>
      </c>
      <c r="G684">
        <f>VLOOKUP(datos_transformados[[#This Row],[Clase_Vuelo]],pesosNumer!$B$3:$C$9,2,0)</f>
        <v>1</v>
      </c>
      <c r="H684">
        <v>1</v>
      </c>
      <c r="I684">
        <f>VLOOKUP(datos_transformados[[#This Row],[Promocion_Aplicada]],pesosNumer!$B$3:$C$11,2,0)</f>
        <v>1</v>
      </c>
      <c r="J684">
        <f>VLOOKUP(datos_transformados[[#This Row],[Estado_Reserva]],pesosNumer!$B$3:$C$15,2,0)</f>
        <v>-1</v>
      </c>
      <c r="K684">
        <f>VLOOKUP(datos_transformados[[#This Row],[Estacionalidad]],pesosNumer!$B$3:$C$16,2,0)</f>
        <v>0</v>
      </c>
      <c r="L684">
        <f>VLOOKUP(datos_transformados[[#This Row],[Cancelacion_reserva]],pesosNumer!$B$3:$C$16,2,0)</f>
        <v>1</v>
      </c>
      <c r="M684">
        <v>4</v>
      </c>
      <c r="N684" s="15">
        <v>797.61</v>
      </c>
      <c r="O684" s="4">
        <v>797.61</v>
      </c>
    </row>
    <row r="685" spans="1:15" x14ac:dyDescent="0.25">
      <c r="A685">
        <v>24</v>
      </c>
      <c r="B685">
        <v>61</v>
      </c>
      <c r="C685">
        <v>6</v>
      </c>
      <c r="D685">
        <v>4</v>
      </c>
      <c r="E685" s="19">
        <f>VLOOKUP(datos_transformados[[#This Row],[Tipo_Paquete]],pesosNumer!$B$3:$C$6,2,0)</f>
        <v>3</v>
      </c>
      <c r="F685" s="4">
        <v>1746.81</v>
      </c>
      <c r="G685">
        <f>VLOOKUP(datos_transformados[[#This Row],[Clase_Vuelo]],pesosNumer!$B$3:$C$9,2,0)</f>
        <v>3</v>
      </c>
      <c r="H685">
        <v>5</v>
      </c>
      <c r="I685">
        <f>VLOOKUP(datos_transformados[[#This Row],[Promocion_Aplicada]],pesosNumer!$B$3:$C$11,2,0)</f>
        <v>1</v>
      </c>
      <c r="J685">
        <f>VLOOKUP(datos_transformados[[#This Row],[Estado_Reserva]],pesosNumer!$B$3:$C$15,2,0)</f>
        <v>-1</v>
      </c>
      <c r="K685">
        <f>VLOOKUP(datos_transformados[[#This Row],[Estacionalidad]],pesosNumer!$B$3:$C$16,2,0)</f>
        <v>0</v>
      </c>
      <c r="L685">
        <f>VLOOKUP(datos_transformados[[#This Row],[Cancelacion_reserva]],pesosNumer!$B$3:$C$16,2,0)</f>
        <v>1</v>
      </c>
      <c r="M685">
        <v>2</v>
      </c>
      <c r="N685" s="15">
        <v>436.70249999999999</v>
      </c>
      <c r="O685" s="4">
        <v>291.13499999999999</v>
      </c>
    </row>
    <row r="686" spans="1:15" x14ac:dyDescent="0.25">
      <c r="A686">
        <v>63</v>
      </c>
      <c r="B686">
        <v>113</v>
      </c>
      <c r="C686">
        <v>5</v>
      </c>
      <c r="D686">
        <v>2</v>
      </c>
      <c r="E686" s="19">
        <f>VLOOKUP(datos_transformados[[#This Row],[Tipo_Paquete]],pesosNumer!$B$3:$C$6,2,0)</f>
        <v>3</v>
      </c>
      <c r="F686" s="4">
        <v>215.96</v>
      </c>
      <c r="G686">
        <f>VLOOKUP(datos_transformados[[#This Row],[Clase_Vuelo]],pesosNumer!$B$3:$C$9,2,0)</f>
        <v>3</v>
      </c>
      <c r="H686">
        <v>4</v>
      </c>
      <c r="I686">
        <f>VLOOKUP(datos_transformados[[#This Row],[Promocion_Aplicada]],pesosNumer!$B$3:$C$11,2,0)</f>
        <v>1</v>
      </c>
      <c r="J686">
        <f>VLOOKUP(datos_transformados[[#This Row],[Estado_Reserva]],pesosNumer!$B$3:$C$15,2,0)</f>
        <v>0</v>
      </c>
      <c r="K686">
        <f>VLOOKUP(datos_transformados[[#This Row],[Estacionalidad]],pesosNumer!$B$3:$C$16,2,0)</f>
        <v>0</v>
      </c>
      <c r="L686">
        <f>VLOOKUP(datos_transformados[[#This Row],[Cancelacion_reserva]],pesosNumer!$B$3:$C$16,2,0)</f>
        <v>0</v>
      </c>
      <c r="M686">
        <v>1</v>
      </c>
      <c r="N686" s="15">
        <v>107.98</v>
      </c>
      <c r="O686" s="4">
        <v>43.192</v>
      </c>
    </row>
    <row r="687" spans="1:15" x14ac:dyDescent="0.25">
      <c r="A687">
        <v>34</v>
      </c>
      <c r="B687">
        <v>75</v>
      </c>
      <c r="C687">
        <v>10</v>
      </c>
      <c r="D687">
        <v>2</v>
      </c>
      <c r="E687" s="19">
        <f>VLOOKUP(datos_transformados[[#This Row],[Tipo_Paquete]],pesosNumer!$B$3:$C$6,2,0)</f>
        <v>2</v>
      </c>
      <c r="F687" s="4">
        <v>544.29</v>
      </c>
      <c r="G687">
        <f>VLOOKUP(datos_transformados[[#This Row],[Clase_Vuelo]],pesosNumer!$B$3:$C$9,2,0)</f>
        <v>2</v>
      </c>
      <c r="H687">
        <v>9</v>
      </c>
      <c r="I687">
        <f>VLOOKUP(datos_transformados[[#This Row],[Promocion_Aplicada]],pesosNumer!$B$3:$C$11,2,0)</f>
        <v>0</v>
      </c>
      <c r="J687">
        <f>VLOOKUP(datos_transformados[[#This Row],[Estado_Reserva]],pesosNumer!$B$3:$C$15,2,0)</f>
        <v>-1</v>
      </c>
      <c r="K687">
        <f>VLOOKUP(datos_transformados[[#This Row],[Estacionalidad]],pesosNumer!$B$3:$C$16,2,0)</f>
        <v>1</v>
      </c>
      <c r="L687">
        <f>VLOOKUP(datos_transformados[[#This Row],[Cancelacion_reserva]],pesosNumer!$B$3:$C$16,2,0)</f>
        <v>1</v>
      </c>
      <c r="M687">
        <v>4</v>
      </c>
      <c r="N687" s="15">
        <v>272.14499999999998</v>
      </c>
      <c r="O687" s="4">
        <v>54.428999999999995</v>
      </c>
    </row>
    <row r="688" spans="1:15" x14ac:dyDescent="0.25">
      <c r="A688">
        <v>35</v>
      </c>
      <c r="B688">
        <v>122</v>
      </c>
      <c r="C688">
        <v>12</v>
      </c>
      <c r="D688">
        <v>4</v>
      </c>
      <c r="E688" s="19">
        <f>VLOOKUP(datos_transformados[[#This Row],[Tipo_Paquete]],pesosNumer!$B$3:$C$6,2,0)</f>
        <v>1</v>
      </c>
      <c r="F688" s="4">
        <v>816.94</v>
      </c>
      <c r="G688">
        <f>VLOOKUP(datos_transformados[[#This Row],[Clase_Vuelo]],pesosNumer!$B$3:$C$9,2,0)</f>
        <v>1</v>
      </c>
      <c r="H688">
        <v>11</v>
      </c>
      <c r="I688">
        <f>VLOOKUP(datos_transformados[[#This Row],[Promocion_Aplicada]],pesosNumer!$B$3:$C$11,2,0)</f>
        <v>1</v>
      </c>
      <c r="J688">
        <f>VLOOKUP(datos_transformados[[#This Row],[Estado_Reserva]],pesosNumer!$B$3:$C$15,2,0)</f>
        <v>1</v>
      </c>
      <c r="K688">
        <f>VLOOKUP(datos_transformados[[#This Row],[Estacionalidad]],pesosNumer!$B$3:$C$16,2,0)</f>
        <v>1</v>
      </c>
      <c r="L688">
        <f>VLOOKUP(datos_transformados[[#This Row],[Cancelacion_reserva]],pesosNumer!$B$3:$C$16,2,0)</f>
        <v>0</v>
      </c>
      <c r="M688">
        <v>5</v>
      </c>
      <c r="N688" s="15">
        <v>204.23500000000001</v>
      </c>
      <c r="O688" s="4">
        <v>68.078333333333333</v>
      </c>
    </row>
    <row r="689" spans="1:15" x14ac:dyDescent="0.25">
      <c r="A689">
        <v>64</v>
      </c>
      <c r="B689">
        <v>165</v>
      </c>
      <c r="C689">
        <v>8</v>
      </c>
      <c r="D689">
        <v>1</v>
      </c>
      <c r="E689" s="19">
        <f>VLOOKUP(datos_transformados[[#This Row],[Tipo_Paquete]],pesosNumer!$B$3:$C$6,2,0)</f>
        <v>2</v>
      </c>
      <c r="F689" s="4">
        <v>611.54999999999995</v>
      </c>
      <c r="G689">
        <f>VLOOKUP(datos_transformados[[#This Row],[Clase_Vuelo]],pesosNumer!$B$3:$C$9,2,0)</f>
        <v>1</v>
      </c>
      <c r="H689">
        <v>7</v>
      </c>
      <c r="I689">
        <f>VLOOKUP(datos_transformados[[#This Row],[Promocion_Aplicada]],pesosNumer!$B$3:$C$11,2,0)</f>
        <v>0</v>
      </c>
      <c r="J689">
        <f>VLOOKUP(datos_transformados[[#This Row],[Estado_Reserva]],pesosNumer!$B$3:$C$15,2,0)</f>
        <v>-1</v>
      </c>
      <c r="K689">
        <f>VLOOKUP(datos_transformados[[#This Row],[Estacionalidad]],pesosNumer!$B$3:$C$16,2,0)</f>
        <v>0</v>
      </c>
      <c r="L689">
        <f>VLOOKUP(datos_transformados[[#This Row],[Cancelacion_reserva]],pesosNumer!$B$3:$C$16,2,0)</f>
        <v>0</v>
      </c>
      <c r="M689">
        <v>1</v>
      </c>
      <c r="N689" s="15">
        <v>611.54999999999995</v>
      </c>
      <c r="O689" s="4">
        <v>76.443749999999994</v>
      </c>
    </row>
    <row r="690" spans="1:15" x14ac:dyDescent="0.25">
      <c r="A690">
        <v>30</v>
      </c>
      <c r="B690">
        <v>99</v>
      </c>
      <c r="C690">
        <v>5</v>
      </c>
      <c r="D690">
        <v>4</v>
      </c>
      <c r="E690" s="19">
        <f>VLOOKUP(datos_transformados[[#This Row],[Tipo_Paquete]],pesosNumer!$B$3:$C$6,2,0)</f>
        <v>1</v>
      </c>
      <c r="F690" s="4">
        <v>1774.7</v>
      </c>
      <c r="G690">
        <f>VLOOKUP(datos_transformados[[#This Row],[Clase_Vuelo]],pesosNumer!$B$3:$C$9,2,0)</f>
        <v>1</v>
      </c>
      <c r="H690">
        <v>4</v>
      </c>
      <c r="I690">
        <f>VLOOKUP(datos_transformados[[#This Row],[Promocion_Aplicada]],pesosNumer!$B$3:$C$11,2,0)</f>
        <v>1</v>
      </c>
      <c r="J690">
        <f>VLOOKUP(datos_transformados[[#This Row],[Estado_Reserva]],pesosNumer!$B$3:$C$15,2,0)</f>
        <v>0</v>
      </c>
      <c r="K690">
        <f>VLOOKUP(datos_transformados[[#This Row],[Estacionalidad]],pesosNumer!$B$3:$C$16,2,0)</f>
        <v>0</v>
      </c>
      <c r="L690">
        <f>VLOOKUP(datos_transformados[[#This Row],[Cancelacion_reserva]],pesosNumer!$B$3:$C$16,2,0)</f>
        <v>0</v>
      </c>
      <c r="M690">
        <v>4</v>
      </c>
      <c r="N690" s="15">
        <v>443.67500000000001</v>
      </c>
      <c r="O690" s="4">
        <v>354.94</v>
      </c>
    </row>
    <row r="691" spans="1:15" x14ac:dyDescent="0.25">
      <c r="A691">
        <v>39</v>
      </c>
      <c r="B691">
        <v>17</v>
      </c>
      <c r="C691">
        <v>5</v>
      </c>
      <c r="D691">
        <v>2</v>
      </c>
      <c r="E691" s="19">
        <f>VLOOKUP(datos_transformados[[#This Row],[Tipo_Paquete]],pesosNumer!$B$3:$C$6,2,0)</f>
        <v>2</v>
      </c>
      <c r="F691" s="4">
        <v>737.44</v>
      </c>
      <c r="G691">
        <f>VLOOKUP(datos_transformados[[#This Row],[Clase_Vuelo]],pesosNumer!$B$3:$C$9,2,0)</f>
        <v>1</v>
      </c>
      <c r="H691">
        <v>4</v>
      </c>
      <c r="I691">
        <f>VLOOKUP(datos_transformados[[#This Row],[Promocion_Aplicada]],pesosNumer!$B$3:$C$11,2,0)</f>
        <v>0</v>
      </c>
      <c r="J691">
        <f>VLOOKUP(datos_transformados[[#This Row],[Estado_Reserva]],pesosNumer!$B$3:$C$15,2,0)</f>
        <v>-1</v>
      </c>
      <c r="K691">
        <f>VLOOKUP(datos_transformados[[#This Row],[Estacionalidad]],pesosNumer!$B$3:$C$16,2,0)</f>
        <v>0</v>
      </c>
      <c r="L691">
        <f>VLOOKUP(datos_transformados[[#This Row],[Cancelacion_reserva]],pesosNumer!$B$3:$C$16,2,0)</f>
        <v>1</v>
      </c>
      <c r="M691">
        <v>2</v>
      </c>
      <c r="N691" s="15">
        <v>368.72</v>
      </c>
      <c r="O691" s="4">
        <v>147.488</v>
      </c>
    </row>
    <row r="692" spans="1:15" x14ac:dyDescent="0.25">
      <c r="A692">
        <v>32</v>
      </c>
      <c r="B692">
        <v>207</v>
      </c>
      <c r="C692">
        <v>12</v>
      </c>
      <c r="D692">
        <v>2</v>
      </c>
      <c r="E692" s="19">
        <f>VLOOKUP(datos_transformados[[#This Row],[Tipo_Paquete]],pesosNumer!$B$3:$C$6,2,0)</f>
        <v>1</v>
      </c>
      <c r="F692" s="4">
        <v>1754.11</v>
      </c>
      <c r="G692">
        <f>VLOOKUP(datos_transformados[[#This Row],[Clase_Vuelo]],pesosNumer!$B$3:$C$9,2,0)</f>
        <v>3</v>
      </c>
      <c r="H692">
        <v>11</v>
      </c>
      <c r="I692">
        <f>VLOOKUP(datos_transformados[[#This Row],[Promocion_Aplicada]],pesosNumer!$B$3:$C$11,2,0)</f>
        <v>0</v>
      </c>
      <c r="J692">
        <f>VLOOKUP(datos_transformados[[#This Row],[Estado_Reserva]],pesosNumer!$B$3:$C$15,2,0)</f>
        <v>-1</v>
      </c>
      <c r="K692">
        <f>VLOOKUP(datos_transformados[[#This Row],[Estacionalidad]],pesosNumer!$B$3:$C$16,2,0)</f>
        <v>0</v>
      </c>
      <c r="L692">
        <f>VLOOKUP(datos_transformados[[#This Row],[Cancelacion_reserva]],pesosNumer!$B$3:$C$16,2,0)</f>
        <v>1</v>
      </c>
      <c r="M692">
        <v>2</v>
      </c>
      <c r="N692" s="15">
        <v>877.05499999999995</v>
      </c>
      <c r="O692" s="4">
        <v>146.17583333333332</v>
      </c>
    </row>
    <row r="693" spans="1:15" x14ac:dyDescent="0.25">
      <c r="A693">
        <v>41</v>
      </c>
      <c r="B693">
        <v>81</v>
      </c>
      <c r="C693">
        <v>11</v>
      </c>
      <c r="D693">
        <v>3</v>
      </c>
      <c r="E693" s="19">
        <f>VLOOKUP(datos_transformados[[#This Row],[Tipo_Paquete]],pesosNumer!$B$3:$C$6,2,0)</f>
        <v>1</v>
      </c>
      <c r="F693" s="4">
        <v>185.21</v>
      </c>
      <c r="G693">
        <f>VLOOKUP(datos_transformados[[#This Row],[Clase_Vuelo]],pesosNumer!$B$3:$C$9,2,0)</f>
        <v>1</v>
      </c>
      <c r="H693">
        <v>10</v>
      </c>
      <c r="I693">
        <f>VLOOKUP(datos_transformados[[#This Row],[Promocion_Aplicada]],pesosNumer!$B$3:$C$11,2,0)</f>
        <v>1</v>
      </c>
      <c r="J693">
        <f>VLOOKUP(datos_transformados[[#This Row],[Estado_Reserva]],pesosNumer!$B$3:$C$15,2,0)</f>
        <v>0</v>
      </c>
      <c r="K693">
        <f>VLOOKUP(datos_transformados[[#This Row],[Estacionalidad]],pesosNumer!$B$3:$C$16,2,0)</f>
        <v>1</v>
      </c>
      <c r="L693">
        <f>VLOOKUP(datos_transformados[[#This Row],[Cancelacion_reserva]],pesosNumer!$B$3:$C$16,2,0)</f>
        <v>0</v>
      </c>
      <c r="M693">
        <v>5</v>
      </c>
      <c r="N693" s="15">
        <v>61.736666666666672</v>
      </c>
      <c r="O693" s="4">
        <v>16.83727272727273</v>
      </c>
    </row>
    <row r="694" spans="1:15" x14ac:dyDescent="0.25">
      <c r="A694">
        <v>43</v>
      </c>
      <c r="B694">
        <v>209</v>
      </c>
      <c r="C694">
        <v>12</v>
      </c>
      <c r="D694">
        <v>2</v>
      </c>
      <c r="E694" s="19">
        <f>VLOOKUP(datos_transformados[[#This Row],[Tipo_Paquete]],pesosNumer!$B$3:$C$6,2,0)</f>
        <v>1</v>
      </c>
      <c r="F694" s="4">
        <v>1757.1</v>
      </c>
      <c r="G694">
        <f>VLOOKUP(datos_transformados[[#This Row],[Clase_Vuelo]],pesosNumer!$B$3:$C$9,2,0)</f>
        <v>2</v>
      </c>
      <c r="H694">
        <v>11</v>
      </c>
      <c r="I694">
        <f>VLOOKUP(datos_transformados[[#This Row],[Promocion_Aplicada]],pesosNumer!$B$3:$C$11,2,0)</f>
        <v>1</v>
      </c>
      <c r="J694">
        <f>VLOOKUP(datos_transformados[[#This Row],[Estado_Reserva]],pesosNumer!$B$3:$C$15,2,0)</f>
        <v>0</v>
      </c>
      <c r="K694">
        <f>VLOOKUP(datos_transformados[[#This Row],[Estacionalidad]],pesosNumer!$B$3:$C$16,2,0)</f>
        <v>1</v>
      </c>
      <c r="L694">
        <f>VLOOKUP(datos_transformados[[#This Row],[Cancelacion_reserva]],pesosNumer!$B$3:$C$16,2,0)</f>
        <v>1</v>
      </c>
      <c r="M694">
        <v>1</v>
      </c>
      <c r="N694" s="15">
        <v>878.55</v>
      </c>
      <c r="O694" s="4">
        <v>146.42499999999998</v>
      </c>
    </row>
    <row r="695" spans="1:15" x14ac:dyDescent="0.25">
      <c r="A695">
        <v>18</v>
      </c>
      <c r="B695">
        <v>33</v>
      </c>
      <c r="C695">
        <v>9</v>
      </c>
      <c r="D695">
        <v>1</v>
      </c>
      <c r="E695" s="19">
        <f>VLOOKUP(datos_transformados[[#This Row],[Tipo_Paquete]],pesosNumer!$B$3:$C$6,2,0)</f>
        <v>2</v>
      </c>
      <c r="F695" s="4">
        <v>911.35</v>
      </c>
      <c r="G695">
        <f>VLOOKUP(datos_transformados[[#This Row],[Clase_Vuelo]],pesosNumer!$B$3:$C$9,2,0)</f>
        <v>2</v>
      </c>
      <c r="H695">
        <v>8</v>
      </c>
      <c r="I695">
        <f>VLOOKUP(datos_transformados[[#This Row],[Promocion_Aplicada]],pesosNumer!$B$3:$C$11,2,0)</f>
        <v>1</v>
      </c>
      <c r="J695">
        <f>VLOOKUP(datos_transformados[[#This Row],[Estado_Reserva]],pesosNumer!$B$3:$C$15,2,0)</f>
        <v>-1</v>
      </c>
      <c r="K695">
        <f>VLOOKUP(datos_transformados[[#This Row],[Estacionalidad]],pesosNumer!$B$3:$C$16,2,0)</f>
        <v>0</v>
      </c>
      <c r="L695">
        <f>VLOOKUP(datos_transformados[[#This Row],[Cancelacion_reserva]],pesosNumer!$B$3:$C$16,2,0)</f>
        <v>0</v>
      </c>
      <c r="M695">
        <v>2</v>
      </c>
      <c r="N695" s="15">
        <v>911.35</v>
      </c>
      <c r="O695" s="4">
        <v>101.26111111111112</v>
      </c>
    </row>
    <row r="696" spans="1:15" x14ac:dyDescent="0.25">
      <c r="A696">
        <v>30</v>
      </c>
      <c r="B696">
        <v>167</v>
      </c>
      <c r="C696">
        <v>8</v>
      </c>
      <c r="D696">
        <v>4</v>
      </c>
      <c r="E696" s="19">
        <f>VLOOKUP(datos_transformados[[#This Row],[Tipo_Paquete]],pesosNumer!$B$3:$C$6,2,0)</f>
        <v>2</v>
      </c>
      <c r="F696" s="4">
        <v>1780.36</v>
      </c>
      <c r="G696">
        <f>VLOOKUP(datos_transformados[[#This Row],[Clase_Vuelo]],pesosNumer!$B$3:$C$9,2,0)</f>
        <v>3</v>
      </c>
      <c r="H696">
        <v>7</v>
      </c>
      <c r="I696">
        <f>VLOOKUP(datos_transformados[[#This Row],[Promocion_Aplicada]],pesosNumer!$B$3:$C$11,2,0)</f>
        <v>0</v>
      </c>
      <c r="J696">
        <f>VLOOKUP(datos_transformados[[#This Row],[Estado_Reserva]],pesosNumer!$B$3:$C$15,2,0)</f>
        <v>-1</v>
      </c>
      <c r="K696">
        <f>VLOOKUP(datos_transformados[[#This Row],[Estacionalidad]],pesosNumer!$B$3:$C$16,2,0)</f>
        <v>1</v>
      </c>
      <c r="L696">
        <f>VLOOKUP(datos_transformados[[#This Row],[Cancelacion_reserva]],pesosNumer!$B$3:$C$16,2,0)</f>
        <v>1</v>
      </c>
      <c r="M696">
        <v>2</v>
      </c>
      <c r="N696" s="15">
        <v>445.09</v>
      </c>
      <c r="O696" s="4">
        <v>222.54499999999999</v>
      </c>
    </row>
    <row r="697" spans="1:15" x14ac:dyDescent="0.25">
      <c r="A697">
        <v>22</v>
      </c>
      <c r="B697">
        <v>266</v>
      </c>
      <c r="C697">
        <v>9</v>
      </c>
      <c r="D697">
        <v>2</v>
      </c>
      <c r="E697" s="19">
        <f>VLOOKUP(datos_transformados[[#This Row],[Tipo_Paquete]],pesosNumer!$B$3:$C$6,2,0)</f>
        <v>3</v>
      </c>
      <c r="F697" s="4">
        <v>1098.48</v>
      </c>
      <c r="G697">
        <f>VLOOKUP(datos_transformados[[#This Row],[Clase_Vuelo]],pesosNumer!$B$3:$C$9,2,0)</f>
        <v>3</v>
      </c>
      <c r="H697">
        <v>8</v>
      </c>
      <c r="I697">
        <f>VLOOKUP(datos_transformados[[#This Row],[Promocion_Aplicada]],pesosNumer!$B$3:$C$11,2,0)</f>
        <v>0</v>
      </c>
      <c r="J697">
        <f>VLOOKUP(datos_transformados[[#This Row],[Estado_Reserva]],pesosNumer!$B$3:$C$15,2,0)</f>
        <v>1</v>
      </c>
      <c r="K697">
        <f>VLOOKUP(datos_transformados[[#This Row],[Estacionalidad]],pesosNumer!$B$3:$C$16,2,0)</f>
        <v>1</v>
      </c>
      <c r="L697">
        <f>VLOOKUP(datos_transformados[[#This Row],[Cancelacion_reserva]],pesosNumer!$B$3:$C$16,2,0)</f>
        <v>0</v>
      </c>
      <c r="M697">
        <v>2</v>
      </c>
      <c r="N697" s="15">
        <v>549.24</v>
      </c>
      <c r="O697" s="4">
        <v>122.05333333333334</v>
      </c>
    </row>
    <row r="698" spans="1:15" x14ac:dyDescent="0.25">
      <c r="A698">
        <v>62</v>
      </c>
      <c r="B698">
        <v>66</v>
      </c>
      <c r="C698">
        <v>14</v>
      </c>
      <c r="D698">
        <v>4</v>
      </c>
      <c r="E698" s="19">
        <f>VLOOKUP(datos_transformados[[#This Row],[Tipo_Paquete]],pesosNumer!$B$3:$C$6,2,0)</f>
        <v>2</v>
      </c>
      <c r="F698" s="4">
        <v>1673.51</v>
      </c>
      <c r="G698">
        <f>VLOOKUP(datos_transformados[[#This Row],[Clase_Vuelo]],pesosNumer!$B$3:$C$9,2,0)</f>
        <v>1</v>
      </c>
      <c r="H698">
        <v>13</v>
      </c>
      <c r="I698">
        <f>VLOOKUP(datos_transformados[[#This Row],[Promocion_Aplicada]],pesosNumer!$B$3:$C$11,2,0)</f>
        <v>1</v>
      </c>
      <c r="J698">
        <f>VLOOKUP(datos_transformados[[#This Row],[Estado_Reserva]],pesosNumer!$B$3:$C$15,2,0)</f>
        <v>0</v>
      </c>
      <c r="K698">
        <f>VLOOKUP(datos_transformados[[#This Row],[Estacionalidad]],pesosNumer!$B$3:$C$16,2,0)</f>
        <v>1</v>
      </c>
      <c r="L698">
        <f>VLOOKUP(datos_transformados[[#This Row],[Cancelacion_reserva]],pesosNumer!$B$3:$C$16,2,0)</f>
        <v>0</v>
      </c>
      <c r="M698">
        <v>5</v>
      </c>
      <c r="N698" s="15">
        <v>418.3775</v>
      </c>
      <c r="O698" s="4">
        <v>119.53642857142857</v>
      </c>
    </row>
    <row r="699" spans="1:15" x14ac:dyDescent="0.25">
      <c r="A699">
        <v>52</v>
      </c>
      <c r="B699">
        <v>84</v>
      </c>
      <c r="C699">
        <v>12</v>
      </c>
      <c r="D699">
        <v>3</v>
      </c>
      <c r="E699" s="19">
        <f>VLOOKUP(datos_transformados[[#This Row],[Tipo_Paquete]],pesosNumer!$B$3:$C$6,2,0)</f>
        <v>1</v>
      </c>
      <c r="F699" s="4">
        <v>1529.87</v>
      </c>
      <c r="G699">
        <f>VLOOKUP(datos_transformados[[#This Row],[Clase_Vuelo]],pesosNumer!$B$3:$C$9,2,0)</f>
        <v>3</v>
      </c>
      <c r="H699">
        <v>11</v>
      </c>
      <c r="I699">
        <f>VLOOKUP(datos_transformados[[#This Row],[Promocion_Aplicada]],pesosNumer!$B$3:$C$11,2,0)</f>
        <v>0</v>
      </c>
      <c r="J699">
        <f>VLOOKUP(datos_transformados[[#This Row],[Estado_Reserva]],pesosNumer!$B$3:$C$15,2,0)</f>
        <v>0</v>
      </c>
      <c r="K699">
        <f>VLOOKUP(datos_transformados[[#This Row],[Estacionalidad]],pesosNumer!$B$3:$C$16,2,0)</f>
        <v>1</v>
      </c>
      <c r="L699">
        <f>VLOOKUP(datos_transformados[[#This Row],[Cancelacion_reserva]],pesosNumer!$B$3:$C$16,2,0)</f>
        <v>1</v>
      </c>
      <c r="M699">
        <v>5</v>
      </c>
      <c r="N699" s="15">
        <v>509.95666666666665</v>
      </c>
      <c r="O699" s="4">
        <v>127.48916666666666</v>
      </c>
    </row>
    <row r="700" spans="1:15" x14ac:dyDescent="0.25">
      <c r="A700">
        <v>64</v>
      </c>
      <c r="B700">
        <v>1</v>
      </c>
      <c r="C700">
        <v>14</v>
      </c>
      <c r="D700">
        <v>1</v>
      </c>
      <c r="E700" s="19">
        <f>VLOOKUP(datos_transformados[[#This Row],[Tipo_Paquete]],pesosNumer!$B$3:$C$6,2,0)</f>
        <v>2</v>
      </c>
      <c r="F700" s="4">
        <v>191.14</v>
      </c>
      <c r="G700">
        <f>VLOOKUP(datos_transformados[[#This Row],[Clase_Vuelo]],pesosNumer!$B$3:$C$9,2,0)</f>
        <v>3</v>
      </c>
      <c r="H700">
        <v>13</v>
      </c>
      <c r="I700">
        <f>VLOOKUP(datos_transformados[[#This Row],[Promocion_Aplicada]],pesosNumer!$B$3:$C$11,2,0)</f>
        <v>0</v>
      </c>
      <c r="J700">
        <f>VLOOKUP(datos_transformados[[#This Row],[Estado_Reserva]],pesosNumer!$B$3:$C$15,2,0)</f>
        <v>-1</v>
      </c>
      <c r="K700">
        <f>VLOOKUP(datos_transformados[[#This Row],[Estacionalidad]],pesosNumer!$B$3:$C$16,2,0)</f>
        <v>0</v>
      </c>
      <c r="L700">
        <f>VLOOKUP(datos_transformados[[#This Row],[Cancelacion_reserva]],pesosNumer!$B$3:$C$16,2,0)</f>
        <v>0</v>
      </c>
      <c r="M700">
        <v>5</v>
      </c>
      <c r="N700" s="15">
        <v>191.14</v>
      </c>
      <c r="O700" s="4">
        <v>13.652857142857142</v>
      </c>
    </row>
    <row r="701" spans="1:15" x14ac:dyDescent="0.25">
      <c r="A701">
        <v>26</v>
      </c>
      <c r="B701">
        <v>103</v>
      </c>
      <c r="C701">
        <v>3</v>
      </c>
      <c r="D701">
        <v>4</v>
      </c>
      <c r="E701" s="19">
        <f>VLOOKUP(datos_transformados[[#This Row],[Tipo_Paquete]],pesosNumer!$B$3:$C$6,2,0)</f>
        <v>1</v>
      </c>
      <c r="F701" s="4">
        <v>1725.59</v>
      </c>
      <c r="G701">
        <f>VLOOKUP(datos_transformados[[#This Row],[Clase_Vuelo]],pesosNumer!$B$3:$C$9,2,0)</f>
        <v>2</v>
      </c>
      <c r="H701">
        <v>2</v>
      </c>
      <c r="I701">
        <f>VLOOKUP(datos_transformados[[#This Row],[Promocion_Aplicada]],pesosNumer!$B$3:$C$11,2,0)</f>
        <v>0</v>
      </c>
      <c r="J701">
        <f>VLOOKUP(datos_transformados[[#This Row],[Estado_Reserva]],pesosNumer!$B$3:$C$15,2,0)</f>
        <v>0</v>
      </c>
      <c r="K701">
        <f>VLOOKUP(datos_transformados[[#This Row],[Estacionalidad]],pesosNumer!$B$3:$C$16,2,0)</f>
        <v>1</v>
      </c>
      <c r="L701">
        <f>VLOOKUP(datos_transformados[[#This Row],[Cancelacion_reserva]],pesosNumer!$B$3:$C$16,2,0)</f>
        <v>0</v>
      </c>
      <c r="M701">
        <v>4</v>
      </c>
      <c r="N701" s="15">
        <v>431.39749999999998</v>
      </c>
      <c r="O701" s="4">
        <v>575.1966666666666</v>
      </c>
    </row>
    <row r="702" spans="1:15" x14ac:dyDescent="0.25">
      <c r="A702">
        <v>24</v>
      </c>
      <c r="B702">
        <v>136</v>
      </c>
      <c r="C702">
        <v>5</v>
      </c>
      <c r="D702">
        <v>3</v>
      </c>
      <c r="E702" s="19">
        <f>VLOOKUP(datos_transformados[[#This Row],[Tipo_Paquete]],pesosNumer!$B$3:$C$6,2,0)</f>
        <v>2</v>
      </c>
      <c r="F702" s="4">
        <v>1651.72</v>
      </c>
      <c r="G702">
        <f>VLOOKUP(datos_transformados[[#This Row],[Clase_Vuelo]],pesosNumer!$B$3:$C$9,2,0)</f>
        <v>1</v>
      </c>
      <c r="H702">
        <v>4</v>
      </c>
      <c r="I702">
        <f>VLOOKUP(datos_transformados[[#This Row],[Promocion_Aplicada]],pesosNumer!$B$3:$C$11,2,0)</f>
        <v>0</v>
      </c>
      <c r="J702">
        <f>VLOOKUP(datos_transformados[[#This Row],[Estado_Reserva]],pesosNumer!$B$3:$C$15,2,0)</f>
        <v>-1</v>
      </c>
      <c r="K702">
        <f>VLOOKUP(datos_transformados[[#This Row],[Estacionalidad]],pesosNumer!$B$3:$C$16,2,0)</f>
        <v>0</v>
      </c>
      <c r="L702">
        <f>VLOOKUP(datos_transformados[[#This Row],[Cancelacion_reserva]],pesosNumer!$B$3:$C$16,2,0)</f>
        <v>0</v>
      </c>
      <c r="M702">
        <v>3</v>
      </c>
      <c r="N702" s="15">
        <v>550.57333333333338</v>
      </c>
      <c r="O702" s="4">
        <v>330.34399999999999</v>
      </c>
    </row>
    <row r="703" spans="1:15" x14ac:dyDescent="0.25">
      <c r="A703">
        <v>21</v>
      </c>
      <c r="B703">
        <v>7</v>
      </c>
      <c r="C703">
        <v>12</v>
      </c>
      <c r="D703">
        <v>4</v>
      </c>
      <c r="E703" s="19">
        <f>VLOOKUP(datos_transformados[[#This Row],[Tipo_Paquete]],pesosNumer!$B$3:$C$6,2,0)</f>
        <v>2</v>
      </c>
      <c r="F703" s="4">
        <v>1709.33</v>
      </c>
      <c r="G703">
        <f>VLOOKUP(datos_transformados[[#This Row],[Clase_Vuelo]],pesosNumer!$B$3:$C$9,2,0)</f>
        <v>1</v>
      </c>
      <c r="H703">
        <v>11</v>
      </c>
      <c r="I703">
        <f>VLOOKUP(datos_transformados[[#This Row],[Promocion_Aplicada]],pesosNumer!$B$3:$C$11,2,0)</f>
        <v>1</v>
      </c>
      <c r="J703">
        <f>VLOOKUP(datos_transformados[[#This Row],[Estado_Reserva]],pesosNumer!$B$3:$C$15,2,0)</f>
        <v>-1</v>
      </c>
      <c r="K703">
        <f>VLOOKUP(datos_transformados[[#This Row],[Estacionalidad]],pesosNumer!$B$3:$C$16,2,0)</f>
        <v>0</v>
      </c>
      <c r="L703">
        <f>VLOOKUP(datos_transformados[[#This Row],[Cancelacion_reserva]],pesosNumer!$B$3:$C$16,2,0)</f>
        <v>1</v>
      </c>
      <c r="M703">
        <v>3</v>
      </c>
      <c r="N703" s="15">
        <v>427.33249999999998</v>
      </c>
      <c r="O703" s="4">
        <v>142.44416666666666</v>
      </c>
    </row>
    <row r="704" spans="1:15" x14ac:dyDescent="0.25">
      <c r="A704">
        <v>63</v>
      </c>
      <c r="B704">
        <v>252</v>
      </c>
      <c r="C704">
        <v>10</v>
      </c>
      <c r="D704">
        <v>3</v>
      </c>
      <c r="E704" s="19">
        <f>VLOOKUP(datos_transformados[[#This Row],[Tipo_Paquete]],pesosNumer!$B$3:$C$6,2,0)</f>
        <v>2</v>
      </c>
      <c r="F704" s="4">
        <v>627.76</v>
      </c>
      <c r="G704">
        <f>VLOOKUP(datos_transformados[[#This Row],[Clase_Vuelo]],pesosNumer!$B$3:$C$9,2,0)</f>
        <v>2</v>
      </c>
      <c r="H704">
        <v>9</v>
      </c>
      <c r="I704">
        <f>VLOOKUP(datos_transformados[[#This Row],[Promocion_Aplicada]],pesosNumer!$B$3:$C$11,2,0)</f>
        <v>0</v>
      </c>
      <c r="J704">
        <f>VLOOKUP(datos_transformados[[#This Row],[Estado_Reserva]],pesosNumer!$B$3:$C$15,2,0)</f>
        <v>1</v>
      </c>
      <c r="K704">
        <f>VLOOKUP(datos_transformados[[#This Row],[Estacionalidad]],pesosNumer!$B$3:$C$16,2,0)</f>
        <v>1</v>
      </c>
      <c r="L704">
        <f>VLOOKUP(datos_transformados[[#This Row],[Cancelacion_reserva]],pesosNumer!$B$3:$C$16,2,0)</f>
        <v>0</v>
      </c>
      <c r="M704">
        <v>5</v>
      </c>
      <c r="N704" s="15">
        <v>209.25333333333333</v>
      </c>
      <c r="O704" s="4">
        <v>62.775999999999996</v>
      </c>
    </row>
    <row r="705" spans="1:15" x14ac:dyDescent="0.25">
      <c r="A705">
        <v>31</v>
      </c>
      <c r="B705">
        <v>44</v>
      </c>
      <c r="C705">
        <v>8</v>
      </c>
      <c r="D705">
        <v>3</v>
      </c>
      <c r="E705" s="19">
        <f>VLOOKUP(datos_transformados[[#This Row],[Tipo_Paquete]],pesosNumer!$B$3:$C$6,2,0)</f>
        <v>2</v>
      </c>
      <c r="F705" s="4">
        <v>898.2</v>
      </c>
      <c r="G705">
        <f>VLOOKUP(datos_transformados[[#This Row],[Clase_Vuelo]],pesosNumer!$B$3:$C$9,2,0)</f>
        <v>2</v>
      </c>
      <c r="H705">
        <v>7</v>
      </c>
      <c r="I705">
        <f>VLOOKUP(datos_transformados[[#This Row],[Promocion_Aplicada]],pesosNumer!$B$3:$C$11,2,0)</f>
        <v>0</v>
      </c>
      <c r="J705">
        <f>VLOOKUP(datos_transformados[[#This Row],[Estado_Reserva]],pesosNumer!$B$3:$C$15,2,0)</f>
        <v>0</v>
      </c>
      <c r="K705">
        <f>VLOOKUP(datos_transformados[[#This Row],[Estacionalidad]],pesosNumer!$B$3:$C$16,2,0)</f>
        <v>1</v>
      </c>
      <c r="L705">
        <f>VLOOKUP(datos_transformados[[#This Row],[Cancelacion_reserva]],pesosNumer!$B$3:$C$16,2,0)</f>
        <v>0</v>
      </c>
      <c r="M705">
        <v>2</v>
      </c>
      <c r="N705" s="15">
        <v>299.40000000000003</v>
      </c>
      <c r="O705" s="4">
        <v>112.27500000000001</v>
      </c>
    </row>
    <row r="706" spans="1:15" x14ac:dyDescent="0.25">
      <c r="A706">
        <v>44</v>
      </c>
      <c r="B706">
        <v>234</v>
      </c>
      <c r="C706">
        <v>13</v>
      </c>
      <c r="D706">
        <v>3</v>
      </c>
      <c r="E706" s="19">
        <f>VLOOKUP(datos_transformados[[#This Row],[Tipo_Paquete]],pesosNumer!$B$3:$C$6,2,0)</f>
        <v>1</v>
      </c>
      <c r="F706" s="4">
        <v>453.56</v>
      </c>
      <c r="G706">
        <f>VLOOKUP(datos_transformados[[#This Row],[Clase_Vuelo]],pesosNumer!$B$3:$C$9,2,0)</f>
        <v>3</v>
      </c>
      <c r="H706">
        <v>12</v>
      </c>
      <c r="I706">
        <f>VLOOKUP(datos_transformados[[#This Row],[Promocion_Aplicada]],pesosNumer!$B$3:$C$11,2,0)</f>
        <v>1</v>
      </c>
      <c r="J706">
        <f>VLOOKUP(datos_transformados[[#This Row],[Estado_Reserva]],pesosNumer!$B$3:$C$15,2,0)</f>
        <v>-1</v>
      </c>
      <c r="K706">
        <f>VLOOKUP(datos_transformados[[#This Row],[Estacionalidad]],pesosNumer!$B$3:$C$16,2,0)</f>
        <v>1</v>
      </c>
      <c r="L706">
        <f>VLOOKUP(datos_transformados[[#This Row],[Cancelacion_reserva]],pesosNumer!$B$3:$C$16,2,0)</f>
        <v>1</v>
      </c>
      <c r="M706">
        <v>3</v>
      </c>
      <c r="N706" s="15">
        <v>151.18666666666667</v>
      </c>
      <c r="O706" s="4">
        <v>34.889230769230771</v>
      </c>
    </row>
    <row r="707" spans="1:15" x14ac:dyDescent="0.25">
      <c r="A707">
        <v>26</v>
      </c>
      <c r="B707">
        <v>111</v>
      </c>
      <c r="C707">
        <v>8</v>
      </c>
      <c r="D707">
        <v>2</v>
      </c>
      <c r="E707" s="19">
        <f>VLOOKUP(datos_transformados[[#This Row],[Tipo_Paquete]],pesosNumer!$B$3:$C$6,2,0)</f>
        <v>2</v>
      </c>
      <c r="F707" s="4">
        <v>350.05</v>
      </c>
      <c r="G707">
        <f>VLOOKUP(datos_transformados[[#This Row],[Clase_Vuelo]],pesosNumer!$B$3:$C$9,2,0)</f>
        <v>3</v>
      </c>
      <c r="H707">
        <v>7</v>
      </c>
      <c r="I707">
        <f>VLOOKUP(datos_transformados[[#This Row],[Promocion_Aplicada]],pesosNumer!$B$3:$C$11,2,0)</f>
        <v>0</v>
      </c>
      <c r="J707">
        <f>VLOOKUP(datos_transformados[[#This Row],[Estado_Reserva]],pesosNumer!$B$3:$C$15,2,0)</f>
        <v>0</v>
      </c>
      <c r="K707">
        <f>VLOOKUP(datos_transformados[[#This Row],[Estacionalidad]],pesosNumer!$B$3:$C$16,2,0)</f>
        <v>1</v>
      </c>
      <c r="L707">
        <f>VLOOKUP(datos_transformados[[#This Row],[Cancelacion_reserva]],pesosNumer!$B$3:$C$16,2,0)</f>
        <v>0</v>
      </c>
      <c r="M707">
        <v>2</v>
      </c>
      <c r="N707" s="15">
        <v>175.02500000000001</v>
      </c>
      <c r="O707" s="4">
        <v>43.756250000000001</v>
      </c>
    </row>
    <row r="708" spans="1:15" x14ac:dyDescent="0.25">
      <c r="A708">
        <v>42</v>
      </c>
      <c r="B708">
        <v>31</v>
      </c>
      <c r="C708">
        <v>5</v>
      </c>
      <c r="D708">
        <v>1</v>
      </c>
      <c r="E708" s="19">
        <f>VLOOKUP(datos_transformados[[#This Row],[Tipo_Paquete]],pesosNumer!$B$3:$C$6,2,0)</f>
        <v>2</v>
      </c>
      <c r="F708" s="4">
        <v>540.39</v>
      </c>
      <c r="G708">
        <f>VLOOKUP(datos_transformados[[#This Row],[Clase_Vuelo]],pesosNumer!$B$3:$C$9,2,0)</f>
        <v>1</v>
      </c>
      <c r="H708">
        <v>4</v>
      </c>
      <c r="I708">
        <f>VLOOKUP(datos_transformados[[#This Row],[Promocion_Aplicada]],pesosNumer!$B$3:$C$11,2,0)</f>
        <v>1</v>
      </c>
      <c r="J708">
        <f>VLOOKUP(datos_transformados[[#This Row],[Estado_Reserva]],pesosNumer!$B$3:$C$15,2,0)</f>
        <v>-1</v>
      </c>
      <c r="K708">
        <f>VLOOKUP(datos_transformados[[#This Row],[Estacionalidad]],pesosNumer!$B$3:$C$16,2,0)</f>
        <v>1</v>
      </c>
      <c r="L708">
        <f>VLOOKUP(datos_transformados[[#This Row],[Cancelacion_reserva]],pesosNumer!$B$3:$C$16,2,0)</f>
        <v>0</v>
      </c>
      <c r="M708">
        <v>2</v>
      </c>
      <c r="N708" s="15">
        <v>540.39</v>
      </c>
      <c r="O708" s="4">
        <v>108.078</v>
      </c>
    </row>
    <row r="709" spans="1:15" x14ac:dyDescent="0.25">
      <c r="A709">
        <v>29</v>
      </c>
      <c r="B709">
        <v>99</v>
      </c>
      <c r="C709">
        <v>1</v>
      </c>
      <c r="D709">
        <v>3</v>
      </c>
      <c r="E709" s="19">
        <f>VLOOKUP(datos_transformados[[#This Row],[Tipo_Paquete]],pesosNumer!$B$3:$C$6,2,0)</f>
        <v>2</v>
      </c>
      <c r="F709" s="4">
        <v>868.81</v>
      </c>
      <c r="G709">
        <f>VLOOKUP(datos_transformados[[#This Row],[Clase_Vuelo]],pesosNumer!$B$3:$C$9,2,0)</f>
        <v>3</v>
      </c>
      <c r="H709">
        <v>0</v>
      </c>
      <c r="I709">
        <f>VLOOKUP(datos_transformados[[#This Row],[Promocion_Aplicada]],pesosNumer!$B$3:$C$11,2,0)</f>
        <v>0</v>
      </c>
      <c r="J709">
        <f>VLOOKUP(datos_transformados[[#This Row],[Estado_Reserva]],pesosNumer!$B$3:$C$15,2,0)</f>
        <v>1</v>
      </c>
      <c r="K709">
        <f>VLOOKUP(datos_transformados[[#This Row],[Estacionalidad]],pesosNumer!$B$3:$C$16,2,0)</f>
        <v>1</v>
      </c>
      <c r="L709">
        <f>VLOOKUP(datos_transformados[[#This Row],[Cancelacion_reserva]],pesosNumer!$B$3:$C$16,2,0)</f>
        <v>0</v>
      </c>
      <c r="M709">
        <v>1</v>
      </c>
      <c r="N709" s="15">
        <v>289.6033333333333</v>
      </c>
      <c r="O709" s="4">
        <v>868.81</v>
      </c>
    </row>
    <row r="710" spans="1:15" x14ac:dyDescent="0.25">
      <c r="A710">
        <v>64</v>
      </c>
      <c r="B710">
        <v>50</v>
      </c>
      <c r="C710">
        <v>6</v>
      </c>
      <c r="D710">
        <v>1</v>
      </c>
      <c r="E710" s="19">
        <f>VLOOKUP(datos_transformados[[#This Row],[Tipo_Paquete]],pesosNumer!$B$3:$C$6,2,0)</f>
        <v>1</v>
      </c>
      <c r="F710" s="4">
        <v>1340.89</v>
      </c>
      <c r="G710">
        <f>VLOOKUP(datos_transformados[[#This Row],[Clase_Vuelo]],pesosNumer!$B$3:$C$9,2,0)</f>
        <v>2</v>
      </c>
      <c r="H710">
        <v>5</v>
      </c>
      <c r="I710">
        <f>VLOOKUP(datos_transformados[[#This Row],[Promocion_Aplicada]],pesosNumer!$B$3:$C$11,2,0)</f>
        <v>1</v>
      </c>
      <c r="J710">
        <f>VLOOKUP(datos_transformados[[#This Row],[Estado_Reserva]],pesosNumer!$B$3:$C$15,2,0)</f>
        <v>0</v>
      </c>
      <c r="K710">
        <f>VLOOKUP(datos_transformados[[#This Row],[Estacionalidad]],pesosNumer!$B$3:$C$16,2,0)</f>
        <v>0</v>
      </c>
      <c r="L710">
        <f>VLOOKUP(datos_transformados[[#This Row],[Cancelacion_reserva]],pesosNumer!$B$3:$C$16,2,0)</f>
        <v>1</v>
      </c>
      <c r="M710">
        <v>3</v>
      </c>
      <c r="N710" s="15">
        <v>1340.89</v>
      </c>
      <c r="O710" s="4">
        <v>223.48166666666668</v>
      </c>
    </row>
    <row r="711" spans="1:15" x14ac:dyDescent="0.25">
      <c r="A711">
        <v>25</v>
      </c>
      <c r="B711">
        <v>20</v>
      </c>
      <c r="C711">
        <v>10</v>
      </c>
      <c r="D711">
        <v>1</v>
      </c>
      <c r="E711" s="19">
        <f>VLOOKUP(datos_transformados[[#This Row],[Tipo_Paquete]],pesosNumer!$B$3:$C$6,2,0)</f>
        <v>3</v>
      </c>
      <c r="F711" s="4">
        <v>203.51</v>
      </c>
      <c r="G711">
        <f>VLOOKUP(datos_transformados[[#This Row],[Clase_Vuelo]],pesosNumer!$B$3:$C$9,2,0)</f>
        <v>1</v>
      </c>
      <c r="H711">
        <v>9</v>
      </c>
      <c r="I711">
        <f>VLOOKUP(datos_transformados[[#This Row],[Promocion_Aplicada]],pesosNumer!$B$3:$C$11,2,0)</f>
        <v>1</v>
      </c>
      <c r="J711">
        <f>VLOOKUP(datos_transformados[[#This Row],[Estado_Reserva]],pesosNumer!$B$3:$C$15,2,0)</f>
        <v>1</v>
      </c>
      <c r="K711">
        <f>VLOOKUP(datos_transformados[[#This Row],[Estacionalidad]],pesosNumer!$B$3:$C$16,2,0)</f>
        <v>0</v>
      </c>
      <c r="L711">
        <f>VLOOKUP(datos_transformados[[#This Row],[Cancelacion_reserva]],pesosNumer!$B$3:$C$16,2,0)</f>
        <v>1</v>
      </c>
      <c r="M711">
        <v>2</v>
      </c>
      <c r="N711" s="15">
        <v>203.51</v>
      </c>
      <c r="O711" s="4">
        <v>20.350999999999999</v>
      </c>
    </row>
    <row r="712" spans="1:15" x14ac:dyDescent="0.25">
      <c r="A712">
        <v>57</v>
      </c>
      <c r="B712">
        <v>231</v>
      </c>
      <c r="C712">
        <v>9</v>
      </c>
      <c r="D712">
        <v>3</v>
      </c>
      <c r="E712" s="19">
        <f>VLOOKUP(datos_transformados[[#This Row],[Tipo_Paquete]],pesosNumer!$B$3:$C$6,2,0)</f>
        <v>3</v>
      </c>
      <c r="F712" s="4">
        <v>1033.0899999999999</v>
      </c>
      <c r="G712">
        <f>VLOOKUP(datos_transformados[[#This Row],[Clase_Vuelo]],pesosNumer!$B$3:$C$9,2,0)</f>
        <v>1</v>
      </c>
      <c r="H712">
        <v>8</v>
      </c>
      <c r="I712">
        <f>VLOOKUP(datos_transformados[[#This Row],[Promocion_Aplicada]],pesosNumer!$B$3:$C$11,2,0)</f>
        <v>0</v>
      </c>
      <c r="J712">
        <f>VLOOKUP(datos_transformados[[#This Row],[Estado_Reserva]],pesosNumer!$B$3:$C$15,2,0)</f>
        <v>-1</v>
      </c>
      <c r="K712">
        <f>VLOOKUP(datos_transformados[[#This Row],[Estacionalidad]],pesosNumer!$B$3:$C$16,2,0)</f>
        <v>0</v>
      </c>
      <c r="L712">
        <f>VLOOKUP(datos_transformados[[#This Row],[Cancelacion_reserva]],pesosNumer!$B$3:$C$16,2,0)</f>
        <v>1</v>
      </c>
      <c r="M712">
        <v>4</v>
      </c>
      <c r="N712" s="15">
        <v>344.36333333333329</v>
      </c>
      <c r="O712" s="4">
        <v>114.78777777777776</v>
      </c>
    </row>
    <row r="713" spans="1:15" x14ac:dyDescent="0.25">
      <c r="A713">
        <v>47</v>
      </c>
      <c r="B713">
        <v>171</v>
      </c>
      <c r="C713">
        <v>14</v>
      </c>
      <c r="D713">
        <v>4</v>
      </c>
      <c r="E713" s="19">
        <f>VLOOKUP(datos_transformados[[#This Row],[Tipo_Paquete]],pesosNumer!$B$3:$C$6,2,0)</f>
        <v>3</v>
      </c>
      <c r="F713" s="4">
        <v>1723.58</v>
      </c>
      <c r="G713">
        <f>VLOOKUP(datos_transformados[[#This Row],[Clase_Vuelo]],pesosNumer!$B$3:$C$9,2,0)</f>
        <v>1</v>
      </c>
      <c r="H713">
        <v>13</v>
      </c>
      <c r="I713">
        <f>VLOOKUP(datos_transformados[[#This Row],[Promocion_Aplicada]],pesosNumer!$B$3:$C$11,2,0)</f>
        <v>1</v>
      </c>
      <c r="J713">
        <f>VLOOKUP(datos_transformados[[#This Row],[Estado_Reserva]],pesosNumer!$B$3:$C$15,2,0)</f>
        <v>1</v>
      </c>
      <c r="K713">
        <f>VLOOKUP(datos_transformados[[#This Row],[Estacionalidad]],pesosNumer!$B$3:$C$16,2,0)</f>
        <v>0</v>
      </c>
      <c r="L713">
        <f>VLOOKUP(datos_transformados[[#This Row],[Cancelacion_reserva]],pesosNumer!$B$3:$C$16,2,0)</f>
        <v>0</v>
      </c>
      <c r="M713">
        <v>2</v>
      </c>
      <c r="N713" s="15">
        <v>430.89499999999998</v>
      </c>
      <c r="O713" s="4">
        <v>123.11285714285714</v>
      </c>
    </row>
    <row r="714" spans="1:15" x14ac:dyDescent="0.25">
      <c r="A714">
        <v>63</v>
      </c>
      <c r="B714">
        <v>62</v>
      </c>
      <c r="C714">
        <v>1</v>
      </c>
      <c r="D714">
        <v>4</v>
      </c>
      <c r="E714" s="19">
        <f>VLOOKUP(datos_transformados[[#This Row],[Tipo_Paquete]],pesosNumer!$B$3:$C$6,2,0)</f>
        <v>1</v>
      </c>
      <c r="F714" s="4">
        <v>1044.33</v>
      </c>
      <c r="G714">
        <f>VLOOKUP(datos_transformados[[#This Row],[Clase_Vuelo]],pesosNumer!$B$3:$C$9,2,0)</f>
        <v>1</v>
      </c>
      <c r="H714">
        <v>0</v>
      </c>
      <c r="I714">
        <f>VLOOKUP(datos_transformados[[#This Row],[Promocion_Aplicada]],pesosNumer!$B$3:$C$11,2,0)</f>
        <v>0</v>
      </c>
      <c r="J714">
        <f>VLOOKUP(datos_transformados[[#This Row],[Estado_Reserva]],pesosNumer!$B$3:$C$15,2,0)</f>
        <v>0</v>
      </c>
      <c r="K714">
        <f>VLOOKUP(datos_transformados[[#This Row],[Estacionalidad]],pesosNumer!$B$3:$C$16,2,0)</f>
        <v>1</v>
      </c>
      <c r="L714">
        <f>VLOOKUP(datos_transformados[[#This Row],[Cancelacion_reserva]],pesosNumer!$B$3:$C$16,2,0)</f>
        <v>1</v>
      </c>
      <c r="M714">
        <v>4</v>
      </c>
      <c r="N714" s="15">
        <v>261.08249999999998</v>
      </c>
      <c r="O714" s="4">
        <v>1044.33</v>
      </c>
    </row>
    <row r="715" spans="1:15" x14ac:dyDescent="0.25">
      <c r="A715">
        <v>26</v>
      </c>
      <c r="B715">
        <v>107</v>
      </c>
      <c r="C715">
        <v>1</v>
      </c>
      <c r="D715">
        <v>3</v>
      </c>
      <c r="E715" s="19">
        <f>VLOOKUP(datos_transformados[[#This Row],[Tipo_Paquete]],pesosNumer!$B$3:$C$6,2,0)</f>
        <v>2</v>
      </c>
      <c r="F715" s="4">
        <v>663.84</v>
      </c>
      <c r="G715">
        <f>VLOOKUP(datos_transformados[[#This Row],[Clase_Vuelo]],pesosNumer!$B$3:$C$9,2,0)</f>
        <v>1</v>
      </c>
      <c r="H715">
        <v>0</v>
      </c>
      <c r="I715">
        <f>VLOOKUP(datos_transformados[[#This Row],[Promocion_Aplicada]],pesosNumer!$B$3:$C$11,2,0)</f>
        <v>1</v>
      </c>
      <c r="J715">
        <f>VLOOKUP(datos_transformados[[#This Row],[Estado_Reserva]],pesosNumer!$B$3:$C$15,2,0)</f>
        <v>-1</v>
      </c>
      <c r="K715">
        <f>VLOOKUP(datos_transformados[[#This Row],[Estacionalidad]],pesosNumer!$B$3:$C$16,2,0)</f>
        <v>0</v>
      </c>
      <c r="L715">
        <f>VLOOKUP(datos_transformados[[#This Row],[Cancelacion_reserva]],pesosNumer!$B$3:$C$16,2,0)</f>
        <v>1</v>
      </c>
      <c r="M715">
        <v>1</v>
      </c>
      <c r="N715" s="15">
        <v>221.28</v>
      </c>
      <c r="O715" s="4">
        <v>663.84</v>
      </c>
    </row>
    <row r="716" spans="1:15" x14ac:dyDescent="0.25">
      <c r="A716">
        <v>27</v>
      </c>
      <c r="B716">
        <v>1</v>
      </c>
      <c r="C716">
        <v>10</v>
      </c>
      <c r="D716">
        <v>1</v>
      </c>
      <c r="E716" s="19">
        <f>VLOOKUP(datos_transformados[[#This Row],[Tipo_Paquete]],pesosNumer!$B$3:$C$6,2,0)</f>
        <v>1</v>
      </c>
      <c r="F716" s="4">
        <v>612.11</v>
      </c>
      <c r="G716">
        <f>VLOOKUP(datos_transformados[[#This Row],[Clase_Vuelo]],pesosNumer!$B$3:$C$9,2,0)</f>
        <v>2</v>
      </c>
      <c r="H716">
        <v>9</v>
      </c>
      <c r="I716">
        <f>VLOOKUP(datos_transformados[[#This Row],[Promocion_Aplicada]],pesosNumer!$B$3:$C$11,2,0)</f>
        <v>0</v>
      </c>
      <c r="J716">
        <f>VLOOKUP(datos_transformados[[#This Row],[Estado_Reserva]],pesosNumer!$B$3:$C$15,2,0)</f>
        <v>-1</v>
      </c>
      <c r="K716">
        <f>VLOOKUP(datos_transformados[[#This Row],[Estacionalidad]],pesosNumer!$B$3:$C$16,2,0)</f>
        <v>0</v>
      </c>
      <c r="L716">
        <f>VLOOKUP(datos_transformados[[#This Row],[Cancelacion_reserva]],pesosNumer!$B$3:$C$16,2,0)</f>
        <v>1</v>
      </c>
      <c r="M716">
        <v>4</v>
      </c>
      <c r="N716" s="15">
        <v>612.11</v>
      </c>
      <c r="O716" s="4">
        <v>61.210999999999999</v>
      </c>
    </row>
    <row r="717" spans="1:15" x14ac:dyDescent="0.25">
      <c r="A717">
        <v>22</v>
      </c>
      <c r="B717">
        <v>300</v>
      </c>
      <c r="C717">
        <v>13</v>
      </c>
      <c r="D717">
        <v>2</v>
      </c>
      <c r="E717" s="19">
        <f>VLOOKUP(datos_transformados[[#This Row],[Tipo_Paquete]],pesosNumer!$B$3:$C$6,2,0)</f>
        <v>2</v>
      </c>
      <c r="F717" s="4">
        <v>479.86</v>
      </c>
      <c r="G717">
        <f>VLOOKUP(datos_transformados[[#This Row],[Clase_Vuelo]],pesosNumer!$B$3:$C$9,2,0)</f>
        <v>1</v>
      </c>
      <c r="H717">
        <v>12</v>
      </c>
      <c r="I717">
        <f>VLOOKUP(datos_transformados[[#This Row],[Promocion_Aplicada]],pesosNumer!$B$3:$C$11,2,0)</f>
        <v>0</v>
      </c>
      <c r="J717">
        <f>VLOOKUP(datos_transformados[[#This Row],[Estado_Reserva]],pesosNumer!$B$3:$C$15,2,0)</f>
        <v>-1</v>
      </c>
      <c r="K717">
        <f>VLOOKUP(datos_transformados[[#This Row],[Estacionalidad]],pesosNumer!$B$3:$C$16,2,0)</f>
        <v>0</v>
      </c>
      <c r="L717">
        <f>VLOOKUP(datos_transformados[[#This Row],[Cancelacion_reserva]],pesosNumer!$B$3:$C$16,2,0)</f>
        <v>1</v>
      </c>
      <c r="M717">
        <v>2</v>
      </c>
      <c r="N717" s="15">
        <v>239.93</v>
      </c>
      <c r="O717" s="4">
        <v>36.912307692307692</v>
      </c>
    </row>
    <row r="718" spans="1:15" x14ac:dyDescent="0.25">
      <c r="A718">
        <v>36</v>
      </c>
      <c r="B718">
        <v>38</v>
      </c>
      <c r="C718">
        <v>14</v>
      </c>
      <c r="D718">
        <v>3</v>
      </c>
      <c r="E718" s="19">
        <f>VLOOKUP(datos_transformados[[#This Row],[Tipo_Paquete]],pesosNumer!$B$3:$C$6,2,0)</f>
        <v>1</v>
      </c>
      <c r="F718" s="4">
        <v>199.54</v>
      </c>
      <c r="G718">
        <f>VLOOKUP(datos_transformados[[#This Row],[Clase_Vuelo]],pesosNumer!$B$3:$C$9,2,0)</f>
        <v>1</v>
      </c>
      <c r="H718">
        <v>13</v>
      </c>
      <c r="I718">
        <f>VLOOKUP(datos_transformados[[#This Row],[Promocion_Aplicada]],pesosNumer!$B$3:$C$11,2,0)</f>
        <v>0</v>
      </c>
      <c r="J718">
        <f>VLOOKUP(datos_transformados[[#This Row],[Estado_Reserva]],pesosNumer!$B$3:$C$15,2,0)</f>
        <v>0</v>
      </c>
      <c r="K718">
        <f>VLOOKUP(datos_transformados[[#This Row],[Estacionalidad]],pesosNumer!$B$3:$C$16,2,0)</f>
        <v>0</v>
      </c>
      <c r="L718">
        <f>VLOOKUP(datos_transformados[[#This Row],[Cancelacion_reserva]],pesosNumer!$B$3:$C$16,2,0)</f>
        <v>0</v>
      </c>
      <c r="M718">
        <v>2</v>
      </c>
      <c r="N718" s="15">
        <v>66.513333333333335</v>
      </c>
      <c r="O718" s="4">
        <v>14.252857142857142</v>
      </c>
    </row>
    <row r="719" spans="1:15" x14ac:dyDescent="0.25">
      <c r="A719">
        <v>19</v>
      </c>
      <c r="B719">
        <v>110</v>
      </c>
      <c r="C719">
        <v>2</v>
      </c>
      <c r="D719">
        <v>2</v>
      </c>
      <c r="E719" s="19">
        <f>VLOOKUP(datos_transformados[[#This Row],[Tipo_Paquete]],pesosNumer!$B$3:$C$6,2,0)</f>
        <v>2</v>
      </c>
      <c r="F719" s="4">
        <v>1024.3900000000001</v>
      </c>
      <c r="G719">
        <f>VLOOKUP(datos_transformados[[#This Row],[Clase_Vuelo]],pesosNumer!$B$3:$C$9,2,0)</f>
        <v>3</v>
      </c>
      <c r="H719">
        <v>1</v>
      </c>
      <c r="I719">
        <f>VLOOKUP(datos_transformados[[#This Row],[Promocion_Aplicada]],pesosNumer!$B$3:$C$11,2,0)</f>
        <v>1</v>
      </c>
      <c r="J719">
        <f>VLOOKUP(datos_transformados[[#This Row],[Estado_Reserva]],pesosNumer!$B$3:$C$15,2,0)</f>
        <v>-1</v>
      </c>
      <c r="K719">
        <f>VLOOKUP(datos_transformados[[#This Row],[Estacionalidad]],pesosNumer!$B$3:$C$16,2,0)</f>
        <v>0</v>
      </c>
      <c r="L719">
        <f>VLOOKUP(datos_transformados[[#This Row],[Cancelacion_reserva]],pesosNumer!$B$3:$C$16,2,0)</f>
        <v>1</v>
      </c>
      <c r="M719">
        <v>5</v>
      </c>
      <c r="N719" s="15">
        <v>512.19500000000005</v>
      </c>
      <c r="O719" s="4">
        <v>512.19500000000005</v>
      </c>
    </row>
    <row r="720" spans="1:15" x14ac:dyDescent="0.25">
      <c r="A720">
        <v>63</v>
      </c>
      <c r="B720">
        <v>51</v>
      </c>
      <c r="C720">
        <v>7</v>
      </c>
      <c r="D720">
        <v>3</v>
      </c>
      <c r="E720" s="19">
        <f>VLOOKUP(datos_transformados[[#This Row],[Tipo_Paquete]],pesosNumer!$B$3:$C$6,2,0)</f>
        <v>2</v>
      </c>
      <c r="F720" s="4">
        <v>1526.6</v>
      </c>
      <c r="G720">
        <f>VLOOKUP(datos_transformados[[#This Row],[Clase_Vuelo]],pesosNumer!$B$3:$C$9,2,0)</f>
        <v>3</v>
      </c>
      <c r="H720">
        <v>6</v>
      </c>
      <c r="I720">
        <f>VLOOKUP(datos_transformados[[#This Row],[Promocion_Aplicada]],pesosNumer!$B$3:$C$11,2,0)</f>
        <v>0</v>
      </c>
      <c r="J720">
        <f>VLOOKUP(datos_transformados[[#This Row],[Estado_Reserva]],pesosNumer!$B$3:$C$15,2,0)</f>
        <v>1</v>
      </c>
      <c r="K720">
        <f>VLOOKUP(datos_transformados[[#This Row],[Estacionalidad]],pesosNumer!$B$3:$C$16,2,0)</f>
        <v>1</v>
      </c>
      <c r="L720">
        <f>VLOOKUP(datos_transformados[[#This Row],[Cancelacion_reserva]],pesosNumer!$B$3:$C$16,2,0)</f>
        <v>0</v>
      </c>
      <c r="M720">
        <v>3</v>
      </c>
      <c r="N720" s="15">
        <v>508.86666666666662</v>
      </c>
      <c r="O720" s="4">
        <v>218.08571428571426</v>
      </c>
    </row>
    <row r="721" spans="1:15" x14ac:dyDescent="0.25">
      <c r="A721">
        <v>19</v>
      </c>
      <c r="B721">
        <v>153</v>
      </c>
      <c r="C721">
        <v>6</v>
      </c>
      <c r="D721">
        <v>2</v>
      </c>
      <c r="E721" s="19">
        <f>VLOOKUP(datos_transformados[[#This Row],[Tipo_Paquete]],pesosNumer!$B$3:$C$6,2,0)</f>
        <v>2</v>
      </c>
      <c r="F721" s="4">
        <v>1826.78</v>
      </c>
      <c r="G721">
        <f>VLOOKUP(datos_transformados[[#This Row],[Clase_Vuelo]],pesosNumer!$B$3:$C$9,2,0)</f>
        <v>2</v>
      </c>
      <c r="H721">
        <v>5</v>
      </c>
      <c r="I721">
        <f>VLOOKUP(datos_transformados[[#This Row],[Promocion_Aplicada]],pesosNumer!$B$3:$C$11,2,0)</f>
        <v>0</v>
      </c>
      <c r="J721">
        <f>VLOOKUP(datos_transformados[[#This Row],[Estado_Reserva]],pesosNumer!$B$3:$C$15,2,0)</f>
        <v>0</v>
      </c>
      <c r="K721">
        <f>VLOOKUP(datos_transformados[[#This Row],[Estacionalidad]],pesosNumer!$B$3:$C$16,2,0)</f>
        <v>0</v>
      </c>
      <c r="L721">
        <f>VLOOKUP(datos_transformados[[#This Row],[Cancelacion_reserva]],pesosNumer!$B$3:$C$16,2,0)</f>
        <v>1</v>
      </c>
      <c r="M721">
        <v>1</v>
      </c>
      <c r="N721" s="15">
        <v>913.39</v>
      </c>
      <c r="O721" s="4">
        <v>304.46333333333331</v>
      </c>
    </row>
    <row r="722" spans="1:15" x14ac:dyDescent="0.25">
      <c r="A722">
        <v>26</v>
      </c>
      <c r="B722">
        <v>140</v>
      </c>
      <c r="C722">
        <v>2</v>
      </c>
      <c r="D722">
        <v>3</v>
      </c>
      <c r="E722" s="19">
        <f>VLOOKUP(datos_transformados[[#This Row],[Tipo_Paquete]],pesosNumer!$B$3:$C$6,2,0)</f>
        <v>2</v>
      </c>
      <c r="F722" s="4">
        <v>458.25</v>
      </c>
      <c r="G722">
        <f>VLOOKUP(datos_transformados[[#This Row],[Clase_Vuelo]],pesosNumer!$B$3:$C$9,2,0)</f>
        <v>2</v>
      </c>
      <c r="H722">
        <v>1</v>
      </c>
      <c r="I722">
        <f>VLOOKUP(datos_transformados[[#This Row],[Promocion_Aplicada]],pesosNumer!$B$3:$C$11,2,0)</f>
        <v>0</v>
      </c>
      <c r="J722">
        <f>VLOOKUP(datos_transformados[[#This Row],[Estado_Reserva]],pesosNumer!$B$3:$C$15,2,0)</f>
        <v>1</v>
      </c>
      <c r="K722">
        <f>VLOOKUP(datos_transformados[[#This Row],[Estacionalidad]],pesosNumer!$B$3:$C$16,2,0)</f>
        <v>1</v>
      </c>
      <c r="L722">
        <f>VLOOKUP(datos_transformados[[#This Row],[Cancelacion_reserva]],pesosNumer!$B$3:$C$16,2,0)</f>
        <v>0</v>
      </c>
      <c r="M722">
        <v>5</v>
      </c>
      <c r="N722" s="15">
        <v>152.75</v>
      </c>
      <c r="O722" s="4">
        <v>229.125</v>
      </c>
    </row>
    <row r="723" spans="1:15" x14ac:dyDescent="0.25">
      <c r="A723">
        <v>37</v>
      </c>
      <c r="B723">
        <v>42</v>
      </c>
      <c r="C723">
        <v>1</v>
      </c>
      <c r="D723">
        <v>3</v>
      </c>
      <c r="E723" s="19">
        <f>VLOOKUP(datos_transformados[[#This Row],[Tipo_Paquete]],pesosNumer!$B$3:$C$6,2,0)</f>
        <v>1</v>
      </c>
      <c r="F723" s="4">
        <v>427.01</v>
      </c>
      <c r="G723">
        <f>VLOOKUP(datos_transformados[[#This Row],[Clase_Vuelo]],pesosNumer!$B$3:$C$9,2,0)</f>
        <v>3</v>
      </c>
      <c r="H723">
        <v>0</v>
      </c>
      <c r="I723">
        <f>VLOOKUP(datos_transformados[[#This Row],[Promocion_Aplicada]],pesosNumer!$B$3:$C$11,2,0)</f>
        <v>1</v>
      </c>
      <c r="J723">
        <f>VLOOKUP(datos_transformados[[#This Row],[Estado_Reserva]],pesosNumer!$B$3:$C$15,2,0)</f>
        <v>-1</v>
      </c>
      <c r="K723">
        <f>VLOOKUP(datos_transformados[[#This Row],[Estacionalidad]],pesosNumer!$B$3:$C$16,2,0)</f>
        <v>0</v>
      </c>
      <c r="L723">
        <f>VLOOKUP(datos_transformados[[#This Row],[Cancelacion_reserva]],pesosNumer!$B$3:$C$16,2,0)</f>
        <v>1</v>
      </c>
      <c r="M723">
        <v>4</v>
      </c>
      <c r="N723" s="15">
        <v>142.33666666666667</v>
      </c>
      <c r="O723" s="4">
        <v>427.01</v>
      </c>
    </row>
    <row r="724" spans="1:15" x14ac:dyDescent="0.25">
      <c r="A724">
        <v>51</v>
      </c>
      <c r="B724">
        <v>283</v>
      </c>
      <c r="C724">
        <v>2</v>
      </c>
      <c r="D724">
        <v>2</v>
      </c>
      <c r="E724" s="19">
        <f>VLOOKUP(datos_transformados[[#This Row],[Tipo_Paquete]],pesosNumer!$B$3:$C$6,2,0)</f>
        <v>1</v>
      </c>
      <c r="F724" s="4">
        <v>1709.46</v>
      </c>
      <c r="G724">
        <f>VLOOKUP(datos_transformados[[#This Row],[Clase_Vuelo]],pesosNumer!$B$3:$C$9,2,0)</f>
        <v>3</v>
      </c>
      <c r="H724">
        <v>1</v>
      </c>
      <c r="I724">
        <f>VLOOKUP(datos_transformados[[#This Row],[Promocion_Aplicada]],pesosNumer!$B$3:$C$11,2,0)</f>
        <v>1</v>
      </c>
      <c r="J724">
        <f>VLOOKUP(datos_transformados[[#This Row],[Estado_Reserva]],pesosNumer!$B$3:$C$15,2,0)</f>
        <v>0</v>
      </c>
      <c r="K724">
        <f>VLOOKUP(datos_transformados[[#This Row],[Estacionalidad]],pesosNumer!$B$3:$C$16,2,0)</f>
        <v>1</v>
      </c>
      <c r="L724">
        <f>VLOOKUP(datos_transformados[[#This Row],[Cancelacion_reserva]],pesosNumer!$B$3:$C$16,2,0)</f>
        <v>0</v>
      </c>
      <c r="M724">
        <v>4</v>
      </c>
      <c r="N724" s="15">
        <v>854.73</v>
      </c>
      <c r="O724" s="4">
        <v>854.73</v>
      </c>
    </row>
    <row r="725" spans="1:15" x14ac:dyDescent="0.25">
      <c r="A725">
        <v>45</v>
      </c>
      <c r="B725">
        <v>53</v>
      </c>
      <c r="C725">
        <v>6</v>
      </c>
      <c r="D725">
        <v>1</v>
      </c>
      <c r="E725" s="19">
        <f>VLOOKUP(datos_transformados[[#This Row],[Tipo_Paquete]],pesosNumer!$B$3:$C$6,2,0)</f>
        <v>2</v>
      </c>
      <c r="F725" s="4">
        <v>169.94</v>
      </c>
      <c r="G725">
        <f>VLOOKUP(datos_transformados[[#This Row],[Clase_Vuelo]],pesosNumer!$B$3:$C$9,2,0)</f>
        <v>1</v>
      </c>
      <c r="H725">
        <v>5</v>
      </c>
      <c r="I725">
        <f>VLOOKUP(datos_transformados[[#This Row],[Promocion_Aplicada]],pesosNumer!$B$3:$C$11,2,0)</f>
        <v>1</v>
      </c>
      <c r="J725">
        <f>VLOOKUP(datos_transformados[[#This Row],[Estado_Reserva]],pesosNumer!$B$3:$C$15,2,0)</f>
        <v>0</v>
      </c>
      <c r="K725">
        <f>VLOOKUP(datos_transformados[[#This Row],[Estacionalidad]],pesosNumer!$B$3:$C$16,2,0)</f>
        <v>0</v>
      </c>
      <c r="L725">
        <f>VLOOKUP(datos_transformados[[#This Row],[Cancelacion_reserva]],pesosNumer!$B$3:$C$16,2,0)</f>
        <v>0</v>
      </c>
      <c r="M725">
        <v>5</v>
      </c>
      <c r="N725" s="15">
        <v>169.94</v>
      </c>
      <c r="O725" s="4">
        <v>28.323333333333334</v>
      </c>
    </row>
    <row r="726" spans="1:15" x14ac:dyDescent="0.25">
      <c r="A726">
        <v>40</v>
      </c>
      <c r="B726">
        <v>230</v>
      </c>
      <c r="C726">
        <v>13</v>
      </c>
      <c r="D726">
        <v>3</v>
      </c>
      <c r="E726" s="19">
        <f>VLOOKUP(datos_transformados[[#This Row],[Tipo_Paquete]],pesosNumer!$B$3:$C$6,2,0)</f>
        <v>3</v>
      </c>
      <c r="F726" s="4">
        <v>667.63</v>
      </c>
      <c r="G726">
        <f>VLOOKUP(datos_transformados[[#This Row],[Clase_Vuelo]],pesosNumer!$B$3:$C$9,2,0)</f>
        <v>2</v>
      </c>
      <c r="H726">
        <v>12</v>
      </c>
      <c r="I726">
        <f>VLOOKUP(datos_transformados[[#This Row],[Promocion_Aplicada]],pesosNumer!$B$3:$C$11,2,0)</f>
        <v>0</v>
      </c>
      <c r="J726">
        <f>VLOOKUP(datos_transformados[[#This Row],[Estado_Reserva]],pesosNumer!$B$3:$C$15,2,0)</f>
        <v>-1</v>
      </c>
      <c r="K726">
        <f>VLOOKUP(datos_transformados[[#This Row],[Estacionalidad]],pesosNumer!$B$3:$C$16,2,0)</f>
        <v>0</v>
      </c>
      <c r="L726">
        <f>VLOOKUP(datos_transformados[[#This Row],[Cancelacion_reserva]],pesosNumer!$B$3:$C$16,2,0)</f>
        <v>0</v>
      </c>
      <c r="M726">
        <v>2</v>
      </c>
      <c r="N726" s="15">
        <v>222.54333333333332</v>
      </c>
      <c r="O726" s="4">
        <v>51.356153846153845</v>
      </c>
    </row>
    <row r="727" spans="1:15" x14ac:dyDescent="0.25">
      <c r="A727">
        <v>36</v>
      </c>
      <c r="B727">
        <v>173</v>
      </c>
      <c r="C727">
        <v>5</v>
      </c>
      <c r="D727">
        <v>1</v>
      </c>
      <c r="E727" s="19">
        <f>VLOOKUP(datos_transformados[[#This Row],[Tipo_Paquete]],pesosNumer!$B$3:$C$6,2,0)</f>
        <v>3</v>
      </c>
      <c r="F727" s="4">
        <v>816.09</v>
      </c>
      <c r="G727">
        <f>VLOOKUP(datos_transformados[[#This Row],[Clase_Vuelo]],pesosNumer!$B$3:$C$9,2,0)</f>
        <v>2</v>
      </c>
      <c r="H727">
        <v>4</v>
      </c>
      <c r="I727">
        <f>VLOOKUP(datos_transformados[[#This Row],[Promocion_Aplicada]],pesosNumer!$B$3:$C$11,2,0)</f>
        <v>0</v>
      </c>
      <c r="J727">
        <f>VLOOKUP(datos_transformados[[#This Row],[Estado_Reserva]],pesosNumer!$B$3:$C$15,2,0)</f>
        <v>1</v>
      </c>
      <c r="K727">
        <f>VLOOKUP(datos_transformados[[#This Row],[Estacionalidad]],pesosNumer!$B$3:$C$16,2,0)</f>
        <v>0</v>
      </c>
      <c r="L727">
        <f>VLOOKUP(datos_transformados[[#This Row],[Cancelacion_reserva]],pesosNumer!$B$3:$C$16,2,0)</f>
        <v>0</v>
      </c>
      <c r="M727">
        <v>4</v>
      </c>
      <c r="N727" s="15">
        <v>816.09</v>
      </c>
      <c r="O727" s="4">
        <v>163.21800000000002</v>
      </c>
    </row>
    <row r="728" spans="1:15" x14ac:dyDescent="0.25">
      <c r="A728">
        <v>25</v>
      </c>
      <c r="B728">
        <v>133</v>
      </c>
      <c r="C728">
        <v>9</v>
      </c>
      <c r="D728">
        <v>3</v>
      </c>
      <c r="E728" s="19">
        <f>VLOOKUP(datos_transformados[[#This Row],[Tipo_Paquete]],pesosNumer!$B$3:$C$6,2,0)</f>
        <v>2</v>
      </c>
      <c r="F728" s="4">
        <v>1321.96</v>
      </c>
      <c r="G728">
        <f>VLOOKUP(datos_transformados[[#This Row],[Clase_Vuelo]],pesosNumer!$B$3:$C$9,2,0)</f>
        <v>1</v>
      </c>
      <c r="H728">
        <v>8</v>
      </c>
      <c r="I728">
        <f>VLOOKUP(datos_transformados[[#This Row],[Promocion_Aplicada]],pesosNumer!$B$3:$C$11,2,0)</f>
        <v>0</v>
      </c>
      <c r="J728">
        <f>VLOOKUP(datos_transformados[[#This Row],[Estado_Reserva]],pesosNumer!$B$3:$C$15,2,0)</f>
        <v>0</v>
      </c>
      <c r="K728">
        <f>VLOOKUP(datos_transformados[[#This Row],[Estacionalidad]],pesosNumer!$B$3:$C$16,2,0)</f>
        <v>0</v>
      </c>
      <c r="L728">
        <f>VLOOKUP(datos_transformados[[#This Row],[Cancelacion_reserva]],pesosNumer!$B$3:$C$16,2,0)</f>
        <v>1</v>
      </c>
      <c r="M728">
        <v>3</v>
      </c>
      <c r="N728" s="15">
        <v>440.65333333333336</v>
      </c>
      <c r="O728" s="4">
        <v>146.88444444444445</v>
      </c>
    </row>
    <row r="729" spans="1:15" x14ac:dyDescent="0.25">
      <c r="A729">
        <v>51</v>
      </c>
      <c r="B729">
        <v>48</v>
      </c>
      <c r="C729">
        <v>9</v>
      </c>
      <c r="D729">
        <v>1</v>
      </c>
      <c r="E729" s="19">
        <f>VLOOKUP(datos_transformados[[#This Row],[Tipo_Paquete]],pesosNumer!$B$3:$C$6,2,0)</f>
        <v>1</v>
      </c>
      <c r="F729" s="4">
        <v>1638.57</v>
      </c>
      <c r="G729">
        <f>VLOOKUP(datos_transformados[[#This Row],[Clase_Vuelo]],pesosNumer!$B$3:$C$9,2,0)</f>
        <v>1</v>
      </c>
      <c r="H729">
        <v>8</v>
      </c>
      <c r="I729">
        <f>VLOOKUP(datos_transformados[[#This Row],[Promocion_Aplicada]],pesosNumer!$B$3:$C$11,2,0)</f>
        <v>1</v>
      </c>
      <c r="J729">
        <f>VLOOKUP(datos_transformados[[#This Row],[Estado_Reserva]],pesosNumer!$B$3:$C$15,2,0)</f>
        <v>0</v>
      </c>
      <c r="K729">
        <f>VLOOKUP(datos_transformados[[#This Row],[Estacionalidad]],pesosNumer!$B$3:$C$16,2,0)</f>
        <v>1</v>
      </c>
      <c r="L729">
        <f>VLOOKUP(datos_transformados[[#This Row],[Cancelacion_reserva]],pesosNumer!$B$3:$C$16,2,0)</f>
        <v>0</v>
      </c>
      <c r="M729">
        <v>1</v>
      </c>
      <c r="N729" s="15">
        <v>1638.57</v>
      </c>
      <c r="O729" s="4">
        <v>182.06333333333333</v>
      </c>
    </row>
    <row r="730" spans="1:15" x14ac:dyDescent="0.25">
      <c r="A730">
        <v>40</v>
      </c>
      <c r="B730">
        <v>70</v>
      </c>
      <c r="C730">
        <v>6</v>
      </c>
      <c r="D730">
        <v>1</v>
      </c>
      <c r="E730" s="19">
        <f>VLOOKUP(datos_transformados[[#This Row],[Tipo_Paquete]],pesosNumer!$B$3:$C$6,2,0)</f>
        <v>2</v>
      </c>
      <c r="F730" s="4">
        <v>512.36</v>
      </c>
      <c r="G730">
        <f>VLOOKUP(datos_transformados[[#This Row],[Clase_Vuelo]],pesosNumer!$B$3:$C$9,2,0)</f>
        <v>2</v>
      </c>
      <c r="H730">
        <v>5</v>
      </c>
      <c r="I730">
        <f>VLOOKUP(datos_transformados[[#This Row],[Promocion_Aplicada]],pesosNumer!$B$3:$C$11,2,0)</f>
        <v>1</v>
      </c>
      <c r="J730">
        <f>VLOOKUP(datos_transformados[[#This Row],[Estado_Reserva]],pesosNumer!$B$3:$C$15,2,0)</f>
        <v>-1</v>
      </c>
      <c r="K730">
        <f>VLOOKUP(datos_transformados[[#This Row],[Estacionalidad]],pesosNumer!$B$3:$C$16,2,0)</f>
        <v>0</v>
      </c>
      <c r="L730">
        <f>VLOOKUP(datos_transformados[[#This Row],[Cancelacion_reserva]],pesosNumer!$B$3:$C$16,2,0)</f>
        <v>1</v>
      </c>
      <c r="M730">
        <v>4</v>
      </c>
      <c r="N730" s="15">
        <v>512.36</v>
      </c>
      <c r="O730" s="4">
        <v>85.393333333333331</v>
      </c>
    </row>
    <row r="731" spans="1:15" x14ac:dyDescent="0.25">
      <c r="A731">
        <v>22</v>
      </c>
      <c r="B731">
        <v>103</v>
      </c>
      <c r="C731">
        <v>11</v>
      </c>
      <c r="D731">
        <v>1</v>
      </c>
      <c r="E731" s="19">
        <f>VLOOKUP(datos_transformados[[#This Row],[Tipo_Paquete]],pesosNumer!$B$3:$C$6,2,0)</f>
        <v>2</v>
      </c>
      <c r="F731" s="4">
        <v>636.48</v>
      </c>
      <c r="G731">
        <f>VLOOKUP(datos_transformados[[#This Row],[Clase_Vuelo]],pesosNumer!$B$3:$C$9,2,0)</f>
        <v>1</v>
      </c>
      <c r="H731">
        <v>10</v>
      </c>
      <c r="I731">
        <f>VLOOKUP(datos_transformados[[#This Row],[Promocion_Aplicada]],pesosNumer!$B$3:$C$11,2,0)</f>
        <v>1</v>
      </c>
      <c r="J731">
        <f>VLOOKUP(datos_transformados[[#This Row],[Estado_Reserva]],pesosNumer!$B$3:$C$15,2,0)</f>
        <v>1</v>
      </c>
      <c r="K731">
        <f>VLOOKUP(datos_transformados[[#This Row],[Estacionalidad]],pesosNumer!$B$3:$C$16,2,0)</f>
        <v>0</v>
      </c>
      <c r="L731">
        <f>VLOOKUP(datos_transformados[[#This Row],[Cancelacion_reserva]],pesosNumer!$B$3:$C$16,2,0)</f>
        <v>1</v>
      </c>
      <c r="M731">
        <v>2</v>
      </c>
      <c r="N731" s="15">
        <v>636.48</v>
      </c>
      <c r="O731" s="4">
        <v>57.861818181818187</v>
      </c>
    </row>
    <row r="732" spans="1:15" x14ac:dyDescent="0.25">
      <c r="A732">
        <v>30</v>
      </c>
      <c r="B732">
        <v>160</v>
      </c>
      <c r="C732">
        <v>4</v>
      </c>
      <c r="D732">
        <v>3</v>
      </c>
      <c r="E732" s="19">
        <f>VLOOKUP(datos_transformados[[#This Row],[Tipo_Paquete]],pesosNumer!$B$3:$C$6,2,0)</f>
        <v>3</v>
      </c>
      <c r="F732" s="4">
        <v>1576.32</v>
      </c>
      <c r="G732">
        <f>VLOOKUP(datos_transformados[[#This Row],[Clase_Vuelo]],pesosNumer!$B$3:$C$9,2,0)</f>
        <v>3</v>
      </c>
      <c r="H732">
        <v>3</v>
      </c>
      <c r="I732">
        <f>VLOOKUP(datos_transformados[[#This Row],[Promocion_Aplicada]],pesosNumer!$B$3:$C$11,2,0)</f>
        <v>1</v>
      </c>
      <c r="J732">
        <f>VLOOKUP(datos_transformados[[#This Row],[Estado_Reserva]],pesosNumer!$B$3:$C$15,2,0)</f>
        <v>-1</v>
      </c>
      <c r="K732">
        <f>VLOOKUP(datos_transformados[[#This Row],[Estacionalidad]],pesosNumer!$B$3:$C$16,2,0)</f>
        <v>0</v>
      </c>
      <c r="L732">
        <f>VLOOKUP(datos_transformados[[#This Row],[Cancelacion_reserva]],pesosNumer!$B$3:$C$16,2,0)</f>
        <v>1</v>
      </c>
      <c r="M732">
        <v>2</v>
      </c>
      <c r="N732" s="15">
        <v>525.43999999999994</v>
      </c>
      <c r="O732" s="4">
        <v>394.08</v>
      </c>
    </row>
    <row r="733" spans="1:15" x14ac:dyDescent="0.25">
      <c r="A733">
        <v>47</v>
      </c>
      <c r="B733">
        <v>180</v>
      </c>
      <c r="C733">
        <v>14</v>
      </c>
      <c r="D733">
        <v>3</v>
      </c>
      <c r="E733" s="19">
        <f>VLOOKUP(datos_transformados[[#This Row],[Tipo_Paquete]],pesosNumer!$B$3:$C$6,2,0)</f>
        <v>2</v>
      </c>
      <c r="F733" s="4">
        <v>1166.1300000000001</v>
      </c>
      <c r="G733">
        <f>VLOOKUP(datos_transformados[[#This Row],[Clase_Vuelo]],pesosNumer!$B$3:$C$9,2,0)</f>
        <v>1</v>
      </c>
      <c r="H733">
        <v>13</v>
      </c>
      <c r="I733">
        <f>VLOOKUP(datos_transformados[[#This Row],[Promocion_Aplicada]],pesosNumer!$B$3:$C$11,2,0)</f>
        <v>0</v>
      </c>
      <c r="J733">
        <f>VLOOKUP(datos_transformados[[#This Row],[Estado_Reserva]],pesosNumer!$B$3:$C$15,2,0)</f>
        <v>1</v>
      </c>
      <c r="K733">
        <f>VLOOKUP(datos_transformados[[#This Row],[Estacionalidad]],pesosNumer!$B$3:$C$16,2,0)</f>
        <v>0</v>
      </c>
      <c r="L733">
        <f>VLOOKUP(datos_transformados[[#This Row],[Cancelacion_reserva]],pesosNumer!$B$3:$C$16,2,0)</f>
        <v>0</v>
      </c>
      <c r="M733">
        <v>2</v>
      </c>
      <c r="N733" s="15">
        <v>388.71000000000004</v>
      </c>
      <c r="O733" s="4">
        <v>83.295000000000002</v>
      </c>
    </row>
    <row r="734" spans="1:15" x14ac:dyDescent="0.25">
      <c r="A734">
        <v>27</v>
      </c>
      <c r="B734">
        <v>140</v>
      </c>
      <c r="C734">
        <v>8</v>
      </c>
      <c r="D734">
        <v>2</v>
      </c>
      <c r="E734" s="19">
        <f>VLOOKUP(datos_transformados[[#This Row],[Tipo_Paquete]],pesosNumer!$B$3:$C$6,2,0)</f>
        <v>1</v>
      </c>
      <c r="F734" s="4">
        <v>1297.8800000000001</v>
      </c>
      <c r="G734">
        <f>VLOOKUP(datos_transformados[[#This Row],[Clase_Vuelo]],pesosNumer!$B$3:$C$9,2,0)</f>
        <v>1</v>
      </c>
      <c r="H734">
        <v>7</v>
      </c>
      <c r="I734">
        <f>VLOOKUP(datos_transformados[[#This Row],[Promocion_Aplicada]],pesosNumer!$B$3:$C$11,2,0)</f>
        <v>1</v>
      </c>
      <c r="J734">
        <f>VLOOKUP(datos_transformados[[#This Row],[Estado_Reserva]],pesosNumer!$B$3:$C$15,2,0)</f>
        <v>0</v>
      </c>
      <c r="K734">
        <f>VLOOKUP(datos_transformados[[#This Row],[Estacionalidad]],pesosNumer!$B$3:$C$16,2,0)</f>
        <v>0</v>
      </c>
      <c r="L734">
        <f>VLOOKUP(datos_transformados[[#This Row],[Cancelacion_reserva]],pesosNumer!$B$3:$C$16,2,0)</f>
        <v>0</v>
      </c>
      <c r="M734">
        <v>2</v>
      </c>
      <c r="N734" s="15">
        <v>648.94000000000005</v>
      </c>
      <c r="O734" s="4">
        <v>162.23500000000001</v>
      </c>
    </row>
    <row r="735" spans="1:15" x14ac:dyDescent="0.25">
      <c r="A735">
        <v>38</v>
      </c>
      <c r="B735">
        <v>137</v>
      </c>
      <c r="C735">
        <v>2</v>
      </c>
      <c r="D735">
        <v>1</v>
      </c>
      <c r="E735" s="19">
        <f>VLOOKUP(datos_transformados[[#This Row],[Tipo_Paquete]],pesosNumer!$B$3:$C$6,2,0)</f>
        <v>2</v>
      </c>
      <c r="F735" s="4">
        <v>408</v>
      </c>
      <c r="G735">
        <f>VLOOKUP(datos_transformados[[#This Row],[Clase_Vuelo]],pesosNumer!$B$3:$C$9,2,0)</f>
        <v>1</v>
      </c>
      <c r="H735">
        <v>1</v>
      </c>
      <c r="I735">
        <f>VLOOKUP(datos_transformados[[#This Row],[Promocion_Aplicada]],pesosNumer!$B$3:$C$11,2,0)</f>
        <v>0</v>
      </c>
      <c r="J735">
        <f>VLOOKUP(datos_transformados[[#This Row],[Estado_Reserva]],pesosNumer!$B$3:$C$15,2,0)</f>
        <v>-1</v>
      </c>
      <c r="K735">
        <f>VLOOKUP(datos_transformados[[#This Row],[Estacionalidad]],pesosNumer!$B$3:$C$16,2,0)</f>
        <v>1</v>
      </c>
      <c r="L735">
        <f>VLOOKUP(datos_transformados[[#This Row],[Cancelacion_reserva]],pesosNumer!$B$3:$C$16,2,0)</f>
        <v>1</v>
      </c>
      <c r="M735">
        <v>1</v>
      </c>
      <c r="N735" s="15">
        <v>408</v>
      </c>
      <c r="O735" s="4">
        <v>204</v>
      </c>
    </row>
    <row r="736" spans="1:15" x14ac:dyDescent="0.25">
      <c r="A736">
        <v>31</v>
      </c>
      <c r="B736">
        <v>174</v>
      </c>
      <c r="C736">
        <v>6</v>
      </c>
      <c r="D736">
        <v>4</v>
      </c>
      <c r="E736" s="19">
        <f>VLOOKUP(datos_transformados[[#This Row],[Tipo_Paquete]],pesosNumer!$B$3:$C$6,2,0)</f>
        <v>1</v>
      </c>
      <c r="F736" s="4">
        <v>678.52</v>
      </c>
      <c r="G736">
        <f>VLOOKUP(datos_transformados[[#This Row],[Clase_Vuelo]],pesosNumer!$B$3:$C$9,2,0)</f>
        <v>1</v>
      </c>
      <c r="H736">
        <v>5</v>
      </c>
      <c r="I736">
        <f>VLOOKUP(datos_transformados[[#This Row],[Promocion_Aplicada]],pesosNumer!$B$3:$C$11,2,0)</f>
        <v>0</v>
      </c>
      <c r="J736">
        <f>VLOOKUP(datos_transformados[[#This Row],[Estado_Reserva]],pesosNumer!$B$3:$C$15,2,0)</f>
        <v>0</v>
      </c>
      <c r="K736">
        <f>VLOOKUP(datos_transformados[[#This Row],[Estacionalidad]],pesosNumer!$B$3:$C$16,2,0)</f>
        <v>0</v>
      </c>
      <c r="L736">
        <f>VLOOKUP(datos_transformados[[#This Row],[Cancelacion_reserva]],pesosNumer!$B$3:$C$16,2,0)</f>
        <v>0</v>
      </c>
      <c r="M736">
        <v>2</v>
      </c>
      <c r="N736" s="15">
        <v>169.63</v>
      </c>
      <c r="O736" s="4">
        <v>113.08666666666666</v>
      </c>
    </row>
    <row r="737" spans="1:15" x14ac:dyDescent="0.25">
      <c r="A737">
        <v>45</v>
      </c>
      <c r="B737">
        <v>197</v>
      </c>
      <c r="C737">
        <v>5</v>
      </c>
      <c r="D737">
        <v>2</v>
      </c>
      <c r="E737" s="19">
        <f>VLOOKUP(datos_transformados[[#This Row],[Tipo_Paquete]],pesosNumer!$B$3:$C$6,2,0)</f>
        <v>3</v>
      </c>
      <c r="F737" s="4">
        <v>739.87</v>
      </c>
      <c r="G737">
        <f>VLOOKUP(datos_transformados[[#This Row],[Clase_Vuelo]],pesosNumer!$B$3:$C$9,2,0)</f>
        <v>1</v>
      </c>
      <c r="H737">
        <v>4</v>
      </c>
      <c r="I737">
        <f>VLOOKUP(datos_transformados[[#This Row],[Promocion_Aplicada]],pesosNumer!$B$3:$C$11,2,0)</f>
        <v>0</v>
      </c>
      <c r="J737">
        <f>VLOOKUP(datos_transformados[[#This Row],[Estado_Reserva]],pesosNumer!$B$3:$C$15,2,0)</f>
        <v>-1</v>
      </c>
      <c r="K737">
        <f>VLOOKUP(datos_transformados[[#This Row],[Estacionalidad]],pesosNumer!$B$3:$C$16,2,0)</f>
        <v>0</v>
      </c>
      <c r="L737">
        <f>VLOOKUP(datos_transformados[[#This Row],[Cancelacion_reserva]],pesosNumer!$B$3:$C$16,2,0)</f>
        <v>1</v>
      </c>
      <c r="M737">
        <v>3</v>
      </c>
      <c r="N737" s="15">
        <v>369.935</v>
      </c>
      <c r="O737" s="4">
        <v>147.97399999999999</v>
      </c>
    </row>
    <row r="738" spans="1:15" x14ac:dyDescent="0.25">
      <c r="A738">
        <v>41</v>
      </c>
      <c r="B738">
        <v>213</v>
      </c>
      <c r="C738">
        <v>12</v>
      </c>
      <c r="D738">
        <v>3</v>
      </c>
      <c r="E738" s="19">
        <f>VLOOKUP(datos_transformados[[#This Row],[Tipo_Paquete]],pesosNumer!$B$3:$C$6,2,0)</f>
        <v>2</v>
      </c>
      <c r="F738" s="4">
        <v>672.05</v>
      </c>
      <c r="G738">
        <f>VLOOKUP(datos_transformados[[#This Row],[Clase_Vuelo]],pesosNumer!$B$3:$C$9,2,0)</f>
        <v>1</v>
      </c>
      <c r="H738">
        <v>11</v>
      </c>
      <c r="I738">
        <f>VLOOKUP(datos_transformados[[#This Row],[Promocion_Aplicada]],pesosNumer!$B$3:$C$11,2,0)</f>
        <v>0</v>
      </c>
      <c r="J738">
        <f>VLOOKUP(datos_transformados[[#This Row],[Estado_Reserva]],pesosNumer!$B$3:$C$15,2,0)</f>
        <v>1</v>
      </c>
      <c r="K738">
        <f>VLOOKUP(datos_transformados[[#This Row],[Estacionalidad]],pesosNumer!$B$3:$C$16,2,0)</f>
        <v>1</v>
      </c>
      <c r="L738">
        <f>VLOOKUP(datos_transformados[[#This Row],[Cancelacion_reserva]],pesosNumer!$B$3:$C$16,2,0)</f>
        <v>0</v>
      </c>
      <c r="M738">
        <v>5</v>
      </c>
      <c r="N738" s="15">
        <v>224.01666666666665</v>
      </c>
      <c r="O738" s="4">
        <v>56.004166666666663</v>
      </c>
    </row>
    <row r="739" spans="1:15" x14ac:dyDescent="0.25">
      <c r="A739">
        <v>33</v>
      </c>
      <c r="B739">
        <v>147</v>
      </c>
      <c r="C739">
        <v>8</v>
      </c>
      <c r="D739">
        <v>3</v>
      </c>
      <c r="E739" s="19">
        <f>VLOOKUP(datos_transformados[[#This Row],[Tipo_Paquete]],pesosNumer!$B$3:$C$6,2,0)</f>
        <v>1</v>
      </c>
      <c r="F739" s="4">
        <v>573.78</v>
      </c>
      <c r="G739">
        <f>VLOOKUP(datos_transformados[[#This Row],[Clase_Vuelo]],pesosNumer!$B$3:$C$9,2,0)</f>
        <v>2</v>
      </c>
      <c r="H739">
        <v>7</v>
      </c>
      <c r="I739">
        <f>VLOOKUP(datos_transformados[[#This Row],[Promocion_Aplicada]],pesosNumer!$B$3:$C$11,2,0)</f>
        <v>0</v>
      </c>
      <c r="J739">
        <f>VLOOKUP(datos_transformados[[#This Row],[Estado_Reserva]],pesosNumer!$B$3:$C$15,2,0)</f>
        <v>0</v>
      </c>
      <c r="K739">
        <f>VLOOKUP(datos_transformados[[#This Row],[Estacionalidad]],pesosNumer!$B$3:$C$16,2,0)</f>
        <v>1</v>
      </c>
      <c r="L739">
        <f>VLOOKUP(datos_transformados[[#This Row],[Cancelacion_reserva]],pesosNumer!$B$3:$C$16,2,0)</f>
        <v>0</v>
      </c>
      <c r="M739">
        <v>3</v>
      </c>
      <c r="N739" s="15">
        <v>191.26</v>
      </c>
      <c r="O739" s="4">
        <v>71.722499999999997</v>
      </c>
    </row>
    <row r="740" spans="1:15" x14ac:dyDescent="0.25">
      <c r="A740">
        <v>57</v>
      </c>
      <c r="B740">
        <v>151</v>
      </c>
      <c r="C740">
        <v>5</v>
      </c>
      <c r="D740">
        <v>1</v>
      </c>
      <c r="E740" s="19">
        <f>VLOOKUP(datos_transformados[[#This Row],[Tipo_Paquete]],pesosNumer!$B$3:$C$6,2,0)</f>
        <v>3</v>
      </c>
      <c r="F740" s="4">
        <v>544.02</v>
      </c>
      <c r="G740">
        <f>VLOOKUP(datos_transformados[[#This Row],[Clase_Vuelo]],pesosNumer!$B$3:$C$9,2,0)</f>
        <v>1</v>
      </c>
      <c r="H740">
        <v>4</v>
      </c>
      <c r="I740">
        <f>VLOOKUP(datos_transformados[[#This Row],[Promocion_Aplicada]],pesosNumer!$B$3:$C$11,2,0)</f>
        <v>1</v>
      </c>
      <c r="J740">
        <f>VLOOKUP(datos_transformados[[#This Row],[Estado_Reserva]],pesosNumer!$B$3:$C$15,2,0)</f>
        <v>0</v>
      </c>
      <c r="K740">
        <f>VLOOKUP(datos_transformados[[#This Row],[Estacionalidad]],pesosNumer!$B$3:$C$16,2,0)</f>
        <v>0</v>
      </c>
      <c r="L740">
        <f>VLOOKUP(datos_transformados[[#This Row],[Cancelacion_reserva]],pesosNumer!$B$3:$C$16,2,0)</f>
        <v>0</v>
      </c>
      <c r="M740">
        <v>4</v>
      </c>
      <c r="N740" s="15">
        <v>544.02</v>
      </c>
      <c r="O740" s="4">
        <v>108.804</v>
      </c>
    </row>
    <row r="741" spans="1:15" x14ac:dyDescent="0.25">
      <c r="A741">
        <v>30</v>
      </c>
      <c r="B741">
        <v>115</v>
      </c>
      <c r="C741">
        <v>6</v>
      </c>
      <c r="D741">
        <v>2</v>
      </c>
      <c r="E741" s="19">
        <f>VLOOKUP(datos_transformados[[#This Row],[Tipo_Paquete]],pesosNumer!$B$3:$C$6,2,0)</f>
        <v>3</v>
      </c>
      <c r="F741" s="4">
        <v>1253.73</v>
      </c>
      <c r="G741">
        <f>VLOOKUP(datos_transformados[[#This Row],[Clase_Vuelo]],pesosNumer!$B$3:$C$9,2,0)</f>
        <v>3</v>
      </c>
      <c r="H741">
        <v>5</v>
      </c>
      <c r="I741">
        <f>VLOOKUP(datos_transformados[[#This Row],[Promocion_Aplicada]],pesosNumer!$B$3:$C$11,2,0)</f>
        <v>1</v>
      </c>
      <c r="J741">
        <f>VLOOKUP(datos_transformados[[#This Row],[Estado_Reserva]],pesosNumer!$B$3:$C$15,2,0)</f>
        <v>0</v>
      </c>
      <c r="K741">
        <f>VLOOKUP(datos_transformados[[#This Row],[Estacionalidad]],pesosNumer!$B$3:$C$16,2,0)</f>
        <v>0</v>
      </c>
      <c r="L741">
        <f>VLOOKUP(datos_transformados[[#This Row],[Cancelacion_reserva]],pesosNumer!$B$3:$C$16,2,0)</f>
        <v>1</v>
      </c>
      <c r="M741">
        <v>4</v>
      </c>
      <c r="N741" s="15">
        <v>626.86500000000001</v>
      </c>
      <c r="O741" s="4">
        <v>208.95500000000001</v>
      </c>
    </row>
    <row r="742" spans="1:15" x14ac:dyDescent="0.25">
      <c r="A742">
        <v>35</v>
      </c>
      <c r="B742">
        <v>259</v>
      </c>
      <c r="C742">
        <v>1</v>
      </c>
      <c r="D742">
        <v>2</v>
      </c>
      <c r="E742" s="19">
        <f>VLOOKUP(datos_transformados[[#This Row],[Tipo_Paquete]],pesosNumer!$B$3:$C$6,2,0)</f>
        <v>2</v>
      </c>
      <c r="F742" s="4">
        <v>1888.86</v>
      </c>
      <c r="G742">
        <f>VLOOKUP(datos_transformados[[#This Row],[Clase_Vuelo]],pesosNumer!$B$3:$C$9,2,0)</f>
        <v>2</v>
      </c>
      <c r="H742">
        <v>0</v>
      </c>
      <c r="I742">
        <f>VLOOKUP(datos_transformados[[#This Row],[Promocion_Aplicada]],pesosNumer!$B$3:$C$11,2,0)</f>
        <v>1</v>
      </c>
      <c r="J742">
        <f>VLOOKUP(datos_transformados[[#This Row],[Estado_Reserva]],pesosNumer!$B$3:$C$15,2,0)</f>
        <v>-1</v>
      </c>
      <c r="K742">
        <f>VLOOKUP(datos_transformados[[#This Row],[Estacionalidad]],pesosNumer!$B$3:$C$16,2,0)</f>
        <v>1</v>
      </c>
      <c r="L742">
        <f>VLOOKUP(datos_transformados[[#This Row],[Cancelacion_reserva]],pesosNumer!$B$3:$C$16,2,0)</f>
        <v>0</v>
      </c>
      <c r="M742">
        <v>4</v>
      </c>
      <c r="N742" s="15">
        <v>944.43</v>
      </c>
      <c r="O742" s="4">
        <v>1888.86</v>
      </c>
    </row>
    <row r="743" spans="1:15" x14ac:dyDescent="0.25">
      <c r="A743">
        <v>36</v>
      </c>
      <c r="B743">
        <v>147</v>
      </c>
      <c r="C743">
        <v>9</v>
      </c>
      <c r="D743">
        <v>2</v>
      </c>
      <c r="E743" s="19">
        <f>VLOOKUP(datos_transformados[[#This Row],[Tipo_Paquete]],pesosNumer!$B$3:$C$6,2,0)</f>
        <v>1</v>
      </c>
      <c r="F743" s="4">
        <v>477.69</v>
      </c>
      <c r="G743">
        <f>VLOOKUP(datos_transformados[[#This Row],[Clase_Vuelo]],pesosNumer!$B$3:$C$9,2,0)</f>
        <v>2</v>
      </c>
      <c r="H743">
        <v>8</v>
      </c>
      <c r="I743">
        <f>VLOOKUP(datos_transformados[[#This Row],[Promocion_Aplicada]],pesosNumer!$B$3:$C$11,2,0)</f>
        <v>1</v>
      </c>
      <c r="J743">
        <f>VLOOKUP(datos_transformados[[#This Row],[Estado_Reserva]],pesosNumer!$B$3:$C$15,2,0)</f>
        <v>1</v>
      </c>
      <c r="K743">
        <f>VLOOKUP(datos_transformados[[#This Row],[Estacionalidad]],pesosNumer!$B$3:$C$16,2,0)</f>
        <v>1</v>
      </c>
      <c r="L743">
        <f>VLOOKUP(datos_transformados[[#This Row],[Cancelacion_reserva]],pesosNumer!$B$3:$C$16,2,0)</f>
        <v>0</v>
      </c>
      <c r="M743">
        <v>2</v>
      </c>
      <c r="N743" s="15">
        <v>238.845</v>
      </c>
      <c r="O743" s="4">
        <v>53.076666666666668</v>
      </c>
    </row>
    <row r="744" spans="1:15" x14ac:dyDescent="0.25">
      <c r="A744">
        <v>25</v>
      </c>
      <c r="B744">
        <v>185</v>
      </c>
      <c r="C744">
        <v>14</v>
      </c>
      <c r="D744">
        <v>4</v>
      </c>
      <c r="E744" s="19">
        <f>VLOOKUP(datos_transformados[[#This Row],[Tipo_Paquete]],pesosNumer!$B$3:$C$6,2,0)</f>
        <v>2</v>
      </c>
      <c r="F744" s="4">
        <v>1099.68</v>
      </c>
      <c r="G744">
        <f>VLOOKUP(datos_transformados[[#This Row],[Clase_Vuelo]],pesosNumer!$B$3:$C$9,2,0)</f>
        <v>3</v>
      </c>
      <c r="H744">
        <v>13</v>
      </c>
      <c r="I744">
        <f>VLOOKUP(datos_transformados[[#This Row],[Promocion_Aplicada]],pesosNumer!$B$3:$C$11,2,0)</f>
        <v>1</v>
      </c>
      <c r="J744">
        <f>VLOOKUP(datos_transformados[[#This Row],[Estado_Reserva]],pesosNumer!$B$3:$C$15,2,0)</f>
        <v>-1</v>
      </c>
      <c r="K744">
        <f>VLOOKUP(datos_transformados[[#This Row],[Estacionalidad]],pesosNumer!$B$3:$C$16,2,0)</f>
        <v>1</v>
      </c>
      <c r="L744">
        <f>VLOOKUP(datos_transformados[[#This Row],[Cancelacion_reserva]],pesosNumer!$B$3:$C$16,2,0)</f>
        <v>1</v>
      </c>
      <c r="M744">
        <v>2</v>
      </c>
      <c r="N744" s="15">
        <v>274.92</v>
      </c>
      <c r="O744" s="4">
        <v>78.548571428571435</v>
      </c>
    </row>
    <row r="745" spans="1:15" x14ac:dyDescent="0.25">
      <c r="A745">
        <v>36</v>
      </c>
      <c r="B745">
        <v>63</v>
      </c>
      <c r="C745">
        <v>6</v>
      </c>
      <c r="D745">
        <v>3</v>
      </c>
      <c r="E745" s="19">
        <f>VLOOKUP(datos_transformados[[#This Row],[Tipo_Paquete]],pesosNumer!$B$3:$C$6,2,0)</f>
        <v>2</v>
      </c>
      <c r="F745" s="4">
        <v>749.61</v>
      </c>
      <c r="G745">
        <f>VLOOKUP(datos_transformados[[#This Row],[Clase_Vuelo]],pesosNumer!$B$3:$C$9,2,0)</f>
        <v>2</v>
      </c>
      <c r="H745">
        <v>5</v>
      </c>
      <c r="I745">
        <f>VLOOKUP(datos_transformados[[#This Row],[Promocion_Aplicada]],pesosNumer!$B$3:$C$11,2,0)</f>
        <v>0</v>
      </c>
      <c r="J745">
        <f>VLOOKUP(datos_transformados[[#This Row],[Estado_Reserva]],pesosNumer!$B$3:$C$15,2,0)</f>
        <v>-1</v>
      </c>
      <c r="K745">
        <f>VLOOKUP(datos_transformados[[#This Row],[Estacionalidad]],pesosNumer!$B$3:$C$16,2,0)</f>
        <v>0</v>
      </c>
      <c r="L745">
        <f>VLOOKUP(datos_transformados[[#This Row],[Cancelacion_reserva]],pesosNumer!$B$3:$C$16,2,0)</f>
        <v>1</v>
      </c>
      <c r="M745">
        <v>4</v>
      </c>
      <c r="N745" s="15">
        <v>249.87</v>
      </c>
      <c r="O745" s="4">
        <v>124.935</v>
      </c>
    </row>
    <row r="746" spans="1:15" x14ac:dyDescent="0.25">
      <c r="A746">
        <v>61</v>
      </c>
      <c r="B746">
        <v>31</v>
      </c>
      <c r="C746">
        <v>10</v>
      </c>
      <c r="D746">
        <v>2</v>
      </c>
      <c r="E746" s="19">
        <f>VLOOKUP(datos_transformados[[#This Row],[Tipo_Paquete]],pesosNumer!$B$3:$C$6,2,0)</f>
        <v>1</v>
      </c>
      <c r="F746" s="4">
        <v>1885.78</v>
      </c>
      <c r="G746">
        <f>VLOOKUP(datos_transformados[[#This Row],[Clase_Vuelo]],pesosNumer!$B$3:$C$9,2,0)</f>
        <v>2</v>
      </c>
      <c r="H746">
        <v>9</v>
      </c>
      <c r="I746">
        <f>VLOOKUP(datos_transformados[[#This Row],[Promocion_Aplicada]],pesosNumer!$B$3:$C$11,2,0)</f>
        <v>1</v>
      </c>
      <c r="J746">
        <f>VLOOKUP(datos_transformados[[#This Row],[Estado_Reserva]],pesosNumer!$B$3:$C$15,2,0)</f>
        <v>-1</v>
      </c>
      <c r="K746">
        <f>VLOOKUP(datos_transformados[[#This Row],[Estacionalidad]],pesosNumer!$B$3:$C$16,2,0)</f>
        <v>0</v>
      </c>
      <c r="L746">
        <f>VLOOKUP(datos_transformados[[#This Row],[Cancelacion_reserva]],pesosNumer!$B$3:$C$16,2,0)</f>
        <v>1</v>
      </c>
      <c r="M746">
        <v>1</v>
      </c>
      <c r="N746" s="15">
        <v>942.89</v>
      </c>
      <c r="O746" s="4">
        <v>188.578</v>
      </c>
    </row>
    <row r="747" spans="1:15" x14ac:dyDescent="0.25">
      <c r="A747">
        <v>52</v>
      </c>
      <c r="B747">
        <v>12</v>
      </c>
      <c r="C747">
        <v>7</v>
      </c>
      <c r="D747">
        <v>2</v>
      </c>
      <c r="E747" s="19">
        <f>VLOOKUP(datos_transformados[[#This Row],[Tipo_Paquete]],pesosNumer!$B$3:$C$6,2,0)</f>
        <v>1</v>
      </c>
      <c r="F747" s="4">
        <v>1946.66</v>
      </c>
      <c r="G747">
        <f>VLOOKUP(datos_transformados[[#This Row],[Clase_Vuelo]],pesosNumer!$B$3:$C$9,2,0)</f>
        <v>1</v>
      </c>
      <c r="H747">
        <v>6</v>
      </c>
      <c r="I747">
        <f>VLOOKUP(datos_transformados[[#This Row],[Promocion_Aplicada]],pesosNumer!$B$3:$C$11,2,0)</f>
        <v>0</v>
      </c>
      <c r="J747">
        <f>VLOOKUP(datos_transformados[[#This Row],[Estado_Reserva]],pesosNumer!$B$3:$C$15,2,0)</f>
        <v>1</v>
      </c>
      <c r="K747">
        <f>VLOOKUP(datos_transformados[[#This Row],[Estacionalidad]],pesosNumer!$B$3:$C$16,2,0)</f>
        <v>1</v>
      </c>
      <c r="L747">
        <f>VLOOKUP(datos_transformados[[#This Row],[Cancelacion_reserva]],pesosNumer!$B$3:$C$16,2,0)</f>
        <v>0</v>
      </c>
      <c r="M747">
        <v>3</v>
      </c>
      <c r="N747" s="15">
        <v>973.33</v>
      </c>
      <c r="O747" s="4">
        <v>278.09428571428572</v>
      </c>
    </row>
    <row r="748" spans="1:15" x14ac:dyDescent="0.25">
      <c r="A748">
        <v>25</v>
      </c>
      <c r="B748">
        <v>46</v>
      </c>
      <c r="C748">
        <v>7</v>
      </c>
      <c r="D748">
        <v>2</v>
      </c>
      <c r="E748" s="19">
        <f>VLOOKUP(datos_transformados[[#This Row],[Tipo_Paquete]],pesosNumer!$B$3:$C$6,2,0)</f>
        <v>1</v>
      </c>
      <c r="F748" s="4">
        <v>1019.8</v>
      </c>
      <c r="G748">
        <f>VLOOKUP(datos_transformados[[#This Row],[Clase_Vuelo]],pesosNumer!$B$3:$C$9,2,0)</f>
        <v>2</v>
      </c>
      <c r="H748">
        <v>6</v>
      </c>
      <c r="I748">
        <f>VLOOKUP(datos_transformados[[#This Row],[Promocion_Aplicada]],pesosNumer!$B$3:$C$11,2,0)</f>
        <v>1</v>
      </c>
      <c r="J748">
        <f>VLOOKUP(datos_transformados[[#This Row],[Estado_Reserva]],pesosNumer!$B$3:$C$15,2,0)</f>
        <v>0</v>
      </c>
      <c r="K748">
        <f>VLOOKUP(datos_transformados[[#This Row],[Estacionalidad]],pesosNumer!$B$3:$C$16,2,0)</f>
        <v>0</v>
      </c>
      <c r="L748">
        <f>VLOOKUP(datos_transformados[[#This Row],[Cancelacion_reserva]],pesosNumer!$B$3:$C$16,2,0)</f>
        <v>1</v>
      </c>
      <c r="M748">
        <v>5</v>
      </c>
      <c r="N748" s="15">
        <v>509.9</v>
      </c>
      <c r="O748" s="4">
        <v>145.68571428571428</v>
      </c>
    </row>
    <row r="749" spans="1:15" x14ac:dyDescent="0.25">
      <c r="A749">
        <v>60</v>
      </c>
      <c r="B749">
        <v>9</v>
      </c>
      <c r="C749">
        <v>12</v>
      </c>
      <c r="D749">
        <v>4</v>
      </c>
      <c r="E749" s="19">
        <f>VLOOKUP(datos_transformados[[#This Row],[Tipo_Paquete]],pesosNumer!$B$3:$C$6,2,0)</f>
        <v>1</v>
      </c>
      <c r="F749" s="4">
        <v>1140.93</v>
      </c>
      <c r="G749">
        <f>VLOOKUP(datos_transformados[[#This Row],[Clase_Vuelo]],pesosNumer!$B$3:$C$9,2,0)</f>
        <v>1</v>
      </c>
      <c r="H749">
        <v>11</v>
      </c>
      <c r="I749">
        <f>VLOOKUP(datos_transformados[[#This Row],[Promocion_Aplicada]],pesosNumer!$B$3:$C$11,2,0)</f>
        <v>0</v>
      </c>
      <c r="J749">
        <f>VLOOKUP(datos_transformados[[#This Row],[Estado_Reserva]],pesosNumer!$B$3:$C$15,2,0)</f>
        <v>-1</v>
      </c>
      <c r="K749">
        <f>VLOOKUP(datos_transformados[[#This Row],[Estacionalidad]],pesosNumer!$B$3:$C$16,2,0)</f>
        <v>0</v>
      </c>
      <c r="L749">
        <f>VLOOKUP(datos_transformados[[#This Row],[Cancelacion_reserva]],pesosNumer!$B$3:$C$16,2,0)</f>
        <v>1</v>
      </c>
      <c r="M749">
        <v>5</v>
      </c>
      <c r="N749" s="15">
        <v>285.23250000000002</v>
      </c>
      <c r="O749" s="4">
        <v>95.077500000000001</v>
      </c>
    </row>
    <row r="750" spans="1:15" x14ac:dyDescent="0.25">
      <c r="A750">
        <v>53</v>
      </c>
      <c r="B750">
        <v>173</v>
      </c>
      <c r="C750">
        <v>11</v>
      </c>
      <c r="D750">
        <v>1</v>
      </c>
      <c r="E750" s="19">
        <f>VLOOKUP(datos_transformados[[#This Row],[Tipo_Paquete]],pesosNumer!$B$3:$C$6,2,0)</f>
        <v>1</v>
      </c>
      <c r="F750" s="4">
        <v>1332.03</v>
      </c>
      <c r="G750">
        <f>VLOOKUP(datos_transformados[[#This Row],[Clase_Vuelo]],pesosNumer!$B$3:$C$9,2,0)</f>
        <v>3</v>
      </c>
      <c r="H750">
        <v>10</v>
      </c>
      <c r="I750">
        <f>VLOOKUP(datos_transformados[[#This Row],[Promocion_Aplicada]],pesosNumer!$B$3:$C$11,2,0)</f>
        <v>0</v>
      </c>
      <c r="J750">
        <f>VLOOKUP(datos_transformados[[#This Row],[Estado_Reserva]],pesosNumer!$B$3:$C$15,2,0)</f>
        <v>-1</v>
      </c>
      <c r="K750">
        <f>VLOOKUP(datos_transformados[[#This Row],[Estacionalidad]],pesosNumer!$B$3:$C$16,2,0)</f>
        <v>0</v>
      </c>
      <c r="L750">
        <f>VLOOKUP(datos_transformados[[#This Row],[Cancelacion_reserva]],pesosNumer!$B$3:$C$16,2,0)</f>
        <v>1</v>
      </c>
      <c r="M750">
        <v>1</v>
      </c>
      <c r="N750" s="15">
        <v>1332.03</v>
      </c>
      <c r="O750" s="4">
        <v>121.09363636363636</v>
      </c>
    </row>
    <row r="751" spans="1:15" x14ac:dyDescent="0.25">
      <c r="A751">
        <v>23</v>
      </c>
      <c r="B751">
        <v>219</v>
      </c>
      <c r="C751">
        <v>5</v>
      </c>
      <c r="D751">
        <v>3</v>
      </c>
      <c r="E751" s="19">
        <f>VLOOKUP(datos_transformados[[#This Row],[Tipo_Paquete]],pesosNumer!$B$3:$C$6,2,0)</f>
        <v>1</v>
      </c>
      <c r="F751" s="4">
        <v>1322.23</v>
      </c>
      <c r="G751">
        <f>VLOOKUP(datos_transformados[[#This Row],[Clase_Vuelo]],pesosNumer!$B$3:$C$9,2,0)</f>
        <v>1</v>
      </c>
      <c r="H751">
        <v>4</v>
      </c>
      <c r="I751">
        <f>VLOOKUP(datos_transformados[[#This Row],[Promocion_Aplicada]],pesosNumer!$B$3:$C$11,2,0)</f>
        <v>0</v>
      </c>
      <c r="J751">
        <f>VLOOKUP(datos_transformados[[#This Row],[Estado_Reserva]],pesosNumer!$B$3:$C$15,2,0)</f>
        <v>1</v>
      </c>
      <c r="K751">
        <f>VLOOKUP(datos_transformados[[#This Row],[Estacionalidad]],pesosNumer!$B$3:$C$16,2,0)</f>
        <v>1</v>
      </c>
      <c r="L751">
        <f>VLOOKUP(datos_transformados[[#This Row],[Cancelacion_reserva]],pesosNumer!$B$3:$C$16,2,0)</f>
        <v>0</v>
      </c>
      <c r="M751">
        <v>3</v>
      </c>
      <c r="N751" s="15">
        <v>440.74333333333334</v>
      </c>
      <c r="O751" s="4">
        <v>264.44600000000003</v>
      </c>
    </row>
    <row r="752" spans="1:15" x14ac:dyDescent="0.25">
      <c r="A752">
        <v>19</v>
      </c>
      <c r="B752">
        <v>56</v>
      </c>
      <c r="C752">
        <v>4</v>
      </c>
      <c r="D752">
        <v>4</v>
      </c>
      <c r="E752" s="19">
        <f>VLOOKUP(datos_transformados[[#This Row],[Tipo_Paquete]],pesosNumer!$B$3:$C$6,2,0)</f>
        <v>2</v>
      </c>
      <c r="F752" s="4">
        <v>570.29</v>
      </c>
      <c r="G752">
        <f>VLOOKUP(datos_transformados[[#This Row],[Clase_Vuelo]],pesosNumer!$B$3:$C$9,2,0)</f>
        <v>2</v>
      </c>
      <c r="H752">
        <v>3</v>
      </c>
      <c r="I752">
        <f>VLOOKUP(datos_transformados[[#This Row],[Promocion_Aplicada]],pesosNumer!$B$3:$C$11,2,0)</f>
        <v>0</v>
      </c>
      <c r="J752">
        <f>VLOOKUP(datos_transformados[[#This Row],[Estado_Reserva]],pesosNumer!$B$3:$C$15,2,0)</f>
        <v>-1</v>
      </c>
      <c r="K752">
        <f>VLOOKUP(datos_transformados[[#This Row],[Estacionalidad]],pesosNumer!$B$3:$C$16,2,0)</f>
        <v>1</v>
      </c>
      <c r="L752">
        <f>VLOOKUP(datos_transformados[[#This Row],[Cancelacion_reserva]],pesosNumer!$B$3:$C$16,2,0)</f>
        <v>1</v>
      </c>
      <c r="M752">
        <v>1</v>
      </c>
      <c r="N752" s="15">
        <v>142.57249999999999</v>
      </c>
      <c r="O752" s="4">
        <v>142.57249999999999</v>
      </c>
    </row>
    <row r="753" spans="1:15" x14ac:dyDescent="0.25">
      <c r="A753">
        <v>50</v>
      </c>
      <c r="B753">
        <v>141</v>
      </c>
      <c r="C753">
        <v>3</v>
      </c>
      <c r="D753">
        <v>1</v>
      </c>
      <c r="E753" s="19">
        <f>VLOOKUP(datos_transformados[[#This Row],[Tipo_Paquete]],pesosNumer!$B$3:$C$6,2,0)</f>
        <v>2</v>
      </c>
      <c r="F753" s="4">
        <v>1690.51</v>
      </c>
      <c r="G753">
        <f>VLOOKUP(datos_transformados[[#This Row],[Clase_Vuelo]],pesosNumer!$B$3:$C$9,2,0)</f>
        <v>3</v>
      </c>
      <c r="H753">
        <v>2</v>
      </c>
      <c r="I753">
        <f>VLOOKUP(datos_transformados[[#This Row],[Promocion_Aplicada]],pesosNumer!$B$3:$C$11,2,0)</f>
        <v>0</v>
      </c>
      <c r="J753">
        <f>VLOOKUP(datos_transformados[[#This Row],[Estado_Reserva]],pesosNumer!$B$3:$C$15,2,0)</f>
        <v>-1</v>
      </c>
      <c r="K753">
        <f>VLOOKUP(datos_transformados[[#This Row],[Estacionalidad]],pesosNumer!$B$3:$C$16,2,0)</f>
        <v>1</v>
      </c>
      <c r="L753">
        <f>VLOOKUP(datos_transformados[[#This Row],[Cancelacion_reserva]],pesosNumer!$B$3:$C$16,2,0)</f>
        <v>0</v>
      </c>
      <c r="M753">
        <v>2</v>
      </c>
      <c r="N753" s="15">
        <v>1690.51</v>
      </c>
      <c r="O753" s="4">
        <v>563.50333333333333</v>
      </c>
    </row>
    <row r="754" spans="1:15" x14ac:dyDescent="0.25">
      <c r="A754">
        <v>59</v>
      </c>
      <c r="B754">
        <v>185</v>
      </c>
      <c r="C754">
        <v>2</v>
      </c>
      <c r="D754">
        <v>1</v>
      </c>
      <c r="E754" s="19">
        <f>VLOOKUP(datos_transformados[[#This Row],[Tipo_Paquete]],pesosNumer!$B$3:$C$6,2,0)</f>
        <v>3</v>
      </c>
      <c r="F754" s="4">
        <v>373.47</v>
      </c>
      <c r="G754">
        <f>VLOOKUP(datos_transformados[[#This Row],[Clase_Vuelo]],pesosNumer!$B$3:$C$9,2,0)</f>
        <v>1</v>
      </c>
      <c r="H754">
        <v>1</v>
      </c>
      <c r="I754">
        <f>VLOOKUP(datos_transformados[[#This Row],[Promocion_Aplicada]],pesosNumer!$B$3:$C$11,2,0)</f>
        <v>1</v>
      </c>
      <c r="J754">
        <f>VLOOKUP(datos_transformados[[#This Row],[Estado_Reserva]],pesosNumer!$B$3:$C$15,2,0)</f>
        <v>0</v>
      </c>
      <c r="K754">
        <f>VLOOKUP(datos_transformados[[#This Row],[Estacionalidad]],pesosNumer!$B$3:$C$16,2,0)</f>
        <v>0</v>
      </c>
      <c r="L754">
        <f>VLOOKUP(datos_transformados[[#This Row],[Cancelacion_reserva]],pesosNumer!$B$3:$C$16,2,0)</f>
        <v>1</v>
      </c>
      <c r="M754">
        <v>1</v>
      </c>
      <c r="N754" s="15">
        <v>373.47</v>
      </c>
      <c r="O754" s="4">
        <v>186.73500000000001</v>
      </c>
    </row>
    <row r="755" spans="1:15" x14ac:dyDescent="0.25">
      <c r="A755">
        <v>63</v>
      </c>
      <c r="B755">
        <v>27</v>
      </c>
      <c r="C755">
        <v>12</v>
      </c>
      <c r="D755">
        <v>1</v>
      </c>
      <c r="E755" s="19">
        <f>VLOOKUP(datos_transformados[[#This Row],[Tipo_Paquete]],pesosNumer!$B$3:$C$6,2,0)</f>
        <v>3</v>
      </c>
      <c r="F755" s="4">
        <v>1046.4100000000001</v>
      </c>
      <c r="G755">
        <f>VLOOKUP(datos_transformados[[#This Row],[Clase_Vuelo]],pesosNumer!$B$3:$C$9,2,0)</f>
        <v>3</v>
      </c>
      <c r="H755">
        <v>11</v>
      </c>
      <c r="I755">
        <f>VLOOKUP(datos_transformados[[#This Row],[Promocion_Aplicada]],pesosNumer!$B$3:$C$11,2,0)</f>
        <v>1</v>
      </c>
      <c r="J755">
        <f>VLOOKUP(datos_transformados[[#This Row],[Estado_Reserva]],pesosNumer!$B$3:$C$15,2,0)</f>
        <v>0</v>
      </c>
      <c r="K755">
        <f>VLOOKUP(datos_transformados[[#This Row],[Estacionalidad]],pesosNumer!$B$3:$C$16,2,0)</f>
        <v>1</v>
      </c>
      <c r="L755">
        <f>VLOOKUP(datos_transformados[[#This Row],[Cancelacion_reserva]],pesosNumer!$B$3:$C$16,2,0)</f>
        <v>0</v>
      </c>
      <c r="M755">
        <v>5</v>
      </c>
      <c r="N755" s="15">
        <v>1046.4100000000001</v>
      </c>
      <c r="O755" s="4">
        <v>87.200833333333335</v>
      </c>
    </row>
    <row r="756" spans="1:15" x14ac:dyDescent="0.25">
      <c r="A756">
        <v>26</v>
      </c>
      <c r="B756">
        <v>287</v>
      </c>
      <c r="C756">
        <v>4</v>
      </c>
      <c r="D756">
        <v>4</v>
      </c>
      <c r="E756" s="19">
        <f>VLOOKUP(datos_transformados[[#This Row],[Tipo_Paquete]],pesosNumer!$B$3:$C$6,2,0)</f>
        <v>2</v>
      </c>
      <c r="F756" s="4">
        <v>1320.11</v>
      </c>
      <c r="G756">
        <f>VLOOKUP(datos_transformados[[#This Row],[Clase_Vuelo]],pesosNumer!$B$3:$C$9,2,0)</f>
        <v>2</v>
      </c>
      <c r="H756">
        <v>3</v>
      </c>
      <c r="I756">
        <f>VLOOKUP(datos_transformados[[#This Row],[Promocion_Aplicada]],pesosNumer!$B$3:$C$11,2,0)</f>
        <v>1</v>
      </c>
      <c r="J756">
        <f>VLOOKUP(datos_transformados[[#This Row],[Estado_Reserva]],pesosNumer!$B$3:$C$15,2,0)</f>
        <v>-1</v>
      </c>
      <c r="K756">
        <f>VLOOKUP(datos_transformados[[#This Row],[Estacionalidad]],pesosNumer!$B$3:$C$16,2,0)</f>
        <v>0</v>
      </c>
      <c r="L756">
        <f>VLOOKUP(datos_transformados[[#This Row],[Cancelacion_reserva]],pesosNumer!$B$3:$C$16,2,0)</f>
        <v>1</v>
      </c>
      <c r="M756">
        <v>2</v>
      </c>
      <c r="N756" s="15">
        <v>330.02749999999997</v>
      </c>
      <c r="O756" s="4">
        <v>330.02749999999997</v>
      </c>
    </row>
    <row r="757" spans="1:15" x14ac:dyDescent="0.25">
      <c r="A757">
        <v>59</v>
      </c>
      <c r="B757">
        <v>140</v>
      </c>
      <c r="C757">
        <v>8</v>
      </c>
      <c r="D757">
        <v>3</v>
      </c>
      <c r="E757" s="19">
        <f>VLOOKUP(datos_transformados[[#This Row],[Tipo_Paquete]],pesosNumer!$B$3:$C$6,2,0)</f>
        <v>1</v>
      </c>
      <c r="F757" s="4">
        <v>809.21</v>
      </c>
      <c r="G757">
        <f>VLOOKUP(datos_transformados[[#This Row],[Clase_Vuelo]],pesosNumer!$B$3:$C$9,2,0)</f>
        <v>2</v>
      </c>
      <c r="H757">
        <v>7</v>
      </c>
      <c r="I757">
        <f>VLOOKUP(datos_transformados[[#This Row],[Promocion_Aplicada]],pesosNumer!$B$3:$C$11,2,0)</f>
        <v>0</v>
      </c>
      <c r="J757">
        <f>VLOOKUP(datos_transformados[[#This Row],[Estado_Reserva]],pesosNumer!$B$3:$C$15,2,0)</f>
        <v>1</v>
      </c>
      <c r="K757">
        <f>VLOOKUP(datos_transformados[[#This Row],[Estacionalidad]],pesosNumer!$B$3:$C$16,2,0)</f>
        <v>1</v>
      </c>
      <c r="L757">
        <f>VLOOKUP(datos_transformados[[#This Row],[Cancelacion_reserva]],pesosNumer!$B$3:$C$16,2,0)</f>
        <v>1</v>
      </c>
      <c r="M757">
        <v>1</v>
      </c>
      <c r="N757" s="15">
        <v>269.73666666666668</v>
      </c>
      <c r="O757" s="4">
        <v>101.15125</v>
      </c>
    </row>
    <row r="758" spans="1:15" x14ac:dyDescent="0.25">
      <c r="A758">
        <v>20</v>
      </c>
      <c r="B758">
        <v>57</v>
      </c>
      <c r="C758">
        <v>8</v>
      </c>
      <c r="D758">
        <v>2</v>
      </c>
      <c r="E758" s="19">
        <f>VLOOKUP(datos_transformados[[#This Row],[Tipo_Paquete]],pesosNumer!$B$3:$C$6,2,0)</f>
        <v>1</v>
      </c>
      <c r="F758" s="4">
        <v>1139.73</v>
      </c>
      <c r="G758">
        <f>VLOOKUP(datos_transformados[[#This Row],[Clase_Vuelo]],pesosNumer!$B$3:$C$9,2,0)</f>
        <v>1</v>
      </c>
      <c r="H758">
        <v>7</v>
      </c>
      <c r="I758">
        <f>VLOOKUP(datos_transformados[[#This Row],[Promocion_Aplicada]],pesosNumer!$B$3:$C$11,2,0)</f>
        <v>1</v>
      </c>
      <c r="J758">
        <f>VLOOKUP(datos_transformados[[#This Row],[Estado_Reserva]],pesosNumer!$B$3:$C$15,2,0)</f>
        <v>0</v>
      </c>
      <c r="K758">
        <f>VLOOKUP(datos_transformados[[#This Row],[Estacionalidad]],pesosNumer!$B$3:$C$16,2,0)</f>
        <v>0</v>
      </c>
      <c r="L758">
        <f>VLOOKUP(datos_transformados[[#This Row],[Cancelacion_reserva]],pesosNumer!$B$3:$C$16,2,0)</f>
        <v>0</v>
      </c>
      <c r="M758">
        <v>1</v>
      </c>
      <c r="N758" s="15">
        <v>569.86500000000001</v>
      </c>
      <c r="O758" s="4">
        <v>142.46625</v>
      </c>
    </row>
    <row r="759" spans="1:15" x14ac:dyDescent="0.25">
      <c r="A759">
        <v>29</v>
      </c>
      <c r="B759">
        <v>118</v>
      </c>
      <c r="C759">
        <v>5</v>
      </c>
      <c r="D759">
        <v>4</v>
      </c>
      <c r="E759" s="19">
        <f>VLOOKUP(datos_transformados[[#This Row],[Tipo_Paquete]],pesosNumer!$B$3:$C$6,2,0)</f>
        <v>3</v>
      </c>
      <c r="F759" s="4">
        <v>1554.66</v>
      </c>
      <c r="G759">
        <f>VLOOKUP(datos_transformados[[#This Row],[Clase_Vuelo]],pesosNumer!$B$3:$C$9,2,0)</f>
        <v>3</v>
      </c>
      <c r="H759">
        <v>4</v>
      </c>
      <c r="I759">
        <f>VLOOKUP(datos_transformados[[#This Row],[Promocion_Aplicada]],pesosNumer!$B$3:$C$11,2,0)</f>
        <v>0</v>
      </c>
      <c r="J759">
        <f>VLOOKUP(datos_transformados[[#This Row],[Estado_Reserva]],pesosNumer!$B$3:$C$15,2,0)</f>
        <v>1</v>
      </c>
      <c r="K759">
        <f>VLOOKUP(datos_transformados[[#This Row],[Estacionalidad]],pesosNumer!$B$3:$C$16,2,0)</f>
        <v>1</v>
      </c>
      <c r="L759">
        <f>VLOOKUP(datos_transformados[[#This Row],[Cancelacion_reserva]],pesosNumer!$B$3:$C$16,2,0)</f>
        <v>0</v>
      </c>
      <c r="M759">
        <v>5</v>
      </c>
      <c r="N759" s="15">
        <v>388.66500000000002</v>
      </c>
      <c r="O759" s="4">
        <v>310.93200000000002</v>
      </c>
    </row>
    <row r="760" spans="1:15" x14ac:dyDescent="0.25">
      <c r="A760">
        <v>28</v>
      </c>
      <c r="B760">
        <v>32</v>
      </c>
      <c r="C760">
        <v>11</v>
      </c>
      <c r="D760">
        <v>4</v>
      </c>
      <c r="E760" s="19">
        <f>VLOOKUP(datos_transformados[[#This Row],[Tipo_Paquete]],pesosNumer!$B$3:$C$6,2,0)</f>
        <v>3</v>
      </c>
      <c r="F760" s="4">
        <v>1581.89</v>
      </c>
      <c r="G760">
        <f>VLOOKUP(datos_transformados[[#This Row],[Clase_Vuelo]],pesosNumer!$B$3:$C$9,2,0)</f>
        <v>2</v>
      </c>
      <c r="H760">
        <v>10</v>
      </c>
      <c r="I760">
        <f>VLOOKUP(datos_transformados[[#This Row],[Promocion_Aplicada]],pesosNumer!$B$3:$C$11,2,0)</f>
        <v>1</v>
      </c>
      <c r="J760">
        <f>VLOOKUP(datos_transformados[[#This Row],[Estado_Reserva]],pesosNumer!$B$3:$C$15,2,0)</f>
        <v>-1</v>
      </c>
      <c r="K760">
        <f>VLOOKUP(datos_transformados[[#This Row],[Estacionalidad]],pesosNumer!$B$3:$C$16,2,0)</f>
        <v>1</v>
      </c>
      <c r="L760">
        <f>VLOOKUP(datos_transformados[[#This Row],[Cancelacion_reserva]],pesosNumer!$B$3:$C$16,2,0)</f>
        <v>0</v>
      </c>
      <c r="M760">
        <v>3</v>
      </c>
      <c r="N760" s="15">
        <v>395.47250000000003</v>
      </c>
      <c r="O760" s="4">
        <v>143.80818181818182</v>
      </c>
    </row>
    <row r="761" spans="1:15" x14ac:dyDescent="0.25">
      <c r="A761">
        <v>19</v>
      </c>
      <c r="B761">
        <v>101</v>
      </c>
      <c r="C761">
        <v>12</v>
      </c>
      <c r="D761">
        <v>1</v>
      </c>
      <c r="E761" s="19">
        <f>VLOOKUP(datos_transformados[[#This Row],[Tipo_Paquete]],pesosNumer!$B$3:$C$6,2,0)</f>
        <v>3</v>
      </c>
      <c r="F761" s="4">
        <v>607.76</v>
      </c>
      <c r="G761">
        <f>VLOOKUP(datos_transformados[[#This Row],[Clase_Vuelo]],pesosNumer!$B$3:$C$9,2,0)</f>
        <v>1</v>
      </c>
      <c r="H761">
        <v>11</v>
      </c>
      <c r="I761">
        <f>VLOOKUP(datos_transformados[[#This Row],[Promocion_Aplicada]],pesosNumer!$B$3:$C$11,2,0)</f>
        <v>0</v>
      </c>
      <c r="J761">
        <f>VLOOKUP(datos_transformados[[#This Row],[Estado_Reserva]],pesosNumer!$B$3:$C$15,2,0)</f>
        <v>-1</v>
      </c>
      <c r="K761">
        <f>VLOOKUP(datos_transformados[[#This Row],[Estacionalidad]],pesosNumer!$B$3:$C$16,2,0)</f>
        <v>0</v>
      </c>
      <c r="L761">
        <f>VLOOKUP(datos_transformados[[#This Row],[Cancelacion_reserva]],pesosNumer!$B$3:$C$16,2,0)</f>
        <v>1</v>
      </c>
      <c r="M761">
        <v>4</v>
      </c>
      <c r="N761" s="15">
        <v>607.76</v>
      </c>
      <c r="O761" s="4">
        <v>50.646666666666668</v>
      </c>
    </row>
    <row r="762" spans="1:15" x14ac:dyDescent="0.25">
      <c r="A762">
        <v>51</v>
      </c>
      <c r="B762">
        <v>209</v>
      </c>
      <c r="C762">
        <v>6</v>
      </c>
      <c r="D762">
        <v>4</v>
      </c>
      <c r="E762" s="19">
        <f>VLOOKUP(datos_transformados[[#This Row],[Tipo_Paquete]],pesosNumer!$B$3:$C$6,2,0)</f>
        <v>2</v>
      </c>
      <c r="F762" s="4">
        <v>447.11</v>
      </c>
      <c r="G762">
        <f>VLOOKUP(datos_transformados[[#This Row],[Clase_Vuelo]],pesosNumer!$B$3:$C$9,2,0)</f>
        <v>3</v>
      </c>
      <c r="H762">
        <v>5</v>
      </c>
      <c r="I762">
        <f>VLOOKUP(datos_transformados[[#This Row],[Promocion_Aplicada]],pesosNumer!$B$3:$C$11,2,0)</f>
        <v>0</v>
      </c>
      <c r="J762">
        <f>VLOOKUP(datos_transformados[[#This Row],[Estado_Reserva]],pesosNumer!$B$3:$C$15,2,0)</f>
        <v>0</v>
      </c>
      <c r="K762">
        <f>VLOOKUP(datos_transformados[[#This Row],[Estacionalidad]],pesosNumer!$B$3:$C$16,2,0)</f>
        <v>0</v>
      </c>
      <c r="L762">
        <f>VLOOKUP(datos_transformados[[#This Row],[Cancelacion_reserva]],pesosNumer!$B$3:$C$16,2,0)</f>
        <v>0</v>
      </c>
      <c r="M762">
        <v>3</v>
      </c>
      <c r="N762" s="15">
        <v>111.7775</v>
      </c>
      <c r="O762" s="4">
        <v>74.518333333333331</v>
      </c>
    </row>
    <row r="763" spans="1:15" x14ac:dyDescent="0.25">
      <c r="A763">
        <v>52</v>
      </c>
      <c r="B763">
        <v>102</v>
      </c>
      <c r="C763">
        <v>7</v>
      </c>
      <c r="D763">
        <v>2</v>
      </c>
      <c r="E763" s="19">
        <f>VLOOKUP(datos_transformados[[#This Row],[Tipo_Paquete]],pesosNumer!$B$3:$C$6,2,0)</f>
        <v>2</v>
      </c>
      <c r="F763" s="4">
        <v>899.12</v>
      </c>
      <c r="G763">
        <f>VLOOKUP(datos_transformados[[#This Row],[Clase_Vuelo]],pesosNumer!$B$3:$C$9,2,0)</f>
        <v>3</v>
      </c>
      <c r="H763">
        <v>6</v>
      </c>
      <c r="I763">
        <f>VLOOKUP(datos_transformados[[#This Row],[Promocion_Aplicada]],pesosNumer!$B$3:$C$11,2,0)</f>
        <v>1</v>
      </c>
      <c r="J763">
        <f>VLOOKUP(datos_transformados[[#This Row],[Estado_Reserva]],pesosNumer!$B$3:$C$15,2,0)</f>
        <v>1</v>
      </c>
      <c r="K763">
        <f>VLOOKUP(datos_transformados[[#This Row],[Estacionalidad]],pesosNumer!$B$3:$C$16,2,0)</f>
        <v>1</v>
      </c>
      <c r="L763">
        <f>VLOOKUP(datos_transformados[[#This Row],[Cancelacion_reserva]],pesosNumer!$B$3:$C$16,2,0)</f>
        <v>1</v>
      </c>
      <c r="M763">
        <v>5</v>
      </c>
      <c r="N763" s="15">
        <v>449.56</v>
      </c>
      <c r="O763" s="4">
        <v>128.44571428571427</v>
      </c>
    </row>
    <row r="764" spans="1:15" x14ac:dyDescent="0.25">
      <c r="A764">
        <v>28</v>
      </c>
      <c r="B764">
        <v>229</v>
      </c>
      <c r="C764">
        <v>10</v>
      </c>
      <c r="D764">
        <v>1</v>
      </c>
      <c r="E764" s="19">
        <f>VLOOKUP(datos_transformados[[#This Row],[Tipo_Paquete]],pesosNumer!$B$3:$C$6,2,0)</f>
        <v>3</v>
      </c>
      <c r="F764" s="4">
        <v>184.65</v>
      </c>
      <c r="G764">
        <f>VLOOKUP(datos_transformados[[#This Row],[Clase_Vuelo]],pesosNumer!$B$3:$C$9,2,0)</f>
        <v>3</v>
      </c>
      <c r="H764">
        <v>9</v>
      </c>
      <c r="I764">
        <f>VLOOKUP(datos_transformados[[#This Row],[Promocion_Aplicada]],pesosNumer!$B$3:$C$11,2,0)</f>
        <v>1</v>
      </c>
      <c r="J764">
        <f>VLOOKUP(datos_transformados[[#This Row],[Estado_Reserva]],pesosNumer!$B$3:$C$15,2,0)</f>
        <v>-1</v>
      </c>
      <c r="K764">
        <f>VLOOKUP(datos_transformados[[#This Row],[Estacionalidad]],pesosNumer!$B$3:$C$16,2,0)</f>
        <v>0</v>
      </c>
      <c r="L764">
        <f>VLOOKUP(datos_transformados[[#This Row],[Cancelacion_reserva]],pesosNumer!$B$3:$C$16,2,0)</f>
        <v>1</v>
      </c>
      <c r="M764">
        <v>4</v>
      </c>
      <c r="N764" s="15">
        <v>184.65</v>
      </c>
      <c r="O764" s="4">
        <v>18.465</v>
      </c>
    </row>
    <row r="765" spans="1:15" x14ac:dyDescent="0.25">
      <c r="A765">
        <v>64</v>
      </c>
      <c r="B765">
        <v>325</v>
      </c>
      <c r="C765">
        <v>12</v>
      </c>
      <c r="D765">
        <v>4</v>
      </c>
      <c r="E765" s="19">
        <f>VLOOKUP(datos_transformados[[#This Row],[Tipo_Paquete]],pesosNumer!$B$3:$C$6,2,0)</f>
        <v>2</v>
      </c>
      <c r="F765" s="4">
        <v>712.52</v>
      </c>
      <c r="G765">
        <f>VLOOKUP(datos_transformados[[#This Row],[Clase_Vuelo]],pesosNumer!$B$3:$C$9,2,0)</f>
        <v>1</v>
      </c>
      <c r="H765">
        <v>11</v>
      </c>
      <c r="I765">
        <f>VLOOKUP(datos_transformados[[#This Row],[Promocion_Aplicada]],pesosNumer!$B$3:$C$11,2,0)</f>
        <v>1</v>
      </c>
      <c r="J765">
        <f>VLOOKUP(datos_transformados[[#This Row],[Estado_Reserva]],pesosNumer!$B$3:$C$15,2,0)</f>
        <v>0</v>
      </c>
      <c r="K765">
        <f>VLOOKUP(datos_transformados[[#This Row],[Estacionalidad]],pesosNumer!$B$3:$C$16,2,0)</f>
        <v>0</v>
      </c>
      <c r="L765">
        <f>VLOOKUP(datos_transformados[[#This Row],[Cancelacion_reserva]],pesosNumer!$B$3:$C$16,2,0)</f>
        <v>0</v>
      </c>
      <c r="M765">
        <v>3</v>
      </c>
      <c r="N765" s="15">
        <v>178.13</v>
      </c>
      <c r="O765" s="4">
        <v>59.376666666666665</v>
      </c>
    </row>
    <row r="766" spans="1:15" x14ac:dyDescent="0.25">
      <c r="A766">
        <v>46</v>
      </c>
      <c r="B766">
        <v>291</v>
      </c>
      <c r="C766">
        <v>5</v>
      </c>
      <c r="D766">
        <v>4</v>
      </c>
      <c r="E766" s="19">
        <f>VLOOKUP(datos_transformados[[#This Row],[Tipo_Paquete]],pesosNumer!$B$3:$C$6,2,0)</f>
        <v>2</v>
      </c>
      <c r="F766" s="4">
        <v>920.65</v>
      </c>
      <c r="G766">
        <f>VLOOKUP(datos_transformados[[#This Row],[Clase_Vuelo]],pesosNumer!$B$3:$C$9,2,0)</f>
        <v>2</v>
      </c>
      <c r="H766">
        <v>4</v>
      </c>
      <c r="I766">
        <f>VLOOKUP(datos_transformados[[#This Row],[Promocion_Aplicada]],pesosNumer!$B$3:$C$11,2,0)</f>
        <v>0</v>
      </c>
      <c r="J766">
        <f>VLOOKUP(datos_transformados[[#This Row],[Estado_Reserva]],pesosNumer!$B$3:$C$15,2,0)</f>
        <v>0</v>
      </c>
      <c r="K766">
        <f>VLOOKUP(datos_transformados[[#This Row],[Estacionalidad]],pesosNumer!$B$3:$C$16,2,0)</f>
        <v>1</v>
      </c>
      <c r="L766">
        <f>VLOOKUP(datos_transformados[[#This Row],[Cancelacion_reserva]],pesosNumer!$B$3:$C$16,2,0)</f>
        <v>0</v>
      </c>
      <c r="M766">
        <v>2</v>
      </c>
      <c r="N766" s="15">
        <v>230.16249999999999</v>
      </c>
      <c r="O766" s="4">
        <v>184.13</v>
      </c>
    </row>
    <row r="767" spans="1:15" x14ac:dyDescent="0.25">
      <c r="A767">
        <v>65</v>
      </c>
      <c r="B767">
        <v>79</v>
      </c>
      <c r="C767">
        <v>3</v>
      </c>
      <c r="D767">
        <v>1</v>
      </c>
      <c r="E767" s="19">
        <f>VLOOKUP(datos_transformados[[#This Row],[Tipo_Paquete]],pesosNumer!$B$3:$C$6,2,0)</f>
        <v>2</v>
      </c>
      <c r="F767" s="4">
        <v>1104.32</v>
      </c>
      <c r="G767">
        <f>VLOOKUP(datos_transformados[[#This Row],[Clase_Vuelo]],pesosNumer!$B$3:$C$9,2,0)</f>
        <v>3</v>
      </c>
      <c r="H767">
        <v>2</v>
      </c>
      <c r="I767">
        <f>VLOOKUP(datos_transformados[[#This Row],[Promocion_Aplicada]],pesosNumer!$B$3:$C$11,2,0)</f>
        <v>1</v>
      </c>
      <c r="J767">
        <f>VLOOKUP(datos_transformados[[#This Row],[Estado_Reserva]],pesosNumer!$B$3:$C$15,2,0)</f>
        <v>1</v>
      </c>
      <c r="K767">
        <f>VLOOKUP(datos_transformados[[#This Row],[Estacionalidad]],pesosNumer!$B$3:$C$16,2,0)</f>
        <v>0</v>
      </c>
      <c r="L767">
        <f>VLOOKUP(datos_transformados[[#This Row],[Cancelacion_reserva]],pesosNumer!$B$3:$C$16,2,0)</f>
        <v>0</v>
      </c>
      <c r="M767">
        <v>2</v>
      </c>
      <c r="N767" s="15">
        <v>1104.32</v>
      </c>
      <c r="O767" s="4">
        <v>368.10666666666663</v>
      </c>
    </row>
    <row r="768" spans="1:15" x14ac:dyDescent="0.25">
      <c r="A768">
        <v>33</v>
      </c>
      <c r="B768">
        <v>274</v>
      </c>
      <c r="C768">
        <v>7</v>
      </c>
      <c r="D768">
        <v>4</v>
      </c>
      <c r="E768" s="19">
        <f>VLOOKUP(datos_transformados[[#This Row],[Tipo_Paquete]],pesosNumer!$B$3:$C$6,2,0)</f>
        <v>1</v>
      </c>
      <c r="F768" s="4">
        <v>996.15</v>
      </c>
      <c r="G768">
        <f>VLOOKUP(datos_transformados[[#This Row],[Clase_Vuelo]],pesosNumer!$B$3:$C$9,2,0)</f>
        <v>1</v>
      </c>
      <c r="H768">
        <v>6</v>
      </c>
      <c r="I768">
        <f>VLOOKUP(datos_transformados[[#This Row],[Promocion_Aplicada]],pesosNumer!$B$3:$C$11,2,0)</f>
        <v>0</v>
      </c>
      <c r="J768">
        <f>VLOOKUP(datos_transformados[[#This Row],[Estado_Reserva]],pesosNumer!$B$3:$C$15,2,0)</f>
        <v>-1</v>
      </c>
      <c r="K768">
        <f>VLOOKUP(datos_transformados[[#This Row],[Estacionalidad]],pesosNumer!$B$3:$C$16,2,0)</f>
        <v>0</v>
      </c>
      <c r="L768">
        <f>VLOOKUP(datos_transformados[[#This Row],[Cancelacion_reserva]],pesosNumer!$B$3:$C$16,2,0)</f>
        <v>1</v>
      </c>
      <c r="M768">
        <v>5</v>
      </c>
      <c r="N768" s="15">
        <v>249.03749999999999</v>
      </c>
      <c r="O768" s="4">
        <v>142.30714285714285</v>
      </c>
    </row>
    <row r="769" spans="1:15" x14ac:dyDescent="0.25">
      <c r="A769">
        <v>33</v>
      </c>
      <c r="B769">
        <v>102</v>
      </c>
      <c r="C769">
        <v>2</v>
      </c>
      <c r="D769">
        <v>1</v>
      </c>
      <c r="E769" s="19">
        <f>VLOOKUP(datos_transformados[[#This Row],[Tipo_Paquete]],pesosNumer!$B$3:$C$6,2,0)</f>
        <v>3</v>
      </c>
      <c r="F769" s="4">
        <v>959.98</v>
      </c>
      <c r="G769">
        <f>VLOOKUP(datos_transformados[[#This Row],[Clase_Vuelo]],pesosNumer!$B$3:$C$9,2,0)</f>
        <v>2</v>
      </c>
      <c r="H769">
        <v>1</v>
      </c>
      <c r="I769">
        <f>VLOOKUP(datos_transformados[[#This Row],[Promocion_Aplicada]],pesosNumer!$B$3:$C$11,2,0)</f>
        <v>1</v>
      </c>
      <c r="J769">
        <f>VLOOKUP(datos_transformados[[#This Row],[Estado_Reserva]],pesosNumer!$B$3:$C$15,2,0)</f>
        <v>0</v>
      </c>
      <c r="K769">
        <f>VLOOKUP(datos_transformados[[#This Row],[Estacionalidad]],pesosNumer!$B$3:$C$16,2,0)</f>
        <v>0</v>
      </c>
      <c r="L769">
        <f>VLOOKUP(datos_transformados[[#This Row],[Cancelacion_reserva]],pesosNumer!$B$3:$C$16,2,0)</f>
        <v>1</v>
      </c>
      <c r="M769">
        <v>2</v>
      </c>
      <c r="N769" s="15">
        <v>959.98</v>
      </c>
      <c r="O769" s="4">
        <v>479.99</v>
      </c>
    </row>
    <row r="770" spans="1:15" x14ac:dyDescent="0.25">
      <c r="A770">
        <v>62</v>
      </c>
      <c r="B770">
        <v>96</v>
      </c>
      <c r="C770">
        <v>9</v>
      </c>
      <c r="D770">
        <v>3</v>
      </c>
      <c r="E770" s="19">
        <f>VLOOKUP(datos_transformados[[#This Row],[Tipo_Paquete]],pesosNumer!$B$3:$C$6,2,0)</f>
        <v>1</v>
      </c>
      <c r="F770" s="4">
        <v>1752.64</v>
      </c>
      <c r="G770">
        <f>VLOOKUP(datos_transformados[[#This Row],[Clase_Vuelo]],pesosNumer!$B$3:$C$9,2,0)</f>
        <v>3</v>
      </c>
      <c r="H770">
        <v>8</v>
      </c>
      <c r="I770">
        <f>VLOOKUP(datos_transformados[[#This Row],[Promocion_Aplicada]],pesosNumer!$B$3:$C$11,2,0)</f>
        <v>0</v>
      </c>
      <c r="J770">
        <f>VLOOKUP(datos_transformados[[#This Row],[Estado_Reserva]],pesosNumer!$B$3:$C$15,2,0)</f>
        <v>-1</v>
      </c>
      <c r="K770">
        <f>VLOOKUP(datos_transformados[[#This Row],[Estacionalidad]],pesosNumer!$B$3:$C$16,2,0)</f>
        <v>1</v>
      </c>
      <c r="L770">
        <f>VLOOKUP(datos_transformados[[#This Row],[Cancelacion_reserva]],pesosNumer!$B$3:$C$16,2,0)</f>
        <v>1</v>
      </c>
      <c r="M770">
        <v>1</v>
      </c>
      <c r="N770" s="15">
        <v>584.21333333333337</v>
      </c>
      <c r="O770" s="4">
        <v>194.73777777777778</v>
      </c>
    </row>
    <row r="771" spans="1:15" x14ac:dyDescent="0.25">
      <c r="A771">
        <v>32</v>
      </c>
      <c r="B771">
        <v>56</v>
      </c>
      <c r="C771">
        <v>8</v>
      </c>
      <c r="D771">
        <v>3</v>
      </c>
      <c r="E771" s="19">
        <f>VLOOKUP(datos_transformados[[#This Row],[Tipo_Paquete]],pesosNumer!$B$3:$C$6,2,0)</f>
        <v>2</v>
      </c>
      <c r="F771" s="4">
        <v>291.44</v>
      </c>
      <c r="G771">
        <f>VLOOKUP(datos_transformados[[#This Row],[Clase_Vuelo]],pesosNumer!$B$3:$C$9,2,0)</f>
        <v>3</v>
      </c>
      <c r="H771">
        <v>7</v>
      </c>
      <c r="I771">
        <f>VLOOKUP(datos_transformados[[#This Row],[Promocion_Aplicada]],pesosNumer!$B$3:$C$11,2,0)</f>
        <v>1</v>
      </c>
      <c r="J771">
        <f>VLOOKUP(datos_transformados[[#This Row],[Estado_Reserva]],pesosNumer!$B$3:$C$15,2,0)</f>
        <v>-1</v>
      </c>
      <c r="K771">
        <f>VLOOKUP(datos_transformados[[#This Row],[Estacionalidad]],pesosNumer!$B$3:$C$16,2,0)</f>
        <v>1</v>
      </c>
      <c r="L771">
        <f>VLOOKUP(datos_transformados[[#This Row],[Cancelacion_reserva]],pesosNumer!$B$3:$C$16,2,0)</f>
        <v>1</v>
      </c>
      <c r="M771">
        <v>2</v>
      </c>
      <c r="N771" s="15">
        <v>97.146666666666661</v>
      </c>
      <c r="O771" s="4">
        <v>36.43</v>
      </c>
    </row>
    <row r="772" spans="1:15" x14ac:dyDescent="0.25">
      <c r="A772">
        <v>21</v>
      </c>
      <c r="B772">
        <v>182</v>
      </c>
      <c r="C772">
        <v>5</v>
      </c>
      <c r="D772">
        <v>1</v>
      </c>
      <c r="E772" s="19">
        <f>VLOOKUP(datos_transformados[[#This Row],[Tipo_Paquete]],pesosNumer!$B$3:$C$6,2,0)</f>
        <v>1</v>
      </c>
      <c r="F772" s="4">
        <v>444.35</v>
      </c>
      <c r="G772">
        <f>VLOOKUP(datos_transformados[[#This Row],[Clase_Vuelo]],pesosNumer!$B$3:$C$9,2,0)</f>
        <v>2</v>
      </c>
      <c r="H772">
        <v>4</v>
      </c>
      <c r="I772">
        <f>VLOOKUP(datos_transformados[[#This Row],[Promocion_Aplicada]],pesosNumer!$B$3:$C$11,2,0)</f>
        <v>0</v>
      </c>
      <c r="J772">
        <f>VLOOKUP(datos_transformados[[#This Row],[Estado_Reserva]],pesosNumer!$B$3:$C$15,2,0)</f>
        <v>1</v>
      </c>
      <c r="K772">
        <f>VLOOKUP(datos_transformados[[#This Row],[Estacionalidad]],pesosNumer!$B$3:$C$16,2,0)</f>
        <v>1</v>
      </c>
      <c r="L772">
        <f>VLOOKUP(datos_transformados[[#This Row],[Cancelacion_reserva]],pesosNumer!$B$3:$C$16,2,0)</f>
        <v>1</v>
      </c>
      <c r="M772">
        <v>5</v>
      </c>
      <c r="N772" s="15">
        <v>444.35</v>
      </c>
      <c r="O772" s="4">
        <v>88.87</v>
      </c>
    </row>
    <row r="773" spans="1:15" x14ac:dyDescent="0.25">
      <c r="A773">
        <v>54</v>
      </c>
      <c r="B773">
        <v>123</v>
      </c>
      <c r="C773">
        <v>3</v>
      </c>
      <c r="D773">
        <v>2</v>
      </c>
      <c r="E773" s="19">
        <f>VLOOKUP(datos_transformados[[#This Row],[Tipo_Paquete]],pesosNumer!$B$3:$C$6,2,0)</f>
        <v>1</v>
      </c>
      <c r="F773" s="4">
        <v>948.55</v>
      </c>
      <c r="G773">
        <f>VLOOKUP(datos_transformados[[#This Row],[Clase_Vuelo]],pesosNumer!$B$3:$C$9,2,0)</f>
        <v>3</v>
      </c>
      <c r="H773">
        <v>2</v>
      </c>
      <c r="I773">
        <f>VLOOKUP(datos_transformados[[#This Row],[Promocion_Aplicada]],pesosNumer!$B$3:$C$11,2,0)</f>
        <v>0</v>
      </c>
      <c r="J773">
        <f>VLOOKUP(datos_transformados[[#This Row],[Estado_Reserva]],pesosNumer!$B$3:$C$15,2,0)</f>
        <v>0</v>
      </c>
      <c r="K773">
        <f>VLOOKUP(datos_transformados[[#This Row],[Estacionalidad]],pesosNumer!$B$3:$C$16,2,0)</f>
        <v>0</v>
      </c>
      <c r="L773">
        <f>VLOOKUP(datos_transformados[[#This Row],[Cancelacion_reserva]],pesosNumer!$B$3:$C$16,2,0)</f>
        <v>0</v>
      </c>
      <c r="M773">
        <v>2</v>
      </c>
      <c r="N773" s="15">
        <v>474.27499999999998</v>
      </c>
      <c r="O773" s="4">
        <v>316.18333333333334</v>
      </c>
    </row>
    <row r="774" spans="1:15" x14ac:dyDescent="0.25">
      <c r="A774">
        <v>63</v>
      </c>
      <c r="B774">
        <v>6</v>
      </c>
      <c r="C774">
        <v>7</v>
      </c>
      <c r="D774">
        <v>1</v>
      </c>
      <c r="E774" s="19">
        <f>VLOOKUP(datos_transformados[[#This Row],[Tipo_Paquete]],pesosNumer!$B$3:$C$6,2,0)</f>
        <v>2</v>
      </c>
      <c r="F774" s="4">
        <v>155.16</v>
      </c>
      <c r="G774">
        <f>VLOOKUP(datos_transformados[[#This Row],[Clase_Vuelo]],pesosNumer!$B$3:$C$9,2,0)</f>
        <v>1</v>
      </c>
      <c r="H774">
        <v>6</v>
      </c>
      <c r="I774">
        <f>VLOOKUP(datos_transformados[[#This Row],[Promocion_Aplicada]],pesosNumer!$B$3:$C$11,2,0)</f>
        <v>0</v>
      </c>
      <c r="J774">
        <f>VLOOKUP(datos_transformados[[#This Row],[Estado_Reserva]],pesosNumer!$B$3:$C$15,2,0)</f>
        <v>0</v>
      </c>
      <c r="K774">
        <f>VLOOKUP(datos_transformados[[#This Row],[Estacionalidad]],pesosNumer!$B$3:$C$16,2,0)</f>
        <v>1</v>
      </c>
      <c r="L774">
        <f>VLOOKUP(datos_transformados[[#This Row],[Cancelacion_reserva]],pesosNumer!$B$3:$C$16,2,0)</f>
        <v>0</v>
      </c>
      <c r="M774">
        <v>3</v>
      </c>
      <c r="N774" s="15">
        <v>155.16</v>
      </c>
      <c r="O774" s="4">
        <v>22.165714285714284</v>
      </c>
    </row>
    <row r="775" spans="1:15" x14ac:dyDescent="0.25">
      <c r="A775">
        <v>50</v>
      </c>
      <c r="B775">
        <v>179</v>
      </c>
      <c r="C775">
        <v>11</v>
      </c>
      <c r="D775">
        <v>2</v>
      </c>
      <c r="E775" s="19">
        <f>VLOOKUP(datos_transformados[[#This Row],[Tipo_Paquete]],pesosNumer!$B$3:$C$6,2,0)</f>
        <v>1</v>
      </c>
      <c r="F775" s="4">
        <v>132.59</v>
      </c>
      <c r="G775">
        <f>VLOOKUP(datos_transformados[[#This Row],[Clase_Vuelo]],pesosNumer!$B$3:$C$9,2,0)</f>
        <v>1</v>
      </c>
      <c r="H775">
        <v>10</v>
      </c>
      <c r="I775">
        <f>VLOOKUP(datos_transformados[[#This Row],[Promocion_Aplicada]],pesosNumer!$B$3:$C$11,2,0)</f>
        <v>0</v>
      </c>
      <c r="J775">
        <f>VLOOKUP(datos_transformados[[#This Row],[Estado_Reserva]],pesosNumer!$B$3:$C$15,2,0)</f>
        <v>-1</v>
      </c>
      <c r="K775">
        <f>VLOOKUP(datos_transformados[[#This Row],[Estacionalidad]],pesosNumer!$B$3:$C$16,2,0)</f>
        <v>0</v>
      </c>
      <c r="L775">
        <f>VLOOKUP(datos_transformados[[#This Row],[Cancelacion_reserva]],pesosNumer!$B$3:$C$16,2,0)</f>
        <v>1</v>
      </c>
      <c r="M775">
        <v>1</v>
      </c>
      <c r="N775" s="15">
        <v>66.295000000000002</v>
      </c>
      <c r="O775" s="4">
        <v>12.053636363636365</v>
      </c>
    </row>
    <row r="776" spans="1:15" x14ac:dyDescent="0.25">
      <c r="A776">
        <v>40</v>
      </c>
      <c r="B776">
        <v>77</v>
      </c>
      <c r="C776">
        <v>10</v>
      </c>
      <c r="D776">
        <v>1</v>
      </c>
      <c r="E776" s="19">
        <f>VLOOKUP(datos_transformados[[#This Row],[Tipo_Paquete]],pesosNumer!$B$3:$C$6,2,0)</f>
        <v>1</v>
      </c>
      <c r="F776" s="4">
        <v>117.83</v>
      </c>
      <c r="G776">
        <f>VLOOKUP(datos_transformados[[#This Row],[Clase_Vuelo]],pesosNumer!$B$3:$C$9,2,0)</f>
        <v>1</v>
      </c>
      <c r="H776">
        <v>9</v>
      </c>
      <c r="I776">
        <f>VLOOKUP(datos_transformados[[#This Row],[Promocion_Aplicada]],pesosNumer!$B$3:$C$11,2,0)</f>
        <v>0</v>
      </c>
      <c r="J776">
        <f>VLOOKUP(datos_transformados[[#This Row],[Estado_Reserva]],pesosNumer!$B$3:$C$15,2,0)</f>
        <v>0</v>
      </c>
      <c r="K776">
        <f>VLOOKUP(datos_transformados[[#This Row],[Estacionalidad]],pesosNumer!$B$3:$C$16,2,0)</f>
        <v>1</v>
      </c>
      <c r="L776">
        <f>VLOOKUP(datos_transformados[[#This Row],[Cancelacion_reserva]],pesosNumer!$B$3:$C$16,2,0)</f>
        <v>0</v>
      </c>
      <c r="M776">
        <v>4</v>
      </c>
      <c r="N776" s="15">
        <v>117.83</v>
      </c>
      <c r="O776" s="4">
        <v>11.782999999999999</v>
      </c>
    </row>
    <row r="777" spans="1:15" x14ac:dyDescent="0.25">
      <c r="A777">
        <v>59</v>
      </c>
      <c r="B777">
        <v>20</v>
      </c>
      <c r="C777">
        <v>10</v>
      </c>
      <c r="D777">
        <v>2</v>
      </c>
      <c r="E777" s="19">
        <f>VLOOKUP(datos_transformados[[#This Row],[Tipo_Paquete]],pesosNumer!$B$3:$C$6,2,0)</f>
        <v>1</v>
      </c>
      <c r="F777" s="4">
        <v>846.12</v>
      </c>
      <c r="G777">
        <f>VLOOKUP(datos_transformados[[#This Row],[Clase_Vuelo]],pesosNumer!$B$3:$C$9,2,0)</f>
        <v>3</v>
      </c>
      <c r="H777">
        <v>9</v>
      </c>
      <c r="I777">
        <f>VLOOKUP(datos_transformados[[#This Row],[Promocion_Aplicada]],pesosNumer!$B$3:$C$11,2,0)</f>
        <v>1</v>
      </c>
      <c r="J777">
        <f>VLOOKUP(datos_transformados[[#This Row],[Estado_Reserva]],pesosNumer!$B$3:$C$15,2,0)</f>
        <v>-1</v>
      </c>
      <c r="K777">
        <f>VLOOKUP(datos_transformados[[#This Row],[Estacionalidad]],pesosNumer!$B$3:$C$16,2,0)</f>
        <v>0</v>
      </c>
      <c r="L777">
        <f>VLOOKUP(datos_transformados[[#This Row],[Cancelacion_reserva]],pesosNumer!$B$3:$C$16,2,0)</f>
        <v>0</v>
      </c>
      <c r="M777">
        <v>1</v>
      </c>
      <c r="N777" s="15">
        <v>423.06</v>
      </c>
      <c r="O777" s="4">
        <v>84.611999999999995</v>
      </c>
    </row>
    <row r="778" spans="1:15" x14ac:dyDescent="0.25">
      <c r="A778">
        <v>41</v>
      </c>
      <c r="B778">
        <v>108</v>
      </c>
      <c r="C778">
        <v>12</v>
      </c>
      <c r="D778">
        <v>1</v>
      </c>
      <c r="E778" s="19">
        <f>VLOOKUP(datos_transformados[[#This Row],[Tipo_Paquete]],pesosNumer!$B$3:$C$6,2,0)</f>
        <v>2</v>
      </c>
      <c r="F778" s="4">
        <v>1957.71</v>
      </c>
      <c r="G778">
        <f>VLOOKUP(datos_transformados[[#This Row],[Clase_Vuelo]],pesosNumer!$B$3:$C$9,2,0)</f>
        <v>3</v>
      </c>
      <c r="H778">
        <v>11</v>
      </c>
      <c r="I778">
        <f>VLOOKUP(datos_transformados[[#This Row],[Promocion_Aplicada]],pesosNumer!$B$3:$C$11,2,0)</f>
        <v>0</v>
      </c>
      <c r="J778">
        <f>VLOOKUP(datos_transformados[[#This Row],[Estado_Reserva]],pesosNumer!$B$3:$C$15,2,0)</f>
        <v>0</v>
      </c>
      <c r="K778">
        <f>VLOOKUP(datos_transformados[[#This Row],[Estacionalidad]],pesosNumer!$B$3:$C$16,2,0)</f>
        <v>0</v>
      </c>
      <c r="L778">
        <f>VLOOKUP(datos_transformados[[#This Row],[Cancelacion_reserva]],pesosNumer!$B$3:$C$16,2,0)</f>
        <v>0</v>
      </c>
      <c r="M778">
        <v>1</v>
      </c>
      <c r="N778" s="15">
        <v>1957.71</v>
      </c>
      <c r="O778" s="4">
        <v>163.14250000000001</v>
      </c>
    </row>
    <row r="779" spans="1:15" x14ac:dyDescent="0.25">
      <c r="A779">
        <v>34</v>
      </c>
      <c r="B779">
        <v>10</v>
      </c>
      <c r="C779">
        <v>6</v>
      </c>
      <c r="D779">
        <v>3</v>
      </c>
      <c r="E779" s="19">
        <f>VLOOKUP(datos_transformados[[#This Row],[Tipo_Paquete]],pesosNumer!$B$3:$C$6,2,0)</f>
        <v>2</v>
      </c>
      <c r="F779" s="4">
        <v>1912.13</v>
      </c>
      <c r="G779">
        <f>VLOOKUP(datos_transformados[[#This Row],[Clase_Vuelo]],pesosNumer!$B$3:$C$9,2,0)</f>
        <v>3</v>
      </c>
      <c r="H779">
        <v>5</v>
      </c>
      <c r="I779">
        <f>VLOOKUP(datos_transformados[[#This Row],[Promocion_Aplicada]],pesosNumer!$B$3:$C$11,2,0)</f>
        <v>1</v>
      </c>
      <c r="J779">
        <f>VLOOKUP(datos_transformados[[#This Row],[Estado_Reserva]],pesosNumer!$B$3:$C$15,2,0)</f>
        <v>-1</v>
      </c>
      <c r="K779">
        <f>VLOOKUP(datos_transformados[[#This Row],[Estacionalidad]],pesosNumer!$B$3:$C$16,2,0)</f>
        <v>0</v>
      </c>
      <c r="L779">
        <f>VLOOKUP(datos_transformados[[#This Row],[Cancelacion_reserva]],pesosNumer!$B$3:$C$16,2,0)</f>
        <v>1</v>
      </c>
      <c r="M779">
        <v>1</v>
      </c>
      <c r="N779" s="15">
        <v>637.37666666666667</v>
      </c>
      <c r="O779" s="4">
        <v>318.68833333333333</v>
      </c>
    </row>
    <row r="780" spans="1:15" x14ac:dyDescent="0.25">
      <c r="A780">
        <v>38</v>
      </c>
      <c r="B780">
        <v>42</v>
      </c>
      <c r="C780">
        <v>2</v>
      </c>
      <c r="D780">
        <v>3</v>
      </c>
      <c r="E780" s="19">
        <f>VLOOKUP(datos_transformados[[#This Row],[Tipo_Paquete]],pesosNumer!$B$3:$C$6,2,0)</f>
        <v>3</v>
      </c>
      <c r="F780" s="4">
        <v>341.66</v>
      </c>
      <c r="G780">
        <f>VLOOKUP(datos_transformados[[#This Row],[Clase_Vuelo]],pesosNumer!$B$3:$C$9,2,0)</f>
        <v>3</v>
      </c>
      <c r="H780">
        <v>1</v>
      </c>
      <c r="I780">
        <f>VLOOKUP(datos_transformados[[#This Row],[Promocion_Aplicada]],pesosNumer!$B$3:$C$11,2,0)</f>
        <v>0</v>
      </c>
      <c r="J780">
        <f>VLOOKUP(datos_transformados[[#This Row],[Estado_Reserva]],pesosNumer!$B$3:$C$15,2,0)</f>
        <v>1</v>
      </c>
      <c r="K780">
        <f>VLOOKUP(datos_transformados[[#This Row],[Estacionalidad]],pesosNumer!$B$3:$C$16,2,0)</f>
        <v>1</v>
      </c>
      <c r="L780">
        <f>VLOOKUP(datos_transformados[[#This Row],[Cancelacion_reserva]],pesosNumer!$B$3:$C$16,2,0)</f>
        <v>0</v>
      </c>
      <c r="M780">
        <v>2</v>
      </c>
      <c r="N780" s="15">
        <v>113.88666666666667</v>
      </c>
      <c r="O780" s="4">
        <v>170.83</v>
      </c>
    </row>
    <row r="781" spans="1:15" x14ac:dyDescent="0.25">
      <c r="A781">
        <v>64</v>
      </c>
      <c r="B781">
        <v>21</v>
      </c>
      <c r="C781">
        <v>4</v>
      </c>
      <c r="D781">
        <v>1</v>
      </c>
      <c r="E781" s="19">
        <f>VLOOKUP(datos_transformados[[#This Row],[Tipo_Paquete]],pesosNumer!$B$3:$C$6,2,0)</f>
        <v>2</v>
      </c>
      <c r="F781" s="4">
        <v>1157.67</v>
      </c>
      <c r="G781">
        <f>VLOOKUP(datos_transformados[[#This Row],[Clase_Vuelo]],pesosNumer!$B$3:$C$9,2,0)</f>
        <v>2</v>
      </c>
      <c r="H781">
        <v>3</v>
      </c>
      <c r="I781">
        <f>VLOOKUP(datos_transformados[[#This Row],[Promocion_Aplicada]],pesosNumer!$B$3:$C$11,2,0)</f>
        <v>1</v>
      </c>
      <c r="J781">
        <f>VLOOKUP(datos_transformados[[#This Row],[Estado_Reserva]],pesosNumer!$B$3:$C$15,2,0)</f>
        <v>-1</v>
      </c>
      <c r="K781">
        <f>VLOOKUP(datos_transformados[[#This Row],[Estacionalidad]],pesosNumer!$B$3:$C$16,2,0)</f>
        <v>0</v>
      </c>
      <c r="L781">
        <f>VLOOKUP(datos_transformados[[#This Row],[Cancelacion_reserva]],pesosNumer!$B$3:$C$16,2,0)</f>
        <v>0</v>
      </c>
      <c r="M781">
        <v>2</v>
      </c>
      <c r="N781" s="15">
        <v>1157.67</v>
      </c>
      <c r="O781" s="4">
        <v>289.41750000000002</v>
      </c>
    </row>
    <row r="782" spans="1:15" x14ac:dyDescent="0.25">
      <c r="A782">
        <v>27</v>
      </c>
      <c r="B782">
        <v>235</v>
      </c>
      <c r="C782">
        <v>12</v>
      </c>
      <c r="D782">
        <v>3</v>
      </c>
      <c r="E782" s="19">
        <f>VLOOKUP(datos_transformados[[#This Row],[Tipo_Paquete]],pesosNumer!$B$3:$C$6,2,0)</f>
        <v>2</v>
      </c>
      <c r="F782" s="4">
        <v>312.20999999999998</v>
      </c>
      <c r="G782">
        <f>VLOOKUP(datos_transformados[[#This Row],[Clase_Vuelo]],pesosNumer!$B$3:$C$9,2,0)</f>
        <v>2</v>
      </c>
      <c r="H782">
        <v>11</v>
      </c>
      <c r="I782">
        <f>VLOOKUP(datos_transformados[[#This Row],[Promocion_Aplicada]],pesosNumer!$B$3:$C$11,2,0)</f>
        <v>0</v>
      </c>
      <c r="J782">
        <f>VLOOKUP(datos_transformados[[#This Row],[Estado_Reserva]],pesosNumer!$B$3:$C$15,2,0)</f>
        <v>-1</v>
      </c>
      <c r="K782">
        <f>VLOOKUP(datos_transformados[[#This Row],[Estacionalidad]],pesosNumer!$B$3:$C$16,2,0)</f>
        <v>0</v>
      </c>
      <c r="L782">
        <f>VLOOKUP(datos_transformados[[#This Row],[Cancelacion_reserva]],pesosNumer!$B$3:$C$16,2,0)</f>
        <v>0</v>
      </c>
      <c r="M782">
        <v>2</v>
      </c>
      <c r="N782" s="15">
        <v>104.07</v>
      </c>
      <c r="O782" s="4">
        <v>26.017499999999998</v>
      </c>
    </row>
    <row r="783" spans="1:15" x14ac:dyDescent="0.25">
      <c r="A783">
        <v>43</v>
      </c>
      <c r="B783">
        <v>154</v>
      </c>
      <c r="C783">
        <v>5</v>
      </c>
      <c r="D783">
        <v>4</v>
      </c>
      <c r="E783" s="19">
        <f>VLOOKUP(datos_transformados[[#This Row],[Tipo_Paquete]],pesosNumer!$B$3:$C$6,2,0)</f>
        <v>2</v>
      </c>
      <c r="F783" s="4">
        <v>1104.73</v>
      </c>
      <c r="G783">
        <f>VLOOKUP(datos_transformados[[#This Row],[Clase_Vuelo]],pesosNumer!$B$3:$C$9,2,0)</f>
        <v>3</v>
      </c>
      <c r="H783">
        <v>4</v>
      </c>
      <c r="I783">
        <f>VLOOKUP(datos_transformados[[#This Row],[Promocion_Aplicada]],pesosNumer!$B$3:$C$11,2,0)</f>
        <v>0</v>
      </c>
      <c r="J783">
        <f>VLOOKUP(datos_transformados[[#This Row],[Estado_Reserva]],pesosNumer!$B$3:$C$15,2,0)</f>
        <v>-1</v>
      </c>
      <c r="K783">
        <f>VLOOKUP(datos_transformados[[#This Row],[Estacionalidad]],pesosNumer!$B$3:$C$16,2,0)</f>
        <v>1</v>
      </c>
      <c r="L783">
        <f>VLOOKUP(datos_transformados[[#This Row],[Cancelacion_reserva]],pesosNumer!$B$3:$C$16,2,0)</f>
        <v>0</v>
      </c>
      <c r="M783">
        <v>5</v>
      </c>
      <c r="N783" s="15">
        <v>276.1825</v>
      </c>
      <c r="O783" s="4">
        <v>220.946</v>
      </c>
    </row>
    <row r="784" spans="1:15" x14ac:dyDescent="0.25">
      <c r="A784">
        <v>28</v>
      </c>
      <c r="B784">
        <v>146</v>
      </c>
      <c r="C784">
        <v>8</v>
      </c>
      <c r="D784">
        <v>4</v>
      </c>
      <c r="E784" s="19">
        <f>VLOOKUP(datos_transformados[[#This Row],[Tipo_Paquete]],pesosNumer!$B$3:$C$6,2,0)</f>
        <v>2</v>
      </c>
      <c r="F784" s="4">
        <v>1650.26</v>
      </c>
      <c r="G784">
        <f>VLOOKUP(datos_transformados[[#This Row],[Clase_Vuelo]],pesosNumer!$B$3:$C$9,2,0)</f>
        <v>3</v>
      </c>
      <c r="H784">
        <v>7</v>
      </c>
      <c r="I784">
        <f>VLOOKUP(datos_transformados[[#This Row],[Promocion_Aplicada]],pesosNumer!$B$3:$C$11,2,0)</f>
        <v>0</v>
      </c>
      <c r="J784">
        <f>VLOOKUP(datos_transformados[[#This Row],[Estado_Reserva]],pesosNumer!$B$3:$C$15,2,0)</f>
        <v>1</v>
      </c>
      <c r="K784">
        <f>VLOOKUP(datos_transformados[[#This Row],[Estacionalidad]],pesosNumer!$B$3:$C$16,2,0)</f>
        <v>0</v>
      </c>
      <c r="L784">
        <f>VLOOKUP(datos_transformados[[#This Row],[Cancelacion_reserva]],pesosNumer!$B$3:$C$16,2,0)</f>
        <v>0</v>
      </c>
      <c r="M784">
        <v>2</v>
      </c>
      <c r="N784" s="15">
        <v>412.565</v>
      </c>
      <c r="O784" s="4">
        <v>206.2825</v>
      </c>
    </row>
    <row r="785" spans="1:15" x14ac:dyDescent="0.25">
      <c r="A785">
        <v>51</v>
      </c>
      <c r="B785">
        <v>141</v>
      </c>
      <c r="C785">
        <v>9</v>
      </c>
      <c r="D785">
        <v>3</v>
      </c>
      <c r="E785" s="19">
        <f>VLOOKUP(datos_transformados[[#This Row],[Tipo_Paquete]],pesosNumer!$B$3:$C$6,2,0)</f>
        <v>1</v>
      </c>
      <c r="F785" s="4">
        <v>829.49</v>
      </c>
      <c r="G785">
        <f>VLOOKUP(datos_transformados[[#This Row],[Clase_Vuelo]],pesosNumer!$B$3:$C$9,2,0)</f>
        <v>1</v>
      </c>
      <c r="H785">
        <v>8</v>
      </c>
      <c r="I785">
        <f>VLOOKUP(datos_transformados[[#This Row],[Promocion_Aplicada]],pesosNumer!$B$3:$C$11,2,0)</f>
        <v>0</v>
      </c>
      <c r="J785">
        <f>VLOOKUP(datos_transformados[[#This Row],[Estado_Reserva]],pesosNumer!$B$3:$C$15,2,0)</f>
        <v>-1</v>
      </c>
      <c r="K785">
        <f>VLOOKUP(datos_transformados[[#This Row],[Estacionalidad]],pesosNumer!$B$3:$C$16,2,0)</f>
        <v>1</v>
      </c>
      <c r="L785">
        <f>VLOOKUP(datos_transformados[[#This Row],[Cancelacion_reserva]],pesosNumer!$B$3:$C$16,2,0)</f>
        <v>1</v>
      </c>
      <c r="M785">
        <v>5</v>
      </c>
      <c r="N785" s="15">
        <v>276.49666666666667</v>
      </c>
      <c r="O785" s="4">
        <v>92.165555555555557</v>
      </c>
    </row>
    <row r="786" spans="1:15" x14ac:dyDescent="0.25">
      <c r="A786">
        <v>29</v>
      </c>
      <c r="B786">
        <v>119</v>
      </c>
      <c r="C786">
        <v>7</v>
      </c>
      <c r="D786">
        <v>2</v>
      </c>
      <c r="E786" s="19">
        <f>VLOOKUP(datos_transformados[[#This Row],[Tipo_Paquete]],pesosNumer!$B$3:$C$6,2,0)</f>
        <v>3</v>
      </c>
      <c r="F786" s="4">
        <v>137.13999999999999</v>
      </c>
      <c r="G786">
        <f>VLOOKUP(datos_transformados[[#This Row],[Clase_Vuelo]],pesosNumer!$B$3:$C$9,2,0)</f>
        <v>2</v>
      </c>
      <c r="H786">
        <v>6</v>
      </c>
      <c r="I786">
        <f>VLOOKUP(datos_transformados[[#This Row],[Promocion_Aplicada]],pesosNumer!$B$3:$C$11,2,0)</f>
        <v>1</v>
      </c>
      <c r="J786">
        <f>VLOOKUP(datos_transformados[[#This Row],[Estado_Reserva]],pesosNumer!$B$3:$C$15,2,0)</f>
        <v>0</v>
      </c>
      <c r="K786">
        <f>VLOOKUP(datos_transformados[[#This Row],[Estacionalidad]],pesosNumer!$B$3:$C$16,2,0)</f>
        <v>0</v>
      </c>
      <c r="L786">
        <f>VLOOKUP(datos_transformados[[#This Row],[Cancelacion_reserva]],pesosNumer!$B$3:$C$16,2,0)</f>
        <v>0</v>
      </c>
      <c r="M786">
        <v>5</v>
      </c>
      <c r="N786" s="15">
        <v>68.569999999999993</v>
      </c>
      <c r="O786" s="4">
        <v>19.591428571428569</v>
      </c>
    </row>
    <row r="787" spans="1:15" x14ac:dyDescent="0.25">
      <c r="A787">
        <v>24</v>
      </c>
      <c r="B787">
        <v>77</v>
      </c>
      <c r="C787">
        <v>14</v>
      </c>
      <c r="D787">
        <v>3</v>
      </c>
      <c r="E787" s="19">
        <f>VLOOKUP(datos_transformados[[#This Row],[Tipo_Paquete]],pesosNumer!$B$3:$C$6,2,0)</f>
        <v>1</v>
      </c>
      <c r="F787" s="4">
        <v>1300.26</v>
      </c>
      <c r="G787">
        <f>VLOOKUP(datos_transformados[[#This Row],[Clase_Vuelo]],pesosNumer!$B$3:$C$9,2,0)</f>
        <v>1</v>
      </c>
      <c r="H787">
        <v>13</v>
      </c>
      <c r="I787">
        <f>VLOOKUP(datos_transformados[[#This Row],[Promocion_Aplicada]],pesosNumer!$B$3:$C$11,2,0)</f>
        <v>0</v>
      </c>
      <c r="J787">
        <f>VLOOKUP(datos_transformados[[#This Row],[Estado_Reserva]],pesosNumer!$B$3:$C$15,2,0)</f>
        <v>1</v>
      </c>
      <c r="K787">
        <f>VLOOKUP(datos_transformados[[#This Row],[Estacionalidad]],pesosNumer!$B$3:$C$16,2,0)</f>
        <v>0</v>
      </c>
      <c r="L787">
        <f>VLOOKUP(datos_transformados[[#This Row],[Cancelacion_reserva]],pesosNumer!$B$3:$C$16,2,0)</f>
        <v>1</v>
      </c>
      <c r="M787">
        <v>2</v>
      </c>
      <c r="N787" s="15">
        <v>433.42</v>
      </c>
      <c r="O787" s="4">
        <v>92.875714285714281</v>
      </c>
    </row>
    <row r="788" spans="1:15" x14ac:dyDescent="0.25">
      <c r="A788">
        <v>42</v>
      </c>
      <c r="B788">
        <v>105</v>
      </c>
      <c r="C788">
        <v>2</v>
      </c>
      <c r="D788">
        <v>4</v>
      </c>
      <c r="E788" s="19">
        <f>VLOOKUP(datos_transformados[[#This Row],[Tipo_Paquete]],pesosNumer!$B$3:$C$6,2,0)</f>
        <v>2</v>
      </c>
      <c r="F788" s="4">
        <v>945.54</v>
      </c>
      <c r="G788">
        <f>VLOOKUP(datos_transformados[[#This Row],[Clase_Vuelo]],pesosNumer!$B$3:$C$9,2,0)</f>
        <v>1</v>
      </c>
      <c r="H788">
        <v>1</v>
      </c>
      <c r="I788">
        <f>VLOOKUP(datos_transformados[[#This Row],[Promocion_Aplicada]],pesosNumer!$B$3:$C$11,2,0)</f>
        <v>0</v>
      </c>
      <c r="J788">
        <f>VLOOKUP(datos_transformados[[#This Row],[Estado_Reserva]],pesosNumer!$B$3:$C$15,2,0)</f>
        <v>0</v>
      </c>
      <c r="K788">
        <f>VLOOKUP(datos_transformados[[#This Row],[Estacionalidad]],pesosNumer!$B$3:$C$16,2,0)</f>
        <v>1</v>
      </c>
      <c r="L788">
        <f>VLOOKUP(datos_transformados[[#This Row],[Cancelacion_reserva]],pesosNumer!$B$3:$C$16,2,0)</f>
        <v>0</v>
      </c>
      <c r="M788">
        <v>5</v>
      </c>
      <c r="N788" s="15">
        <v>236.38499999999999</v>
      </c>
      <c r="O788" s="4">
        <v>472.77</v>
      </c>
    </row>
    <row r="789" spans="1:15" x14ac:dyDescent="0.25">
      <c r="A789">
        <v>30</v>
      </c>
      <c r="B789">
        <v>24</v>
      </c>
      <c r="C789">
        <v>6</v>
      </c>
      <c r="D789">
        <v>2</v>
      </c>
      <c r="E789" s="19">
        <f>VLOOKUP(datos_transformados[[#This Row],[Tipo_Paquete]],pesosNumer!$B$3:$C$6,2,0)</f>
        <v>1</v>
      </c>
      <c r="F789" s="4">
        <v>1415.64</v>
      </c>
      <c r="G789">
        <f>VLOOKUP(datos_transformados[[#This Row],[Clase_Vuelo]],pesosNumer!$B$3:$C$9,2,0)</f>
        <v>1</v>
      </c>
      <c r="H789">
        <v>5</v>
      </c>
      <c r="I789">
        <f>VLOOKUP(datos_transformados[[#This Row],[Promocion_Aplicada]],pesosNumer!$B$3:$C$11,2,0)</f>
        <v>1</v>
      </c>
      <c r="J789">
        <f>VLOOKUP(datos_transformados[[#This Row],[Estado_Reserva]],pesosNumer!$B$3:$C$15,2,0)</f>
        <v>0</v>
      </c>
      <c r="K789">
        <f>VLOOKUP(datos_transformados[[#This Row],[Estacionalidad]],pesosNumer!$B$3:$C$16,2,0)</f>
        <v>1</v>
      </c>
      <c r="L789">
        <f>VLOOKUP(datos_transformados[[#This Row],[Cancelacion_reserva]],pesosNumer!$B$3:$C$16,2,0)</f>
        <v>0</v>
      </c>
      <c r="M789">
        <v>2</v>
      </c>
      <c r="N789" s="15">
        <v>707.82</v>
      </c>
      <c r="O789" s="4">
        <v>235.94000000000003</v>
      </c>
    </row>
    <row r="790" spans="1:15" x14ac:dyDescent="0.25">
      <c r="A790">
        <v>33</v>
      </c>
      <c r="B790">
        <v>35</v>
      </c>
      <c r="C790">
        <v>5</v>
      </c>
      <c r="D790">
        <v>3</v>
      </c>
      <c r="E790" s="19">
        <f>VLOOKUP(datos_transformados[[#This Row],[Tipo_Paquete]],pesosNumer!$B$3:$C$6,2,0)</f>
        <v>2</v>
      </c>
      <c r="F790" s="4">
        <v>918.79</v>
      </c>
      <c r="G790">
        <f>VLOOKUP(datos_transformados[[#This Row],[Clase_Vuelo]],pesosNumer!$B$3:$C$9,2,0)</f>
        <v>1</v>
      </c>
      <c r="H790">
        <v>4</v>
      </c>
      <c r="I790">
        <f>VLOOKUP(datos_transformados[[#This Row],[Promocion_Aplicada]],pesosNumer!$B$3:$C$11,2,0)</f>
        <v>0</v>
      </c>
      <c r="J790">
        <f>VLOOKUP(datos_transformados[[#This Row],[Estado_Reserva]],pesosNumer!$B$3:$C$15,2,0)</f>
        <v>1</v>
      </c>
      <c r="K790">
        <f>VLOOKUP(datos_transformados[[#This Row],[Estacionalidad]],pesosNumer!$B$3:$C$16,2,0)</f>
        <v>1</v>
      </c>
      <c r="L790">
        <f>VLOOKUP(datos_transformados[[#This Row],[Cancelacion_reserva]],pesosNumer!$B$3:$C$16,2,0)</f>
        <v>0</v>
      </c>
      <c r="M790">
        <v>3</v>
      </c>
      <c r="N790" s="15">
        <v>306.26333333333332</v>
      </c>
      <c r="O790" s="4">
        <v>183.75799999999998</v>
      </c>
    </row>
    <row r="791" spans="1:15" x14ac:dyDescent="0.25">
      <c r="A791">
        <v>50</v>
      </c>
      <c r="B791">
        <v>67</v>
      </c>
      <c r="C791">
        <v>5</v>
      </c>
      <c r="D791">
        <v>4</v>
      </c>
      <c r="E791" s="19">
        <f>VLOOKUP(datos_transformados[[#This Row],[Tipo_Paquete]],pesosNumer!$B$3:$C$6,2,0)</f>
        <v>3</v>
      </c>
      <c r="F791" s="4">
        <v>1344.27</v>
      </c>
      <c r="G791">
        <f>VLOOKUP(datos_transformados[[#This Row],[Clase_Vuelo]],pesosNumer!$B$3:$C$9,2,0)</f>
        <v>1</v>
      </c>
      <c r="H791">
        <v>4</v>
      </c>
      <c r="I791">
        <f>VLOOKUP(datos_transformados[[#This Row],[Promocion_Aplicada]],pesosNumer!$B$3:$C$11,2,0)</f>
        <v>0</v>
      </c>
      <c r="J791">
        <f>VLOOKUP(datos_transformados[[#This Row],[Estado_Reserva]],pesosNumer!$B$3:$C$15,2,0)</f>
        <v>0</v>
      </c>
      <c r="K791">
        <f>VLOOKUP(datos_transformados[[#This Row],[Estacionalidad]],pesosNumer!$B$3:$C$16,2,0)</f>
        <v>0</v>
      </c>
      <c r="L791">
        <f>VLOOKUP(datos_transformados[[#This Row],[Cancelacion_reserva]],pesosNumer!$B$3:$C$16,2,0)</f>
        <v>0</v>
      </c>
      <c r="M791">
        <v>5</v>
      </c>
      <c r="N791" s="15">
        <v>336.0675</v>
      </c>
      <c r="O791" s="4">
        <v>268.85399999999998</v>
      </c>
    </row>
    <row r="792" spans="1:15" x14ac:dyDescent="0.25">
      <c r="A792">
        <v>45</v>
      </c>
      <c r="B792">
        <v>44</v>
      </c>
      <c r="C792">
        <v>11</v>
      </c>
      <c r="D792">
        <v>2</v>
      </c>
      <c r="E792" s="19">
        <f>VLOOKUP(datos_transformados[[#This Row],[Tipo_Paquete]],pesosNumer!$B$3:$C$6,2,0)</f>
        <v>2</v>
      </c>
      <c r="F792" s="4">
        <v>496.45</v>
      </c>
      <c r="G792">
        <f>VLOOKUP(datos_transformados[[#This Row],[Clase_Vuelo]],pesosNumer!$B$3:$C$9,2,0)</f>
        <v>3</v>
      </c>
      <c r="H792">
        <v>10</v>
      </c>
      <c r="I792">
        <f>VLOOKUP(datos_transformados[[#This Row],[Promocion_Aplicada]],pesosNumer!$B$3:$C$11,2,0)</f>
        <v>1</v>
      </c>
      <c r="J792">
        <f>VLOOKUP(datos_transformados[[#This Row],[Estado_Reserva]],pesosNumer!$B$3:$C$15,2,0)</f>
        <v>0</v>
      </c>
      <c r="K792">
        <f>VLOOKUP(datos_transformados[[#This Row],[Estacionalidad]],pesosNumer!$B$3:$C$16,2,0)</f>
        <v>1</v>
      </c>
      <c r="L792">
        <f>VLOOKUP(datos_transformados[[#This Row],[Cancelacion_reserva]],pesosNumer!$B$3:$C$16,2,0)</f>
        <v>0</v>
      </c>
      <c r="M792">
        <v>3</v>
      </c>
      <c r="N792" s="15">
        <v>248.22499999999999</v>
      </c>
      <c r="O792" s="4">
        <v>45.131818181818183</v>
      </c>
    </row>
    <row r="793" spans="1:15" x14ac:dyDescent="0.25">
      <c r="A793">
        <v>24</v>
      </c>
      <c r="B793">
        <v>147</v>
      </c>
      <c r="C793">
        <v>7</v>
      </c>
      <c r="D793">
        <v>1</v>
      </c>
      <c r="E793" s="19">
        <f>VLOOKUP(datos_transformados[[#This Row],[Tipo_Paquete]],pesosNumer!$B$3:$C$6,2,0)</f>
        <v>2</v>
      </c>
      <c r="F793" s="4">
        <v>511.96</v>
      </c>
      <c r="G793">
        <f>VLOOKUP(datos_transformados[[#This Row],[Clase_Vuelo]],pesosNumer!$B$3:$C$9,2,0)</f>
        <v>1</v>
      </c>
      <c r="H793">
        <v>6</v>
      </c>
      <c r="I793">
        <f>VLOOKUP(datos_transformados[[#This Row],[Promocion_Aplicada]],pesosNumer!$B$3:$C$11,2,0)</f>
        <v>1</v>
      </c>
      <c r="J793">
        <f>VLOOKUP(datos_transformados[[#This Row],[Estado_Reserva]],pesosNumer!$B$3:$C$15,2,0)</f>
        <v>-1</v>
      </c>
      <c r="K793">
        <f>VLOOKUP(datos_transformados[[#This Row],[Estacionalidad]],pesosNumer!$B$3:$C$16,2,0)</f>
        <v>0</v>
      </c>
      <c r="L793">
        <f>VLOOKUP(datos_transformados[[#This Row],[Cancelacion_reserva]],pesosNumer!$B$3:$C$16,2,0)</f>
        <v>0</v>
      </c>
      <c r="M793">
        <v>1</v>
      </c>
      <c r="N793" s="15">
        <v>511.96</v>
      </c>
      <c r="O793" s="4">
        <v>73.137142857142848</v>
      </c>
    </row>
    <row r="794" spans="1:15" x14ac:dyDescent="0.25">
      <c r="A794">
        <v>26</v>
      </c>
      <c r="B794">
        <v>34</v>
      </c>
      <c r="C794">
        <v>7</v>
      </c>
      <c r="D794">
        <v>1</v>
      </c>
      <c r="E794" s="19">
        <f>VLOOKUP(datos_transformados[[#This Row],[Tipo_Paquete]],pesosNumer!$B$3:$C$6,2,0)</f>
        <v>2</v>
      </c>
      <c r="F794" s="4">
        <v>784.54</v>
      </c>
      <c r="G794">
        <f>VLOOKUP(datos_transformados[[#This Row],[Clase_Vuelo]],pesosNumer!$B$3:$C$9,2,0)</f>
        <v>1</v>
      </c>
      <c r="H794">
        <v>6</v>
      </c>
      <c r="I794">
        <f>VLOOKUP(datos_transformados[[#This Row],[Promocion_Aplicada]],pesosNumer!$B$3:$C$11,2,0)</f>
        <v>0</v>
      </c>
      <c r="J794">
        <f>VLOOKUP(datos_transformados[[#This Row],[Estado_Reserva]],pesosNumer!$B$3:$C$15,2,0)</f>
        <v>-1</v>
      </c>
      <c r="K794">
        <f>VLOOKUP(datos_transformados[[#This Row],[Estacionalidad]],pesosNumer!$B$3:$C$16,2,0)</f>
        <v>0</v>
      </c>
      <c r="L794">
        <f>VLOOKUP(datos_transformados[[#This Row],[Cancelacion_reserva]],pesosNumer!$B$3:$C$16,2,0)</f>
        <v>1</v>
      </c>
      <c r="M794">
        <v>5</v>
      </c>
      <c r="N794" s="15">
        <v>784.54</v>
      </c>
      <c r="O794" s="4">
        <v>112.07714285714285</v>
      </c>
    </row>
    <row r="795" spans="1:15" x14ac:dyDescent="0.25">
      <c r="A795">
        <v>51</v>
      </c>
      <c r="B795">
        <v>58</v>
      </c>
      <c r="C795">
        <v>2</v>
      </c>
      <c r="D795">
        <v>2</v>
      </c>
      <c r="E795" s="19">
        <f>VLOOKUP(datos_transformados[[#This Row],[Tipo_Paquete]],pesosNumer!$B$3:$C$6,2,0)</f>
        <v>2</v>
      </c>
      <c r="F795" s="4">
        <v>1874.56</v>
      </c>
      <c r="G795">
        <f>VLOOKUP(datos_transformados[[#This Row],[Clase_Vuelo]],pesosNumer!$B$3:$C$9,2,0)</f>
        <v>1</v>
      </c>
      <c r="H795">
        <v>1</v>
      </c>
      <c r="I795">
        <f>VLOOKUP(datos_transformados[[#This Row],[Promocion_Aplicada]],pesosNumer!$B$3:$C$11,2,0)</f>
        <v>0</v>
      </c>
      <c r="J795">
        <f>VLOOKUP(datos_transformados[[#This Row],[Estado_Reserva]],pesosNumer!$B$3:$C$15,2,0)</f>
        <v>-1</v>
      </c>
      <c r="K795">
        <f>VLOOKUP(datos_transformados[[#This Row],[Estacionalidad]],pesosNumer!$B$3:$C$16,2,0)</f>
        <v>0</v>
      </c>
      <c r="L795">
        <f>VLOOKUP(datos_transformados[[#This Row],[Cancelacion_reserva]],pesosNumer!$B$3:$C$16,2,0)</f>
        <v>1</v>
      </c>
      <c r="M795">
        <v>1</v>
      </c>
      <c r="N795" s="15">
        <v>937.28</v>
      </c>
      <c r="O795" s="4">
        <v>937.28</v>
      </c>
    </row>
    <row r="796" spans="1:15" x14ac:dyDescent="0.25">
      <c r="A796">
        <v>62</v>
      </c>
      <c r="B796">
        <v>170</v>
      </c>
      <c r="C796">
        <v>14</v>
      </c>
      <c r="D796">
        <v>3</v>
      </c>
      <c r="E796" s="19">
        <f>VLOOKUP(datos_transformados[[#This Row],[Tipo_Paquete]],pesosNumer!$B$3:$C$6,2,0)</f>
        <v>1</v>
      </c>
      <c r="F796" s="4">
        <v>1285.8699999999999</v>
      </c>
      <c r="G796">
        <f>VLOOKUP(datos_transformados[[#This Row],[Clase_Vuelo]],pesosNumer!$B$3:$C$9,2,0)</f>
        <v>2</v>
      </c>
      <c r="H796">
        <v>13</v>
      </c>
      <c r="I796">
        <f>VLOOKUP(datos_transformados[[#This Row],[Promocion_Aplicada]],pesosNumer!$B$3:$C$11,2,0)</f>
        <v>0</v>
      </c>
      <c r="J796">
        <f>VLOOKUP(datos_transformados[[#This Row],[Estado_Reserva]],pesosNumer!$B$3:$C$15,2,0)</f>
        <v>-1</v>
      </c>
      <c r="K796">
        <f>VLOOKUP(datos_transformados[[#This Row],[Estacionalidad]],pesosNumer!$B$3:$C$16,2,0)</f>
        <v>0</v>
      </c>
      <c r="L796">
        <f>VLOOKUP(datos_transformados[[#This Row],[Cancelacion_reserva]],pesosNumer!$B$3:$C$16,2,0)</f>
        <v>0</v>
      </c>
      <c r="M796">
        <v>5</v>
      </c>
      <c r="N796" s="15">
        <v>428.62333333333328</v>
      </c>
      <c r="O796" s="4">
        <v>91.847857142857137</v>
      </c>
    </row>
    <row r="797" spans="1:15" x14ac:dyDescent="0.25">
      <c r="A797">
        <v>49</v>
      </c>
      <c r="B797">
        <v>54</v>
      </c>
      <c r="C797">
        <v>11</v>
      </c>
      <c r="D797">
        <v>1</v>
      </c>
      <c r="E797" s="19">
        <f>VLOOKUP(datos_transformados[[#This Row],[Tipo_Paquete]],pesosNumer!$B$3:$C$6,2,0)</f>
        <v>3</v>
      </c>
      <c r="F797" s="4">
        <v>1004.11</v>
      </c>
      <c r="G797">
        <f>VLOOKUP(datos_transformados[[#This Row],[Clase_Vuelo]],pesosNumer!$B$3:$C$9,2,0)</f>
        <v>1</v>
      </c>
      <c r="H797">
        <v>10</v>
      </c>
      <c r="I797">
        <f>VLOOKUP(datos_transformados[[#This Row],[Promocion_Aplicada]],pesosNumer!$B$3:$C$11,2,0)</f>
        <v>1</v>
      </c>
      <c r="J797">
        <f>VLOOKUP(datos_transformados[[#This Row],[Estado_Reserva]],pesosNumer!$B$3:$C$15,2,0)</f>
        <v>-1</v>
      </c>
      <c r="K797">
        <f>VLOOKUP(datos_transformados[[#This Row],[Estacionalidad]],pesosNumer!$B$3:$C$16,2,0)</f>
        <v>0</v>
      </c>
      <c r="L797">
        <f>VLOOKUP(datos_transformados[[#This Row],[Cancelacion_reserva]],pesosNumer!$B$3:$C$16,2,0)</f>
        <v>0</v>
      </c>
      <c r="M797">
        <v>2</v>
      </c>
      <c r="N797" s="15">
        <v>1004.11</v>
      </c>
      <c r="O797" s="4">
        <v>91.282727272727271</v>
      </c>
    </row>
    <row r="798" spans="1:15" x14ac:dyDescent="0.25">
      <c r="A798">
        <v>31</v>
      </c>
      <c r="B798">
        <v>209</v>
      </c>
      <c r="C798">
        <v>9</v>
      </c>
      <c r="D798">
        <v>2</v>
      </c>
      <c r="E798" s="19">
        <f>VLOOKUP(datos_transformados[[#This Row],[Tipo_Paquete]],pesosNumer!$B$3:$C$6,2,0)</f>
        <v>1</v>
      </c>
      <c r="F798" s="4">
        <v>1853.4</v>
      </c>
      <c r="G798">
        <f>VLOOKUP(datos_transformados[[#This Row],[Clase_Vuelo]],pesosNumer!$B$3:$C$9,2,0)</f>
        <v>1</v>
      </c>
      <c r="H798">
        <v>8</v>
      </c>
      <c r="I798">
        <f>VLOOKUP(datos_transformados[[#This Row],[Promocion_Aplicada]],pesosNumer!$B$3:$C$11,2,0)</f>
        <v>1</v>
      </c>
      <c r="J798">
        <f>VLOOKUP(datos_transformados[[#This Row],[Estado_Reserva]],pesosNumer!$B$3:$C$15,2,0)</f>
        <v>0</v>
      </c>
      <c r="K798">
        <f>VLOOKUP(datos_transformados[[#This Row],[Estacionalidad]],pesosNumer!$B$3:$C$16,2,0)</f>
        <v>1</v>
      </c>
      <c r="L798">
        <f>VLOOKUP(datos_transformados[[#This Row],[Cancelacion_reserva]],pesosNumer!$B$3:$C$16,2,0)</f>
        <v>1</v>
      </c>
      <c r="M798">
        <v>4</v>
      </c>
      <c r="N798" s="15">
        <v>926.7</v>
      </c>
      <c r="O798" s="4">
        <v>205.93333333333334</v>
      </c>
    </row>
    <row r="799" spans="1:15" x14ac:dyDescent="0.25">
      <c r="A799">
        <v>44</v>
      </c>
      <c r="B799">
        <v>55</v>
      </c>
      <c r="C799">
        <v>1</v>
      </c>
      <c r="D799">
        <v>4</v>
      </c>
      <c r="E799" s="19">
        <f>VLOOKUP(datos_transformados[[#This Row],[Tipo_Paquete]],pesosNumer!$B$3:$C$6,2,0)</f>
        <v>2</v>
      </c>
      <c r="F799" s="4">
        <v>435.65</v>
      </c>
      <c r="G799">
        <f>VLOOKUP(datos_transformados[[#This Row],[Clase_Vuelo]],pesosNumer!$B$3:$C$9,2,0)</f>
        <v>2</v>
      </c>
      <c r="H799">
        <v>0</v>
      </c>
      <c r="I799">
        <f>VLOOKUP(datos_transformados[[#This Row],[Promocion_Aplicada]],pesosNumer!$B$3:$C$11,2,0)</f>
        <v>0</v>
      </c>
      <c r="J799">
        <f>VLOOKUP(datos_transformados[[#This Row],[Estado_Reserva]],pesosNumer!$B$3:$C$15,2,0)</f>
        <v>1</v>
      </c>
      <c r="K799">
        <f>VLOOKUP(datos_transformados[[#This Row],[Estacionalidad]],pesosNumer!$B$3:$C$16,2,0)</f>
        <v>1</v>
      </c>
      <c r="L799">
        <f>VLOOKUP(datos_transformados[[#This Row],[Cancelacion_reserva]],pesosNumer!$B$3:$C$16,2,0)</f>
        <v>0</v>
      </c>
      <c r="M799">
        <v>1</v>
      </c>
      <c r="N799" s="15">
        <v>108.91249999999999</v>
      </c>
      <c r="O799" s="4">
        <v>435.65</v>
      </c>
    </row>
    <row r="800" spans="1:15" x14ac:dyDescent="0.25">
      <c r="A800">
        <v>31</v>
      </c>
      <c r="B800">
        <v>40</v>
      </c>
      <c r="C800">
        <v>6</v>
      </c>
      <c r="D800">
        <v>1</v>
      </c>
      <c r="E800" s="19">
        <f>VLOOKUP(datos_transformados[[#This Row],[Tipo_Paquete]],pesosNumer!$B$3:$C$6,2,0)</f>
        <v>3</v>
      </c>
      <c r="F800" s="4">
        <v>840.84</v>
      </c>
      <c r="G800">
        <f>VLOOKUP(datos_transformados[[#This Row],[Clase_Vuelo]],pesosNumer!$B$3:$C$9,2,0)</f>
        <v>3</v>
      </c>
      <c r="H800">
        <v>5</v>
      </c>
      <c r="I800">
        <f>VLOOKUP(datos_transformados[[#This Row],[Promocion_Aplicada]],pesosNumer!$B$3:$C$11,2,0)</f>
        <v>1</v>
      </c>
      <c r="J800">
        <f>VLOOKUP(datos_transformados[[#This Row],[Estado_Reserva]],pesosNumer!$B$3:$C$15,2,0)</f>
        <v>-1</v>
      </c>
      <c r="K800">
        <f>VLOOKUP(datos_transformados[[#This Row],[Estacionalidad]],pesosNumer!$B$3:$C$16,2,0)</f>
        <v>1</v>
      </c>
      <c r="L800">
        <f>VLOOKUP(datos_transformados[[#This Row],[Cancelacion_reserva]],pesosNumer!$B$3:$C$16,2,0)</f>
        <v>1</v>
      </c>
      <c r="M800">
        <v>1</v>
      </c>
      <c r="N800" s="15">
        <v>840.84</v>
      </c>
      <c r="O800" s="4">
        <v>140.14000000000001</v>
      </c>
    </row>
    <row r="801" spans="1:15" x14ac:dyDescent="0.25">
      <c r="A801">
        <v>55</v>
      </c>
      <c r="B801">
        <v>187</v>
      </c>
      <c r="C801">
        <v>4</v>
      </c>
      <c r="D801">
        <v>1</v>
      </c>
      <c r="E801" s="19">
        <f>VLOOKUP(datos_transformados[[#This Row],[Tipo_Paquete]],pesosNumer!$B$3:$C$6,2,0)</f>
        <v>2</v>
      </c>
      <c r="F801" s="4">
        <v>1743.05</v>
      </c>
      <c r="G801">
        <f>VLOOKUP(datos_transformados[[#This Row],[Clase_Vuelo]],pesosNumer!$B$3:$C$9,2,0)</f>
        <v>1</v>
      </c>
      <c r="H801">
        <v>3</v>
      </c>
      <c r="I801">
        <f>VLOOKUP(datos_transformados[[#This Row],[Promocion_Aplicada]],pesosNumer!$B$3:$C$11,2,0)</f>
        <v>1</v>
      </c>
      <c r="J801">
        <f>VLOOKUP(datos_transformados[[#This Row],[Estado_Reserva]],pesosNumer!$B$3:$C$15,2,0)</f>
        <v>-1</v>
      </c>
      <c r="K801">
        <f>VLOOKUP(datos_transformados[[#This Row],[Estacionalidad]],pesosNumer!$B$3:$C$16,2,0)</f>
        <v>1</v>
      </c>
      <c r="L801">
        <f>VLOOKUP(datos_transformados[[#This Row],[Cancelacion_reserva]],pesosNumer!$B$3:$C$16,2,0)</f>
        <v>1</v>
      </c>
      <c r="M801">
        <v>5</v>
      </c>
      <c r="N801" s="15">
        <v>1743.05</v>
      </c>
      <c r="O801" s="4">
        <v>435.76249999999999</v>
      </c>
    </row>
    <row r="802" spans="1:15" x14ac:dyDescent="0.25">
      <c r="A802">
        <v>39</v>
      </c>
      <c r="B802">
        <v>258</v>
      </c>
      <c r="C802">
        <v>6</v>
      </c>
      <c r="D802">
        <v>3</v>
      </c>
      <c r="E802" s="19">
        <f>VLOOKUP(datos_transformados[[#This Row],[Tipo_Paquete]],pesosNumer!$B$3:$C$6,2,0)</f>
        <v>2</v>
      </c>
      <c r="F802" s="4">
        <v>1211.25</v>
      </c>
      <c r="G802">
        <f>VLOOKUP(datos_transformados[[#This Row],[Clase_Vuelo]],pesosNumer!$B$3:$C$9,2,0)</f>
        <v>3</v>
      </c>
      <c r="H802">
        <v>5</v>
      </c>
      <c r="I802">
        <f>VLOOKUP(datos_transformados[[#This Row],[Promocion_Aplicada]],pesosNumer!$B$3:$C$11,2,0)</f>
        <v>0</v>
      </c>
      <c r="J802">
        <f>VLOOKUP(datos_transformados[[#This Row],[Estado_Reserva]],pesosNumer!$B$3:$C$15,2,0)</f>
        <v>-1</v>
      </c>
      <c r="K802">
        <f>VLOOKUP(datos_transformados[[#This Row],[Estacionalidad]],pesosNumer!$B$3:$C$16,2,0)</f>
        <v>0</v>
      </c>
      <c r="L802">
        <f>VLOOKUP(datos_transformados[[#This Row],[Cancelacion_reserva]],pesosNumer!$B$3:$C$16,2,0)</f>
        <v>1</v>
      </c>
      <c r="M802">
        <v>1</v>
      </c>
      <c r="N802" s="15">
        <v>403.75</v>
      </c>
      <c r="O802" s="4">
        <v>201.875</v>
      </c>
    </row>
    <row r="803" spans="1:15" x14ac:dyDescent="0.25">
      <c r="A803">
        <v>56</v>
      </c>
      <c r="B803">
        <v>0</v>
      </c>
      <c r="C803">
        <v>11</v>
      </c>
      <c r="D803">
        <v>4</v>
      </c>
      <c r="E803" s="19">
        <f>VLOOKUP(datos_transformados[[#This Row],[Tipo_Paquete]],pesosNumer!$B$3:$C$6,2,0)</f>
        <v>3</v>
      </c>
      <c r="F803" s="4">
        <v>1838.08</v>
      </c>
      <c r="G803">
        <f>VLOOKUP(datos_transformados[[#This Row],[Clase_Vuelo]],pesosNumer!$B$3:$C$9,2,0)</f>
        <v>1</v>
      </c>
      <c r="H803">
        <v>10</v>
      </c>
      <c r="I803">
        <f>VLOOKUP(datos_transformados[[#This Row],[Promocion_Aplicada]],pesosNumer!$B$3:$C$11,2,0)</f>
        <v>1</v>
      </c>
      <c r="J803">
        <f>VLOOKUP(datos_transformados[[#This Row],[Estado_Reserva]],pesosNumer!$B$3:$C$15,2,0)</f>
        <v>0</v>
      </c>
      <c r="K803">
        <f>VLOOKUP(datos_transformados[[#This Row],[Estacionalidad]],pesosNumer!$B$3:$C$16,2,0)</f>
        <v>1</v>
      </c>
      <c r="L803">
        <f>VLOOKUP(datos_transformados[[#This Row],[Cancelacion_reserva]],pesosNumer!$B$3:$C$16,2,0)</f>
        <v>0</v>
      </c>
      <c r="M803">
        <v>5</v>
      </c>
      <c r="N803" s="15">
        <v>459.52</v>
      </c>
      <c r="O803" s="4">
        <v>167.09818181818181</v>
      </c>
    </row>
    <row r="804" spans="1:15" x14ac:dyDescent="0.25">
      <c r="A804">
        <v>31</v>
      </c>
      <c r="B804">
        <v>145</v>
      </c>
      <c r="C804">
        <v>10</v>
      </c>
      <c r="D804">
        <v>1</v>
      </c>
      <c r="E804" s="19">
        <f>VLOOKUP(datos_transformados[[#This Row],[Tipo_Paquete]],pesosNumer!$B$3:$C$6,2,0)</f>
        <v>1</v>
      </c>
      <c r="F804" s="4">
        <v>1398.95</v>
      </c>
      <c r="G804">
        <f>VLOOKUP(datos_transformados[[#This Row],[Clase_Vuelo]],pesosNumer!$B$3:$C$9,2,0)</f>
        <v>2</v>
      </c>
      <c r="H804">
        <v>9</v>
      </c>
      <c r="I804">
        <f>VLOOKUP(datos_transformados[[#This Row],[Promocion_Aplicada]],pesosNumer!$B$3:$C$11,2,0)</f>
        <v>1</v>
      </c>
      <c r="J804">
        <f>VLOOKUP(datos_transformados[[#This Row],[Estado_Reserva]],pesosNumer!$B$3:$C$15,2,0)</f>
        <v>0</v>
      </c>
      <c r="K804">
        <f>VLOOKUP(datos_transformados[[#This Row],[Estacionalidad]],pesosNumer!$B$3:$C$16,2,0)</f>
        <v>0</v>
      </c>
      <c r="L804">
        <f>VLOOKUP(datos_transformados[[#This Row],[Cancelacion_reserva]],pesosNumer!$B$3:$C$16,2,0)</f>
        <v>0</v>
      </c>
      <c r="M804">
        <v>2</v>
      </c>
      <c r="N804" s="15">
        <v>1398.95</v>
      </c>
      <c r="O804" s="4">
        <v>139.89500000000001</v>
      </c>
    </row>
    <row r="805" spans="1:15" x14ac:dyDescent="0.25">
      <c r="A805">
        <v>47</v>
      </c>
      <c r="B805">
        <v>270</v>
      </c>
      <c r="C805">
        <v>3</v>
      </c>
      <c r="D805">
        <v>4</v>
      </c>
      <c r="E805" s="19">
        <f>VLOOKUP(datos_transformados[[#This Row],[Tipo_Paquete]],pesosNumer!$B$3:$C$6,2,0)</f>
        <v>2</v>
      </c>
      <c r="F805" s="4">
        <v>1640.42</v>
      </c>
      <c r="G805">
        <f>VLOOKUP(datos_transformados[[#This Row],[Clase_Vuelo]],pesosNumer!$B$3:$C$9,2,0)</f>
        <v>3</v>
      </c>
      <c r="H805">
        <v>2</v>
      </c>
      <c r="I805">
        <f>VLOOKUP(datos_transformados[[#This Row],[Promocion_Aplicada]],pesosNumer!$B$3:$C$11,2,0)</f>
        <v>1</v>
      </c>
      <c r="J805">
        <f>VLOOKUP(datos_transformados[[#This Row],[Estado_Reserva]],pesosNumer!$B$3:$C$15,2,0)</f>
        <v>0</v>
      </c>
      <c r="K805">
        <f>VLOOKUP(datos_transformados[[#This Row],[Estacionalidad]],pesosNumer!$B$3:$C$16,2,0)</f>
        <v>1</v>
      </c>
      <c r="L805">
        <f>VLOOKUP(datos_transformados[[#This Row],[Cancelacion_reserva]],pesosNumer!$B$3:$C$16,2,0)</f>
        <v>0</v>
      </c>
      <c r="M805">
        <v>5</v>
      </c>
      <c r="N805" s="15">
        <v>410.10500000000002</v>
      </c>
      <c r="O805" s="4">
        <v>546.80666666666673</v>
      </c>
    </row>
    <row r="806" spans="1:15" x14ac:dyDescent="0.25">
      <c r="A806">
        <v>23</v>
      </c>
      <c r="B806">
        <v>39</v>
      </c>
      <c r="C806">
        <v>1</v>
      </c>
      <c r="D806">
        <v>1</v>
      </c>
      <c r="E806" s="19">
        <f>VLOOKUP(datos_transformados[[#This Row],[Tipo_Paquete]],pesosNumer!$B$3:$C$6,2,0)</f>
        <v>1</v>
      </c>
      <c r="F806" s="4">
        <v>578.12</v>
      </c>
      <c r="G806">
        <f>VLOOKUP(datos_transformados[[#This Row],[Clase_Vuelo]],pesosNumer!$B$3:$C$9,2,0)</f>
        <v>1</v>
      </c>
      <c r="H806">
        <v>0</v>
      </c>
      <c r="I806">
        <f>VLOOKUP(datos_transformados[[#This Row],[Promocion_Aplicada]],pesosNumer!$B$3:$C$11,2,0)</f>
        <v>0</v>
      </c>
      <c r="J806">
        <f>VLOOKUP(datos_transformados[[#This Row],[Estado_Reserva]],pesosNumer!$B$3:$C$15,2,0)</f>
        <v>0</v>
      </c>
      <c r="K806">
        <f>VLOOKUP(datos_transformados[[#This Row],[Estacionalidad]],pesosNumer!$B$3:$C$16,2,0)</f>
        <v>1</v>
      </c>
      <c r="L806">
        <f>VLOOKUP(datos_transformados[[#This Row],[Cancelacion_reserva]],pesosNumer!$B$3:$C$16,2,0)</f>
        <v>0</v>
      </c>
      <c r="M806">
        <v>4</v>
      </c>
      <c r="N806" s="15">
        <v>578.12</v>
      </c>
      <c r="O806" s="4">
        <v>578.12</v>
      </c>
    </row>
    <row r="807" spans="1:15" x14ac:dyDescent="0.25">
      <c r="A807">
        <v>64</v>
      </c>
      <c r="B807">
        <v>132</v>
      </c>
      <c r="C807">
        <v>4</v>
      </c>
      <c r="D807">
        <v>3</v>
      </c>
      <c r="E807" s="19">
        <f>VLOOKUP(datos_transformados[[#This Row],[Tipo_Paquete]],pesosNumer!$B$3:$C$6,2,0)</f>
        <v>1</v>
      </c>
      <c r="F807" s="4">
        <v>415.48</v>
      </c>
      <c r="G807">
        <f>VLOOKUP(datos_transformados[[#This Row],[Clase_Vuelo]],pesosNumer!$B$3:$C$9,2,0)</f>
        <v>1</v>
      </c>
      <c r="H807">
        <v>3</v>
      </c>
      <c r="I807">
        <f>VLOOKUP(datos_transformados[[#This Row],[Promocion_Aplicada]],pesosNumer!$B$3:$C$11,2,0)</f>
        <v>0</v>
      </c>
      <c r="J807">
        <f>VLOOKUP(datos_transformados[[#This Row],[Estado_Reserva]],pesosNumer!$B$3:$C$15,2,0)</f>
        <v>0</v>
      </c>
      <c r="K807">
        <f>VLOOKUP(datos_transformados[[#This Row],[Estacionalidad]],pesosNumer!$B$3:$C$16,2,0)</f>
        <v>0</v>
      </c>
      <c r="L807">
        <f>VLOOKUP(datos_transformados[[#This Row],[Cancelacion_reserva]],pesosNumer!$B$3:$C$16,2,0)</f>
        <v>1</v>
      </c>
      <c r="M807">
        <v>5</v>
      </c>
      <c r="N807" s="15">
        <v>138.49333333333334</v>
      </c>
      <c r="O807" s="4">
        <v>103.87</v>
      </c>
    </row>
    <row r="808" spans="1:15" x14ac:dyDescent="0.25">
      <c r="A808">
        <v>55</v>
      </c>
      <c r="B808">
        <v>44</v>
      </c>
      <c r="C808">
        <v>14</v>
      </c>
      <c r="D808">
        <v>1</v>
      </c>
      <c r="E808" s="19">
        <f>VLOOKUP(datos_transformados[[#This Row],[Tipo_Paquete]],pesosNumer!$B$3:$C$6,2,0)</f>
        <v>3</v>
      </c>
      <c r="F808" s="4">
        <v>1623.54</v>
      </c>
      <c r="G808">
        <f>VLOOKUP(datos_transformados[[#This Row],[Clase_Vuelo]],pesosNumer!$B$3:$C$9,2,0)</f>
        <v>1</v>
      </c>
      <c r="H808">
        <v>13</v>
      </c>
      <c r="I808">
        <f>VLOOKUP(datos_transformados[[#This Row],[Promocion_Aplicada]],pesosNumer!$B$3:$C$11,2,0)</f>
        <v>0</v>
      </c>
      <c r="J808">
        <f>VLOOKUP(datos_transformados[[#This Row],[Estado_Reserva]],pesosNumer!$B$3:$C$15,2,0)</f>
        <v>-1</v>
      </c>
      <c r="K808">
        <f>VLOOKUP(datos_transformados[[#This Row],[Estacionalidad]],pesosNumer!$B$3:$C$16,2,0)</f>
        <v>1</v>
      </c>
      <c r="L808">
        <f>VLOOKUP(datos_transformados[[#This Row],[Cancelacion_reserva]],pesosNumer!$B$3:$C$16,2,0)</f>
        <v>0</v>
      </c>
      <c r="M808">
        <v>4</v>
      </c>
      <c r="N808" s="15">
        <v>1623.54</v>
      </c>
      <c r="O808" s="4">
        <v>115.96714285714286</v>
      </c>
    </row>
    <row r="809" spans="1:15" x14ac:dyDescent="0.25">
      <c r="A809">
        <v>56</v>
      </c>
      <c r="B809">
        <v>36</v>
      </c>
      <c r="C809">
        <v>12</v>
      </c>
      <c r="D809">
        <v>3</v>
      </c>
      <c r="E809" s="19">
        <f>VLOOKUP(datos_transformados[[#This Row],[Tipo_Paquete]],pesosNumer!$B$3:$C$6,2,0)</f>
        <v>3</v>
      </c>
      <c r="F809" s="4">
        <v>1613.15</v>
      </c>
      <c r="G809">
        <f>VLOOKUP(datos_transformados[[#This Row],[Clase_Vuelo]],pesosNumer!$B$3:$C$9,2,0)</f>
        <v>1</v>
      </c>
      <c r="H809">
        <v>11</v>
      </c>
      <c r="I809">
        <f>VLOOKUP(datos_transformados[[#This Row],[Promocion_Aplicada]],pesosNumer!$B$3:$C$11,2,0)</f>
        <v>1</v>
      </c>
      <c r="J809">
        <f>VLOOKUP(datos_transformados[[#This Row],[Estado_Reserva]],pesosNumer!$B$3:$C$15,2,0)</f>
        <v>0</v>
      </c>
      <c r="K809">
        <f>VLOOKUP(datos_transformados[[#This Row],[Estacionalidad]],pesosNumer!$B$3:$C$16,2,0)</f>
        <v>1</v>
      </c>
      <c r="L809">
        <f>VLOOKUP(datos_transformados[[#This Row],[Cancelacion_reserva]],pesosNumer!$B$3:$C$16,2,0)</f>
        <v>0</v>
      </c>
      <c r="M809">
        <v>4</v>
      </c>
      <c r="N809" s="15">
        <v>537.7166666666667</v>
      </c>
      <c r="O809" s="4">
        <v>134.42916666666667</v>
      </c>
    </row>
    <row r="810" spans="1:15" x14ac:dyDescent="0.25">
      <c r="A810">
        <v>53</v>
      </c>
      <c r="B810">
        <v>119</v>
      </c>
      <c r="C810">
        <v>4</v>
      </c>
      <c r="D810">
        <v>3</v>
      </c>
      <c r="E810" s="19">
        <f>VLOOKUP(datos_transformados[[#This Row],[Tipo_Paquete]],pesosNumer!$B$3:$C$6,2,0)</f>
        <v>2</v>
      </c>
      <c r="F810" s="4">
        <v>1687.35</v>
      </c>
      <c r="G810">
        <f>VLOOKUP(datos_transformados[[#This Row],[Clase_Vuelo]],pesosNumer!$B$3:$C$9,2,0)</f>
        <v>1</v>
      </c>
      <c r="H810">
        <v>3</v>
      </c>
      <c r="I810">
        <f>VLOOKUP(datos_transformados[[#This Row],[Promocion_Aplicada]],pesosNumer!$B$3:$C$11,2,0)</f>
        <v>1</v>
      </c>
      <c r="J810">
        <f>VLOOKUP(datos_transformados[[#This Row],[Estado_Reserva]],pesosNumer!$B$3:$C$15,2,0)</f>
        <v>-1</v>
      </c>
      <c r="K810">
        <f>VLOOKUP(datos_transformados[[#This Row],[Estacionalidad]],pesosNumer!$B$3:$C$16,2,0)</f>
        <v>1</v>
      </c>
      <c r="L810">
        <f>VLOOKUP(datos_transformados[[#This Row],[Cancelacion_reserva]],pesosNumer!$B$3:$C$16,2,0)</f>
        <v>1</v>
      </c>
      <c r="M810">
        <v>5</v>
      </c>
      <c r="N810" s="15">
        <v>562.44999999999993</v>
      </c>
      <c r="O810" s="4">
        <v>421.83749999999998</v>
      </c>
    </row>
    <row r="811" spans="1:15" x14ac:dyDescent="0.25">
      <c r="A811">
        <v>46</v>
      </c>
      <c r="B811">
        <v>96</v>
      </c>
      <c r="C811">
        <v>12</v>
      </c>
      <c r="D811">
        <v>4</v>
      </c>
      <c r="E811" s="19">
        <f>VLOOKUP(datos_transformados[[#This Row],[Tipo_Paquete]],pesosNumer!$B$3:$C$6,2,0)</f>
        <v>3</v>
      </c>
      <c r="F811" s="4">
        <v>1031.9100000000001</v>
      </c>
      <c r="G811">
        <f>VLOOKUP(datos_transformados[[#This Row],[Clase_Vuelo]],pesosNumer!$B$3:$C$9,2,0)</f>
        <v>1</v>
      </c>
      <c r="H811">
        <v>11</v>
      </c>
      <c r="I811">
        <f>VLOOKUP(datos_transformados[[#This Row],[Promocion_Aplicada]],pesosNumer!$B$3:$C$11,2,0)</f>
        <v>0</v>
      </c>
      <c r="J811">
        <f>VLOOKUP(datos_transformados[[#This Row],[Estado_Reserva]],pesosNumer!$B$3:$C$15,2,0)</f>
        <v>1</v>
      </c>
      <c r="K811">
        <f>VLOOKUP(datos_transformados[[#This Row],[Estacionalidad]],pesosNumer!$B$3:$C$16,2,0)</f>
        <v>0</v>
      </c>
      <c r="L811">
        <f>VLOOKUP(datos_transformados[[#This Row],[Cancelacion_reserva]],pesosNumer!$B$3:$C$16,2,0)</f>
        <v>0</v>
      </c>
      <c r="M811">
        <v>5</v>
      </c>
      <c r="N811" s="15">
        <v>257.97750000000002</v>
      </c>
      <c r="O811" s="4">
        <v>85.992500000000007</v>
      </c>
    </row>
    <row r="812" spans="1:15" x14ac:dyDescent="0.25">
      <c r="A812">
        <v>41</v>
      </c>
      <c r="B812">
        <v>78</v>
      </c>
      <c r="C812">
        <v>11</v>
      </c>
      <c r="D812">
        <v>1</v>
      </c>
      <c r="E812" s="19">
        <f>VLOOKUP(datos_transformados[[#This Row],[Tipo_Paquete]],pesosNumer!$B$3:$C$6,2,0)</f>
        <v>2</v>
      </c>
      <c r="F812" s="4">
        <v>772.65</v>
      </c>
      <c r="G812">
        <f>VLOOKUP(datos_transformados[[#This Row],[Clase_Vuelo]],pesosNumer!$B$3:$C$9,2,0)</f>
        <v>2</v>
      </c>
      <c r="H812">
        <v>10</v>
      </c>
      <c r="I812">
        <f>VLOOKUP(datos_transformados[[#This Row],[Promocion_Aplicada]],pesosNumer!$B$3:$C$11,2,0)</f>
        <v>1</v>
      </c>
      <c r="J812">
        <f>VLOOKUP(datos_transformados[[#This Row],[Estado_Reserva]],pesosNumer!$B$3:$C$15,2,0)</f>
        <v>-1</v>
      </c>
      <c r="K812">
        <f>VLOOKUP(datos_transformados[[#This Row],[Estacionalidad]],pesosNumer!$B$3:$C$16,2,0)</f>
        <v>0</v>
      </c>
      <c r="L812">
        <f>VLOOKUP(datos_transformados[[#This Row],[Cancelacion_reserva]],pesosNumer!$B$3:$C$16,2,0)</f>
        <v>0</v>
      </c>
      <c r="M812">
        <v>4</v>
      </c>
      <c r="N812" s="15">
        <v>772.65</v>
      </c>
      <c r="O812" s="4">
        <v>70.240909090909085</v>
      </c>
    </row>
    <row r="813" spans="1:15" x14ac:dyDescent="0.25">
      <c r="A813">
        <v>62</v>
      </c>
      <c r="B813">
        <v>3</v>
      </c>
      <c r="C813">
        <v>2</v>
      </c>
      <c r="D813">
        <v>4</v>
      </c>
      <c r="E813" s="19">
        <f>VLOOKUP(datos_transformados[[#This Row],[Tipo_Paquete]],pesosNumer!$B$3:$C$6,2,0)</f>
        <v>2</v>
      </c>
      <c r="F813" s="4">
        <v>196.34</v>
      </c>
      <c r="G813">
        <f>VLOOKUP(datos_transformados[[#This Row],[Clase_Vuelo]],pesosNumer!$B$3:$C$9,2,0)</f>
        <v>2</v>
      </c>
      <c r="H813">
        <v>1</v>
      </c>
      <c r="I813">
        <f>VLOOKUP(datos_transformados[[#This Row],[Promocion_Aplicada]],pesosNumer!$B$3:$C$11,2,0)</f>
        <v>0</v>
      </c>
      <c r="J813">
        <f>VLOOKUP(datos_transformados[[#This Row],[Estado_Reserva]],pesosNumer!$B$3:$C$15,2,0)</f>
        <v>0</v>
      </c>
      <c r="K813">
        <f>VLOOKUP(datos_transformados[[#This Row],[Estacionalidad]],pesosNumer!$B$3:$C$16,2,0)</f>
        <v>1</v>
      </c>
      <c r="L813">
        <f>VLOOKUP(datos_transformados[[#This Row],[Cancelacion_reserva]],pesosNumer!$B$3:$C$16,2,0)</f>
        <v>1</v>
      </c>
      <c r="M813">
        <v>3</v>
      </c>
      <c r="N813" s="15">
        <v>49.085000000000001</v>
      </c>
      <c r="O813" s="4">
        <v>98.17</v>
      </c>
    </row>
    <row r="814" spans="1:15" x14ac:dyDescent="0.25">
      <c r="A814">
        <v>51</v>
      </c>
      <c r="B814">
        <v>269</v>
      </c>
      <c r="C814">
        <v>13</v>
      </c>
      <c r="D814">
        <v>2</v>
      </c>
      <c r="E814" s="19">
        <f>VLOOKUP(datos_transformados[[#This Row],[Tipo_Paquete]],pesosNumer!$B$3:$C$6,2,0)</f>
        <v>1</v>
      </c>
      <c r="F814" s="4">
        <v>343.02</v>
      </c>
      <c r="G814">
        <f>VLOOKUP(datos_transformados[[#This Row],[Clase_Vuelo]],pesosNumer!$B$3:$C$9,2,0)</f>
        <v>2</v>
      </c>
      <c r="H814">
        <v>12</v>
      </c>
      <c r="I814">
        <f>VLOOKUP(datos_transformados[[#This Row],[Promocion_Aplicada]],pesosNumer!$B$3:$C$11,2,0)</f>
        <v>0</v>
      </c>
      <c r="J814">
        <f>VLOOKUP(datos_transformados[[#This Row],[Estado_Reserva]],pesosNumer!$B$3:$C$15,2,0)</f>
        <v>1</v>
      </c>
      <c r="K814">
        <f>VLOOKUP(datos_transformados[[#This Row],[Estacionalidad]],pesosNumer!$B$3:$C$16,2,0)</f>
        <v>0</v>
      </c>
      <c r="L814">
        <f>VLOOKUP(datos_transformados[[#This Row],[Cancelacion_reserva]],pesosNumer!$B$3:$C$16,2,0)</f>
        <v>1</v>
      </c>
      <c r="M814">
        <v>5</v>
      </c>
      <c r="N814" s="15">
        <v>171.51</v>
      </c>
      <c r="O814" s="4">
        <v>26.386153846153846</v>
      </c>
    </row>
    <row r="815" spans="1:15" x14ac:dyDescent="0.25">
      <c r="A815">
        <v>50</v>
      </c>
      <c r="B815">
        <v>27</v>
      </c>
      <c r="C815">
        <v>14</v>
      </c>
      <c r="D815">
        <v>1</v>
      </c>
      <c r="E815" s="19">
        <f>VLOOKUP(datos_transformados[[#This Row],[Tipo_Paquete]],pesosNumer!$B$3:$C$6,2,0)</f>
        <v>2</v>
      </c>
      <c r="F815" s="4">
        <v>1270.4100000000001</v>
      </c>
      <c r="G815">
        <f>VLOOKUP(datos_transformados[[#This Row],[Clase_Vuelo]],pesosNumer!$B$3:$C$9,2,0)</f>
        <v>2</v>
      </c>
      <c r="H815">
        <v>13</v>
      </c>
      <c r="I815">
        <f>VLOOKUP(datos_transformados[[#This Row],[Promocion_Aplicada]],pesosNumer!$B$3:$C$11,2,0)</f>
        <v>0</v>
      </c>
      <c r="J815">
        <f>VLOOKUP(datos_transformados[[#This Row],[Estado_Reserva]],pesosNumer!$B$3:$C$15,2,0)</f>
        <v>0</v>
      </c>
      <c r="K815">
        <f>VLOOKUP(datos_transformados[[#This Row],[Estacionalidad]],pesosNumer!$B$3:$C$16,2,0)</f>
        <v>0</v>
      </c>
      <c r="L815">
        <f>VLOOKUP(datos_transformados[[#This Row],[Cancelacion_reserva]],pesosNumer!$B$3:$C$16,2,0)</f>
        <v>0</v>
      </c>
      <c r="M815">
        <v>1</v>
      </c>
      <c r="N815" s="15">
        <v>1270.4100000000001</v>
      </c>
      <c r="O815" s="4">
        <v>90.743571428571428</v>
      </c>
    </row>
    <row r="816" spans="1:15" x14ac:dyDescent="0.25">
      <c r="A816">
        <v>26</v>
      </c>
      <c r="B816">
        <v>132</v>
      </c>
      <c r="C816">
        <v>3</v>
      </c>
      <c r="D816">
        <v>1</v>
      </c>
      <c r="E816" s="19">
        <f>VLOOKUP(datos_transformados[[#This Row],[Tipo_Paquete]],pesosNumer!$B$3:$C$6,2,0)</f>
        <v>1</v>
      </c>
      <c r="F816" s="4">
        <v>881.55</v>
      </c>
      <c r="G816">
        <f>VLOOKUP(datos_transformados[[#This Row],[Clase_Vuelo]],pesosNumer!$B$3:$C$9,2,0)</f>
        <v>1</v>
      </c>
      <c r="H816">
        <v>2</v>
      </c>
      <c r="I816">
        <f>VLOOKUP(datos_transformados[[#This Row],[Promocion_Aplicada]],pesosNumer!$B$3:$C$11,2,0)</f>
        <v>1</v>
      </c>
      <c r="J816">
        <f>VLOOKUP(datos_transformados[[#This Row],[Estado_Reserva]],pesosNumer!$B$3:$C$15,2,0)</f>
        <v>0</v>
      </c>
      <c r="K816">
        <f>VLOOKUP(datos_transformados[[#This Row],[Estacionalidad]],pesosNumer!$B$3:$C$16,2,0)</f>
        <v>0</v>
      </c>
      <c r="L816">
        <f>VLOOKUP(datos_transformados[[#This Row],[Cancelacion_reserva]],pesosNumer!$B$3:$C$16,2,0)</f>
        <v>1</v>
      </c>
      <c r="M816">
        <v>5</v>
      </c>
      <c r="N816" s="15">
        <v>881.55</v>
      </c>
      <c r="O816" s="4">
        <v>293.84999999999997</v>
      </c>
    </row>
    <row r="817" spans="1:15" x14ac:dyDescent="0.25">
      <c r="A817">
        <v>46</v>
      </c>
      <c r="B817">
        <v>12</v>
      </c>
      <c r="C817">
        <v>9</v>
      </c>
      <c r="D817">
        <v>1</v>
      </c>
      <c r="E817" s="19">
        <f>VLOOKUP(datos_transformados[[#This Row],[Tipo_Paquete]],pesosNumer!$B$3:$C$6,2,0)</f>
        <v>2</v>
      </c>
      <c r="F817" s="4">
        <v>1710.81</v>
      </c>
      <c r="G817">
        <f>VLOOKUP(datos_transformados[[#This Row],[Clase_Vuelo]],pesosNumer!$B$3:$C$9,2,0)</f>
        <v>3</v>
      </c>
      <c r="H817">
        <v>8</v>
      </c>
      <c r="I817">
        <f>VLOOKUP(datos_transformados[[#This Row],[Promocion_Aplicada]],pesosNumer!$B$3:$C$11,2,0)</f>
        <v>1</v>
      </c>
      <c r="J817">
        <f>VLOOKUP(datos_transformados[[#This Row],[Estado_Reserva]],pesosNumer!$B$3:$C$15,2,0)</f>
        <v>0</v>
      </c>
      <c r="K817">
        <f>VLOOKUP(datos_transformados[[#This Row],[Estacionalidad]],pesosNumer!$B$3:$C$16,2,0)</f>
        <v>0</v>
      </c>
      <c r="L817">
        <f>VLOOKUP(datos_transformados[[#This Row],[Cancelacion_reserva]],pesosNumer!$B$3:$C$16,2,0)</f>
        <v>1</v>
      </c>
      <c r="M817">
        <v>3</v>
      </c>
      <c r="N817" s="15">
        <v>1710.81</v>
      </c>
      <c r="O817" s="4">
        <v>190.09</v>
      </c>
    </row>
    <row r="818" spans="1:15" x14ac:dyDescent="0.25">
      <c r="A818">
        <v>29</v>
      </c>
      <c r="B818">
        <v>225</v>
      </c>
      <c r="C818">
        <v>2</v>
      </c>
      <c r="D818">
        <v>1</v>
      </c>
      <c r="E818" s="19">
        <f>VLOOKUP(datos_transformados[[#This Row],[Tipo_Paquete]],pesosNumer!$B$3:$C$6,2,0)</f>
        <v>1</v>
      </c>
      <c r="F818" s="4">
        <v>1160.3399999999999</v>
      </c>
      <c r="G818">
        <f>VLOOKUP(datos_transformados[[#This Row],[Clase_Vuelo]],pesosNumer!$B$3:$C$9,2,0)</f>
        <v>2</v>
      </c>
      <c r="H818">
        <v>1</v>
      </c>
      <c r="I818">
        <f>VLOOKUP(datos_transformados[[#This Row],[Promocion_Aplicada]],pesosNumer!$B$3:$C$11,2,0)</f>
        <v>0</v>
      </c>
      <c r="J818">
        <f>VLOOKUP(datos_transformados[[#This Row],[Estado_Reserva]],pesosNumer!$B$3:$C$15,2,0)</f>
        <v>-1</v>
      </c>
      <c r="K818">
        <f>VLOOKUP(datos_transformados[[#This Row],[Estacionalidad]],pesosNumer!$B$3:$C$16,2,0)</f>
        <v>0</v>
      </c>
      <c r="L818">
        <f>VLOOKUP(datos_transformados[[#This Row],[Cancelacion_reserva]],pesosNumer!$B$3:$C$16,2,0)</f>
        <v>1</v>
      </c>
      <c r="M818">
        <v>3</v>
      </c>
      <c r="N818" s="15">
        <v>1160.3399999999999</v>
      </c>
      <c r="O818" s="4">
        <v>580.16999999999996</v>
      </c>
    </row>
    <row r="819" spans="1:15" x14ac:dyDescent="0.25">
      <c r="A819">
        <v>26</v>
      </c>
      <c r="B819">
        <v>304</v>
      </c>
      <c r="C819">
        <v>12</v>
      </c>
      <c r="D819">
        <v>2</v>
      </c>
      <c r="E819" s="19">
        <f>VLOOKUP(datos_transformados[[#This Row],[Tipo_Paquete]],pesosNumer!$B$3:$C$6,2,0)</f>
        <v>1</v>
      </c>
      <c r="F819" s="4">
        <v>670.36</v>
      </c>
      <c r="G819">
        <f>VLOOKUP(datos_transformados[[#This Row],[Clase_Vuelo]],pesosNumer!$B$3:$C$9,2,0)</f>
        <v>3</v>
      </c>
      <c r="H819">
        <v>11</v>
      </c>
      <c r="I819">
        <f>VLOOKUP(datos_transformados[[#This Row],[Promocion_Aplicada]],pesosNumer!$B$3:$C$11,2,0)</f>
        <v>1</v>
      </c>
      <c r="J819">
        <f>VLOOKUP(datos_transformados[[#This Row],[Estado_Reserva]],pesosNumer!$B$3:$C$15,2,0)</f>
        <v>-1</v>
      </c>
      <c r="K819">
        <f>VLOOKUP(datos_transformados[[#This Row],[Estacionalidad]],pesosNumer!$B$3:$C$16,2,0)</f>
        <v>1</v>
      </c>
      <c r="L819">
        <f>VLOOKUP(datos_transformados[[#This Row],[Cancelacion_reserva]],pesosNumer!$B$3:$C$16,2,0)</f>
        <v>1</v>
      </c>
      <c r="M819">
        <v>3</v>
      </c>
      <c r="N819" s="15">
        <v>335.18</v>
      </c>
      <c r="O819" s="4">
        <v>55.863333333333337</v>
      </c>
    </row>
    <row r="820" spans="1:15" x14ac:dyDescent="0.25">
      <c r="A820">
        <v>49</v>
      </c>
      <c r="B820">
        <v>57</v>
      </c>
      <c r="C820">
        <v>2</v>
      </c>
      <c r="D820">
        <v>3</v>
      </c>
      <c r="E820" s="19">
        <f>VLOOKUP(datos_transformados[[#This Row],[Tipo_Paquete]],pesosNumer!$B$3:$C$6,2,0)</f>
        <v>1</v>
      </c>
      <c r="F820" s="4">
        <v>1773.87</v>
      </c>
      <c r="G820">
        <f>VLOOKUP(datos_transformados[[#This Row],[Clase_Vuelo]],pesosNumer!$B$3:$C$9,2,0)</f>
        <v>3</v>
      </c>
      <c r="H820">
        <v>1</v>
      </c>
      <c r="I820">
        <f>VLOOKUP(datos_transformados[[#This Row],[Promocion_Aplicada]],pesosNumer!$B$3:$C$11,2,0)</f>
        <v>1</v>
      </c>
      <c r="J820">
        <f>VLOOKUP(datos_transformados[[#This Row],[Estado_Reserva]],pesosNumer!$B$3:$C$15,2,0)</f>
        <v>-1</v>
      </c>
      <c r="K820">
        <f>VLOOKUP(datos_transformados[[#This Row],[Estacionalidad]],pesosNumer!$B$3:$C$16,2,0)</f>
        <v>1</v>
      </c>
      <c r="L820">
        <f>VLOOKUP(datos_transformados[[#This Row],[Cancelacion_reserva]],pesosNumer!$B$3:$C$16,2,0)</f>
        <v>0</v>
      </c>
      <c r="M820">
        <v>3</v>
      </c>
      <c r="N820" s="15">
        <v>591.29</v>
      </c>
      <c r="O820" s="4">
        <v>886.93499999999995</v>
      </c>
    </row>
    <row r="821" spans="1:15" x14ac:dyDescent="0.25">
      <c r="A821">
        <v>62</v>
      </c>
      <c r="B821">
        <v>51</v>
      </c>
      <c r="C821">
        <v>8</v>
      </c>
      <c r="D821">
        <v>1</v>
      </c>
      <c r="E821" s="19">
        <f>VLOOKUP(datos_transformados[[#This Row],[Tipo_Paquete]],pesosNumer!$B$3:$C$6,2,0)</f>
        <v>2</v>
      </c>
      <c r="F821" s="4">
        <v>991.54</v>
      </c>
      <c r="G821">
        <f>VLOOKUP(datos_transformados[[#This Row],[Clase_Vuelo]],pesosNumer!$B$3:$C$9,2,0)</f>
        <v>1</v>
      </c>
      <c r="H821">
        <v>7</v>
      </c>
      <c r="I821">
        <f>VLOOKUP(datos_transformados[[#This Row],[Promocion_Aplicada]],pesosNumer!$B$3:$C$11,2,0)</f>
        <v>1</v>
      </c>
      <c r="J821">
        <f>VLOOKUP(datos_transformados[[#This Row],[Estado_Reserva]],pesosNumer!$B$3:$C$15,2,0)</f>
        <v>0</v>
      </c>
      <c r="K821">
        <f>VLOOKUP(datos_transformados[[#This Row],[Estacionalidad]],pesosNumer!$B$3:$C$16,2,0)</f>
        <v>1</v>
      </c>
      <c r="L821">
        <f>VLOOKUP(datos_transformados[[#This Row],[Cancelacion_reserva]],pesosNumer!$B$3:$C$16,2,0)</f>
        <v>0</v>
      </c>
      <c r="M821">
        <v>4</v>
      </c>
      <c r="N821" s="15">
        <v>991.54</v>
      </c>
      <c r="O821" s="4">
        <v>123.9425</v>
      </c>
    </row>
    <row r="822" spans="1:15" x14ac:dyDescent="0.25">
      <c r="A822">
        <v>40</v>
      </c>
      <c r="B822">
        <v>95</v>
      </c>
      <c r="C822">
        <v>7</v>
      </c>
      <c r="D822">
        <v>3</v>
      </c>
      <c r="E822" s="19">
        <f>VLOOKUP(datos_transformados[[#This Row],[Tipo_Paquete]],pesosNumer!$B$3:$C$6,2,0)</f>
        <v>3</v>
      </c>
      <c r="F822" s="4">
        <v>477.66</v>
      </c>
      <c r="G822">
        <f>VLOOKUP(datos_transformados[[#This Row],[Clase_Vuelo]],pesosNumer!$B$3:$C$9,2,0)</f>
        <v>2</v>
      </c>
      <c r="H822">
        <v>6</v>
      </c>
      <c r="I822">
        <f>VLOOKUP(datos_transformados[[#This Row],[Promocion_Aplicada]],pesosNumer!$B$3:$C$11,2,0)</f>
        <v>0</v>
      </c>
      <c r="J822">
        <f>VLOOKUP(datos_transformados[[#This Row],[Estado_Reserva]],pesosNumer!$B$3:$C$15,2,0)</f>
        <v>-1</v>
      </c>
      <c r="K822">
        <f>VLOOKUP(datos_transformados[[#This Row],[Estacionalidad]],pesosNumer!$B$3:$C$16,2,0)</f>
        <v>1</v>
      </c>
      <c r="L822">
        <f>VLOOKUP(datos_transformados[[#This Row],[Cancelacion_reserva]],pesosNumer!$B$3:$C$16,2,0)</f>
        <v>1</v>
      </c>
      <c r="M822">
        <v>2</v>
      </c>
      <c r="N822" s="15">
        <v>159.22</v>
      </c>
      <c r="O822" s="4">
        <v>68.237142857142857</v>
      </c>
    </row>
    <row r="823" spans="1:15" x14ac:dyDescent="0.25">
      <c r="A823">
        <v>31</v>
      </c>
      <c r="B823">
        <v>205</v>
      </c>
      <c r="C823">
        <v>11</v>
      </c>
      <c r="D823">
        <v>4</v>
      </c>
      <c r="E823" s="19">
        <f>VLOOKUP(datos_transformados[[#This Row],[Tipo_Paquete]],pesosNumer!$B$3:$C$6,2,0)</f>
        <v>3</v>
      </c>
      <c r="F823" s="4">
        <v>1800.4</v>
      </c>
      <c r="G823">
        <f>VLOOKUP(datos_transformados[[#This Row],[Clase_Vuelo]],pesosNumer!$B$3:$C$9,2,0)</f>
        <v>1</v>
      </c>
      <c r="H823">
        <v>10</v>
      </c>
      <c r="I823">
        <f>VLOOKUP(datos_transformados[[#This Row],[Promocion_Aplicada]],pesosNumer!$B$3:$C$11,2,0)</f>
        <v>0</v>
      </c>
      <c r="J823">
        <f>VLOOKUP(datos_transformados[[#This Row],[Estado_Reserva]],pesosNumer!$B$3:$C$15,2,0)</f>
        <v>-1</v>
      </c>
      <c r="K823">
        <f>VLOOKUP(datos_transformados[[#This Row],[Estacionalidad]],pesosNumer!$B$3:$C$16,2,0)</f>
        <v>0</v>
      </c>
      <c r="L823">
        <f>VLOOKUP(datos_transformados[[#This Row],[Cancelacion_reserva]],pesosNumer!$B$3:$C$16,2,0)</f>
        <v>1</v>
      </c>
      <c r="M823">
        <v>2</v>
      </c>
      <c r="N823" s="15">
        <v>450.1</v>
      </c>
      <c r="O823" s="4">
        <v>163.67272727272729</v>
      </c>
    </row>
    <row r="824" spans="1:15" x14ac:dyDescent="0.25">
      <c r="A824">
        <v>38</v>
      </c>
      <c r="B824">
        <v>65</v>
      </c>
      <c r="C824">
        <v>4</v>
      </c>
      <c r="D824">
        <v>4</v>
      </c>
      <c r="E824" s="19">
        <f>VLOOKUP(datos_transformados[[#This Row],[Tipo_Paquete]],pesosNumer!$B$3:$C$6,2,0)</f>
        <v>3</v>
      </c>
      <c r="F824" s="4">
        <v>740.7</v>
      </c>
      <c r="G824">
        <f>VLOOKUP(datos_transformados[[#This Row],[Clase_Vuelo]],pesosNumer!$B$3:$C$9,2,0)</f>
        <v>1</v>
      </c>
      <c r="H824">
        <v>3</v>
      </c>
      <c r="I824">
        <f>VLOOKUP(datos_transformados[[#This Row],[Promocion_Aplicada]],pesosNumer!$B$3:$C$11,2,0)</f>
        <v>0</v>
      </c>
      <c r="J824">
        <f>VLOOKUP(datos_transformados[[#This Row],[Estado_Reserva]],pesosNumer!$B$3:$C$15,2,0)</f>
        <v>0</v>
      </c>
      <c r="K824">
        <f>VLOOKUP(datos_transformados[[#This Row],[Estacionalidad]],pesosNumer!$B$3:$C$16,2,0)</f>
        <v>0</v>
      </c>
      <c r="L824">
        <f>VLOOKUP(datos_transformados[[#This Row],[Cancelacion_reserva]],pesosNumer!$B$3:$C$16,2,0)</f>
        <v>0</v>
      </c>
      <c r="M824">
        <v>4</v>
      </c>
      <c r="N824" s="15">
        <v>185.17500000000001</v>
      </c>
      <c r="O824" s="4">
        <v>185.17500000000001</v>
      </c>
    </row>
    <row r="825" spans="1:15" x14ac:dyDescent="0.25">
      <c r="A825">
        <v>24</v>
      </c>
      <c r="B825">
        <v>210</v>
      </c>
      <c r="C825">
        <v>12</v>
      </c>
      <c r="D825">
        <v>2</v>
      </c>
      <c r="E825" s="19">
        <f>VLOOKUP(datos_transformados[[#This Row],[Tipo_Paquete]],pesosNumer!$B$3:$C$6,2,0)</f>
        <v>1</v>
      </c>
      <c r="F825" s="4">
        <v>925.62</v>
      </c>
      <c r="G825">
        <f>VLOOKUP(datos_transformados[[#This Row],[Clase_Vuelo]],pesosNumer!$B$3:$C$9,2,0)</f>
        <v>2</v>
      </c>
      <c r="H825">
        <v>11</v>
      </c>
      <c r="I825">
        <f>VLOOKUP(datos_transformados[[#This Row],[Promocion_Aplicada]],pesosNumer!$B$3:$C$11,2,0)</f>
        <v>1</v>
      </c>
      <c r="J825">
        <f>VLOOKUP(datos_transformados[[#This Row],[Estado_Reserva]],pesosNumer!$B$3:$C$15,2,0)</f>
        <v>-1</v>
      </c>
      <c r="K825">
        <f>VLOOKUP(datos_transformados[[#This Row],[Estacionalidad]],pesosNumer!$B$3:$C$16,2,0)</f>
        <v>0</v>
      </c>
      <c r="L825">
        <f>VLOOKUP(datos_transformados[[#This Row],[Cancelacion_reserva]],pesosNumer!$B$3:$C$16,2,0)</f>
        <v>1</v>
      </c>
      <c r="M825">
        <v>2</v>
      </c>
      <c r="N825" s="15">
        <v>462.81</v>
      </c>
      <c r="O825" s="4">
        <v>77.135000000000005</v>
      </c>
    </row>
    <row r="826" spans="1:15" x14ac:dyDescent="0.25">
      <c r="A826">
        <v>65</v>
      </c>
      <c r="B826">
        <v>6</v>
      </c>
      <c r="C826">
        <v>2</v>
      </c>
      <c r="D826">
        <v>1</v>
      </c>
      <c r="E826" s="19">
        <f>VLOOKUP(datos_transformados[[#This Row],[Tipo_Paquete]],pesosNumer!$B$3:$C$6,2,0)</f>
        <v>2</v>
      </c>
      <c r="F826" s="4">
        <v>1367.43</v>
      </c>
      <c r="G826">
        <f>VLOOKUP(datos_transformados[[#This Row],[Clase_Vuelo]],pesosNumer!$B$3:$C$9,2,0)</f>
        <v>2</v>
      </c>
      <c r="H826">
        <v>1</v>
      </c>
      <c r="I826">
        <f>VLOOKUP(datos_transformados[[#This Row],[Promocion_Aplicada]],pesosNumer!$B$3:$C$11,2,0)</f>
        <v>1</v>
      </c>
      <c r="J826">
        <f>VLOOKUP(datos_transformados[[#This Row],[Estado_Reserva]],pesosNumer!$B$3:$C$15,2,0)</f>
        <v>-1</v>
      </c>
      <c r="K826">
        <f>VLOOKUP(datos_transformados[[#This Row],[Estacionalidad]],pesosNumer!$B$3:$C$16,2,0)</f>
        <v>0</v>
      </c>
      <c r="L826">
        <f>VLOOKUP(datos_transformados[[#This Row],[Cancelacion_reserva]],pesosNumer!$B$3:$C$16,2,0)</f>
        <v>0</v>
      </c>
      <c r="M826">
        <v>2</v>
      </c>
      <c r="N826" s="15">
        <v>1367.43</v>
      </c>
      <c r="O826" s="4">
        <v>683.71500000000003</v>
      </c>
    </row>
    <row r="827" spans="1:15" x14ac:dyDescent="0.25">
      <c r="A827">
        <v>28</v>
      </c>
      <c r="B827">
        <v>6</v>
      </c>
      <c r="C827">
        <v>14</v>
      </c>
      <c r="D827">
        <v>2</v>
      </c>
      <c r="E827" s="19">
        <f>VLOOKUP(datos_transformados[[#This Row],[Tipo_Paquete]],pesosNumer!$B$3:$C$6,2,0)</f>
        <v>2</v>
      </c>
      <c r="F827" s="4">
        <v>413.11</v>
      </c>
      <c r="G827">
        <f>VLOOKUP(datos_transformados[[#This Row],[Clase_Vuelo]],pesosNumer!$B$3:$C$9,2,0)</f>
        <v>2</v>
      </c>
      <c r="H827">
        <v>13</v>
      </c>
      <c r="I827">
        <f>VLOOKUP(datos_transformados[[#This Row],[Promocion_Aplicada]],pesosNumer!$B$3:$C$11,2,0)</f>
        <v>0</v>
      </c>
      <c r="J827">
        <f>VLOOKUP(datos_transformados[[#This Row],[Estado_Reserva]],pesosNumer!$B$3:$C$15,2,0)</f>
        <v>0</v>
      </c>
      <c r="K827">
        <f>VLOOKUP(datos_transformados[[#This Row],[Estacionalidad]],pesosNumer!$B$3:$C$16,2,0)</f>
        <v>1</v>
      </c>
      <c r="L827">
        <f>VLOOKUP(datos_transformados[[#This Row],[Cancelacion_reserva]],pesosNumer!$B$3:$C$16,2,0)</f>
        <v>0</v>
      </c>
      <c r="M827">
        <v>3</v>
      </c>
      <c r="N827" s="15">
        <v>206.55500000000001</v>
      </c>
      <c r="O827" s="4">
        <v>29.507857142857144</v>
      </c>
    </row>
    <row r="828" spans="1:15" x14ac:dyDescent="0.25">
      <c r="A828">
        <v>35</v>
      </c>
      <c r="B828">
        <v>230</v>
      </c>
      <c r="C828">
        <v>11</v>
      </c>
      <c r="D828">
        <v>1</v>
      </c>
      <c r="E828" s="19">
        <f>VLOOKUP(datos_transformados[[#This Row],[Tipo_Paquete]],pesosNumer!$B$3:$C$6,2,0)</f>
        <v>2</v>
      </c>
      <c r="F828" s="4">
        <v>1234.0999999999999</v>
      </c>
      <c r="G828">
        <f>VLOOKUP(datos_transformados[[#This Row],[Clase_Vuelo]],pesosNumer!$B$3:$C$9,2,0)</f>
        <v>2</v>
      </c>
      <c r="H828">
        <v>10</v>
      </c>
      <c r="I828">
        <f>VLOOKUP(datos_transformados[[#This Row],[Promocion_Aplicada]],pesosNumer!$B$3:$C$11,2,0)</f>
        <v>0</v>
      </c>
      <c r="J828">
        <f>VLOOKUP(datos_transformados[[#This Row],[Estado_Reserva]],pesosNumer!$B$3:$C$15,2,0)</f>
        <v>-1</v>
      </c>
      <c r="K828">
        <f>VLOOKUP(datos_transformados[[#This Row],[Estacionalidad]],pesosNumer!$B$3:$C$16,2,0)</f>
        <v>0</v>
      </c>
      <c r="L828">
        <f>VLOOKUP(datos_transformados[[#This Row],[Cancelacion_reserva]],pesosNumer!$B$3:$C$16,2,0)</f>
        <v>0</v>
      </c>
      <c r="M828">
        <v>5</v>
      </c>
      <c r="N828" s="15">
        <v>1234.0999999999999</v>
      </c>
      <c r="O828" s="4">
        <v>112.19090909090909</v>
      </c>
    </row>
    <row r="829" spans="1:15" x14ac:dyDescent="0.25">
      <c r="A829">
        <v>25</v>
      </c>
      <c r="B829">
        <v>50</v>
      </c>
      <c r="C829">
        <v>7</v>
      </c>
      <c r="D829">
        <v>4</v>
      </c>
      <c r="E829" s="19">
        <f>VLOOKUP(datos_transformados[[#This Row],[Tipo_Paquete]],pesosNumer!$B$3:$C$6,2,0)</f>
        <v>2</v>
      </c>
      <c r="F829" s="4">
        <v>399.59</v>
      </c>
      <c r="G829">
        <f>VLOOKUP(datos_transformados[[#This Row],[Clase_Vuelo]],pesosNumer!$B$3:$C$9,2,0)</f>
        <v>1</v>
      </c>
      <c r="H829">
        <v>6</v>
      </c>
      <c r="I829">
        <f>VLOOKUP(datos_transformados[[#This Row],[Promocion_Aplicada]],pesosNumer!$B$3:$C$11,2,0)</f>
        <v>0</v>
      </c>
      <c r="J829">
        <f>VLOOKUP(datos_transformados[[#This Row],[Estado_Reserva]],pesosNumer!$B$3:$C$15,2,0)</f>
        <v>0</v>
      </c>
      <c r="K829">
        <f>VLOOKUP(datos_transformados[[#This Row],[Estacionalidad]],pesosNumer!$B$3:$C$16,2,0)</f>
        <v>0</v>
      </c>
      <c r="L829">
        <f>VLOOKUP(datos_transformados[[#This Row],[Cancelacion_reserva]],pesosNumer!$B$3:$C$16,2,0)</f>
        <v>0</v>
      </c>
      <c r="M829">
        <v>1</v>
      </c>
      <c r="N829" s="15">
        <v>99.897499999999994</v>
      </c>
      <c r="O829" s="4">
        <v>57.084285714285713</v>
      </c>
    </row>
    <row r="830" spans="1:15" x14ac:dyDescent="0.25">
      <c r="A830">
        <v>36</v>
      </c>
      <c r="B830">
        <v>115</v>
      </c>
      <c r="C830">
        <v>14</v>
      </c>
      <c r="D830">
        <v>1</v>
      </c>
      <c r="E830" s="19">
        <f>VLOOKUP(datos_transformados[[#This Row],[Tipo_Paquete]],pesosNumer!$B$3:$C$6,2,0)</f>
        <v>1</v>
      </c>
      <c r="F830" s="4">
        <v>194.82</v>
      </c>
      <c r="G830">
        <f>VLOOKUP(datos_transformados[[#This Row],[Clase_Vuelo]],pesosNumer!$B$3:$C$9,2,0)</f>
        <v>3</v>
      </c>
      <c r="H830">
        <v>13</v>
      </c>
      <c r="I830">
        <f>VLOOKUP(datos_transformados[[#This Row],[Promocion_Aplicada]],pesosNumer!$B$3:$C$11,2,0)</f>
        <v>0</v>
      </c>
      <c r="J830">
        <f>VLOOKUP(datos_transformados[[#This Row],[Estado_Reserva]],pesosNumer!$B$3:$C$15,2,0)</f>
        <v>-1</v>
      </c>
      <c r="K830">
        <f>VLOOKUP(datos_transformados[[#This Row],[Estacionalidad]],pesosNumer!$B$3:$C$16,2,0)</f>
        <v>0</v>
      </c>
      <c r="L830">
        <f>VLOOKUP(datos_transformados[[#This Row],[Cancelacion_reserva]],pesosNumer!$B$3:$C$16,2,0)</f>
        <v>0</v>
      </c>
      <c r="M830">
        <v>4</v>
      </c>
      <c r="N830" s="15">
        <v>194.82</v>
      </c>
      <c r="O830" s="4">
        <v>13.915714285714285</v>
      </c>
    </row>
    <row r="831" spans="1:15" x14ac:dyDescent="0.25">
      <c r="A831">
        <v>19</v>
      </c>
      <c r="B831">
        <v>51</v>
      </c>
      <c r="C831">
        <v>13</v>
      </c>
      <c r="D831">
        <v>2</v>
      </c>
      <c r="E831" s="19">
        <f>VLOOKUP(datos_transformados[[#This Row],[Tipo_Paquete]],pesosNumer!$B$3:$C$6,2,0)</f>
        <v>1</v>
      </c>
      <c r="F831" s="4">
        <v>850.01</v>
      </c>
      <c r="G831">
        <f>VLOOKUP(datos_transformados[[#This Row],[Clase_Vuelo]],pesosNumer!$B$3:$C$9,2,0)</f>
        <v>1</v>
      </c>
      <c r="H831">
        <v>12</v>
      </c>
      <c r="I831">
        <f>VLOOKUP(datos_transformados[[#This Row],[Promocion_Aplicada]],pesosNumer!$B$3:$C$11,2,0)</f>
        <v>1</v>
      </c>
      <c r="J831">
        <f>VLOOKUP(datos_transformados[[#This Row],[Estado_Reserva]],pesosNumer!$B$3:$C$15,2,0)</f>
        <v>-1</v>
      </c>
      <c r="K831">
        <f>VLOOKUP(datos_transformados[[#This Row],[Estacionalidad]],pesosNumer!$B$3:$C$16,2,0)</f>
        <v>1</v>
      </c>
      <c r="L831">
        <f>VLOOKUP(datos_transformados[[#This Row],[Cancelacion_reserva]],pesosNumer!$B$3:$C$16,2,0)</f>
        <v>1</v>
      </c>
      <c r="M831">
        <v>2</v>
      </c>
      <c r="N831" s="15">
        <v>425.005</v>
      </c>
      <c r="O831" s="4">
        <v>65.385384615384609</v>
      </c>
    </row>
    <row r="832" spans="1:15" x14ac:dyDescent="0.25">
      <c r="A832">
        <v>20</v>
      </c>
      <c r="B832">
        <v>121</v>
      </c>
      <c r="C832">
        <v>13</v>
      </c>
      <c r="D832">
        <v>2</v>
      </c>
      <c r="E832" s="19">
        <f>VLOOKUP(datos_transformados[[#This Row],[Tipo_Paquete]],pesosNumer!$B$3:$C$6,2,0)</f>
        <v>1</v>
      </c>
      <c r="F832" s="4">
        <v>835.22</v>
      </c>
      <c r="G832">
        <f>VLOOKUP(datos_transformados[[#This Row],[Clase_Vuelo]],pesosNumer!$B$3:$C$9,2,0)</f>
        <v>3</v>
      </c>
      <c r="H832">
        <v>12</v>
      </c>
      <c r="I832">
        <f>VLOOKUP(datos_transformados[[#This Row],[Promocion_Aplicada]],pesosNumer!$B$3:$C$11,2,0)</f>
        <v>0</v>
      </c>
      <c r="J832">
        <f>VLOOKUP(datos_transformados[[#This Row],[Estado_Reserva]],pesosNumer!$B$3:$C$15,2,0)</f>
        <v>-1</v>
      </c>
      <c r="K832">
        <f>VLOOKUP(datos_transformados[[#This Row],[Estacionalidad]],pesosNumer!$B$3:$C$16,2,0)</f>
        <v>0</v>
      </c>
      <c r="L832">
        <f>VLOOKUP(datos_transformados[[#This Row],[Cancelacion_reserva]],pesosNumer!$B$3:$C$16,2,0)</f>
        <v>1</v>
      </c>
      <c r="M832">
        <v>1</v>
      </c>
      <c r="N832" s="15">
        <v>417.61</v>
      </c>
      <c r="O832" s="4">
        <v>64.247692307692304</v>
      </c>
    </row>
    <row r="833" spans="1:15" x14ac:dyDescent="0.25">
      <c r="A833">
        <v>41</v>
      </c>
      <c r="B833">
        <v>77</v>
      </c>
      <c r="C833">
        <v>12</v>
      </c>
      <c r="D833">
        <v>3</v>
      </c>
      <c r="E833" s="19">
        <f>VLOOKUP(datos_transformados[[#This Row],[Tipo_Paquete]],pesosNumer!$B$3:$C$6,2,0)</f>
        <v>2</v>
      </c>
      <c r="F833" s="4">
        <v>707.95</v>
      </c>
      <c r="G833">
        <f>VLOOKUP(datos_transformados[[#This Row],[Clase_Vuelo]],pesosNumer!$B$3:$C$9,2,0)</f>
        <v>3</v>
      </c>
      <c r="H833">
        <v>11</v>
      </c>
      <c r="I833">
        <f>VLOOKUP(datos_transformados[[#This Row],[Promocion_Aplicada]],pesosNumer!$B$3:$C$11,2,0)</f>
        <v>1</v>
      </c>
      <c r="J833">
        <f>VLOOKUP(datos_transformados[[#This Row],[Estado_Reserva]],pesosNumer!$B$3:$C$15,2,0)</f>
        <v>-1</v>
      </c>
      <c r="K833">
        <f>VLOOKUP(datos_transformados[[#This Row],[Estacionalidad]],pesosNumer!$B$3:$C$16,2,0)</f>
        <v>0</v>
      </c>
      <c r="L833">
        <f>VLOOKUP(datos_transformados[[#This Row],[Cancelacion_reserva]],pesosNumer!$B$3:$C$16,2,0)</f>
        <v>0</v>
      </c>
      <c r="M833">
        <v>2</v>
      </c>
      <c r="N833" s="15">
        <v>235.98333333333335</v>
      </c>
      <c r="O833" s="4">
        <v>58.995833333333337</v>
      </c>
    </row>
    <row r="834" spans="1:15" x14ac:dyDescent="0.25">
      <c r="A834">
        <v>22</v>
      </c>
      <c r="B834">
        <v>94</v>
      </c>
      <c r="C834">
        <v>2</v>
      </c>
      <c r="D834">
        <v>2</v>
      </c>
      <c r="E834" s="19">
        <f>VLOOKUP(datos_transformados[[#This Row],[Tipo_Paquete]],pesosNumer!$B$3:$C$6,2,0)</f>
        <v>3</v>
      </c>
      <c r="F834" s="4">
        <v>1069.6099999999999</v>
      </c>
      <c r="G834">
        <f>VLOOKUP(datos_transformados[[#This Row],[Clase_Vuelo]],pesosNumer!$B$3:$C$9,2,0)</f>
        <v>1</v>
      </c>
      <c r="H834">
        <v>1</v>
      </c>
      <c r="I834">
        <f>VLOOKUP(datos_transformados[[#This Row],[Promocion_Aplicada]],pesosNumer!$B$3:$C$11,2,0)</f>
        <v>0</v>
      </c>
      <c r="J834">
        <f>VLOOKUP(datos_transformados[[#This Row],[Estado_Reserva]],pesosNumer!$B$3:$C$15,2,0)</f>
        <v>0</v>
      </c>
      <c r="K834">
        <f>VLOOKUP(datos_transformados[[#This Row],[Estacionalidad]],pesosNumer!$B$3:$C$16,2,0)</f>
        <v>0</v>
      </c>
      <c r="L834">
        <f>VLOOKUP(datos_transformados[[#This Row],[Cancelacion_reserva]],pesosNumer!$B$3:$C$16,2,0)</f>
        <v>0</v>
      </c>
      <c r="M834">
        <v>2</v>
      </c>
      <c r="N834" s="15">
        <v>534.80499999999995</v>
      </c>
      <c r="O834" s="4">
        <v>534.80499999999995</v>
      </c>
    </row>
    <row r="835" spans="1:15" x14ac:dyDescent="0.25">
      <c r="A835">
        <v>26</v>
      </c>
      <c r="B835">
        <v>192</v>
      </c>
      <c r="C835">
        <v>6</v>
      </c>
      <c r="D835">
        <v>3</v>
      </c>
      <c r="E835" s="19">
        <f>VLOOKUP(datos_transformados[[#This Row],[Tipo_Paquete]],pesosNumer!$B$3:$C$6,2,0)</f>
        <v>2</v>
      </c>
      <c r="F835" s="4">
        <v>694.43</v>
      </c>
      <c r="G835">
        <f>VLOOKUP(datos_transformados[[#This Row],[Clase_Vuelo]],pesosNumer!$B$3:$C$9,2,0)</f>
        <v>3</v>
      </c>
      <c r="H835">
        <v>5</v>
      </c>
      <c r="I835">
        <f>VLOOKUP(datos_transformados[[#This Row],[Promocion_Aplicada]],pesosNumer!$B$3:$C$11,2,0)</f>
        <v>1</v>
      </c>
      <c r="J835">
        <f>VLOOKUP(datos_transformados[[#This Row],[Estado_Reserva]],pesosNumer!$B$3:$C$15,2,0)</f>
        <v>-1</v>
      </c>
      <c r="K835">
        <f>VLOOKUP(datos_transformados[[#This Row],[Estacionalidad]],pesosNumer!$B$3:$C$16,2,0)</f>
        <v>1</v>
      </c>
      <c r="L835">
        <f>VLOOKUP(datos_transformados[[#This Row],[Cancelacion_reserva]],pesosNumer!$B$3:$C$16,2,0)</f>
        <v>1</v>
      </c>
      <c r="M835">
        <v>2</v>
      </c>
      <c r="N835" s="15">
        <v>231.47666666666666</v>
      </c>
      <c r="O835" s="4">
        <v>115.73833333333333</v>
      </c>
    </row>
    <row r="836" spans="1:15" x14ac:dyDescent="0.25">
      <c r="A836">
        <v>59</v>
      </c>
      <c r="B836">
        <v>58</v>
      </c>
      <c r="C836">
        <v>2</v>
      </c>
      <c r="D836">
        <v>3</v>
      </c>
      <c r="E836" s="19">
        <f>VLOOKUP(datos_transformados[[#This Row],[Tipo_Paquete]],pesosNumer!$B$3:$C$6,2,0)</f>
        <v>1</v>
      </c>
      <c r="F836" s="4">
        <v>792.73</v>
      </c>
      <c r="G836">
        <f>VLOOKUP(datos_transformados[[#This Row],[Clase_Vuelo]],pesosNumer!$B$3:$C$9,2,0)</f>
        <v>1</v>
      </c>
      <c r="H836">
        <v>1</v>
      </c>
      <c r="I836">
        <f>VLOOKUP(datos_transformados[[#This Row],[Promocion_Aplicada]],pesosNumer!$B$3:$C$11,2,0)</f>
        <v>1</v>
      </c>
      <c r="J836">
        <f>VLOOKUP(datos_transformados[[#This Row],[Estado_Reserva]],pesosNumer!$B$3:$C$15,2,0)</f>
        <v>0</v>
      </c>
      <c r="K836">
        <f>VLOOKUP(datos_transformados[[#This Row],[Estacionalidad]],pesosNumer!$B$3:$C$16,2,0)</f>
        <v>0</v>
      </c>
      <c r="L836">
        <f>VLOOKUP(datos_transformados[[#This Row],[Cancelacion_reserva]],pesosNumer!$B$3:$C$16,2,0)</f>
        <v>1</v>
      </c>
      <c r="M836">
        <v>5</v>
      </c>
      <c r="N836" s="15">
        <v>264.24333333333334</v>
      </c>
      <c r="O836" s="4">
        <v>396.36500000000001</v>
      </c>
    </row>
    <row r="837" spans="1:15" x14ac:dyDescent="0.25">
      <c r="A837">
        <v>64</v>
      </c>
      <c r="B837">
        <v>201</v>
      </c>
      <c r="C837">
        <v>1</v>
      </c>
      <c r="D837">
        <v>2</v>
      </c>
      <c r="E837" s="19">
        <f>VLOOKUP(datos_transformados[[#This Row],[Tipo_Paquete]],pesosNumer!$B$3:$C$6,2,0)</f>
        <v>2</v>
      </c>
      <c r="F837" s="4">
        <v>825.29</v>
      </c>
      <c r="G837">
        <f>VLOOKUP(datos_transformados[[#This Row],[Clase_Vuelo]],pesosNumer!$B$3:$C$9,2,0)</f>
        <v>1</v>
      </c>
      <c r="H837">
        <v>0</v>
      </c>
      <c r="I837">
        <f>VLOOKUP(datos_transformados[[#This Row],[Promocion_Aplicada]],pesosNumer!$B$3:$C$11,2,0)</f>
        <v>1</v>
      </c>
      <c r="J837">
        <f>VLOOKUP(datos_transformados[[#This Row],[Estado_Reserva]],pesosNumer!$B$3:$C$15,2,0)</f>
        <v>1</v>
      </c>
      <c r="K837">
        <f>VLOOKUP(datos_transformados[[#This Row],[Estacionalidad]],pesosNumer!$B$3:$C$16,2,0)</f>
        <v>1</v>
      </c>
      <c r="L837">
        <f>VLOOKUP(datos_transformados[[#This Row],[Cancelacion_reserva]],pesosNumer!$B$3:$C$16,2,0)</f>
        <v>1</v>
      </c>
      <c r="M837">
        <v>1</v>
      </c>
      <c r="N837" s="15">
        <v>412.64499999999998</v>
      </c>
      <c r="O837" s="4">
        <v>825.29</v>
      </c>
    </row>
    <row r="838" spans="1:15" x14ac:dyDescent="0.25">
      <c r="A838">
        <v>63</v>
      </c>
      <c r="B838">
        <v>73</v>
      </c>
      <c r="C838">
        <v>13</v>
      </c>
      <c r="D838">
        <v>1</v>
      </c>
      <c r="E838" s="19">
        <f>VLOOKUP(datos_transformados[[#This Row],[Tipo_Paquete]],pesosNumer!$B$3:$C$6,2,0)</f>
        <v>1</v>
      </c>
      <c r="F838" s="4">
        <v>1869.2</v>
      </c>
      <c r="G838">
        <f>VLOOKUP(datos_transformados[[#This Row],[Clase_Vuelo]],pesosNumer!$B$3:$C$9,2,0)</f>
        <v>3</v>
      </c>
      <c r="H838">
        <v>12</v>
      </c>
      <c r="I838">
        <f>VLOOKUP(datos_transformados[[#This Row],[Promocion_Aplicada]],pesosNumer!$B$3:$C$11,2,0)</f>
        <v>1</v>
      </c>
      <c r="J838">
        <f>VLOOKUP(datos_transformados[[#This Row],[Estado_Reserva]],pesosNumer!$B$3:$C$15,2,0)</f>
        <v>-1</v>
      </c>
      <c r="K838">
        <f>VLOOKUP(datos_transformados[[#This Row],[Estacionalidad]],pesosNumer!$B$3:$C$16,2,0)</f>
        <v>1</v>
      </c>
      <c r="L838">
        <f>VLOOKUP(datos_transformados[[#This Row],[Cancelacion_reserva]],pesosNumer!$B$3:$C$16,2,0)</f>
        <v>1</v>
      </c>
      <c r="M838">
        <v>5</v>
      </c>
      <c r="N838" s="15">
        <v>1869.2</v>
      </c>
      <c r="O838" s="4">
        <v>143.78461538461539</v>
      </c>
    </row>
    <row r="839" spans="1:15" x14ac:dyDescent="0.25">
      <c r="A839">
        <v>50</v>
      </c>
      <c r="B839">
        <v>198</v>
      </c>
      <c r="C839">
        <v>7</v>
      </c>
      <c r="D839">
        <v>4</v>
      </c>
      <c r="E839" s="19">
        <f>VLOOKUP(datos_transformados[[#This Row],[Tipo_Paquete]],pesosNumer!$B$3:$C$6,2,0)</f>
        <v>1</v>
      </c>
      <c r="F839" s="4">
        <v>447.63</v>
      </c>
      <c r="G839">
        <f>VLOOKUP(datos_transformados[[#This Row],[Clase_Vuelo]],pesosNumer!$B$3:$C$9,2,0)</f>
        <v>3</v>
      </c>
      <c r="H839">
        <v>6</v>
      </c>
      <c r="I839">
        <f>VLOOKUP(datos_transformados[[#This Row],[Promocion_Aplicada]],pesosNumer!$B$3:$C$11,2,0)</f>
        <v>1</v>
      </c>
      <c r="J839">
        <f>VLOOKUP(datos_transformados[[#This Row],[Estado_Reserva]],pesosNumer!$B$3:$C$15,2,0)</f>
        <v>0</v>
      </c>
      <c r="K839">
        <f>VLOOKUP(datos_transformados[[#This Row],[Estacionalidad]],pesosNumer!$B$3:$C$16,2,0)</f>
        <v>0</v>
      </c>
      <c r="L839">
        <f>VLOOKUP(datos_transformados[[#This Row],[Cancelacion_reserva]],pesosNumer!$B$3:$C$16,2,0)</f>
        <v>1</v>
      </c>
      <c r="M839">
        <v>5</v>
      </c>
      <c r="N839" s="15">
        <v>111.9075</v>
      </c>
      <c r="O839" s="4">
        <v>63.947142857142858</v>
      </c>
    </row>
    <row r="840" spans="1:15" x14ac:dyDescent="0.25">
      <c r="A840">
        <v>63</v>
      </c>
      <c r="B840">
        <v>197</v>
      </c>
      <c r="C840">
        <v>9</v>
      </c>
      <c r="D840">
        <v>1</v>
      </c>
      <c r="E840" s="19">
        <f>VLOOKUP(datos_transformados[[#This Row],[Tipo_Paquete]],pesosNumer!$B$3:$C$6,2,0)</f>
        <v>3</v>
      </c>
      <c r="F840" s="4">
        <v>1569.71</v>
      </c>
      <c r="G840">
        <f>VLOOKUP(datos_transformados[[#This Row],[Clase_Vuelo]],pesosNumer!$B$3:$C$9,2,0)</f>
        <v>3</v>
      </c>
      <c r="H840">
        <v>8</v>
      </c>
      <c r="I840">
        <f>VLOOKUP(datos_transformados[[#This Row],[Promocion_Aplicada]],pesosNumer!$B$3:$C$11,2,0)</f>
        <v>0</v>
      </c>
      <c r="J840">
        <f>VLOOKUP(datos_transformados[[#This Row],[Estado_Reserva]],pesosNumer!$B$3:$C$15,2,0)</f>
        <v>-1</v>
      </c>
      <c r="K840">
        <f>VLOOKUP(datos_transformados[[#This Row],[Estacionalidad]],pesosNumer!$B$3:$C$16,2,0)</f>
        <v>0</v>
      </c>
      <c r="L840">
        <f>VLOOKUP(datos_transformados[[#This Row],[Cancelacion_reserva]],pesosNumer!$B$3:$C$16,2,0)</f>
        <v>0</v>
      </c>
      <c r="M840">
        <v>4</v>
      </c>
      <c r="N840" s="15">
        <v>1569.71</v>
      </c>
      <c r="O840" s="4">
        <v>174.41222222222223</v>
      </c>
    </row>
    <row r="841" spans="1:15" x14ac:dyDescent="0.25">
      <c r="A841">
        <v>52</v>
      </c>
      <c r="B841">
        <v>227</v>
      </c>
      <c r="C841">
        <v>10</v>
      </c>
      <c r="D841">
        <v>4</v>
      </c>
      <c r="E841" s="19">
        <f>VLOOKUP(datos_transformados[[#This Row],[Tipo_Paquete]],pesosNumer!$B$3:$C$6,2,0)</f>
        <v>1</v>
      </c>
      <c r="F841" s="4">
        <v>1836.24</v>
      </c>
      <c r="G841">
        <f>VLOOKUP(datos_transformados[[#This Row],[Clase_Vuelo]],pesosNumer!$B$3:$C$9,2,0)</f>
        <v>1</v>
      </c>
      <c r="H841">
        <v>9</v>
      </c>
      <c r="I841">
        <f>VLOOKUP(datos_transformados[[#This Row],[Promocion_Aplicada]],pesosNumer!$B$3:$C$11,2,0)</f>
        <v>1</v>
      </c>
      <c r="J841">
        <f>VLOOKUP(datos_transformados[[#This Row],[Estado_Reserva]],pesosNumer!$B$3:$C$15,2,0)</f>
        <v>1</v>
      </c>
      <c r="K841">
        <f>VLOOKUP(datos_transformados[[#This Row],[Estacionalidad]],pesosNumer!$B$3:$C$16,2,0)</f>
        <v>0</v>
      </c>
      <c r="L841">
        <f>VLOOKUP(datos_transformados[[#This Row],[Cancelacion_reserva]],pesosNumer!$B$3:$C$16,2,0)</f>
        <v>1</v>
      </c>
      <c r="M841">
        <v>5</v>
      </c>
      <c r="N841" s="15">
        <v>459.06</v>
      </c>
      <c r="O841" s="4">
        <v>183.624</v>
      </c>
    </row>
    <row r="842" spans="1:15" x14ac:dyDescent="0.25">
      <c r="A842">
        <v>35</v>
      </c>
      <c r="B842">
        <v>41</v>
      </c>
      <c r="C842">
        <v>14</v>
      </c>
      <c r="D842">
        <v>4</v>
      </c>
      <c r="E842" s="19">
        <f>VLOOKUP(datos_transformados[[#This Row],[Tipo_Paquete]],pesosNumer!$B$3:$C$6,2,0)</f>
        <v>2</v>
      </c>
      <c r="F842" s="4">
        <v>1821.03</v>
      </c>
      <c r="G842">
        <f>VLOOKUP(datos_transformados[[#This Row],[Clase_Vuelo]],pesosNumer!$B$3:$C$9,2,0)</f>
        <v>1</v>
      </c>
      <c r="H842">
        <v>13</v>
      </c>
      <c r="I842">
        <f>VLOOKUP(datos_transformados[[#This Row],[Promocion_Aplicada]],pesosNumer!$B$3:$C$11,2,0)</f>
        <v>0</v>
      </c>
      <c r="J842">
        <f>VLOOKUP(datos_transformados[[#This Row],[Estado_Reserva]],pesosNumer!$B$3:$C$15,2,0)</f>
        <v>0</v>
      </c>
      <c r="K842">
        <f>VLOOKUP(datos_transformados[[#This Row],[Estacionalidad]],pesosNumer!$B$3:$C$16,2,0)</f>
        <v>0</v>
      </c>
      <c r="L842">
        <f>VLOOKUP(datos_transformados[[#This Row],[Cancelacion_reserva]],pesosNumer!$B$3:$C$16,2,0)</f>
        <v>0</v>
      </c>
      <c r="M842">
        <v>1</v>
      </c>
      <c r="N842" s="15">
        <v>455.25749999999999</v>
      </c>
      <c r="O842" s="4">
        <v>130.07357142857143</v>
      </c>
    </row>
    <row r="843" spans="1:15" x14ac:dyDescent="0.25">
      <c r="A843">
        <v>42</v>
      </c>
      <c r="B843">
        <v>57</v>
      </c>
      <c r="C843">
        <v>5</v>
      </c>
      <c r="D843">
        <v>2</v>
      </c>
      <c r="E843" s="19">
        <f>VLOOKUP(datos_transformados[[#This Row],[Tipo_Paquete]],pesosNumer!$B$3:$C$6,2,0)</f>
        <v>2</v>
      </c>
      <c r="F843" s="4">
        <v>212.38</v>
      </c>
      <c r="G843">
        <f>VLOOKUP(datos_transformados[[#This Row],[Clase_Vuelo]],pesosNumer!$B$3:$C$9,2,0)</f>
        <v>2</v>
      </c>
      <c r="H843">
        <v>4</v>
      </c>
      <c r="I843">
        <f>VLOOKUP(datos_transformados[[#This Row],[Promocion_Aplicada]],pesosNumer!$B$3:$C$11,2,0)</f>
        <v>1</v>
      </c>
      <c r="J843">
        <f>VLOOKUP(datos_transformados[[#This Row],[Estado_Reserva]],pesosNumer!$B$3:$C$15,2,0)</f>
        <v>0</v>
      </c>
      <c r="K843">
        <f>VLOOKUP(datos_transformados[[#This Row],[Estacionalidad]],pesosNumer!$B$3:$C$16,2,0)</f>
        <v>0</v>
      </c>
      <c r="L843">
        <f>VLOOKUP(datos_transformados[[#This Row],[Cancelacion_reserva]],pesosNumer!$B$3:$C$16,2,0)</f>
        <v>0</v>
      </c>
      <c r="M843">
        <v>2</v>
      </c>
      <c r="N843" s="15">
        <v>106.19</v>
      </c>
      <c r="O843" s="4">
        <v>42.475999999999999</v>
      </c>
    </row>
    <row r="844" spans="1:15" x14ac:dyDescent="0.25">
      <c r="A844">
        <v>28</v>
      </c>
      <c r="B844">
        <v>28</v>
      </c>
      <c r="C844">
        <v>13</v>
      </c>
      <c r="D844">
        <v>2</v>
      </c>
      <c r="E844" s="19">
        <f>VLOOKUP(datos_transformados[[#This Row],[Tipo_Paquete]],pesosNumer!$B$3:$C$6,2,0)</f>
        <v>1</v>
      </c>
      <c r="F844" s="4">
        <v>506.83</v>
      </c>
      <c r="G844">
        <f>VLOOKUP(datos_transformados[[#This Row],[Clase_Vuelo]],pesosNumer!$B$3:$C$9,2,0)</f>
        <v>1</v>
      </c>
      <c r="H844">
        <v>12</v>
      </c>
      <c r="I844">
        <f>VLOOKUP(datos_transformados[[#This Row],[Promocion_Aplicada]],pesosNumer!$B$3:$C$11,2,0)</f>
        <v>0</v>
      </c>
      <c r="J844">
        <f>VLOOKUP(datos_transformados[[#This Row],[Estado_Reserva]],pesosNumer!$B$3:$C$15,2,0)</f>
        <v>0</v>
      </c>
      <c r="K844">
        <f>VLOOKUP(datos_transformados[[#This Row],[Estacionalidad]],pesosNumer!$B$3:$C$16,2,0)</f>
        <v>1</v>
      </c>
      <c r="L844">
        <f>VLOOKUP(datos_transformados[[#This Row],[Cancelacion_reserva]],pesosNumer!$B$3:$C$16,2,0)</f>
        <v>1</v>
      </c>
      <c r="M844">
        <v>1</v>
      </c>
      <c r="N844" s="15">
        <v>253.41499999999999</v>
      </c>
      <c r="O844" s="4">
        <v>38.986923076923077</v>
      </c>
    </row>
    <row r="845" spans="1:15" x14ac:dyDescent="0.25">
      <c r="A845">
        <v>59</v>
      </c>
      <c r="B845">
        <v>10</v>
      </c>
      <c r="C845">
        <v>14</v>
      </c>
      <c r="D845">
        <v>2</v>
      </c>
      <c r="E845" s="19">
        <f>VLOOKUP(datos_transformados[[#This Row],[Tipo_Paquete]],pesosNumer!$B$3:$C$6,2,0)</f>
        <v>3</v>
      </c>
      <c r="F845" s="4">
        <v>1865.75</v>
      </c>
      <c r="G845">
        <f>VLOOKUP(datos_transformados[[#This Row],[Clase_Vuelo]],pesosNumer!$B$3:$C$9,2,0)</f>
        <v>2</v>
      </c>
      <c r="H845">
        <v>13</v>
      </c>
      <c r="I845">
        <f>VLOOKUP(datos_transformados[[#This Row],[Promocion_Aplicada]],pesosNumer!$B$3:$C$11,2,0)</f>
        <v>0</v>
      </c>
      <c r="J845">
        <f>VLOOKUP(datos_transformados[[#This Row],[Estado_Reserva]],pesosNumer!$B$3:$C$15,2,0)</f>
        <v>0</v>
      </c>
      <c r="K845">
        <f>VLOOKUP(datos_transformados[[#This Row],[Estacionalidad]],pesosNumer!$B$3:$C$16,2,0)</f>
        <v>0</v>
      </c>
      <c r="L845">
        <f>VLOOKUP(datos_transformados[[#This Row],[Cancelacion_reserva]],pesosNumer!$B$3:$C$16,2,0)</f>
        <v>0</v>
      </c>
      <c r="M845">
        <v>1</v>
      </c>
      <c r="N845" s="15">
        <v>932.875</v>
      </c>
      <c r="O845" s="4">
        <v>133.26785714285714</v>
      </c>
    </row>
    <row r="846" spans="1:15" x14ac:dyDescent="0.25">
      <c r="A846">
        <v>28</v>
      </c>
      <c r="B846">
        <v>153</v>
      </c>
      <c r="C846">
        <v>7</v>
      </c>
      <c r="D846">
        <v>4</v>
      </c>
      <c r="E846" s="19">
        <f>VLOOKUP(datos_transformados[[#This Row],[Tipo_Paquete]],pesosNumer!$B$3:$C$6,2,0)</f>
        <v>1</v>
      </c>
      <c r="F846" s="4">
        <v>372.16</v>
      </c>
      <c r="G846">
        <f>VLOOKUP(datos_transformados[[#This Row],[Clase_Vuelo]],pesosNumer!$B$3:$C$9,2,0)</f>
        <v>3</v>
      </c>
      <c r="H846">
        <v>6</v>
      </c>
      <c r="I846">
        <f>VLOOKUP(datos_transformados[[#This Row],[Promocion_Aplicada]],pesosNumer!$B$3:$C$11,2,0)</f>
        <v>1</v>
      </c>
      <c r="J846">
        <f>VLOOKUP(datos_transformados[[#This Row],[Estado_Reserva]],pesosNumer!$B$3:$C$15,2,0)</f>
        <v>-1</v>
      </c>
      <c r="K846">
        <f>VLOOKUP(datos_transformados[[#This Row],[Estacionalidad]],pesosNumer!$B$3:$C$16,2,0)</f>
        <v>0</v>
      </c>
      <c r="L846">
        <f>VLOOKUP(datos_transformados[[#This Row],[Cancelacion_reserva]],pesosNumer!$B$3:$C$16,2,0)</f>
        <v>1</v>
      </c>
      <c r="M846">
        <v>2</v>
      </c>
      <c r="N846" s="15">
        <v>93.04</v>
      </c>
      <c r="O846" s="4">
        <v>53.165714285714287</v>
      </c>
    </row>
    <row r="847" spans="1:15" x14ac:dyDescent="0.25">
      <c r="A847">
        <v>27</v>
      </c>
      <c r="B847">
        <v>167</v>
      </c>
      <c r="C847">
        <v>10</v>
      </c>
      <c r="D847">
        <v>1</v>
      </c>
      <c r="E847" s="19">
        <f>VLOOKUP(datos_transformados[[#This Row],[Tipo_Paquete]],pesosNumer!$B$3:$C$6,2,0)</f>
        <v>2</v>
      </c>
      <c r="F847" s="4">
        <v>1428.46</v>
      </c>
      <c r="G847">
        <f>VLOOKUP(datos_transformados[[#This Row],[Clase_Vuelo]],pesosNumer!$B$3:$C$9,2,0)</f>
        <v>1</v>
      </c>
      <c r="H847">
        <v>9</v>
      </c>
      <c r="I847">
        <f>VLOOKUP(datos_transformados[[#This Row],[Promocion_Aplicada]],pesosNumer!$B$3:$C$11,2,0)</f>
        <v>0</v>
      </c>
      <c r="J847">
        <f>VLOOKUP(datos_transformados[[#This Row],[Estado_Reserva]],pesosNumer!$B$3:$C$15,2,0)</f>
        <v>1</v>
      </c>
      <c r="K847">
        <f>VLOOKUP(datos_transformados[[#This Row],[Estacionalidad]],pesosNumer!$B$3:$C$16,2,0)</f>
        <v>0</v>
      </c>
      <c r="L847">
        <f>VLOOKUP(datos_transformados[[#This Row],[Cancelacion_reserva]],pesosNumer!$B$3:$C$16,2,0)</f>
        <v>0</v>
      </c>
      <c r="M847">
        <v>3</v>
      </c>
      <c r="N847" s="15">
        <v>1428.46</v>
      </c>
      <c r="O847" s="4">
        <v>142.846</v>
      </c>
    </row>
    <row r="848" spans="1:15" x14ac:dyDescent="0.25">
      <c r="A848">
        <v>27</v>
      </c>
      <c r="B848">
        <v>54</v>
      </c>
      <c r="C848">
        <v>10</v>
      </c>
      <c r="D848">
        <v>3</v>
      </c>
      <c r="E848" s="19">
        <f>VLOOKUP(datos_transformados[[#This Row],[Tipo_Paquete]],pesosNumer!$B$3:$C$6,2,0)</f>
        <v>3</v>
      </c>
      <c r="F848" s="4">
        <v>912.12</v>
      </c>
      <c r="G848">
        <f>VLOOKUP(datos_transformados[[#This Row],[Clase_Vuelo]],pesosNumer!$B$3:$C$9,2,0)</f>
        <v>1</v>
      </c>
      <c r="H848">
        <v>9</v>
      </c>
      <c r="I848">
        <f>VLOOKUP(datos_transformados[[#This Row],[Promocion_Aplicada]],pesosNumer!$B$3:$C$11,2,0)</f>
        <v>0</v>
      </c>
      <c r="J848">
        <f>VLOOKUP(datos_transformados[[#This Row],[Estado_Reserva]],pesosNumer!$B$3:$C$15,2,0)</f>
        <v>-1</v>
      </c>
      <c r="K848">
        <f>VLOOKUP(datos_transformados[[#This Row],[Estacionalidad]],pesosNumer!$B$3:$C$16,2,0)</f>
        <v>1</v>
      </c>
      <c r="L848">
        <f>VLOOKUP(datos_transformados[[#This Row],[Cancelacion_reserva]],pesosNumer!$B$3:$C$16,2,0)</f>
        <v>1</v>
      </c>
      <c r="M848">
        <v>5</v>
      </c>
      <c r="N848" s="15">
        <v>304.04000000000002</v>
      </c>
      <c r="O848" s="4">
        <v>91.212000000000003</v>
      </c>
    </row>
    <row r="849" spans="1:15" x14ac:dyDescent="0.25">
      <c r="A849">
        <v>59</v>
      </c>
      <c r="B849">
        <v>122</v>
      </c>
      <c r="C849">
        <v>1</v>
      </c>
      <c r="D849">
        <v>1</v>
      </c>
      <c r="E849" s="19">
        <f>VLOOKUP(datos_transformados[[#This Row],[Tipo_Paquete]],pesosNumer!$B$3:$C$6,2,0)</f>
        <v>2</v>
      </c>
      <c r="F849" s="4">
        <v>646.80999999999995</v>
      </c>
      <c r="G849">
        <f>VLOOKUP(datos_transformados[[#This Row],[Clase_Vuelo]],pesosNumer!$B$3:$C$9,2,0)</f>
        <v>2</v>
      </c>
      <c r="H849">
        <v>0</v>
      </c>
      <c r="I849">
        <f>VLOOKUP(datos_transformados[[#This Row],[Promocion_Aplicada]],pesosNumer!$B$3:$C$11,2,0)</f>
        <v>0</v>
      </c>
      <c r="J849">
        <f>VLOOKUP(datos_transformados[[#This Row],[Estado_Reserva]],pesosNumer!$B$3:$C$15,2,0)</f>
        <v>-1</v>
      </c>
      <c r="K849">
        <f>VLOOKUP(datos_transformados[[#This Row],[Estacionalidad]],pesosNumer!$B$3:$C$16,2,0)</f>
        <v>1</v>
      </c>
      <c r="L849">
        <f>VLOOKUP(datos_transformados[[#This Row],[Cancelacion_reserva]],pesosNumer!$B$3:$C$16,2,0)</f>
        <v>1</v>
      </c>
      <c r="M849">
        <v>4</v>
      </c>
      <c r="N849" s="15">
        <v>646.80999999999995</v>
      </c>
      <c r="O849" s="4">
        <v>646.80999999999995</v>
      </c>
    </row>
    <row r="850" spans="1:15" x14ac:dyDescent="0.25">
      <c r="A850">
        <v>41</v>
      </c>
      <c r="B850">
        <v>106</v>
      </c>
      <c r="C850">
        <v>10</v>
      </c>
      <c r="D850">
        <v>2</v>
      </c>
      <c r="E850" s="19">
        <f>VLOOKUP(datos_transformados[[#This Row],[Tipo_Paquete]],pesosNumer!$B$3:$C$6,2,0)</f>
        <v>1</v>
      </c>
      <c r="F850" s="4">
        <v>1533.07</v>
      </c>
      <c r="G850">
        <f>VLOOKUP(datos_transformados[[#This Row],[Clase_Vuelo]],pesosNumer!$B$3:$C$9,2,0)</f>
        <v>2</v>
      </c>
      <c r="H850">
        <v>9</v>
      </c>
      <c r="I850">
        <f>VLOOKUP(datos_transformados[[#This Row],[Promocion_Aplicada]],pesosNumer!$B$3:$C$11,2,0)</f>
        <v>1</v>
      </c>
      <c r="J850">
        <f>VLOOKUP(datos_transformados[[#This Row],[Estado_Reserva]],pesosNumer!$B$3:$C$15,2,0)</f>
        <v>-1</v>
      </c>
      <c r="K850">
        <f>VLOOKUP(datos_transformados[[#This Row],[Estacionalidad]],pesosNumer!$B$3:$C$16,2,0)</f>
        <v>0</v>
      </c>
      <c r="L850">
        <f>VLOOKUP(datos_transformados[[#This Row],[Cancelacion_reserva]],pesosNumer!$B$3:$C$16,2,0)</f>
        <v>0</v>
      </c>
      <c r="M850">
        <v>3</v>
      </c>
      <c r="N850" s="15">
        <v>766.53499999999997</v>
      </c>
      <c r="O850" s="4">
        <v>153.30699999999999</v>
      </c>
    </row>
    <row r="851" spans="1:15" x14ac:dyDescent="0.25">
      <c r="A851">
        <v>47</v>
      </c>
      <c r="B851">
        <v>22</v>
      </c>
      <c r="C851">
        <v>1</v>
      </c>
      <c r="D851">
        <v>3</v>
      </c>
      <c r="E851" s="19">
        <f>VLOOKUP(datos_transformados[[#This Row],[Tipo_Paquete]],pesosNumer!$B$3:$C$6,2,0)</f>
        <v>2</v>
      </c>
      <c r="F851" s="4">
        <v>1805.8</v>
      </c>
      <c r="G851">
        <f>VLOOKUP(datos_transformados[[#This Row],[Clase_Vuelo]],pesosNumer!$B$3:$C$9,2,0)</f>
        <v>1</v>
      </c>
      <c r="H851">
        <v>0</v>
      </c>
      <c r="I851">
        <f>VLOOKUP(datos_transformados[[#This Row],[Promocion_Aplicada]],pesosNumer!$B$3:$C$11,2,0)</f>
        <v>0</v>
      </c>
      <c r="J851">
        <f>VLOOKUP(datos_transformados[[#This Row],[Estado_Reserva]],pesosNumer!$B$3:$C$15,2,0)</f>
        <v>-1</v>
      </c>
      <c r="K851">
        <f>VLOOKUP(datos_transformados[[#This Row],[Estacionalidad]],pesosNumer!$B$3:$C$16,2,0)</f>
        <v>0</v>
      </c>
      <c r="L851">
        <f>VLOOKUP(datos_transformados[[#This Row],[Cancelacion_reserva]],pesosNumer!$B$3:$C$16,2,0)</f>
        <v>1</v>
      </c>
      <c r="M851">
        <v>2</v>
      </c>
      <c r="N851" s="15">
        <v>601.93333333333328</v>
      </c>
      <c r="O851" s="4">
        <v>1805.8</v>
      </c>
    </row>
    <row r="852" spans="1:15" x14ac:dyDescent="0.25">
      <c r="A852">
        <v>22</v>
      </c>
      <c r="B852">
        <v>77</v>
      </c>
      <c r="C852">
        <v>11</v>
      </c>
      <c r="D852">
        <v>2</v>
      </c>
      <c r="E852" s="19">
        <f>VLOOKUP(datos_transformados[[#This Row],[Tipo_Paquete]],pesosNumer!$B$3:$C$6,2,0)</f>
        <v>1</v>
      </c>
      <c r="F852" s="4">
        <v>1379.89</v>
      </c>
      <c r="G852">
        <f>VLOOKUP(datos_transformados[[#This Row],[Clase_Vuelo]],pesosNumer!$B$3:$C$9,2,0)</f>
        <v>3</v>
      </c>
      <c r="H852">
        <v>10</v>
      </c>
      <c r="I852">
        <f>VLOOKUP(datos_transformados[[#This Row],[Promocion_Aplicada]],pesosNumer!$B$3:$C$11,2,0)</f>
        <v>0</v>
      </c>
      <c r="J852">
        <f>VLOOKUP(datos_transformados[[#This Row],[Estado_Reserva]],pesosNumer!$B$3:$C$15,2,0)</f>
        <v>-1</v>
      </c>
      <c r="K852">
        <f>VLOOKUP(datos_transformados[[#This Row],[Estacionalidad]],pesosNumer!$B$3:$C$16,2,0)</f>
        <v>0</v>
      </c>
      <c r="L852">
        <f>VLOOKUP(datos_transformados[[#This Row],[Cancelacion_reserva]],pesosNumer!$B$3:$C$16,2,0)</f>
        <v>1</v>
      </c>
      <c r="M852">
        <v>2</v>
      </c>
      <c r="N852" s="15">
        <v>689.94500000000005</v>
      </c>
      <c r="O852" s="4">
        <v>125.44454545454546</v>
      </c>
    </row>
    <row r="853" spans="1:15" x14ac:dyDescent="0.25">
      <c r="A853">
        <v>23</v>
      </c>
      <c r="B853">
        <v>30</v>
      </c>
      <c r="C853">
        <v>9</v>
      </c>
      <c r="D853">
        <v>4</v>
      </c>
      <c r="E853" s="19">
        <f>VLOOKUP(datos_transformados[[#This Row],[Tipo_Paquete]],pesosNumer!$B$3:$C$6,2,0)</f>
        <v>3</v>
      </c>
      <c r="F853" s="4">
        <v>1980.22</v>
      </c>
      <c r="G853">
        <f>VLOOKUP(datos_transformados[[#This Row],[Clase_Vuelo]],pesosNumer!$B$3:$C$9,2,0)</f>
        <v>1</v>
      </c>
      <c r="H853">
        <v>8</v>
      </c>
      <c r="I853">
        <f>VLOOKUP(datos_transformados[[#This Row],[Promocion_Aplicada]],pesosNumer!$B$3:$C$11,2,0)</f>
        <v>0</v>
      </c>
      <c r="J853">
        <f>VLOOKUP(datos_transformados[[#This Row],[Estado_Reserva]],pesosNumer!$B$3:$C$15,2,0)</f>
        <v>0</v>
      </c>
      <c r="K853">
        <f>VLOOKUP(datos_transformados[[#This Row],[Estacionalidad]],pesosNumer!$B$3:$C$16,2,0)</f>
        <v>0</v>
      </c>
      <c r="L853">
        <f>VLOOKUP(datos_transformados[[#This Row],[Cancelacion_reserva]],pesosNumer!$B$3:$C$16,2,0)</f>
        <v>0</v>
      </c>
      <c r="M853">
        <v>5</v>
      </c>
      <c r="N853" s="15">
        <v>495.05500000000001</v>
      </c>
      <c r="O853" s="4">
        <v>220.02444444444444</v>
      </c>
    </row>
    <row r="854" spans="1:15" x14ac:dyDescent="0.25">
      <c r="A854">
        <v>24</v>
      </c>
      <c r="B854">
        <v>162</v>
      </c>
      <c r="C854">
        <v>5</v>
      </c>
      <c r="D854">
        <v>4</v>
      </c>
      <c r="E854" s="19">
        <f>VLOOKUP(datos_transformados[[#This Row],[Tipo_Paquete]],pesosNumer!$B$3:$C$6,2,0)</f>
        <v>1</v>
      </c>
      <c r="F854" s="4">
        <v>235.37</v>
      </c>
      <c r="G854">
        <f>VLOOKUP(datos_transformados[[#This Row],[Clase_Vuelo]],pesosNumer!$B$3:$C$9,2,0)</f>
        <v>1</v>
      </c>
      <c r="H854">
        <v>4</v>
      </c>
      <c r="I854">
        <f>VLOOKUP(datos_transformados[[#This Row],[Promocion_Aplicada]],pesosNumer!$B$3:$C$11,2,0)</f>
        <v>1</v>
      </c>
      <c r="J854">
        <f>VLOOKUP(datos_transformados[[#This Row],[Estado_Reserva]],pesosNumer!$B$3:$C$15,2,0)</f>
        <v>0</v>
      </c>
      <c r="K854">
        <f>VLOOKUP(datos_transformados[[#This Row],[Estacionalidad]],pesosNumer!$B$3:$C$16,2,0)</f>
        <v>0</v>
      </c>
      <c r="L854">
        <f>VLOOKUP(datos_transformados[[#This Row],[Cancelacion_reserva]],pesosNumer!$B$3:$C$16,2,0)</f>
        <v>1</v>
      </c>
      <c r="M854">
        <v>5</v>
      </c>
      <c r="N854" s="15">
        <v>58.842500000000001</v>
      </c>
      <c r="O854" s="4">
        <v>47.073999999999998</v>
      </c>
    </row>
    <row r="855" spans="1:15" x14ac:dyDescent="0.25">
      <c r="A855">
        <v>31</v>
      </c>
      <c r="B855">
        <v>312</v>
      </c>
      <c r="C855">
        <v>8</v>
      </c>
      <c r="D855">
        <v>3</v>
      </c>
      <c r="E855" s="19">
        <f>VLOOKUP(datos_transformados[[#This Row],[Tipo_Paquete]],pesosNumer!$B$3:$C$6,2,0)</f>
        <v>1</v>
      </c>
      <c r="F855" s="4">
        <v>1058.05</v>
      </c>
      <c r="G855">
        <f>VLOOKUP(datos_transformados[[#This Row],[Clase_Vuelo]],pesosNumer!$B$3:$C$9,2,0)</f>
        <v>2</v>
      </c>
      <c r="H855">
        <v>7</v>
      </c>
      <c r="I855">
        <f>VLOOKUP(datos_transformados[[#This Row],[Promocion_Aplicada]],pesosNumer!$B$3:$C$11,2,0)</f>
        <v>0</v>
      </c>
      <c r="J855">
        <f>VLOOKUP(datos_transformados[[#This Row],[Estado_Reserva]],pesosNumer!$B$3:$C$15,2,0)</f>
        <v>-1</v>
      </c>
      <c r="K855">
        <f>VLOOKUP(datos_transformados[[#This Row],[Estacionalidad]],pesosNumer!$B$3:$C$16,2,0)</f>
        <v>0</v>
      </c>
      <c r="L855">
        <f>VLOOKUP(datos_transformados[[#This Row],[Cancelacion_reserva]],pesosNumer!$B$3:$C$16,2,0)</f>
        <v>1</v>
      </c>
      <c r="M855">
        <v>5</v>
      </c>
      <c r="N855" s="15">
        <v>352.68333333333334</v>
      </c>
      <c r="O855" s="4">
        <v>132.25624999999999</v>
      </c>
    </row>
    <row r="856" spans="1:15" x14ac:dyDescent="0.25">
      <c r="A856">
        <v>45</v>
      </c>
      <c r="B856">
        <v>79</v>
      </c>
      <c r="C856">
        <v>3</v>
      </c>
      <c r="D856">
        <v>2</v>
      </c>
      <c r="E856" s="19">
        <f>VLOOKUP(datos_transformados[[#This Row],[Tipo_Paquete]],pesosNumer!$B$3:$C$6,2,0)</f>
        <v>1</v>
      </c>
      <c r="F856" s="4">
        <v>1946.68</v>
      </c>
      <c r="G856">
        <f>VLOOKUP(datos_transformados[[#This Row],[Clase_Vuelo]],pesosNumer!$B$3:$C$9,2,0)</f>
        <v>3</v>
      </c>
      <c r="H856">
        <v>2</v>
      </c>
      <c r="I856">
        <f>VLOOKUP(datos_transformados[[#This Row],[Promocion_Aplicada]],pesosNumer!$B$3:$C$11,2,0)</f>
        <v>0</v>
      </c>
      <c r="J856">
        <f>VLOOKUP(datos_transformados[[#This Row],[Estado_Reserva]],pesosNumer!$B$3:$C$15,2,0)</f>
        <v>0</v>
      </c>
      <c r="K856">
        <f>VLOOKUP(datos_transformados[[#This Row],[Estacionalidad]],pesosNumer!$B$3:$C$16,2,0)</f>
        <v>1</v>
      </c>
      <c r="L856">
        <f>VLOOKUP(datos_transformados[[#This Row],[Cancelacion_reserva]],pesosNumer!$B$3:$C$16,2,0)</f>
        <v>0</v>
      </c>
      <c r="M856">
        <v>2</v>
      </c>
      <c r="N856" s="15">
        <v>973.34</v>
      </c>
      <c r="O856" s="4">
        <v>648.89333333333332</v>
      </c>
    </row>
    <row r="857" spans="1:15" x14ac:dyDescent="0.25">
      <c r="A857">
        <v>34</v>
      </c>
      <c r="B857">
        <v>36</v>
      </c>
      <c r="C857">
        <v>7</v>
      </c>
      <c r="D857">
        <v>1</v>
      </c>
      <c r="E857" s="19">
        <f>VLOOKUP(datos_transformados[[#This Row],[Tipo_Paquete]],pesosNumer!$B$3:$C$6,2,0)</f>
        <v>2</v>
      </c>
      <c r="F857" s="4">
        <v>1769.53</v>
      </c>
      <c r="G857">
        <f>VLOOKUP(datos_transformados[[#This Row],[Clase_Vuelo]],pesosNumer!$B$3:$C$9,2,0)</f>
        <v>1</v>
      </c>
      <c r="H857">
        <v>6</v>
      </c>
      <c r="I857">
        <f>VLOOKUP(datos_transformados[[#This Row],[Promocion_Aplicada]],pesosNumer!$B$3:$C$11,2,0)</f>
        <v>0</v>
      </c>
      <c r="J857">
        <f>VLOOKUP(datos_transformados[[#This Row],[Estado_Reserva]],pesosNumer!$B$3:$C$15,2,0)</f>
        <v>-1</v>
      </c>
      <c r="K857">
        <f>VLOOKUP(datos_transformados[[#This Row],[Estacionalidad]],pesosNumer!$B$3:$C$16,2,0)</f>
        <v>0</v>
      </c>
      <c r="L857">
        <f>VLOOKUP(datos_transformados[[#This Row],[Cancelacion_reserva]],pesosNumer!$B$3:$C$16,2,0)</f>
        <v>1</v>
      </c>
      <c r="M857">
        <v>3</v>
      </c>
      <c r="N857" s="15">
        <v>1769.53</v>
      </c>
      <c r="O857" s="4">
        <v>252.79</v>
      </c>
    </row>
    <row r="858" spans="1:15" x14ac:dyDescent="0.25">
      <c r="A858">
        <v>30</v>
      </c>
      <c r="B858">
        <v>15</v>
      </c>
      <c r="C858">
        <v>3</v>
      </c>
      <c r="D858">
        <v>2</v>
      </c>
      <c r="E858" s="19">
        <f>VLOOKUP(datos_transformados[[#This Row],[Tipo_Paquete]],pesosNumer!$B$3:$C$6,2,0)</f>
        <v>2</v>
      </c>
      <c r="F858" s="4">
        <v>1490.32</v>
      </c>
      <c r="G858">
        <f>VLOOKUP(datos_transformados[[#This Row],[Clase_Vuelo]],pesosNumer!$B$3:$C$9,2,0)</f>
        <v>2</v>
      </c>
      <c r="H858">
        <v>2</v>
      </c>
      <c r="I858">
        <f>VLOOKUP(datos_transformados[[#This Row],[Promocion_Aplicada]],pesosNumer!$B$3:$C$11,2,0)</f>
        <v>1</v>
      </c>
      <c r="J858">
        <f>VLOOKUP(datos_transformados[[#This Row],[Estado_Reserva]],pesosNumer!$B$3:$C$15,2,0)</f>
        <v>0</v>
      </c>
      <c r="K858">
        <f>VLOOKUP(datos_transformados[[#This Row],[Estacionalidad]],pesosNumer!$B$3:$C$16,2,0)</f>
        <v>0</v>
      </c>
      <c r="L858">
        <f>VLOOKUP(datos_transformados[[#This Row],[Cancelacion_reserva]],pesosNumer!$B$3:$C$16,2,0)</f>
        <v>1</v>
      </c>
      <c r="M858">
        <v>1</v>
      </c>
      <c r="N858" s="15">
        <v>745.16</v>
      </c>
      <c r="O858" s="4">
        <v>496.77333333333331</v>
      </c>
    </row>
    <row r="859" spans="1:15" x14ac:dyDescent="0.25">
      <c r="A859">
        <v>62</v>
      </c>
      <c r="B859">
        <v>213</v>
      </c>
      <c r="C859">
        <v>8</v>
      </c>
      <c r="D859">
        <v>1</v>
      </c>
      <c r="E859" s="19">
        <f>VLOOKUP(datos_transformados[[#This Row],[Tipo_Paquete]],pesosNumer!$B$3:$C$6,2,0)</f>
        <v>1</v>
      </c>
      <c r="F859" s="4">
        <v>1042.92</v>
      </c>
      <c r="G859">
        <f>VLOOKUP(datos_transformados[[#This Row],[Clase_Vuelo]],pesosNumer!$B$3:$C$9,2,0)</f>
        <v>2</v>
      </c>
      <c r="H859">
        <v>7</v>
      </c>
      <c r="I859">
        <f>VLOOKUP(datos_transformados[[#This Row],[Promocion_Aplicada]],pesosNumer!$B$3:$C$11,2,0)</f>
        <v>1</v>
      </c>
      <c r="J859">
        <f>VLOOKUP(datos_transformados[[#This Row],[Estado_Reserva]],pesosNumer!$B$3:$C$15,2,0)</f>
        <v>-1</v>
      </c>
      <c r="K859">
        <f>VLOOKUP(datos_transformados[[#This Row],[Estacionalidad]],pesosNumer!$B$3:$C$16,2,0)</f>
        <v>0</v>
      </c>
      <c r="L859">
        <f>VLOOKUP(datos_transformados[[#This Row],[Cancelacion_reserva]],pesosNumer!$B$3:$C$16,2,0)</f>
        <v>0</v>
      </c>
      <c r="M859">
        <v>2</v>
      </c>
      <c r="N859" s="15">
        <v>1042.92</v>
      </c>
      <c r="O859" s="4">
        <v>130.36500000000001</v>
      </c>
    </row>
    <row r="860" spans="1:15" x14ac:dyDescent="0.25">
      <c r="A860">
        <v>60</v>
      </c>
      <c r="B860">
        <v>70</v>
      </c>
      <c r="C860">
        <v>13</v>
      </c>
      <c r="D860">
        <v>1</v>
      </c>
      <c r="E860" s="19">
        <f>VLOOKUP(datos_transformados[[#This Row],[Tipo_Paquete]],pesosNumer!$B$3:$C$6,2,0)</f>
        <v>1</v>
      </c>
      <c r="F860" s="4">
        <v>1759.57</v>
      </c>
      <c r="G860">
        <f>VLOOKUP(datos_transformados[[#This Row],[Clase_Vuelo]],pesosNumer!$B$3:$C$9,2,0)</f>
        <v>3</v>
      </c>
      <c r="H860">
        <v>12</v>
      </c>
      <c r="I860">
        <f>VLOOKUP(datos_transformados[[#This Row],[Promocion_Aplicada]],pesosNumer!$B$3:$C$11,2,0)</f>
        <v>0</v>
      </c>
      <c r="J860">
        <f>VLOOKUP(datos_transformados[[#This Row],[Estado_Reserva]],pesosNumer!$B$3:$C$15,2,0)</f>
        <v>0</v>
      </c>
      <c r="K860">
        <f>VLOOKUP(datos_transformados[[#This Row],[Estacionalidad]],pesosNumer!$B$3:$C$16,2,0)</f>
        <v>1</v>
      </c>
      <c r="L860">
        <f>VLOOKUP(datos_transformados[[#This Row],[Cancelacion_reserva]],pesosNumer!$B$3:$C$16,2,0)</f>
        <v>0</v>
      </c>
      <c r="M860">
        <v>4</v>
      </c>
      <c r="N860" s="15">
        <v>1759.57</v>
      </c>
      <c r="O860" s="4">
        <v>135.35153846153847</v>
      </c>
    </row>
    <row r="861" spans="1:15" x14ac:dyDescent="0.25">
      <c r="A861">
        <v>54</v>
      </c>
      <c r="B861">
        <v>30</v>
      </c>
      <c r="C861">
        <v>1</v>
      </c>
      <c r="D861">
        <v>2</v>
      </c>
      <c r="E861" s="19">
        <f>VLOOKUP(datos_transformados[[#This Row],[Tipo_Paquete]],pesosNumer!$B$3:$C$6,2,0)</f>
        <v>2</v>
      </c>
      <c r="F861" s="4">
        <v>524.98</v>
      </c>
      <c r="G861">
        <f>VLOOKUP(datos_transformados[[#This Row],[Clase_Vuelo]],pesosNumer!$B$3:$C$9,2,0)</f>
        <v>1</v>
      </c>
      <c r="H861">
        <v>0</v>
      </c>
      <c r="I861">
        <f>VLOOKUP(datos_transformados[[#This Row],[Promocion_Aplicada]],pesosNumer!$B$3:$C$11,2,0)</f>
        <v>1</v>
      </c>
      <c r="J861">
        <f>VLOOKUP(datos_transformados[[#This Row],[Estado_Reserva]],pesosNumer!$B$3:$C$15,2,0)</f>
        <v>-1</v>
      </c>
      <c r="K861">
        <f>VLOOKUP(datos_transformados[[#This Row],[Estacionalidad]],pesosNumer!$B$3:$C$16,2,0)</f>
        <v>0</v>
      </c>
      <c r="L861">
        <f>VLOOKUP(datos_transformados[[#This Row],[Cancelacion_reserva]],pesosNumer!$B$3:$C$16,2,0)</f>
        <v>1</v>
      </c>
      <c r="M861">
        <v>5</v>
      </c>
      <c r="N861" s="15">
        <v>262.49</v>
      </c>
      <c r="O861" s="4">
        <v>524.98</v>
      </c>
    </row>
    <row r="862" spans="1:15" x14ac:dyDescent="0.25">
      <c r="A862">
        <v>58</v>
      </c>
      <c r="B862">
        <v>9</v>
      </c>
      <c r="C862">
        <v>8</v>
      </c>
      <c r="D862">
        <v>2</v>
      </c>
      <c r="E862" s="19">
        <f>VLOOKUP(datos_transformados[[#This Row],[Tipo_Paquete]],pesosNumer!$B$3:$C$6,2,0)</f>
        <v>1</v>
      </c>
      <c r="F862" s="4">
        <v>1345.32</v>
      </c>
      <c r="G862">
        <f>VLOOKUP(datos_transformados[[#This Row],[Clase_Vuelo]],pesosNumer!$B$3:$C$9,2,0)</f>
        <v>1</v>
      </c>
      <c r="H862">
        <v>7</v>
      </c>
      <c r="I862">
        <f>VLOOKUP(datos_transformados[[#This Row],[Promocion_Aplicada]],pesosNumer!$B$3:$C$11,2,0)</f>
        <v>1</v>
      </c>
      <c r="J862">
        <f>VLOOKUP(datos_transformados[[#This Row],[Estado_Reserva]],pesosNumer!$B$3:$C$15,2,0)</f>
        <v>-1</v>
      </c>
      <c r="K862">
        <f>VLOOKUP(datos_transformados[[#This Row],[Estacionalidad]],pesosNumer!$B$3:$C$16,2,0)</f>
        <v>1</v>
      </c>
      <c r="L862">
        <f>VLOOKUP(datos_transformados[[#This Row],[Cancelacion_reserva]],pesosNumer!$B$3:$C$16,2,0)</f>
        <v>1</v>
      </c>
      <c r="M862">
        <v>1</v>
      </c>
      <c r="N862" s="15">
        <v>672.66</v>
      </c>
      <c r="O862" s="4">
        <v>168.16499999999999</v>
      </c>
    </row>
    <row r="863" spans="1:15" x14ac:dyDescent="0.25">
      <c r="A863">
        <v>57</v>
      </c>
      <c r="B863">
        <v>224</v>
      </c>
      <c r="C863">
        <v>6</v>
      </c>
      <c r="D863">
        <v>4</v>
      </c>
      <c r="E863" s="19">
        <f>VLOOKUP(datos_transformados[[#This Row],[Tipo_Paquete]],pesosNumer!$B$3:$C$6,2,0)</f>
        <v>2</v>
      </c>
      <c r="F863" s="4">
        <v>732.72</v>
      </c>
      <c r="G863">
        <f>VLOOKUP(datos_transformados[[#This Row],[Clase_Vuelo]],pesosNumer!$B$3:$C$9,2,0)</f>
        <v>2</v>
      </c>
      <c r="H863">
        <v>5</v>
      </c>
      <c r="I863">
        <f>VLOOKUP(datos_transformados[[#This Row],[Promocion_Aplicada]],pesosNumer!$B$3:$C$11,2,0)</f>
        <v>0</v>
      </c>
      <c r="J863">
        <f>VLOOKUP(datos_transformados[[#This Row],[Estado_Reserva]],pesosNumer!$B$3:$C$15,2,0)</f>
        <v>-1</v>
      </c>
      <c r="K863">
        <f>VLOOKUP(datos_transformados[[#This Row],[Estacionalidad]],pesosNumer!$B$3:$C$16,2,0)</f>
        <v>0</v>
      </c>
      <c r="L863">
        <f>VLOOKUP(datos_transformados[[#This Row],[Cancelacion_reserva]],pesosNumer!$B$3:$C$16,2,0)</f>
        <v>1</v>
      </c>
      <c r="M863">
        <v>3</v>
      </c>
      <c r="N863" s="15">
        <v>183.18</v>
      </c>
      <c r="O863" s="4">
        <v>122.12</v>
      </c>
    </row>
    <row r="864" spans="1:15" x14ac:dyDescent="0.25">
      <c r="A864">
        <v>60</v>
      </c>
      <c r="B864">
        <v>168</v>
      </c>
      <c r="C864">
        <v>1</v>
      </c>
      <c r="D864">
        <v>1</v>
      </c>
      <c r="E864" s="19">
        <f>VLOOKUP(datos_transformados[[#This Row],[Tipo_Paquete]],pesosNumer!$B$3:$C$6,2,0)</f>
        <v>1</v>
      </c>
      <c r="F864" s="4">
        <v>1482.6</v>
      </c>
      <c r="G864">
        <f>VLOOKUP(datos_transformados[[#This Row],[Clase_Vuelo]],pesosNumer!$B$3:$C$9,2,0)</f>
        <v>2</v>
      </c>
      <c r="H864">
        <v>0</v>
      </c>
      <c r="I864">
        <f>VLOOKUP(datos_transformados[[#This Row],[Promocion_Aplicada]],pesosNumer!$B$3:$C$11,2,0)</f>
        <v>1</v>
      </c>
      <c r="J864">
        <f>VLOOKUP(datos_transformados[[#This Row],[Estado_Reserva]],pesosNumer!$B$3:$C$15,2,0)</f>
        <v>0</v>
      </c>
      <c r="K864">
        <f>VLOOKUP(datos_transformados[[#This Row],[Estacionalidad]],pesosNumer!$B$3:$C$16,2,0)</f>
        <v>1</v>
      </c>
      <c r="L864">
        <f>VLOOKUP(datos_transformados[[#This Row],[Cancelacion_reserva]],pesosNumer!$B$3:$C$16,2,0)</f>
        <v>1</v>
      </c>
      <c r="M864">
        <v>4</v>
      </c>
      <c r="N864" s="15">
        <v>1482.6</v>
      </c>
      <c r="O864" s="4">
        <v>1482.6</v>
      </c>
    </row>
    <row r="865" spans="1:15" x14ac:dyDescent="0.25">
      <c r="A865">
        <v>54</v>
      </c>
      <c r="B865">
        <v>200</v>
      </c>
      <c r="C865">
        <v>12</v>
      </c>
      <c r="D865">
        <v>1</v>
      </c>
      <c r="E865" s="19">
        <f>VLOOKUP(datos_transformados[[#This Row],[Tipo_Paquete]],pesosNumer!$B$3:$C$6,2,0)</f>
        <v>2</v>
      </c>
      <c r="F865" s="4">
        <v>756.57</v>
      </c>
      <c r="G865">
        <f>VLOOKUP(datos_transformados[[#This Row],[Clase_Vuelo]],pesosNumer!$B$3:$C$9,2,0)</f>
        <v>2</v>
      </c>
      <c r="H865">
        <v>11</v>
      </c>
      <c r="I865">
        <f>VLOOKUP(datos_transformados[[#This Row],[Promocion_Aplicada]],pesosNumer!$B$3:$C$11,2,0)</f>
        <v>1</v>
      </c>
      <c r="J865">
        <f>VLOOKUP(datos_transformados[[#This Row],[Estado_Reserva]],pesosNumer!$B$3:$C$15,2,0)</f>
        <v>-1</v>
      </c>
      <c r="K865">
        <f>VLOOKUP(datos_transformados[[#This Row],[Estacionalidad]],pesosNumer!$B$3:$C$16,2,0)</f>
        <v>1</v>
      </c>
      <c r="L865">
        <f>VLOOKUP(datos_transformados[[#This Row],[Cancelacion_reserva]],pesosNumer!$B$3:$C$16,2,0)</f>
        <v>1</v>
      </c>
      <c r="M865">
        <v>5</v>
      </c>
      <c r="N865" s="15">
        <v>756.57</v>
      </c>
      <c r="O865" s="4">
        <v>63.047500000000007</v>
      </c>
    </row>
    <row r="866" spans="1:15" x14ac:dyDescent="0.25">
      <c r="A866">
        <v>59</v>
      </c>
      <c r="B866">
        <v>227</v>
      </c>
      <c r="C866">
        <v>7</v>
      </c>
      <c r="D866">
        <v>4</v>
      </c>
      <c r="E866" s="19">
        <f>VLOOKUP(datos_transformados[[#This Row],[Tipo_Paquete]],pesosNumer!$B$3:$C$6,2,0)</f>
        <v>2</v>
      </c>
      <c r="F866" s="4">
        <v>1740.05</v>
      </c>
      <c r="G866">
        <f>VLOOKUP(datos_transformados[[#This Row],[Clase_Vuelo]],pesosNumer!$B$3:$C$9,2,0)</f>
        <v>2</v>
      </c>
      <c r="H866">
        <v>6</v>
      </c>
      <c r="I866">
        <f>VLOOKUP(datos_transformados[[#This Row],[Promocion_Aplicada]],pesosNumer!$B$3:$C$11,2,0)</f>
        <v>1</v>
      </c>
      <c r="J866">
        <f>VLOOKUP(datos_transformados[[#This Row],[Estado_Reserva]],pesosNumer!$B$3:$C$15,2,0)</f>
        <v>1</v>
      </c>
      <c r="K866">
        <f>VLOOKUP(datos_transformados[[#This Row],[Estacionalidad]],pesosNumer!$B$3:$C$16,2,0)</f>
        <v>0</v>
      </c>
      <c r="L866">
        <f>VLOOKUP(datos_transformados[[#This Row],[Cancelacion_reserva]],pesosNumer!$B$3:$C$16,2,0)</f>
        <v>1</v>
      </c>
      <c r="M866">
        <v>3</v>
      </c>
      <c r="N866" s="15">
        <v>435.01249999999999</v>
      </c>
      <c r="O866" s="4">
        <v>248.57857142857142</v>
      </c>
    </row>
    <row r="867" spans="1:15" x14ac:dyDescent="0.25">
      <c r="A867">
        <v>31</v>
      </c>
      <c r="B867">
        <v>132</v>
      </c>
      <c r="C867">
        <v>3</v>
      </c>
      <c r="D867">
        <v>2</v>
      </c>
      <c r="E867" s="19">
        <f>VLOOKUP(datos_transformados[[#This Row],[Tipo_Paquete]],pesosNumer!$B$3:$C$6,2,0)</f>
        <v>1</v>
      </c>
      <c r="F867" s="4">
        <v>940.74</v>
      </c>
      <c r="G867">
        <f>VLOOKUP(datos_transformados[[#This Row],[Clase_Vuelo]],pesosNumer!$B$3:$C$9,2,0)</f>
        <v>1</v>
      </c>
      <c r="H867">
        <v>2</v>
      </c>
      <c r="I867">
        <f>VLOOKUP(datos_transformados[[#This Row],[Promocion_Aplicada]],pesosNumer!$B$3:$C$11,2,0)</f>
        <v>1</v>
      </c>
      <c r="J867">
        <f>VLOOKUP(datos_transformados[[#This Row],[Estado_Reserva]],pesosNumer!$B$3:$C$15,2,0)</f>
        <v>-1</v>
      </c>
      <c r="K867">
        <f>VLOOKUP(datos_transformados[[#This Row],[Estacionalidad]],pesosNumer!$B$3:$C$16,2,0)</f>
        <v>1</v>
      </c>
      <c r="L867">
        <f>VLOOKUP(datos_transformados[[#This Row],[Cancelacion_reserva]],pesosNumer!$B$3:$C$16,2,0)</f>
        <v>1</v>
      </c>
      <c r="M867">
        <v>2</v>
      </c>
      <c r="N867" s="15">
        <v>470.37</v>
      </c>
      <c r="O867" s="4">
        <v>313.58</v>
      </c>
    </row>
    <row r="868" spans="1:15" x14ac:dyDescent="0.25">
      <c r="A868">
        <v>24</v>
      </c>
      <c r="B868">
        <v>117</v>
      </c>
      <c r="C868">
        <v>9</v>
      </c>
      <c r="D868">
        <v>3</v>
      </c>
      <c r="E868" s="19">
        <f>VLOOKUP(datos_transformados[[#This Row],[Tipo_Paquete]],pesosNumer!$B$3:$C$6,2,0)</f>
        <v>2</v>
      </c>
      <c r="F868" s="4">
        <v>1723.83</v>
      </c>
      <c r="G868">
        <f>VLOOKUP(datos_transformados[[#This Row],[Clase_Vuelo]],pesosNumer!$B$3:$C$9,2,0)</f>
        <v>1</v>
      </c>
      <c r="H868">
        <v>8</v>
      </c>
      <c r="I868">
        <f>VLOOKUP(datos_transformados[[#This Row],[Promocion_Aplicada]],pesosNumer!$B$3:$C$11,2,0)</f>
        <v>1</v>
      </c>
      <c r="J868">
        <f>VLOOKUP(datos_transformados[[#This Row],[Estado_Reserva]],pesosNumer!$B$3:$C$15,2,0)</f>
        <v>1</v>
      </c>
      <c r="K868">
        <f>VLOOKUP(datos_transformados[[#This Row],[Estacionalidad]],pesosNumer!$B$3:$C$16,2,0)</f>
        <v>1</v>
      </c>
      <c r="L868">
        <f>VLOOKUP(datos_transformados[[#This Row],[Cancelacion_reserva]],pesosNumer!$B$3:$C$16,2,0)</f>
        <v>1</v>
      </c>
      <c r="M868">
        <v>2</v>
      </c>
      <c r="N868" s="15">
        <v>574.61</v>
      </c>
      <c r="O868" s="4">
        <v>191.53666666666666</v>
      </c>
    </row>
    <row r="869" spans="1:15" x14ac:dyDescent="0.25">
      <c r="A869">
        <v>29</v>
      </c>
      <c r="B869">
        <v>48</v>
      </c>
      <c r="C869">
        <v>8</v>
      </c>
      <c r="D869">
        <v>2</v>
      </c>
      <c r="E869" s="19">
        <f>VLOOKUP(datos_transformados[[#This Row],[Tipo_Paquete]],pesosNumer!$B$3:$C$6,2,0)</f>
        <v>2</v>
      </c>
      <c r="F869" s="4">
        <v>611.03</v>
      </c>
      <c r="G869">
        <f>VLOOKUP(datos_transformados[[#This Row],[Clase_Vuelo]],pesosNumer!$B$3:$C$9,2,0)</f>
        <v>3</v>
      </c>
      <c r="H869">
        <v>7</v>
      </c>
      <c r="I869">
        <f>VLOOKUP(datos_transformados[[#This Row],[Promocion_Aplicada]],pesosNumer!$B$3:$C$11,2,0)</f>
        <v>1</v>
      </c>
      <c r="J869">
        <f>VLOOKUP(datos_transformados[[#This Row],[Estado_Reserva]],pesosNumer!$B$3:$C$15,2,0)</f>
        <v>-1</v>
      </c>
      <c r="K869">
        <f>VLOOKUP(datos_transformados[[#This Row],[Estacionalidad]],pesosNumer!$B$3:$C$16,2,0)</f>
        <v>1</v>
      </c>
      <c r="L869">
        <f>VLOOKUP(datos_transformados[[#This Row],[Cancelacion_reserva]],pesosNumer!$B$3:$C$16,2,0)</f>
        <v>1</v>
      </c>
      <c r="M869">
        <v>2</v>
      </c>
      <c r="N869" s="15">
        <v>305.51499999999999</v>
      </c>
      <c r="O869" s="4">
        <v>76.378749999999997</v>
      </c>
    </row>
    <row r="870" spans="1:15" x14ac:dyDescent="0.25">
      <c r="A870">
        <v>48</v>
      </c>
      <c r="B870">
        <v>240</v>
      </c>
      <c r="C870">
        <v>10</v>
      </c>
      <c r="D870">
        <v>1</v>
      </c>
      <c r="E870" s="19">
        <f>VLOOKUP(datos_transformados[[#This Row],[Tipo_Paquete]],pesosNumer!$B$3:$C$6,2,0)</f>
        <v>2</v>
      </c>
      <c r="F870" s="4">
        <v>1106.5999999999999</v>
      </c>
      <c r="G870">
        <f>VLOOKUP(datos_transformados[[#This Row],[Clase_Vuelo]],pesosNumer!$B$3:$C$9,2,0)</f>
        <v>3</v>
      </c>
      <c r="H870">
        <v>9</v>
      </c>
      <c r="I870">
        <f>VLOOKUP(datos_transformados[[#This Row],[Promocion_Aplicada]],pesosNumer!$B$3:$C$11,2,0)</f>
        <v>0</v>
      </c>
      <c r="J870">
        <f>VLOOKUP(datos_transformados[[#This Row],[Estado_Reserva]],pesosNumer!$B$3:$C$15,2,0)</f>
        <v>-1</v>
      </c>
      <c r="K870">
        <f>VLOOKUP(datos_transformados[[#This Row],[Estacionalidad]],pesosNumer!$B$3:$C$16,2,0)</f>
        <v>0</v>
      </c>
      <c r="L870">
        <f>VLOOKUP(datos_transformados[[#This Row],[Cancelacion_reserva]],pesosNumer!$B$3:$C$16,2,0)</f>
        <v>0</v>
      </c>
      <c r="M870">
        <v>3</v>
      </c>
      <c r="N870" s="15">
        <v>1106.5999999999999</v>
      </c>
      <c r="O870" s="4">
        <v>110.66</v>
      </c>
    </row>
    <row r="871" spans="1:15" x14ac:dyDescent="0.25">
      <c r="A871">
        <v>34</v>
      </c>
      <c r="B871">
        <v>140</v>
      </c>
      <c r="C871">
        <v>4</v>
      </c>
      <c r="D871">
        <v>4</v>
      </c>
      <c r="E871" s="19">
        <f>VLOOKUP(datos_transformados[[#This Row],[Tipo_Paquete]],pesosNumer!$B$3:$C$6,2,0)</f>
        <v>3</v>
      </c>
      <c r="F871" s="4">
        <v>325</v>
      </c>
      <c r="G871">
        <f>VLOOKUP(datos_transformados[[#This Row],[Clase_Vuelo]],pesosNumer!$B$3:$C$9,2,0)</f>
        <v>1</v>
      </c>
      <c r="H871">
        <v>3</v>
      </c>
      <c r="I871">
        <f>VLOOKUP(datos_transformados[[#This Row],[Promocion_Aplicada]],pesosNumer!$B$3:$C$11,2,0)</f>
        <v>0</v>
      </c>
      <c r="J871">
        <f>VLOOKUP(datos_transformados[[#This Row],[Estado_Reserva]],pesosNumer!$B$3:$C$15,2,0)</f>
        <v>0</v>
      </c>
      <c r="K871">
        <f>VLOOKUP(datos_transformados[[#This Row],[Estacionalidad]],pesosNumer!$B$3:$C$16,2,0)</f>
        <v>1</v>
      </c>
      <c r="L871">
        <f>VLOOKUP(datos_transformados[[#This Row],[Cancelacion_reserva]],pesosNumer!$B$3:$C$16,2,0)</f>
        <v>1</v>
      </c>
      <c r="M871">
        <v>4</v>
      </c>
      <c r="N871" s="15">
        <v>81.25</v>
      </c>
      <c r="O871" s="4">
        <v>81.25</v>
      </c>
    </row>
    <row r="872" spans="1:15" x14ac:dyDescent="0.25">
      <c r="A872">
        <v>55</v>
      </c>
      <c r="B872">
        <v>105</v>
      </c>
      <c r="C872">
        <v>7</v>
      </c>
      <c r="D872">
        <v>1</v>
      </c>
      <c r="E872" s="19">
        <f>VLOOKUP(datos_transformados[[#This Row],[Tipo_Paquete]],pesosNumer!$B$3:$C$6,2,0)</f>
        <v>2</v>
      </c>
      <c r="F872" s="4">
        <v>1412.25</v>
      </c>
      <c r="G872">
        <f>VLOOKUP(datos_transformados[[#This Row],[Clase_Vuelo]],pesosNumer!$B$3:$C$9,2,0)</f>
        <v>1</v>
      </c>
      <c r="H872">
        <v>6</v>
      </c>
      <c r="I872">
        <f>VLOOKUP(datos_transformados[[#This Row],[Promocion_Aplicada]],pesosNumer!$B$3:$C$11,2,0)</f>
        <v>1</v>
      </c>
      <c r="J872">
        <f>VLOOKUP(datos_transformados[[#This Row],[Estado_Reserva]],pesosNumer!$B$3:$C$15,2,0)</f>
        <v>-1</v>
      </c>
      <c r="K872">
        <f>VLOOKUP(datos_transformados[[#This Row],[Estacionalidad]],pesosNumer!$B$3:$C$16,2,0)</f>
        <v>0</v>
      </c>
      <c r="L872">
        <f>VLOOKUP(datos_transformados[[#This Row],[Cancelacion_reserva]],pesosNumer!$B$3:$C$16,2,0)</f>
        <v>1</v>
      </c>
      <c r="M872">
        <v>4</v>
      </c>
      <c r="N872" s="15">
        <v>1412.25</v>
      </c>
      <c r="O872" s="4">
        <v>201.75</v>
      </c>
    </row>
    <row r="873" spans="1:15" x14ac:dyDescent="0.25">
      <c r="A873">
        <v>60</v>
      </c>
      <c r="B873">
        <v>113</v>
      </c>
      <c r="C873">
        <v>11</v>
      </c>
      <c r="D873">
        <v>1</v>
      </c>
      <c r="E873" s="19">
        <f>VLOOKUP(datos_transformados[[#This Row],[Tipo_Paquete]],pesosNumer!$B$3:$C$6,2,0)</f>
        <v>2</v>
      </c>
      <c r="F873" s="4">
        <v>215.96</v>
      </c>
      <c r="G873">
        <f>VLOOKUP(datos_transformados[[#This Row],[Clase_Vuelo]],pesosNumer!$B$3:$C$9,2,0)</f>
        <v>1</v>
      </c>
      <c r="H873">
        <v>10</v>
      </c>
      <c r="I873">
        <f>VLOOKUP(datos_transformados[[#This Row],[Promocion_Aplicada]],pesosNumer!$B$3:$C$11,2,0)</f>
        <v>0</v>
      </c>
      <c r="J873">
        <f>VLOOKUP(datos_transformados[[#This Row],[Estado_Reserva]],pesosNumer!$B$3:$C$15,2,0)</f>
        <v>1</v>
      </c>
      <c r="K873">
        <f>VLOOKUP(datos_transformados[[#This Row],[Estacionalidad]],pesosNumer!$B$3:$C$16,2,0)</f>
        <v>1</v>
      </c>
      <c r="L873">
        <f>VLOOKUP(datos_transformados[[#This Row],[Cancelacion_reserva]],pesosNumer!$B$3:$C$16,2,0)</f>
        <v>1</v>
      </c>
      <c r="M873">
        <v>1</v>
      </c>
      <c r="N873" s="15">
        <v>215.96</v>
      </c>
      <c r="O873" s="4">
        <v>19.632727272727273</v>
      </c>
    </row>
    <row r="874" spans="1:15" x14ac:dyDescent="0.25">
      <c r="A874">
        <v>21</v>
      </c>
      <c r="B874">
        <v>206</v>
      </c>
      <c r="C874">
        <v>4</v>
      </c>
      <c r="D874">
        <v>1</v>
      </c>
      <c r="E874" s="19">
        <f>VLOOKUP(datos_transformados[[#This Row],[Tipo_Paquete]],pesosNumer!$B$3:$C$6,2,0)</f>
        <v>1</v>
      </c>
      <c r="F874" s="4">
        <v>173.7</v>
      </c>
      <c r="G874">
        <f>VLOOKUP(datos_transformados[[#This Row],[Clase_Vuelo]],pesosNumer!$B$3:$C$9,2,0)</f>
        <v>1</v>
      </c>
      <c r="H874">
        <v>3</v>
      </c>
      <c r="I874">
        <f>VLOOKUP(datos_transformados[[#This Row],[Promocion_Aplicada]],pesosNumer!$B$3:$C$11,2,0)</f>
        <v>1</v>
      </c>
      <c r="J874">
        <f>VLOOKUP(datos_transformados[[#This Row],[Estado_Reserva]],pesosNumer!$B$3:$C$15,2,0)</f>
        <v>-1</v>
      </c>
      <c r="K874">
        <f>VLOOKUP(datos_transformados[[#This Row],[Estacionalidad]],pesosNumer!$B$3:$C$16,2,0)</f>
        <v>1</v>
      </c>
      <c r="L874">
        <f>VLOOKUP(datos_transformados[[#This Row],[Cancelacion_reserva]],pesosNumer!$B$3:$C$16,2,0)</f>
        <v>1</v>
      </c>
      <c r="M874">
        <v>3</v>
      </c>
      <c r="N874" s="15">
        <v>173.7</v>
      </c>
      <c r="O874" s="4">
        <v>43.424999999999997</v>
      </c>
    </row>
    <row r="875" spans="1:15" x14ac:dyDescent="0.25">
      <c r="A875">
        <v>63</v>
      </c>
      <c r="B875">
        <v>12</v>
      </c>
      <c r="C875">
        <v>4</v>
      </c>
      <c r="D875">
        <v>2</v>
      </c>
      <c r="E875" s="19">
        <f>VLOOKUP(datos_transformados[[#This Row],[Tipo_Paquete]],pesosNumer!$B$3:$C$6,2,0)</f>
        <v>3</v>
      </c>
      <c r="F875" s="4">
        <v>1090.25</v>
      </c>
      <c r="G875">
        <f>VLOOKUP(datos_transformados[[#This Row],[Clase_Vuelo]],pesosNumer!$B$3:$C$9,2,0)</f>
        <v>3</v>
      </c>
      <c r="H875">
        <v>3</v>
      </c>
      <c r="I875">
        <f>VLOOKUP(datos_transformados[[#This Row],[Promocion_Aplicada]],pesosNumer!$B$3:$C$11,2,0)</f>
        <v>0</v>
      </c>
      <c r="J875">
        <f>VLOOKUP(datos_transformados[[#This Row],[Estado_Reserva]],pesosNumer!$B$3:$C$15,2,0)</f>
        <v>0</v>
      </c>
      <c r="K875">
        <f>VLOOKUP(datos_transformados[[#This Row],[Estacionalidad]],pesosNumer!$B$3:$C$16,2,0)</f>
        <v>1</v>
      </c>
      <c r="L875">
        <f>VLOOKUP(datos_transformados[[#This Row],[Cancelacion_reserva]],pesosNumer!$B$3:$C$16,2,0)</f>
        <v>0</v>
      </c>
      <c r="M875">
        <v>4</v>
      </c>
      <c r="N875" s="15">
        <v>545.125</v>
      </c>
      <c r="O875" s="4">
        <v>272.5625</v>
      </c>
    </row>
    <row r="876" spans="1:15" x14ac:dyDescent="0.25">
      <c r="A876">
        <v>36</v>
      </c>
      <c r="B876">
        <v>167</v>
      </c>
      <c r="C876">
        <v>1</v>
      </c>
      <c r="D876">
        <v>2</v>
      </c>
      <c r="E876" s="19">
        <f>VLOOKUP(datos_transformados[[#This Row],[Tipo_Paquete]],pesosNumer!$B$3:$C$6,2,0)</f>
        <v>1</v>
      </c>
      <c r="F876" s="4">
        <v>763.15</v>
      </c>
      <c r="G876">
        <f>VLOOKUP(datos_transformados[[#This Row],[Clase_Vuelo]],pesosNumer!$B$3:$C$9,2,0)</f>
        <v>1</v>
      </c>
      <c r="H876">
        <v>0</v>
      </c>
      <c r="I876">
        <f>VLOOKUP(datos_transformados[[#This Row],[Promocion_Aplicada]],pesosNumer!$B$3:$C$11,2,0)</f>
        <v>1</v>
      </c>
      <c r="J876">
        <f>VLOOKUP(datos_transformados[[#This Row],[Estado_Reserva]],pesosNumer!$B$3:$C$15,2,0)</f>
        <v>1</v>
      </c>
      <c r="K876">
        <f>VLOOKUP(datos_transformados[[#This Row],[Estacionalidad]],pesosNumer!$B$3:$C$16,2,0)</f>
        <v>1</v>
      </c>
      <c r="L876">
        <f>VLOOKUP(datos_transformados[[#This Row],[Cancelacion_reserva]],pesosNumer!$B$3:$C$16,2,0)</f>
        <v>1</v>
      </c>
      <c r="M876">
        <v>2</v>
      </c>
      <c r="N876" s="15">
        <v>381.57499999999999</v>
      </c>
      <c r="O876" s="4">
        <v>763.15</v>
      </c>
    </row>
    <row r="877" spans="1:15" x14ac:dyDescent="0.25">
      <c r="A877">
        <v>57</v>
      </c>
      <c r="B877">
        <v>31</v>
      </c>
      <c r="C877">
        <v>7</v>
      </c>
      <c r="D877">
        <v>4</v>
      </c>
      <c r="E877" s="19">
        <f>VLOOKUP(datos_transformados[[#This Row],[Tipo_Paquete]],pesosNumer!$B$3:$C$6,2,0)</f>
        <v>2</v>
      </c>
      <c r="F877" s="4">
        <v>1775.06</v>
      </c>
      <c r="G877">
        <f>VLOOKUP(datos_transformados[[#This Row],[Clase_Vuelo]],pesosNumer!$B$3:$C$9,2,0)</f>
        <v>2</v>
      </c>
      <c r="H877">
        <v>6</v>
      </c>
      <c r="I877">
        <f>VLOOKUP(datos_transformados[[#This Row],[Promocion_Aplicada]],pesosNumer!$B$3:$C$11,2,0)</f>
        <v>0</v>
      </c>
      <c r="J877">
        <f>VLOOKUP(datos_transformados[[#This Row],[Estado_Reserva]],pesosNumer!$B$3:$C$15,2,0)</f>
        <v>0</v>
      </c>
      <c r="K877">
        <f>VLOOKUP(datos_transformados[[#This Row],[Estacionalidad]],pesosNumer!$B$3:$C$16,2,0)</f>
        <v>0</v>
      </c>
      <c r="L877">
        <f>VLOOKUP(datos_transformados[[#This Row],[Cancelacion_reserva]],pesosNumer!$B$3:$C$16,2,0)</f>
        <v>0</v>
      </c>
      <c r="M877">
        <v>2</v>
      </c>
      <c r="N877" s="15">
        <v>443.76499999999999</v>
      </c>
      <c r="O877" s="4">
        <v>253.57999999999998</v>
      </c>
    </row>
    <row r="878" spans="1:15" x14ac:dyDescent="0.25">
      <c r="A878">
        <v>49</v>
      </c>
      <c r="B878">
        <v>78</v>
      </c>
      <c r="C878">
        <v>13</v>
      </c>
      <c r="D878">
        <v>2</v>
      </c>
      <c r="E878" s="19">
        <f>VLOOKUP(datos_transformados[[#This Row],[Tipo_Paquete]],pesosNumer!$B$3:$C$6,2,0)</f>
        <v>2</v>
      </c>
      <c r="F878" s="4">
        <v>1777.6</v>
      </c>
      <c r="G878">
        <f>VLOOKUP(datos_transformados[[#This Row],[Clase_Vuelo]],pesosNumer!$B$3:$C$9,2,0)</f>
        <v>2</v>
      </c>
      <c r="H878">
        <v>12</v>
      </c>
      <c r="I878">
        <f>VLOOKUP(datos_transformados[[#This Row],[Promocion_Aplicada]],pesosNumer!$B$3:$C$11,2,0)</f>
        <v>0</v>
      </c>
      <c r="J878">
        <f>VLOOKUP(datos_transformados[[#This Row],[Estado_Reserva]],pesosNumer!$B$3:$C$15,2,0)</f>
        <v>-1</v>
      </c>
      <c r="K878">
        <f>VLOOKUP(datos_transformados[[#This Row],[Estacionalidad]],pesosNumer!$B$3:$C$16,2,0)</f>
        <v>0</v>
      </c>
      <c r="L878">
        <f>VLOOKUP(datos_transformados[[#This Row],[Cancelacion_reserva]],pesosNumer!$B$3:$C$16,2,0)</f>
        <v>0</v>
      </c>
      <c r="M878">
        <v>1</v>
      </c>
      <c r="N878" s="15">
        <v>888.8</v>
      </c>
      <c r="O878" s="4">
        <v>136.73846153846154</v>
      </c>
    </row>
    <row r="879" spans="1:15" x14ac:dyDescent="0.25">
      <c r="A879">
        <v>25</v>
      </c>
      <c r="B879">
        <v>36</v>
      </c>
      <c r="C879">
        <v>4</v>
      </c>
      <c r="D879">
        <v>1</v>
      </c>
      <c r="E879" s="19">
        <f>VLOOKUP(datos_transformados[[#This Row],[Tipo_Paquete]],pesosNumer!$B$3:$C$6,2,0)</f>
        <v>3</v>
      </c>
      <c r="F879" s="4">
        <v>546.46</v>
      </c>
      <c r="G879">
        <f>VLOOKUP(datos_transformados[[#This Row],[Clase_Vuelo]],pesosNumer!$B$3:$C$9,2,0)</f>
        <v>3</v>
      </c>
      <c r="H879">
        <v>3</v>
      </c>
      <c r="I879">
        <f>VLOOKUP(datos_transformados[[#This Row],[Promocion_Aplicada]],pesosNumer!$B$3:$C$11,2,0)</f>
        <v>0</v>
      </c>
      <c r="J879">
        <f>VLOOKUP(datos_transformados[[#This Row],[Estado_Reserva]],pesosNumer!$B$3:$C$15,2,0)</f>
        <v>1</v>
      </c>
      <c r="K879">
        <f>VLOOKUP(datos_transformados[[#This Row],[Estacionalidad]],pesosNumer!$B$3:$C$16,2,0)</f>
        <v>0</v>
      </c>
      <c r="L879">
        <f>VLOOKUP(datos_transformados[[#This Row],[Cancelacion_reserva]],pesosNumer!$B$3:$C$16,2,0)</f>
        <v>0</v>
      </c>
      <c r="M879">
        <v>2</v>
      </c>
      <c r="N879" s="15">
        <v>546.46</v>
      </c>
      <c r="O879" s="4">
        <v>136.61500000000001</v>
      </c>
    </row>
    <row r="880" spans="1:15" x14ac:dyDescent="0.25">
      <c r="A880">
        <v>40</v>
      </c>
      <c r="B880">
        <v>5</v>
      </c>
      <c r="C880">
        <v>8</v>
      </c>
      <c r="D880">
        <v>2</v>
      </c>
      <c r="E880" s="19">
        <f>VLOOKUP(datos_transformados[[#This Row],[Tipo_Paquete]],pesosNumer!$B$3:$C$6,2,0)</f>
        <v>2</v>
      </c>
      <c r="F880" s="4">
        <v>1294.4000000000001</v>
      </c>
      <c r="G880">
        <f>VLOOKUP(datos_transformados[[#This Row],[Clase_Vuelo]],pesosNumer!$B$3:$C$9,2,0)</f>
        <v>2</v>
      </c>
      <c r="H880">
        <v>7</v>
      </c>
      <c r="I880">
        <f>VLOOKUP(datos_transformados[[#This Row],[Promocion_Aplicada]],pesosNumer!$B$3:$C$11,2,0)</f>
        <v>1</v>
      </c>
      <c r="J880">
        <f>VLOOKUP(datos_transformados[[#This Row],[Estado_Reserva]],pesosNumer!$B$3:$C$15,2,0)</f>
        <v>0</v>
      </c>
      <c r="K880">
        <f>VLOOKUP(datos_transformados[[#This Row],[Estacionalidad]],pesosNumer!$B$3:$C$16,2,0)</f>
        <v>1</v>
      </c>
      <c r="L880">
        <f>VLOOKUP(datos_transformados[[#This Row],[Cancelacion_reserva]],pesosNumer!$B$3:$C$16,2,0)</f>
        <v>1</v>
      </c>
      <c r="M880">
        <v>2</v>
      </c>
      <c r="N880" s="15">
        <v>647.20000000000005</v>
      </c>
      <c r="O880" s="4">
        <v>161.80000000000001</v>
      </c>
    </row>
    <row r="881" spans="1:15" x14ac:dyDescent="0.25">
      <c r="A881">
        <v>25</v>
      </c>
      <c r="B881">
        <v>62</v>
      </c>
      <c r="C881">
        <v>7</v>
      </c>
      <c r="D881">
        <v>4</v>
      </c>
      <c r="E881" s="19">
        <f>VLOOKUP(datos_transformados[[#This Row],[Tipo_Paquete]],pesosNumer!$B$3:$C$6,2,0)</f>
        <v>1</v>
      </c>
      <c r="F881" s="4">
        <v>199.92</v>
      </c>
      <c r="G881">
        <f>VLOOKUP(datos_transformados[[#This Row],[Clase_Vuelo]],pesosNumer!$B$3:$C$9,2,0)</f>
        <v>2</v>
      </c>
      <c r="H881">
        <v>6</v>
      </c>
      <c r="I881">
        <f>VLOOKUP(datos_transformados[[#This Row],[Promocion_Aplicada]],pesosNumer!$B$3:$C$11,2,0)</f>
        <v>0</v>
      </c>
      <c r="J881">
        <f>VLOOKUP(datos_transformados[[#This Row],[Estado_Reserva]],pesosNumer!$B$3:$C$15,2,0)</f>
        <v>-1</v>
      </c>
      <c r="K881">
        <f>VLOOKUP(datos_transformados[[#This Row],[Estacionalidad]],pesosNumer!$B$3:$C$16,2,0)</f>
        <v>0</v>
      </c>
      <c r="L881">
        <f>VLOOKUP(datos_transformados[[#This Row],[Cancelacion_reserva]],pesosNumer!$B$3:$C$16,2,0)</f>
        <v>1</v>
      </c>
      <c r="M881">
        <v>2</v>
      </c>
      <c r="N881" s="15">
        <v>49.98</v>
      </c>
      <c r="O881" s="4">
        <v>28.56</v>
      </c>
    </row>
    <row r="882" spans="1:15" x14ac:dyDescent="0.25">
      <c r="A882">
        <v>47</v>
      </c>
      <c r="B882">
        <v>302</v>
      </c>
      <c r="C882">
        <v>8</v>
      </c>
      <c r="D882">
        <v>1</v>
      </c>
      <c r="E882" s="19">
        <f>VLOOKUP(datos_transformados[[#This Row],[Tipo_Paquete]],pesosNumer!$B$3:$C$6,2,0)</f>
        <v>1</v>
      </c>
      <c r="F882" s="4">
        <v>1307.94</v>
      </c>
      <c r="G882">
        <f>VLOOKUP(datos_transformados[[#This Row],[Clase_Vuelo]],pesosNumer!$B$3:$C$9,2,0)</f>
        <v>2</v>
      </c>
      <c r="H882">
        <v>7</v>
      </c>
      <c r="I882">
        <f>VLOOKUP(datos_transformados[[#This Row],[Promocion_Aplicada]],pesosNumer!$B$3:$C$11,2,0)</f>
        <v>0</v>
      </c>
      <c r="J882">
        <f>VLOOKUP(datos_transformados[[#This Row],[Estado_Reserva]],pesosNumer!$B$3:$C$15,2,0)</f>
        <v>-1</v>
      </c>
      <c r="K882">
        <f>VLOOKUP(datos_transformados[[#This Row],[Estacionalidad]],pesosNumer!$B$3:$C$16,2,0)</f>
        <v>1</v>
      </c>
      <c r="L882">
        <f>VLOOKUP(datos_transformados[[#This Row],[Cancelacion_reserva]],pesosNumer!$B$3:$C$16,2,0)</f>
        <v>1</v>
      </c>
      <c r="M882">
        <v>1</v>
      </c>
      <c r="N882" s="15">
        <v>1307.94</v>
      </c>
      <c r="O882" s="4">
        <v>163.49250000000001</v>
      </c>
    </row>
    <row r="883" spans="1:15" x14ac:dyDescent="0.25">
      <c r="A883">
        <v>32</v>
      </c>
      <c r="B883">
        <v>249</v>
      </c>
      <c r="C883">
        <v>3</v>
      </c>
      <c r="D883">
        <v>4</v>
      </c>
      <c r="E883" s="19">
        <f>VLOOKUP(datos_transformados[[#This Row],[Tipo_Paquete]],pesosNumer!$B$3:$C$6,2,0)</f>
        <v>3</v>
      </c>
      <c r="F883" s="4">
        <v>205.28</v>
      </c>
      <c r="G883">
        <f>VLOOKUP(datos_transformados[[#This Row],[Clase_Vuelo]],pesosNumer!$B$3:$C$9,2,0)</f>
        <v>3</v>
      </c>
      <c r="H883">
        <v>2</v>
      </c>
      <c r="I883">
        <f>VLOOKUP(datos_transformados[[#This Row],[Promocion_Aplicada]],pesosNumer!$B$3:$C$11,2,0)</f>
        <v>0</v>
      </c>
      <c r="J883">
        <f>VLOOKUP(datos_transformados[[#This Row],[Estado_Reserva]],pesosNumer!$B$3:$C$15,2,0)</f>
        <v>0</v>
      </c>
      <c r="K883">
        <f>VLOOKUP(datos_transformados[[#This Row],[Estacionalidad]],pesosNumer!$B$3:$C$16,2,0)</f>
        <v>1</v>
      </c>
      <c r="L883">
        <f>VLOOKUP(datos_transformados[[#This Row],[Cancelacion_reserva]],pesosNumer!$B$3:$C$16,2,0)</f>
        <v>1</v>
      </c>
      <c r="M883">
        <v>5</v>
      </c>
      <c r="N883" s="15">
        <v>51.32</v>
      </c>
      <c r="O883" s="4">
        <v>68.426666666666662</v>
      </c>
    </row>
    <row r="884" spans="1:15" x14ac:dyDescent="0.25">
      <c r="A884">
        <v>28</v>
      </c>
      <c r="B884">
        <v>50</v>
      </c>
      <c r="C884">
        <v>1</v>
      </c>
      <c r="D884">
        <v>1</v>
      </c>
      <c r="E884" s="19">
        <f>VLOOKUP(datos_transformados[[#This Row],[Tipo_Paquete]],pesosNumer!$B$3:$C$6,2,0)</f>
        <v>3</v>
      </c>
      <c r="F884" s="4">
        <v>799.73</v>
      </c>
      <c r="G884">
        <f>VLOOKUP(datos_transformados[[#This Row],[Clase_Vuelo]],pesosNumer!$B$3:$C$9,2,0)</f>
        <v>1</v>
      </c>
      <c r="H884">
        <v>0</v>
      </c>
      <c r="I884">
        <f>VLOOKUP(datos_transformados[[#This Row],[Promocion_Aplicada]],pesosNumer!$B$3:$C$11,2,0)</f>
        <v>0</v>
      </c>
      <c r="J884">
        <f>VLOOKUP(datos_transformados[[#This Row],[Estado_Reserva]],pesosNumer!$B$3:$C$15,2,0)</f>
        <v>-1</v>
      </c>
      <c r="K884">
        <f>VLOOKUP(datos_transformados[[#This Row],[Estacionalidad]],pesosNumer!$B$3:$C$16,2,0)</f>
        <v>0</v>
      </c>
      <c r="L884">
        <f>VLOOKUP(datos_transformados[[#This Row],[Cancelacion_reserva]],pesosNumer!$B$3:$C$16,2,0)</f>
        <v>1</v>
      </c>
      <c r="M884">
        <v>4</v>
      </c>
      <c r="N884" s="15">
        <v>799.73</v>
      </c>
      <c r="O884" s="4">
        <v>799.73</v>
      </c>
    </row>
    <row r="885" spans="1:15" x14ac:dyDescent="0.25">
      <c r="A885">
        <v>27</v>
      </c>
      <c r="B885">
        <v>57</v>
      </c>
      <c r="C885">
        <v>10</v>
      </c>
      <c r="D885">
        <v>4</v>
      </c>
      <c r="E885" s="19">
        <f>VLOOKUP(datos_transformados[[#This Row],[Tipo_Paquete]],pesosNumer!$B$3:$C$6,2,0)</f>
        <v>2</v>
      </c>
      <c r="F885" s="4">
        <v>873.43</v>
      </c>
      <c r="G885">
        <f>VLOOKUP(datos_transformados[[#This Row],[Clase_Vuelo]],pesosNumer!$B$3:$C$9,2,0)</f>
        <v>2</v>
      </c>
      <c r="H885">
        <v>9</v>
      </c>
      <c r="I885">
        <f>VLOOKUP(datos_transformados[[#This Row],[Promocion_Aplicada]],pesosNumer!$B$3:$C$11,2,0)</f>
        <v>1</v>
      </c>
      <c r="J885">
        <f>VLOOKUP(datos_transformados[[#This Row],[Estado_Reserva]],pesosNumer!$B$3:$C$15,2,0)</f>
        <v>-1</v>
      </c>
      <c r="K885">
        <f>VLOOKUP(datos_transformados[[#This Row],[Estacionalidad]],pesosNumer!$B$3:$C$16,2,0)</f>
        <v>0</v>
      </c>
      <c r="L885">
        <f>VLOOKUP(datos_transformados[[#This Row],[Cancelacion_reserva]],pesosNumer!$B$3:$C$16,2,0)</f>
        <v>0</v>
      </c>
      <c r="M885">
        <v>3</v>
      </c>
      <c r="N885" s="15">
        <v>218.35749999999999</v>
      </c>
      <c r="O885" s="4">
        <v>87.342999999999989</v>
      </c>
    </row>
    <row r="886" spans="1:15" x14ac:dyDescent="0.25">
      <c r="A886">
        <v>30</v>
      </c>
      <c r="B886">
        <v>112</v>
      </c>
      <c r="C886">
        <v>5</v>
      </c>
      <c r="D886">
        <v>4</v>
      </c>
      <c r="E886" s="19">
        <f>VLOOKUP(datos_transformados[[#This Row],[Tipo_Paquete]],pesosNumer!$B$3:$C$6,2,0)</f>
        <v>3</v>
      </c>
      <c r="F886" s="4">
        <v>1029.8599999999999</v>
      </c>
      <c r="G886">
        <f>VLOOKUP(datos_transformados[[#This Row],[Clase_Vuelo]],pesosNumer!$B$3:$C$9,2,0)</f>
        <v>2</v>
      </c>
      <c r="H886">
        <v>4</v>
      </c>
      <c r="I886">
        <f>VLOOKUP(datos_transformados[[#This Row],[Promocion_Aplicada]],pesosNumer!$B$3:$C$11,2,0)</f>
        <v>0</v>
      </c>
      <c r="J886">
        <f>VLOOKUP(datos_transformados[[#This Row],[Estado_Reserva]],pesosNumer!$B$3:$C$15,2,0)</f>
        <v>-1</v>
      </c>
      <c r="K886">
        <f>VLOOKUP(datos_transformados[[#This Row],[Estacionalidad]],pesosNumer!$B$3:$C$16,2,0)</f>
        <v>0</v>
      </c>
      <c r="L886">
        <f>VLOOKUP(datos_transformados[[#This Row],[Cancelacion_reserva]],pesosNumer!$B$3:$C$16,2,0)</f>
        <v>1</v>
      </c>
      <c r="M886">
        <v>5</v>
      </c>
      <c r="N886" s="15">
        <v>257.46499999999997</v>
      </c>
      <c r="O886" s="4">
        <v>205.97199999999998</v>
      </c>
    </row>
    <row r="887" spans="1:15" x14ac:dyDescent="0.25">
      <c r="A887">
        <v>63</v>
      </c>
      <c r="B887">
        <v>83</v>
      </c>
      <c r="C887">
        <v>3</v>
      </c>
      <c r="D887">
        <v>4</v>
      </c>
      <c r="E887" s="19">
        <f>VLOOKUP(datos_transformados[[#This Row],[Tipo_Paquete]],pesosNumer!$B$3:$C$6,2,0)</f>
        <v>2</v>
      </c>
      <c r="F887" s="4">
        <v>473.79</v>
      </c>
      <c r="G887">
        <f>VLOOKUP(datos_transformados[[#This Row],[Clase_Vuelo]],pesosNumer!$B$3:$C$9,2,0)</f>
        <v>3</v>
      </c>
      <c r="H887">
        <v>2</v>
      </c>
      <c r="I887">
        <f>VLOOKUP(datos_transformados[[#This Row],[Promocion_Aplicada]],pesosNumer!$B$3:$C$11,2,0)</f>
        <v>0</v>
      </c>
      <c r="J887">
        <f>VLOOKUP(datos_transformados[[#This Row],[Estado_Reserva]],pesosNumer!$B$3:$C$15,2,0)</f>
        <v>0</v>
      </c>
      <c r="K887">
        <f>VLOOKUP(datos_transformados[[#This Row],[Estacionalidad]],pesosNumer!$B$3:$C$16,2,0)</f>
        <v>0</v>
      </c>
      <c r="L887">
        <f>VLOOKUP(datos_transformados[[#This Row],[Cancelacion_reserva]],pesosNumer!$B$3:$C$16,2,0)</f>
        <v>0</v>
      </c>
      <c r="M887">
        <v>3</v>
      </c>
      <c r="N887" s="15">
        <v>118.44750000000001</v>
      </c>
      <c r="O887" s="4">
        <v>157.93</v>
      </c>
    </row>
    <row r="888" spans="1:15" x14ac:dyDescent="0.25">
      <c r="A888">
        <v>63</v>
      </c>
      <c r="B888">
        <v>125</v>
      </c>
      <c r="C888">
        <v>5</v>
      </c>
      <c r="D888">
        <v>4</v>
      </c>
      <c r="E888" s="19">
        <f>VLOOKUP(datos_transformados[[#This Row],[Tipo_Paquete]],pesosNumer!$B$3:$C$6,2,0)</f>
        <v>3</v>
      </c>
      <c r="F888" s="4">
        <v>788.42</v>
      </c>
      <c r="G888">
        <f>VLOOKUP(datos_transformados[[#This Row],[Clase_Vuelo]],pesosNumer!$B$3:$C$9,2,0)</f>
        <v>1</v>
      </c>
      <c r="H888">
        <v>4</v>
      </c>
      <c r="I888">
        <f>VLOOKUP(datos_transformados[[#This Row],[Promocion_Aplicada]],pesosNumer!$B$3:$C$11,2,0)</f>
        <v>1</v>
      </c>
      <c r="J888">
        <f>VLOOKUP(datos_transformados[[#This Row],[Estado_Reserva]],pesosNumer!$B$3:$C$15,2,0)</f>
        <v>-1</v>
      </c>
      <c r="K888">
        <f>VLOOKUP(datos_transformados[[#This Row],[Estacionalidad]],pesosNumer!$B$3:$C$16,2,0)</f>
        <v>1</v>
      </c>
      <c r="L888">
        <f>VLOOKUP(datos_transformados[[#This Row],[Cancelacion_reserva]],pesosNumer!$B$3:$C$16,2,0)</f>
        <v>1</v>
      </c>
      <c r="M888">
        <v>5</v>
      </c>
      <c r="N888" s="15">
        <v>197.10499999999999</v>
      </c>
      <c r="O888" s="4">
        <v>157.684</v>
      </c>
    </row>
    <row r="889" spans="1:15" x14ac:dyDescent="0.25">
      <c r="A889">
        <v>41</v>
      </c>
      <c r="B889">
        <v>310</v>
      </c>
      <c r="C889">
        <v>1</v>
      </c>
      <c r="D889">
        <v>2</v>
      </c>
      <c r="E889" s="19">
        <f>VLOOKUP(datos_transformados[[#This Row],[Tipo_Paquete]],pesosNumer!$B$3:$C$6,2,0)</f>
        <v>3</v>
      </c>
      <c r="F889" s="4">
        <v>1728.25</v>
      </c>
      <c r="G889">
        <f>VLOOKUP(datos_transformados[[#This Row],[Clase_Vuelo]],pesosNumer!$B$3:$C$9,2,0)</f>
        <v>1</v>
      </c>
      <c r="H889">
        <v>0</v>
      </c>
      <c r="I889">
        <f>VLOOKUP(datos_transformados[[#This Row],[Promocion_Aplicada]],pesosNumer!$B$3:$C$11,2,0)</f>
        <v>1</v>
      </c>
      <c r="J889">
        <f>VLOOKUP(datos_transformados[[#This Row],[Estado_Reserva]],pesosNumer!$B$3:$C$15,2,0)</f>
        <v>1</v>
      </c>
      <c r="K889">
        <f>VLOOKUP(datos_transformados[[#This Row],[Estacionalidad]],pesosNumer!$B$3:$C$16,2,0)</f>
        <v>0</v>
      </c>
      <c r="L889">
        <f>VLOOKUP(datos_transformados[[#This Row],[Cancelacion_reserva]],pesosNumer!$B$3:$C$16,2,0)</f>
        <v>0</v>
      </c>
      <c r="M889">
        <v>3</v>
      </c>
      <c r="N889" s="15">
        <v>864.125</v>
      </c>
      <c r="O889" s="4">
        <v>1728.25</v>
      </c>
    </row>
    <row r="890" spans="1:15" x14ac:dyDescent="0.25">
      <c r="A890">
        <v>42</v>
      </c>
      <c r="B890">
        <v>60</v>
      </c>
      <c r="C890">
        <v>1</v>
      </c>
      <c r="D890">
        <v>1</v>
      </c>
      <c r="E890" s="19">
        <f>VLOOKUP(datos_transformados[[#This Row],[Tipo_Paquete]],pesosNumer!$B$3:$C$6,2,0)</f>
        <v>3</v>
      </c>
      <c r="F890" s="4">
        <v>1642.37</v>
      </c>
      <c r="G890">
        <f>VLOOKUP(datos_transformados[[#This Row],[Clase_Vuelo]],pesosNumer!$B$3:$C$9,2,0)</f>
        <v>1</v>
      </c>
      <c r="H890">
        <v>0</v>
      </c>
      <c r="I890">
        <f>VLOOKUP(datos_transformados[[#This Row],[Promocion_Aplicada]],pesosNumer!$B$3:$C$11,2,0)</f>
        <v>0</v>
      </c>
      <c r="J890">
        <f>VLOOKUP(datos_transformados[[#This Row],[Estado_Reserva]],pesosNumer!$B$3:$C$15,2,0)</f>
        <v>-1</v>
      </c>
      <c r="K890">
        <f>VLOOKUP(datos_transformados[[#This Row],[Estacionalidad]],pesosNumer!$B$3:$C$16,2,0)</f>
        <v>1</v>
      </c>
      <c r="L890">
        <f>VLOOKUP(datos_transformados[[#This Row],[Cancelacion_reserva]],pesosNumer!$B$3:$C$16,2,0)</f>
        <v>1</v>
      </c>
      <c r="M890">
        <v>1</v>
      </c>
      <c r="N890" s="15">
        <v>1642.37</v>
      </c>
      <c r="O890" s="4">
        <v>1642.37</v>
      </c>
    </row>
    <row r="891" spans="1:15" x14ac:dyDescent="0.25">
      <c r="A891">
        <v>46</v>
      </c>
      <c r="B891">
        <v>23</v>
      </c>
      <c r="C891">
        <v>2</v>
      </c>
      <c r="D891">
        <v>1</v>
      </c>
      <c r="E891" s="19">
        <f>VLOOKUP(datos_transformados[[#This Row],[Tipo_Paquete]],pesosNumer!$B$3:$C$6,2,0)</f>
        <v>2</v>
      </c>
      <c r="F891" s="4">
        <v>1084.78</v>
      </c>
      <c r="G891">
        <f>VLOOKUP(datos_transformados[[#This Row],[Clase_Vuelo]],pesosNumer!$B$3:$C$9,2,0)</f>
        <v>2</v>
      </c>
      <c r="H891">
        <v>1</v>
      </c>
      <c r="I891">
        <f>VLOOKUP(datos_transformados[[#This Row],[Promocion_Aplicada]],pesosNumer!$B$3:$C$11,2,0)</f>
        <v>0</v>
      </c>
      <c r="J891">
        <f>VLOOKUP(datos_transformados[[#This Row],[Estado_Reserva]],pesosNumer!$B$3:$C$15,2,0)</f>
        <v>-1</v>
      </c>
      <c r="K891">
        <f>VLOOKUP(datos_transformados[[#This Row],[Estacionalidad]],pesosNumer!$B$3:$C$16,2,0)</f>
        <v>0</v>
      </c>
      <c r="L891">
        <f>VLOOKUP(datos_transformados[[#This Row],[Cancelacion_reserva]],pesosNumer!$B$3:$C$16,2,0)</f>
        <v>1</v>
      </c>
      <c r="M891">
        <v>4</v>
      </c>
      <c r="N891" s="15">
        <v>1084.78</v>
      </c>
      <c r="O891" s="4">
        <v>542.39</v>
      </c>
    </row>
    <row r="892" spans="1:15" x14ac:dyDescent="0.25">
      <c r="A892">
        <v>20</v>
      </c>
      <c r="B892">
        <v>36</v>
      </c>
      <c r="C892">
        <v>4</v>
      </c>
      <c r="D892">
        <v>2</v>
      </c>
      <c r="E892" s="19">
        <f>VLOOKUP(datos_transformados[[#This Row],[Tipo_Paquete]],pesosNumer!$B$3:$C$6,2,0)</f>
        <v>3</v>
      </c>
      <c r="F892" s="4">
        <v>1491.77</v>
      </c>
      <c r="G892">
        <f>VLOOKUP(datos_transformados[[#This Row],[Clase_Vuelo]],pesosNumer!$B$3:$C$9,2,0)</f>
        <v>1</v>
      </c>
      <c r="H892">
        <v>3</v>
      </c>
      <c r="I892">
        <f>VLOOKUP(datos_transformados[[#This Row],[Promocion_Aplicada]],pesosNumer!$B$3:$C$11,2,0)</f>
        <v>1</v>
      </c>
      <c r="J892">
        <f>VLOOKUP(datos_transformados[[#This Row],[Estado_Reserva]],pesosNumer!$B$3:$C$15,2,0)</f>
        <v>1</v>
      </c>
      <c r="K892">
        <f>VLOOKUP(datos_transformados[[#This Row],[Estacionalidad]],pesosNumer!$B$3:$C$16,2,0)</f>
        <v>1</v>
      </c>
      <c r="L892">
        <f>VLOOKUP(datos_transformados[[#This Row],[Cancelacion_reserva]],pesosNumer!$B$3:$C$16,2,0)</f>
        <v>0</v>
      </c>
      <c r="M892">
        <v>4</v>
      </c>
      <c r="N892" s="15">
        <v>745.88499999999999</v>
      </c>
      <c r="O892" s="4">
        <v>372.9425</v>
      </c>
    </row>
    <row r="893" spans="1:15" x14ac:dyDescent="0.25">
      <c r="A893">
        <v>58</v>
      </c>
      <c r="B893">
        <v>131</v>
      </c>
      <c r="C893">
        <v>13</v>
      </c>
      <c r="D893">
        <v>4</v>
      </c>
      <c r="E893" s="19">
        <f>VLOOKUP(datos_transformados[[#This Row],[Tipo_Paquete]],pesosNumer!$B$3:$C$6,2,0)</f>
        <v>1</v>
      </c>
      <c r="F893" s="4">
        <v>225.46</v>
      </c>
      <c r="G893">
        <f>VLOOKUP(datos_transformados[[#This Row],[Clase_Vuelo]],pesosNumer!$B$3:$C$9,2,0)</f>
        <v>1</v>
      </c>
      <c r="H893">
        <v>12</v>
      </c>
      <c r="I893">
        <f>VLOOKUP(datos_transformados[[#This Row],[Promocion_Aplicada]],pesosNumer!$B$3:$C$11,2,0)</f>
        <v>1</v>
      </c>
      <c r="J893">
        <f>VLOOKUP(datos_transformados[[#This Row],[Estado_Reserva]],pesosNumer!$B$3:$C$15,2,0)</f>
        <v>-1</v>
      </c>
      <c r="K893">
        <f>VLOOKUP(datos_transformados[[#This Row],[Estacionalidad]],pesosNumer!$B$3:$C$16,2,0)</f>
        <v>1</v>
      </c>
      <c r="L893">
        <f>VLOOKUP(datos_transformados[[#This Row],[Cancelacion_reserva]],pesosNumer!$B$3:$C$16,2,0)</f>
        <v>1</v>
      </c>
      <c r="M893">
        <v>1</v>
      </c>
      <c r="N893" s="15">
        <v>56.365000000000002</v>
      </c>
      <c r="O893" s="4">
        <v>17.343076923076925</v>
      </c>
    </row>
    <row r="894" spans="1:15" x14ac:dyDescent="0.25">
      <c r="A894">
        <v>41</v>
      </c>
      <c r="B894">
        <v>91</v>
      </c>
      <c r="C894">
        <v>11</v>
      </c>
      <c r="D894">
        <v>1</v>
      </c>
      <c r="E894" s="19">
        <f>VLOOKUP(datos_transformados[[#This Row],[Tipo_Paquete]],pesosNumer!$B$3:$C$6,2,0)</f>
        <v>1</v>
      </c>
      <c r="F894" s="4">
        <v>1648.69</v>
      </c>
      <c r="G894">
        <f>VLOOKUP(datos_transformados[[#This Row],[Clase_Vuelo]],pesosNumer!$B$3:$C$9,2,0)</f>
        <v>1</v>
      </c>
      <c r="H894">
        <v>10</v>
      </c>
      <c r="I894">
        <f>VLOOKUP(datos_transformados[[#This Row],[Promocion_Aplicada]],pesosNumer!$B$3:$C$11,2,0)</f>
        <v>1</v>
      </c>
      <c r="J894">
        <f>VLOOKUP(datos_transformados[[#This Row],[Estado_Reserva]],pesosNumer!$B$3:$C$15,2,0)</f>
        <v>0</v>
      </c>
      <c r="K894">
        <f>VLOOKUP(datos_transformados[[#This Row],[Estacionalidad]],pesosNumer!$B$3:$C$16,2,0)</f>
        <v>0</v>
      </c>
      <c r="L894">
        <f>VLOOKUP(datos_transformados[[#This Row],[Cancelacion_reserva]],pesosNumer!$B$3:$C$16,2,0)</f>
        <v>0</v>
      </c>
      <c r="M894">
        <v>5</v>
      </c>
      <c r="N894" s="15">
        <v>1648.69</v>
      </c>
      <c r="O894" s="4">
        <v>149.88090909090909</v>
      </c>
    </row>
    <row r="895" spans="1:15" x14ac:dyDescent="0.25">
      <c r="A895">
        <v>48</v>
      </c>
      <c r="B895">
        <v>74</v>
      </c>
      <c r="C895">
        <v>14</v>
      </c>
      <c r="D895">
        <v>4</v>
      </c>
      <c r="E895" s="19">
        <f>VLOOKUP(datos_transformados[[#This Row],[Tipo_Paquete]],pesosNumer!$B$3:$C$6,2,0)</f>
        <v>2</v>
      </c>
      <c r="F895" s="4">
        <v>453.86</v>
      </c>
      <c r="G895">
        <f>VLOOKUP(datos_transformados[[#This Row],[Clase_Vuelo]],pesosNumer!$B$3:$C$9,2,0)</f>
        <v>2</v>
      </c>
      <c r="H895">
        <v>13</v>
      </c>
      <c r="I895">
        <f>VLOOKUP(datos_transformados[[#This Row],[Promocion_Aplicada]],pesosNumer!$B$3:$C$11,2,0)</f>
        <v>1</v>
      </c>
      <c r="J895">
        <f>VLOOKUP(datos_transformados[[#This Row],[Estado_Reserva]],pesosNumer!$B$3:$C$15,2,0)</f>
        <v>1</v>
      </c>
      <c r="K895">
        <f>VLOOKUP(datos_transformados[[#This Row],[Estacionalidad]],pesosNumer!$B$3:$C$16,2,0)</f>
        <v>0</v>
      </c>
      <c r="L895">
        <f>VLOOKUP(datos_transformados[[#This Row],[Cancelacion_reserva]],pesosNumer!$B$3:$C$16,2,0)</f>
        <v>0</v>
      </c>
      <c r="M895">
        <v>4</v>
      </c>
      <c r="N895" s="15">
        <v>113.465</v>
      </c>
      <c r="O895" s="4">
        <v>32.418571428571433</v>
      </c>
    </row>
    <row r="896" spans="1:15" x14ac:dyDescent="0.25">
      <c r="A896">
        <v>34</v>
      </c>
      <c r="B896">
        <v>125</v>
      </c>
      <c r="C896">
        <v>9</v>
      </c>
      <c r="D896">
        <v>4</v>
      </c>
      <c r="E896" s="19">
        <f>VLOOKUP(datos_transformados[[#This Row],[Tipo_Paquete]],pesosNumer!$B$3:$C$6,2,0)</f>
        <v>1</v>
      </c>
      <c r="F896" s="4">
        <v>733.16</v>
      </c>
      <c r="G896">
        <f>VLOOKUP(datos_transformados[[#This Row],[Clase_Vuelo]],pesosNumer!$B$3:$C$9,2,0)</f>
        <v>1</v>
      </c>
      <c r="H896">
        <v>8</v>
      </c>
      <c r="I896">
        <f>VLOOKUP(datos_transformados[[#This Row],[Promocion_Aplicada]],pesosNumer!$B$3:$C$11,2,0)</f>
        <v>0</v>
      </c>
      <c r="J896">
        <f>VLOOKUP(datos_transformados[[#This Row],[Estado_Reserva]],pesosNumer!$B$3:$C$15,2,0)</f>
        <v>0</v>
      </c>
      <c r="K896">
        <f>VLOOKUP(datos_transformados[[#This Row],[Estacionalidad]],pesosNumer!$B$3:$C$16,2,0)</f>
        <v>1</v>
      </c>
      <c r="L896">
        <f>VLOOKUP(datos_transformados[[#This Row],[Cancelacion_reserva]],pesosNumer!$B$3:$C$16,2,0)</f>
        <v>1</v>
      </c>
      <c r="M896">
        <v>3</v>
      </c>
      <c r="N896" s="15">
        <v>183.29</v>
      </c>
      <c r="O896" s="4">
        <v>81.462222222222223</v>
      </c>
    </row>
    <row r="897" spans="1:15" x14ac:dyDescent="0.25">
      <c r="A897">
        <v>59</v>
      </c>
      <c r="B897">
        <v>78</v>
      </c>
      <c r="C897">
        <v>13</v>
      </c>
      <c r="D897">
        <v>1</v>
      </c>
      <c r="E897" s="19">
        <f>VLOOKUP(datos_transformados[[#This Row],[Tipo_Paquete]],pesosNumer!$B$3:$C$6,2,0)</f>
        <v>1</v>
      </c>
      <c r="F897" s="4">
        <v>1929.89</v>
      </c>
      <c r="G897">
        <f>VLOOKUP(datos_transformados[[#This Row],[Clase_Vuelo]],pesosNumer!$B$3:$C$9,2,0)</f>
        <v>3</v>
      </c>
      <c r="H897">
        <v>12</v>
      </c>
      <c r="I897">
        <f>VLOOKUP(datos_transformados[[#This Row],[Promocion_Aplicada]],pesosNumer!$B$3:$C$11,2,0)</f>
        <v>1</v>
      </c>
      <c r="J897">
        <f>VLOOKUP(datos_transformados[[#This Row],[Estado_Reserva]],pesosNumer!$B$3:$C$15,2,0)</f>
        <v>-1</v>
      </c>
      <c r="K897">
        <f>VLOOKUP(datos_transformados[[#This Row],[Estacionalidad]],pesosNumer!$B$3:$C$16,2,0)</f>
        <v>1</v>
      </c>
      <c r="L897">
        <f>VLOOKUP(datos_transformados[[#This Row],[Cancelacion_reserva]],pesosNumer!$B$3:$C$16,2,0)</f>
        <v>1</v>
      </c>
      <c r="M897">
        <v>1</v>
      </c>
      <c r="N897" s="15">
        <v>1929.89</v>
      </c>
      <c r="O897" s="4">
        <v>148.45307692307694</v>
      </c>
    </row>
    <row r="898" spans="1:15" x14ac:dyDescent="0.25">
      <c r="A898">
        <v>59</v>
      </c>
      <c r="B898">
        <v>32</v>
      </c>
      <c r="C898">
        <v>11</v>
      </c>
      <c r="D898">
        <v>4</v>
      </c>
      <c r="E898" s="19">
        <f>VLOOKUP(datos_transformados[[#This Row],[Tipo_Paquete]],pesosNumer!$B$3:$C$6,2,0)</f>
        <v>1</v>
      </c>
      <c r="F898" s="4">
        <v>1619.73</v>
      </c>
      <c r="G898">
        <f>VLOOKUP(datos_transformados[[#This Row],[Clase_Vuelo]],pesosNumer!$B$3:$C$9,2,0)</f>
        <v>2</v>
      </c>
      <c r="H898">
        <v>10</v>
      </c>
      <c r="I898">
        <f>VLOOKUP(datos_transformados[[#This Row],[Promocion_Aplicada]],pesosNumer!$B$3:$C$11,2,0)</f>
        <v>0</v>
      </c>
      <c r="J898">
        <f>VLOOKUP(datos_transformados[[#This Row],[Estado_Reserva]],pesosNumer!$B$3:$C$15,2,0)</f>
        <v>0</v>
      </c>
      <c r="K898">
        <f>VLOOKUP(datos_transformados[[#This Row],[Estacionalidad]],pesosNumer!$B$3:$C$16,2,0)</f>
        <v>0</v>
      </c>
      <c r="L898">
        <f>VLOOKUP(datos_transformados[[#This Row],[Cancelacion_reserva]],pesosNumer!$B$3:$C$16,2,0)</f>
        <v>0</v>
      </c>
      <c r="M898">
        <v>1</v>
      </c>
      <c r="N898" s="15">
        <v>404.9325</v>
      </c>
      <c r="O898" s="4">
        <v>147.24818181818182</v>
      </c>
    </row>
    <row r="899" spans="1:15" x14ac:dyDescent="0.25">
      <c r="A899">
        <v>19</v>
      </c>
      <c r="B899">
        <v>284</v>
      </c>
      <c r="C899">
        <v>3</v>
      </c>
      <c r="D899">
        <v>1</v>
      </c>
      <c r="E899" s="19">
        <f>VLOOKUP(datos_transformados[[#This Row],[Tipo_Paquete]],pesosNumer!$B$3:$C$6,2,0)</f>
        <v>2</v>
      </c>
      <c r="F899" s="4">
        <v>982.7</v>
      </c>
      <c r="G899">
        <f>VLOOKUP(datos_transformados[[#This Row],[Clase_Vuelo]],pesosNumer!$B$3:$C$9,2,0)</f>
        <v>1</v>
      </c>
      <c r="H899">
        <v>2</v>
      </c>
      <c r="I899">
        <f>VLOOKUP(datos_transformados[[#This Row],[Promocion_Aplicada]],pesosNumer!$B$3:$C$11,2,0)</f>
        <v>0</v>
      </c>
      <c r="J899">
        <f>VLOOKUP(datos_transformados[[#This Row],[Estado_Reserva]],pesosNumer!$B$3:$C$15,2,0)</f>
        <v>1</v>
      </c>
      <c r="K899">
        <f>VLOOKUP(datos_transformados[[#This Row],[Estacionalidad]],pesosNumer!$B$3:$C$16,2,0)</f>
        <v>0</v>
      </c>
      <c r="L899">
        <f>VLOOKUP(datos_transformados[[#This Row],[Cancelacion_reserva]],pesosNumer!$B$3:$C$16,2,0)</f>
        <v>0</v>
      </c>
      <c r="M899">
        <v>3</v>
      </c>
      <c r="N899" s="15">
        <v>982.7</v>
      </c>
      <c r="O899" s="4">
        <v>327.56666666666666</v>
      </c>
    </row>
    <row r="900" spans="1:15" x14ac:dyDescent="0.25">
      <c r="A900">
        <v>58</v>
      </c>
      <c r="B900">
        <v>53</v>
      </c>
      <c r="C900">
        <v>14</v>
      </c>
      <c r="D900">
        <v>2</v>
      </c>
      <c r="E900" s="19">
        <f>VLOOKUP(datos_transformados[[#This Row],[Tipo_Paquete]],pesosNumer!$B$3:$C$6,2,0)</f>
        <v>2</v>
      </c>
      <c r="F900" s="4">
        <v>360.72</v>
      </c>
      <c r="G900">
        <f>VLOOKUP(datos_transformados[[#This Row],[Clase_Vuelo]],pesosNumer!$B$3:$C$9,2,0)</f>
        <v>2</v>
      </c>
      <c r="H900">
        <v>13</v>
      </c>
      <c r="I900">
        <f>VLOOKUP(datos_transformados[[#This Row],[Promocion_Aplicada]],pesosNumer!$B$3:$C$11,2,0)</f>
        <v>1</v>
      </c>
      <c r="J900">
        <f>VLOOKUP(datos_transformados[[#This Row],[Estado_Reserva]],pesosNumer!$B$3:$C$15,2,0)</f>
        <v>0</v>
      </c>
      <c r="K900">
        <f>VLOOKUP(datos_transformados[[#This Row],[Estacionalidad]],pesosNumer!$B$3:$C$16,2,0)</f>
        <v>1</v>
      </c>
      <c r="L900">
        <f>VLOOKUP(datos_transformados[[#This Row],[Cancelacion_reserva]],pesosNumer!$B$3:$C$16,2,0)</f>
        <v>0</v>
      </c>
      <c r="M900">
        <v>1</v>
      </c>
      <c r="N900" s="15">
        <v>180.36</v>
      </c>
      <c r="O900" s="4">
        <v>25.765714285714289</v>
      </c>
    </row>
    <row r="901" spans="1:15" x14ac:dyDescent="0.25">
      <c r="A901">
        <v>23</v>
      </c>
      <c r="B901">
        <v>4</v>
      </c>
      <c r="C901">
        <v>6</v>
      </c>
      <c r="D901">
        <v>4</v>
      </c>
      <c r="E901" s="19">
        <f>VLOOKUP(datos_transformados[[#This Row],[Tipo_Paquete]],pesosNumer!$B$3:$C$6,2,0)</f>
        <v>1</v>
      </c>
      <c r="F901" s="4">
        <v>639.14</v>
      </c>
      <c r="G901">
        <f>VLOOKUP(datos_transformados[[#This Row],[Clase_Vuelo]],pesosNumer!$B$3:$C$9,2,0)</f>
        <v>3</v>
      </c>
      <c r="H901">
        <v>5</v>
      </c>
      <c r="I901">
        <f>VLOOKUP(datos_transformados[[#This Row],[Promocion_Aplicada]],pesosNumer!$B$3:$C$11,2,0)</f>
        <v>0</v>
      </c>
      <c r="J901">
        <f>VLOOKUP(datos_transformados[[#This Row],[Estado_Reserva]],pesosNumer!$B$3:$C$15,2,0)</f>
        <v>-1</v>
      </c>
      <c r="K901">
        <f>VLOOKUP(datos_transformados[[#This Row],[Estacionalidad]],pesosNumer!$B$3:$C$16,2,0)</f>
        <v>1</v>
      </c>
      <c r="L901">
        <f>VLOOKUP(datos_transformados[[#This Row],[Cancelacion_reserva]],pesosNumer!$B$3:$C$16,2,0)</f>
        <v>1</v>
      </c>
      <c r="M901">
        <v>5</v>
      </c>
      <c r="N901" s="15">
        <v>159.785</v>
      </c>
      <c r="O901" s="4">
        <v>106.52333333333333</v>
      </c>
    </row>
    <row r="902" spans="1:15" x14ac:dyDescent="0.25">
      <c r="A902">
        <v>55</v>
      </c>
      <c r="B902">
        <v>55</v>
      </c>
      <c r="C902">
        <v>14</v>
      </c>
      <c r="D902">
        <v>3</v>
      </c>
      <c r="E902" s="19">
        <f>VLOOKUP(datos_transformados[[#This Row],[Tipo_Paquete]],pesosNumer!$B$3:$C$6,2,0)</f>
        <v>3</v>
      </c>
      <c r="F902" s="4">
        <v>1876.64</v>
      </c>
      <c r="G902">
        <f>VLOOKUP(datos_transformados[[#This Row],[Clase_Vuelo]],pesosNumer!$B$3:$C$9,2,0)</f>
        <v>1</v>
      </c>
      <c r="H902">
        <v>13</v>
      </c>
      <c r="I902">
        <f>VLOOKUP(datos_transformados[[#This Row],[Promocion_Aplicada]],pesosNumer!$B$3:$C$11,2,0)</f>
        <v>1</v>
      </c>
      <c r="J902">
        <f>VLOOKUP(datos_transformados[[#This Row],[Estado_Reserva]],pesosNumer!$B$3:$C$15,2,0)</f>
        <v>0</v>
      </c>
      <c r="K902">
        <f>VLOOKUP(datos_transformados[[#This Row],[Estacionalidad]],pesosNumer!$B$3:$C$16,2,0)</f>
        <v>0</v>
      </c>
      <c r="L902">
        <f>VLOOKUP(datos_transformados[[#This Row],[Cancelacion_reserva]],pesosNumer!$B$3:$C$16,2,0)</f>
        <v>0</v>
      </c>
      <c r="M902">
        <v>3</v>
      </c>
      <c r="N902" s="15">
        <v>625.54666666666674</v>
      </c>
      <c r="O902" s="4">
        <v>134.0457142857143</v>
      </c>
    </row>
    <row r="903" spans="1:15" x14ac:dyDescent="0.25">
      <c r="A903">
        <v>37</v>
      </c>
      <c r="B903">
        <v>93</v>
      </c>
      <c r="C903">
        <v>9</v>
      </c>
      <c r="D903">
        <v>3</v>
      </c>
      <c r="E903" s="19">
        <f>VLOOKUP(datos_transformados[[#This Row],[Tipo_Paquete]],pesosNumer!$B$3:$C$6,2,0)</f>
        <v>2</v>
      </c>
      <c r="F903" s="4">
        <v>902.79</v>
      </c>
      <c r="G903">
        <f>VLOOKUP(datos_transformados[[#This Row],[Clase_Vuelo]],pesosNumer!$B$3:$C$9,2,0)</f>
        <v>1</v>
      </c>
      <c r="H903">
        <v>8</v>
      </c>
      <c r="I903">
        <f>VLOOKUP(datos_transformados[[#This Row],[Promocion_Aplicada]],pesosNumer!$B$3:$C$11,2,0)</f>
        <v>0</v>
      </c>
      <c r="J903">
        <f>VLOOKUP(datos_transformados[[#This Row],[Estado_Reserva]],pesosNumer!$B$3:$C$15,2,0)</f>
        <v>1</v>
      </c>
      <c r="K903">
        <f>VLOOKUP(datos_transformados[[#This Row],[Estacionalidad]],pesosNumer!$B$3:$C$16,2,0)</f>
        <v>1</v>
      </c>
      <c r="L903">
        <f>VLOOKUP(datos_transformados[[#This Row],[Cancelacion_reserva]],pesosNumer!$B$3:$C$16,2,0)</f>
        <v>0</v>
      </c>
      <c r="M903">
        <v>1</v>
      </c>
      <c r="N903" s="15">
        <v>300.93</v>
      </c>
      <c r="O903" s="4">
        <v>100.31</v>
      </c>
    </row>
    <row r="904" spans="1:15" x14ac:dyDescent="0.25">
      <c r="A904">
        <v>36</v>
      </c>
      <c r="B904">
        <v>55</v>
      </c>
      <c r="C904">
        <v>8</v>
      </c>
      <c r="D904">
        <v>1</v>
      </c>
      <c r="E904" s="19">
        <f>VLOOKUP(datos_transformados[[#This Row],[Tipo_Paquete]],pesosNumer!$B$3:$C$6,2,0)</f>
        <v>2</v>
      </c>
      <c r="F904" s="4">
        <v>208.16</v>
      </c>
      <c r="G904">
        <f>VLOOKUP(datos_transformados[[#This Row],[Clase_Vuelo]],pesosNumer!$B$3:$C$9,2,0)</f>
        <v>3</v>
      </c>
      <c r="H904">
        <v>7</v>
      </c>
      <c r="I904">
        <f>VLOOKUP(datos_transformados[[#This Row],[Promocion_Aplicada]],pesosNumer!$B$3:$C$11,2,0)</f>
        <v>0</v>
      </c>
      <c r="J904">
        <f>VLOOKUP(datos_transformados[[#This Row],[Estado_Reserva]],pesosNumer!$B$3:$C$15,2,0)</f>
        <v>-1</v>
      </c>
      <c r="K904">
        <f>VLOOKUP(datos_transformados[[#This Row],[Estacionalidad]],pesosNumer!$B$3:$C$16,2,0)</f>
        <v>0</v>
      </c>
      <c r="L904">
        <f>VLOOKUP(datos_transformados[[#This Row],[Cancelacion_reserva]],pesosNumer!$B$3:$C$16,2,0)</f>
        <v>0</v>
      </c>
      <c r="M904">
        <v>4</v>
      </c>
      <c r="N904" s="15">
        <v>208.16</v>
      </c>
      <c r="O904" s="4">
        <v>26.02</v>
      </c>
    </row>
    <row r="905" spans="1:15" x14ac:dyDescent="0.25">
      <c r="A905">
        <v>43</v>
      </c>
      <c r="B905">
        <v>34</v>
      </c>
      <c r="C905">
        <v>10</v>
      </c>
      <c r="D905">
        <v>4</v>
      </c>
      <c r="E905" s="19">
        <f>VLOOKUP(datos_transformados[[#This Row],[Tipo_Paquete]],pesosNumer!$B$3:$C$6,2,0)</f>
        <v>3</v>
      </c>
      <c r="F905" s="4">
        <v>1210.01</v>
      </c>
      <c r="G905">
        <f>VLOOKUP(datos_transformados[[#This Row],[Clase_Vuelo]],pesosNumer!$B$3:$C$9,2,0)</f>
        <v>2</v>
      </c>
      <c r="H905">
        <v>9</v>
      </c>
      <c r="I905">
        <f>VLOOKUP(datos_transformados[[#This Row],[Promocion_Aplicada]],pesosNumer!$B$3:$C$11,2,0)</f>
        <v>1</v>
      </c>
      <c r="J905">
        <f>VLOOKUP(datos_transformados[[#This Row],[Estado_Reserva]],pesosNumer!$B$3:$C$15,2,0)</f>
        <v>0</v>
      </c>
      <c r="K905">
        <f>VLOOKUP(datos_transformados[[#This Row],[Estacionalidad]],pesosNumer!$B$3:$C$16,2,0)</f>
        <v>1</v>
      </c>
      <c r="L905">
        <f>VLOOKUP(datos_transformados[[#This Row],[Cancelacion_reserva]],pesosNumer!$B$3:$C$16,2,0)</f>
        <v>0</v>
      </c>
      <c r="M905">
        <v>4</v>
      </c>
      <c r="N905" s="15">
        <v>302.5025</v>
      </c>
      <c r="O905" s="4">
        <v>121.001</v>
      </c>
    </row>
    <row r="906" spans="1:15" x14ac:dyDescent="0.25">
      <c r="A906">
        <v>64</v>
      </c>
      <c r="B906">
        <v>207</v>
      </c>
      <c r="C906">
        <v>3</v>
      </c>
      <c r="D906">
        <v>4</v>
      </c>
      <c r="E906" s="19">
        <f>VLOOKUP(datos_transformados[[#This Row],[Tipo_Paquete]],pesosNumer!$B$3:$C$6,2,0)</f>
        <v>2</v>
      </c>
      <c r="F906" s="4">
        <v>1395.9</v>
      </c>
      <c r="G906">
        <f>VLOOKUP(datos_transformados[[#This Row],[Clase_Vuelo]],pesosNumer!$B$3:$C$9,2,0)</f>
        <v>2</v>
      </c>
      <c r="H906">
        <v>2</v>
      </c>
      <c r="I906">
        <f>VLOOKUP(datos_transformados[[#This Row],[Promocion_Aplicada]],pesosNumer!$B$3:$C$11,2,0)</f>
        <v>1</v>
      </c>
      <c r="J906">
        <f>VLOOKUP(datos_transformados[[#This Row],[Estado_Reserva]],pesosNumer!$B$3:$C$15,2,0)</f>
        <v>-1</v>
      </c>
      <c r="K906">
        <f>VLOOKUP(datos_transformados[[#This Row],[Estacionalidad]],pesosNumer!$B$3:$C$16,2,0)</f>
        <v>1</v>
      </c>
      <c r="L906">
        <f>VLOOKUP(datos_transformados[[#This Row],[Cancelacion_reserva]],pesosNumer!$B$3:$C$16,2,0)</f>
        <v>0</v>
      </c>
      <c r="M906">
        <v>3</v>
      </c>
      <c r="N906" s="15">
        <v>348.97500000000002</v>
      </c>
      <c r="O906" s="4">
        <v>465.3</v>
      </c>
    </row>
    <row r="907" spans="1:15" x14ac:dyDescent="0.25">
      <c r="A907">
        <v>60</v>
      </c>
      <c r="B907">
        <v>259</v>
      </c>
      <c r="C907">
        <v>12</v>
      </c>
      <c r="D907">
        <v>4</v>
      </c>
      <c r="E907" s="19">
        <f>VLOOKUP(datos_transformados[[#This Row],[Tipo_Paquete]],pesosNumer!$B$3:$C$6,2,0)</f>
        <v>2</v>
      </c>
      <c r="F907" s="4">
        <v>1092.44</v>
      </c>
      <c r="G907">
        <f>VLOOKUP(datos_transformados[[#This Row],[Clase_Vuelo]],pesosNumer!$B$3:$C$9,2,0)</f>
        <v>3</v>
      </c>
      <c r="H907">
        <v>11</v>
      </c>
      <c r="I907">
        <f>VLOOKUP(datos_transformados[[#This Row],[Promocion_Aplicada]],pesosNumer!$B$3:$C$11,2,0)</f>
        <v>0</v>
      </c>
      <c r="J907">
        <f>VLOOKUP(datos_transformados[[#This Row],[Estado_Reserva]],pesosNumer!$B$3:$C$15,2,0)</f>
        <v>0</v>
      </c>
      <c r="K907">
        <f>VLOOKUP(datos_transformados[[#This Row],[Estacionalidad]],pesosNumer!$B$3:$C$16,2,0)</f>
        <v>1</v>
      </c>
      <c r="L907">
        <f>VLOOKUP(datos_transformados[[#This Row],[Cancelacion_reserva]],pesosNumer!$B$3:$C$16,2,0)</f>
        <v>0</v>
      </c>
      <c r="M907">
        <v>5</v>
      </c>
      <c r="N907" s="15">
        <v>273.11</v>
      </c>
      <c r="O907" s="4">
        <v>91.036666666666676</v>
      </c>
    </row>
    <row r="908" spans="1:15" x14ac:dyDescent="0.25">
      <c r="A908">
        <v>22</v>
      </c>
      <c r="B908">
        <v>221</v>
      </c>
      <c r="C908">
        <v>4</v>
      </c>
      <c r="D908">
        <v>4</v>
      </c>
      <c r="E908" s="19">
        <f>VLOOKUP(datos_transformados[[#This Row],[Tipo_Paquete]],pesosNumer!$B$3:$C$6,2,0)</f>
        <v>2</v>
      </c>
      <c r="F908" s="4">
        <v>1133.5</v>
      </c>
      <c r="G908">
        <f>VLOOKUP(datos_transformados[[#This Row],[Clase_Vuelo]],pesosNumer!$B$3:$C$9,2,0)</f>
        <v>3</v>
      </c>
      <c r="H908">
        <v>3</v>
      </c>
      <c r="I908">
        <f>VLOOKUP(datos_transformados[[#This Row],[Promocion_Aplicada]],pesosNumer!$B$3:$C$11,2,0)</f>
        <v>1</v>
      </c>
      <c r="J908">
        <f>VLOOKUP(datos_transformados[[#This Row],[Estado_Reserva]],pesosNumer!$B$3:$C$15,2,0)</f>
        <v>-1</v>
      </c>
      <c r="K908">
        <f>VLOOKUP(datos_transformados[[#This Row],[Estacionalidad]],pesosNumer!$B$3:$C$16,2,0)</f>
        <v>1</v>
      </c>
      <c r="L908">
        <f>VLOOKUP(datos_transformados[[#This Row],[Cancelacion_reserva]],pesosNumer!$B$3:$C$16,2,0)</f>
        <v>0</v>
      </c>
      <c r="M908">
        <v>2</v>
      </c>
      <c r="N908" s="15">
        <v>283.375</v>
      </c>
      <c r="O908" s="4">
        <v>283.375</v>
      </c>
    </row>
    <row r="909" spans="1:15" x14ac:dyDescent="0.25">
      <c r="A909">
        <v>59</v>
      </c>
      <c r="B909">
        <v>141</v>
      </c>
      <c r="C909">
        <v>7</v>
      </c>
      <c r="D909">
        <v>2</v>
      </c>
      <c r="E909" s="19">
        <f>VLOOKUP(datos_transformados[[#This Row],[Tipo_Paquete]],pesosNumer!$B$3:$C$6,2,0)</f>
        <v>3</v>
      </c>
      <c r="F909" s="4">
        <v>727.38</v>
      </c>
      <c r="G909">
        <f>VLOOKUP(datos_transformados[[#This Row],[Clase_Vuelo]],pesosNumer!$B$3:$C$9,2,0)</f>
        <v>3</v>
      </c>
      <c r="H909">
        <v>6</v>
      </c>
      <c r="I909">
        <f>VLOOKUP(datos_transformados[[#This Row],[Promocion_Aplicada]],pesosNumer!$B$3:$C$11,2,0)</f>
        <v>1</v>
      </c>
      <c r="J909">
        <f>VLOOKUP(datos_transformados[[#This Row],[Estado_Reserva]],pesosNumer!$B$3:$C$15,2,0)</f>
        <v>-1</v>
      </c>
      <c r="K909">
        <f>VLOOKUP(datos_transformados[[#This Row],[Estacionalidad]],pesosNumer!$B$3:$C$16,2,0)</f>
        <v>0</v>
      </c>
      <c r="L909">
        <f>VLOOKUP(datos_transformados[[#This Row],[Cancelacion_reserva]],pesosNumer!$B$3:$C$16,2,0)</f>
        <v>0</v>
      </c>
      <c r="M909">
        <v>3</v>
      </c>
      <c r="N909" s="15">
        <v>363.69</v>
      </c>
      <c r="O909" s="4">
        <v>103.91142857142857</v>
      </c>
    </row>
    <row r="910" spans="1:15" x14ac:dyDescent="0.25">
      <c r="A910">
        <v>44</v>
      </c>
      <c r="B910">
        <v>234</v>
      </c>
      <c r="C910">
        <v>1</v>
      </c>
      <c r="D910">
        <v>3</v>
      </c>
      <c r="E910" s="19">
        <f>VLOOKUP(datos_transformados[[#This Row],[Tipo_Paquete]],pesosNumer!$B$3:$C$6,2,0)</f>
        <v>3</v>
      </c>
      <c r="F910" s="4">
        <v>1752.79</v>
      </c>
      <c r="G910">
        <f>VLOOKUP(datos_transformados[[#This Row],[Clase_Vuelo]],pesosNumer!$B$3:$C$9,2,0)</f>
        <v>3</v>
      </c>
      <c r="H910">
        <v>0</v>
      </c>
      <c r="I910">
        <f>VLOOKUP(datos_transformados[[#This Row],[Promocion_Aplicada]],pesosNumer!$B$3:$C$11,2,0)</f>
        <v>1</v>
      </c>
      <c r="J910">
        <f>VLOOKUP(datos_transformados[[#This Row],[Estado_Reserva]],pesosNumer!$B$3:$C$15,2,0)</f>
        <v>-1</v>
      </c>
      <c r="K910">
        <f>VLOOKUP(datos_transformados[[#This Row],[Estacionalidad]],pesosNumer!$B$3:$C$16,2,0)</f>
        <v>1</v>
      </c>
      <c r="L910">
        <f>VLOOKUP(datos_transformados[[#This Row],[Cancelacion_reserva]],pesosNumer!$B$3:$C$16,2,0)</f>
        <v>1</v>
      </c>
      <c r="M910">
        <v>2</v>
      </c>
      <c r="N910" s="15">
        <v>584.26333333333332</v>
      </c>
      <c r="O910" s="4">
        <v>1752.79</v>
      </c>
    </row>
    <row r="911" spans="1:15" x14ac:dyDescent="0.25">
      <c r="A911">
        <v>39</v>
      </c>
      <c r="B911">
        <v>260</v>
      </c>
      <c r="C911">
        <v>5</v>
      </c>
      <c r="D911">
        <v>1</v>
      </c>
      <c r="E911" s="19">
        <f>VLOOKUP(datos_transformados[[#This Row],[Tipo_Paquete]],pesosNumer!$B$3:$C$6,2,0)</f>
        <v>3</v>
      </c>
      <c r="F911" s="4">
        <v>1476.6</v>
      </c>
      <c r="G911">
        <f>VLOOKUP(datos_transformados[[#This Row],[Clase_Vuelo]],pesosNumer!$B$3:$C$9,2,0)</f>
        <v>2</v>
      </c>
      <c r="H911">
        <v>4</v>
      </c>
      <c r="I911">
        <f>VLOOKUP(datos_transformados[[#This Row],[Promocion_Aplicada]],pesosNumer!$B$3:$C$11,2,0)</f>
        <v>0</v>
      </c>
      <c r="J911">
        <f>VLOOKUP(datos_transformados[[#This Row],[Estado_Reserva]],pesosNumer!$B$3:$C$15,2,0)</f>
        <v>0</v>
      </c>
      <c r="K911">
        <f>VLOOKUP(datos_transformados[[#This Row],[Estacionalidad]],pesosNumer!$B$3:$C$16,2,0)</f>
        <v>1</v>
      </c>
      <c r="L911">
        <f>VLOOKUP(datos_transformados[[#This Row],[Cancelacion_reserva]],pesosNumer!$B$3:$C$16,2,0)</f>
        <v>0</v>
      </c>
      <c r="M911">
        <v>5</v>
      </c>
      <c r="N911" s="15">
        <v>1476.6</v>
      </c>
      <c r="O911" s="4">
        <v>295.32</v>
      </c>
    </row>
    <row r="912" spans="1:15" x14ac:dyDescent="0.25">
      <c r="A912">
        <v>53</v>
      </c>
      <c r="B912">
        <v>19</v>
      </c>
      <c r="C912">
        <v>1</v>
      </c>
      <c r="D912">
        <v>3</v>
      </c>
      <c r="E912" s="19">
        <f>VLOOKUP(datos_transformados[[#This Row],[Tipo_Paquete]],pesosNumer!$B$3:$C$6,2,0)</f>
        <v>1</v>
      </c>
      <c r="F912" s="4">
        <v>797.68</v>
      </c>
      <c r="G912">
        <f>VLOOKUP(datos_transformados[[#This Row],[Clase_Vuelo]],pesosNumer!$B$3:$C$9,2,0)</f>
        <v>1</v>
      </c>
      <c r="H912">
        <v>0</v>
      </c>
      <c r="I912">
        <f>VLOOKUP(datos_transformados[[#This Row],[Promocion_Aplicada]],pesosNumer!$B$3:$C$11,2,0)</f>
        <v>0</v>
      </c>
      <c r="J912">
        <f>VLOOKUP(datos_transformados[[#This Row],[Estado_Reserva]],pesosNumer!$B$3:$C$15,2,0)</f>
        <v>0</v>
      </c>
      <c r="K912">
        <f>VLOOKUP(datos_transformados[[#This Row],[Estacionalidad]],pesosNumer!$B$3:$C$16,2,0)</f>
        <v>1</v>
      </c>
      <c r="L912">
        <f>VLOOKUP(datos_transformados[[#This Row],[Cancelacion_reserva]],pesosNumer!$B$3:$C$16,2,0)</f>
        <v>1</v>
      </c>
      <c r="M912">
        <v>3</v>
      </c>
      <c r="N912" s="15">
        <v>265.89333333333332</v>
      </c>
      <c r="O912" s="4">
        <v>797.68</v>
      </c>
    </row>
    <row r="913" spans="1:15" x14ac:dyDescent="0.25">
      <c r="A913">
        <v>48</v>
      </c>
      <c r="B913">
        <v>13</v>
      </c>
      <c r="C913">
        <v>10</v>
      </c>
      <c r="D913">
        <v>3</v>
      </c>
      <c r="E913" s="19">
        <f>VLOOKUP(datos_transformados[[#This Row],[Tipo_Paquete]],pesosNumer!$B$3:$C$6,2,0)</f>
        <v>3</v>
      </c>
      <c r="F913" s="4">
        <v>624.6</v>
      </c>
      <c r="G913">
        <f>VLOOKUP(datos_transformados[[#This Row],[Clase_Vuelo]],pesosNumer!$B$3:$C$9,2,0)</f>
        <v>1</v>
      </c>
      <c r="H913">
        <v>9</v>
      </c>
      <c r="I913">
        <f>VLOOKUP(datos_transformados[[#This Row],[Promocion_Aplicada]],pesosNumer!$B$3:$C$11,2,0)</f>
        <v>0</v>
      </c>
      <c r="J913">
        <f>VLOOKUP(datos_transformados[[#This Row],[Estado_Reserva]],pesosNumer!$B$3:$C$15,2,0)</f>
        <v>0</v>
      </c>
      <c r="K913">
        <f>VLOOKUP(datos_transformados[[#This Row],[Estacionalidad]],pesosNumer!$B$3:$C$16,2,0)</f>
        <v>0</v>
      </c>
      <c r="L913">
        <f>VLOOKUP(datos_transformados[[#This Row],[Cancelacion_reserva]],pesosNumer!$B$3:$C$16,2,0)</f>
        <v>0</v>
      </c>
      <c r="M913">
        <v>4</v>
      </c>
      <c r="N913" s="15">
        <v>208.20000000000002</v>
      </c>
      <c r="O913" s="4">
        <v>62.46</v>
      </c>
    </row>
    <row r="914" spans="1:15" x14ac:dyDescent="0.25">
      <c r="A914">
        <v>48</v>
      </c>
      <c r="B914">
        <v>187</v>
      </c>
      <c r="C914">
        <v>12</v>
      </c>
      <c r="D914">
        <v>1</v>
      </c>
      <c r="E914" s="19">
        <f>VLOOKUP(datos_transformados[[#This Row],[Tipo_Paquete]],pesosNumer!$B$3:$C$6,2,0)</f>
        <v>3</v>
      </c>
      <c r="F914" s="4">
        <v>477.13</v>
      </c>
      <c r="G914">
        <f>VLOOKUP(datos_transformados[[#This Row],[Clase_Vuelo]],pesosNumer!$B$3:$C$9,2,0)</f>
        <v>2</v>
      </c>
      <c r="H914">
        <v>11</v>
      </c>
      <c r="I914">
        <f>VLOOKUP(datos_transformados[[#This Row],[Promocion_Aplicada]],pesosNumer!$B$3:$C$11,2,0)</f>
        <v>0</v>
      </c>
      <c r="J914">
        <f>VLOOKUP(datos_transformados[[#This Row],[Estado_Reserva]],pesosNumer!$B$3:$C$15,2,0)</f>
        <v>-1</v>
      </c>
      <c r="K914">
        <f>VLOOKUP(datos_transformados[[#This Row],[Estacionalidad]],pesosNumer!$B$3:$C$16,2,0)</f>
        <v>1</v>
      </c>
      <c r="L914">
        <f>VLOOKUP(datos_transformados[[#This Row],[Cancelacion_reserva]],pesosNumer!$B$3:$C$16,2,0)</f>
        <v>0</v>
      </c>
      <c r="M914">
        <v>2</v>
      </c>
      <c r="N914" s="15">
        <v>477.13</v>
      </c>
      <c r="O914" s="4">
        <v>39.760833333333331</v>
      </c>
    </row>
    <row r="915" spans="1:15" x14ac:dyDescent="0.25">
      <c r="A915">
        <v>53</v>
      </c>
      <c r="B915">
        <v>12</v>
      </c>
      <c r="C915">
        <v>5</v>
      </c>
      <c r="D915">
        <v>1</v>
      </c>
      <c r="E915" s="19">
        <f>VLOOKUP(datos_transformados[[#This Row],[Tipo_Paquete]],pesosNumer!$B$3:$C$6,2,0)</f>
        <v>3</v>
      </c>
      <c r="F915" s="4">
        <v>604.78</v>
      </c>
      <c r="G915">
        <f>VLOOKUP(datos_transformados[[#This Row],[Clase_Vuelo]],pesosNumer!$B$3:$C$9,2,0)</f>
        <v>1</v>
      </c>
      <c r="H915">
        <v>4</v>
      </c>
      <c r="I915">
        <f>VLOOKUP(datos_transformados[[#This Row],[Promocion_Aplicada]],pesosNumer!$B$3:$C$11,2,0)</f>
        <v>0</v>
      </c>
      <c r="J915">
        <f>VLOOKUP(datos_transformados[[#This Row],[Estado_Reserva]],pesosNumer!$B$3:$C$15,2,0)</f>
        <v>-1</v>
      </c>
      <c r="K915">
        <f>VLOOKUP(datos_transformados[[#This Row],[Estacionalidad]],pesosNumer!$B$3:$C$16,2,0)</f>
        <v>1</v>
      </c>
      <c r="L915">
        <f>VLOOKUP(datos_transformados[[#This Row],[Cancelacion_reserva]],pesosNumer!$B$3:$C$16,2,0)</f>
        <v>1</v>
      </c>
      <c r="M915">
        <v>1</v>
      </c>
      <c r="N915" s="15">
        <v>604.78</v>
      </c>
      <c r="O915" s="4">
        <v>120.95599999999999</v>
      </c>
    </row>
    <row r="916" spans="1:15" x14ac:dyDescent="0.25">
      <c r="A916">
        <v>63</v>
      </c>
      <c r="B916">
        <v>189</v>
      </c>
      <c r="C916">
        <v>8</v>
      </c>
      <c r="D916">
        <v>2</v>
      </c>
      <c r="E916" s="19">
        <f>VLOOKUP(datos_transformados[[#This Row],[Tipo_Paquete]],pesosNumer!$B$3:$C$6,2,0)</f>
        <v>1</v>
      </c>
      <c r="F916" s="4">
        <v>493.33</v>
      </c>
      <c r="G916">
        <f>VLOOKUP(datos_transformados[[#This Row],[Clase_Vuelo]],pesosNumer!$B$3:$C$9,2,0)</f>
        <v>1</v>
      </c>
      <c r="H916">
        <v>7</v>
      </c>
      <c r="I916">
        <f>VLOOKUP(datos_transformados[[#This Row],[Promocion_Aplicada]],pesosNumer!$B$3:$C$11,2,0)</f>
        <v>0</v>
      </c>
      <c r="J916">
        <f>VLOOKUP(datos_transformados[[#This Row],[Estado_Reserva]],pesosNumer!$B$3:$C$15,2,0)</f>
        <v>0</v>
      </c>
      <c r="K916">
        <f>VLOOKUP(datos_transformados[[#This Row],[Estacionalidad]],pesosNumer!$B$3:$C$16,2,0)</f>
        <v>0</v>
      </c>
      <c r="L916">
        <f>VLOOKUP(datos_transformados[[#This Row],[Cancelacion_reserva]],pesosNumer!$B$3:$C$16,2,0)</f>
        <v>0</v>
      </c>
      <c r="M916">
        <v>2</v>
      </c>
      <c r="N916" s="15">
        <v>246.66499999999999</v>
      </c>
      <c r="O916" s="4">
        <v>61.666249999999998</v>
      </c>
    </row>
    <row r="917" spans="1:15" x14ac:dyDescent="0.25">
      <c r="A917">
        <v>46</v>
      </c>
      <c r="B917">
        <v>190</v>
      </c>
      <c r="C917">
        <v>13</v>
      </c>
      <c r="D917">
        <v>4</v>
      </c>
      <c r="E917" s="19">
        <f>VLOOKUP(datos_transformados[[#This Row],[Tipo_Paquete]],pesosNumer!$B$3:$C$6,2,0)</f>
        <v>1</v>
      </c>
      <c r="F917" s="4">
        <v>660.7</v>
      </c>
      <c r="G917">
        <f>VLOOKUP(datos_transformados[[#This Row],[Clase_Vuelo]],pesosNumer!$B$3:$C$9,2,0)</f>
        <v>3</v>
      </c>
      <c r="H917">
        <v>12</v>
      </c>
      <c r="I917">
        <f>VLOOKUP(datos_transformados[[#This Row],[Promocion_Aplicada]],pesosNumer!$B$3:$C$11,2,0)</f>
        <v>0</v>
      </c>
      <c r="J917">
        <f>VLOOKUP(datos_transformados[[#This Row],[Estado_Reserva]],pesosNumer!$B$3:$C$15,2,0)</f>
        <v>-1</v>
      </c>
      <c r="K917">
        <f>VLOOKUP(datos_transformados[[#This Row],[Estacionalidad]],pesosNumer!$B$3:$C$16,2,0)</f>
        <v>0</v>
      </c>
      <c r="L917">
        <f>VLOOKUP(datos_transformados[[#This Row],[Cancelacion_reserva]],pesosNumer!$B$3:$C$16,2,0)</f>
        <v>1</v>
      </c>
      <c r="M917">
        <v>2</v>
      </c>
      <c r="N917" s="15">
        <v>165.17500000000001</v>
      </c>
      <c r="O917" s="4">
        <v>50.823076923076925</v>
      </c>
    </row>
    <row r="918" spans="1:15" x14ac:dyDescent="0.25">
      <c r="A918">
        <v>22</v>
      </c>
      <c r="B918">
        <v>21</v>
      </c>
      <c r="C918">
        <v>6</v>
      </c>
      <c r="D918">
        <v>1</v>
      </c>
      <c r="E918" s="19">
        <f>VLOOKUP(datos_transformados[[#This Row],[Tipo_Paquete]],pesosNumer!$B$3:$C$6,2,0)</f>
        <v>1</v>
      </c>
      <c r="F918" s="4">
        <v>1302.58</v>
      </c>
      <c r="G918">
        <f>VLOOKUP(datos_transformados[[#This Row],[Clase_Vuelo]],pesosNumer!$B$3:$C$9,2,0)</f>
        <v>1</v>
      </c>
      <c r="H918">
        <v>5</v>
      </c>
      <c r="I918">
        <f>VLOOKUP(datos_transformados[[#This Row],[Promocion_Aplicada]],pesosNumer!$B$3:$C$11,2,0)</f>
        <v>1</v>
      </c>
      <c r="J918">
        <f>VLOOKUP(datos_transformados[[#This Row],[Estado_Reserva]],pesosNumer!$B$3:$C$15,2,0)</f>
        <v>1</v>
      </c>
      <c r="K918">
        <f>VLOOKUP(datos_transformados[[#This Row],[Estacionalidad]],pesosNumer!$B$3:$C$16,2,0)</f>
        <v>1</v>
      </c>
      <c r="L918">
        <f>VLOOKUP(datos_transformados[[#This Row],[Cancelacion_reserva]],pesosNumer!$B$3:$C$16,2,0)</f>
        <v>0</v>
      </c>
      <c r="M918">
        <v>5</v>
      </c>
      <c r="N918" s="15">
        <v>1302.58</v>
      </c>
      <c r="O918" s="4">
        <v>217.09666666666666</v>
      </c>
    </row>
    <row r="919" spans="1:15" x14ac:dyDescent="0.25">
      <c r="A919">
        <v>31</v>
      </c>
      <c r="B919">
        <v>250</v>
      </c>
      <c r="C919">
        <v>4</v>
      </c>
      <c r="D919">
        <v>1</v>
      </c>
      <c r="E919" s="19">
        <f>VLOOKUP(datos_transformados[[#This Row],[Tipo_Paquete]],pesosNumer!$B$3:$C$6,2,0)</f>
        <v>1</v>
      </c>
      <c r="F919" s="4">
        <v>1479.15</v>
      </c>
      <c r="G919">
        <f>VLOOKUP(datos_transformados[[#This Row],[Clase_Vuelo]],pesosNumer!$B$3:$C$9,2,0)</f>
        <v>1</v>
      </c>
      <c r="H919">
        <v>3</v>
      </c>
      <c r="I919">
        <f>VLOOKUP(datos_transformados[[#This Row],[Promocion_Aplicada]],pesosNumer!$B$3:$C$11,2,0)</f>
        <v>0</v>
      </c>
      <c r="J919">
        <f>VLOOKUP(datos_transformados[[#This Row],[Estado_Reserva]],pesosNumer!$B$3:$C$15,2,0)</f>
        <v>-1</v>
      </c>
      <c r="K919">
        <f>VLOOKUP(datos_transformados[[#This Row],[Estacionalidad]],pesosNumer!$B$3:$C$16,2,0)</f>
        <v>0</v>
      </c>
      <c r="L919">
        <f>VLOOKUP(datos_transformados[[#This Row],[Cancelacion_reserva]],pesosNumer!$B$3:$C$16,2,0)</f>
        <v>1</v>
      </c>
      <c r="M919">
        <v>1</v>
      </c>
      <c r="N919" s="15">
        <v>1479.15</v>
      </c>
      <c r="O919" s="4">
        <v>369.78750000000002</v>
      </c>
    </row>
    <row r="920" spans="1:15" x14ac:dyDescent="0.25">
      <c r="A920">
        <v>61</v>
      </c>
      <c r="B920">
        <v>242</v>
      </c>
      <c r="C920">
        <v>11</v>
      </c>
      <c r="D920">
        <v>1</v>
      </c>
      <c r="E920" s="19">
        <f>VLOOKUP(datos_transformados[[#This Row],[Tipo_Paquete]],pesosNumer!$B$3:$C$6,2,0)</f>
        <v>3</v>
      </c>
      <c r="F920" s="4">
        <v>1874.31</v>
      </c>
      <c r="G920">
        <f>VLOOKUP(datos_transformados[[#This Row],[Clase_Vuelo]],pesosNumer!$B$3:$C$9,2,0)</f>
        <v>1</v>
      </c>
      <c r="H920">
        <v>10</v>
      </c>
      <c r="I920">
        <f>VLOOKUP(datos_transformados[[#This Row],[Promocion_Aplicada]],pesosNumer!$B$3:$C$11,2,0)</f>
        <v>0</v>
      </c>
      <c r="J920">
        <f>VLOOKUP(datos_transformados[[#This Row],[Estado_Reserva]],pesosNumer!$B$3:$C$15,2,0)</f>
        <v>0</v>
      </c>
      <c r="K920">
        <f>VLOOKUP(datos_transformados[[#This Row],[Estacionalidad]],pesosNumer!$B$3:$C$16,2,0)</f>
        <v>1</v>
      </c>
      <c r="L920">
        <f>VLOOKUP(datos_transformados[[#This Row],[Cancelacion_reserva]],pesosNumer!$B$3:$C$16,2,0)</f>
        <v>1</v>
      </c>
      <c r="M920">
        <v>1</v>
      </c>
      <c r="N920" s="15">
        <v>1874.31</v>
      </c>
      <c r="O920" s="4">
        <v>170.39181818181817</v>
      </c>
    </row>
    <row r="921" spans="1:15" x14ac:dyDescent="0.25">
      <c r="A921">
        <v>52</v>
      </c>
      <c r="B921">
        <v>47</v>
      </c>
      <c r="C921">
        <v>1</v>
      </c>
      <c r="D921">
        <v>1</v>
      </c>
      <c r="E921" s="19">
        <f>VLOOKUP(datos_transformados[[#This Row],[Tipo_Paquete]],pesosNumer!$B$3:$C$6,2,0)</f>
        <v>1</v>
      </c>
      <c r="F921" s="4">
        <v>665.62</v>
      </c>
      <c r="G921">
        <f>VLOOKUP(datos_transformados[[#This Row],[Clase_Vuelo]],pesosNumer!$B$3:$C$9,2,0)</f>
        <v>1</v>
      </c>
      <c r="H921">
        <v>0</v>
      </c>
      <c r="I921">
        <f>VLOOKUP(datos_transformados[[#This Row],[Promocion_Aplicada]],pesosNumer!$B$3:$C$11,2,0)</f>
        <v>1</v>
      </c>
      <c r="J921">
        <f>VLOOKUP(datos_transformados[[#This Row],[Estado_Reserva]],pesosNumer!$B$3:$C$15,2,0)</f>
        <v>0</v>
      </c>
      <c r="K921">
        <f>VLOOKUP(datos_transformados[[#This Row],[Estacionalidad]],pesosNumer!$B$3:$C$16,2,0)</f>
        <v>1</v>
      </c>
      <c r="L921">
        <f>VLOOKUP(datos_transformados[[#This Row],[Cancelacion_reserva]],pesosNumer!$B$3:$C$16,2,0)</f>
        <v>0</v>
      </c>
      <c r="M921">
        <v>4</v>
      </c>
      <c r="N921" s="15">
        <v>665.62</v>
      </c>
      <c r="O921" s="4">
        <v>665.62</v>
      </c>
    </row>
    <row r="922" spans="1:15" x14ac:dyDescent="0.25">
      <c r="A922">
        <v>56</v>
      </c>
      <c r="B922">
        <v>48</v>
      </c>
      <c r="C922">
        <v>7</v>
      </c>
      <c r="D922">
        <v>4</v>
      </c>
      <c r="E922" s="19">
        <f>VLOOKUP(datos_transformados[[#This Row],[Tipo_Paquete]],pesosNumer!$B$3:$C$6,2,0)</f>
        <v>2</v>
      </c>
      <c r="F922" s="4">
        <v>947.73</v>
      </c>
      <c r="G922">
        <f>VLOOKUP(datos_transformados[[#This Row],[Clase_Vuelo]],pesosNumer!$B$3:$C$9,2,0)</f>
        <v>1</v>
      </c>
      <c r="H922">
        <v>6</v>
      </c>
      <c r="I922">
        <f>VLOOKUP(datos_transformados[[#This Row],[Promocion_Aplicada]],pesosNumer!$B$3:$C$11,2,0)</f>
        <v>1</v>
      </c>
      <c r="J922">
        <f>VLOOKUP(datos_transformados[[#This Row],[Estado_Reserva]],pesosNumer!$B$3:$C$15,2,0)</f>
        <v>-1</v>
      </c>
      <c r="K922">
        <f>VLOOKUP(datos_transformados[[#This Row],[Estacionalidad]],pesosNumer!$B$3:$C$16,2,0)</f>
        <v>1</v>
      </c>
      <c r="L922">
        <f>VLOOKUP(datos_transformados[[#This Row],[Cancelacion_reserva]],pesosNumer!$B$3:$C$16,2,0)</f>
        <v>1</v>
      </c>
      <c r="M922">
        <v>5</v>
      </c>
      <c r="N922" s="15">
        <v>236.9325</v>
      </c>
      <c r="O922" s="4">
        <v>135.39000000000001</v>
      </c>
    </row>
    <row r="923" spans="1:15" x14ac:dyDescent="0.25">
      <c r="A923">
        <v>51</v>
      </c>
      <c r="B923">
        <v>174</v>
      </c>
      <c r="C923">
        <v>14</v>
      </c>
      <c r="D923">
        <v>3</v>
      </c>
      <c r="E923" s="19">
        <f>VLOOKUP(datos_transformados[[#This Row],[Tipo_Paquete]],pesosNumer!$B$3:$C$6,2,0)</f>
        <v>1</v>
      </c>
      <c r="F923" s="4">
        <v>965.97</v>
      </c>
      <c r="G923">
        <f>VLOOKUP(datos_transformados[[#This Row],[Clase_Vuelo]],pesosNumer!$B$3:$C$9,2,0)</f>
        <v>1</v>
      </c>
      <c r="H923">
        <v>13</v>
      </c>
      <c r="I923">
        <f>VLOOKUP(datos_transformados[[#This Row],[Promocion_Aplicada]],pesosNumer!$B$3:$C$11,2,0)</f>
        <v>1</v>
      </c>
      <c r="J923">
        <f>VLOOKUP(datos_transformados[[#This Row],[Estado_Reserva]],pesosNumer!$B$3:$C$15,2,0)</f>
        <v>-1</v>
      </c>
      <c r="K923">
        <f>VLOOKUP(datos_transformados[[#This Row],[Estacionalidad]],pesosNumer!$B$3:$C$16,2,0)</f>
        <v>0</v>
      </c>
      <c r="L923">
        <f>VLOOKUP(datos_transformados[[#This Row],[Cancelacion_reserva]],pesosNumer!$B$3:$C$16,2,0)</f>
        <v>1</v>
      </c>
      <c r="M923">
        <v>2</v>
      </c>
      <c r="N923" s="15">
        <v>321.99</v>
      </c>
      <c r="O923" s="4">
        <v>68.997857142857143</v>
      </c>
    </row>
    <row r="924" spans="1:15" x14ac:dyDescent="0.25">
      <c r="A924">
        <v>18</v>
      </c>
      <c r="B924">
        <v>91</v>
      </c>
      <c r="C924">
        <v>14</v>
      </c>
      <c r="D924">
        <v>2</v>
      </c>
      <c r="E924" s="19">
        <f>VLOOKUP(datos_transformados[[#This Row],[Tipo_Paquete]],pesosNumer!$B$3:$C$6,2,0)</f>
        <v>2</v>
      </c>
      <c r="F924" s="4">
        <v>746.18</v>
      </c>
      <c r="G924">
        <f>VLOOKUP(datos_transformados[[#This Row],[Clase_Vuelo]],pesosNumer!$B$3:$C$9,2,0)</f>
        <v>2</v>
      </c>
      <c r="H924">
        <v>13</v>
      </c>
      <c r="I924">
        <f>VLOOKUP(datos_transformados[[#This Row],[Promocion_Aplicada]],pesosNumer!$B$3:$C$11,2,0)</f>
        <v>1</v>
      </c>
      <c r="J924">
        <f>VLOOKUP(datos_transformados[[#This Row],[Estado_Reserva]],pesosNumer!$B$3:$C$15,2,0)</f>
        <v>1</v>
      </c>
      <c r="K924">
        <f>VLOOKUP(datos_transformados[[#This Row],[Estacionalidad]],pesosNumer!$B$3:$C$16,2,0)</f>
        <v>1</v>
      </c>
      <c r="L924">
        <f>VLOOKUP(datos_transformados[[#This Row],[Cancelacion_reserva]],pesosNumer!$B$3:$C$16,2,0)</f>
        <v>1</v>
      </c>
      <c r="M924">
        <v>3</v>
      </c>
      <c r="N924" s="15">
        <v>373.09</v>
      </c>
      <c r="O924" s="4">
        <v>53.298571428571428</v>
      </c>
    </row>
    <row r="925" spans="1:15" x14ac:dyDescent="0.25">
      <c r="A925">
        <v>46</v>
      </c>
      <c r="B925">
        <v>136</v>
      </c>
      <c r="C925">
        <v>2</v>
      </c>
      <c r="D925">
        <v>3</v>
      </c>
      <c r="E925" s="19">
        <f>VLOOKUP(datos_transformados[[#This Row],[Tipo_Paquete]],pesosNumer!$B$3:$C$6,2,0)</f>
        <v>3</v>
      </c>
      <c r="F925" s="4">
        <v>1682.3</v>
      </c>
      <c r="G925">
        <f>VLOOKUP(datos_transformados[[#This Row],[Clase_Vuelo]],pesosNumer!$B$3:$C$9,2,0)</f>
        <v>1</v>
      </c>
      <c r="H925">
        <v>1</v>
      </c>
      <c r="I925">
        <f>VLOOKUP(datos_transformados[[#This Row],[Promocion_Aplicada]],pesosNumer!$B$3:$C$11,2,0)</f>
        <v>0</v>
      </c>
      <c r="J925">
        <f>VLOOKUP(datos_transformados[[#This Row],[Estado_Reserva]],pesosNumer!$B$3:$C$15,2,0)</f>
        <v>-1</v>
      </c>
      <c r="K925">
        <f>VLOOKUP(datos_transformados[[#This Row],[Estacionalidad]],pesosNumer!$B$3:$C$16,2,0)</f>
        <v>1</v>
      </c>
      <c r="L925">
        <f>VLOOKUP(datos_transformados[[#This Row],[Cancelacion_reserva]],pesosNumer!$B$3:$C$16,2,0)</f>
        <v>1</v>
      </c>
      <c r="M925">
        <v>3</v>
      </c>
      <c r="N925" s="15">
        <v>560.76666666666665</v>
      </c>
      <c r="O925" s="4">
        <v>841.15</v>
      </c>
    </row>
    <row r="926" spans="1:15" x14ac:dyDescent="0.25">
      <c r="A926">
        <v>50</v>
      </c>
      <c r="B926">
        <v>35</v>
      </c>
      <c r="C926">
        <v>12</v>
      </c>
      <c r="D926">
        <v>3</v>
      </c>
      <c r="E926" s="19">
        <f>VLOOKUP(datos_transformados[[#This Row],[Tipo_Paquete]],pesosNumer!$B$3:$C$6,2,0)</f>
        <v>1</v>
      </c>
      <c r="F926" s="4">
        <v>100.39</v>
      </c>
      <c r="G926">
        <f>VLOOKUP(datos_transformados[[#This Row],[Clase_Vuelo]],pesosNumer!$B$3:$C$9,2,0)</f>
        <v>3</v>
      </c>
      <c r="H926">
        <v>11</v>
      </c>
      <c r="I926">
        <f>VLOOKUP(datos_transformados[[#This Row],[Promocion_Aplicada]],pesosNumer!$B$3:$C$11,2,0)</f>
        <v>1</v>
      </c>
      <c r="J926">
        <f>VLOOKUP(datos_transformados[[#This Row],[Estado_Reserva]],pesosNumer!$B$3:$C$15,2,0)</f>
        <v>-1</v>
      </c>
      <c r="K926">
        <f>VLOOKUP(datos_transformados[[#This Row],[Estacionalidad]],pesosNumer!$B$3:$C$16,2,0)</f>
        <v>0</v>
      </c>
      <c r="L926">
        <f>VLOOKUP(datos_transformados[[#This Row],[Cancelacion_reserva]],pesosNumer!$B$3:$C$16,2,0)</f>
        <v>1</v>
      </c>
      <c r="M926">
        <v>5</v>
      </c>
      <c r="N926" s="15">
        <v>33.463333333333331</v>
      </c>
      <c r="O926" s="4">
        <v>8.3658333333333328</v>
      </c>
    </row>
    <row r="927" spans="1:15" x14ac:dyDescent="0.25">
      <c r="A927">
        <v>38</v>
      </c>
      <c r="B927">
        <v>12</v>
      </c>
      <c r="C927">
        <v>6</v>
      </c>
      <c r="D927">
        <v>3</v>
      </c>
      <c r="E927" s="19">
        <f>VLOOKUP(datos_transformados[[#This Row],[Tipo_Paquete]],pesosNumer!$B$3:$C$6,2,0)</f>
        <v>2</v>
      </c>
      <c r="F927" s="4">
        <v>564.03</v>
      </c>
      <c r="G927">
        <f>VLOOKUP(datos_transformados[[#This Row],[Clase_Vuelo]],pesosNumer!$B$3:$C$9,2,0)</f>
        <v>2</v>
      </c>
      <c r="H927">
        <v>5</v>
      </c>
      <c r="I927">
        <f>VLOOKUP(datos_transformados[[#This Row],[Promocion_Aplicada]],pesosNumer!$B$3:$C$11,2,0)</f>
        <v>1</v>
      </c>
      <c r="J927">
        <f>VLOOKUP(datos_transformados[[#This Row],[Estado_Reserva]],pesosNumer!$B$3:$C$15,2,0)</f>
        <v>1</v>
      </c>
      <c r="K927">
        <f>VLOOKUP(datos_transformados[[#This Row],[Estacionalidad]],pesosNumer!$B$3:$C$16,2,0)</f>
        <v>0</v>
      </c>
      <c r="L927">
        <f>VLOOKUP(datos_transformados[[#This Row],[Cancelacion_reserva]],pesosNumer!$B$3:$C$16,2,0)</f>
        <v>0</v>
      </c>
      <c r="M927">
        <v>4</v>
      </c>
      <c r="N927" s="15">
        <v>188.01</v>
      </c>
      <c r="O927" s="4">
        <v>94.004999999999995</v>
      </c>
    </row>
    <row r="928" spans="1:15" x14ac:dyDescent="0.25">
      <c r="A928">
        <v>38</v>
      </c>
      <c r="B928">
        <v>166</v>
      </c>
      <c r="C928">
        <v>10</v>
      </c>
      <c r="D928">
        <v>1</v>
      </c>
      <c r="E928" s="19">
        <f>VLOOKUP(datos_transformados[[#This Row],[Tipo_Paquete]],pesosNumer!$B$3:$C$6,2,0)</f>
        <v>1</v>
      </c>
      <c r="F928" s="4">
        <v>1593.16</v>
      </c>
      <c r="G928">
        <f>VLOOKUP(datos_transformados[[#This Row],[Clase_Vuelo]],pesosNumer!$B$3:$C$9,2,0)</f>
        <v>1</v>
      </c>
      <c r="H928">
        <v>9</v>
      </c>
      <c r="I928">
        <f>VLOOKUP(datos_transformados[[#This Row],[Promocion_Aplicada]],pesosNumer!$B$3:$C$11,2,0)</f>
        <v>0</v>
      </c>
      <c r="J928">
        <f>VLOOKUP(datos_transformados[[#This Row],[Estado_Reserva]],pesosNumer!$B$3:$C$15,2,0)</f>
        <v>1</v>
      </c>
      <c r="K928">
        <f>VLOOKUP(datos_transformados[[#This Row],[Estacionalidad]],pesosNumer!$B$3:$C$16,2,0)</f>
        <v>1</v>
      </c>
      <c r="L928">
        <f>VLOOKUP(datos_transformados[[#This Row],[Cancelacion_reserva]],pesosNumer!$B$3:$C$16,2,0)</f>
        <v>1</v>
      </c>
      <c r="M928">
        <v>5</v>
      </c>
      <c r="N928" s="15">
        <v>1593.16</v>
      </c>
      <c r="O928" s="4">
        <v>159.316</v>
      </c>
    </row>
    <row r="929" spans="1:15" x14ac:dyDescent="0.25">
      <c r="A929">
        <v>39</v>
      </c>
      <c r="B929">
        <v>263</v>
      </c>
      <c r="C929">
        <v>5</v>
      </c>
      <c r="D929">
        <v>3</v>
      </c>
      <c r="E929" s="19">
        <f>VLOOKUP(datos_transformados[[#This Row],[Tipo_Paquete]],pesosNumer!$B$3:$C$6,2,0)</f>
        <v>2</v>
      </c>
      <c r="F929" s="4">
        <v>191.9</v>
      </c>
      <c r="G929">
        <f>VLOOKUP(datos_transformados[[#This Row],[Clase_Vuelo]],pesosNumer!$B$3:$C$9,2,0)</f>
        <v>3</v>
      </c>
      <c r="H929">
        <v>4</v>
      </c>
      <c r="I929">
        <f>VLOOKUP(datos_transformados[[#This Row],[Promocion_Aplicada]],pesosNumer!$B$3:$C$11,2,0)</f>
        <v>0</v>
      </c>
      <c r="J929">
        <f>VLOOKUP(datos_transformados[[#This Row],[Estado_Reserva]],pesosNumer!$B$3:$C$15,2,0)</f>
        <v>0</v>
      </c>
      <c r="K929">
        <f>VLOOKUP(datos_transformados[[#This Row],[Estacionalidad]],pesosNumer!$B$3:$C$16,2,0)</f>
        <v>0</v>
      </c>
      <c r="L929">
        <f>VLOOKUP(datos_transformados[[#This Row],[Cancelacion_reserva]],pesosNumer!$B$3:$C$16,2,0)</f>
        <v>0</v>
      </c>
      <c r="M929">
        <v>2</v>
      </c>
      <c r="N929" s="15">
        <v>63.966666666666669</v>
      </c>
      <c r="O929" s="4">
        <v>38.380000000000003</v>
      </c>
    </row>
    <row r="930" spans="1:15" x14ac:dyDescent="0.25">
      <c r="A930">
        <v>26</v>
      </c>
      <c r="B930">
        <v>225</v>
      </c>
      <c r="C930">
        <v>11</v>
      </c>
      <c r="D930">
        <v>1</v>
      </c>
      <c r="E930" s="19">
        <f>VLOOKUP(datos_transformados[[#This Row],[Tipo_Paquete]],pesosNumer!$B$3:$C$6,2,0)</f>
        <v>1</v>
      </c>
      <c r="F930" s="4">
        <v>1024.28</v>
      </c>
      <c r="G930">
        <f>VLOOKUP(datos_transformados[[#This Row],[Clase_Vuelo]],pesosNumer!$B$3:$C$9,2,0)</f>
        <v>3</v>
      </c>
      <c r="H930">
        <v>10</v>
      </c>
      <c r="I930">
        <f>VLOOKUP(datos_transformados[[#This Row],[Promocion_Aplicada]],pesosNumer!$B$3:$C$11,2,0)</f>
        <v>0</v>
      </c>
      <c r="J930">
        <f>VLOOKUP(datos_transformados[[#This Row],[Estado_Reserva]],pesosNumer!$B$3:$C$15,2,0)</f>
        <v>0</v>
      </c>
      <c r="K930">
        <f>VLOOKUP(datos_transformados[[#This Row],[Estacionalidad]],pesosNumer!$B$3:$C$16,2,0)</f>
        <v>1</v>
      </c>
      <c r="L930">
        <f>VLOOKUP(datos_transformados[[#This Row],[Cancelacion_reserva]],pesosNumer!$B$3:$C$16,2,0)</f>
        <v>0</v>
      </c>
      <c r="M930">
        <v>4</v>
      </c>
      <c r="N930" s="15">
        <v>1024.28</v>
      </c>
      <c r="O930" s="4">
        <v>93.11636363636363</v>
      </c>
    </row>
    <row r="931" spans="1:15" x14ac:dyDescent="0.25">
      <c r="A931">
        <v>19</v>
      </c>
      <c r="B931">
        <v>147</v>
      </c>
      <c r="C931">
        <v>9</v>
      </c>
      <c r="D931">
        <v>1</v>
      </c>
      <c r="E931" s="19">
        <f>VLOOKUP(datos_transformados[[#This Row],[Tipo_Paquete]],pesosNumer!$B$3:$C$6,2,0)</f>
        <v>1</v>
      </c>
      <c r="F931" s="4">
        <v>281.63</v>
      </c>
      <c r="G931">
        <f>VLOOKUP(datos_transformados[[#This Row],[Clase_Vuelo]],pesosNumer!$B$3:$C$9,2,0)</f>
        <v>1</v>
      </c>
      <c r="H931">
        <v>8</v>
      </c>
      <c r="I931">
        <f>VLOOKUP(datos_transformados[[#This Row],[Promocion_Aplicada]],pesosNumer!$B$3:$C$11,2,0)</f>
        <v>0</v>
      </c>
      <c r="J931">
        <f>VLOOKUP(datos_transformados[[#This Row],[Estado_Reserva]],pesosNumer!$B$3:$C$15,2,0)</f>
        <v>0</v>
      </c>
      <c r="K931">
        <f>VLOOKUP(datos_transformados[[#This Row],[Estacionalidad]],pesosNumer!$B$3:$C$16,2,0)</f>
        <v>1</v>
      </c>
      <c r="L931">
        <f>VLOOKUP(datos_transformados[[#This Row],[Cancelacion_reserva]],pesosNumer!$B$3:$C$16,2,0)</f>
        <v>0</v>
      </c>
      <c r="M931">
        <v>1</v>
      </c>
      <c r="N931" s="15">
        <v>281.63</v>
      </c>
      <c r="O931" s="4">
        <v>31.292222222222222</v>
      </c>
    </row>
    <row r="932" spans="1:15" x14ac:dyDescent="0.25">
      <c r="A932">
        <v>65</v>
      </c>
      <c r="B932">
        <v>185</v>
      </c>
      <c r="C932">
        <v>2</v>
      </c>
      <c r="D932">
        <v>1</v>
      </c>
      <c r="E932" s="19">
        <f>VLOOKUP(datos_transformados[[#This Row],[Tipo_Paquete]],pesosNumer!$B$3:$C$6,2,0)</f>
        <v>3</v>
      </c>
      <c r="F932" s="4">
        <v>204.94</v>
      </c>
      <c r="G932">
        <f>VLOOKUP(datos_transformados[[#This Row],[Clase_Vuelo]],pesosNumer!$B$3:$C$9,2,0)</f>
        <v>2</v>
      </c>
      <c r="H932">
        <v>1</v>
      </c>
      <c r="I932">
        <f>VLOOKUP(datos_transformados[[#This Row],[Promocion_Aplicada]],pesosNumer!$B$3:$C$11,2,0)</f>
        <v>1</v>
      </c>
      <c r="J932">
        <f>VLOOKUP(datos_transformados[[#This Row],[Estado_Reserva]],pesosNumer!$B$3:$C$15,2,0)</f>
        <v>-1</v>
      </c>
      <c r="K932">
        <f>VLOOKUP(datos_transformados[[#This Row],[Estacionalidad]],pesosNumer!$B$3:$C$16,2,0)</f>
        <v>0</v>
      </c>
      <c r="L932">
        <f>VLOOKUP(datos_transformados[[#This Row],[Cancelacion_reserva]],pesosNumer!$B$3:$C$16,2,0)</f>
        <v>1</v>
      </c>
      <c r="M932">
        <v>1</v>
      </c>
      <c r="N932" s="15">
        <v>204.94</v>
      </c>
      <c r="O932" s="4">
        <v>102.47</v>
      </c>
    </row>
    <row r="933" spans="1:15" x14ac:dyDescent="0.25">
      <c r="A933">
        <v>54</v>
      </c>
      <c r="B933">
        <v>266</v>
      </c>
      <c r="C933">
        <v>1</v>
      </c>
      <c r="D933">
        <v>2</v>
      </c>
      <c r="E933" s="19">
        <f>VLOOKUP(datos_transformados[[#This Row],[Tipo_Paquete]],pesosNumer!$B$3:$C$6,2,0)</f>
        <v>1</v>
      </c>
      <c r="F933" s="4">
        <v>1007.54</v>
      </c>
      <c r="G933">
        <f>VLOOKUP(datos_transformados[[#This Row],[Clase_Vuelo]],pesosNumer!$B$3:$C$9,2,0)</f>
        <v>1</v>
      </c>
      <c r="H933">
        <v>0</v>
      </c>
      <c r="I933">
        <f>VLOOKUP(datos_transformados[[#This Row],[Promocion_Aplicada]],pesosNumer!$B$3:$C$11,2,0)</f>
        <v>0</v>
      </c>
      <c r="J933">
        <f>VLOOKUP(datos_transformados[[#This Row],[Estado_Reserva]],pesosNumer!$B$3:$C$15,2,0)</f>
        <v>0</v>
      </c>
      <c r="K933">
        <f>VLOOKUP(datos_transformados[[#This Row],[Estacionalidad]],pesosNumer!$B$3:$C$16,2,0)</f>
        <v>0</v>
      </c>
      <c r="L933">
        <f>VLOOKUP(datos_transformados[[#This Row],[Cancelacion_reserva]],pesosNumer!$B$3:$C$16,2,0)</f>
        <v>0</v>
      </c>
      <c r="M933">
        <v>4</v>
      </c>
      <c r="N933" s="15">
        <v>503.77</v>
      </c>
      <c r="O933" s="4">
        <v>1007.54</v>
      </c>
    </row>
    <row r="934" spans="1:15" x14ac:dyDescent="0.25">
      <c r="A934">
        <v>48</v>
      </c>
      <c r="B934">
        <v>86</v>
      </c>
      <c r="C934">
        <v>5</v>
      </c>
      <c r="D934">
        <v>4</v>
      </c>
      <c r="E934" s="19">
        <f>VLOOKUP(datos_transformados[[#This Row],[Tipo_Paquete]],pesosNumer!$B$3:$C$6,2,0)</f>
        <v>1</v>
      </c>
      <c r="F934" s="4">
        <v>967.75</v>
      </c>
      <c r="G934">
        <f>VLOOKUP(datos_transformados[[#This Row],[Clase_Vuelo]],pesosNumer!$B$3:$C$9,2,0)</f>
        <v>1</v>
      </c>
      <c r="H934">
        <v>4</v>
      </c>
      <c r="I934">
        <f>VLOOKUP(datos_transformados[[#This Row],[Promocion_Aplicada]],pesosNumer!$B$3:$C$11,2,0)</f>
        <v>1</v>
      </c>
      <c r="J934">
        <f>VLOOKUP(datos_transformados[[#This Row],[Estado_Reserva]],pesosNumer!$B$3:$C$15,2,0)</f>
        <v>-1</v>
      </c>
      <c r="K934">
        <f>VLOOKUP(datos_transformados[[#This Row],[Estacionalidad]],pesosNumer!$B$3:$C$16,2,0)</f>
        <v>0</v>
      </c>
      <c r="L934">
        <f>VLOOKUP(datos_transformados[[#This Row],[Cancelacion_reserva]],pesosNumer!$B$3:$C$16,2,0)</f>
        <v>1</v>
      </c>
      <c r="M934">
        <v>4</v>
      </c>
      <c r="N934" s="15">
        <v>241.9375</v>
      </c>
      <c r="O934" s="4">
        <v>193.55</v>
      </c>
    </row>
    <row r="935" spans="1:15" x14ac:dyDescent="0.25">
      <c r="A935">
        <v>56</v>
      </c>
      <c r="B935">
        <v>150</v>
      </c>
      <c r="C935">
        <v>4</v>
      </c>
      <c r="D935">
        <v>3</v>
      </c>
      <c r="E935" s="19">
        <f>VLOOKUP(datos_transformados[[#This Row],[Tipo_Paquete]],pesosNumer!$B$3:$C$6,2,0)</f>
        <v>2</v>
      </c>
      <c r="F935" s="4">
        <v>1681.88</v>
      </c>
      <c r="G935">
        <f>VLOOKUP(datos_transformados[[#This Row],[Clase_Vuelo]],pesosNumer!$B$3:$C$9,2,0)</f>
        <v>1</v>
      </c>
      <c r="H935">
        <v>3</v>
      </c>
      <c r="I935">
        <f>VLOOKUP(datos_transformados[[#This Row],[Promocion_Aplicada]],pesosNumer!$B$3:$C$11,2,0)</f>
        <v>0</v>
      </c>
      <c r="J935">
        <f>VLOOKUP(datos_transformados[[#This Row],[Estado_Reserva]],pesosNumer!$B$3:$C$15,2,0)</f>
        <v>1</v>
      </c>
      <c r="K935">
        <f>VLOOKUP(datos_transformados[[#This Row],[Estacionalidad]],pesosNumer!$B$3:$C$16,2,0)</f>
        <v>1</v>
      </c>
      <c r="L935">
        <f>VLOOKUP(datos_transformados[[#This Row],[Cancelacion_reserva]],pesosNumer!$B$3:$C$16,2,0)</f>
        <v>1</v>
      </c>
      <c r="M935">
        <v>4</v>
      </c>
      <c r="N935" s="15">
        <v>560.62666666666667</v>
      </c>
      <c r="O935" s="4">
        <v>420.47</v>
      </c>
    </row>
    <row r="936" spans="1:15" x14ac:dyDescent="0.25">
      <c r="A936">
        <v>60</v>
      </c>
      <c r="B936">
        <v>258</v>
      </c>
      <c r="C936">
        <v>6</v>
      </c>
      <c r="D936">
        <v>2</v>
      </c>
      <c r="E936" s="19">
        <f>VLOOKUP(datos_transformados[[#This Row],[Tipo_Paquete]],pesosNumer!$B$3:$C$6,2,0)</f>
        <v>3</v>
      </c>
      <c r="F936" s="4">
        <v>1354.16</v>
      </c>
      <c r="G936">
        <f>VLOOKUP(datos_transformados[[#This Row],[Clase_Vuelo]],pesosNumer!$B$3:$C$9,2,0)</f>
        <v>3</v>
      </c>
      <c r="H936">
        <v>5</v>
      </c>
      <c r="I936">
        <f>VLOOKUP(datos_transformados[[#This Row],[Promocion_Aplicada]],pesosNumer!$B$3:$C$11,2,0)</f>
        <v>1</v>
      </c>
      <c r="J936">
        <f>VLOOKUP(datos_transformados[[#This Row],[Estado_Reserva]],pesosNumer!$B$3:$C$15,2,0)</f>
        <v>1</v>
      </c>
      <c r="K936">
        <f>VLOOKUP(datos_transformados[[#This Row],[Estacionalidad]],pesosNumer!$B$3:$C$16,2,0)</f>
        <v>0</v>
      </c>
      <c r="L936">
        <f>VLOOKUP(datos_transformados[[#This Row],[Cancelacion_reserva]],pesosNumer!$B$3:$C$16,2,0)</f>
        <v>1</v>
      </c>
      <c r="M936">
        <v>4</v>
      </c>
      <c r="N936" s="15">
        <v>677.08</v>
      </c>
      <c r="O936" s="4">
        <v>225.69333333333336</v>
      </c>
    </row>
    <row r="937" spans="1:15" x14ac:dyDescent="0.25">
      <c r="A937">
        <v>42</v>
      </c>
      <c r="B937">
        <v>80</v>
      </c>
      <c r="C937">
        <v>14</v>
      </c>
      <c r="D937">
        <v>4</v>
      </c>
      <c r="E937" s="19">
        <f>VLOOKUP(datos_transformados[[#This Row],[Tipo_Paquete]],pesosNumer!$B$3:$C$6,2,0)</f>
        <v>2</v>
      </c>
      <c r="F937" s="4">
        <v>1628.9</v>
      </c>
      <c r="G937">
        <f>VLOOKUP(datos_transformados[[#This Row],[Clase_Vuelo]],pesosNumer!$B$3:$C$9,2,0)</f>
        <v>3</v>
      </c>
      <c r="H937">
        <v>13</v>
      </c>
      <c r="I937">
        <f>VLOOKUP(datos_transformados[[#This Row],[Promocion_Aplicada]],pesosNumer!$B$3:$C$11,2,0)</f>
        <v>0</v>
      </c>
      <c r="J937">
        <f>VLOOKUP(datos_transformados[[#This Row],[Estado_Reserva]],pesosNumer!$B$3:$C$15,2,0)</f>
        <v>0</v>
      </c>
      <c r="K937">
        <f>VLOOKUP(datos_transformados[[#This Row],[Estacionalidad]],pesosNumer!$B$3:$C$16,2,0)</f>
        <v>1</v>
      </c>
      <c r="L937">
        <f>VLOOKUP(datos_transformados[[#This Row],[Cancelacion_reserva]],pesosNumer!$B$3:$C$16,2,0)</f>
        <v>0</v>
      </c>
      <c r="M937">
        <v>1</v>
      </c>
      <c r="N937" s="15">
        <v>407.22500000000002</v>
      </c>
      <c r="O937" s="4">
        <v>116.35000000000001</v>
      </c>
    </row>
    <row r="938" spans="1:15" x14ac:dyDescent="0.25">
      <c r="A938">
        <v>60</v>
      </c>
      <c r="B938">
        <v>163</v>
      </c>
      <c r="C938">
        <v>13</v>
      </c>
      <c r="D938">
        <v>4</v>
      </c>
      <c r="E938" s="19">
        <f>VLOOKUP(datos_transformados[[#This Row],[Tipo_Paquete]],pesosNumer!$B$3:$C$6,2,0)</f>
        <v>3</v>
      </c>
      <c r="F938" s="4">
        <v>702.6</v>
      </c>
      <c r="G938">
        <f>VLOOKUP(datos_transformados[[#This Row],[Clase_Vuelo]],pesosNumer!$B$3:$C$9,2,0)</f>
        <v>3</v>
      </c>
      <c r="H938">
        <v>12</v>
      </c>
      <c r="I938">
        <f>VLOOKUP(datos_transformados[[#This Row],[Promocion_Aplicada]],pesosNumer!$B$3:$C$11,2,0)</f>
        <v>1</v>
      </c>
      <c r="J938">
        <f>VLOOKUP(datos_transformados[[#This Row],[Estado_Reserva]],pesosNumer!$B$3:$C$15,2,0)</f>
        <v>-1</v>
      </c>
      <c r="K938">
        <f>VLOOKUP(datos_transformados[[#This Row],[Estacionalidad]],pesosNumer!$B$3:$C$16,2,0)</f>
        <v>0</v>
      </c>
      <c r="L938">
        <f>VLOOKUP(datos_transformados[[#This Row],[Cancelacion_reserva]],pesosNumer!$B$3:$C$16,2,0)</f>
        <v>1</v>
      </c>
      <c r="M938">
        <v>3</v>
      </c>
      <c r="N938" s="15">
        <v>175.65</v>
      </c>
      <c r="O938" s="4">
        <v>54.04615384615385</v>
      </c>
    </row>
    <row r="939" spans="1:15" x14ac:dyDescent="0.25">
      <c r="A939">
        <v>43</v>
      </c>
      <c r="B939">
        <v>18</v>
      </c>
      <c r="C939">
        <v>4</v>
      </c>
      <c r="D939">
        <v>1</v>
      </c>
      <c r="E939" s="19">
        <f>VLOOKUP(datos_transformados[[#This Row],[Tipo_Paquete]],pesosNumer!$B$3:$C$6,2,0)</f>
        <v>1</v>
      </c>
      <c r="F939" s="4">
        <v>795.57</v>
      </c>
      <c r="G939">
        <f>VLOOKUP(datos_transformados[[#This Row],[Clase_Vuelo]],pesosNumer!$B$3:$C$9,2,0)</f>
        <v>3</v>
      </c>
      <c r="H939">
        <v>3</v>
      </c>
      <c r="I939">
        <f>VLOOKUP(datos_transformados[[#This Row],[Promocion_Aplicada]],pesosNumer!$B$3:$C$11,2,0)</f>
        <v>0</v>
      </c>
      <c r="J939">
        <f>VLOOKUP(datos_transformados[[#This Row],[Estado_Reserva]],pesosNumer!$B$3:$C$15,2,0)</f>
        <v>1</v>
      </c>
      <c r="K939">
        <f>VLOOKUP(datos_transformados[[#This Row],[Estacionalidad]],pesosNumer!$B$3:$C$16,2,0)</f>
        <v>0</v>
      </c>
      <c r="L939">
        <f>VLOOKUP(datos_transformados[[#This Row],[Cancelacion_reserva]],pesosNumer!$B$3:$C$16,2,0)</f>
        <v>1</v>
      </c>
      <c r="M939">
        <v>4</v>
      </c>
      <c r="N939" s="15">
        <v>795.57</v>
      </c>
      <c r="O939" s="4">
        <v>198.89250000000001</v>
      </c>
    </row>
    <row r="940" spans="1:15" x14ac:dyDescent="0.25">
      <c r="A940">
        <v>52</v>
      </c>
      <c r="B940">
        <v>128</v>
      </c>
      <c r="C940">
        <v>12</v>
      </c>
      <c r="D940">
        <v>2</v>
      </c>
      <c r="E940" s="19">
        <f>VLOOKUP(datos_transformados[[#This Row],[Tipo_Paquete]],pesosNumer!$B$3:$C$6,2,0)</f>
        <v>2</v>
      </c>
      <c r="F940" s="4">
        <v>602.70000000000005</v>
      </c>
      <c r="G940">
        <f>VLOOKUP(datos_transformados[[#This Row],[Clase_Vuelo]],pesosNumer!$B$3:$C$9,2,0)</f>
        <v>2</v>
      </c>
      <c r="H940">
        <v>11</v>
      </c>
      <c r="I940">
        <f>VLOOKUP(datos_transformados[[#This Row],[Promocion_Aplicada]],pesosNumer!$B$3:$C$11,2,0)</f>
        <v>1</v>
      </c>
      <c r="J940">
        <f>VLOOKUP(datos_transformados[[#This Row],[Estado_Reserva]],pesosNumer!$B$3:$C$15,2,0)</f>
        <v>-1</v>
      </c>
      <c r="K940">
        <f>VLOOKUP(datos_transformados[[#This Row],[Estacionalidad]],pesosNumer!$B$3:$C$16,2,0)</f>
        <v>0</v>
      </c>
      <c r="L940">
        <f>VLOOKUP(datos_transformados[[#This Row],[Cancelacion_reserva]],pesosNumer!$B$3:$C$16,2,0)</f>
        <v>0</v>
      </c>
      <c r="M940">
        <v>3</v>
      </c>
      <c r="N940" s="15">
        <v>301.35000000000002</v>
      </c>
      <c r="O940" s="4">
        <v>50.225000000000001</v>
      </c>
    </row>
    <row r="941" spans="1:15" x14ac:dyDescent="0.25">
      <c r="A941">
        <v>61</v>
      </c>
      <c r="B941">
        <v>112</v>
      </c>
      <c r="C941">
        <v>8</v>
      </c>
      <c r="D941">
        <v>1</v>
      </c>
      <c r="E941" s="19">
        <f>VLOOKUP(datos_transformados[[#This Row],[Tipo_Paquete]],pesosNumer!$B$3:$C$6,2,0)</f>
        <v>3</v>
      </c>
      <c r="F941" s="4">
        <v>1802.96</v>
      </c>
      <c r="G941">
        <f>VLOOKUP(datos_transformados[[#This Row],[Clase_Vuelo]],pesosNumer!$B$3:$C$9,2,0)</f>
        <v>2</v>
      </c>
      <c r="H941">
        <v>7</v>
      </c>
      <c r="I941">
        <f>VLOOKUP(datos_transformados[[#This Row],[Promocion_Aplicada]],pesosNumer!$B$3:$C$11,2,0)</f>
        <v>0</v>
      </c>
      <c r="J941">
        <f>VLOOKUP(datos_transformados[[#This Row],[Estado_Reserva]],pesosNumer!$B$3:$C$15,2,0)</f>
        <v>0</v>
      </c>
      <c r="K941">
        <f>VLOOKUP(datos_transformados[[#This Row],[Estacionalidad]],pesosNumer!$B$3:$C$16,2,0)</f>
        <v>0</v>
      </c>
      <c r="L941">
        <f>VLOOKUP(datos_transformados[[#This Row],[Cancelacion_reserva]],pesosNumer!$B$3:$C$16,2,0)</f>
        <v>0</v>
      </c>
      <c r="M941">
        <v>2</v>
      </c>
      <c r="N941" s="15">
        <v>1802.96</v>
      </c>
      <c r="O941" s="4">
        <v>225.37</v>
      </c>
    </row>
    <row r="942" spans="1:15" x14ac:dyDescent="0.25">
      <c r="A942">
        <v>35</v>
      </c>
      <c r="B942">
        <v>28</v>
      </c>
      <c r="C942">
        <v>3</v>
      </c>
      <c r="D942">
        <v>3</v>
      </c>
      <c r="E942" s="19">
        <f>VLOOKUP(datos_transformados[[#This Row],[Tipo_Paquete]],pesosNumer!$B$3:$C$6,2,0)</f>
        <v>1</v>
      </c>
      <c r="F942" s="4">
        <v>1711.93</v>
      </c>
      <c r="G942">
        <f>VLOOKUP(datos_transformados[[#This Row],[Clase_Vuelo]],pesosNumer!$B$3:$C$9,2,0)</f>
        <v>1</v>
      </c>
      <c r="H942">
        <v>2</v>
      </c>
      <c r="I942">
        <f>VLOOKUP(datos_transformados[[#This Row],[Promocion_Aplicada]],pesosNumer!$B$3:$C$11,2,0)</f>
        <v>1</v>
      </c>
      <c r="J942">
        <f>VLOOKUP(datos_transformados[[#This Row],[Estado_Reserva]],pesosNumer!$B$3:$C$15,2,0)</f>
        <v>-1</v>
      </c>
      <c r="K942">
        <f>VLOOKUP(datos_transformados[[#This Row],[Estacionalidad]],pesosNumer!$B$3:$C$16,2,0)</f>
        <v>0</v>
      </c>
      <c r="L942">
        <f>VLOOKUP(datos_transformados[[#This Row],[Cancelacion_reserva]],pesosNumer!$B$3:$C$16,2,0)</f>
        <v>1</v>
      </c>
      <c r="M942">
        <v>1</v>
      </c>
      <c r="N942" s="15">
        <v>570.64333333333332</v>
      </c>
      <c r="O942" s="4">
        <v>570.64333333333332</v>
      </c>
    </row>
    <row r="943" spans="1:15" x14ac:dyDescent="0.25">
      <c r="A943">
        <v>53</v>
      </c>
      <c r="B943">
        <v>62</v>
      </c>
      <c r="C943">
        <v>4</v>
      </c>
      <c r="D943">
        <v>4</v>
      </c>
      <c r="E943" s="19">
        <f>VLOOKUP(datos_transformados[[#This Row],[Tipo_Paquete]],pesosNumer!$B$3:$C$6,2,0)</f>
        <v>2</v>
      </c>
      <c r="F943" s="4">
        <v>1368.12</v>
      </c>
      <c r="G943">
        <f>VLOOKUP(datos_transformados[[#This Row],[Clase_Vuelo]],pesosNumer!$B$3:$C$9,2,0)</f>
        <v>1</v>
      </c>
      <c r="H943">
        <v>3</v>
      </c>
      <c r="I943">
        <f>VLOOKUP(datos_transformados[[#This Row],[Promocion_Aplicada]],pesosNumer!$B$3:$C$11,2,0)</f>
        <v>0</v>
      </c>
      <c r="J943">
        <f>VLOOKUP(datos_transformados[[#This Row],[Estado_Reserva]],pesosNumer!$B$3:$C$15,2,0)</f>
        <v>1</v>
      </c>
      <c r="K943">
        <f>VLOOKUP(datos_transformados[[#This Row],[Estacionalidad]],pesosNumer!$B$3:$C$16,2,0)</f>
        <v>0</v>
      </c>
      <c r="L943">
        <f>VLOOKUP(datos_transformados[[#This Row],[Cancelacion_reserva]],pesosNumer!$B$3:$C$16,2,0)</f>
        <v>0</v>
      </c>
      <c r="M943">
        <v>2</v>
      </c>
      <c r="N943" s="15">
        <v>342.03</v>
      </c>
      <c r="O943" s="4">
        <v>342.03</v>
      </c>
    </row>
    <row r="944" spans="1:15" x14ac:dyDescent="0.25">
      <c r="A944">
        <v>55</v>
      </c>
      <c r="B944">
        <v>155</v>
      </c>
      <c r="C944">
        <v>10</v>
      </c>
      <c r="D944">
        <v>2</v>
      </c>
      <c r="E944" s="19">
        <f>VLOOKUP(datos_transformados[[#This Row],[Tipo_Paquete]],pesosNumer!$B$3:$C$6,2,0)</f>
        <v>3</v>
      </c>
      <c r="F944" s="4">
        <v>1659.32</v>
      </c>
      <c r="G944">
        <f>VLOOKUP(datos_transformados[[#This Row],[Clase_Vuelo]],pesosNumer!$B$3:$C$9,2,0)</f>
        <v>3</v>
      </c>
      <c r="H944">
        <v>9</v>
      </c>
      <c r="I944">
        <f>VLOOKUP(datos_transformados[[#This Row],[Promocion_Aplicada]],pesosNumer!$B$3:$C$11,2,0)</f>
        <v>0</v>
      </c>
      <c r="J944">
        <f>VLOOKUP(datos_transformados[[#This Row],[Estado_Reserva]],pesosNumer!$B$3:$C$15,2,0)</f>
        <v>0</v>
      </c>
      <c r="K944">
        <f>VLOOKUP(datos_transformados[[#This Row],[Estacionalidad]],pesosNumer!$B$3:$C$16,2,0)</f>
        <v>1</v>
      </c>
      <c r="L944">
        <f>VLOOKUP(datos_transformados[[#This Row],[Cancelacion_reserva]],pesosNumer!$B$3:$C$16,2,0)</f>
        <v>0</v>
      </c>
      <c r="M944">
        <v>3</v>
      </c>
      <c r="N944" s="15">
        <v>829.66</v>
      </c>
      <c r="O944" s="4">
        <v>165.93199999999999</v>
      </c>
    </row>
    <row r="945" spans="1:15" x14ac:dyDescent="0.25">
      <c r="A945">
        <v>42</v>
      </c>
      <c r="B945">
        <v>117</v>
      </c>
      <c r="C945">
        <v>13</v>
      </c>
      <c r="D945">
        <v>1</v>
      </c>
      <c r="E945" s="19">
        <f>VLOOKUP(datos_transformados[[#This Row],[Tipo_Paquete]],pesosNumer!$B$3:$C$6,2,0)</f>
        <v>2</v>
      </c>
      <c r="F945" s="4">
        <v>1344.53</v>
      </c>
      <c r="G945">
        <f>VLOOKUP(datos_transformados[[#This Row],[Clase_Vuelo]],pesosNumer!$B$3:$C$9,2,0)</f>
        <v>2</v>
      </c>
      <c r="H945">
        <v>12</v>
      </c>
      <c r="I945">
        <f>VLOOKUP(datos_transformados[[#This Row],[Promocion_Aplicada]],pesosNumer!$B$3:$C$11,2,0)</f>
        <v>1</v>
      </c>
      <c r="J945">
        <f>VLOOKUP(datos_transformados[[#This Row],[Estado_Reserva]],pesosNumer!$B$3:$C$15,2,0)</f>
        <v>0</v>
      </c>
      <c r="K945">
        <f>VLOOKUP(datos_transformados[[#This Row],[Estacionalidad]],pesosNumer!$B$3:$C$16,2,0)</f>
        <v>0</v>
      </c>
      <c r="L945">
        <f>VLOOKUP(datos_transformados[[#This Row],[Cancelacion_reserva]],pesosNumer!$B$3:$C$16,2,0)</f>
        <v>0</v>
      </c>
      <c r="M945">
        <v>5</v>
      </c>
      <c r="N945" s="15">
        <v>1344.53</v>
      </c>
      <c r="O945" s="4">
        <v>103.42538461538462</v>
      </c>
    </row>
    <row r="946" spans="1:15" x14ac:dyDescent="0.25">
      <c r="A946">
        <v>46</v>
      </c>
      <c r="B946">
        <v>26</v>
      </c>
      <c r="C946">
        <v>14</v>
      </c>
      <c r="D946">
        <v>4</v>
      </c>
      <c r="E946" s="19">
        <f>VLOOKUP(datos_transformados[[#This Row],[Tipo_Paquete]],pesosNumer!$B$3:$C$6,2,0)</f>
        <v>3</v>
      </c>
      <c r="F946" s="4">
        <v>638.91</v>
      </c>
      <c r="G946">
        <f>VLOOKUP(datos_transformados[[#This Row],[Clase_Vuelo]],pesosNumer!$B$3:$C$9,2,0)</f>
        <v>1</v>
      </c>
      <c r="H946">
        <v>13</v>
      </c>
      <c r="I946">
        <f>VLOOKUP(datos_transformados[[#This Row],[Promocion_Aplicada]],pesosNumer!$B$3:$C$11,2,0)</f>
        <v>1</v>
      </c>
      <c r="J946">
        <f>VLOOKUP(datos_transformados[[#This Row],[Estado_Reserva]],pesosNumer!$B$3:$C$15,2,0)</f>
        <v>-1</v>
      </c>
      <c r="K946">
        <f>VLOOKUP(datos_transformados[[#This Row],[Estacionalidad]],pesosNumer!$B$3:$C$16,2,0)</f>
        <v>0</v>
      </c>
      <c r="L946">
        <f>VLOOKUP(datos_transformados[[#This Row],[Cancelacion_reserva]],pesosNumer!$B$3:$C$16,2,0)</f>
        <v>1</v>
      </c>
      <c r="M946">
        <v>1</v>
      </c>
      <c r="N946" s="15">
        <v>159.72749999999999</v>
      </c>
      <c r="O946" s="4">
        <v>45.636428571428567</v>
      </c>
    </row>
    <row r="947" spans="1:15" x14ac:dyDescent="0.25">
      <c r="A947">
        <v>39</v>
      </c>
      <c r="B947">
        <v>231</v>
      </c>
      <c r="C947">
        <v>14</v>
      </c>
      <c r="D947">
        <v>2</v>
      </c>
      <c r="E947" s="19">
        <f>VLOOKUP(datos_transformados[[#This Row],[Tipo_Paquete]],pesosNumer!$B$3:$C$6,2,0)</f>
        <v>1</v>
      </c>
      <c r="F947" s="4">
        <v>327.71</v>
      </c>
      <c r="G947">
        <f>VLOOKUP(datos_transformados[[#This Row],[Clase_Vuelo]],pesosNumer!$B$3:$C$9,2,0)</f>
        <v>3</v>
      </c>
      <c r="H947">
        <v>13</v>
      </c>
      <c r="I947">
        <f>VLOOKUP(datos_transformados[[#This Row],[Promocion_Aplicada]],pesosNumer!$B$3:$C$11,2,0)</f>
        <v>0</v>
      </c>
      <c r="J947">
        <f>VLOOKUP(datos_transformados[[#This Row],[Estado_Reserva]],pesosNumer!$B$3:$C$15,2,0)</f>
        <v>-1</v>
      </c>
      <c r="K947">
        <f>VLOOKUP(datos_transformados[[#This Row],[Estacionalidad]],pesosNumer!$B$3:$C$16,2,0)</f>
        <v>0</v>
      </c>
      <c r="L947">
        <f>VLOOKUP(datos_transformados[[#This Row],[Cancelacion_reserva]],pesosNumer!$B$3:$C$16,2,0)</f>
        <v>1</v>
      </c>
      <c r="M947">
        <v>3</v>
      </c>
      <c r="N947" s="15">
        <v>163.85499999999999</v>
      </c>
      <c r="O947" s="4">
        <v>23.407857142857143</v>
      </c>
    </row>
    <row r="948" spans="1:15" x14ac:dyDescent="0.25">
      <c r="A948">
        <v>59</v>
      </c>
      <c r="B948">
        <v>267</v>
      </c>
      <c r="C948">
        <v>5</v>
      </c>
      <c r="D948">
        <v>3</v>
      </c>
      <c r="E948" s="19">
        <f>VLOOKUP(datos_transformados[[#This Row],[Tipo_Paquete]],pesosNumer!$B$3:$C$6,2,0)</f>
        <v>2</v>
      </c>
      <c r="F948" s="4">
        <v>1804.14</v>
      </c>
      <c r="G948">
        <f>VLOOKUP(datos_transformados[[#This Row],[Clase_Vuelo]],pesosNumer!$B$3:$C$9,2,0)</f>
        <v>1</v>
      </c>
      <c r="H948">
        <v>4</v>
      </c>
      <c r="I948">
        <f>VLOOKUP(datos_transformados[[#This Row],[Promocion_Aplicada]],pesosNumer!$B$3:$C$11,2,0)</f>
        <v>1</v>
      </c>
      <c r="J948">
        <f>VLOOKUP(datos_transformados[[#This Row],[Estado_Reserva]],pesosNumer!$B$3:$C$15,2,0)</f>
        <v>0</v>
      </c>
      <c r="K948">
        <f>VLOOKUP(datos_transformados[[#This Row],[Estacionalidad]],pesosNumer!$B$3:$C$16,2,0)</f>
        <v>0</v>
      </c>
      <c r="L948">
        <f>VLOOKUP(datos_transformados[[#This Row],[Cancelacion_reserva]],pesosNumer!$B$3:$C$16,2,0)</f>
        <v>0</v>
      </c>
      <c r="M948">
        <v>1</v>
      </c>
      <c r="N948" s="15">
        <v>601.38</v>
      </c>
      <c r="O948" s="4">
        <v>360.82800000000003</v>
      </c>
    </row>
    <row r="949" spans="1:15" x14ac:dyDescent="0.25">
      <c r="A949">
        <v>31</v>
      </c>
      <c r="B949">
        <v>44</v>
      </c>
      <c r="C949">
        <v>8</v>
      </c>
      <c r="D949">
        <v>3</v>
      </c>
      <c r="E949" s="19">
        <f>VLOOKUP(datos_transformados[[#This Row],[Tipo_Paquete]],pesosNumer!$B$3:$C$6,2,0)</f>
        <v>2</v>
      </c>
      <c r="F949" s="4">
        <v>169.97</v>
      </c>
      <c r="G949">
        <f>VLOOKUP(datos_transformados[[#This Row],[Clase_Vuelo]],pesosNumer!$B$3:$C$9,2,0)</f>
        <v>1</v>
      </c>
      <c r="H949">
        <v>7</v>
      </c>
      <c r="I949">
        <f>VLOOKUP(datos_transformados[[#This Row],[Promocion_Aplicada]],pesosNumer!$B$3:$C$11,2,0)</f>
        <v>1</v>
      </c>
      <c r="J949">
        <f>VLOOKUP(datos_transformados[[#This Row],[Estado_Reserva]],pesosNumer!$B$3:$C$15,2,0)</f>
        <v>0</v>
      </c>
      <c r="K949">
        <f>VLOOKUP(datos_transformados[[#This Row],[Estacionalidad]],pesosNumer!$B$3:$C$16,2,0)</f>
        <v>0</v>
      </c>
      <c r="L949">
        <f>VLOOKUP(datos_transformados[[#This Row],[Cancelacion_reserva]],pesosNumer!$B$3:$C$16,2,0)</f>
        <v>0</v>
      </c>
      <c r="M949">
        <v>2</v>
      </c>
      <c r="N949" s="15">
        <v>56.656666666666666</v>
      </c>
      <c r="O949" s="4">
        <v>21.24625</v>
      </c>
    </row>
    <row r="950" spans="1:15" x14ac:dyDescent="0.25">
      <c r="A950">
        <v>64</v>
      </c>
      <c r="B950">
        <v>174</v>
      </c>
      <c r="C950">
        <v>4</v>
      </c>
      <c r="D950">
        <v>3</v>
      </c>
      <c r="E950" s="19">
        <f>VLOOKUP(datos_transformados[[#This Row],[Tipo_Paquete]],pesosNumer!$B$3:$C$6,2,0)</f>
        <v>1</v>
      </c>
      <c r="F950" s="4">
        <v>176.79</v>
      </c>
      <c r="G950">
        <f>VLOOKUP(datos_transformados[[#This Row],[Clase_Vuelo]],pesosNumer!$B$3:$C$9,2,0)</f>
        <v>1</v>
      </c>
      <c r="H950">
        <v>3</v>
      </c>
      <c r="I950">
        <f>VLOOKUP(datos_transformados[[#This Row],[Promocion_Aplicada]],pesosNumer!$B$3:$C$11,2,0)</f>
        <v>0</v>
      </c>
      <c r="J950">
        <f>VLOOKUP(datos_transformados[[#This Row],[Estado_Reserva]],pesosNumer!$B$3:$C$15,2,0)</f>
        <v>-1</v>
      </c>
      <c r="K950">
        <f>VLOOKUP(datos_transformados[[#This Row],[Estacionalidad]],pesosNumer!$B$3:$C$16,2,0)</f>
        <v>0</v>
      </c>
      <c r="L950">
        <f>VLOOKUP(datos_transformados[[#This Row],[Cancelacion_reserva]],pesosNumer!$B$3:$C$16,2,0)</f>
        <v>1</v>
      </c>
      <c r="M950">
        <v>3</v>
      </c>
      <c r="N950" s="15">
        <v>58.93</v>
      </c>
      <c r="O950" s="4">
        <v>44.197499999999998</v>
      </c>
    </row>
    <row r="951" spans="1:15" x14ac:dyDescent="0.25">
      <c r="A951">
        <v>38</v>
      </c>
      <c r="B951">
        <v>34</v>
      </c>
      <c r="C951">
        <v>2</v>
      </c>
      <c r="D951">
        <v>2</v>
      </c>
      <c r="E951" s="19">
        <f>VLOOKUP(datos_transformados[[#This Row],[Tipo_Paquete]],pesosNumer!$B$3:$C$6,2,0)</f>
        <v>1</v>
      </c>
      <c r="F951" s="4">
        <v>1296.07</v>
      </c>
      <c r="G951">
        <f>VLOOKUP(datos_transformados[[#This Row],[Clase_Vuelo]],pesosNumer!$B$3:$C$9,2,0)</f>
        <v>3</v>
      </c>
      <c r="H951">
        <v>1</v>
      </c>
      <c r="I951">
        <f>VLOOKUP(datos_transformados[[#This Row],[Promocion_Aplicada]],pesosNumer!$B$3:$C$11,2,0)</f>
        <v>1</v>
      </c>
      <c r="J951">
        <f>VLOOKUP(datos_transformados[[#This Row],[Estado_Reserva]],pesosNumer!$B$3:$C$15,2,0)</f>
        <v>-1</v>
      </c>
      <c r="K951">
        <f>VLOOKUP(datos_transformados[[#This Row],[Estacionalidad]],pesosNumer!$B$3:$C$16,2,0)</f>
        <v>0</v>
      </c>
      <c r="L951">
        <f>VLOOKUP(datos_transformados[[#This Row],[Cancelacion_reserva]],pesosNumer!$B$3:$C$16,2,0)</f>
        <v>1</v>
      </c>
      <c r="M951">
        <v>3</v>
      </c>
      <c r="N951" s="15">
        <v>648.03499999999997</v>
      </c>
      <c r="O951" s="4">
        <v>648.03499999999997</v>
      </c>
    </row>
    <row r="952" spans="1:15" x14ac:dyDescent="0.25">
      <c r="A952">
        <v>60</v>
      </c>
      <c r="B952">
        <v>205</v>
      </c>
      <c r="C952">
        <v>13</v>
      </c>
      <c r="D952">
        <v>4</v>
      </c>
      <c r="E952" s="19">
        <f>VLOOKUP(datos_transformados[[#This Row],[Tipo_Paquete]],pesosNumer!$B$3:$C$6,2,0)</f>
        <v>2</v>
      </c>
      <c r="F952" s="4">
        <v>1308.43</v>
      </c>
      <c r="G952">
        <f>VLOOKUP(datos_transformados[[#This Row],[Clase_Vuelo]],pesosNumer!$B$3:$C$9,2,0)</f>
        <v>3</v>
      </c>
      <c r="H952">
        <v>12</v>
      </c>
      <c r="I952">
        <f>VLOOKUP(datos_transformados[[#This Row],[Promocion_Aplicada]],pesosNumer!$B$3:$C$11,2,0)</f>
        <v>0</v>
      </c>
      <c r="J952">
        <f>VLOOKUP(datos_transformados[[#This Row],[Estado_Reserva]],pesosNumer!$B$3:$C$15,2,0)</f>
        <v>0</v>
      </c>
      <c r="K952">
        <f>VLOOKUP(datos_transformados[[#This Row],[Estacionalidad]],pesosNumer!$B$3:$C$16,2,0)</f>
        <v>1</v>
      </c>
      <c r="L952">
        <f>VLOOKUP(datos_transformados[[#This Row],[Cancelacion_reserva]],pesosNumer!$B$3:$C$16,2,0)</f>
        <v>0</v>
      </c>
      <c r="M952">
        <v>1</v>
      </c>
      <c r="N952" s="15">
        <v>327.10750000000002</v>
      </c>
      <c r="O952" s="4">
        <v>100.64846153846155</v>
      </c>
    </row>
    <row r="953" spans="1:15" x14ac:dyDescent="0.25">
      <c r="A953">
        <v>51</v>
      </c>
      <c r="B953">
        <v>109</v>
      </c>
      <c r="C953">
        <v>5</v>
      </c>
      <c r="D953">
        <v>3</v>
      </c>
      <c r="E953" s="19">
        <f>VLOOKUP(datos_transformados[[#This Row],[Tipo_Paquete]],pesosNumer!$B$3:$C$6,2,0)</f>
        <v>3</v>
      </c>
      <c r="F953" s="4">
        <v>1828.81</v>
      </c>
      <c r="G953">
        <f>VLOOKUP(datos_transformados[[#This Row],[Clase_Vuelo]],pesosNumer!$B$3:$C$9,2,0)</f>
        <v>3</v>
      </c>
      <c r="H953">
        <v>4</v>
      </c>
      <c r="I953">
        <f>VLOOKUP(datos_transformados[[#This Row],[Promocion_Aplicada]],pesosNumer!$B$3:$C$11,2,0)</f>
        <v>1</v>
      </c>
      <c r="J953">
        <f>VLOOKUP(datos_transformados[[#This Row],[Estado_Reserva]],pesosNumer!$B$3:$C$15,2,0)</f>
        <v>-1</v>
      </c>
      <c r="K953">
        <f>VLOOKUP(datos_transformados[[#This Row],[Estacionalidad]],pesosNumer!$B$3:$C$16,2,0)</f>
        <v>0</v>
      </c>
      <c r="L953">
        <f>VLOOKUP(datos_transformados[[#This Row],[Cancelacion_reserva]],pesosNumer!$B$3:$C$16,2,0)</f>
        <v>0</v>
      </c>
      <c r="M953">
        <v>2</v>
      </c>
      <c r="N953" s="15">
        <v>609.60333333333335</v>
      </c>
      <c r="O953" s="4">
        <v>365.762</v>
      </c>
    </row>
    <row r="954" spans="1:15" x14ac:dyDescent="0.25">
      <c r="A954">
        <v>56</v>
      </c>
      <c r="B954">
        <v>264</v>
      </c>
      <c r="C954">
        <v>3</v>
      </c>
      <c r="D954">
        <v>3</v>
      </c>
      <c r="E954" s="19">
        <f>VLOOKUP(datos_transformados[[#This Row],[Tipo_Paquete]],pesosNumer!$B$3:$C$6,2,0)</f>
        <v>2</v>
      </c>
      <c r="F954" s="4">
        <v>584.99</v>
      </c>
      <c r="G954">
        <f>VLOOKUP(datos_transformados[[#This Row],[Clase_Vuelo]],pesosNumer!$B$3:$C$9,2,0)</f>
        <v>1</v>
      </c>
      <c r="H954">
        <v>2</v>
      </c>
      <c r="I954">
        <f>VLOOKUP(datos_transformados[[#This Row],[Promocion_Aplicada]],pesosNumer!$B$3:$C$11,2,0)</f>
        <v>1</v>
      </c>
      <c r="J954">
        <f>VLOOKUP(datos_transformados[[#This Row],[Estado_Reserva]],pesosNumer!$B$3:$C$15,2,0)</f>
        <v>0</v>
      </c>
      <c r="K954">
        <f>VLOOKUP(datos_transformados[[#This Row],[Estacionalidad]],pesosNumer!$B$3:$C$16,2,0)</f>
        <v>0</v>
      </c>
      <c r="L954">
        <f>VLOOKUP(datos_transformados[[#This Row],[Cancelacion_reserva]],pesosNumer!$B$3:$C$16,2,0)</f>
        <v>0</v>
      </c>
      <c r="M954">
        <v>5</v>
      </c>
      <c r="N954" s="15">
        <v>194.99666666666667</v>
      </c>
      <c r="O954" s="4">
        <v>194.99666666666667</v>
      </c>
    </row>
    <row r="955" spans="1:15" x14ac:dyDescent="0.25">
      <c r="A955">
        <v>37</v>
      </c>
      <c r="B955">
        <v>72</v>
      </c>
      <c r="C955">
        <v>3</v>
      </c>
      <c r="D955">
        <v>3</v>
      </c>
      <c r="E955" s="19">
        <f>VLOOKUP(datos_transformados[[#This Row],[Tipo_Paquete]],pesosNumer!$B$3:$C$6,2,0)</f>
        <v>2</v>
      </c>
      <c r="F955" s="4">
        <v>1501.92</v>
      </c>
      <c r="G955">
        <f>VLOOKUP(datos_transformados[[#This Row],[Clase_Vuelo]],pesosNumer!$B$3:$C$9,2,0)</f>
        <v>1</v>
      </c>
      <c r="H955">
        <v>2</v>
      </c>
      <c r="I955">
        <f>VLOOKUP(datos_transformados[[#This Row],[Promocion_Aplicada]],pesosNumer!$B$3:$C$11,2,0)</f>
        <v>0</v>
      </c>
      <c r="J955">
        <f>VLOOKUP(datos_transformados[[#This Row],[Estado_Reserva]],pesosNumer!$B$3:$C$15,2,0)</f>
        <v>0</v>
      </c>
      <c r="K955">
        <f>VLOOKUP(datos_transformados[[#This Row],[Estacionalidad]],pesosNumer!$B$3:$C$16,2,0)</f>
        <v>1</v>
      </c>
      <c r="L955">
        <f>VLOOKUP(datos_transformados[[#This Row],[Cancelacion_reserva]],pesosNumer!$B$3:$C$16,2,0)</f>
        <v>0</v>
      </c>
      <c r="M955">
        <v>1</v>
      </c>
      <c r="N955" s="15">
        <v>500.64000000000004</v>
      </c>
      <c r="O955" s="4">
        <v>500.64000000000004</v>
      </c>
    </row>
    <row r="956" spans="1:15" x14ac:dyDescent="0.25">
      <c r="A956">
        <v>60</v>
      </c>
      <c r="B956">
        <v>32</v>
      </c>
      <c r="C956">
        <v>6</v>
      </c>
      <c r="D956">
        <v>1</v>
      </c>
      <c r="E956" s="19">
        <f>VLOOKUP(datos_transformados[[#This Row],[Tipo_Paquete]],pesosNumer!$B$3:$C$6,2,0)</f>
        <v>2</v>
      </c>
      <c r="F956" s="4">
        <v>1425.27</v>
      </c>
      <c r="G956">
        <f>VLOOKUP(datos_transformados[[#This Row],[Clase_Vuelo]],pesosNumer!$B$3:$C$9,2,0)</f>
        <v>3</v>
      </c>
      <c r="H956">
        <v>5</v>
      </c>
      <c r="I956">
        <f>VLOOKUP(datos_transformados[[#This Row],[Promocion_Aplicada]],pesosNumer!$B$3:$C$11,2,0)</f>
        <v>0</v>
      </c>
      <c r="J956">
        <f>VLOOKUP(datos_transformados[[#This Row],[Estado_Reserva]],pesosNumer!$B$3:$C$15,2,0)</f>
        <v>-1</v>
      </c>
      <c r="K956">
        <f>VLOOKUP(datos_transformados[[#This Row],[Estacionalidad]],pesosNumer!$B$3:$C$16,2,0)</f>
        <v>1</v>
      </c>
      <c r="L956">
        <f>VLOOKUP(datos_transformados[[#This Row],[Cancelacion_reserva]],pesosNumer!$B$3:$C$16,2,0)</f>
        <v>0</v>
      </c>
      <c r="M956">
        <v>4</v>
      </c>
      <c r="N956" s="15">
        <v>1425.27</v>
      </c>
      <c r="O956" s="4">
        <v>237.54499999999999</v>
      </c>
    </row>
    <row r="957" spans="1:15" x14ac:dyDescent="0.25">
      <c r="A957">
        <v>48</v>
      </c>
      <c r="B957">
        <v>46</v>
      </c>
      <c r="C957">
        <v>10</v>
      </c>
      <c r="D957">
        <v>4</v>
      </c>
      <c r="E957" s="19">
        <f>VLOOKUP(datos_transformados[[#This Row],[Tipo_Paquete]],pesosNumer!$B$3:$C$6,2,0)</f>
        <v>3</v>
      </c>
      <c r="F957" s="4">
        <v>1174.8499999999999</v>
      </c>
      <c r="G957">
        <f>VLOOKUP(datos_transformados[[#This Row],[Clase_Vuelo]],pesosNumer!$B$3:$C$9,2,0)</f>
        <v>1</v>
      </c>
      <c r="H957">
        <v>9</v>
      </c>
      <c r="I957">
        <f>VLOOKUP(datos_transformados[[#This Row],[Promocion_Aplicada]],pesosNumer!$B$3:$C$11,2,0)</f>
        <v>1</v>
      </c>
      <c r="J957">
        <f>VLOOKUP(datos_transformados[[#This Row],[Estado_Reserva]],pesosNumer!$B$3:$C$15,2,0)</f>
        <v>0</v>
      </c>
      <c r="K957">
        <f>VLOOKUP(datos_transformados[[#This Row],[Estacionalidad]],pesosNumer!$B$3:$C$16,2,0)</f>
        <v>0</v>
      </c>
      <c r="L957">
        <f>VLOOKUP(datos_transformados[[#This Row],[Cancelacion_reserva]],pesosNumer!$B$3:$C$16,2,0)</f>
        <v>0</v>
      </c>
      <c r="M957">
        <v>1</v>
      </c>
      <c r="N957" s="15">
        <v>293.71249999999998</v>
      </c>
      <c r="O957" s="4">
        <v>117.48499999999999</v>
      </c>
    </row>
    <row r="958" spans="1:15" x14ac:dyDescent="0.25">
      <c r="A958">
        <v>56</v>
      </c>
      <c r="B958">
        <v>314</v>
      </c>
      <c r="C958">
        <v>6</v>
      </c>
      <c r="D958">
        <v>1</v>
      </c>
      <c r="E958" s="19">
        <f>VLOOKUP(datos_transformados[[#This Row],[Tipo_Paquete]],pesosNumer!$B$3:$C$6,2,0)</f>
        <v>1</v>
      </c>
      <c r="F958" s="4">
        <v>823.68</v>
      </c>
      <c r="G958">
        <f>VLOOKUP(datos_transformados[[#This Row],[Clase_Vuelo]],pesosNumer!$B$3:$C$9,2,0)</f>
        <v>1</v>
      </c>
      <c r="H958">
        <v>5</v>
      </c>
      <c r="I958">
        <f>VLOOKUP(datos_transformados[[#This Row],[Promocion_Aplicada]],pesosNumer!$B$3:$C$11,2,0)</f>
        <v>1</v>
      </c>
      <c r="J958">
        <f>VLOOKUP(datos_transformados[[#This Row],[Estado_Reserva]],pesosNumer!$B$3:$C$15,2,0)</f>
        <v>0</v>
      </c>
      <c r="K958">
        <f>VLOOKUP(datos_transformados[[#This Row],[Estacionalidad]],pesosNumer!$B$3:$C$16,2,0)</f>
        <v>1</v>
      </c>
      <c r="L958">
        <f>VLOOKUP(datos_transformados[[#This Row],[Cancelacion_reserva]],pesosNumer!$B$3:$C$16,2,0)</f>
        <v>0</v>
      </c>
      <c r="M958">
        <v>2</v>
      </c>
      <c r="N958" s="15">
        <v>823.68</v>
      </c>
      <c r="O958" s="4">
        <v>137.28</v>
      </c>
    </row>
    <row r="959" spans="1:15" x14ac:dyDescent="0.25">
      <c r="A959">
        <v>24</v>
      </c>
      <c r="B959">
        <v>36</v>
      </c>
      <c r="C959">
        <v>12</v>
      </c>
      <c r="D959">
        <v>2</v>
      </c>
      <c r="E959" s="19">
        <f>VLOOKUP(datos_transformados[[#This Row],[Tipo_Paquete]],pesosNumer!$B$3:$C$6,2,0)</f>
        <v>2</v>
      </c>
      <c r="F959" s="4">
        <v>374.51</v>
      </c>
      <c r="G959">
        <f>VLOOKUP(datos_transformados[[#This Row],[Clase_Vuelo]],pesosNumer!$B$3:$C$9,2,0)</f>
        <v>1</v>
      </c>
      <c r="H959">
        <v>11</v>
      </c>
      <c r="I959">
        <f>VLOOKUP(datos_transformados[[#This Row],[Promocion_Aplicada]],pesosNumer!$B$3:$C$11,2,0)</f>
        <v>0</v>
      </c>
      <c r="J959">
        <f>VLOOKUP(datos_transformados[[#This Row],[Estado_Reserva]],pesosNumer!$B$3:$C$15,2,0)</f>
        <v>-1</v>
      </c>
      <c r="K959">
        <f>VLOOKUP(datos_transformados[[#This Row],[Estacionalidad]],pesosNumer!$B$3:$C$16,2,0)</f>
        <v>0</v>
      </c>
      <c r="L959">
        <f>VLOOKUP(datos_transformados[[#This Row],[Cancelacion_reserva]],pesosNumer!$B$3:$C$16,2,0)</f>
        <v>0</v>
      </c>
      <c r="M959">
        <v>2</v>
      </c>
      <c r="N959" s="15">
        <v>187.255</v>
      </c>
      <c r="O959" s="4">
        <v>31.209166666666665</v>
      </c>
    </row>
    <row r="960" spans="1:15" x14ac:dyDescent="0.25">
      <c r="A960">
        <v>42</v>
      </c>
      <c r="B960">
        <v>123</v>
      </c>
      <c r="C960">
        <v>12</v>
      </c>
      <c r="D960">
        <v>2</v>
      </c>
      <c r="E960" s="19">
        <f>VLOOKUP(datos_transformados[[#This Row],[Tipo_Paquete]],pesosNumer!$B$3:$C$6,2,0)</f>
        <v>1</v>
      </c>
      <c r="F960" s="4">
        <v>155.1</v>
      </c>
      <c r="G960">
        <f>VLOOKUP(datos_transformados[[#This Row],[Clase_Vuelo]],pesosNumer!$B$3:$C$9,2,0)</f>
        <v>2</v>
      </c>
      <c r="H960">
        <v>11</v>
      </c>
      <c r="I960">
        <f>VLOOKUP(datos_transformados[[#This Row],[Promocion_Aplicada]],pesosNumer!$B$3:$C$11,2,0)</f>
        <v>0</v>
      </c>
      <c r="J960">
        <f>VLOOKUP(datos_transformados[[#This Row],[Estado_Reserva]],pesosNumer!$B$3:$C$15,2,0)</f>
        <v>1</v>
      </c>
      <c r="K960">
        <f>VLOOKUP(datos_transformados[[#This Row],[Estacionalidad]],pesosNumer!$B$3:$C$16,2,0)</f>
        <v>0</v>
      </c>
      <c r="L960">
        <f>VLOOKUP(datos_transformados[[#This Row],[Cancelacion_reserva]],pesosNumer!$B$3:$C$16,2,0)</f>
        <v>1</v>
      </c>
      <c r="M960">
        <v>3</v>
      </c>
      <c r="N960" s="15">
        <v>77.55</v>
      </c>
      <c r="O960" s="4">
        <v>12.924999999999999</v>
      </c>
    </row>
    <row r="961" spans="1:15" x14ac:dyDescent="0.25">
      <c r="A961">
        <v>23</v>
      </c>
      <c r="B961">
        <v>260</v>
      </c>
      <c r="C961">
        <v>9</v>
      </c>
      <c r="D961">
        <v>3</v>
      </c>
      <c r="E961" s="19">
        <f>VLOOKUP(datos_transformados[[#This Row],[Tipo_Paquete]],pesosNumer!$B$3:$C$6,2,0)</f>
        <v>3</v>
      </c>
      <c r="F961" s="4">
        <v>1058.76</v>
      </c>
      <c r="G961">
        <f>VLOOKUP(datos_transformados[[#This Row],[Clase_Vuelo]],pesosNumer!$B$3:$C$9,2,0)</f>
        <v>3</v>
      </c>
      <c r="H961">
        <v>8</v>
      </c>
      <c r="I961">
        <f>VLOOKUP(datos_transformados[[#This Row],[Promocion_Aplicada]],pesosNumer!$B$3:$C$11,2,0)</f>
        <v>1</v>
      </c>
      <c r="J961">
        <f>VLOOKUP(datos_transformados[[#This Row],[Estado_Reserva]],pesosNumer!$B$3:$C$15,2,0)</f>
        <v>-1</v>
      </c>
      <c r="K961">
        <f>VLOOKUP(datos_transformados[[#This Row],[Estacionalidad]],pesosNumer!$B$3:$C$16,2,0)</f>
        <v>1</v>
      </c>
      <c r="L961">
        <f>VLOOKUP(datos_transformados[[#This Row],[Cancelacion_reserva]],pesosNumer!$B$3:$C$16,2,0)</f>
        <v>1</v>
      </c>
      <c r="M961">
        <v>3</v>
      </c>
      <c r="N961" s="15">
        <v>352.92</v>
      </c>
      <c r="O961" s="4">
        <v>117.64</v>
      </c>
    </row>
    <row r="962" spans="1:15" x14ac:dyDescent="0.25">
      <c r="A962">
        <v>64</v>
      </c>
      <c r="B962">
        <v>8</v>
      </c>
      <c r="C962">
        <v>4</v>
      </c>
      <c r="D962">
        <v>4</v>
      </c>
      <c r="E962" s="19">
        <f>VLOOKUP(datos_transformados[[#This Row],[Tipo_Paquete]],pesosNumer!$B$3:$C$6,2,0)</f>
        <v>2</v>
      </c>
      <c r="F962" s="4">
        <v>1917.87</v>
      </c>
      <c r="G962">
        <f>VLOOKUP(datos_transformados[[#This Row],[Clase_Vuelo]],pesosNumer!$B$3:$C$9,2,0)</f>
        <v>2</v>
      </c>
      <c r="H962">
        <v>3</v>
      </c>
      <c r="I962">
        <f>VLOOKUP(datos_transformados[[#This Row],[Promocion_Aplicada]],pesosNumer!$B$3:$C$11,2,0)</f>
        <v>0</v>
      </c>
      <c r="J962">
        <f>VLOOKUP(datos_transformados[[#This Row],[Estado_Reserva]],pesosNumer!$B$3:$C$15,2,0)</f>
        <v>-1</v>
      </c>
      <c r="K962">
        <f>VLOOKUP(datos_transformados[[#This Row],[Estacionalidad]],pesosNumer!$B$3:$C$16,2,0)</f>
        <v>0</v>
      </c>
      <c r="L962">
        <f>VLOOKUP(datos_transformados[[#This Row],[Cancelacion_reserva]],pesosNumer!$B$3:$C$16,2,0)</f>
        <v>1</v>
      </c>
      <c r="M962">
        <v>3</v>
      </c>
      <c r="N962" s="15">
        <v>479.46749999999997</v>
      </c>
      <c r="O962" s="4">
        <v>479.46749999999997</v>
      </c>
    </row>
    <row r="963" spans="1:15" x14ac:dyDescent="0.25">
      <c r="A963">
        <v>22</v>
      </c>
      <c r="B963">
        <v>54</v>
      </c>
      <c r="C963">
        <v>14</v>
      </c>
      <c r="D963">
        <v>4</v>
      </c>
      <c r="E963" s="19">
        <f>VLOOKUP(datos_transformados[[#This Row],[Tipo_Paquete]],pesosNumer!$B$3:$C$6,2,0)</f>
        <v>1</v>
      </c>
      <c r="F963" s="4">
        <v>386.33</v>
      </c>
      <c r="G963">
        <f>VLOOKUP(datos_transformados[[#This Row],[Clase_Vuelo]],pesosNumer!$B$3:$C$9,2,0)</f>
        <v>3</v>
      </c>
      <c r="H963">
        <v>13</v>
      </c>
      <c r="I963">
        <f>VLOOKUP(datos_transformados[[#This Row],[Promocion_Aplicada]],pesosNumer!$B$3:$C$11,2,0)</f>
        <v>1</v>
      </c>
      <c r="J963">
        <f>VLOOKUP(datos_transformados[[#This Row],[Estado_Reserva]],pesosNumer!$B$3:$C$15,2,0)</f>
        <v>-1</v>
      </c>
      <c r="K963">
        <f>VLOOKUP(datos_transformados[[#This Row],[Estacionalidad]],pesosNumer!$B$3:$C$16,2,0)</f>
        <v>0</v>
      </c>
      <c r="L963">
        <f>VLOOKUP(datos_transformados[[#This Row],[Cancelacion_reserva]],pesosNumer!$B$3:$C$16,2,0)</f>
        <v>1</v>
      </c>
      <c r="M963">
        <v>5</v>
      </c>
      <c r="N963" s="15">
        <v>96.582499999999996</v>
      </c>
      <c r="O963" s="4">
        <v>27.594999999999999</v>
      </c>
    </row>
    <row r="964" spans="1:15" x14ac:dyDescent="0.25">
      <c r="A964">
        <v>28</v>
      </c>
      <c r="B964">
        <v>15</v>
      </c>
      <c r="C964">
        <v>11</v>
      </c>
      <c r="D964">
        <v>2</v>
      </c>
      <c r="E964" s="19">
        <f>VLOOKUP(datos_transformados[[#This Row],[Tipo_Paquete]],pesosNumer!$B$3:$C$6,2,0)</f>
        <v>1</v>
      </c>
      <c r="F964" s="4">
        <v>130.12</v>
      </c>
      <c r="G964">
        <f>VLOOKUP(datos_transformados[[#This Row],[Clase_Vuelo]],pesosNumer!$B$3:$C$9,2,0)</f>
        <v>3</v>
      </c>
      <c r="H964">
        <v>10</v>
      </c>
      <c r="I964">
        <f>VLOOKUP(datos_transformados[[#This Row],[Promocion_Aplicada]],pesosNumer!$B$3:$C$11,2,0)</f>
        <v>0</v>
      </c>
      <c r="J964">
        <f>VLOOKUP(datos_transformados[[#This Row],[Estado_Reserva]],pesosNumer!$B$3:$C$15,2,0)</f>
        <v>-1</v>
      </c>
      <c r="K964">
        <f>VLOOKUP(datos_transformados[[#This Row],[Estacionalidad]],pesosNumer!$B$3:$C$16,2,0)</f>
        <v>1</v>
      </c>
      <c r="L964">
        <f>VLOOKUP(datos_transformados[[#This Row],[Cancelacion_reserva]],pesosNumer!$B$3:$C$16,2,0)</f>
        <v>1</v>
      </c>
      <c r="M964">
        <v>2</v>
      </c>
      <c r="N964" s="15">
        <v>65.06</v>
      </c>
      <c r="O964" s="4">
        <v>11.82909090909091</v>
      </c>
    </row>
    <row r="965" spans="1:15" x14ac:dyDescent="0.25">
      <c r="A965">
        <v>22</v>
      </c>
      <c r="B965">
        <v>273</v>
      </c>
      <c r="C965">
        <v>2</v>
      </c>
      <c r="D965">
        <v>2</v>
      </c>
      <c r="E965" s="19">
        <f>VLOOKUP(datos_transformados[[#This Row],[Tipo_Paquete]],pesosNumer!$B$3:$C$6,2,0)</f>
        <v>1</v>
      </c>
      <c r="F965" s="4">
        <v>1599.24</v>
      </c>
      <c r="G965">
        <f>VLOOKUP(datos_transformados[[#This Row],[Clase_Vuelo]],pesosNumer!$B$3:$C$9,2,0)</f>
        <v>2</v>
      </c>
      <c r="H965">
        <v>1</v>
      </c>
      <c r="I965">
        <f>VLOOKUP(datos_transformados[[#This Row],[Promocion_Aplicada]],pesosNumer!$B$3:$C$11,2,0)</f>
        <v>0</v>
      </c>
      <c r="J965">
        <f>VLOOKUP(datos_transformados[[#This Row],[Estado_Reserva]],pesosNumer!$B$3:$C$15,2,0)</f>
        <v>-1</v>
      </c>
      <c r="K965">
        <f>VLOOKUP(datos_transformados[[#This Row],[Estacionalidad]],pesosNumer!$B$3:$C$16,2,0)</f>
        <v>1</v>
      </c>
      <c r="L965">
        <f>VLOOKUP(datos_transformados[[#This Row],[Cancelacion_reserva]],pesosNumer!$B$3:$C$16,2,0)</f>
        <v>1</v>
      </c>
      <c r="M965">
        <v>4</v>
      </c>
      <c r="N965" s="15">
        <v>799.62</v>
      </c>
      <c r="O965" s="4">
        <v>799.62</v>
      </c>
    </row>
    <row r="966" spans="1:15" x14ac:dyDescent="0.25">
      <c r="A966">
        <v>26</v>
      </c>
      <c r="B966">
        <v>264</v>
      </c>
      <c r="C966">
        <v>8</v>
      </c>
      <c r="D966">
        <v>1</v>
      </c>
      <c r="E966" s="19">
        <f>VLOOKUP(datos_transformados[[#This Row],[Tipo_Paquete]],pesosNumer!$B$3:$C$6,2,0)</f>
        <v>2</v>
      </c>
      <c r="F966" s="4">
        <v>1323.48</v>
      </c>
      <c r="G966">
        <f>VLOOKUP(datos_transformados[[#This Row],[Clase_Vuelo]],pesosNumer!$B$3:$C$9,2,0)</f>
        <v>1</v>
      </c>
      <c r="H966">
        <v>7</v>
      </c>
      <c r="I966">
        <f>VLOOKUP(datos_transformados[[#This Row],[Promocion_Aplicada]],pesosNumer!$B$3:$C$11,2,0)</f>
        <v>0</v>
      </c>
      <c r="J966">
        <f>VLOOKUP(datos_transformados[[#This Row],[Estado_Reserva]],pesosNumer!$B$3:$C$15,2,0)</f>
        <v>-1</v>
      </c>
      <c r="K966">
        <f>VLOOKUP(datos_transformados[[#This Row],[Estacionalidad]],pesosNumer!$B$3:$C$16,2,0)</f>
        <v>1</v>
      </c>
      <c r="L966">
        <f>VLOOKUP(datos_transformados[[#This Row],[Cancelacion_reserva]],pesosNumer!$B$3:$C$16,2,0)</f>
        <v>1</v>
      </c>
      <c r="M966">
        <v>3</v>
      </c>
      <c r="N966" s="15">
        <v>1323.48</v>
      </c>
      <c r="O966" s="4">
        <v>165.435</v>
      </c>
    </row>
    <row r="967" spans="1:15" x14ac:dyDescent="0.25">
      <c r="A967">
        <v>63</v>
      </c>
      <c r="B967">
        <v>227</v>
      </c>
      <c r="C967">
        <v>8</v>
      </c>
      <c r="D967">
        <v>2</v>
      </c>
      <c r="E967" s="19">
        <f>VLOOKUP(datos_transformados[[#This Row],[Tipo_Paquete]],pesosNumer!$B$3:$C$6,2,0)</f>
        <v>2</v>
      </c>
      <c r="F967" s="4">
        <v>254.32</v>
      </c>
      <c r="G967">
        <f>VLOOKUP(datos_transformados[[#This Row],[Clase_Vuelo]],pesosNumer!$B$3:$C$9,2,0)</f>
        <v>3</v>
      </c>
      <c r="H967">
        <v>7</v>
      </c>
      <c r="I967">
        <f>VLOOKUP(datos_transformados[[#This Row],[Promocion_Aplicada]],pesosNumer!$B$3:$C$11,2,0)</f>
        <v>1</v>
      </c>
      <c r="J967">
        <f>VLOOKUP(datos_transformados[[#This Row],[Estado_Reserva]],pesosNumer!$B$3:$C$15,2,0)</f>
        <v>-1</v>
      </c>
      <c r="K967">
        <f>VLOOKUP(datos_transformados[[#This Row],[Estacionalidad]],pesosNumer!$B$3:$C$16,2,0)</f>
        <v>0</v>
      </c>
      <c r="L967">
        <f>VLOOKUP(datos_transformados[[#This Row],[Cancelacion_reserva]],pesosNumer!$B$3:$C$16,2,0)</f>
        <v>1</v>
      </c>
      <c r="M967">
        <v>3</v>
      </c>
      <c r="N967" s="15">
        <v>127.16</v>
      </c>
      <c r="O967" s="4">
        <v>31.79</v>
      </c>
    </row>
    <row r="968" spans="1:15" x14ac:dyDescent="0.25">
      <c r="A968">
        <v>30</v>
      </c>
      <c r="B968">
        <v>104</v>
      </c>
      <c r="C968">
        <v>13</v>
      </c>
      <c r="D968">
        <v>4</v>
      </c>
      <c r="E968" s="19">
        <f>VLOOKUP(datos_transformados[[#This Row],[Tipo_Paquete]],pesosNumer!$B$3:$C$6,2,0)</f>
        <v>3</v>
      </c>
      <c r="F968" s="4">
        <v>482.85</v>
      </c>
      <c r="G968">
        <f>VLOOKUP(datos_transformados[[#This Row],[Clase_Vuelo]],pesosNumer!$B$3:$C$9,2,0)</f>
        <v>3</v>
      </c>
      <c r="H968">
        <v>12</v>
      </c>
      <c r="I968">
        <f>VLOOKUP(datos_transformados[[#This Row],[Promocion_Aplicada]],pesosNumer!$B$3:$C$11,2,0)</f>
        <v>1</v>
      </c>
      <c r="J968">
        <f>VLOOKUP(datos_transformados[[#This Row],[Estado_Reserva]],pesosNumer!$B$3:$C$15,2,0)</f>
        <v>-1</v>
      </c>
      <c r="K968">
        <f>VLOOKUP(datos_transformados[[#This Row],[Estacionalidad]],pesosNumer!$B$3:$C$16,2,0)</f>
        <v>1</v>
      </c>
      <c r="L968">
        <f>VLOOKUP(datos_transformados[[#This Row],[Cancelacion_reserva]],pesosNumer!$B$3:$C$16,2,0)</f>
        <v>1</v>
      </c>
      <c r="M968">
        <v>3</v>
      </c>
      <c r="N968" s="15">
        <v>120.71250000000001</v>
      </c>
      <c r="O968" s="4">
        <v>37.142307692307696</v>
      </c>
    </row>
    <row r="969" spans="1:15" x14ac:dyDescent="0.25">
      <c r="A969">
        <v>35</v>
      </c>
      <c r="B969">
        <v>84</v>
      </c>
      <c r="C969">
        <v>7</v>
      </c>
      <c r="D969">
        <v>1</v>
      </c>
      <c r="E969" s="19">
        <f>VLOOKUP(datos_transformados[[#This Row],[Tipo_Paquete]],pesosNumer!$B$3:$C$6,2,0)</f>
        <v>1</v>
      </c>
      <c r="F969" s="4">
        <v>938.36</v>
      </c>
      <c r="G969">
        <f>VLOOKUP(datos_transformados[[#This Row],[Clase_Vuelo]],pesosNumer!$B$3:$C$9,2,0)</f>
        <v>1</v>
      </c>
      <c r="H969">
        <v>6</v>
      </c>
      <c r="I969">
        <f>VLOOKUP(datos_transformados[[#This Row],[Promocion_Aplicada]],pesosNumer!$B$3:$C$11,2,0)</f>
        <v>1</v>
      </c>
      <c r="J969">
        <f>VLOOKUP(datos_transformados[[#This Row],[Estado_Reserva]],pesosNumer!$B$3:$C$15,2,0)</f>
        <v>1</v>
      </c>
      <c r="K969">
        <f>VLOOKUP(datos_transformados[[#This Row],[Estacionalidad]],pesosNumer!$B$3:$C$16,2,0)</f>
        <v>1</v>
      </c>
      <c r="L969">
        <f>VLOOKUP(datos_transformados[[#This Row],[Cancelacion_reserva]],pesosNumer!$B$3:$C$16,2,0)</f>
        <v>0</v>
      </c>
      <c r="M969">
        <v>1</v>
      </c>
      <c r="N969" s="15">
        <v>938.36</v>
      </c>
      <c r="O969" s="4">
        <v>134.05142857142857</v>
      </c>
    </row>
    <row r="970" spans="1:15" x14ac:dyDescent="0.25">
      <c r="A970">
        <v>37</v>
      </c>
      <c r="B970">
        <v>308</v>
      </c>
      <c r="C970">
        <v>5</v>
      </c>
      <c r="D970">
        <v>2</v>
      </c>
      <c r="E970" s="19">
        <f>VLOOKUP(datos_transformados[[#This Row],[Tipo_Paquete]],pesosNumer!$B$3:$C$6,2,0)</f>
        <v>3</v>
      </c>
      <c r="F970" s="4">
        <v>125.84</v>
      </c>
      <c r="G970">
        <f>VLOOKUP(datos_transformados[[#This Row],[Clase_Vuelo]],pesosNumer!$B$3:$C$9,2,0)</f>
        <v>2</v>
      </c>
      <c r="H970">
        <v>4</v>
      </c>
      <c r="I970">
        <f>VLOOKUP(datos_transformados[[#This Row],[Promocion_Aplicada]],pesosNumer!$B$3:$C$11,2,0)</f>
        <v>1</v>
      </c>
      <c r="J970">
        <f>VLOOKUP(datos_transformados[[#This Row],[Estado_Reserva]],pesosNumer!$B$3:$C$15,2,0)</f>
        <v>-1</v>
      </c>
      <c r="K970">
        <f>VLOOKUP(datos_transformados[[#This Row],[Estacionalidad]],pesosNumer!$B$3:$C$16,2,0)</f>
        <v>1</v>
      </c>
      <c r="L970">
        <f>VLOOKUP(datos_transformados[[#This Row],[Cancelacion_reserva]],pesosNumer!$B$3:$C$16,2,0)</f>
        <v>1</v>
      </c>
      <c r="M970">
        <v>4</v>
      </c>
      <c r="N970" s="15">
        <v>62.92</v>
      </c>
      <c r="O970" s="4">
        <v>25.167999999999999</v>
      </c>
    </row>
    <row r="971" spans="1:15" x14ac:dyDescent="0.25">
      <c r="A971">
        <v>25</v>
      </c>
      <c r="B971">
        <v>192</v>
      </c>
      <c r="C971">
        <v>7</v>
      </c>
      <c r="D971">
        <v>2</v>
      </c>
      <c r="E971" s="19">
        <f>VLOOKUP(datos_transformados[[#This Row],[Tipo_Paquete]],pesosNumer!$B$3:$C$6,2,0)</f>
        <v>1</v>
      </c>
      <c r="F971" s="4">
        <v>1030.94</v>
      </c>
      <c r="G971">
        <f>VLOOKUP(datos_transformados[[#This Row],[Clase_Vuelo]],pesosNumer!$B$3:$C$9,2,0)</f>
        <v>1</v>
      </c>
      <c r="H971">
        <v>6</v>
      </c>
      <c r="I971">
        <f>VLOOKUP(datos_transformados[[#This Row],[Promocion_Aplicada]],pesosNumer!$B$3:$C$11,2,0)</f>
        <v>1</v>
      </c>
      <c r="J971">
        <f>VLOOKUP(datos_transformados[[#This Row],[Estado_Reserva]],pesosNumer!$B$3:$C$15,2,0)</f>
        <v>1</v>
      </c>
      <c r="K971">
        <f>VLOOKUP(datos_transformados[[#This Row],[Estacionalidad]],pesosNumer!$B$3:$C$16,2,0)</f>
        <v>0</v>
      </c>
      <c r="L971">
        <f>VLOOKUP(datos_transformados[[#This Row],[Cancelacion_reserva]],pesosNumer!$B$3:$C$16,2,0)</f>
        <v>1</v>
      </c>
      <c r="M971">
        <v>5</v>
      </c>
      <c r="N971" s="15">
        <v>515.47</v>
      </c>
      <c r="O971" s="4">
        <v>147.27714285714288</v>
      </c>
    </row>
    <row r="972" spans="1:15" x14ac:dyDescent="0.25">
      <c r="A972">
        <v>49</v>
      </c>
      <c r="B972">
        <v>120</v>
      </c>
      <c r="C972">
        <v>1</v>
      </c>
      <c r="D972">
        <v>4</v>
      </c>
      <c r="E972" s="19">
        <f>VLOOKUP(datos_transformados[[#This Row],[Tipo_Paquete]],pesosNumer!$B$3:$C$6,2,0)</f>
        <v>2</v>
      </c>
      <c r="F972" s="4">
        <v>1915.07</v>
      </c>
      <c r="G972">
        <f>VLOOKUP(datos_transformados[[#This Row],[Clase_Vuelo]],pesosNumer!$B$3:$C$9,2,0)</f>
        <v>1</v>
      </c>
      <c r="H972">
        <v>0</v>
      </c>
      <c r="I972">
        <f>VLOOKUP(datos_transformados[[#This Row],[Promocion_Aplicada]],pesosNumer!$B$3:$C$11,2,0)</f>
        <v>0</v>
      </c>
      <c r="J972">
        <f>VLOOKUP(datos_transformados[[#This Row],[Estado_Reserva]],pesosNumer!$B$3:$C$15,2,0)</f>
        <v>-1</v>
      </c>
      <c r="K972">
        <f>VLOOKUP(datos_transformados[[#This Row],[Estacionalidad]],pesosNumer!$B$3:$C$16,2,0)</f>
        <v>1</v>
      </c>
      <c r="L972">
        <f>VLOOKUP(datos_transformados[[#This Row],[Cancelacion_reserva]],pesosNumer!$B$3:$C$16,2,0)</f>
        <v>0</v>
      </c>
      <c r="M972">
        <v>2</v>
      </c>
      <c r="N972" s="15">
        <v>478.76749999999998</v>
      </c>
      <c r="O972" s="4">
        <v>1915.07</v>
      </c>
    </row>
    <row r="973" spans="1:15" x14ac:dyDescent="0.25">
      <c r="A973">
        <v>29</v>
      </c>
      <c r="B973">
        <v>155</v>
      </c>
      <c r="C973">
        <v>7</v>
      </c>
      <c r="D973">
        <v>3</v>
      </c>
      <c r="E973" s="19">
        <f>VLOOKUP(datos_transformados[[#This Row],[Tipo_Paquete]],pesosNumer!$B$3:$C$6,2,0)</f>
        <v>2</v>
      </c>
      <c r="F973" s="4">
        <v>1933.15</v>
      </c>
      <c r="G973">
        <f>VLOOKUP(datos_transformados[[#This Row],[Clase_Vuelo]],pesosNumer!$B$3:$C$9,2,0)</f>
        <v>1</v>
      </c>
      <c r="H973">
        <v>6</v>
      </c>
      <c r="I973">
        <f>VLOOKUP(datos_transformados[[#This Row],[Promocion_Aplicada]],pesosNumer!$B$3:$C$11,2,0)</f>
        <v>1</v>
      </c>
      <c r="J973">
        <f>VLOOKUP(datos_transformados[[#This Row],[Estado_Reserva]],pesosNumer!$B$3:$C$15,2,0)</f>
        <v>-1</v>
      </c>
      <c r="K973">
        <f>VLOOKUP(datos_transformados[[#This Row],[Estacionalidad]],pesosNumer!$B$3:$C$16,2,0)</f>
        <v>0</v>
      </c>
      <c r="L973">
        <f>VLOOKUP(datos_transformados[[#This Row],[Cancelacion_reserva]],pesosNumer!$B$3:$C$16,2,0)</f>
        <v>1</v>
      </c>
      <c r="M973">
        <v>2</v>
      </c>
      <c r="N973" s="15">
        <v>644.38333333333333</v>
      </c>
      <c r="O973" s="4">
        <v>276.16428571428571</v>
      </c>
    </row>
    <row r="974" spans="1:15" x14ac:dyDescent="0.25">
      <c r="A974">
        <v>41</v>
      </c>
      <c r="B974">
        <v>49</v>
      </c>
      <c r="C974">
        <v>2</v>
      </c>
      <c r="D974">
        <v>1</v>
      </c>
      <c r="E974" s="19">
        <f>VLOOKUP(datos_transformados[[#This Row],[Tipo_Paquete]],pesosNumer!$B$3:$C$6,2,0)</f>
        <v>1</v>
      </c>
      <c r="F974" s="4">
        <v>112.52</v>
      </c>
      <c r="G974">
        <f>VLOOKUP(datos_transformados[[#This Row],[Clase_Vuelo]],pesosNumer!$B$3:$C$9,2,0)</f>
        <v>2</v>
      </c>
      <c r="H974">
        <v>1</v>
      </c>
      <c r="I974">
        <f>VLOOKUP(datos_transformados[[#This Row],[Promocion_Aplicada]],pesosNumer!$B$3:$C$11,2,0)</f>
        <v>1</v>
      </c>
      <c r="J974">
        <f>VLOOKUP(datos_transformados[[#This Row],[Estado_Reserva]],pesosNumer!$B$3:$C$15,2,0)</f>
        <v>-1</v>
      </c>
      <c r="K974">
        <f>VLOOKUP(datos_transformados[[#This Row],[Estacionalidad]],pesosNumer!$B$3:$C$16,2,0)</f>
        <v>0</v>
      </c>
      <c r="L974">
        <f>VLOOKUP(datos_transformados[[#This Row],[Cancelacion_reserva]],pesosNumer!$B$3:$C$16,2,0)</f>
        <v>0</v>
      </c>
      <c r="M974">
        <v>4</v>
      </c>
      <c r="N974" s="15">
        <v>112.52</v>
      </c>
      <c r="O974" s="4">
        <v>56.26</v>
      </c>
    </row>
    <row r="975" spans="1:15" x14ac:dyDescent="0.25">
      <c r="A975">
        <v>63</v>
      </c>
      <c r="B975">
        <v>42</v>
      </c>
      <c r="C975">
        <v>13</v>
      </c>
      <c r="D975">
        <v>4</v>
      </c>
      <c r="E975" s="19">
        <f>VLOOKUP(datos_transformados[[#This Row],[Tipo_Paquete]],pesosNumer!$B$3:$C$6,2,0)</f>
        <v>1</v>
      </c>
      <c r="F975" s="4">
        <v>976.28</v>
      </c>
      <c r="G975">
        <f>VLOOKUP(datos_transformados[[#This Row],[Clase_Vuelo]],pesosNumer!$B$3:$C$9,2,0)</f>
        <v>1</v>
      </c>
      <c r="H975">
        <v>12</v>
      </c>
      <c r="I975">
        <f>VLOOKUP(datos_transformados[[#This Row],[Promocion_Aplicada]],pesosNumer!$B$3:$C$11,2,0)</f>
        <v>1</v>
      </c>
      <c r="J975">
        <f>VLOOKUP(datos_transformados[[#This Row],[Estado_Reserva]],pesosNumer!$B$3:$C$15,2,0)</f>
        <v>-1</v>
      </c>
      <c r="K975">
        <f>VLOOKUP(datos_transformados[[#This Row],[Estacionalidad]],pesosNumer!$B$3:$C$16,2,0)</f>
        <v>1</v>
      </c>
      <c r="L975">
        <f>VLOOKUP(datos_transformados[[#This Row],[Cancelacion_reserva]],pesosNumer!$B$3:$C$16,2,0)</f>
        <v>0</v>
      </c>
      <c r="M975">
        <v>5</v>
      </c>
      <c r="N975" s="15">
        <v>244.07</v>
      </c>
      <c r="O975" s="4">
        <v>75.098461538461535</v>
      </c>
    </row>
    <row r="976" spans="1:15" x14ac:dyDescent="0.25">
      <c r="A976">
        <v>55</v>
      </c>
      <c r="B976">
        <v>9</v>
      </c>
      <c r="C976">
        <v>2</v>
      </c>
      <c r="D976">
        <v>1</v>
      </c>
      <c r="E976" s="19">
        <f>VLOOKUP(datos_transformados[[#This Row],[Tipo_Paquete]],pesosNumer!$B$3:$C$6,2,0)</f>
        <v>1</v>
      </c>
      <c r="F976" s="4">
        <v>471.51</v>
      </c>
      <c r="G976">
        <f>VLOOKUP(datos_transformados[[#This Row],[Clase_Vuelo]],pesosNumer!$B$3:$C$9,2,0)</f>
        <v>1</v>
      </c>
      <c r="H976">
        <v>1</v>
      </c>
      <c r="I976">
        <f>VLOOKUP(datos_transformados[[#This Row],[Promocion_Aplicada]],pesosNumer!$B$3:$C$11,2,0)</f>
        <v>0</v>
      </c>
      <c r="J976">
        <f>VLOOKUP(datos_transformados[[#This Row],[Estado_Reserva]],pesosNumer!$B$3:$C$15,2,0)</f>
        <v>-1</v>
      </c>
      <c r="K976">
        <f>VLOOKUP(datos_transformados[[#This Row],[Estacionalidad]],pesosNumer!$B$3:$C$16,2,0)</f>
        <v>1</v>
      </c>
      <c r="L976">
        <f>VLOOKUP(datos_transformados[[#This Row],[Cancelacion_reserva]],pesosNumer!$B$3:$C$16,2,0)</f>
        <v>1</v>
      </c>
      <c r="M976">
        <v>2</v>
      </c>
      <c r="N976" s="15">
        <v>471.51</v>
      </c>
      <c r="O976" s="4">
        <v>235.755</v>
      </c>
    </row>
    <row r="977" spans="1:15" x14ac:dyDescent="0.25">
      <c r="A977">
        <v>21</v>
      </c>
      <c r="B977">
        <v>305</v>
      </c>
      <c r="C977">
        <v>8</v>
      </c>
      <c r="D977">
        <v>4</v>
      </c>
      <c r="E977" s="19">
        <f>VLOOKUP(datos_transformados[[#This Row],[Tipo_Paquete]],pesosNumer!$B$3:$C$6,2,0)</f>
        <v>3</v>
      </c>
      <c r="F977" s="4">
        <v>421.24</v>
      </c>
      <c r="G977">
        <f>VLOOKUP(datos_transformados[[#This Row],[Clase_Vuelo]],pesosNumer!$B$3:$C$9,2,0)</f>
        <v>2</v>
      </c>
      <c r="H977">
        <v>7</v>
      </c>
      <c r="I977">
        <f>VLOOKUP(datos_transformados[[#This Row],[Promocion_Aplicada]],pesosNumer!$B$3:$C$11,2,0)</f>
        <v>0</v>
      </c>
      <c r="J977">
        <f>VLOOKUP(datos_transformados[[#This Row],[Estado_Reserva]],pesosNumer!$B$3:$C$15,2,0)</f>
        <v>1</v>
      </c>
      <c r="K977">
        <f>VLOOKUP(datos_transformados[[#This Row],[Estacionalidad]],pesosNumer!$B$3:$C$16,2,0)</f>
        <v>0</v>
      </c>
      <c r="L977">
        <f>VLOOKUP(datos_transformados[[#This Row],[Cancelacion_reserva]],pesosNumer!$B$3:$C$16,2,0)</f>
        <v>1</v>
      </c>
      <c r="M977">
        <v>4</v>
      </c>
      <c r="N977" s="15">
        <v>105.31</v>
      </c>
      <c r="O977" s="4">
        <v>52.655000000000001</v>
      </c>
    </row>
    <row r="978" spans="1:15" x14ac:dyDescent="0.25">
      <c r="A978">
        <v>23</v>
      </c>
      <c r="B978">
        <v>215</v>
      </c>
      <c r="C978">
        <v>12</v>
      </c>
      <c r="D978">
        <v>2</v>
      </c>
      <c r="E978" s="19">
        <f>VLOOKUP(datos_transformados[[#This Row],[Tipo_Paquete]],pesosNumer!$B$3:$C$6,2,0)</f>
        <v>2</v>
      </c>
      <c r="F978" s="4">
        <v>1307.54</v>
      </c>
      <c r="G978">
        <f>VLOOKUP(datos_transformados[[#This Row],[Clase_Vuelo]],pesosNumer!$B$3:$C$9,2,0)</f>
        <v>1</v>
      </c>
      <c r="H978">
        <v>11</v>
      </c>
      <c r="I978">
        <f>VLOOKUP(datos_transformados[[#This Row],[Promocion_Aplicada]],pesosNumer!$B$3:$C$11,2,0)</f>
        <v>0</v>
      </c>
      <c r="J978">
        <f>VLOOKUP(datos_transformados[[#This Row],[Estado_Reserva]],pesosNumer!$B$3:$C$15,2,0)</f>
        <v>-1</v>
      </c>
      <c r="K978">
        <f>VLOOKUP(datos_transformados[[#This Row],[Estacionalidad]],pesosNumer!$B$3:$C$16,2,0)</f>
        <v>1</v>
      </c>
      <c r="L978">
        <f>VLOOKUP(datos_transformados[[#This Row],[Cancelacion_reserva]],pesosNumer!$B$3:$C$16,2,0)</f>
        <v>0</v>
      </c>
      <c r="M978">
        <v>4</v>
      </c>
      <c r="N978" s="15">
        <v>653.77</v>
      </c>
      <c r="O978" s="4">
        <v>108.96166666666666</v>
      </c>
    </row>
    <row r="979" spans="1:15" x14ac:dyDescent="0.25">
      <c r="A979">
        <v>27</v>
      </c>
      <c r="B979">
        <v>52</v>
      </c>
      <c r="C979">
        <v>6</v>
      </c>
      <c r="D979">
        <v>2</v>
      </c>
      <c r="E979" s="19">
        <f>VLOOKUP(datos_transformados[[#This Row],[Tipo_Paquete]],pesosNumer!$B$3:$C$6,2,0)</f>
        <v>3</v>
      </c>
      <c r="F979" s="4">
        <v>1363.85</v>
      </c>
      <c r="G979">
        <f>VLOOKUP(datos_transformados[[#This Row],[Clase_Vuelo]],pesosNumer!$B$3:$C$9,2,0)</f>
        <v>1</v>
      </c>
      <c r="H979">
        <v>5</v>
      </c>
      <c r="I979">
        <f>VLOOKUP(datos_transformados[[#This Row],[Promocion_Aplicada]],pesosNumer!$B$3:$C$11,2,0)</f>
        <v>0</v>
      </c>
      <c r="J979">
        <f>VLOOKUP(datos_transformados[[#This Row],[Estado_Reserva]],pesosNumer!$B$3:$C$15,2,0)</f>
        <v>-1</v>
      </c>
      <c r="K979">
        <f>VLOOKUP(datos_transformados[[#This Row],[Estacionalidad]],pesosNumer!$B$3:$C$16,2,0)</f>
        <v>1</v>
      </c>
      <c r="L979">
        <f>VLOOKUP(datos_transformados[[#This Row],[Cancelacion_reserva]],pesosNumer!$B$3:$C$16,2,0)</f>
        <v>1</v>
      </c>
      <c r="M979">
        <v>2</v>
      </c>
      <c r="N979" s="15">
        <v>681.92499999999995</v>
      </c>
      <c r="O979" s="4">
        <v>227.30833333333331</v>
      </c>
    </row>
    <row r="980" spans="1:15" x14ac:dyDescent="0.25">
      <c r="A980">
        <v>58</v>
      </c>
      <c r="B980">
        <v>159</v>
      </c>
      <c r="C980">
        <v>11</v>
      </c>
      <c r="D980">
        <v>2</v>
      </c>
      <c r="E980" s="19">
        <f>VLOOKUP(datos_transformados[[#This Row],[Tipo_Paquete]],pesosNumer!$B$3:$C$6,2,0)</f>
        <v>2</v>
      </c>
      <c r="F980" s="4">
        <v>469.9</v>
      </c>
      <c r="G980">
        <f>VLOOKUP(datos_transformados[[#This Row],[Clase_Vuelo]],pesosNumer!$B$3:$C$9,2,0)</f>
        <v>3</v>
      </c>
      <c r="H980">
        <v>10</v>
      </c>
      <c r="I980">
        <f>VLOOKUP(datos_transformados[[#This Row],[Promocion_Aplicada]],pesosNumer!$B$3:$C$11,2,0)</f>
        <v>0</v>
      </c>
      <c r="J980">
        <f>VLOOKUP(datos_transformados[[#This Row],[Estado_Reserva]],pesosNumer!$B$3:$C$15,2,0)</f>
        <v>0</v>
      </c>
      <c r="K980">
        <f>VLOOKUP(datos_transformados[[#This Row],[Estacionalidad]],pesosNumer!$B$3:$C$16,2,0)</f>
        <v>1</v>
      </c>
      <c r="L980">
        <f>VLOOKUP(datos_transformados[[#This Row],[Cancelacion_reserva]],pesosNumer!$B$3:$C$16,2,0)</f>
        <v>0</v>
      </c>
      <c r="M980">
        <v>2</v>
      </c>
      <c r="N980" s="15">
        <v>234.95</v>
      </c>
      <c r="O980" s="4">
        <v>42.718181818181819</v>
      </c>
    </row>
    <row r="981" spans="1:15" x14ac:dyDescent="0.25">
      <c r="A981">
        <v>29</v>
      </c>
      <c r="B981">
        <v>152</v>
      </c>
      <c r="C981">
        <v>14</v>
      </c>
      <c r="D981">
        <v>1</v>
      </c>
      <c r="E981" s="19">
        <f>VLOOKUP(datos_transformados[[#This Row],[Tipo_Paquete]],pesosNumer!$B$3:$C$6,2,0)</f>
        <v>1</v>
      </c>
      <c r="F981" s="4">
        <v>1351.82</v>
      </c>
      <c r="G981">
        <f>VLOOKUP(datos_transformados[[#This Row],[Clase_Vuelo]],pesosNumer!$B$3:$C$9,2,0)</f>
        <v>3</v>
      </c>
      <c r="H981">
        <v>13</v>
      </c>
      <c r="I981">
        <f>VLOOKUP(datos_transformados[[#This Row],[Promocion_Aplicada]],pesosNumer!$B$3:$C$11,2,0)</f>
        <v>0</v>
      </c>
      <c r="J981">
        <f>VLOOKUP(datos_transformados[[#This Row],[Estado_Reserva]],pesosNumer!$B$3:$C$15,2,0)</f>
        <v>-1</v>
      </c>
      <c r="K981">
        <f>VLOOKUP(datos_transformados[[#This Row],[Estacionalidad]],pesosNumer!$B$3:$C$16,2,0)</f>
        <v>1</v>
      </c>
      <c r="L981">
        <f>VLOOKUP(datos_transformados[[#This Row],[Cancelacion_reserva]],pesosNumer!$B$3:$C$16,2,0)</f>
        <v>1</v>
      </c>
      <c r="M981">
        <v>5</v>
      </c>
      <c r="N981" s="15">
        <v>1351.82</v>
      </c>
      <c r="O981" s="4">
        <v>96.558571428571426</v>
      </c>
    </row>
    <row r="982" spans="1:15" x14ac:dyDescent="0.25">
      <c r="A982">
        <v>42</v>
      </c>
      <c r="B982">
        <v>56</v>
      </c>
      <c r="C982">
        <v>10</v>
      </c>
      <c r="D982">
        <v>1</v>
      </c>
      <c r="E982" s="19">
        <f>VLOOKUP(datos_transformados[[#This Row],[Tipo_Paquete]],pesosNumer!$B$3:$C$6,2,0)</f>
        <v>2</v>
      </c>
      <c r="F982" s="4">
        <v>1445.75</v>
      </c>
      <c r="G982">
        <f>VLOOKUP(datos_transformados[[#This Row],[Clase_Vuelo]],pesosNumer!$B$3:$C$9,2,0)</f>
        <v>2</v>
      </c>
      <c r="H982">
        <v>9</v>
      </c>
      <c r="I982">
        <f>VLOOKUP(datos_transformados[[#This Row],[Promocion_Aplicada]],pesosNumer!$B$3:$C$11,2,0)</f>
        <v>0</v>
      </c>
      <c r="J982">
        <f>VLOOKUP(datos_transformados[[#This Row],[Estado_Reserva]],pesosNumer!$B$3:$C$15,2,0)</f>
        <v>1</v>
      </c>
      <c r="K982">
        <f>VLOOKUP(datos_transformados[[#This Row],[Estacionalidad]],pesosNumer!$B$3:$C$16,2,0)</f>
        <v>0</v>
      </c>
      <c r="L982">
        <f>VLOOKUP(datos_transformados[[#This Row],[Cancelacion_reserva]],pesosNumer!$B$3:$C$16,2,0)</f>
        <v>0</v>
      </c>
      <c r="M982">
        <v>3</v>
      </c>
      <c r="N982" s="15">
        <v>1445.75</v>
      </c>
      <c r="O982" s="4">
        <v>144.57499999999999</v>
      </c>
    </row>
    <row r="983" spans="1:15" x14ac:dyDescent="0.25">
      <c r="A983">
        <v>26</v>
      </c>
      <c r="B983">
        <v>172</v>
      </c>
      <c r="C983">
        <v>12</v>
      </c>
      <c r="D983">
        <v>2</v>
      </c>
      <c r="E983" s="19">
        <f>VLOOKUP(datos_transformados[[#This Row],[Tipo_Paquete]],pesosNumer!$B$3:$C$6,2,0)</f>
        <v>1</v>
      </c>
      <c r="F983" s="4">
        <v>469.16</v>
      </c>
      <c r="G983">
        <f>VLOOKUP(datos_transformados[[#This Row],[Clase_Vuelo]],pesosNumer!$B$3:$C$9,2,0)</f>
        <v>1</v>
      </c>
      <c r="H983">
        <v>11</v>
      </c>
      <c r="I983">
        <f>VLOOKUP(datos_transformados[[#This Row],[Promocion_Aplicada]],pesosNumer!$B$3:$C$11,2,0)</f>
        <v>0</v>
      </c>
      <c r="J983">
        <f>VLOOKUP(datos_transformados[[#This Row],[Estado_Reserva]],pesosNumer!$B$3:$C$15,2,0)</f>
        <v>-1</v>
      </c>
      <c r="K983">
        <f>VLOOKUP(datos_transformados[[#This Row],[Estacionalidad]],pesosNumer!$B$3:$C$16,2,0)</f>
        <v>1</v>
      </c>
      <c r="L983">
        <f>VLOOKUP(datos_transformados[[#This Row],[Cancelacion_reserva]],pesosNumer!$B$3:$C$16,2,0)</f>
        <v>1</v>
      </c>
      <c r="M983">
        <v>2</v>
      </c>
      <c r="N983" s="15">
        <v>234.58</v>
      </c>
      <c r="O983" s="4">
        <v>39.096666666666671</v>
      </c>
    </row>
    <row r="984" spans="1:15" x14ac:dyDescent="0.25">
      <c r="A984">
        <v>35</v>
      </c>
      <c r="B984">
        <v>203</v>
      </c>
      <c r="C984">
        <v>9</v>
      </c>
      <c r="D984">
        <v>4</v>
      </c>
      <c r="E984" s="19">
        <f>VLOOKUP(datos_transformados[[#This Row],[Tipo_Paquete]],pesosNumer!$B$3:$C$6,2,0)</f>
        <v>3</v>
      </c>
      <c r="F984" s="4">
        <v>1576.93</v>
      </c>
      <c r="G984">
        <f>VLOOKUP(datos_transformados[[#This Row],[Clase_Vuelo]],pesosNumer!$B$3:$C$9,2,0)</f>
        <v>1</v>
      </c>
      <c r="H984">
        <v>8</v>
      </c>
      <c r="I984">
        <f>VLOOKUP(datos_transformados[[#This Row],[Promocion_Aplicada]],pesosNumer!$B$3:$C$11,2,0)</f>
        <v>1</v>
      </c>
      <c r="J984">
        <f>VLOOKUP(datos_transformados[[#This Row],[Estado_Reserva]],pesosNumer!$B$3:$C$15,2,0)</f>
        <v>1</v>
      </c>
      <c r="K984">
        <f>VLOOKUP(datos_transformados[[#This Row],[Estacionalidad]],pesosNumer!$B$3:$C$16,2,0)</f>
        <v>0</v>
      </c>
      <c r="L984">
        <f>VLOOKUP(datos_transformados[[#This Row],[Cancelacion_reserva]],pesosNumer!$B$3:$C$16,2,0)</f>
        <v>0</v>
      </c>
      <c r="M984">
        <v>1</v>
      </c>
      <c r="N984" s="15">
        <v>394.23250000000002</v>
      </c>
      <c r="O984" s="4">
        <v>175.21444444444444</v>
      </c>
    </row>
    <row r="985" spans="1:15" x14ac:dyDescent="0.25">
      <c r="A985">
        <v>25</v>
      </c>
      <c r="B985">
        <v>18</v>
      </c>
      <c r="C985">
        <v>8</v>
      </c>
      <c r="D985">
        <v>1</v>
      </c>
      <c r="E985" s="19">
        <f>VLOOKUP(datos_transformados[[#This Row],[Tipo_Paquete]],pesosNumer!$B$3:$C$6,2,0)</f>
        <v>1</v>
      </c>
      <c r="F985" s="4">
        <v>1455.37</v>
      </c>
      <c r="G985">
        <f>VLOOKUP(datos_transformados[[#This Row],[Clase_Vuelo]],pesosNumer!$B$3:$C$9,2,0)</f>
        <v>2</v>
      </c>
      <c r="H985">
        <v>7</v>
      </c>
      <c r="I985">
        <f>VLOOKUP(datos_transformados[[#This Row],[Promocion_Aplicada]],pesosNumer!$B$3:$C$11,2,0)</f>
        <v>0</v>
      </c>
      <c r="J985">
        <f>VLOOKUP(datos_transformados[[#This Row],[Estado_Reserva]],pesosNumer!$B$3:$C$15,2,0)</f>
        <v>-1</v>
      </c>
      <c r="K985">
        <f>VLOOKUP(datos_transformados[[#This Row],[Estacionalidad]],pesosNumer!$B$3:$C$16,2,0)</f>
        <v>0</v>
      </c>
      <c r="L985">
        <f>VLOOKUP(datos_transformados[[#This Row],[Cancelacion_reserva]],pesosNumer!$B$3:$C$16,2,0)</f>
        <v>1</v>
      </c>
      <c r="M985">
        <v>2</v>
      </c>
      <c r="N985" s="15">
        <v>1455.37</v>
      </c>
      <c r="O985" s="4">
        <v>181.92124999999999</v>
      </c>
    </row>
    <row r="986" spans="1:15" x14ac:dyDescent="0.25">
      <c r="A986">
        <v>23</v>
      </c>
      <c r="B986">
        <v>53</v>
      </c>
      <c r="C986">
        <v>12</v>
      </c>
      <c r="D986">
        <v>1</v>
      </c>
      <c r="E986" s="19">
        <f>VLOOKUP(datos_transformados[[#This Row],[Tipo_Paquete]],pesosNumer!$B$3:$C$6,2,0)</f>
        <v>3</v>
      </c>
      <c r="F986" s="4">
        <v>994.2</v>
      </c>
      <c r="G986">
        <f>VLOOKUP(datos_transformados[[#This Row],[Clase_Vuelo]],pesosNumer!$B$3:$C$9,2,0)</f>
        <v>1</v>
      </c>
      <c r="H986">
        <v>11</v>
      </c>
      <c r="I986">
        <f>VLOOKUP(datos_transformados[[#This Row],[Promocion_Aplicada]],pesosNumer!$B$3:$C$11,2,0)</f>
        <v>1</v>
      </c>
      <c r="J986">
        <f>VLOOKUP(datos_transformados[[#This Row],[Estado_Reserva]],pesosNumer!$B$3:$C$15,2,0)</f>
        <v>-1</v>
      </c>
      <c r="K986">
        <f>VLOOKUP(datos_transformados[[#This Row],[Estacionalidad]],pesosNumer!$B$3:$C$16,2,0)</f>
        <v>1</v>
      </c>
      <c r="L986">
        <f>VLOOKUP(datos_transformados[[#This Row],[Cancelacion_reserva]],pesosNumer!$B$3:$C$16,2,0)</f>
        <v>1</v>
      </c>
      <c r="M986">
        <v>1</v>
      </c>
      <c r="N986" s="15">
        <v>994.2</v>
      </c>
      <c r="O986" s="4">
        <v>82.850000000000009</v>
      </c>
    </row>
    <row r="987" spans="1:15" x14ac:dyDescent="0.25">
      <c r="A987">
        <v>48</v>
      </c>
      <c r="B987">
        <v>72</v>
      </c>
      <c r="C987">
        <v>6</v>
      </c>
      <c r="D987">
        <v>1</v>
      </c>
      <c r="E987" s="19">
        <f>VLOOKUP(datos_transformados[[#This Row],[Tipo_Paquete]],pesosNumer!$B$3:$C$6,2,0)</f>
        <v>2</v>
      </c>
      <c r="F987" s="4">
        <v>536.12</v>
      </c>
      <c r="G987">
        <f>VLOOKUP(datos_transformados[[#This Row],[Clase_Vuelo]],pesosNumer!$B$3:$C$9,2,0)</f>
        <v>2</v>
      </c>
      <c r="H987">
        <v>5</v>
      </c>
      <c r="I987">
        <f>VLOOKUP(datos_transformados[[#This Row],[Promocion_Aplicada]],pesosNumer!$B$3:$C$11,2,0)</f>
        <v>1</v>
      </c>
      <c r="J987">
        <f>VLOOKUP(datos_transformados[[#This Row],[Estado_Reserva]],pesosNumer!$B$3:$C$15,2,0)</f>
        <v>0</v>
      </c>
      <c r="K987">
        <f>VLOOKUP(datos_transformados[[#This Row],[Estacionalidad]],pesosNumer!$B$3:$C$16,2,0)</f>
        <v>0</v>
      </c>
      <c r="L987">
        <f>VLOOKUP(datos_transformados[[#This Row],[Cancelacion_reserva]],pesosNumer!$B$3:$C$16,2,0)</f>
        <v>0</v>
      </c>
      <c r="M987">
        <v>4</v>
      </c>
      <c r="N987" s="15">
        <v>536.12</v>
      </c>
      <c r="O987" s="4">
        <v>89.353333333333339</v>
      </c>
    </row>
    <row r="988" spans="1:15" x14ac:dyDescent="0.25">
      <c r="A988">
        <v>47</v>
      </c>
      <c r="B988">
        <v>195</v>
      </c>
      <c r="C988">
        <v>14</v>
      </c>
      <c r="D988">
        <v>4</v>
      </c>
      <c r="E988" s="19">
        <f>VLOOKUP(datos_transformados[[#This Row],[Tipo_Paquete]],pesosNumer!$B$3:$C$6,2,0)</f>
        <v>2</v>
      </c>
      <c r="F988" s="4">
        <v>117.68</v>
      </c>
      <c r="G988">
        <f>VLOOKUP(datos_transformados[[#This Row],[Clase_Vuelo]],pesosNumer!$B$3:$C$9,2,0)</f>
        <v>3</v>
      </c>
      <c r="H988">
        <v>13</v>
      </c>
      <c r="I988">
        <f>VLOOKUP(datos_transformados[[#This Row],[Promocion_Aplicada]],pesosNumer!$B$3:$C$11,2,0)</f>
        <v>0</v>
      </c>
      <c r="J988">
        <f>VLOOKUP(datos_transformados[[#This Row],[Estado_Reserva]],pesosNumer!$B$3:$C$15,2,0)</f>
        <v>-1</v>
      </c>
      <c r="K988">
        <f>VLOOKUP(datos_transformados[[#This Row],[Estacionalidad]],pesosNumer!$B$3:$C$16,2,0)</f>
        <v>1</v>
      </c>
      <c r="L988">
        <f>VLOOKUP(datos_transformados[[#This Row],[Cancelacion_reserva]],pesosNumer!$B$3:$C$16,2,0)</f>
        <v>1</v>
      </c>
      <c r="M988">
        <v>1</v>
      </c>
      <c r="N988" s="15">
        <v>29.42</v>
      </c>
      <c r="O988" s="4">
        <v>8.4057142857142857</v>
      </c>
    </row>
    <row r="989" spans="1:15" x14ac:dyDescent="0.25">
      <c r="A989">
        <v>64</v>
      </c>
      <c r="B989">
        <v>48</v>
      </c>
      <c r="C989">
        <v>12</v>
      </c>
      <c r="D989">
        <v>3</v>
      </c>
      <c r="E989" s="19">
        <f>VLOOKUP(datos_transformados[[#This Row],[Tipo_Paquete]],pesosNumer!$B$3:$C$6,2,0)</f>
        <v>1</v>
      </c>
      <c r="F989" s="4">
        <v>1417.17</v>
      </c>
      <c r="G989">
        <f>VLOOKUP(datos_transformados[[#This Row],[Clase_Vuelo]],pesosNumer!$B$3:$C$9,2,0)</f>
        <v>2</v>
      </c>
      <c r="H989">
        <v>11</v>
      </c>
      <c r="I989">
        <f>VLOOKUP(datos_transformados[[#This Row],[Promocion_Aplicada]],pesosNumer!$B$3:$C$11,2,0)</f>
        <v>1</v>
      </c>
      <c r="J989">
        <f>VLOOKUP(datos_transformados[[#This Row],[Estado_Reserva]],pesosNumer!$B$3:$C$15,2,0)</f>
        <v>0</v>
      </c>
      <c r="K989">
        <f>VLOOKUP(datos_transformados[[#This Row],[Estacionalidad]],pesosNumer!$B$3:$C$16,2,0)</f>
        <v>1</v>
      </c>
      <c r="L989">
        <f>VLOOKUP(datos_transformados[[#This Row],[Cancelacion_reserva]],pesosNumer!$B$3:$C$16,2,0)</f>
        <v>0</v>
      </c>
      <c r="M989">
        <v>1</v>
      </c>
      <c r="N989" s="15">
        <v>472.39000000000004</v>
      </c>
      <c r="O989" s="4">
        <v>118.09750000000001</v>
      </c>
    </row>
    <row r="990" spans="1:15" x14ac:dyDescent="0.25">
      <c r="A990">
        <v>50</v>
      </c>
      <c r="B990">
        <v>26</v>
      </c>
      <c r="C990">
        <v>6</v>
      </c>
      <c r="D990">
        <v>1</v>
      </c>
      <c r="E990" s="19">
        <f>VLOOKUP(datos_transformados[[#This Row],[Tipo_Paquete]],pesosNumer!$B$3:$C$6,2,0)</f>
        <v>1</v>
      </c>
      <c r="F990" s="4">
        <v>1784.63</v>
      </c>
      <c r="G990">
        <f>VLOOKUP(datos_transformados[[#This Row],[Clase_Vuelo]],pesosNumer!$B$3:$C$9,2,0)</f>
        <v>1</v>
      </c>
      <c r="H990">
        <v>5</v>
      </c>
      <c r="I990">
        <f>VLOOKUP(datos_transformados[[#This Row],[Promocion_Aplicada]],pesosNumer!$B$3:$C$11,2,0)</f>
        <v>0</v>
      </c>
      <c r="J990">
        <f>VLOOKUP(datos_transformados[[#This Row],[Estado_Reserva]],pesosNumer!$B$3:$C$15,2,0)</f>
        <v>1</v>
      </c>
      <c r="K990">
        <f>VLOOKUP(datos_transformados[[#This Row],[Estacionalidad]],pesosNumer!$B$3:$C$16,2,0)</f>
        <v>1</v>
      </c>
      <c r="L990">
        <f>VLOOKUP(datos_transformados[[#This Row],[Cancelacion_reserva]],pesosNumer!$B$3:$C$16,2,0)</f>
        <v>1</v>
      </c>
      <c r="M990">
        <v>5</v>
      </c>
      <c r="N990" s="15">
        <v>1784.63</v>
      </c>
      <c r="O990" s="4">
        <v>297.43833333333333</v>
      </c>
    </row>
    <row r="991" spans="1:15" x14ac:dyDescent="0.25">
      <c r="A991">
        <v>25</v>
      </c>
      <c r="B991">
        <v>162</v>
      </c>
      <c r="C991">
        <v>7</v>
      </c>
      <c r="D991">
        <v>3</v>
      </c>
      <c r="E991" s="19">
        <f>VLOOKUP(datos_transformados[[#This Row],[Tipo_Paquete]],pesosNumer!$B$3:$C$6,2,0)</f>
        <v>3</v>
      </c>
      <c r="F991" s="4">
        <v>1232.56</v>
      </c>
      <c r="G991">
        <f>VLOOKUP(datos_transformados[[#This Row],[Clase_Vuelo]],pesosNumer!$B$3:$C$9,2,0)</f>
        <v>2</v>
      </c>
      <c r="H991">
        <v>6</v>
      </c>
      <c r="I991">
        <f>VLOOKUP(datos_transformados[[#This Row],[Promocion_Aplicada]],pesosNumer!$B$3:$C$11,2,0)</f>
        <v>0</v>
      </c>
      <c r="J991">
        <f>VLOOKUP(datos_transformados[[#This Row],[Estado_Reserva]],pesosNumer!$B$3:$C$15,2,0)</f>
        <v>0</v>
      </c>
      <c r="K991">
        <f>VLOOKUP(datos_transformados[[#This Row],[Estacionalidad]],pesosNumer!$B$3:$C$16,2,0)</f>
        <v>1</v>
      </c>
      <c r="L991">
        <f>VLOOKUP(datos_transformados[[#This Row],[Cancelacion_reserva]],pesosNumer!$B$3:$C$16,2,0)</f>
        <v>1</v>
      </c>
      <c r="M991">
        <v>5</v>
      </c>
      <c r="N991" s="15">
        <v>410.8533333333333</v>
      </c>
      <c r="O991" s="4">
        <v>176.07999999999998</v>
      </c>
    </row>
    <row r="992" spans="1:15" x14ac:dyDescent="0.25">
      <c r="A992">
        <v>36</v>
      </c>
      <c r="B992">
        <v>292</v>
      </c>
      <c r="C992">
        <v>12</v>
      </c>
      <c r="D992">
        <v>3</v>
      </c>
      <c r="E992" s="19">
        <f>VLOOKUP(datos_transformados[[#This Row],[Tipo_Paquete]],pesosNumer!$B$3:$C$6,2,0)</f>
        <v>1</v>
      </c>
      <c r="F992" s="4">
        <v>1081.25</v>
      </c>
      <c r="G992">
        <f>VLOOKUP(datos_transformados[[#This Row],[Clase_Vuelo]],pesosNumer!$B$3:$C$9,2,0)</f>
        <v>1</v>
      </c>
      <c r="H992">
        <v>11</v>
      </c>
      <c r="I992">
        <f>VLOOKUP(datos_transformados[[#This Row],[Promocion_Aplicada]],pesosNumer!$B$3:$C$11,2,0)</f>
        <v>1</v>
      </c>
      <c r="J992">
        <f>VLOOKUP(datos_transformados[[#This Row],[Estado_Reserva]],pesosNumer!$B$3:$C$15,2,0)</f>
        <v>0</v>
      </c>
      <c r="K992">
        <f>VLOOKUP(datos_transformados[[#This Row],[Estacionalidad]],pesosNumer!$B$3:$C$16,2,0)</f>
        <v>0</v>
      </c>
      <c r="L992">
        <f>VLOOKUP(datos_transformados[[#This Row],[Cancelacion_reserva]],pesosNumer!$B$3:$C$16,2,0)</f>
        <v>0</v>
      </c>
      <c r="M992">
        <v>5</v>
      </c>
      <c r="N992" s="15">
        <v>360.41666666666669</v>
      </c>
      <c r="O992" s="4">
        <v>90.104166666666671</v>
      </c>
    </row>
    <row r="993" spans="1:15" x14ac:dyDescent="0.25">
      <c r="A993">
        <v>46</v>
      </c>
      <c r="B993">
        <v>261</v>
      </c>
      <c r="C993">
        <v>5</v>
      </c>
      <c r="D993">
        <v>1</v>
      </c>
      <c r="E993" s="19">
        <f>VLOOKUP(datos_transformados[[#This Row],[Tipo_Paquete]],pesosNumer!$B$3:$C$6,2,0)</f>
        <v>2</v>
      </c>
      <c r="F993" s="4">
        <v>520.79999999999995</v>
      </c>
      <c r="G993">
        <f>VLOOKUP(datos_transformados[[#This Row],[Clase_Vuelo]],pesosNumer!$B$3:$C$9,2,0)</f>
        <v>2</v>
      </c>
      <c r="H993">
        <v>4</v>
      </c>
      <c r="I993">
        <f>VLOOKUP(datos_transformados[[#This Row],[Promocion_Aplicada]],pesosNumer!$B$3:$C$11,2,0)</f>
        <v>1</v>
      </c>
      <c r="J993">
        <f>VLOOKUP(datos_transformados[[#This Row],[Estado_Reserva]],pesosNumer!$B$3:$C$15,2,0)</f>
        <v>1</v>
      </c>
      <c r="K993">
        <f>VLOOKUP(datos_transformados[[#This Row],[Estacionalidad]],pesosNumer!$B$3:$C$16,2,0)</f>
        <v>0</v>
      </c>
      <c r="L993">
        <f>VLOOKUP(datos_transformados[[#This Row],[Cancelacion_reserva]],pesosNumer!$B$3:$C$16,2,0)</f>
        <v>0</v>
      </c>
      <c r="M993">
        <v>2</v>
      </c>
      <c r="N993" s="15">
        <v>520.79999999999995</v>
      </c>
      <c r="O993" s="4">
        <v>104.16</v>
      </c>
    </row>
    <row r="994" spans="1:15" x14ac:dyDescent="0.25">
      <c r="A994">
        <v>22</v>
      </c>
      <c r="B994">
        <v>115</v>
      </c>
      <c r="C994">
        <v>10</v>
      </c>
      <c r="D994">
        <v>3</v>
      </c>
      <c r="E994" s="19">
        <f>VLOOKUP(datos_transformados[[#This Row],[Tipo_Paquete]],pesosNumer!$B$3:$C$6,2,0)</f>
        <v>2</v>
      </c>
      <c r="F994" s="4">
        <v>664.92</v>
      </c>
      <c r="G994">
        <f>VLOOKUP(datos_transformados[[#This Row],[Clase_Vuelo]],pesosNumer!$B$3:$C$9,2,0)</f>
        <v>2</v>
      </c>
      <c r="H994">
        <v>9</v>
      </c>
      <c r="I994">
        <f>VLOOKUP(datos_transformados[[#This Row],[Promocion_Aplicada]],pesosNumer!$B$3:$C$11,2,0)</f>
        <v>1</v>
      </c>
      <c r="J994">
        <f>VLOOKUP(datos_transformados[[#This Row],[Estado_Reserva]],pesosNumer!$B$3:$C$15,2,0)</f>
        <v>-1</v>
      </c>
      <c r="K994">
        <f>VLOOKUP(datos_transformados[[#This Row],[Estacionalidad]],pesosNumer!$B$3:$C$16,2,0)</f>
        <v>0</v>
      </c>
      <c r="L994">
        <f>VLOOKUP(datos_transformados[[#This Row],[Cancelacion_reserva]],pesosNumer!$B$3:$C$16,2,0)</f>
        <v>0</v>
      </c>
      <c r="M994">
        <v>5</v>
      </c>
      <c r="N994" s="15">
        <v>221.64</v>
      </c>
      <c r="O994" s="4">
        <v>66.49199999999999</v>
      </c>
    </row>
    <row r="995" spans="1:15" x14ac:dyDescent="0.25">
      <c r="A995">
        <v>40</v>
      </c>
      <c r="B995">
        <v>269</v>
      </c>
      <c r="C995">
        <v>13</v>
      </c>
      <c r="D995">
        <v>4</v>
      </c>
      <c r="E995" s="19">
        <f>VLOOKUP(datos_transformados[[#This Row],[Tipo_Paquete]],pesosNumer!$B$3:$C$6,2,0)</f>
        <v>2</v>
      </c>
      <c r="F995" s="4">
        <v>493.15</v>
      </c>
      <c r="G995">
        <f>VLOOKUP(datos_transformados[[#This Row],[Clase_Vuelo]],pesosNumer!$B$3:$C$9,2,0)</f>
        <v>1</v>
      </c>
      <c r="H995">
        <v>12</v>
      </c>
      <c r="I995">
        <f>VLOOKUP(datos_transformados[[#This Row],[Promocion_Aplicada]],pesosNumer!$B$3:$C$11,2,0)</f>
        <v>1</v>
      </c>
      <c r="J995">
        <f>VLOOKUP(datos_transformados[[#This Row],[Estado_Reserva]],pesosNumer!$B$3:$C$15,2,0)</f>
        <v>1</v>
      </c>
      <c r="K995">
        <f>VLOOKUP(datos_transformados[[#This Row],[Estacionalidad]],pesosNumer!$B$3:$C$16,2,0)</f>
        <v>0</v>
      </c>
      <c r="L995">
        <f>VLOOKUP(datos_transformados[[#This Row],[Cancelacion_reserva]],pesosNumer!$B$3:$C$16,2,0)</f>
        <v>1</v>
      </c>
      <c r="M995">
        <v>1</v>
      </c>
      <c r="N995" s="15">
        <v>123.28749999999999</v>
      </c>
      <c r="O995" s="4">
        <v>37.934615384615384</v>
      </c>
    </row>
    <row r="996" spans="1:15" x14ac:dyDescent="0.25">
      <c r="A996">
        <v>20</v>
      </c>
      <c r="B996">
        <v>101</v>
      </c>
      <c r="C996">
        <v>11</v>
      </c>
      <c r="D996">
        <v>2</v>
      </c>
      <c r="E996" s="19">
        <f>VLOOKUP(datos_transformados[[#This Row],[Tipo_Paquete]],pesosNumer!$B$3:$C$6,2,0)</f>
        <v>1</v>
      </c>
      <c r="F996" s="4">
        <v>396.08</v>
      </c>
      <c r="G996">
        <f>VLOOKUP(datos_transformados[[#This Row],[Clase_Vuelo]],pesosNumer!$B$3:$C$9,2,0)</f>
        <v>3</v>
      </c>
      <c r="H996">
        <v>10</v>
      </c>
      <c r="I996">
        <f>VLOOKUP(datos_transformados[[#This Row],[Promocion_Aplicada]],pesosNumer!$B$3:$C$11,2,0)</f>
        <v>0</v>
      </c>
      <c r="J996">
        <f>VLOOKUP(datos_transformados[[#This Row],[Estado_Reserva]],pesosNumer!$B$3:$C$15,2,0)</f>
        <v>-1</v>
      </c>
      <c r="K996">
        <f>VLOOKUP(datos_transformados[[#This Row],[Estacionalidad]],pesosNumer!$B$3:$C$16,2,0)</f>
        <v>0</v>
      </c>
      <c r="L996">
        <f>VLOOKUP(datos_transformados[[#This Row],[Cancelacion_reserva]],pesosNumer!$B$3:$C$16,2,0)</f>
        <v>0</v>
      </c>
      <c r="M996">
        <v>2</v>
      </c>
      <c r="N996" s="15">
        <v>198.04</v>
      </c>
      <c r="O996" s="4">
        <v>36.007272727272728</v>
      </c>
    </row>
    <row r="997" spans="1:15" x14ac:dyDescent="0.25">
      <c r="A997">
        <v>43</v>
      </c>
      <c r="B997">
        <v>78</v>
      </c>
      <c r="C997">
        <v>6</v>
      </c>
      <c r="D997">
        <v>3</v>
      </c>
      <c r="E997" s="19">
        <f>VLOOKUP(datos_transformados[[#This Row],[Tipo_Paquete]],pesosNumer!$B$3:$C$6,2,0)</f>
        <v>1</v>
      </c>
      <c r="F997" s="4">
        <v>174.66</v>
      </c>
      <c r="G997">
        <f>VLOOKUP(datos_transformados[[#This Row],[Clase_Vuelo]],pesosNumer!$B$3:$C$9,2,0)</f>
        <v>1</v>
      </c>
      <c r="H997">
        <v>5</v>
      </c>
      <c r="I997">
        <f>VLOOKUP(datos_transformados[[#This Row],[Promocion_Aplicada]],pesosNumer!$B$3:$C$11,2,0)</f>
        <v>0</v>
      </c>
      <c r="J997">
        <f>VLOOKUP(datos_transformados[[#This Row],[Estado_Reserva]],pesosNumer!$B$3:$C$15,2,0)</f>
        <v>0</v>
      </c>
      <c r="K997">
        <f>VLOOKUP(datos_transformados[[#This Row],[Estacionalidad]],pesosNumer!$B$3:$C$16,2,0)</f>
        <v>0</v>
      </c>
      <c r="L997">
        <f>VLOOKUP(datos_transformados[[#This Row],[Cancelacion_reserva]],pesosNumer!$B$3:$C$16,2,0)</f>
        <v>0</v>
      </c>
      <c r="M997">
        <v>3</v>
      </c>
      <c r="N997" s="15">
        <v>58.22</v>
      </c>
      <c r="O997" s="4">
        <v>29.11</v>
      </c>
    </row>
    <row r="998" spans="1:15" x14ac:dyDescent="0.25">
      <c r="A998">
        <v>21</v>
      </c>
      <c r="B998">
        <v>42</v>
      </c>
      <c r="C998">
        <v>10</v>
      </c>
      <c r="D998">
        <v>1</v>
      </c>
      <c r="E998" s="19">
        <f>VLOOKUP(datos_transformados[[#This Row],[Tipo_Paquete]],pesosNumer!$B$3:$C$6,2,0)</f>
        <v>3</v>
      </c>
      <c r="F998" s="4">
        <v>1446.3</v>
      </c>
      <c r="G998">
        <f>VLOOKUP(datos_transformados[[#This Row],[Clase_Vuelo]],pesosNumer!$B$3:$C$9,2,0)</f>
        <v>1</v>
      </c>
      <c r="H998">
        <v>9</v>
      </c>
      <c r="I998">
        <f>VLOOKUP(datos_transformados[[#This Row],[Promocion_Aplicada]],pesosNumer!$B$3:$C$11,2,0)</f>
        <v>1</v>
      </c>
      <c r="J998">
        <f>VLOOKUP(datos_transformados[[#This Row],[Estado_Reserva]],pesosNumer!$B$3:$C$15,2,0)</f>
        <v>-1</v>
      </c>
      <c r="K998">
        <f>VLOOKUP(datos_transformados[[#This Row],[Estacionalidad]],pesosNumer!$B$3:$C$16,2,0)</f>
        <v>1</v>
      </c>
      <c r="L998">
        <f>VLOOKUP(datos_transformados[[#This Row],[Cancelacion_reserva]],pesosNumer!$B$3:$C$16,2,0)</f>
        <v>1</v>
      </c>
      <c r="M998">
        <v>4</v>
      </c>
      <c r="N998" s="15">
        <v>1446.3</v>
      </c>
      <c r="O998" s="4">
        <v>144.63</v>
      </c>
    </row>
    <row r="999" spans="1:15" x14ac:dyDescent="0.25">
      <c r="A999">
        <v>26</v>
      </c>
      <c r="B999">
        <v>57</v>
      </c>
      <c r="C999">
        <v>2</v>
      </c>
      <c r="D999">
        <v>2</v>
      </c>
      <c r="E999" s="19">
        <f>VLOOKUP(datos_transformados[[#This Row],[Tipo_Paquete]],pesosNumer!$B$3:$C$6,2,0)</f>
        <v>3</v>
      </c>
      <c r="F999" s="4">
        <v>1134.08</v>
      </c>
      <c r="G999">
        <f>VLOOKUP(datos_transformados[[#This Row],[Clase_Vuelo]],pesosNumer!$B$3:$C$9,2,0)</f>
        <v>1</v>
      </c>
      <c r="H999">
        <v>1</v>
      </c>
      <c r="I999">
        <f>VLOOKUP(datos_transformados[[#This Row],[Promocion_Aplicada]],pesosNumer!$B$3:$C$11,2,0)</f>
        <v>0</v>
      </c>
      <c r="J999">
        <f>VLOOKUP(datos_transformados[[#This Row],[Estado_Reserva]],pesosNumer!$B$3:$C$15,2,0)</f>
        <v>-1</v>
      </c>
      <c r="K999">
        <f>VLOOKUP(datos_transformados[[#This Row],[Estacionalidad]],pesosNumer!$B$3:$C$16,2,0)</f>
        <v>1</v>
      </c>
      <c r="L999">
        <f>VLOOKUP(datos_transformados[[#This Row],[Cancelacion_reserva]],pesosNumer!$B$3:$C$16,2,0)</f>
        <v>1</v>
      </c>
      <c r="M999">
        <v>4</v>
      </c>
      <c r="N999" s="15">
        <v>567.04</v>
      </c>
      <c r="O999" s="4">
        <v>567.04</v>
      </c>
    </row>
    <row r="1000" spans="1:15" x14ac:dyDescent="0.25">
      <c r="A1000">
        <v>25</v>
      </c>
      <c r="B1000">
        <v>53</v>
      </c>
      <c r="C1000">
        <v>3</v>
      </c>
      <c r="D1000">
        <v>1</v>
      </c>
      <c r="E1000" s="19">
        <f>VLOOKUP(datos_transformados[[#This Row],[Tipo_Paquete]],pesosNumer!$B$3:$C$6,2,0)</f>
        <v>3</v>
      </c>
      <c r="F1000" s="4">
        <v>1461.67</v>
      </c>
      <c r="G1000">
        <f>VLOOKUP(datos_transformados[[#This Row],[Clase_Vuelo]],pesosNumer!$B$3:$C$9,2,0)</f>
        <v>1</v>
      </c>
      <c r="H1000">
        <v>2</v>
      </c>
      <c r="I1000">
        <f>VLOOKUP(datos_transformados[[#This Row],[Promocion_Aplicada]],pesosNumer!$B$3:$C$11,2,0)</f>
        <v>1</v>
      </c>
      <c r="J1000">
        <f>VLOOKUP(datos_transformados[[#This Row],[Estado_Reserva]],pesosNumer!$B$3:$C$15,2,0)</f>
        <v>0</v>
      </c>
      <c r="K1000">
        <f>VLOOKUP(datos_transformados[[#This Row],[Estacionalidad]],pesosNumer!$B$3:$C$16,2,0)</f>
        <v>0</v>
      </c>
      <c r="L1000">
        <f>VLOOKUP(datos_transformados[[#This Row],[Cancelacion_reserva]],pesosNumer!$B$3:$C$16,2,0)</f>
        <v>0</v>
      </c>
      <c r="M1000">
        <v>5</v>
      </c>
      <c r="N1000" s="15">
        <v>1461.67</v>
      </c>
      <c r="O1000" s="4">
        <v>487.22333333333336</v>
      </c>
    </row>
    <row r="1001" spans="1:15" x14ac:dyDescent="0.25">
      <c r="A1001">
        <v>43</v>
      </c>
      <c r="B1001">
        <v>62</v>
      </c>
      <c r="C1001">
        <v>9</v>
      </c>
      <c r="D1001">
        <v>4</v>
      </c>
      <c r="E1001" s="19">
        <f>VLOOKUP(datos_transformados[[#This Row],[Tipo_Paquete]],pesosNumer!$B$3:$C$6,2,0)</f>
        <v>3</v>
      </c>
      <c r="F1001" s="4">
        <v>583.88</v>
      </c>
      <c r="G1001">
        <f>VLOOKUP(datos_transformados[[#This Row],[Clase_Vuelo]],pesosNumer!$B$3:$C$9,2,0)</f>
        <v>2</v>
      </c>
      <c r="H1001">
        <v>8</v>
      </c>
      <c r="I1001">
        <f>VLOOKUP(datos_transformados[[#This Row],[Promocion_Aplicada]],pesosNumer!$B$3:$C$11,2,0)</f>
        <v>1</v>
      </c>
      <c r="J1001">
        <f>VLOOKUP(datos_transformados[[#This Row],[Estado_Reserva]],pesosNumer!$B$3:$C$15,2,0)</f>
        <v>-1</v>
      </c>
      <c r="K1001">
        <f>VLOOKUP(datos_transformados[[#This Row],[Estacionalidad]],pesosNumer!$B$3:$C$16,2,0)</f>
        <v>0</v>
      </c>
      <c r="L1001">
        <f>VLOOKUP(datos_transformados[[#This Row],[Cancelacion_reserva]],pesosNumer!$B$3:$C$16,2,0)</f>
        <v>1</v>
      </c>
      <c r="M1001">
        <v>4</v>
      </c>
      <c r="N1001" s="15">
        <v>145.97</v>
      </c>
      <c r="O1001" s="4">
        <v>64.87555555555555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77E5D-7D02-4C13-99D9-7D6DA7811E8A}">
  <dimension ref="B3:C16"/>
  <sheetViews>
    <sheetView showGridLines="0" workbookViewId="0">
      <selection activeCell="C15" sqref="C15"/>
    </sheetView>
  </sheetViews>
  <sheetFormatPr baseColWidth="10" defaultRowHeight="15" x14ac:dyDescent="0.25"/>
  <cols>
    <col min="2" max="2" width="20.85546875" customWidth="1"/>
  </cols>
  <sheetData>
    <row r="3" spans="2:3" x14ac:dyDescent="0.25">
      <c r="B3" s="20" t="s">
        <v>3196</v>
      </c>
      <c r="C3" s="20" t="s">
        <v>3197</v>
      </c>
    </row>
    <row r="4" spans="2:3" x14ac:dyDescent="0.25">
      <c r="B4" t="str" cm="1">
        <f t="array" ref="B4:B6">_xlfn.UNIQUE(datos_transformados[Tipo_Paquete])</f>
        <v>Vuelo</v>
      </c>
      <c r="C4">
        <v>1</v>
      </c>
    </row>
    <row r="5" spans="2:3" x14ac:dyDescent="0.25">
      <c r="B5" t="str">
        <v>Vuelo + Hotel + Tour</v>
      </c>
      <c r="C5">
        <v>2</v>
      </c>
    </row>
    <row r="6" spans="2:3" x14ac:dyDescent="0.25">
      <c r="B6" t="str">
        <v>Vuelo + Hotel</v>
      </c>
      <c r="C6">
        <v>3</v>
      </c>
    </row>
    <row r="7" spans="2:3" x14ac:dyDescent="0.25">
      <c r="B7" t="str" cm="1">
        <f t="array" ref="B7:B9">_xlfn.UNIQUE(datos_transformados[Clase_Vuelo])</f>
        <v>Económica</v>
      </c>
      <c r="C7">
        <v>1</v>
      </c>
    </row>
    <row r="8" spans="2:3" x14ac:dyDescent="0.25">
      <c r="B8" t="str">
        <v>Primera clase</v>
      </c>
      <c r="C8">
        <v>3</v>
      </c>
    </row>
    <row r="9" spans="2:3" x14ac:dyDescent="0.25">
      <c r="B9" t="str">
        <v>Ejecutiva</v>
      </c>
      <c r="C9">
        <v>2</v>
      </c>
    </row>
    <row r="10" spans="2:3" x14ac:dyDescent="0.25">
      <c r="B10" t="str" cm="1">
        <f t="array" ref="B10:B11">_xlfn.UNIQUE(datos_transformados[Promocion_Aplicada])</f>
        <v>Verdadero</v>
      </c>
      <c r="C10">
        <v>1</v>
      </c>
    </row>
    <row r="11" spans="2:3" x14ac:dyDescent="0.25">
      <c r="B11" t="str">
        <v>Falso</v>
      </c>
      <c r="C11">
        <v>0</v>
      </c>
    </row>
    <row r="12" spans="2:3" x14ac:dyDescent="0.25">
      <c r="B12" t="str" cm="1">
        <f t="array" ref="B12:B14">_xlfn.UNIQUE(datos_transformados[Estado_Reserva])</f>
        <v>Confirmada</v>
      </c>
      <c r="C12">
        <v>1</v>
      </c>
    </row>
    <row r="13" spans="2:3" x14ac:dyDescent="0.25">
      <c r="B13" t="str">
        <v>Cancelada</v>
      </c>
      <c r="C13">
        <v>-1</v>
      </c>
    </row>
    <row r="14" spans="2:3" x14ac:dyDescent="0.25">
      <c r="B14" t="str">
        <v>Pendiente</v>
      </c>
      <c r="C14">
        <v>0</v>
      </c>
    </row>
    <row r="15" spans="2:3" x14ac:dyDescent="0.25">
      <c r="B15" t="s">
        <v>44</v>
      </c>
      <c r="C15">
        <v>0</v>
      </c>
    </row>
    <row r="16" spans="2:3" x14ac:dyDescent="0.25">
      <c r="B16" t="s">
        <v>55</v>
      </c>
      <c r="C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44EF-5330-44DC-A512-954AAEE61594}">
  <dimension ref="A1:L188"/>
  <sheetViews>
    <sheetView showGridLines="0" tabSelected="1" zoomScale="90" zoomScaleNormal="90" workbookViewId="0">
      <selection activeCell="L23" sqref="L23"/>
    </sheetView>
  </sheetViews>
  <sheetFormatPr baseColWidth="10" defaultRowHeight="15" x14ac:dyDescent="0.25"/>
  <cols>
    <col min="1" max="1" width="6" customWidth="1"/>
    <col min="2" max="2" width="17.85546875" bestFit="1" customWidth="1"/>
    <col min="3" max="3" width="20.5703125" bestFit="1" customWidth="1"/>
    <col min="11" max="11" width="17.85546875" bestFit="1" customWidth="1"/>
    <col min="12" max="12" width="20.5703125" bestFit="1" customWidth="1"/>
  </cols>
  <sheetData>
    <row r="1" spans="2:12" x14ac:dyDescent="0.25">
      <c r="J1" t="s">
        <v>3104</v>
      </c>
    </row>
    <row r="2" spans="2:12" ht="15.75" thickBot="1" x14ac:dyDescent="0.3">
      <c r="J2" t="s">
        <v>3104</v>
      </c>
    </row>
    <row r="3" spans="2:12" x14ac:dyDescent="0.25">
      <c r="B3" s="3" t="s">
        <v>2</v>
      </c>
      <c r="C3" s="3"/>
      <c r="J3" t="s">
        <v>3104</v>
      </c>
      <c r="K3" s="3" t="s">
        <v>9</v>
      </c>
      <c r="L3" s="3"/>
    </row>
    <row r="4" spans="2:12" x14ac:dyDescent="0.25">
      <c r="C4" s="4"/>
      <c r="J4" t="s">
        <v>3104</v>
      </c>
      <c r="L4" s="8"/>
    </row>
    <row r="5" spans="2:12" x14ac:dyDescent="0.25">
      <c r="B5" t="s">
        <v>3087</v>
      </c>
      <c r="C5" s="4">
        <v>41.177999999999997</v>
      </c>
      <c r="J5" t="s">
        <v>3104</v>
      </c>
      <c r="K5" t="s">
        <v>3087</v>
      </c>
      <c r="L5" s="8">
        <v>121.059</v>
      </c>
    </row>
    <row r="6" spans="2:12" x14ac:dyDescent="0.25">
      <c r="B6" t="s">
        <v>3088</v>
      </c>
      <c r="C6" s="4">
        <v>0.43532496347421196</v>
      </c>
      <c r="J6" t="s">
        <v>3104</v>
      </c>
      <c r="K6" t="s">
        <v>3088</v>
      </c>
      <c r="L6" s="8">
        <v>2.7739777344945415</v>
      </c>
    </row>
    <row r="7" spans="2:12" x14ac:dyDescent="0.25">
      <c r="B7" t="s">
        <v>3089</v>
      </c>
      <c r="C7" s="4">
        <v>41</v>
      </c>
      <c r="J7" t="s">
        <v>3104</v>
      </c>
      <c r="K7" t="s">
        <v>3089</v>
      </c>
      <c r="L7" s="8">
        <v>104</v>
      </c>
    </row>
    <row r="8" spans="2:12" x14ac:dyDescent="0.25">
      <c r="B8" t="s">
        <v>3090</v>
      </c>
      <c r="C8" s="4">
        <v>63</v>
      </c>
      <c r="J8" t="s">
        <v>3104</v>
      </c>
      <c r="K8" t="s">
        <v>3090</v>
      </c>
      <c r="L8" s="8">
        <v>57</v>
      </c>
    </row>
    <row r="9" spans="2:12" x14ac:dyDescent="0.25">
      <c r="B9" t="s">
        <v>3091</v>
      </c>
      <c r="C9" s="4">
        <v>13.766184069081161</v>
      </c>
      <c r="J9" t="s">
        <v>3104</v>
      </c>
      <c r="K9" t="s">
        <v>3091</v>
      </c>
      <c r="L9" s="8">
        <v>87.72087819596581</v>
      </c>
    </row>
    <row r="10" spans="2:12" x14ac:dyDescent="0.25">
      <c r="B10" t="s">
        <v>3092</v>
      </c>
      <c r="C10" s="4">
        <v>189.50782382382394</v>
      </c>
      <c r="J10" t="s">
        <v>3104</v>
      </c>
      <c r="K10" t="s">
        <v>3092</v>
      </c>
      <c r="L10" s="8">
        <v>7694.9524714714707</v>
      </c>
    </row>
    <row r="11" spans="2:12" x14ac:dyDescent="0.25">
      <c r="B11" t="s">
        <v>3093</v>
      </c>
      <c r="C11" s="4">
        <v>-1.1991109936524447</v>
      </c>
      <c r="J11" t="s">
        <v>3104</v>
      </c>
      <c r="K11" t="s">
        <v>3093</v>
      </c>
      <c r="L11" s="8">
        <v>-0.66993381116909134</v>
      </c>
    </row>
    <row r="12" spans="2:12" x14ac:dyDescent="0.25">
      <c r="B12" t="s">
        <v>3094</v>
      </c>
      <c r="C12" s="4">
        <v>2.1800403807236298E-2</v>
      </c>
      <c r="J12" t="s">
        <v>3104</v>
      </c>
      <c r="K12" t="s">
        <v>3094</v>
      </c>
      <c r="L12" s="8">
        <v>0.58201785058044564</v>
      </c>
    </row>
    <row r="13" spans="2:12" x14ac:dyDescent="0.25">
      <c r="B13" t="s">
        <v>3095</v>
      </c>
      <c r="C13" s="4">
        <v>47</v>
      </c>
      <c r="J13" t="s">
        <v>3104</v>
      </c>
      <c r="K13" t="s">
        <v>3095</v>
      </c>
      <c r="L13" s="8">
        <v>363</v>
      </c>
    </row>
    <row r="14" spans="2:12" x14ac:dyDescent="0.25">
      <c r="B14" t="s">
        <v>3096</v>
      </c>
      <c r="C14" s="4">
        <v>18</v>
      </c>
      <c r="J14" t="s">
        <v>3104</v>
      </c>
      <c r="K14" t="s">
        <v>3096</v>
      </c>
      <c r="L14" s="8">
        <v>0</v>
      </c>
    </row>
    <row r="15" spans="2:12" x14ac:dyDescent="0.25">
      <c r="B15" t="s">
        <v>3097</v>
      </c>
      <c r="C15" s="4">
        <v>65</v>
      </c>
      <c r="J15" t="s">
        <v>3104</v>
      </c>
      <c r="K15" t="s">
        <v>3097</v>
      </c>
      <c r="L15" s="8">
        <v>363</v>
      </c>
    </row>
    <row r="16" spans="2:12" x14ac:dyDescent="0.25">
      <c r="B16" t="s">
        <v>3098</v>
      </c>
      <c r="C16" s="4">
        <v>41178</v>
      </c>
      <c r="J16" t="s">
        <v>3104</v>
      </c>
      <c r="K16" t="s">
        <v>3098</v>
      </c>
      <c r="L16" s="8">
        <v>121059</v>
      </c>
    </row>
    <row r="17" spans="2:12" ht="15.75" thickBot="1" x14ac:dyDescent="0.3">
      <c r="B17" s="2" t="s">
        <v>3099</v>
      </c>
      <c r="C17" s="5">
        <v>1000</v>
      </c>
      <c r="J17" t="s">
        <v>3104</v>
      </c>
      <c r="K17" s="2" t="s">
        <v>3099</v>
      </c>
      <c r="L17" s="9">
        <v>1000</v>
      </c>
    </row>
    <row r="18" spans="2:12" x14ac:dyDescent="0.25">
      <c r="J18" t="s">
        <v>3104</v>
      </c>
    </row>
    <row r="19" spans="2:12" x14ac:dyDescent="0.25">
      <c r="J19" t="s">
        <v>3104</v>
      </c>
    </row>
    <row r="20" spans="2:12" x14ac:dyDescent="0.25">
      <c r="B20" s="6" t="s">
        <v>3100</v>
      </c>
      <c r="C20" t="s">
        <v>3102</v>
      </c>
      <c r="J20" t="s">
        <v>3104</v>
      </c>
    </row>
    <row r="21" spans="2:12" x14ac:dyDescent="0.25">
      <c r="B21" s="7" t="s">
        <v>3124</v>
      </c>
      <c r="C21" s="17">
        <v>217</v>
      </c>
      <c r="J21" t="s">
        <v>3104</v>
      </c>
    </row>
    <row r="22" spans="2:12" x14ac:dyDescent="0.25">
      <c r="B22" s="7" t="s">
        <v>3125</v>
      </c>
      <c r="C22" s="17">
        <v>205</v>
      </c>
      <c r="J22" t="s">
        <v>3104</v>
      </c>
    </row>
    <row r="23" spans="2:12" x14ac:dyDescent="0.25">
      <c r="B23" s="7" t="s">
        <v>3126</v>
      </c>
      <c r="C23" s="17">
        <v>209</v>
      </c>
      <c r="J23" t="s">
        <v>3104</v>
      </c>
    </row>
    <row r="24" spans="2:12" x14ac:dyDescent="0.25">
      <c r="B24" s="7" t="s">
        <v>3127</v>
      </c>
      <c r="C24" s="17">
        <v>216</v>
      </c>
      <c r="J24" t="s">
        <v>3104</v>
      </c>
    </row>
    <row r="25" spans="2:12" x14ac:dyDescent="0.25">
      <c r="B25" s="7" t="s">
        <v>3128</v>
      </c>
      <c r="C25" s="17">
        <v>153</v>
      </c>
      <c r="J25" t="s">
        <v>3104</v>
      </c>
    </row>
    <row r="26" spans="2:12" x14ac:dyDescent="0.25">
      <c r="B26" s="7" t="s">
        <v>3101</v>
      </c>
      <c r="C26" s="17">
        <v>1000</v>
      </c>
      <c r="J26" t="s">
        <v>3104</v>
      </c>
    </row>
    <row r="27" spans="2:12" x14ac:dyDescent="0.25">
      <c r="J27" t="s">
        <v>3104</v>
      </c>
    </row>
    <row r="28" spans="2:12" x14ac:dyDescent="0.25">
      <c r="J28" t="s">
        <v>3104</v>
      </c>
    </row>
    <row r="29" spans="2:12" x14ac:dyDescent="0.25">
      <c r="J29" t="s">
        <v>3104</v>
      </c>
    </row>
    <row r="30" spans="2:12" x14ac:dyDescent="0.25">
      <c r="J30" t="s">
        <v>3104</v>
      </c>
    </row>
    <row r="31" spans="2:12" x14ac:dyDescent="0.25">
      <c r="J31" t="s">
        <v>3104</v>
      </c>
    </row>
    <row r="32" spans="2:12" x14ac:dyDescent="0.25">
      <c r="J32" t="s">
        <v>3104</v>
      </c>
    </row>
    <row r="33" spans="1:12" x14ac:dyDescent="0.25">
      <c r="A33" t="s">
        <v>3103</v>
      </c>
    </row>
    <row r="34" spans="1:12" ht="15.75" thickBot="1" x14ac:dyDescent="0.3"/>
    <row r="35" spans="1:12" x14ac:dyDescent="0.25">
      <c r="B35" s="3" t="s">
        <v>3085</v>
      </c>
      <c r="C35" s="3"/>
      <c r="J35" t="s">
        <v>3104</v>
      </c>
      <c r="K35" s="3" t="s">
        <v>10</v>
      </c>
      <c r="L35" s="3"/>
    </row>
    <row r="36" spans="1:12" x14ac:dyDescent="0.25">
      <c r="C36" s="4"/>
      <c r="J36" t="s">
        <v>3104</v>
      </c>
      <c r="L36" s="13"/>
    </row>
    <row r="37" spans="1:12" x14ac:dyDescent="0.25">
      <c r="B37" t="s">
        <v>3087</v>
      </c>
      <c r="C37" s="8">
        <v>7.4109999999999996</v>
      </c>
      <c r="J37" t="s">
        <v>3104</v>
      </c>
      <c r="K37" t="s">
        <v>3087</v>
      </c>
      <c r="L37" s="13">
        <v>2.4670000000000001</v>
      </c>
    </row>
    <row r="38" spans="1:12" x14ac:dyDescent="0.25">
      <c r="B38" t="s">
        <v>3088</v>
      </c>
      <c r="C38" s="8">
        <v>0.1277826569116772</v>
      </c>
      <c r="J38" t="s">
        <v>3104</v>
      </c>
      <c r="K38" t="s">
        <v>3088</v>
      </c>
      <c r="L38" s="13">
        <v>3.6030670396333307E-2</v>
      </c>
    </row>
    <row r="39" spans="1:12" x14ac:dyDescent="0.25">
      <c r="B39" t="s">
        <v>3089</v>
      </c>
      <c r="C39" s="8">
        <v>7</v>
      </c>
      <c r="J39" t="s">
        <v>3104</v>
      </c>
      <c r="K39" t="s">
        <v>3089</v>
      </c>
      <c r="L39" s="13">
        <v>2</v>
      </c>
    </row>
    <row r="40" spans="1:12" x14ac:dyDescent="0.25">
      <c r="B40" t="s">
        <v>3090</v>
      </c>
      <c r="C40" s="8">
        <v>4</v>
      </c>
      <c r="J40" t="s">
        <v>3104</v>
      </c>
      <c r="K40" t="s">
        <v>3090</v>
      </c>
      <c r="L40" s="13">
        <v>1</v>
      </c>
    </row>
    <row r="41" spans="1:12" x14ac:dyDescent="0.25">
      <c r="B41" t="s">
        <v>3091</v>
      </c>
      <c r="C41" s="8">
        <v>4.0408424130875735</v>
      </c>
      <c r="J41" t="s">
        <v>3104</v>
      </c>
      <c r="K41" t="s">
        <v>3091</v>
      </c>
      <c r="L41" s="13">
        <v>1.1393898407521499</v>
      </c>
    </row>
    <row r="42" spans="1:12" x14ac:dyDescent="0.25">
      <c r="B42" t="s">
        <v>3092</v>
      </c>
      <c r="C42" s="8">
        <v>16.328407407407404</v>
      </c>
      <c r="J42" t="s">
        <v>3104</v>
      </c>
      <c r="K42" t="s">
        <v>3092</v>
      </c>
      <c r="L42" s="13">
        <v>1.2982092092092092</v>
      </c>
    </row>
    <row r="43" spans="1:12" x14ac:dyDescent="0.25">
      <c r="B43" t="s">
        <v>3093</v>
      </c>
      <c r="C43" s="8">
        <v>-1.2096026785646132</v>
      </c>
      <c r="J43" t="s">
        <v>3104</v>
      </c>
      <c r="K43" t="s">
        <v>3093</v>
      </c>
      <c r="L43" s="13">
        <v>-1.4055498040396808</v>
      </c>
    </row>
    <row r="44" spans="1:12" x14ac:dyDescent="0.25">
      <c r="B44" t="s">
        <v>3094</v>
      </c>
      <c r="C44" s="8">
        <v>6.054447993835782E-2</v>
      </c>
      <c r="J44" t="s">
        <v>3104</v>
      </c>
      <c r="K44" t="s">
        <v>3094</v>
      </c>
      <c r="L44" s="13">
        <v>4.8944576823742161E-2</v>
      </c>
    </row>
    <row r="45" spans="1:12" x14ac:dyDescent="0.25">
      <c r="B45" t="s">
        <v>3095</v>
      </c>
      <c r="C45" s="8">
        <v>13</v>
      </c>
      <c r="J45" t="s">
        <v>3104</v>
      </c>
      <c r="K45" t="s">
        <v>3095</v>
      </c>
      <c r="L45" s="13">
        <v>3</v>
      </c>
    </row>
    <row r="46" spans="1:12" x14ac:dyDescent="0.25">
      <c r="B46" t="s">
        <v>3096</v>
      </c>
      <c r="C46" s="8">
        <v>1</v>
      </c>
      <c r="J46" t="s">
        <v>3104</v>
      </c>
      <c r="K46" t="s">
        <v>3096</v>
      </c>
      <c r="L46" s="13">
        <v>1</v>
      </c>
    </row>
    <row r="47" spans="1:12" x14ac:dyDescent="0.25">
      <c r="B47" t="s">
        <v>3097</v>
      </c>
      <c r="C47" s="8">
        <v>14</v>
      </c>
      <c r="J47" t="s">
        <v>3104</v>
      </c>
      <c r="K47" t="s">
        <v>3097</v>
      </c>
      <c r="L47" s="13">
        <v>4</v>
      </c>
    </row>
    <row r="48" spans="1:12" x14ac:dyDescent="0.25">
      <c r="B48" t="s">
        <v>3098</v>
      </c>
      <c r="C48" s="8">
        <v>7411</v>
      </c>
      <c r="J48" t="s">
        <v>3104</v>
      </c>
      <c r="K48" t="s">
        <v>3098</v>
      </c>
      <c r="L48" s="13">
        <v>2467</v>
      </c>
    </row>
    <row r="49" spans="2:12" ht="15.75" thickBot="1" x14ac:dyDescent="0.3">
      <c r="B49" s="2" t="s">
        <v>3099</v>
      </c>
      <c r="C49" s="9">
        <v>1000</v>
      </c>
      <c r="J49" t="s">
        <v>3104</v>
      </c>
      <c r="K49" s="2" t="s">
        <v>3099</v>
      </c>
      <c r="L49" s="14">
        <v>1000</v>
      </c>
    </row>
    <row r="50" spans="2:12" x14ac:dyDescent="0.25">
      <c r="J50" t="s">
        <v>3104</v>
      </c>
    </row>
    <row r="51" spans="2:12" x14ac:dyDescent="0.25">
      <c r="B51" s="6" t="s">
        <v>3100</v>
      </c>
      <c r="C51" t="s">
        <v>3102</v>
      </c>
      <c r="J51" t="s">
        <v>3104</v>
      </c>
      <c r="K51" s="6" t="s">
        <v>3100</v>
      </c>
      <c r="L51" t="s">
        <v>3102</v>
      </c>
    </row>
    <row r="52" spans="2:12" x14ac:dyDescent="0.25">
      <c r="B52" s="7">
        <v>1</v>
      </c>
      <c r="C52" s="10">
        <v>7.2999999999999995E-2</v>
      </c>
      <c r="J52" t="s">
        <v>3104</v>
      </c>
      <c r="K52" s="7">
        <v>1</v>
      </c>
      <c r="L52" s="10">
        <v>0.27</v>
      </c>
    </row>
    <row r="53" spans="2:12" x14ac:dyDescent="0.25">
      <c r="B53" s="7">
        <v>2</v>
      </c>
      <c r="C53" s="10">
        <v>6.6000000000000003E-2</v>
      </c>
      <c r="J53" t="s">
        <v>3104</v>
      </c>
      <c r="K53" s="7">
        <v>2</v>
      </c>
      <c r="L53" s="10">
        <v>0.247</v>
      </c>
    </row>
    <row r="54" spans="2:12" x14ac:dyDescent="0.25">
      <c r="B54" s="7">
        <v>3</v>
      </c>
      <c r="C54" s="10">
        <v>7.4999999999999997E-2</v>
      </c>
      <c r="J54" t="s">
        <v>3104</v>
      </c>
      <c r="K54" s="7">
        <v>3</v>
      </c>
      <c r="L54" s="10">
        <v>0.22900000000000001</v>
      </c>
    </row>
    <row r="55" spans="2:12" x14ac:dyDescent="0.25">
      <c r="B55" s="7">
        <v>4</v>
      </c>
      <c r="C55" s="10">
        <v>8.5000000000000006E-2</v>
      </c>
      <c r="J55" t="s">
        <v>3104</v>
      </c>
      <c r="K55" s="7">
        <v>4</v>
      </c>
      <c r="L55" s="10">
        <v>0.254</v>
      </c>
    </row>
    <row r="56" spans="2:12" x14ac:dyDescent="0.25">
      <c r="B56" s="7">
        <v>5</v>
      </c>
      <c r="C56" s="10">
        <v>7.0000000000000007E-2</v>
      </c>
      <c r="J56" t="s">
        <v>3104</v>
      </c>
      <c r="K56" s="7" t="s">
        <v>3101</v>
      </c>
      <c r="L56" s="10">
        <v>1</v>
      </c>
    </row>
    <row r="57" spans="2:12" x14ac:dyDescent="0.25">
      <c r="B57" s="7">
        <v>6</v>
      </c>
      <c r="C57" s="10">
        <v>7.4999999999999997E-2</v>
      </c>
      <c r="J57" t="s">
        <v>3104</v>
      </c>
    </row>
    <row r="58" spans="2:12" x14ac:dyDescent="0.25">
      <c r="B58" s="7">
        <v>7</v>
      </c>
      <c r="C58" s="10">
        <v>7.8E-2</v>
      </c>
      <c r="J58" t="s">
        <v>3104</v>
      </c>
    </row>
    <row r="59" spans="2:12" x14ac:dyDescent="0.25">
      <c r="B59" s="7">
        <v>8</v>
      </c>
      <c r="C59" s="10">
        <v>6.8000000000000005E-2</v>
      </c>
      <c r="J59" t="s">
        <v>3104</v>
      </c>
    </row>
    <row r="60" spans="2:12" x14ac:dyDescent="0.25">
      <c r="B60" s="7">
        <v>9</v>
      </c>
      <c r="C60" s="10">
        <v>6.2E-2</v>
      </c>
      <c r="J60" t="s">
        <v>3104</v>
      </c>
    </row>
    <row r="61" spans="2:12" x14ac:dyDescent="0.25">
      <c r="B61" s="7">
        <v>10</v>
      </c>
      <c r="C61" s="10">
        <v>6.2E-2</v>
      </c>
      <c r="J61" t="s">
        <v>3104</v>
      </c>
    </row>
    <row r="62" spans="2:12" x14ac:dyDescent="0.25">
      <c r="B62" s="7">
        <v>11</v>
      </c>
      <c r="C62" s="10">
        <v>7.4999999999999997E-2</v>
      </c>
      <c r="J62" t="s">
        <v>3104</v>
      </c>
    </row>
    <row r="63" spans="2:12" x14ac:dyDescent="0.25">
      <c r="B63" s="7">
        <v>12</v>
      </c>
      <c r="C63" s="10">
        <v>7.3999999999999996E-2</v>
      </c>
      <c r="J63" t="s">
        <v>3104</v>
      </c>
    </row>
    <row r="64" spans="2:12" x14ac:dyDescent="0.25">
      <c r="B64" s="7">
        <v>13</v>
      </c>
      <c r="C64" s="10">
        <v>5.8000000000000003E-2</v>
      </c>
      <c r="J64" t="s">
        <v>3104</v>
      </c>
    </row>
    <row r="65" spans="1:12" x14ac:dyDescent="0.25">
      <c r="B65" s="7">
        <v>14</v>
      </c>
      <c r="C65" s="10">
        <v>7.9000000000000001E-2</v>
      </c>
      <c r="J65" t="s">
        <v>3104</v>
      </c>
    </row>
    <row r="66" spans="1:12" x14ac:dyDescent="0.25">
      <c r="B66" s="7" t="s">
        <v>3101</v>
      </c>
      <c r="C66" s="10">
        <v>1</v>
      </c>
      <c r="J66" t="s">
        <v>3104</v>
      </c>
    </row>
    <row r="67" spans="1:12" ht="15.75" thickBot="1" x14ac:dyDescent="0.3">
      <c r="A67" t="s">
        <v>3103</v>
      </c>
    </row>
    <row r="68" spans="1:12" ht="15.75" thickBot="1" x14ac:dyDescent="0.3">
      <c r="B68" s="3" t="s">
        <v>17</v>
      </c>
      <c r="C68" s="3"/>
    </row>
    <row r="69" spans="1:12" x14ac:dyDescent="0.25">
      <c r="J69" t="s">
        <v>3104</v>
      </c>
      <c r="K69" s="3" t="s">
        <v>21</v>
      </c>
      <c r="L69" s="3"/>
    </row>
    <row r="70" spans="1:12" x14ac:dyDescent="0.25">
      <c r="B70" t="s">
        <v>3087</v>
      </c>
      <c r="C70" s="13">
        <v>6.4109999999999996</v>
      </c>
      <c r="J70" t="s">
        <v>3104</v>
      </c>
      <c r="L70" s="13"/>
    </row>
    <row r="71" spans="1:12" x14ac:dyDescent="0.25">
      <c r="B71" t="s">
        <v>3088</v>
      </c>
      <c r="C71" s="13">
        <v>0.1277826569116772</v>
      </c>
      <c r="J71" t="s">
        <v>3104</v>
      </c>
      <c r="K71" t="s">
        <v>3087</v>
      </c>
      <c r="L71" s="13">
        <v>4.524</v>
      </c>
    </row>
    <row r="72" spans="1:12" x14ac:dyDescent="0.25">
      <c r="B72" t="s">
        <v>3089</v>
      </c>
      <c r="C72" s="13">
        <v>6</v>
      </c>
      <c r="J72" t="s">
        <v>3104</v>
      </c>
      <c r="K72" t="s">
        <v>3088</v>
      </c>
      <c r="L72" s="13">
        <v>8.6411173414616294E-2</v>
      </c>
    </row>
    <row r="73" spans="1:12" x14ac:dyDescent="0.25">
      <c r="B73" t="s">
        <v>3090</v>
      </c>
      <c r="C73" s="13">
        <v>3</v>
      </c>
      <c r="J73" t="s">
        <v>3104</v>
      </c>
      <c r="K73" t="s">
        <v>3089</v>
      </c>
      <c r="L73" s="13">
        <v>4</v>
      </c>
    </row>
    <row r="74" spans="1:12" x14ac:dyDescent="0.25">
      <c r="B74" t="s">
        <v>3091</v>
      </c>
      <c r="C74" s="13">
        <v>4.0408424130875735</v>
      </c>
      <c r="J74" t="s">
        <v>3104</v>
      </c>
      <c r="K74" t="s">
        <v>3090</v>
      </c>
      <c r="L74" s="13">
        <v>2</v>
      </c>
    </row>
    <row r="75" spans="1:12" x14ac:dyDescent="0.25">
      <c r="B75" t="s">
        <v>3092</v>
      </c>
      <c r="C75" s="13">
        <v>16.328407407407404</v>
      </c>
      <c r="J75" t="s">
        <v>3104</v>
      </c>
      <c r="K75" t="s">
        <v>3091</v>
      </c>
      <c r="L75" s="13">
        <v>2.7325612327797688</v>
      </c>
    </row>
    <row r="76" spans="1:12" x14ac:dyDescent="0.25">
      <c r="B76" t="s">
        <v>3093</v>
      </c>
      <c r="C76" s="13">
        <v>-1.2096026785646132</v>
      </c>
      <c r="J76" t="s">
        <v>3104</v>
      </c>
      <c r="K76" t="s">
        <v>3092</v>
      </c>
      <c r="L76" s="13">
        <v>7.4668908908908902</v>
      </c>
    </row>
    <row r="77" spans="1:12" x14ac:dyDescent="0.25">
      <c r="B77" t="s">
        <v>3094</v>
      </c>
      <c r="C77" s="13">
        <v>6.054447993835782E-2</v>
      </c>
      <c r="J77" t="s">
        <v>3104</v>
      </c>
      <c r="K77" t="s">
        <v>3093</v>
      </c>
      <c r="L77" s="13">
        <v>-0.37182773961014037</v>
      </c>
    </row>
    <row r="78" spans="1:12" x14ac:dyDescent="0.25">
      <c r="B78" t="s">
        <v>3095</v>
      </c>
      <c r="C78" s="13">
        <v>13</v>
      </c>
      <c r="J78" t="s">
        <v>3104</v>
      </c>
      <c r="K78" t="s">
        <v>3094</v>
      </c>
      <c r="L78" s="13">
        <v>0.7355958692153588</v>
      </c>
    </row>
    <row r="79" spans="1:12" x14ac:dyDescent="0.25">
      <c r="B79" t="s">
        <v>3096</v>
      </c>
      <c r="C79" s="13">
        <v>0</v>
      </c>
      <c r="J79" t="s">
        <v>3104</v>
      </c>
      <c r="K79" t="s">
        <v>3095</v>
      </c>
      <c r="L79" s="13">
        <v>11</v>
      </c>
    </row>
    <row r="80" spans="1:12" x14ac:dyDescent="0.25">
      <c r="B80" t="s">
        <v>3097</v>
      </c>
      <c r="C80" s="13">
        <v>13</v>
      </c>
      <c r="J80" t="s">
        <v>3104</v>
      </c>
      <c r="K80" t="s">
        <v>3096</v>
      </c>
      <c r="L80" s="13">
        <v>1</v>
      </c>
    </row>
    <row r="81" spans="2:12" x14ac:dyDescent="0.25">
      <c r="B81" t="s">
        <v>3098</v>
      </c>
      <c r="C81" s="13">
        <v>6411</v>
      </c>
      <c r="J81" t="s">
        <v>3104</v>
      </c>
      <c r="K81" t="s">
        <v>3097</v>
      </c>
      <c r="L81" s="13">
        <v>12</v>
      </c>
    </row>
    <row r="82" spans="2:12" ht="15.75" thickBot="1" x14ac:dyDescent="0.3">
      <c r="B82" s="2" t="s">
        <v>3099</v>
      </c>
      <c r="C82" s="14">
        <v>1000</v>
      </c>
      <c r="J82" t="s">
        <v>3104</v>
      </c>
      <c r="K82" t="s">
        <v>3098</v>
      </c>
      <c r="L82" s="13">
        <v>4524</v>
      </c>
    </row>
    <row r="83" spans="2:12" ht="15.75" thickBot="1" x14ac:dyDescent="0.3">
      <c r="J83" t="s">
        <v>3104</v>
      </c>
      <c r="K83" s="2" t="s">
        <v>3099</v>
      </c>
      <c r="L83" s="14">
        <v>1000</v>
      </c>
    </row>
    <row r="84" spans="2:12" x14ac:dyDescent="0.25">
      <c r="B84" s="6" t="s">
        <v>3100</v>
      </c>
      <c r="C84" t="s">
        <v>3102</v>
      </c>
      <c r="J84" t="s">
        <v>3104</v>
      </c>
    </row>
    <row r="85" spans="2:12" x14ac:dyDescent="0.25">
      <c r="B85" s="7">
        <v>0</v>
      </c>
      <c r="C85" s="10">
        <v>7.2999999999999995E-2</v>
      </c>
      <c r="J85" t="s">
        <v>3104</v>
      </c>
      <c r="K85" s="6" t="s">
        <v>3100</v>
      </c>
      <c r="L85" t="s">
        <v>3102</v>
      </c>
    </row>
    <row r="86" spans="2:12" x14ac:dyDescent="0.25">
      <c r="B86" s="7">
        <v>1</v>
      </c>
      <c r="C86" s="10">
        <v>6.6000000000000003E-2</v>
      </c>
      <c r="J86" t="s">
        <v>3104</v>
      </c>
      <c r="K86" s="7">
        <v>1</v>
      </c>
      <c r="L86" s="10">
        <v>8.1000000000000003E-2</v>
      </c>
    </row>
    <row r="87" spans="2:12" x14ac:dyDescent="0.25">
      <c r="B87" s="7">
        <v>2</v>
      </c>
      <c r="C87" s="10">
        <v>7.4999999999999997E-2</v>
      </c>
      <c r="J87" t="s">
        <v>3104</v>
      </c>
      <c r="K87" s="7">
        <v>2</v>
      </c>
      <c r="L87" s="10">
        <v>0.22600000000000001</v>
      </c>
    </row>
    <row r="88" spans="2:12" x14ac:dyDescent="0.25">
      <c r="B88" s="7">
        <v>3</v>
      </c>
      <c r="C88" s="10">
        <v>8.5000000000000006E-2</v>
      </c>
      <c r="J88" t="s">
        <v>3104</v>
      </c>
      <c r="K88" s="7">
        <v>3</v>
      </c>
      <c r="L88" s="10">
        <v>0.14499999999999999</v>
      </c>
    </row>
    <row r="89" spans="2:12" x14ac:dyDescent="0.25">
      <c r="B89" s="7">
        <v>4</v>
      </c>
      <c r="C89" s="10">
        <v>7.0000000000000007E-2</v>
      </c>
      <c r="J89" t="s">
        <v>3104</v>
      </c>
      <c r="K89" s="7">
        <v>4</v>
      </c>
      <c r="L89" s="10">
        <v>0.13100000000000001</v>
      </c>
    </row>
    <row r="90" spans="2:12" x14ac:dyDescent="0.25">
      <c r="B90" s="7">
        <v>5</v>
      </c>
      <c r="C90" s="10">
        <v>7.4999999999999997E-2</v>
      </c>
      <c r="J90" t="s">
        <v>3104</v>
      </c>
      <c r="K90" s="7">
        <v>5</v>
      </c>
      <c r="L90" s="10">
        <v>0.09</v>
      </c>
    </row>
    <row r="91" spans="2:12" x14ac:dyDescent="0.25">
      <c r="B91" s="7">
        <v>6</v>
      </c>
      <c r="C91" s="10">
        <v>7.8E-2</v>
      </c>
      <c r="J91" t="s">
        <v>3104</v>
      </c>
      <c r="K91" s="7">
        <v>6</v>
      </c>
      <c r="L91" s="10">
        <v>8.1000000000000003E-2</v>
      </c>
    </row>
    <row r="92" spans="2:12" x14ac:dyDescent="0.25">
      <c r="B92" s="7">
        <v>7</v>
      </c>
      <c r="C92" s="10">
        <v>6.8000000000000005E-2</v>
      </c>
      <c r="J92" t="s">
        <v>3104</v>
      </c>
      <c r="K92" s="7">
        <v>7</v>
      </c>
      <c r="L92" s="10">
        <v>7.5999999999999998E-2</v>
      </c>
    </row>
    <row r="93" spans="2:12" x14ac:dyDescent="0.25">
      <c r="B93" s="7">
        <v>8</v>
      </c>
      <c r="C93" s="10">
        <v>6.2E-2</v>
      </c>
      <c r="J93" t="s">
        <v>3104</v>
      </c>
      <c r="K93" s="7">
        <v>8</v>
      </c>
      <c r="L93" s="10">
        <v>7.0999999999999994E-2</v>
      </c>
    </row>
    <row r="94" spans="2:12" x14ac:dyDescent="0.25">
      <c r="B94" s="7">
        <v>9</v>
      </c>
      <c r="C94" s="10">
        <v>6.2E-2</v>
      </c>
      <c r="J94" t="s">
        <v>3104</v>
      </c>
      <c r="K94" s="7">
        <v>9</v>
      </c>
      <c r="L94" s="10">
        <v>3.1E-2</v>
      </c>
    </row>
    <row r="95" spans="2:12" x14ac:dyDescent="0.25">
      <c r="B95" s="7">
        <v>10</v>
      </c>
      <c r="C95" s="10">
        <v>7.4999999999999997E-2</v>
      </c>
      <c r="J95" t="s">
        <v>3104</v>
      </c>
      <c r="K95" s="7">
        <v>10</v>
      </c>
      <c r="L95" s="10">
        <v>0.04</v>
      </c>
    </row>
    <row r="96" spans="2:12" x14ac:dyDescent="0.25">
      <c r="B96" s="7">
        <v>11</v>
      </c>
      <c r="C96" s="10">
        <v>7.3999999999999996E-2</v>
      </c>
      <c r="J96" t="s">
        <v>3104</v>
      </c>
      <c r="K96" s="7">
        <v>11</v>
      </c>
      <c r="L96" s="10">
        <v>1.9E-2</v>
      </c>
    </row>
    <row r="97" spans="1:12" x14ac:dyDescent="0.25">
      <c r="B97" s="7">
        <v>12</v>
      </c>
      <c r="C97" s="10">
        <v>5.8000000000000003E-2</v>
      </c>
      <c r="J97" t="s">
        <v>3104</v>
      </c>
      <c r="K97" s="7">
        <v>12</v>
      </c>
      <c r="L97" s="10">
        <v>8.9999999999999993E-3</v>
      </c>
    </row>
    <row r="98" spans="1:12" x14ac:dyDescent="0.25">
      <c r="B98" s="7">
        <v>13</v>
      </c>
      <c r="C98" s="10">
        <v>7.9000000000000001E-2</v>
      </c>
      <c r="J98" t="s">
        <v>3104</v>
      </c>
      <c r="K98" s="7" t="s">
        <v>3101</v>
      </c>
      <c r="L98" s="10">
        <v>1</v>
      </c>
    </row>
    <row r="99" spans="1:12" x14ac:dyDescent="0.25">
      <c r="B99" s="7" t="s">
        <v>3101</v>
      </c>
      <c r="C99" s="10">
        <v>1</v>
      </c>
      <c r="J99" t="s">
        <v>3104</v>
      </c>
    </row>
    <row r="100" spans="1:12" x14ac:dyDescent="0.25">
      <c r="J100" t="s">
        <v>3104</v>
      </c>
    </row>
    <row r="101" spans="1:12" x14ac:dyDescent="0.25">
      <c r="A101" t="s">
        <v>3103</v>
      </c>
    </row>
    <row r="102" spans="1:12" ht="15.75" thickBot="1" x14ac:dyDescent="0.3">
      <c r="J102" t="s">
        <v>3104</v>
      </c>
    </row>
    <row r="103" spans="1:12" x14ac:dyDescent="0.25">
      <c r="B103" s="3" t="s">
        <v>22</v>
      </c>
      <c r="C103" s="3"/>
      <c r="J103" t="s">
        <v>3104</v>
      </c>
      <c r="K103" s="3" t="s">
        <v>25</v>
      </c>
      <c r="L103" s="3"/>
    </row>
    <row r="104" spans="1:12" x14ac:dyDescent="0.25">
      <c r="C104" s="13"/>
      <c r="J104" t="s">
        <v>3104</v>
      </c>
      <c r="L104" s="13"/>
    </row>
    <row r="105" spans="1:12" x14ac:dyDescent="0.25">
      <c r="B105" t="s">
        <v>3087</v>
      </c>
      <c r="C105" s="13">
        <v>8.4749999999999996</v>
      </c>
      <c r="J105" t="s">
        <v>3104</v>
      </c>
      <c r="K105" t="s">
        <v>3087</v>
      </c>
      <c r="L105" s="13">
        <v>3.0129999999999999</v>
      </c>
    </row>
    <row r="106" spans="1:12" x14ac:dyDescent="0.25">
      <c r="B106" t="s">
        <v>3088</v>
      </c>
      <c r="C106" s="13">
        <v>8.8584548439455416E-2</v>
      </c>
      <c r="J106" t="s">
        <v>3104</v>
      </c>
      <c r="K106" t="s">
        <v>3088</v>
      </c>
      <c r="L106" s="13">
        <v>4.452879757880078E-2</v>
      </c>
    </row>
    <row r="107" spans="1:12" x14ac:dyDescent="0.25">
      <c r="B107" t="s">
        <v>3089</v>
      </c>
      <c r="C107" s="13">
        <v>9</v>
      </c>
      <c r="J107" t="s">
        <v>3104</v>
      </c>
      <c r="K107" t="s">
        <v>3089</v>
      </c>
      <c r="L107" s="13">
        <v>3</v>
      </c>
    </row>
    <row r="108" spans="1:12" x14ac:dyDescent="0.25">
      <c r="B108" t="s">
        <v>3090</v>
      </c>
      <c r="C108" s="13">
        <v>12</v>
      </c>
      <c r="J108" t="s">
        <v>3104</v>
      </c>
      <c r="K108" t="s">
        <v>3090</v>
      </c>
      <c r="L108" s="13">
        <v>4</v>
      </c>
    </row>
    <row r="109" spans="1:12" x14ac:dyDescent="0.25">
      <c r="B109" t="s">
        <v>3091</v>
      </c>
      <c r="C109" s="13">
        <v>2.8012893856619354</v>
      </c>
      <c r="J109" t="s">
        <v>3104</v>
      </c>
      <c r="K109" t="s">
        <v>3091</v>
      </c>
      <c r="L109" s="13">
        <v>1.4081242181760152</v>
      </c>
    </row>
    <row r="110" spans="1:12" x14ac:dyDescent="0.25">
      <c r="B110" t="s">
        <v>3092</v>
      </c>
      <c r="C110" s="13">
        <v>7.8472222222222223</v>
      </c>
      <c r="J110" t="s">
        <v>3104</v>
      </c>
      <c r="K110" t="s">
        <v>3092</v>
      </c>
      <c r="L110" s="13">
        <v>1.9828138138138141</v>
      </c>
    </row>
    <row r="111" spans="1:12" x14ac:dyDescent="0.25">
      <c r="B111" t="s">
        <v>3093</v>
      </c>
      <c r="C111" s="13">
        <v>-0.73436191420165065</v>
      </c>
      <c r="J111" t="s">
        <v>3104</v>
      </c>
      <c r="K111" t="s">
        <v>3093</v>
      </c>
      <c r="L111" s="13">
        <v>-1.3028535387448685</v>
      </c>
    </row>
    <row r="112" spans="1:12" x14ac:dyDescent="0.25">
      <c r="B112" t="s">
        <v>3094</v>
      </c>
      <c r="C112" s="13">
        <v>-0.49758458091286689</v>
      </c>
      <c r="J112" t="s">
        <v>3104</v>
      </c>
      <c r="K112" t="s">
        <v>3094</v>
      </c>
      <c r="L112" s="13">
        <v>-1.4460944087074096E-2</v>
      </c>
    </row>
    <row r="113" spans="2:12" x14ac:dyDescent="0.25">
      <c r="B113" t="s">
        <v>3095</v>
      </c>
      <c r="C113" s="13">
        <v>10</v>
      </c>
      <c r="J113" t="s">
        <v>3104</v>
      </c>
      <c r="K113" t="s">
        <v>3095</v>
      </c>
      <c r="L113" s="13">
        <v>4</v>
      </c>
    </row>
    <row r="114" spans="2:12" x14ac:dyDescent="0.25">
      <c r="B114" t="s">
        <v>3096</v>
      </c>
      <c r="C114" s="13">
        <v>2</v>
      </c>
      <c r="J114" t="s">
        <v>3104</v>
      </c>
      <c r="K114" t="s">
        <v>3096</v>
      </c>
      <c r="L114" s="13">
        <v>1</v>
      </c>
    </row>
    <row r="115" spans="2:12" x14ac:dyDescent="0.25">
      <c r="B115" t="s">
        <v>3097</v>
      </c>
      <c r="C115" s="13">
        <v>12</v>
      </c>
      <c r="J115" t="s">
        <v>3104</v>
      </c>
      <c r="K115" t="s">
        <v>3097</v>
      </c>
      <c r="L115" s="13">
        <v>5</v>
      </c>
    </row>
    <row r="116" spans="2:12" x14ac:dyDescent="0.25">
      <c r="B116" t="s">
        <v>3098</v>
      </c>
      <c r="C116" s="13">
        <v>8475</v>
      </c>
      <c r="J116" t="s">
        <v>3104</v>
      </c>
      <c r="K116" t="s">
        <v>3098</v>
      </c>
      <c r="L116" s="13">
        <v>3013</v>
      </c>
    </row>
    <row r="117" spans="2:12" ht="15.75" thickBot="1" x14ac:dyDescent="0.3">
      <c r="B117" s="2" t="s">
        <v>3099</v>
      </c>
      <c r="C117" s="14">
        <v>1000</v>
      </c>
      <c r="J117" t="s">
        <v>3104</v>
      </c>
      <c r="K117" s="2" t="s">
        <v>3099</v>
      </c>
      <c r="L117" s="14">
        <v>1000</v>
      </c>
    </row>
    <row r="118" spans="2:12" x14ac:dyDescent="0.25">
      <c r="J118" t="s">
        <v>3104</v>
      </c>
    </row>
    <row r="119" spans="2:12" x14ac:dyDescent="0.25">
      <c r="J119" t="s">
        <v>3104</v>
      </c>
    </row>
    <row r="120" spans="2:12" x14ac:dyDescent="0.25">
      <c r="B120" s="6" t="s">
        <v>3100</v>
      </c>
      <c r="C120" t="s">
        <v>3102</v>
      </c>
      <c r="J120" t="s">
        <v>3104</v>
      </c>
      <c r="K120" s="6" t="s">
        <v>3100</v>
      </c>
      <c r="L120" t="s">
        <v>3102</v>
      </c>
    </row>
    <row r="121" spans="2:12" x14ac:dyDescent="0.25">
      <c r="B121" s="7">
        <v>2</v>
      </c>
      <c r="C121" s="10">
        <v>2.7E-2</v>
      </c>
      <c r="J121" t="s">
        <v>3104</v>
      </c>
      <c r="K121" s="7">
        <v>1</v>
      </c>
      <c r="L121" s="10">
        <v>0.193</v>
      </c>
    </row>
    <row r="122" spans="2:12" x14ac:dyDescent="0.25">
      <c r="B122" s="7">
        <v>3</v>
      </c>
      <c r="C122" s="10">
        <v>2.5999999999999999E-2</v>
      </c>
      <c r="J122" t="s">
        <v>3104</v>
      </c>
      <c r="K122" s="7">
        <v>2</v>
      </c>
      <c r="L122" s="10">
        <v>0.20799999999999999</v>
      </c>
    </row>
    <row r="123" spans="2:12" x14ac:dyDescent="0.25">
      <c r="B123" s="7">
        <v>4</v>
      </c>
      <c r="C123" s="10">
        <v>6.2E-2</v>
      </c>
      <c r="J123" t="s">
        <v>3104</v>
      </c>
      <c r="K123" s="7">
        <v>3</v>
      </c>
      <c r="L123" s="10">
        <v>0.189</v>
      </c>
    </row>
    <row r="124" spans="2:12" x14ac:dyDescent="0.25">
      <c r="B124" s="7">
        <v>5</v>
      </c>
      <c r="C124" s="10">
        <v>5.2999999999999999E-2</v>
      </c>
      <c r="J124" t="s">
        <v>3104</v>
      </c>
      <c r="K124" s="7">
        <v>4</v>
      </c>
      <c r="L124" s="10">
        <v>0.21299999999999999</v>
      </c>
    </row>
    <row r="125" spans="2:12" x14ac:dyDescent="0.25">
      <c r="B125" s="7">
        <v>6</v>
      </c>
      <c r="C125" s="10">
        <v>8.1000000000000003E-2</v>
      </c>
      <c r="J125" t="s">
        <v>3104</v>
      </c>
      <c r="K125" s="7">
        <v>5</v>
      </c>
      <c r="L125" s="10">
        <v>0.19700000000000001</v>
      </c>
    </row>
    <row r="126" spans="2:12" x14ac:dyDescent="0.25">
      <c r="B126" s="7">
        <v>7</v>
      </c>
      <c r="C126" s="10">
        <v>0.105</v>
      </c>
      <c r="J126" t="s">
        <v>3104</v>
      </c>
      <c r="K126" s="7" t="s">
        <v>3101</v>
      </c>
      <c r="L126" s="10">
        <v>1</v>
      </c>
    </row>
    <row r="127" spans="2:12" x14ac:dyDescent="0.25">
      <c r="B127" s="7">
        <v>8</v>
      </c>
      <c r="C127" s="10">
        <v>0.112</v>
      </c>
      <c r="J127" t="s">
        <v>3104</v>
      </c>
    </row>
    <row r="128" spans="2:12" x14ac:dyDescent="0.25">
      <c r="B128" s="7">
        <v>9</v>
      </c>
      <c r="C128" s="10">
        <v>0.108</v>
      </c>
      <c r="J128" t="s">
        <v>3104</v>
      </c>
    </row>
    <row r="129" spans="1:12" x14ac:dyDescent="0.25">
      <c r="B129" s="7">
        <v>10</v>
      </c>
      <c r="C129" s="10">
        <v>0.109</v>
      </c>
      <c r="J129" t="s">
        <v>3104</v>
      </c>
    </row>
    <row r="130" spans="1:12" x14ac:dyDescent="0.25">
      <c r="B130" s="7">
        <v>11</v>
      </c>
      <c r="C130" s="10">
        <v>0.153</v>
      </c>
      <c r="J130" t="s">
        <v>3104</v>
      </c>
    </row>
    <row r="131" spans="1:12" x14ac:dyDescent="0.25">
      <c r="B131" s="7">
        <v>12</v>
      </c>
      <c r="C131" s="10">
        <v>0.16400000000000001</v>
      </c>
      <c r="J131" t="s">
        <v>3104</v>
      </c>
    </row>
    <row r="132" spans="1:12" x14ac:dyDescent="0.25">
      <c r="B132" s="7" t="s">
        <v>3101</v>
      </c>
      <c r="C132" s="10">
        <v>1</v>
      </c>
      <c r="J132" t="s">
        <v>3104</v>
      </c>
    </row>
    <row r="133" spans="1:12" x14ac:dyDescent="0.25">
      <c r="J133" t="s">
        <v>3104</v>
      </c>
    </row>
    <row r="134" spans="1:12" x14ac:dyDescent="0.25">
      <c r="A134" t="s">
        <v>3103</v>
      </c>
    </row>
    <row r="135" spans="1:12" ht="15.75" thickBot="1" x14ac:dyDescent="0.3">
      <c r="J135" t="s">
        <v>3104</v>
      </c>
    </row>
    <row r="136" spans="1:12" x14ac:dyDescent="0.25">
      <c r="B136" s="3" t="s">
        <v>12</v>
      </c>
      <c r="C136" s="3"/>
      <c r="J136" t="s">
        <v>3104</v>
      </c>
      <c r="K136" s="16" t="s">
        <v>28</v>
      </c>
      <c r="L136" s="16"/>
    </row>
    <row r="137" spans="1:12" x14ac:dyDescent="0.25">
      <c r="C137" s="11"/>
      <c r="J137" t="s">
        <v>3104</v>
      </c>
      <c r="K137" s="11"/>
      <c r="L137" s="11"/>
    </row>
    <row r="138" spans="1:12" x14ac:dyDescent="0.25">
      <c r="B138" t="s">
        <v>3087</v>
      </c>
      <c r="C138" s="11">
        <v>1044.3739600000004</v>
      </c>
      <c r="J138" t="s">
        <v>3104</v>
      </c>
      <c r="K138" s="11" t="s">
        <v>3087</v>
      </c>
      <c r="L138" s="11">
        <v>558.38712250000015</v>
      </c>
    </row>
    <row r="139" spans="1:12" x14ac:dyDescent="0.25">
      <c r="B139" t="s">
        <v>3088</v>
      </c>
      <c r="C139" s="11">
        <v>17.34317612335655</v>
      </c>
      <c r="J139" t="s">
        <v>3104</v>
      </c>
      <c r="K139" s="11" t="s">
        <v>3088</v>
      </c>
      <c r="L139" s="11">
        <v>14.556996914243918</v>
      </c>
    </row>
    <row r="140" spans="1:12" x14ac:dyDescent="0.25">
      <c r="B140" t="s">
        <v>3089</v>
      </c>
      <c r="C140" s="11">
        <v>1028.83</v>
      </c>
      <c r="J140" t="s">
        <v>3104</v>
      </c>
      <c r="K140" s="11" t="s">
        <v>3089</v>
      </c>
      <c r="L140" s="11">
        <v>426.95124999999996</v>
      </c>
    </row>
    <row r="141" spans="1:12" x14ac:dyDescent="0.25">
      <c r="B141" t="s">
        <v>3090</v>
      </c>
      <c r="C141" s="11">
        <v>1757.1</v>
      </c>
      <c r="J141" t="s">
        <v>3104</v>
      </c>
      <c r="K141" s="11" t="s">
        <v>3090</v>
      </c>
      <c r="L141" s="11" t="e">
        <v>#N/A</v>
      </c>
    </row>
    <row r="142" spans="1:12" x14ac:dyDescent="0.25">
      <c r="B142" t="s">
        <v>3091</v>
      </c>
      <c r="C142" s="11">
        <v>548.43938411256056</v>
      </c>
      <c r="J142" t="s">
        <v>3104</v>
      </c>
      <c r="K142" s="11" t="s">
        <v>3091</v>
      </c>
      <c r="L142" s="11">
        <v>460.33266141053571</v>
      </c>
    </row>
    <row r="143" spans="1:12" x14ac:dyDescent="0.25">
      <c r="B143" t="s">
        <v>3092</v>
      </c>
      <c r="C143" s="11">
        <v>300785.75804576476</v>
      </c>
      <c r="J143" t="s">
        <v>3104</v>
      </c>
      <c r="K143" s="11" t="s">
        <v>3092</v>
      </c>
      <c r="L143" s="11">
        <v>211906.15916130689</v>
      </c>
    </row>
    <row r="144" spans="1:12" x14ac:dyDescent="0.25">
      <c r="B144" t="s">
        <v>3093</v>
      </c>
      <c r="C144" s="11">
        <v>-1.2315091907079754</v>
      </c>
      <c r="J144" t="s">
        <v>3104</v>
      </c>
      <c r="K144" s="11" t="s">
        <v>3093</v>
      </c>
      <c r="L144" s="11">
        <v>1.2097581651319573</v>
      </c>
    </row>
    <row r="145" spans="2:12" x14ac:dyDescent="0.25">
      <c r="B145" t="s">
        <v>3094</v>
      </c>
      <c r="C145" s="11">
        <v>2.8510006721393463E-2</v>
      </c>
      <c r="J145" t="s">
        <v>3104</v>
      </c>
      <c r="K145" s="11" t="s">
        <v>3094</v>
      </c>
      <c r="L145" s="11">
        <v>1.3678496078610707</v>
      </c>
    </row>
    <row r="146" spans="2:12" x14ac:dyDescent="0.25">
      <c r="B146" t="s">
        <v>3095</v>
      </c>
      <c r="C146" s="11">
        <v>1899.26</v>
      </c>
      <c r="J146" t="s">
        <v>3104</v>
      </c>
      <c r="K146" s="11" t="s">
        <v>3095</v>
      </c>
      <c r="L146" s="11">
        <v>1972.74</v>
      </c>
    </row>
    <row r="147" spans="2:12" x14ac:dyDescent="0.25">
      <c r="B147" t="s">
        <v>3096</v>
      </c>
      <c r="C147" s="11">
        <v>100.39</v>
      </c>
      <c r="J147" t="s">
        <v>3104</v>
      </c>
      <c r="K147" s="11" t="s">
        <v>3096</v>
      </c>
      <c r="L147" s="11">
        <v>26.91</v>
      </c>
    </row>
    <row r="148" spans="2:12" x14ac:dyDescent="0.25">
      <c r="B148" t="s">
        <v>3097</v>
      </c>
      <c r="C148" s="11">
        <v>1999.65</v>
      </c>
      <c r="J148" t="s">
        <v>3104</v>
      </c>
      <c r="K148" s="11" t="s">
        <v>3097</v>
      </c>
      <c r="L148" s="11">
        <v>1999.65</v>
      </c>
    </row>
    <row r="149" spans="2:12" x14ac:dyDescent="0.25">
      <c r="B149" t="s">
        <v>3098</v>
      </c>
      <c r="C149" s="11">
        <v>1044373.9600000003</v>
      </c>
      <c r="J149" t="s">
        <v>3104</v>
      </c>
      <c r="K149" s="11" t="s">
        <v>3098</v>
      </c>
      <c r="L149" s="11">
        <v>558387.12250000017</v>
      </c>
    </row>
    <row r="150" spans="2:12" ht="15.75" thickBot="1" x14ac:dyDescent="0.3">
      <c r="B150" s="2" t="s">
        <v>3099</v>
      </c>
      <c r="C150" s="12">
        <v>1000</v>
      </c>
      <c r="J150" t="s">
        <v>3104</v>
      </c>
      <c r="K150" s="12" t="s">
        <v>3099</v>
      </c>
      <c r="L150" s="12">
        <v>1000</v>
      </c>
    </row>
    <row r="151" spans="2:12" x14ac:dyDescent="0.25">
      <c r="J151" t="s">
        <v>3104</v>
      </c>
    </row>
    <row r="152" spans="2:12" x14ac:dyDescent="0.25">
      <c r="J152" t="s">
        <v>3104</v>
      </c>
    </row>
    <row r="153" spans="2:12" x14ac:dyDescent="0.25">
      <c r="J153" t="s">
        <v>3104</v>
      </c>
    </row>
    <row r="154" spans="2:12" x14ac:dyDescent="0.25">
      <c r="J154" t="s">
        <v>3104</v>
      </c>
    </row>
    <row r="155" spans="2:12" x14ac:dyDescent="0.25">
      <c r="J155" t="s">
        <v>3104</v>
      </c>
    </row>
    <row r="156" spans="2:12" x14ac:dyDescent="0.25">
      <c r="J156" t="s">
        <v>3104</v>
      </c>
    </row>
    <row r="157" spans="2:12" x14ac:dyDescent="0.25">
      <c r="J157" t="s">
        <v>3104</v>
      </c>
    </row>
    <row r="158" spans="2:12" x14ac:dyDescent="0.25">
      <c r="J158" t="s">
        <v>3104</v>
      </c>
    </row>
    <row r="159" spans="2:12" x14ac:dyDescent="0.25">
      <c r="J159" t="s">
        <v>3104</v>
      </c>
    </row>
    <row r="160" spans="2:12" x14ac:dyDescent="0.25">
      <c r="J160" t="s">
        <v>3104</v>
      </c>
    </row>
    <row r="161" spans="1:10" x14ac:dyDescent="0.25">
      <c r="J161" t="s">
        <v>3104</v>
      </c>
    </row>
    <row r="162" spans="1:10" x14ac:dyDescent="0.25">
      <c r="J162" t="s">
        <v>3104</v>
      </c>
    </row>
    <row r="163" spans="1:10" x14ac:dyDescent="0.25">
      <c r="J163" t="s">
        <v>3104</v>
      </c>
    </row>
    <row r="164" spans="1:10" x14ac:dyDescent="0.25">
      <c r="J164" t="s">
        <v>3104</v>
      </c>
    </row>
    <row r="165" spans="1:10" x14ac:dyDescent="0.25">
      <c r="J165" t="s">
        <v>3104</v>
      </c>
    </row>
    <row r="166" spans="1:10" x14ac:dyDescent="0.25">
      <c r="J166" t="s">
        <v>3104</v>
      </c>
    </row>
    <row r="171" spans="1:10" x14ac:dyDescent="0.25">
      <c r="A171" t="s">
        <v>3103</v>
      </c>
    </row>
    <row r="173" spans="1:10" ht="15.75" thickBot="1" x14ac:dyDescent="0.3"/>
    <row r="174" spans="1:10" x14ac:dyDescent="0.25">
      <c r="B174" s="3" t="s">
        <v>29</v>
      </c>
      <c r="C174" s="3"/>
    </row>
    <row r="175" spans="1:10" x14ac:dyDescent="0.25">
      <c r="C175" s="11"/>
    </row>
    <row r="176" spans="1:10" x14ac:dyDescent="0.25">
      <c r="B176" t="s">
        <v>3087</v>
      </c>
      <c r="C176" s="11">
        <v>243.41271648104686</v>
      </c>
    </row>
    <row r="177" spans="2:3" x14ac:dyDescent="0.25">
      <c r="B177" t="s">
        <v>3088</v>
      </c>
      <c r="C177" s="11">
        <v>9.8488295820643685</v>
      </c>
    </row>
    <row r="178" spans="2:3" x14ac:dyDescent="0.25">
      <c r="B178" t="s">
        <v>3089</v>
      </c>
      <c r="C178" s="11">
        <v>140.16750000000002</v>
      </c>
    </row>
    <row r="179" spans="2:3" x14ac:dyDescent="0.25">
      <c r="B179" t="s">
        <v>3090</v>
      </c>
      <c r="C179" s="11" t="e">
        <v>#N/A</v>
      </c>
    </row>
    <row r="180" spans="2:3" x14ac:dyDescent="0.25">
      <c r="B180" t="s">
        <v>3091</v>
      </c>
      <c r="C180" s="11">
        <v>311.44733766167627</v>
      </c>
    </row>
    <row r="181" spans="2:3" x14ac:dyDescent="0.25">
      <c r="B181" t="s">
        <v>3092</v>
      </c>
      <c r="C181" s="11">
        <v>96999.444136546212</v>
      </c>
    </row>
    <row r="182" spans="2:3" x14ac:dyDescent="0.25">
      <c r="B182" t="s">
        <v>3093</v>
      </c>
      <c r="C182" s="11">
        <v>11.494308460928242</v>
      </c>
    </row>
    <row r="183" spans="2:3" x14ac:dyDescent="0.25">
      <c r="B183" t="s">
        <v>3094</v>
      </c>
      <c r="C183" s="11">
        <v>3.1467182174024475</v>
      </c>
    </row>
    <row r="184" spans="2:3" x14ac:dyDescent="0.25">
      <c r="B184" t="s">
        <v>3095</v>
      </c>
      <c r="C184" s="11">
        <v>1976.8841666666667</v>
      </c>
    </row>
    <row r="185" spans="2:3" x14ac:dyDescent="0.25">
      <c r="B185" t="s">
        <v>3096</v>
      </c>
      <c r="C185" s="11">
        <v>8.3658333333333328</v>
      </c>
    </row>
    <row r="186" spans="2:3" x14ac:dyDescent="0.25">
      <c r="B186" t="s">
        <v>3097</v>
      </c>
      <c r="C186" s="11">
        <v>1985.25</v>
      </c>
    </row>
    <row r="187" spans="2:3" x14ac:dyDescent="0.25">
      <c r="B187" t="s">
        <v>3098</v>
      </c>
      <c r="C187" s="11">
        <v>243412.71648104687</v>
      </c>
    </row>
    <row r="188" spans="2:3" ht="15.75" thickBot="1" x14ac:dyDescent="0.3">
      <c r="B188" s="2" t="s">
        <v>3099</v>
      </c>
      <c r="C188" s="12">
        <v>1000</v>
      </c>
    </row>
  </sheetData>
  <pageMargins left="0.7" right="0.7" top="0.75" bottom="0.75" header="0.3" footer="0.3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4D56-507F-41DF-A75E-A43FD2D83720}">
  <dimension ref="B9:AA125"/>
  <sheetViews>
    <sheetView showGridLines="0" zoomScaleNormal="100" workbookViewId="0">
      <selection activeCell="K1" sqref="K1:K1048576"/>
    </sheetView>
  </sheetViews>
  <sheetFormatPr baseColWidth="10" defaultRowHeight="15" x14ac:dyDescent="0.25"/>
  <cols>
    <col min="1" max="1" width="2.140625" customWidth="1"/>
    <col min="2" max="2" width="21.85546875" bestFit="1" customWidth="1"/>
    <col min="3" max="3" width="20.5703125" bestFit="1" customWidth="1"/>
    <col min="4" max="4" width="5.140625" customWidth="1"/>
    <col min="10" max="10" width="12.28515625" customWidth="1"/>
    <col min="11" max="11" width="17.85546875" bestFit="1" customWidth="1"/>
    <col min="12" max="12" width="20.5703125" bestFit="1" customWidth="1"/>
  </cols>
  <sheetData>
    <row r="9" spans="2:21" x14ac:dyDescent="0.25">
      <c r="T9" s="7" t="s">
        <v>49</v>
      </c>
      <c r="U9" s="10">
        <v>0.153</v>
      </c>
    </row>
    <row r="10" spans="2:21" x14ac:dyDescent="0.25">
      <c r="K10" s="6" t="s">
        <v>3100</v>
      </c>
      <c r="L10" t="s">
        <v>3102</v>
      </c>
      <c r="T10" s="7" t="s">
        <v>70</v>
      </c>
      <c r="U10" s="10">
        <v>0.151</v>
      </c>
    </row>
    <row r="11" spans="2:21" x14ac:dyDescent="0.25">
      <c r="B11" s="6" t="s">
        <v>3100</v>
      </c>
      <c r="C11" t="s">
        <v>3102</v>
      </c>
      <c r="K11" s="7" t="s">
        <v>49</v>
      </c>
      <c r="L11" s="10">
        <v>0.153</v>
      </c>
      <c r="T11" s="7" t="s">
        <v>59</v>
      </c>
      <c r="U11" s="10">
        <v>0.14799999999999999</v>
      </c>
    </row>
    <row r="12" spans="2:21" x14ac:dyDescent="0.25">
      <c r="B12" s="7" t="s">
        <v>96</v>
      </c>
      <c r="C12" s="10">
        <v>0.29699999999999999</v>
      </c>
      <c r="D12" s="10"/>
      <c r="K12" s="7" t="s">
        <v>70</v>
      </c>
      <c r="L12" s="10">
        <v>0.151</v>
      </c>
      <c r="T12" s="7" t="s">
        <v>77</v>
      </c>
      <c r="U12" s="10">
        <v>0.14599999999999999</v>
      </c>
    </row>
    <row r="13" spans="2:21" x14ac:dyDescent="0.25">
      <c r="B13" s="7" t="s">
        <v>32</v>
      </c>
      <c r="C13" s="10">
        <v>0.33800000000000002</v>
      </c>
      <c r="D13" s="10"/>
      <c r="K13" s="7" t="s">
        <v>59</v>
      </c>
      <c r="L13" s="10">
        <v>0.14799999999999999</v>
      </c>
      <c r="T13" s="7" t="s">
        <v>109</v>
      </c>
      <c r="U13" s="10">
        <v>0.14399999999999999</v>
      </c>
    </row>
    <row r="14" spans="2:21" x14ac:dyDescent="0.25">
      <c r="B14" s="7" t="s">
        <v>58</v>
      </c>
      <c r="C14" s="10">
        <v>0.36499999999999999</v>
      </c>
      <c r="D14" s="10"/>
      <c r="K14" s="7" t="s">
        <v>77</v>
      </c>
      <c r="L14" s="10">
        <v>0.14599999999999999</v>
      </c>
      <c r="T14" s="7" t="s">
        <v>84</v>
      </c>
      <c r="U14" s="10">
        <v>0.14099999999999999</v>
      </c>
    </row>
    <row r="15" spans="2:21" x14ac:dyDescent="0.25">
      <c r="B15" s="7" t="s">
        <v>3101</v>
      </c>
      <c r="C15" s="10">
        <v>1</v>
      </c>
      <c r="D15" s="10"/>
      <c r="K15" s="7" t="s">
        <v>109</v>
      </c>
      <c r="L15" s="10">
        <v>0.14399999999999999</v>
      </c>
      <c r="T15" s="7" t="s">
        <v>33</v>
      </c>
      <c r="U15" s="10">
        <v>0.11700000000000001</v>
      </c>
    </row>
    <row r="16" spans="2:21" x14ac:dyDescent="0.25">
      <c r="K16" s="7" t="s">
        <v>84</v>
      </c>
      <c r="L16" s="10">
        <v>0.14099999999999999</v>
      </c>
    </row>
    <row r="17" spans="2:12" x14ac:dyDescent="0.25">
      <c r="K17" s="7" t="s">
        <v>33</v>
      </c>
      <c r="L17" s="10">
        <v>0.11700000000000001</v>
      </c>
    </row>
    <row r="18" spans="2:12" x14ac:dyDescent="0.25">
      <c r="K18" s="7" t="s">
        <v>3101</v>
      </c>
      <c r="L18" s="10">
        <v>1</v>
      </c>
    </row>
    <row r="25" spans="2:12" x14ac:dyDescent="0.25">
      <c r="K25" s="6" t="s">
        <v>3100</v>
      </c>
      <c r="L25" t="s">
        <v>3102</v>
      </c>
    </row>
    <row r="26" spans="2:12" x14ac:dyDescent="0.25">
      <c r="B26" s="6" t="s">
        <v>3100</v>
      </c>
      <c r="C26" t="s">
        <v>3102</v>
      </c>
      <c r="K26" s="7" t="s">
        <v>61</v>
      </c>
      <c r="L26" s="10">
        <v>0.36</v>
      </c>
    </row>
    <row r="27" spans="2:12" x14ac:dyDescent="0.25">
      <c r="B27" s="7" t="s">
        <v>34</v>
      </c>
      <c r="C27" s="10">
        <v>0.65600000000000003</v>
      </c>
      <c r="K27" s="7" t="s">
        <v>36</v>
      </c>
      <c r="L27" s="10">
        <v>0.35</v>
      </c>
    </row>
    <row r="28" spans="2:12" x14ac:dyDescent="0.25">
      <c r="B28" s="7" t="s">
        <v>90</v>
      </c>
      <c r="C28" s="10">
        <v>0.34399999999999997</v>
      </c>
      <c r="K28" s="7" t="s">
        <v>72</v>
      </c>
      <c r="L28" s="10">
        <v>0.28999999999999998</v>
      </c>
    </row>
    <row r="29" spans="2:12" x14ac:dyDescent="0.25">
      <c r="B29" s="7" t="s">
        <v>3101</v>
      </c>
      <c r="C29" s="10">
        <v>1</v>
      </c>
      <c r="K29" s="7" t="s">
        <v>3101</v>
      </c>
      <c r="L29" s="10">
        <v>1</v>
      </c>
    </row>
    <row r="39" spans="2:27" x14ac:dyDescent="0.25">
      <c r="B39" s="6" t="s">
        <v>3100</v>
      </c>
      <c r="C39" t="s">
        <v>3102</v>
      </c>
    </row>
    <row r="40" spans="2:27" x14ac:dyDescent="0.25">
      <c r="B40" s="7" t="s">
        <v>73</v>
      </c>
      <c r="C40" s="10">
        <v>0.34499999999999997</v>
      </c>
      <c r="K40" s="6" t="s">
        <v>3100</v>
      </c>
      <c r="L40" t="s">
        <v>3102</v>
      </c>
    </row>
    <row r="41" spans="2:27" x14ac:dyDescent="0.25">
      <c r="B41" s="7" t="s">
        <v>37</v>
      </c>
      <c r="C41" s="10">
        <v>0.32900000000000001</v>
      </c>
      <c r="K41" s="7" t="s">
        <v>62</v>
      </c>
      <c r="L41" s="10">
        <v>0.13300000000000001</v>
      </c>
      <c r="AA41" s="10"/>
    </row>
    <row r="42" spans="2:27" x14ac:dyDescent="0.25">
      <c r="B42" s="7" t="s">
        <v>79</v>
      </c>
      <c r="C42" s="10">
        <v>0.32600000000000001</v>
      </c>
      <c r="K42" s="7" t="s">
        <v>86</v>
      </c>
      <c r="L42" s="10">
        <v>0.14799999999999999</v>
      </c>
      <c r="AA42" s="10"/>
    </row>
    <row r="43" spans="2:27" x14ac:dyDescent="0.25">
      <c r="B43" s="7" t="s">
        <v>3101</v>
      </c>
      <c r="C43" s="10">
        <v>1</v>
      </c>
      <c r="K43" s="7" t="s">
        <v>80</v>
      </c>
      <c r="L43" s="10">
        <v>0.11700000000000001</v>
      </c>
      <c r="AA43" s="10"/>
    </row>
    <row r="44" spans="2:27" x14ac:dyDescent="0.25">
      <c r="K44" s="7" t="s">
        <v>51</v>
      </c>
      <c r="L44" s="10">
        <v>0.157</v>
      </c>
      <c r="AA44" s="10"/>
    </row>
    <row r="45" spans="2:27" x14ac:dyDescent="0.25">
      <c r="K45" s="7" t="s">
        <v>118</v>
      </c>
      <c r="L45" s="10">
        <v>0.153</v>
      </c>
      <c r="AA45" s="10"/>
    </row>
    <row r="46" spans="2:27" x14ac:dyDescent="0.25">
      <c r="K46" s="7" t="s">
        <v>92</v>
      </c>
      <c r="L46" s="10">
        <v>0.124</v>
      </c>
      <c r="AA46" s="10"/>
    </row>
    <row r="47" spans="2:27" x14ac:dyDescent="0.25">
      <c r="K47" s="7" t="s">
        <v>38</v>
      </c>
      <c r="L47" s="10">
        <v>0.16800000000000001</v>
      </c>
      <c r="AA47" s="10"/>
    </row>
    <row r="48" spans="2:27" x14ac:dyDescent="0.25">
      <c r="K48" s="7" t="s">
        <v>3101</v>
      </c>
      <c r="L48" s="10">
        <v>1</v>
      </c>
    </row>
    <row r="55" spans="2:20" x14ac:dyDescent="0.25">
      <c r="B55" s="6" t="s">
        <v>3100</v>
      </c>
      <c r="C55" t="s">
        <v>3102</v>
      </c>
    </row>
    <row r="56" spans="2:20" x14ac:dyDescent="0.25">
      <c r="B56" s="7" t="s">
        <v>63</v>
      </c>
      <c r="C56" s="10">
        <v>0.36615384615384616</v>
      </c>
      <c r="K56" s="6" t="s">
        <v>3100</v>
      </c>
      <c r="L56" t="s">
        <v>3102</v>
      </c>
      <c r="T56" t="s">
        <v>3105</v>
      </c>
    </row>
    <row r="57" spans="2:20" x14ac:dyDescent="0.25">
      <c r="B57" s="7" t="s">
        <v>74</v>
      </c>
      <c r="C57" s="10">
        <v>0.3446153846153846</v>
      </c>
      <c r="K57" s="7" t="s">
        <v>40</v>
      </c>
      <c r="L57" s="10">
        <v>0.44</v>
      </c>
      <c r="T57" t="s">
        <v>3106</v>
      </c>
    </row>
    <row r="58" spans="2:20" x14ac:dyDescent="0.25">
      <c r="B58" s="7" t="s">
        <v>102</v>
      </c>
      <c r="C58" s="10">
        <v>0.28923076923076924</v>
      </c>
      <c r="K58" s="7" t="s">
        <v>52</v>
      </c>
      <c r="L58" s="10">
        <v>0.28199999999999997</v>
      </c>
      <c r="T58" t="s">
        <v>3107</v>
      </c>
    </row>
    <row r="59" spans="2:20" x14ac:dyDescent="0.25">
      <c r="B59" s="7" t="s">
        <v>3101</v>
      </c>
      <c r="C59" s="10">
        <v>1</v>
      </c>
      <c r="K59" s="7" t="s">
        <v>64</v>
      </c>
      <c r="L59" s="10">
        <v>0.27800000000000002</v>
      </c>
    </row>
    <row r="60" spans="2:20" x14ac:dyDescent="0.25">
      <c r="K60" s="7" t="s">
        <v>3101</v>
      </c>
      <c r="L60" s="10">
        <v>1</v>
      </c>
    </row>
    <row r="70" spans="2:12" x14ac:dyDescent="0.25">
      <c r="K70" s="6" t="s">
        <v>3100</v>
      </c>
      <c r="L70" t="s">
        <v>3102</v>
      </c>
    </row>
    <row r="71" spans="2:12" x14ac:dyDescent="0.25">
      <c r="B71" s="6" t="s">
        <v>3100</v>
      </c>
      <c r="C71" t="s">
        <v>3102</v>
      </c>
      <c r="K71" s="7" t="s">
        <v>87</v>
      </c>
      <c r="L71" s="10">
        <v>0.49199999999999999</v>
      </c>
    </row>
    <row r="72" spans="2:12" x14ac:dyDescent="0.25">
      <c r="B72" s="7" t="s">
        <v>119</v>
      </c>
      <c r="C72" s="10">
        <v>0.28055555555555556</v>
      </c>
      <c r="K72" s="7" t="s">
        <v>41</v>
      </c>
      <c r="L72" s="10">
        <v>0.50800000000000001</v>
      </c>
    </row>
    <row r="73" spans="2:12" x14ac:dyDescent="0.25">
      <c r="B73" s="7" t="s">
        <v>228</v>
      </c>
      <c r="C73" s="10">
        <v>0.24722222222222223</v>
      </c>
      <c r="K73" s="7" t="s">
        <v>3101</v>
      </c>
      <c r="L73" s="10">
        <v>1</v>
      </c>
    </row>
    <row r="74" spans="2:12" x14ac:dyDescent="0.25">
      <c r="B74" s="7" t="s">
        <v>65</v>
      </c>
      <c r="C74" s="10">
        <v>0.24166666666666667</v>
      </c>
    </row>
    <row r="75" spans="2:12" x14ac:dyDescent="0.25">
      <c r="B75" s="7" t="s">
        <v>129</v>
      </c>
      <c r="C75" s="10">
        <v>0.23055555555555557</v>
      </c>
    </row>
    <row r="76" spans="2:12" x14ac:dyDescent="0.25">
      <c r="B76" s="7" t="s">
        <v>3101</v>
      </c>
      <c r="C76" s="10">
        <v>1</v>
      </c>
    </row>
    <row r="78" spans="2:12" x14ac:dyDescent="0.25">
      <c r="B78" s="7" t="s">
        <v>3108</v>
      </c>
    </row>
    <row r="87" spans="2:12" x14ac:dyDescent="0.25">
      <c r="B87" s="6" t="s">
        <v>3100</v>
      </c>
      <c r="C87" t="s">
        <v>3102</v>
      </c>
      <c r="K87" s="6" t="s">
        <v>3100</v>
      </c>
      <c r="L87" t="s">
        <v>3102</v>
      </c>
    </row>
    <row r="88" spans="2:12" x14ac:dyDescent="0.25">
      <c r="B88" s="7" t="s">
        <v>53</v>
      </c>
      <c r="C88" s="10">
        <v>0.35099999999999998</v>
      </c>
      <c r="K88" s="7" t="s">
        <v>54</v>
      </c>
      <c r="L88" s="10">
        <v>0.46899999999999997</v>
      </c>
    </row>
    <row r="89" spans="2:12" x14ac:dyDescent="0.25">
      <c r="B89" s="7" t="s">
        <v>81</v>
      </c>
      <c r="C89" s="10">
        <v>0.33700000000000002</v>
      </c>
      <c r="K89" s="7" t="s">
        <v>43</v>
      </c>
      <c r="L89" s="10">
        <v>0.17299999999999999</v>
      </c>
    </row>
    <row r="90" spans="2:12" x14ac:dyDescent="0.25">
      <c r="B90" s="7" t="s">
        <v>42</v>
      </c>
      <c r="C90" s="10">
        <v>0.312</v>
      </c>
      <c r="K90" s="7" t="s">
        <v>103</v>
      </c>
      <c r="L90" s="10">
        <v>0.35799999999999998</v>
      </c>
    </row>
    <row r="91" spans="2:12" x14ac:dyDescent="0.25">
      <c r="B91" s="7" t="s">
        <v>3101</v>
      </c>
      <c r="C91" s="10">
        <v>1</v>
      </c>
      <c r="K91" s="7" t="s">
        <v>3101</v>
      </c>
      <c r="L91" s="10">
        <v>1</v>
      </c>
    </row>
    <row r="102" spans="2:12" x14ac:dyDescent="0.25">
      <c r="K102" s="6" t="s">
        <v>3100</v>
      </c>
      <c r="L102" t="s">
        <v>3102</v>
      </c>
    </row>
    <row r="103" spans="2:12" x14ac:dyDescent="0.25">
      <c r="B103" s="6" t="s">
        <v>3100</v>
      </c>
      <c r="C103" t="s">
        <v>3102</v>
      </c>
      <c r="K103" s="7" t="s">
        <v>87</v>
      </c>
      <c r="L103" s="10">
        <v>0.50600000000000001</v>
      </c>
    </row>
    <row r="104" spans="2:12" x14ac:dyDescent="0.25">
      <c r="B104" s="7" t="s">
        <v>55</v>
      </c>
      <c r="C104" s="10">
        <v>0.505</v>
      </c>
      <c r="K104" s="7" t="s">
        <v>41</v>
      </c>
      <c r="L104" s="10">
        <v>0.49399999999999999</v>
      </c>
    </row>
    <row r="105" spans="2:12" x14ac:dyDescent="0.25">
      <c r="B105" s="7" t="s">
        <v>44</v>
      </c>
      <c r="C105" s="10">
        <v>0.495</v>
      </c>
      <c r="K105" s="7" t="s">
        <v>3101</v>
      </c>
      <c r="L105" s="10">
        <v>1</v>
      </c>
    </row>
    <row r="106" spans="2:12" x14ac:dyDescent="0.25">
      <c r="B106" s="7" t="s">
        <v>3101</v>
      </c>
      <c r="C106" s="10">
        <v>1</v>
      </c>
    </row>
    <row r="118" spans="2:12" x14ac:dyDescent="0.25">
      <c r="B118" s="6" t="s">
        <v>3100</v>
      </c>
      <c r="C118" t="s">
        <v>3102</v>
      </c>
      <c r="K118" s="6" t="s">
        <v>3100</v>
      </c>
      <c r="L118" t="s">
        <v>3102</v>
      </c>
    </row>
    <row r="119" spans="2:12" x14ac:dyDescent="0.25">
      <c r="B119" s="7" t="s">
        <v>66</v>
      </c>
      <c r="C119" s="10">
        <v>0.23499999999999999</v>
      </c>
      <c r="K119" s="7" t="s">
        <v>46</v>
      </c>
      <c r="L119" s="10">
        <v>0.20200000000000001</v>
      </c>
    </row>
    <row r="120" spans="2:12" x14ac:dyDescent="0.25">
      <c r="B120" s="7" t="s">
        <v>114</v>
      </c>
      <c r="C120" s="10">
        <v>0.21299999999999999</v>
      </c>
      <c r="K120" s="7" t="s">
        <v>145</v>
      </c>
      <c r="L120" s="10">
        <v>0.32500000000000001</v>
      </c>
    </row>
    <row r="121" spans="2:12" x14ac:dyDescent="0.25">
      <c r="B121" s="7" t="s">
        <v>98</v>
      </c>
      <c r="C121" s="10">
        <v>0.184</v>
      </c>
      <c r="K121" s="7" t="s">
        <v>67</v>
      </c>
      <c r="L121" s="10">
        <v>0.26500000000000001</v>
      </c>
    </row>
    <row r="122" spans="2:12" x14ac:dyDescent="0.25">
      <c r="B122" s="7" t="s">
        <v>45</v>
      </c>
      <c r="C122" s="10">
        <v>0.17699999999999999</v>
      </c>
      <c r="K122" s="7" t="s">
        <v>93</v>
      </c>
      <c r="L122" s="10">
        <v>0.20799999999999999</v>
      </c>
    </row>
    <row r="123" spans="2:12" x14ac:dyDescent="0.25">
      <c r="B123" s="7" t="s">
        <v>164</v>
      </c>
      <c r="C123" s="10">
        <v>0.112</v>
      </c>
      <c r="K123" s="7" t="s">
        <v>3101</v>
      </c>
      <c r="L123" s="10">
        <v>1</v>
      </c>
    </row>
    <row r="124" spans="2:12" x14ac:dyDescent="0.25">
      <c r="B124" s="7"/>
      <c r="C124" s="10">
        <v>7.9000000000000001E-2</v>
      </c>
    </row>
    <row r="125" spans="2:12" x14ac:dyDescent="0.25">
      <c r="B125" s="7" t="s">
        <v>3101</v>
      </c>
      <c r="C125" s="10">
        <v>1</v>
      </c>
    </row>
  </sheetData>
  <pageMargins left="0.7" right="0.7" top="0.75" bottom="0.75" header="0.3" footer="0.3"/>
  <drawing r:id="rId1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EFF7-8841-4880-A665-547822643A75}">
  <dimension ref="B4:C33"/>
  <sheetViews>
    <sheetView showGridLines="0" workbookViewId="0">
      <selection activeCell="D35" sqref="D35"/>
    </sheetView>
  </sheetViews>
  <sheetFormatPr baseColWidth="10" defaultRowHeight="15" x14ac:dyDescent="0.25"/>
  <cols>
    <col min="2" max="2" width="17.85546875" bestFit="1" customWidth="1"/>
    <col min="3" max="3" width="20.5703125" bestFit="1" customWidth="1"/>
  </cols>
  <sheetData>
    <row r="4" spans="2:3" x14ac:dyDescent="0.25">
      <c r="B4" s="6" t="s">
        <v>3100</v>
      </c>
      <c r="C4" t="s">
        <v>3102</v>
      </c>
    </row>
    <row r="5" spans="2:3" x14ac:dyDescent="0.25">
      <c r="B5" s="7" t="s">
        <v>3110</v>
      </c>
      <c r="C5" s="10">
        <v>8.1000000000000003E-2</v>
      </c>
    </row>
    <row r="6" spans="2:3" x14ac:dyDescent="0.25">
      <c r="B6" s="7" t="s">
        <v>3111</v>
      </c>
      <c r="C6" s="10">
        <v>0.22600000000000001</v>
      </c>
    </row>
    <row r="7" spans="2:3" x14ac:dyDescent="0.25">
      <c r="B7" s="7" t="s">
        <v>3112</v>
      </c>
      <c r="C7" s="10">
        <v>0.14499999999999999</v>
      </c>
    </row>
    <row r="8" spans="2:3" x14ac:dyDescent="0.25">
      <c r="B8" s="7" t="s">
        <v>3113</v>
      </c>
      <c r="C8" s="10">
        <v>0.13100000000000001</v>
      </c>
    </row>
    <row r="9" spans="2:3" x14ac:dyDescent="0.25">
      <c r="B9" s="7" t="s">
        <v>3114</v>
      </c>
      <c r="C9" s="10">
        <v>0.09</v>
      </c>
    </row>
    <row r="10" spans="2:3" x14ac:dyDescent="0.25">
      <c r="B10" s="7" t="s">
        <v>3115</v>
      </c>
      <c r="C10" s="10">
        <v>8.1000000000000003E-2</v>
      </c>
    </row>
    <row r="11" spans="2:3" x14ac:dyDescent="0.25">
      <c r="B11" s="7" t="s">
        <v>3116</v>
      </c>
      <c r="C11" s="10">
        <v>7.5999999999999998E-2</v>
      </c>
    </row>
    <row r="12" spans="2:3" x14ac:dyDescent="0.25">
      <c r="B12" s="7" t="s">
        <v>3117</v>
      </c>
      <c r="C12" s="10">
        <v>7.0999999999999994E-2</v>
      </c>
    </row>
    <row r="13" spans="2:3" x14ac:dyDescent="0.25">
      <c r="B13" s="7" t="s">
        <v>3118</v>
      </c>
      <c r="C13" s="10">
        <v>3.1E-2</v>
      </c>
    </row>
    <row r="14" spans="2:3" x14ac:dyDescent="0.25">
      <c r="B14" s="7" t="s">
        <v>3119</v>
      </c>
      <c r="C14" s="10">
        <v>0.04</v>
      </c>
    </row>
    <row r="15" spans="2:3" x14ac:dyDescent="0.25">
      <c r="B15" s="7" t="s">
        <v>3120</v>
      </c>
      <c r="C15" s="10">
        <v>1.9E-2</v>
      </c>
    </row>
    <row r="16" spans="2:3" x14ac:dyDescent="0.25">
      <c r="B16" s="7" t="s">
        <v>3121</v>
      </c>
      <c r="C16" s="10">
        <v>8.9999999999999993E-3</v>
      </c>
    </row>
    <row r="17" spans="2:3" x14ac:dyDescent="0.25">
      <c r="B17" s="7" t="s">
        <v>3101</v>
      </c>
      <c r="C17" s="10">
        <v>1</v>
      </c>
    </row>
    <row r="21" spans="2:3" x14ac:dyDescent="0.25">
      <c r="B21" s="6" t="s">
        <v>3100</v>
      </c>
      <c r="C21" t="s">
        <v>3102</v>
      </c>
    </row>
    <row r="22" spans="2:3" x14ac:dyDescent="0.25">
      <c r="B22" s="7" t="s">
        <v>3111</v>
      </c>
      <c r="C22" s="10">
        <v>2.7E-2</v>
      </c>
    </row>
    <row r="23" spans="2:3" x14ac:dyDescent="0.25">
      <c r="B23" s="7" t="s">
        <v>3112</v>
      </c>
      <c r="C23" s="10">
        <v>2.5999999999999999E-2</v>
      </c>
    </row>
    <row r="24" spans="2:3" x14ac:dyDescent="0.25">
      <c r="B24" s="7" t="s">
        <v>3113</v>
      </c>
      <c r="C24" s="10">
        <v>6.2E-2</v>
      </c>
    </row>
    <row r="25" spans="2:3" x14ac:dyDescent="0.25">
      <c r="B25" s="7" t="s">
        <v>3114</v>
      </c>
      <c r="C25" s="10">
        <v>5.2999999999999999E-2</v>
      </c>
    </row>
    <row r="26" spans="2:3" x14ac:dyDescent="0.25">
      <c r="B26" s="7" t="s">
        <v>3115</v>
      </c>
      <c r="C26" s="10">
        <v>8.1000000000000003E-2</v>
      </c>
    </row>
    <row r="27" spans="2:3" x14ac:dyDescent="0.25">
      <c r="B27" s="7" t="s">
        <v>3116</v>
      </c>
      <c r="C27" s="10">
        <v>0.105</v>
      </c>
    </row>
    <row r="28" spans="2:3" x14ac:dyDescent="0.25">
      <c r="B28" s="7" t="s">
        <v>3117</v>
      </c>
      <c r="C28" s="10">
        <v>0.112</v>
      </c>
    </row>
    <row r="29" spans="2:3" x14ac:dyDescent="0.25">
      <c r="B29" s="7" t="s">
        <v>3118</v>
      </c>
      <c r="C29" s="10">
        <v>0.108</v>
      </c>
    </row>
    <row r="30" spans="2:3" x14ac:dyDescent="0.25">
      <c r="B30" s="7" t="s">
        <v>3119</v>
      </c>
      <c r="C30" s="10">
        <v>0.109</v>
      </c>
    </row>
    <row r="31" spans="2:3" x14ac:dyDescent="0.25">
      <c r="B31" s="7" t="s">
        <v>3120</v>
      </c>
      <c r="C31" s="10">
        <v>0.153</v>
      </c>
    </row>
    <row r="32" spans="2:3" x14ac:dyDescent="0.25">
      <c r="B32" s="7" t="s">
        <v>3121</v>
      </c>
      <c r="C32" s="10">
        <v>0.16400000000000001</v>
      </c>
    </row>
    <row r="33" spans="2:3" x14ac:dyDescent="0.25">
      <c r="B33" s="7" t="s">
        <v>3101</v>
      </c>
      <c r="C33" s="10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81147-070F-4A55-BA39-0A313DA2B911}">
  <dimension ref="B5:P170"/>
  <sheetViews>
    <sheetView showGridLines="0" topLeftCell="A19" workbookViewId="0">
      <selection activeCell="C7" sqref="C7"/>
    </sheetView>
  </sheetViews>
  <sheetFormatPr baseColWidth="10" defaultRowHeight="15" x14ac:dyDescent="0.25"/>
  <cols>
    <col min="2" max="2" width="21" bestFit="1" customWidth="1"/>
    <col min="3" max="3" width="22.85546875" bestFit="1" customWidth="1"/>
    <col min="4" max="4" width="10.28515625" bestFit="1" customWidth="1"/>
    <col min="5" max="5" width="12.5703125" bestFit="1" customWidth="1"/>
    <col min="6" max="6" width="26" bestFit="1" customWidth="1"/>
    <col min="7" max="7" width="33" bestFit="1" customWidth="1"/>
    <col min="8" max="8" width="27.85546875" bestFit="1" customWidth="1"/>
    <col min="13" max="13" width="21" bestFit="1" customWidth="1"/>
    <col min="14" max="14" width="22.85546875" bestFit="1" customWidth="1"/>
    <col min="15" max="15" width="10.28515625" bestFit="1" customWidth="1"/>
    <col min="16" max="16" width="12.5703125" bestFit="1" customWidth="1"/>
  </cols>
  <sheetData>
    <row r="5" spans="2:3" x14ac:dyDescent="0.25">
      <c r="B5" s="6" t="s">
        <v>3100</v>
      </c>
      <c r="C5" t="s">
        <v>3122</v>
      </c>
    </row>
    <row r="6" spans="2:3" x14ac:dyDescent="0.25">
      <c r="B6" s="7" t="s">
        <v>87</v>
      </c>
      <c r="C6" s="10">
        <v>0.50600000000000001</v>
      </c>
    </row>
    <row r="7" spans="2:3" x14ac:dyDescent="0.25">
      <c r="B7" s="7" t="s">
        <v>41</v>
      </c>
      <c r="C7" s="10">
        <v>0.49399999999999999</v>
      </c>
    </row>
    <row r="8" spans="2:3" x14ac:dyDescent="0.25">
      <c r="B8" s="7" t="s">
        <v>3101</v>
      </c>
      <c r="C8" s="10">
        <v>1</v>
      </c>
    </row>
    <row r="20" spans="2:5" x14ac:dyDescent="0.25">
      <c r="B20" s="6" t="s">
        <v>3122</v>
      </c>
      <c r="C20" s="6" t="s">
        <v>3123</v>
      </c>
    </row>
    <row r="21" spans="2:5" x14ac:dyDescent="0.25">
      <c r="B21" s="6" t="s">
        <v>3100</v>
      </c>
      <c r="C21" t="s">
        <v>87</v>
      </c>
      <c r="D21" t="s">
        <v>41</v>
      </c>
      <c r="E21" t="s">
        <v>3101</v>
      </c>
    </row>
    <row r="22" spans="2:5" x14ac:dyDescent="0.25">
      <c r="B22" s="7" t="s">
        <v>3124</v>
      </c>
      <c r="C22" s="10">
        <v>0.17193675889328064</v>
      </c>
      <c r="D22" s="10">
        <v>0.26315789473684209</v>
      </c>
      <c r="E22" s="10">
        <v>0.217</v>
      </c>
    </row>
    <row r="23" spans="2:5" x14ac:dyDescent="0.25">
      <c r="B23" s="7" t="s">
        <v>3125</v>
      </c>
      <c r="C23" s="10">
        <v>0.19565217391304349</v>
      </c>
      <c r="D23" s="10">
        <v>0.2145748987854251</v>
      </c>
      <c r="E23" s="10">
        <v>0.20499999999999999</v>
      </c>
    </row>
    <row r="24" spans="2:5" x14ac:dyDescent="0.25">
      <c r="B24" s="7" t="s">
        <v>3126</v>
      </c>
      <c r="C24" s="10">
        <v>0.21739130434782608</v>
      </c>
      <c r="D24" s="10">
        <v>0.20040485829959515</v>
      </c>
      <c r="E24" s="10">
        <v>0.20899999999999999</v>
      </c>
    </row>
    <row r="25" spans="2:5" x14ac:dyDescent="0.25">
      <c r="B25" s="7" t="s">
        <v>3127</v>
      </c>
      <c r="C25" s="10">
        <v>0.24703557312252963</v>
      </c>
      <c r="D25" s="10">
        <v>0.18421052631578946</v>
      </c>
      <c r="E25" s="10">
        <v>0.216</v>
      </c>
    </row>
    <row r="26" spans="2:5" x14ac:dyDescent="0.25">
      <c r="B26" s="7" t="s">
        <v>3128</v>
      </c>
      <c r="C26" s="10">
        <v>0.16798418972332016</v>
      </c>
      <c r="D26" s="10">
        <v>0.13765182186234817</v>
      </c>
      <c r="E26" s="10">
        <v>0.153</v>
      </c>
    </row>
    <row r="27" spans="2:5" x14ac:dyDescent="0.25">
      <c r="B27" s="7" t="s">
        <v>3101</v>
      </c>
      <c r="C27" s="10">
        <v>1</v>
      </c>
      <c r="D27" s="10">
        <v>1</v>
      </c>
      <c r="E27" s="10">
        <v>1</v>
      </c>
    </row>
    <row r="36" spans="2:16" x14ac:dyDescent="0.25">
      <c r="B36" s="6" t="s">
        <v>3122</v>
      </c>
      <c r="C36" s="6" t="s">
        <v>3123</v>
      </c>
    </row>
    <row r="37" spans="2:16" x14ac:dyDescent="0.25">
      <c r="B37" s="6" t="s">
        <v>3100</v>
      </c>
      <c r="C37" t="s">
        <v>87</v>
      </c>
      <c r="D37" t="s">
        <v>41</v>
      </c>
      <c r="E37" t="s">
        <v>3101</v>
      </c>
      <c r="M37" s="6" t="s">
        <v>3122</v>
      </c>
      <c r="N37" s="6" t="s">
        <v>3123</v>
      </c>
    </row>
    <row r="38" spans="2:16" x14ac:dyDescent="0.25">
      <c r="B38" s="7" t="s">
        <v>3129</v>
      </c>
      <c r="C38" s="10">
        <v>0.27075098814229248</v>
      </c>
      <c r="D38" s="10">
        <v>0.24089068825910931</v>
      </c>
      <c r="E38" s="10">
        <v>0.25600000000000001</v>
      </c>
      <c r="M38" s="6" t="s">
        <v>3100</v>
      </c>
      <c r="N38" t="s">
        <v>87</v>
      </c>
      <c r="O38" t="s">
        <v>41</v>
      </c>
      <c r="P38" t="s">
        <v>3101</v>
      </c>
    </row>
    <row r="39" spans="2:16" x14ac:dyDescent="0.25">
      <c r="B39" s="7" t="s">
        <v>3130</v>
      </c>
      <c r="C39" s="10">
        <v>0.2391304347826087</v>
      </c>
      <c r="D39" s="10">
        <v>0.2125506072874494</v>
      </c>
      <c r="E39" s="10">
        <v>0.22600000000000001</v>
      </c>
      <c r="M39" s="7" t="s">
        <v>3129</v>
      </c>
      <c r="N39" s="10">
        <v>0.53515625</v>
      </c>
      <c r="O39" s="10">
        <v>0.46484375</v>
      </c>
      <c r="P39" s="10">
        <v>1</v>
      </c>
    </row>
    <row r="40" spans="2:16" x14ac:dyDescent="0.25">
      <c r="B40" s="7" t="s">
        <v>3131</v>
      </c>
      <c r="C40" s="10">
        <v>0.17193675889328064</v>
      </c>
      <c r="D40" s="10">
        <v>0.17004048582995951</v>
      </c>
      <c r="E40" s="10">
        <v>0.17100000000000001</v>
      </c>
      <c r="M40" s="7" t="s">
        <v>3130</v>
      </c>
      <c r="N40" s="10">
        <v>0.53539823008849563</v>
      </c>
      <c r="O40" s="10">
        <v>0.46460176991150443</v>
      </c>
      <c r="P40" s="10">
        <v>1</v>
      </c>
    </row>
    <row r="41" spans="2:16" x14ac:dyDescent="0.25">
      <c r="B41" s="7" t="s">
        <v>3132</v>
      </c>
      <c r="C41" s="10">
        <v>0.10869565217391304</v>
      </c>
      <c r="D41" s="10">
        <v>0.15587044534412955</v>
      </c>
      <c r="E41" s="10">
        <v>0.13200000000000001</v>
      </c>
      <c r="M41" s="7" t="s">
        <v>3131</v>
      </c>
      <c r="N41" s="10">
        <v>0.50877192982456143</v>
      </c>
      <c r="O41" s="10">
        <v>0.49122807017543857</v>
      </c>
      <c r="P41" s="10">
        <v>1</v>
      </c>
    </row>
    <row r="42" spans="2:16" x14ac:dyDescent="0.25">
      <c r="B42" s="7" t="s">
        <v>3133</v>
      </c>
      <c r="C42" s="10">
        <v>9.8814229249011856E-2</v>
      </c>
      <c r="D42" s="10">
        <v>0.10931174089068826</v>
      </c>
      <c r="E42" s="10">
        <v>0.104</v>
      </c>
      <c r="M42" s="7" t="s">
        <v>3132</v>
      </c>
      <c r="N42" s="10">
        <v>0.41666666666666669</v>
      </c>
      <c r="O42" s="10">
        <v>0.58333333333333337</v>
      </c>
      <c r="P42" s="10">
        <v>1</v>
      </c>
    </row>
    <row r="43" spans="2:16" x14ac:dyDescent="0.25">
      <c r="B43" s="7" t="s">
        <v>3134</v>
      </c>
      <c r="C43" s="10">
        <v>8.4980237154150193E-2</v>
      </c>
      <c r="D43" s="10">
        <v>6.8825910931174086E-2</v>
      </c>
      <c r="E43" s="10">
        <v>7.6999999999999999E-2</v>
      </c>
      <c r="M43" s="7" t="s">
        <v>3133</v>
      </c>
      <c r="N43" s="10">
        <v>0.48076923076923078</v>
      </c>
      <c r="O43" s="10">
        <v>0.51923076923076927</v>
      </c>
      <c r="P43" s="10">
        <v>1</v>
      </c>
    </row>
    <row r="44" spans="2:16" x14ac:dyDescent="0.25">
      <c r="B44" s="7" t="s">
        <v>3135</v>
      </c>
      <c r="C44" s="10">
        <v>2.5691699604743084E-2</v>
      </c>
      <c r="D44" s="10">
        <v>3.8461538461538464E-2</v>
      </c>
      <c r="E44" s="10">
        <v>3.2000000000000001E-2</v>
      </c>
      <c r="M44" s="7" t="s">
        <v>3134</v>
      </c>
      <c r="N44" s="10">
        <v>0.55844155844155841</v>
      </c>
      <c r="O44" s="10">
        <v>0.44155844155844154</v>
      </c>
      <c r="P44" s="10">
        <v>1</v>
      </c>
    </row>
    <row r="45" spans="2:16" x14ac:dyDescent="0.25">
      <c r="B45" s="7" t="s">
        <v>3136</v>
      </c>
      <c r="C45" s="10">
        <v>0</v>
      </c>
      <c r="D45" s="10">
        <v>4.048582995951417E-3</v>
      </c>
      <c r="E45" s="10">
        <v>2E-3</v>
      </c>
      <c r="M45" s="7" t="s">
        <v>3135</v>
      </c>
      <c r="N45" s="10">
        <v>0.40625</v>
      </c>
      <c r="O45" s="10">
        <v>0.59375</v>
      </c>
      <c r="P45" s="10">
        <v>1</v>
      </c>
    </row>
    <row r="46" spans="2:16" x14ac:dyDescent="0.25">
      <c r="B46" s="7" t="s">
        <v>3101</v>
      </c>
      <c r="C46" s="10">
        <v>1</v>
      </c>
      <c r="D46" s="10">
        <v>1</v>
      </c>
      <c r="E46" s="10">
        <v>1</v>
      </c>
      <c r="M46" s="7" t="s">
        <v>3136</v>
      </c>
      <c r="N46" s="10">
        <v>0</v>
      </c>
      <c r="O46" s="10">
        <v>1</v>
      </c>
      <c r="P46" s="10">
        <v>1</v>
      </c>
    </row>
    <row r="51" spans="2:16" x14ac:dyDescent="0.25">
      <c r="B51" s="6" t="s">
        <v>3122</v>
      </c>
      <c r="C51" s="6" t="s">
        <v>3123</v>
      </c>
      <c r="M51" s="6" t="s">
        <v>3122</v>
      </c>
      <c r="N51" s="6" t="s">
        <v>3123</v>
      </c>
    </row>
    <row r="52" spans="2:16" x14ac:dyDescent="0.25">
      <c r="B52" s="6" t="s">
        <v>3100</v>
      </c>
      <c r="C52" t="s">
        <v>87</v>
      </c>
      <c r="D52" t="s">
        <v>41</v>
      </c>
      <c r="E52" t="s">
        <v>3101</v>
      </c>
      <c r="M52" s="6" t="s">
        <v>3100</v>
      </c>
      <c r="N52" t="s">
        <v>87</v>
      </c>
      <c r="O52" t="s">
        <v>41</v>
      </c>
      <c r="P52" t="s">
        <v>3101</v>
      </c>
    </row>
    <row r="53" spans="2:16" x14ac:dyDescent="0.25">
      <c r="B53" s="7">
        <v>1</v>
      </c>
      <c r="C53" s="10">
        <v>5.533596837944664E-2</v>
      </c>
      <c r="D53" s="10">
        <v>9.1093117408906882E-2</v>
      </c>
      <c r="E53" s="10">
        <v>7.2999999999999995E-2</v>
      </c>
      <c r="M53" s="7">
        <v>1</v>
      </c>
      <c r="N53" s="10">
        <v>0.38356164383561642</v>
      </c>
      <c r="O53" s="10">
        <v>0.61643835616438358</v>
      </c>
      <c r="P53" s="10">
        <v>1</v>
      </c>
    </row>
    <row r="54" spans="2:16" x14ac:dyDescent="0.25">
      <c r="B54" s="7">
        <v>2</v>
      </c>
      <c r="C54" s="10">
        <v>3.5573122529644272E-2</v>
      </c>
      <c r="D54" s="10">
        <v>9.7165991902834009E-2</v>
      </c>
      <c r="E54" s="10">
        <v>6.6000000000000003E-2</v>
      </c>
      <c r="M54" s="7">
        <v>2</v>
      </c>
      <c r="N54" s="10">
        <v>0.27272727272727271</v>
      </c>
      <c r="O54" s="10">
        <v>0.72727272727272729</v>
      </c>
      <c r="P54" s="10">
        <v>1</v>
      </c>
    </row>
    <row r="55" spans="2:16" x14ac:dyDescent="0.25">
      <c r="B55" s="7">
        <v>3</v>
      </c>
      <c r="C55" s="10">
        <v>7.5098814229249009E-2</v>
      </c>
      <c r="D55" s="10">
        <v>7.4898785425101214E-2</v>
      </c>
      <c r="E55" s="10">
        <v>7.4999999999999997E-2</v>
      </c>
      <c r="M55" s="7">
        <v>3</v>
      </c>
      <c r="N55" s="10">
        <v>0.50666666666666671</v>
      </c>
      <c r="O55" s="10">
        <v>0.49333333333333335</v>
      </c>
      <c r="P55" s="10">
        <v>1</v>
      </c>
    </row>
    <row r="56" spans="2:16" x14ac:dyDescent="0.25">
      <c r="B56" s="7">
        <v>4</v>
      </c>
      <c r="C56" s="10">
        <v>6.9169960474308304E-2</v>
      </c>
      <c r="D56" s="10">
        <v>0.10121457489878542</v>
      </c>
      <c r="E56" s="10">
        <v>8.5000000000000006E-2</v>
      </c>
      <c r="M56" s="7">
        <v>4</v>
      </c>
      <c r="N56" s="10">
        <v>0.41176470588235292</v>
      </c>
      <c r="O56" s="10">
        <v>0.58823529411764708</v>
      </c>
      <c r="P56" s="10">
        <v>1</v>
      </c>
    </row>
    <row r="57" spans="2:16" x14ac:dyDescent="0.25">
      <c r="B57" s="7">
        <v>5</v>
      </c>
      <c r="C57" s="10">
        <v>7.7075098814229248E-2</v>
      </c>
      <c r="D57" s="10">
        <v>6.2753036437246959E-2</v>
      </c>
      <c r="E57" s="10">
        <v>7.0000000000000007E-2</v>
      </c>
      <c r="M57" s="7">
        <v>5</v>
      </c>
      <c r="N57" s="10">
        <v>0.55714285714285716</v>
      </c>
      <c r="O57" s="10">
        <v>0.44285714285714284</v>
      </c>
      <c r="P57" s="10">
        <v>1</v>
      </c>
    </row>
    <row r="58" spans="2:16" x14ac:dyDescent="0.25">
      <c r="B58" s="7">
        <v>6</v>
      </c>
      <c r="C58" s="10">
        <v>6.5217391304347824E-2</v>
      </c>
      <c r="D58" s="10">
        <v>8.5020242914979755E-2</v>
      </c>
      <c r="E58" s="10">
        <v>7.4999999999999997E-2</v>
      </c>
      <c r="M58" s="7">
        <v>6</v>
      </c>
      <c r="N58" s="10">
        <v>0.44</v>
      </c>
      <c r="O58" s="10">
        <v>0.56000000000000005</v>
      </c>
      <c r="P58" s="10">
        <v>1</v>
      </c>
    </row>
    <row r="59" spans="2:16" x14ac:dyDescent="0.25">
      <c r="B59" s="7">
        <v>7</v>
      </c>
      <c r="C59" s="10">
        <v>7.3122529644268769E-2</v>
      </c>
      <c r="D59" s="10">
        <v>8.2995951417004055E-2</v>
      </c>
      <c r="E59" s="10">
        <v>7.8E-2</v>
      </c>
      <c r="M59" s="7">
        <v>7</v>
      </c>
      <c r="N59" s="10">
        <v>0.47435897435897434</v>
      </c>
      <c r="O59" s="10">
        <v>0.52564102564102566</v>
      </c>
      <c r="P59" s="10">
        <v>1</v>
      </c>
    </row>
    <row r="60" spans="2:16" x14ac:dyDescent="0.25">
      <c r="B60" s="7">
        <v>8</v>
      </c>
      <c r="C60" s="10">
        <v>7.7075098814229248E-2</v>
      </c>
      <c r="D60" s="10">
        <v>5.8704453441295545E-2</v>
      </c>
      <c r="E60" s="10">
        <v>6.8000000000000005E-2</v>
      </c>
      <c r="M60" s="7">
        <v>8</v>
      </c>
      <c r="N60" s="10">
        <v>0.57352941176470584</v>
      </c>
      <c r="O60" s="10">
        <v>0.4264705882352941</v>
      </c>
      <c r="P60" s="10">
        <v>1</v>
      </c>
    </row>
    <row r="61" spans="2:16" x14ac:dyDescent="0.25">
      <c r="B61" s="7">
        <v>9</v>
      </c>
      <c r="C61" s="10">
        <v>6.5217391304347824E-2</v>
      </c>
      <c r="D61" s="10">
        <v>5.8704453441295545E-2</v>
      </c>
      <c r="E61" s="10">
        <v>6.2E-2</v>
      </c>
      <c r="M61" s="7">
        <v>9</v>
      </c>
      <c r="N61" s="10">
        <v>0.532258064516129</v>
      </c>
      <c r="O61" s="10">
        <v>0.46774193548387094</v>
      </c>
      <c r="P61" s="10">
        <v>1</v>
      </c>
    </row>
    <row r="62" spans="2:16" x14ac:dyDescent="0.25">
      <c r="B62" s="7">
        <v>10</v>
      </c>
      <c r="C62" s="10">
        <v>7.9051383399209488E-2</v>
      </c>
      <c r="D62" s="10">
        <v>4.4534412955465584E-2</v>
      </c>
      <c r="E62" s="10">
        <v>6.2E-2</v>
      </c>
      <c r="M62" s="7">
        <v>10</v>
      </c>
      <c r="N62" s="10">
        <v>0.64516129032258063</v>
      </c>
      <c r="O62" s="10">
        <v>0.35483870967741937</v>
      </c>
      <c r="P62" s="10">
        <v>1</v>
      </c>
    </row>
    <row r="63" spans="2:16" x14ac:dyDescent="0.25">
      <c r="B63" s="7">
        <v>11</v>
      </c>
      <c r="C63" s="10">
        <v>8.4980237154150193E-2</v>
      </c>
      <c r="D63" s="10">
        <v>6.4777327935222673E-2</v>
      </c>
      <c r="E63" s="10">
        <v>7.4999999999999997E-2</v>
      </c>
      <c r="M63" s="7">
        <v>11</v>
      </c>
      <c r="N63" s="10">
        <v>0.57333333333333336</v>
      </c>
      <c r="O63" s="10">
        <v>0.42666666666666669</v>
      </c>
      <c r="P63" s="10">
        <v>1</v>
      </c>
    </row>
    <row r="64" spans="2:16" x14ac:dyDescent="0.25">
      <c r="B64" s="7">
        <v>12</v>
      </c>
      <c r="C64" s="10">
        <v>8.3003952569169967E-2</v>
      </c>
      <c r="D64" s="10">
        <v>6.4777327935222673E-2</v>
      </c>
      <c r="E64" s="10">
        <v>7.3999999999999996E-2</v>
      </c>
      <c r="M64" s="7">
        <v>12</v>
      </c>
      <c r="N64" s="10">
        <v>0.56756756756756754</v>
      </c>
      <c r="O64" s="10">
        <v>0.43243243243243246</v>
      </c>
      <c r="P64" s="10">
        <v>1</v>
      </c>
    </row>
    <row r="65" spans="2:16" x14ac:dyDescent="0.25">
      <c r="B65" s="7">
        <v>13</v>
      </c>
      <c r="C65" s="10">
        <v>5.533596837944664E-2</v>
      </c>
      <c r="D65" s="10">
        <v>6.0728744939271252E-2</v>
      </c>
      <c r="E65" s="10">
        <v>5.8000000000000003E-2</v>
      </c>
      <c r="M65" s="7">
        <v>13</v>
      </c>
      <c r="N65" s="10">
        <v>0.48275862068965519</v>
      </c>
      <c r="O65" s="10">
        <v>0.51724137931034486</v>
      </c>
      <c r="P65" s="10">
        <v>1</v>
      </c>
    </row>
    <row r="66" spans="2:16" x14ac:dyDescent="0.25">
      <c r="B66" s="7">
        <v>14</v>
      </c>
      <c r="C66" s="10">
        <v>0.10474308300395258</v>
      </c>
      <c r="D66" s="10">
        <v>5.2631578947368418E-2</v>
      </c>
      <c r="E66" s="10">
        <v>7.9000000000000001E-2</v>
      </c>
      <c r="M66" s="7">
        <v>14</v>
      </c>
      <c r="N66" s="10">
        <v>0.67088607594936711</v>
      </c>
      <c r="O66" s="10">
        <v>0.32911392405063289</v>
      </c>
      <c r="P66" s="10">
        <v>1</v>
      </c>
    </row>
    <row r="71" spans="2:16" x14ac:dyDescent="0.25">
      <c r="B71" s="6" t="s">
        <v>3122</v>
      </c>
      <c r="C71" s="6" t="s">
        <v>3123</v>
      </c>
    </row>
    <row r="72" spans="2:16" x14ac:dyDescent="0.25">
      <c r="B72" s="6" t="s">
        <v>3100</v>
      </c>
      <c r="C72" t="s">
        <v>87</v>
      </c>
      <c r="D72" t="s">
        <v>41</v>
      </c>
      <c r="E72" t="s">
        <v>3101</v>
      </c>
    </row>
    <row r="73" spans="2:16" x14ac:dyDescent="0.25">
      <c r="B73" s="7">
        <v>1</v>
      </c>
      <c r="C73" s="10">
        <v>0.29051383399209485</v>
      </c>
      <c r="D73" s="10">
        <v>0.24898785425101214</v>
      </c>
      <c r="E73" s="10">
        <v>0.27</v>
      </c>
    </row>
    <row r="74" spans="2:16" x14ac:dyDescent="0.25">
      <c r="B74" s="7">
        <v>2</v>
      </c>
      <c r="C74" s="10">
        <v>0.23517786561264822</v>
      </c>
      <c r="D74" s="10">
        <v>0.25910931174089069</v>
      </c>
      <c r="E74" s="10">
        <v>0.247</v>
      </c>
    </row>
    <row r="75" spans="2:16" x14ac:dyDescent="0.25">
      <c r="B75" s="7">
        <v>3</v>
      </c>
      <c r="C75" s="10">
        <v>0.21146245059288538</v>
      </c>
      <c r="D75" s="10">
        <v>0.24696356275303644</v>
      </c>
      <c r="E75" s="10">
        <v>0.22900000000000001</v>
      </c>
    </row>
    <row r="76" spans="2:16" x14ac:dyDescent="0.25">
      <c r="B76" s="7">
        <v>4</v>
      </c>
      <c r="C76" s="10">
        <v>0.26284584980237152</v>
      </c>
      <c r="D76" s="10">
        <v>0.24493927125506074</v>
      </c>
      <c r="E76" s="10">
        <v>0.254</v>
      </c>
    </row>
    <row r="87" spans="2:5" x14ac:dyDescent="0.25">
      <c r="B87" s="6" t="s">
        <v>3122</v>
      </c>
      <c r="C87" s="6" t="s">
        <v>3123</v>
      </c>
    </row>
    <row r="88" spans="2:5" x14ac:dyDescent="0.25">
      <c r="B88" s="6" t="s">
        <v>3100</v>
      </c>
      <c r="C88" t="s">
        <v>87</v>
      </c>
      <c r="D88" t="s">
        <v>41</v>
      </c>
      <c r="E88" t="s">
        <v>3101</v>
      </c>
    </row>
    <row r="89" spans="2:5" x14ac:dyDescent="0.25">
      <c r="B89" s="18" t="s">
        <v>3137</v>
      </c>
      <c r="C89" s="10">
        <v>7.5098814229249009E-2</v>
      </c>
      <c r="D89" s="10">
        <v>6.4777327935222673E-2</v>
      </c>
      <c r="E89" s="10">
        <v>7.0000000000000007E-2</v>
      </c>
    </row>
    <row r="90" spans="2:5" x14ac:dyDescent="0.25">
      <c r="B90" s="18" t="s">
        <v>3138</v>
      </c>
      <c r="C90" s="10">
        <v>8.8932806324110672E-2</v>
      </c>
      <c r="D90" s="10">
        <v>0.10121457489878542</v>
      </c>
      <c r="E90" s="10">
        <v>9.5000000000000001E-2</v>
      </c>
    </row>
    <row r="91" spans="2:5" x14ac:dyDescent="0.25">
      <c r="B91" s="18" t="s">
        <v>3139</v>
      </c>
      <c r="C91" s="10">
        <v>3.1620553359683792E-2</v>
      </c>
      <c r="D91" s="10">
        <v>4.2510121457489877E-2</v>
      </c>
      <c r="E91" s="10">
        <v>3.6999999999999998E-2</v>
      </c>
    </row>
    <row r="92" spans="2:5" x14ac:dyDescent="0.25">
      <c r="B92" s="18" t="s">
        <v>3140</v>
      </c>
      <c r="C92" s="10">
        <v>4.7430830039525688E-2</v>
      </c>
      <c r="D92" s="10">
        <v>3.4412955465587043E-2</v>
      </c>
      <c r="E92" s="10">
        <v>4.1000000000000002E-2</v>
      </c>
    </row>
    <row r="93" spans="2:5" x14ac:dyDescent="0.25">
      <c r="B93" s="18" t="s">
        <v>3141</v>
      </c>
      <c r="C93" s="10">
        <v>4.5454545454545456E-2</v>
      </c>
      <c r="D93" s="10">
        <v>6.8825910931174086E-2</v>
      </c>
      <c r="E93" s="10">
        <v>5.7000000000000002E-2</v>
      </c>
    </row>
    <row r="94" spans="2:5" x14ac:dyDescent="0.25">
      <c r="B94" s="18" t="s">
        <v>3142</v>
      </c>
      <c r="C94" s="10">
        <v>4.7430830039525688E-2</v>
      </c>
      <c r="D94" s="10">
        <v>6.4777327935222673E-2</v>
      </c>
      <c r="E94" s="10">
        <v>5.6000000000000001E-2</v>
      </c>
    </row>
    <row r="95" spans="2:5" x14ac:dyDescent="0.25">
      <c r="B95" s="18" t="s">
        <v>3143</v>
      </c>
      <c r="C95" s="10">
        <v>4.9407114624505928E-2</v>
      </c>
      <c r="D95" s="10">
        <v>4.048582995951417E-2</v>
      </c>
      <c r="E95" s="10">
        <v>4.4999999999999998E-2</v>
      </c>
    </row>
    <row r="96" spans="2:5" x14ac:dyDescent="0.25">
      <c r="B96" s="18" t="s">
        <v>3144</v>
      </c>
      <c r="C96" s="10">
        <v>3.1620553359683792E-2</v>
      </c>
      <c r="D96" s="10">
        <v>6.0728744939271252E-2</v>
      </c>
      <c r="E96" s="10">
        <v>4.5999999999999999E-2</v>
      </c>
    </row>
    <row r="97" spans="2:5" x14ac:dyDescent="0.25">
      <c r="B97" s="18" t="s">
        <v>3145</v>
      </c>
      <c r="C97" s="10">
        <v>4.5454545454545456E-2</v>
      </c>
      <c r="D97" s="10">
        <v>5.8704453441295545E-2</v>
      </c>
      <c r="E97" s="10">
        <v>5.1999999999999998E-2</v>
      </c>
    </row>
    <row r="98" spans="2:5" x14ac:dyDescent="0.25">
      <c r="B98" s="18" t="s">
        <v>3146</v>
      </c>
      <c r="C98" s="10">
        <v>4.9407114624505928E-2</v>
      </c>
      <c r="D98" s="10">
        <v>4.4534412955465584E-2</v>
      </c>
      <c r="E98" s="10">
        <v>4.7E-2</v>
      </c>
    </row>
    <row r="99" spans="2:5" x14ac:dyDescent="0.25">
      <c r="B99" s="18" t="s">
        <v>3147</v>
      </c>
      <c r="C99" s="10">
        <v>4.5454545454545456E-2</v>
      </c>
      <c r="D99" s="10">
        <v>4.8582995951417005E-2</v>
      </c>
      <c r="E99" s="10">
        <v>4.7E-2</v>
      </c>
    </row>
    <row r="100" spans="2:5" x14ac:dyDescent="0.25">
      <c r="B100" s="18" t="s">
        <v>3148</v>
      </c>
      <c r="C100" s="10">
        <v>4.5454545454545456E-2</v>
      </c>
      <c r="D100" s="10">
        <v>3.8461538461538464E-2</v>
      </c>
      <c r="E100" s="10">
        <v>4.2000000000000003E-2</v>
      </c>
    </row>
    <row r="101" spans="2:5" x14ac:dyDescent="0.25">
      <c r="B101" s="18" t="s">
        <v>3149</v>
      </c>
      <c r="C101" s="10">
        <v>4.3478260869565216E-2</v>
      </c>
      <c r="D101" s="10">
        <v>3.4412955465587043E-2</v>
      </c>
      <c r="E101" s="10">
        <v>3.9E-2</v>
      </c>
    </row>
    <row r="102" spans="2:5" x14ac:dyDescent="0.25">
      <c r="B102" s="18" t="s">
        <v>3150</v>
      </c>
      <c r="C102" s="10">
        <v>4.7430830039525688E-2</v>
      </c>
      <c r="D102" s="10">
        <v>4.4534412955465584E-2</v>
      </c>
      <c r="E102" s="10">
        <v>4.5999999999999999E-2</v>
      </c>
    </row>
    <row r="103" spans="2:5" x14ac:dyDescent="0.25">
      <c r="B103" s="18" t="s">
        <v>3151</v>
      </c>
      <c r="C103" s="10">
        <v>5.533596837944664E-2</v>
      </c>
      <c r="D103" s="10">
        <v>3.8461538461538464E-2</v>
      </c>
      <c r="E103" s="10">
        <v>4.7E-2</v>
      </c>
    </row>
    <row r="104" spans="2:5" x14ac:dyDescent="0.25">
      <c r="B104" s="18" t="s">
        <v>3152</v>
      </c>
      <c r="C104" s="10">
        <v>4.7430830039525688E-2</v>
      </c>
      <c r="D104" s="10">
        <v>4.2510121457489877E-2</v>
      </c>
      <c r="E104" s="10">
        <v>4.4999999999999998E-2</v>
      </c>
    </row>
    <row r="105" spans="2:5" x14ac:dyDescent="0.25">
      <c r="B105" s="18" t="s">
        <v>3153</v>
      </c>
      <c r="C105" s="10">
        <v>5.731225296442688E-2</v>
      </c>
      <c r="D105" s="10">
        <v>4.6558704453441298E-2</v>
      </c>
      <c r="E105" s="10">
        <v>5.1999999999999998E-2</v>
      </c>
    </row>
    <row r="106" spans="2:5" x14ac:dyDescent="0.25">
      <c r="B106" s="18" t="s">
        <v>3154</v>
      </c>
      <c r="C106" s="10">
        <v>4.9407114624505928E-2</v>
      </c>
      <c r="D106" s="10">
        <v>5.0607287449392711E-2</v>
      </c>
      <c r="E106" s="10">
        <v>0.05</v>
      </c>
    </row>
    <row r="107" spans="2:5" x14ac:dyDescent="0.25">
      <c r="B107" s="18" t="s">
        <v>3155</v>
      </c>
      <c r="C107" s="10">
        <v>5.533596837944664E-2</v>
      </c>
      <c r="D107" s="10">
        <v>5.2631578947368418E-2</v>
      </c>
      <c r="E107" s="10">
        <v>5.3999999999999999E-2</v>
      </c>
    </row>
    <row r="108" spans="2:5" x14ac:dyDescent="0.25">
      <c r="B108" s="18" t="s">
        <v>3156</v>
      </c>
      <c r="C108" s="10">
        <v>4.1501976284584984E-2</v>
      </c>
      <c r="D108" s="10">
        <v>2.2267206477732792E-2</v>
      </c>
      <c r="E108" s="10">
        <v>3.2000000000000001E-2</v>
      </c>
    </row>
    <row r="111" spans="2:5" x14ac:dyDescent="0.25">
      <c r="B111" s="6" t="s">
        <v>3122</v>
      </c>
      <c r="C111" s="6" t="s">
        <v>3123</v>
      </c>
    </row>
    <row r="112" spans="2:5" x14ac:dyDescent="0.25">
      <c r="B112" s="6" t="s">
        <v>3100</v>
      </c>
      <c r="C112" t="s">
        <v>87</v>
      </c>
      <c r="D112" t="s">
        <v>41</v>
      </c>
      <c r="E112" t="s">
        <v>3101</v>
      </c>
    </row>
    <row r="113" spans="2:5" x14ac:dyDescent="0.25">
      <c r="B113" s="7">
        <v>1</v>
      </c>
      <c r="C113" s="10">
        <v>0.16996047430830039</v>
      </c>
      <c r="D113" s="10">
        <v>0.2165991902834008</v>
      </c>
      <c r="E113" s="10">
        <v>0.193</v>
      </c>
    </row>
    <row r="114" spans="2:5" x14ac:dyDescent="0.25">
      <c r="B114" s="7">
        <v>2</v>
      </c>
      <c r="C114" s="10">
        <v>0.2134387351778656</v>
      </c>
      <c r="D114" s="10">
        <v>0.20242914979757085</v>
      </c>
      <c r="E114" s="10">
        <v>0.20799999999999999</v>
      </c>
    </row>
    <row r="115" spans="2:5" x14ac:dyDescent="0.25">
      <c r="B115" s="7">
        <v>3</v>
      </c>
      <c r="C115" s="10">
        <v>0.19762845849802371</v>
      </c>
      <c r="D115" s="10">
        <v>0.18016194331983806</v>
      </c>
      <c r="E115" s="10">
        <v>0.189</v>
      </c>
    </row>
    <row r="116" spans="2:5" x14ac:dyDescent="0.25">
      <c r="B116" s="7">
        <v>4</v>
      </c>
      <c r="C116" s="10">
        <v>0.23122529644268774</v>
      </c>
      <c r="D116" s="10">
        <v>0.19433198380566802</v>
      </c>
      <c r="E116" s="10">
        <v>0.21299999999999999</v>
      </c>
    </row>
    <row r="117" spans="2:5" x14ac:dyDescent="0.25">
      <c r="B117" s="7">
        <v>5</v>
      </c>
      <c r="C117" s="10">
        <v>0.18774703557312253</v>
      </c>
      <c r="D117" s="10">
        <v>0.20647773279352227</v>
      </c>
      <c r="E117" s="10">
        <v>0.19700000000000001</v>
      </c>
    </row>
    <row r="125" spans="2:5" x14ac:dyDescent="0.25">
      <c r="B125" s="6" t="s">
        <v>3122</v>
      </c>
      <c r="C125" s="6" t="s">
        <v>3123</v>
      </c>
    </row>
    <row r="126" spans="2:5" x14ac:dyDescent="0.25">
      <c r="B126" s="6" t="s">
        <v>3100</v>
      </c>
      <c r="C126" t="s">
        <v>87</v>
      </c>
      <c r="D126" t="s">
        <v>41</v>
      </c>
      <c r="E126" t="s">
        <v>3101</v>
      </c>
    </row>
    <row r="127" spans="2:5" x14ac:dyDescent="0.25">
      <c r="B127" s="18" t="s">
        <v>3157</v>
      </c>
      <c r="C127" s="10">
        <v>0.45508982035928142</v>
      </c>
      <c r="D127" s="10">
        <v>0.54491017964071853</v>
      </c>
      <c r="E127" s="10">
        <v>1</v>
      </c>
    </row>
    <row r="128" spans="2:5" x14ac:dyDescent="0.25">
      <c r="B128" s="18" t="s">
        <v>3158</v>
      </c>
      <c r="C128" s="10">
        <v>0.49612403100775193</v>
      </c>
      <c r="D128" s="10">
        <v>0.50387596899224807</v>
      </c>
      <c r="E128" s="10">
        <v>1</v>
      </c>
    </row>
    <row r="129" spans="2:5" x14ac:dyDescent="0.25">
      <c r="B129" s="18" t="s">
        <v>3159</v>
      </c>
      <c r="C129" s="10">
        <v>0.43548387096774194</v>
      </c>
      <c r="D129" s="10">
        <v>0.56451612903225812</v>
      </c>
      <c r="E129" s="10">
        <v>1</v>
      </c>
    </row>
    <row r="130" spans="2:5" x14ac:dyDescent="0.25">
      <c r="B130" s="18" t="s">
        <v>3160</v>
      </c>
      <c r="C130" s="10">
        <v>0.60784313725490191</v>
      </c>
      <c r="D130" s="10">
        <v>0.39215686274509803</v>
      </c>
      <c r="E130" s="10">
        <v>1</v>
      </c>
    </row>
    <row r="131" spans="2:5" x14ac:dyDescent="0.25">
      <c r="B131" s="18" t="s">
        <v>3161</v>
      </c>
      <c r="C131" s="10">
        <v>0.54621848739495793</v>
      </c>
      <c r="D131" s="10">
        <v>0.45378151260504201</v>
      </c>
      <c r="E131" s="10">
        <v>1</v>
      </c>
    </row>
    <row r="132" spans="2:5" x14ac:dyDescent="0.25">
      <c r="B132" s="18" t="s">
        <v>3162</v>
      </c>
      <c r="C132" s="10">
        <v>0.48148148148148145</v>
      </c>
      <c r="D132" s="10">
        <v>0.51851851851851849</v>
      </c>
      <c r="E132" s="10">
        <v>1</v>
      </c>
    </row>
    <row r="133" spans="2:5" x14ac:dyDescent="0.25">
      <c r="B133" s="18" t="s">
        <v>3163</v>
      </c>
      <c r="C133" s="10">
        <v>0.47727272727272729</v>
      </c>
      <c r="D133" s="10">
        <v>0.52272727272727271</v>
      </c>
      <c r="E133" s="10">
        <v>1</v>
      </c>
    </row>
    <row r="134" spans="2:5" x14ac:dyDescent="0.25">
      <c r="B134" s="18" t="s">
        <v>3164</v>
      </c>
      <c r="C134" s="10">
        <v>0.4358974358974359</v>
      </c>
      <c r="D134" s="10">
        <v>0.5641025641025641</v>
      </c>
      <c r="E134" s="10">
        <v>1</v>
      </c>
    </row>
    <row r="135" spans="2:5" x14ac:dyDescent="0.25">
      <c r="B135" s="18" t="s">
        <v>3165</v>
      </c>
      <c r="C135" s="10">
        <v>0.62068965517241381</v>
      </c>
      <c r="D135" s="10">
        <v>0.37931034482758619</v>
      </c>
      <c r="E135" s="10">
        <v>1</v>
      </c>
    </row>
    <row r="136" spans="2:5" x14ac:dyDescent="0.25">
      <c r="B136" s="18" t="s">
        <v>3166</v>
      </c>
      <c r="C136" s="10">
        <v>0.54054054054054057</v>
      </c>
      <c r="D136" s="10">
        <v>0.45945945945945948</v>
      </c>
      <c r="E136" s="10">
        <v>1</v>
      </c>
    </row>
    <row r="137" spans="2:5" x14ac:dyDescent="0.25">
      <c r="B137" s="18" t="s">
        <v>3167</v>
      </c>
      <c r="C137" s="10">
        <v>0.66666666666666663</v>
      </c>
      <c r="D137" s="10">
        <v>0.33333333333333331</v>
      </c>
      <c r="E137" s="10">
        <v>1</v>
      </c>
    </row>
    <row r="138" spans="2:5" x14ac:dyDescent="0.25">
      <c r="B138" s="18" t="s">
        <v>3168</v>
      </c>
      <c r="C138" s="10">
        <v>0.75</v>
      </c>
      <c r="D138" s="10">
        <v>0.25</v>
      </c>
      <c r="E138" s="10">
        <v>1</v>
      </c>
    </row>
    <row r="139" spans="2:5" x14ac:dyDescent="0.25">
      <c r="B139" s="18" t="s">
        <v>3169</v>
      </c>
      <c r="C139" s="10">
        <v>0.66666666666666663</v>
      </c>
      <c r="D139" s="10">
        <v>0.33333333333333331</v>
      </c>
      <c r="E139" s="10">
        <v>1</v>
      </c>
    </row>
    <row r="140" spans="2:5" x14ac:dyDescent="0.25">
      <c r="B140" s="18" t="s">
        <v>3170</v>
      </c>
      <c r="C140" s="10">
        <v>0.46666666666666667</v>
      </c>
      <c r="D140" s="10">
        <v>0.53333333333333333</v>
      </c>
      <c r="E140" s="10">
        <v>1</v>
      </c>
    </row>
    <row r="141" spans="2:5" x14ac:dyDescent="0.25">
      <c r="B141" s="18" t="s">
        <v>3171</v>
      </c>
      <c r="C141" s="10">
        <v>0.53333333333333333</v>
      </c>
      <c r="D141" s="10">
        <v>0.46666666666666667</v>
      </c>
      <c r="E141" s="10">
        <v>1</v>
      </c>
    </row>
    <row r="142" spans="2:5" x14ac:dyDescent="0.25">
      <c r="B142" s="18" t="s">
        <v>3172</v>
      </c>
      <c r="C142" s="10">
        <v>0.5714285714285714</v>
      </c>
      <c r="D142" s="10">
        <v>0.42857142857142855</v>
      </c>
      <c r="E142" s="10">
        <v>1</v>
      </c>
    </row>
    <row r="143" spans="2:5" x14ac:dyDescent="0.25">
      <c r="B143" s="18" t="s">
        <v>3173</v>
      </c>
      <c r="C143" s="10">
        <v>0.6428571428571429</v>
      </c>
      <c r="D143" s="10">
        <v>0.35714285714285715</v>
      </c>
      <c r="E143" s="10">
        <v>1</v>
      </c>
    </row>
    <row r="144" spans="2:5" x14ac:dyDescent="0.25">
      <c r="B144" s="18" t="s">
        <v>3174</v>
      </c>
      <c r="C144" s="10">
        <v>0.46666666666666667</v>
      </c>
      <c r="D144" s="10">
        <v>0.53333333333333333</v>
      </c>
      <c r="E144" s="10">
        <v>1</v>
      </c>
    </row>
    <row r="145" spans="2:5" x14ac:dyDescent="0.25">
      <c r="B145" s="18" t="s">
        <v>3175</v>
      </c>
      <c r="C145" s="10">
        <v>0.21428571428571427</v>
      </c>
      <c r="D145" s="10">
        <v>0.7857142857142857</v>
      </c>
      <c r="E145" s="10">
        <v>1</v>
      </c>
    </row>
    <row r="146" spans="2:5" x14ac:dyDescent="0.25">
      <c r="B146" s="18" t="s">
        <v>3176</v>
      </c>
      <c r="C146" s="10">
        <v>0.55555555555555558</v>
      </c>
      <c r="D146" s="10">
        <v>0.44444444444444442</v>
      </c>
      <c r="E146" s="10">
        <v>1</v>
      </c>
    </row>
    <row r="150" spans="2:5" x14ac:dyDescent="0.25">
      <c r="B150" s="6" t="s">
        <v>3122</v>
      </c>
      <c r="C150" s="6" t="s">
        <v>3123</v>
      </c>
    </row>
    <row r="151" spans="2:5" x14ac:dyDescent="0.25">
      <c r="B151" s="6" t="s">
        <v>3100</v>
      </c>
      <c r="C151" t="s">
        <v>87</v>
      </c>
      <c r="D151" t="s">
        <v>41</v>
      </c>
      <c r="E151" t="s">
        <v>3101</v>
      </c>
    </row>
    <row r="152" spans="2:5" x14ac:dyDescent="0.25">
      <c r="B152" s="18" t="s">
        <v>3177</v>
      </c>
      <c r="C152" s="10">
        <v>0.51500000000000001</v>
      </c>
      <c r="D152" s="10">
        <v>0.48499999999999999</v>
      </c>
      <c r="E152" s="10">
        <v>1</v>
      </c>
    </row>
    <row r="153" spans="2:5" x14ac:dyDescent="0.25">
      <c r="B153" s="18" t="s">
        <v>3178</v>
      </c>
      <c r="C153" s="10">
        <v>0.54452054794520544</v>
      </c>
      <c r="D153" s="10">
        <v>0.45547945205479451</v>
      </c>
      <c r="E153" s="10">
        <v>1</v>
      </c>
    </row>
    <row r="154" spans="2:5" x14ac:dyDescent="0.25">
      <c r="B154" s="18" t="s">
        <v>3179</v>
      </c>
      <c r="C154" s="10">
        <v>0.50476190476190474</v>
      </c>
      <c r="D154" s="10">
        <v>0.49523809523809526</v>
      </c>
      <c r="E154" s="10">
        <v>1</v>
      </c>
    </row>
    <row r="155" spans="2:5" x14ac:dyDescent="0.25">
      <c r="B155" s="18" t="s">
        <v>3180</v>
      </c>
      <c r="C155" s="10">
        <v>0.51666666666666672</v>
      </c>
      <c r="D155" s="10">
        <v>0.48333333333333334</v>
      </c>
      <c r="E155" s="10">
        <v>1</v>
      </c>
    </row>
    <row r="156" spans="2:5" x14ac:dyDescent="0.25">
      <c r="B156" s="18" t="s">
        <v>3181</v>
      </c>
      <c r="C156" s="10">
        <v>0.4</v>
      </c>
      <c r="D156" s="10">
        <v>0.6</v>
      </c>
      <c r="E156" s="10">
        <v>1</v>
      </c>
    </row>
    <row r="157" spans="2:5" x14ac:dyDescent="0.25">
      <c r="B157" s="18" t="s">
        <v>3182</v>
      </c>
      <c r="C157" s="10">
        <v>0.51851851851851849</v>
      </c>
      <c r="D157" s="10">
        <v>0.48148148148148145</v>
      </c>
      <c r="E157" s="10">
        <v>1</v>
      </c>
    </row>
    <row r="158" spans="2:5" x14ac:dyDescent="0.25">
      <c r="B158" s="18" t="s">
        <v>3183</v>
      </c>
      <c r="C158" s="10">
        <v>0.3</v>
      </c>
      <c r="D158" s="10">
        <v>0.7</v>
      </c>
      <c r="E158" s="10">
        <v>1</v>
      </c>
    </row>
    <row r="159" spans="2:5" x14ac:dyDescent="0.25">
      <c r="B159" s="18" t="s">
        <v>3184</v>
      </c>
      <c r="C159" s="10">
        <v>0.125</v>
      </c>
      <c r="D159" s="10">
        <v>0.875</v>
      </c>
      <c r="E159" s="10">
        <v>1</v>
      </c>
    </row>
    <row r="160" spans="2:5" x14ac:dyDescent="0.25">
      <c r="B160" s="18" t="s">
        <v>3185</v>
      </c>
      <c r="C160" s="10">
        <v>0.55555555555555558</v>
      </c>
      <c r="D160" s="10">
        <v>0.44444444444444442</v>
      </c>
      <c r="E160" s="10">
        <v>1</v>
      </c>
    </row>
    <row r="161" spans="2:5" x14ac:dyDescent="0.25">
      <c r="B161" s="18" t="s">
        <v>3186</v>
      </c>
      <c r="C161" s="10">
        <v>0.375</v>
      </c>
      <c r="D161" s="10">
        <v>0.625</v>
      </c>
      <c r="E161" s="10">
        <v>1</v>
      </c>
    </row>
    <row r="162" spans="2:5" x14ac:dyDescent="0.25">
      <c r="B162" s="18" t="s">
        <v>3187</v>
      </c>
      <c r="C162" s="10">
        <v>0.42857142857142855</v>
      </c>
      <c r="D162" s="10">
        <v>0.5714285714285714</v>
      </c>
      <c r="E162" s="10">
        <v>1</v>
      </c>
    </row>
    <row r="163" spans="2:5" x14ac:dyDescent="0.25">
      <c r="B163" s="18" t="s">
        <v>3188</v>
      </c>
      <c r="C163" s="10">
        <v>0.5</v>
      </c>
      <c r="D163" s="10">
        <v>0.5</v>
      </c>
      <c r="E163" s="10">
        <v>1</v>
      </c>
    </row>
    <row r="164" spans="2:5" x14ac:dyDescent="0.25">
      <c r="B164" s="18" t="s">
        <v>3189</v>
      </c>
      <c r="C164" s="10">
        <v>0</v>
      </c>
      <c r="D164" s="10">
        <v>1</v>
      </c>
      <c r="E164" s="10">
        <v>1</v>
      </c>
    </row>
    <row r="165" spans="2:5" x14ac:dyDescent="0.25">
      <c r="B165" s="18" t="s">
        <v>3190</v>
      </c>
      <c r="C165" s="10">
        <v>0</v>
      </c>
      <c r="D165" s="10">
        <v>1</v>
      </c>
      <c r="E165" s="10">
        <v>1</v>
      </c>
    </row>
    <row r="166" spans="2:5" x14ac:dyDescent="0.25">
      <c r="B166" s="18" t="s">
        <v>3191</v>
      </c>
      <c r="C166" s="10">
        <v>0.66666666666666663</v>
      </c>
      <c r="D166" s="10">
        <v>0.33333333333333331</v>
      </c>
      <c r="E166" s="10">
        <v>1</v>
      </c>
    </row>
    <row r="167" spans="2:5" x14ac:dyDescent="0.25">
      <c r="B167" s="18" t="s">
        <v>3192</v>
      </c>
      <c r="C167" s="10">
        <v>0</v>
      </c>
      <c r="D167" s="10">
        <v>1</v>
      </c>
      <c r="E167" s="10">
        <v>1</v>
      </c>
    </row>
    <row r="168" spans="2:5" x14ac:dyDescent="0.25">
      <c r="B168" s="18" t="s">
        <v>3193</v>
      </c>
      <c r="C168" s="10">
        <v>0.4</v>
      </c>
      <c r="D168" s="10">
        <v>0.6</v>
      </c>
      <c r="E168" s="10">
        <v>1</v>
      </c>
    </row>
    <row r="169" spans="2:5" x14ac:dyDescent="0.25">
      <c r="B169" s="18" t="s">
        <v>3194</v>
      </c>
      <c r="C169" s="10">
        <v>0.4</v>
      </c>
      <c r="D169" s="10">
        <v>0.6</v>
      </c>
      <c r="E169" s="10">
        <v>1</v>
      </c>
    </row>
    <row r="170" spans="2:5" x14ac:dyDescent="0.25">
      <c r="B170" s="18" t="s">
        <v>3195</v>
      </c>
      <c r="C170" s="10">
        <v>0.66666666666666663</v>
      </c>
      <c r="D170" s="10">
        <v>0.33333333333333331</v>
      </c>
      <c r="E170" s="10">
        <v>1</v>
      </c>
    </row>
  </sheetData>
  <pageMargins left="0.7" right="0.7" top="0.75" bottom="0.75" header="0.3" footer="0.3"/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7467-121D-4F1D-966A-3691291EB39D}">
  <dimension ref="B2:AC134"/>
  <sheetViews>
    <sheetView showGridLines="0" topLeftCell="C92" zoomScale="80" zoomScaleNormal="80" workbookViewId="0">
      <selection activeCell="N129" sqref="N129"/>
    </sheetView>
  </sheetViews>
  <sheetFormatPr baseColWidth="10" defaultRowHeight="15" x14ac:dyDescent="0.25"/>
  <cols>
    <col min="1" max="1" width="2.140625" customWidth="1"/>
    <col min="2" max="2" width="23.5703125" bestFit="1" customWidth="1"/>
    <col min="3" max="3" width="22.85546875" bestFit="1" customWidth="1"/>
    <col min="4" max="4" width="10.28515625" bestFit="1" customWidth="1"/>
    <col min="5" max="5" width="12.5703125" bestFit="1" customWidth="1"/>
    <col min="12" max="12" width="12.28515625" customWidth="1"/>
    <col min="13" max="13" width="20.5703125" bestFit="1" customWidth="1"/>
    <col min="14" max="14" width="23.140625" bestFit="1" customWidth="1"/>
    <col min="15" max="15" width="10.28515625" bestFit="1" customWidth="1"/>
    <col min="16" max="16" width="12.5703125" bestFit="1" customWidth="1"/>
  </cols>
  <sheetData>
    <row r="2" spans="2:3" x14ac:dyDescent="0.25">
      <c r="B2" s="6" t="s">
        <v>3100</v>
      </c>
      <c r="C2" t="s">
        <v>3102</v>
      </c>
    </row>
    <row r="3" spans="2:3" x14ac:dyDescent="0.25">
      <c r="B3" s="7" t="s">
        <v>87</v>
      </c>
      <c r="C3" s="10">
        <v>0.50600000000000001</v>
      </c>
    </row>
    <row r="4" spans="2:3" x14ac:dyDescent="0.25">
      <c r="B4" s="7" t="s">
        <v>41</v>
      </c>
      <c r="C4" s="10">
        <v>0.49399999999999999</v>
      </c>
    </row>
    <row r="5" spans="2:3" x14ac:dyDescent="0.25">
      <c r="B5" s="7" t="s">
        <v>3101</v>
      </c>
      <c r="C5" s="10">
        <v>1</v>
      </c>
    </row>
    <row r="18" spans="2:26" x14ac:dyDescent="0.25">
      <c r="M18" s="6" t="s">
        <v>3102</v>
      </c>
      <c r="N18" s="6" t="s">
        <v>3123</v>
      </c>
    </row>
    <row r="19" spans="2:26" x14ac:dyDescent="0.25">
      <c r="B19" s="6" t="s">
        <v>3102</v>
      </c>
      <c r="C19" s="6" t="s">
        <v>3123</v>
      </c>
      <c r="M19" s="6" t="s">
        <v>3100</v>
      </c>
      <c r="N19" t="s">
        <v>87</v>
      </c>
      <c r="O19" t="s">
        <v>41</v>
      </c>
      <c r="P19" t="s">
        <v>3101</v>
      </c>
    </row>
    <row r="20" spans="2:26" x14ac:dyDescent="0.25">
      <c r="B20" s="6" t="s">
        <v>3100</v>
      </c>
      <c r="C20" t="s">
        <v>87</v>
      </c>
      <c r="D20" t="s">
        <v>41</v>
      </c>
      <c r="E20" t="s">
        <v>3101</v>
      </c>
      <c r="M20" s="7" t="s">
        <v>59</v>
      </c>
      <c r="N20" s="10">
        <v>0.12648221343873517</v>
      </c>
      <c r="O20" s="10">
        <v>0.17004048582995951</v>
      </c>
      <c r="P20" s="10">
        <v>0.14799999999999999</v>
      </c>
    </row>
    <row r="21" spans="2:26" x14ac:dyDescent="0.25">
      <c r="B21" s="7" t="s">
        <v>96</v>
      </c>
      <c r="C21" s="10">
        <v>0.33596837944664032</v>
      </c>
      <c r="D21" s="10">
        <v>0.25708502024291496</v>
      </c>
      <c r="E21" s="10">
        <v>0.29699999999999999</v>
      </c>
      <c r="M21" s="7" t="s">
        <v>109</v>
      </c>
      <c r="N21" s="10">
        <v>0.13438735177865613</v>
      </c>
      <c r="O21" s="10">
        <v>0.15384615384615385</v>
      </c>
      <c r="P21" s="10">
        <v>0.14399999999999999</v>
      </c>
      <c r="Y21" s="7" t="s">
        <v>49</v>
      </c>
      <c r="Z21" s="10">
        <v>0.153</v>
      </c>
    </row>
    <row r="22" spans="2:26" x14ac:dyDescent="0.25">
      <c r="B22" s="7" t="s">
        <v>32</v>
      </c>
      <c r="C22" s="10">
        <v>0.29446640316205536</v>
      </c>
      <c r="D22" s="10">
        <v>0.38259109311740891</v>
      </c>
      <c r="E22" s="10">
        <v>0.33800000000000002</v>
      </c>
      <c r="M22" s="7" t="s">
        <v>70</v>
      </c>
      <c r="N22" s="10">
        <v>0.15019762845849802</v>
      </c>
      <c r="O22" s="10">
        <v>0.15182186234817813</v>
      </c>
      <c r="P22" s="10">
        <v>0.151</v>
      </c>
      <c r="Y22" s="7" t="s">
        <v>70</v>
      </c>
      <c r="Z22" s="10">
        <v>0.151</v>
      </c>
    </row>
    <row r="23" spans="2:26" x14ac:dyDescent="0.25">
      <c r="B23" s="7" t="s">
        <v>58</v>
      </c>
      <c r="C23" s="10">
        <v>0.36956521739130432</v>
      </c>
      <c r="D23" s="10">
        <v>0.36032388663967613</v>
      </c>
      <c r="E23" s="10">
        <v>0.36499999999999999</v>
      </c>
      <c r="M23" s="7" t="s">
        <v>77</v>
      </c>
      <c r="N23" s="10">
        <v>0.14624505928853754</v>
      </c>
      <c r="O23" s="10">
        <v>0.145748987854251</v>
      </c>
      <c r="P23" s="10">
        <v>0.14599999999999999</v>
      </c>
      <c r="Y23" s="7" t="s">
        <v>59</v>
      </c>
      <c r="Z23" s="10">
        <v>0.14799999999999999</v>
      </c>
    </row>
    <row r="24" spans="2:26" x14ac:dyDescent="0.25">
      <c r="B24" s="7" t="s">
        <v>3101</v>
      </c>
      <c r="C24" s="10">
        <v>1</v>
      </c>
      <c r="D24" s="10">
        <v>1</v>
      </c>
      <c r="E24" s="10">
        <v>1</v>
      </c>
      <c r="M24" s="7" t="s">
        <v>49</v>
      </c>
      <c r="N24" s="10">
        <v>0.16996047430830039</v>
      </c>
      <c r="O24" s="10">
        <v>0.13562753036437247</v>
      </c>
      <c r="P24" s="10">
        <v>0.153</v>
      </c>
      <c r="Y24" s="7" t="s">
        <v>77</v>
      </c>
      <c r="Z24" s="10">
        <v>0.14599999999999999</v>
      </c>
    </row>
    <row r="25" spans="2:26" x14ac:dyDescent="0.25">
      <c r="M25" s="7" t="s">
        <v>84</v>
      </c>
      <c r="N25" s="10">
        <v>0.15019762845849802</v>
      </c>
      <c r="O25" s="10">
        <v>0.13157894736842105</v>
      </c>
      <c r="P25" s="10">
        <v>0.14099999999999999</v>
      </c>
      <c r="Y25" s="7" t="s">
        <v>109</v>
      </c>
      <c r="Z25" s="10">
        <v>0.14399999999999999</v>
      </c>
    </row>
    <row r="26" spans="2:26" x14ac:dyDescent="0.25">
      <c r="M26" s="7" t="s">
        <v>33</v>
      </c>
      <c r="N26" s="10">
        <v>0.1225296442687747</v>
      </c>
      <c r="O26" s="10">
        <v>0.11133603238866396</v>
      </c>
      <c r="P26" s="10">
        <v>0.11700000000000001</v>
      </c>
      <c r="Y26" s="7" t="s">
        <v>84</v>
      </c>
      <c r="Z26" s="10">
        <v>0.14099999999999999</v>
      </c>
    </row>
    <row r="27" spans="2:26" x14ac:dyDescent="0.25">
      <c r="M27" s="7" t="s">
        <v>3101</v>
      </c>
      <c r="N27" s="10">
        <v>1</v>
      </c>
      <c r="O27" s="10">
        <v>1</v>
      </c>
      <c r="P27" s="10">
        <v>1</v>
      </c>
      <c r="Y27" s="7" t="s">
        <v>33</v>
      </c>
      <c r="Z27" s="10">
        <v>0.11700000000000001</v>
      </c>
    </row>
    <row r="33" spans="2:16" x14ac:dyDescent="0.25">
      <c r="M33" s="6" t="s">
        <v>3102</v>
      </c>
      <c r="N33" s="6" t="s">
        <v>3123</v>
      </c>
    </row>
    <row r="34" spans="2:16" x14ac:dyDescent="0.25">
      <c r="B34" s="6" t="s">
        <v>3102</v>
      </c>
      <c r="C34" s="6" t="s">
        <v>3123</v>
      </c>
      <c r="M34" s="6" t="s">
        <v>3100</v>
      </c>
      <c r="N34" t="s">
        <v>87</v>
      </c>
      <c r="O34" t="s">
        <v>41</v>
      </c>
      <c r="P34" t="s">
        <v>3101</v>
      </c>
    </row>
    <row r="35" spans="2:16" x14ac:dyDescent="0.25">
      <c r="B35" s="6" t="s">
        <v>3100</v>
      </c>
      <c r="C35" t="s">
        <v>87</v>
      </c>
      <c r="D35" t="s">
        <v>41</v>
      </c>
      <c r="E35" t="s">
        <v>3101</v>
      </c>
      <c r="M35" s="7" t="s">
        <v>36</v>
      </c>
      <c r="N35" s="10">
        <v>0.27667984189723321</v>
      </c>
      <c r="O35" s="10">
        <v>0.4251012145748988</v>
      </c>
      <c r="P35" s="10">
        <v>0.35</v>
      </c>
    </row>
    <row r="36" spans="2:16" x14ac:dyDescent="0.25">
      <c r="B36" s="7" t="s">
        <v>34</v>
      </c>
      <c r="C36" s="10">
        <v>0.64426877470355737</v>
      </c>
      <c r="D36" s="10">
        <v>0.66801619433198378</v>
      </c>
      <c r="E36" s="10">
        <v>0.65600000000000003</v>
      </c>
      <c r="M36" s="7" t="s">
        <v>61</v>
      </c>
      <c r="N36" s="10">
        <v>0.40513833992094861</v>
      </c>
      <c r="O36" s="10">
        <v>0.31376518218623484</v>
      </c>
      <c r="P36" s="10">
        <v>0.36</v>
      </c>
    </row>
    <row r="37" spans="2:16" x14ac:dyDescent="0.25">
      <c r="B37" s="7" t="s">
        <v>90</v>
      </c>
      <c r="C37" s="10">
        <v>0.35573122529644269</v>
      </c>
      <c r="D37" s="10">
        <v>0.33198380566801622</v>
      </c>
      <c r="E37" s="10">
        <v>0.34399999999999997</v>
      </c>
      <c r="M37" s="7" t="s">
        <v>72</v>
      </c>
      <c r="N37" s="10">
        <v>0.31818181818181818</v>
      </c>
      <c r="O37" s="10">
        <v>0.26113360323886642</v>
      </c>
      <c r="P37" s="10">
        <v>0.28999999999999998</v>
      </c>
    </row>
    <row r="38" spans="2:16" x14ac:dyDescent="0.25">
      <c r="B38" s="7" t="s">
        <v>3101</v>
      </c>
      <c r="C38" s="10">
        <v>1</v>
      </c>
      <c r="D38" s="10">
        <v>1</v>
      </c>
      <c r="E38" s="10">
        <v>1</v>
      </c>
      <c r="M38" s="7" t="s">
        <v>3101</v>
      </c>
      <c r="N38" s="10">
        <v>1</v>
      </c>
      <c r="O38" s="10">
        <v>1</v>
      </c>
      <c r="P38" s="10">
        <v>1</v>
      </c>
    </row>
    <row r="47" spans="2:16" x14ac:dyDescent="0.25">
      <c r="B47" s="6" t="s">
        <v>3102</v>
      </c>
      <c r="C47" s="6" t="s">
        <v>3123</v>
      </c>
    </row>
    <row r="48" spans="2:16" x14ac:dyDescent="0.25">
      <c r="B48" s="6" t="s">
        <v>3100</v>
      </c>
      <c r="C48" t="s">
        <v>87</v>
      </c>
      <c r="D48" t="s">
        <v>41</v>
      </c>
      <c r="E48" t="s">
        <v>3101</v>
      </c>
      <c r="M48" s="6" t="s">
        <v>3102</v>
      </c>
      <c r="N48" s="6" t="s">
        <v>3123</v>
      </c>
    </row>
    <row r="49" spans="2:29" x14ac:dyDescent="0.25">
      <c r="B49" s="7" t="s">
        <v>73</v>
      </c>
      <c r="C49" s="10">
        <v>0.5130434782608696</v>
      </c>
      <c r="D49" s="10">
        <v>0.48695652173913045</v>
      </c>
      <c r="E49" s="10">
        <v>1</v>
      </c>
      <c r="M49" s="6" t="s">
        <v>3100</v>
      </c>
      <c r="N49" t="s">
        <v>87</v>
      </c>
      <c r="O49" t="s">
        <v>41</v>
      </c>
      <c r="P49" t="s">
        <v>3101</v>
      </c>
      <c r="AC49" s="10"/>
    </row>
    <row r="50" spans="2:29" x14ac:dyDescent="0.25">
      <c r="B50" s="7" t="s">
        <v>37</v>
      </c>
      <c r="C50" s="10">
        <v>0.50759878419452886</v>
      </c>
      <c r="D50" s="10">
        <v>0.49240121580547114</v>
      </c>
      <c r="E50" s="10">
        <v>1</v>
      </c>
      <c r="M50" s="7" t="s">
        <v>38</v>
      </c>
      <c r="N50" s="10">
        <v>0.17193675889328064</v>
      </c>
      <c r="O50" s="10">
        <v>0.16396761133603238</v>
      </c>
      <c r="P50" s="10">
        <v>0.16800000000000001</v>
      </c>
      <c r="AC50" s="10"/>
    </row>
    <row r="51" spans="2:29" x14ac:dyDescent="0.25">
      <c r="B51" s="7" t="s">
        <v>79</v>
      </c>
      <c r="C51" s="10">
        <v>0.49693251533742333</v>
      </c>
      <c r="D51" s="10">
        <v>0.50306748466257667</v>
      </c>
      <c r="E51" s="10">
        <v>1</v>
      </c>
      <c r="M51" s="7" t="s">
        <v>118</v>
      </c>
      <c r="N51" s="10">
        <v>0.15612648221343872</v>
      </c>
      <c r="O51" s="10">
        <v>0.14979757085020243</v>
      </c>
      <c r="P51" s="10">
        <v>0.153</v>
      </c>
      <c r="AC51" s="10"/>
    </row>
    <row r="52" spans="2:29" x14ac:dyDescent="0.25">
      <c r="B52" s="7" t="s">
        <v>3101</v>
      </c>
      <c r="C52" s="10">
        <v>0.50600000000000001</v>
      </c>
      <c r="D52" s="10">
        <v>0.49399999999999999</v>
      </c>
      <c r="E52" s="10">
        <v>1</v>
      </c>
      <c r="M52" s="7" t="s">
        <v>51</v>
      </c>
      <c r="N52" s="10">
        <v>0.16403162055335968</v>
      </c>
      <c r="O52" s="10">
        <v>0.14979757085020243</v>
      </c>
      <c r="P52" s="10">
        <v>0.157</v>
      </c>
      <c r="AC52" s="10"/>
    </row>
    <row r="53" spans="2:29" x14ac:dyDescent="0.25">
      <c r="M53" s="7" t="s">
        <v>86</v>
      </c>
      <c r="N53" s="10">
        <v>0.15217391304347827</v>
      </c>
      <c r="O53" s="10">
        <v>0.1437246963562753</v>
      </c>
      <c r="P53" s="10">
        <v>0.14799999999999999</v>
      </c>
      <c r="AC53" s="10"/>
    </row>
    <row r="54" spans="2:29" x14ac:dyDescent="0.25">
      <c r="M54" s="7" t="s">
        <v>80</v>
      </c>
      <c r="N54" s="10">
        <v>9.2885375494071151E-2</v>
      </c>
      <c r="O54" s="10">
        <v>0.1417004048582996</v>
      </c>
      <c r="P54" s="10">
        <v>0.11700000000000001</v>
      </c>
      <c r="AC54" s="10"/>
    </row>
    <row r="55" spans="2:29" x14ac:dyDescent="0.25">
      <c r="M55" s="7" t="s">
        <v>92</v>
      </c>
      <c r="N55" s="10">
        <v>0.11264822134387352</v>
      </c>
      <c r="O55" s="10">
        <v>0.13562753036437247</v>
      </c>
      <c r="P55" s="10">
        <v>0.124</v>
      </c>
      <c r="AC55" s="10"/>
    </row>
    <row r="56" spans="2:29" x14ac:dyDescent="0.25">
      <c r="M56" s="7" t="s">
        <v>62</v>
      </c>
      <c r="N56" s="10">
        <v>0.15019762845849802</v>
      </c>
      <c r="O56" s="10">
        <v>0.11538461538461539</v>
      </c>
      <c r="P56" s="10">
        <v>0.13300000000000001</v>
      </c>
    </row>
    <row r="57" spans="2:29" x14ac:dyDescent="0.25">
      <c r="M57" s="7" t="s">
        <v>3101</v>
      </c>
      <c r="N57" s="10">
        <v>1</v>
      </c>
      <c r="O57" s="10">
        <v>1</v>
      </c>
      <c r="P57" s="10">
        <v>1</v>
      </c>
    </row>
    <row r="63" spans="2:29" x14ac:dyDescent="0.25">
      <c r="B63" s="6" t="s">
        <v>3102</v>
      </c>
      <c r="C63" s="6" t="s">
        <v>3123</v>
      </c>
    </row>
    <row r="64" spans="2:29" x14ac:dyDescent="0.25">
      <c r="B64" s="6" t="s">
        <v>3100</v>
      </c>
      <c r="C64" t="s">
        <v>87</v>
      </c>
      <c r="D64" t="s">
        <v>41</v>
      </c>
      <c r="E64" t="s">
        <v>3101</v>
      </c>
      <c r="M64" s="6" t="s">
        <v>3102</v>
      </c>
      <c r="N64" s="6" t="s">
        <v>3123</v>
      </c>
    </row>
    <row r="65" spans="2:16" x14ac:dyDescent="0.25">
      <c r="B65" s="7" t="s">
        <v>63</v>
      </c>
      <c r="C65" s="10">
        <v>0.22</v>
      </c>
      <c r="D65" s="10">
        <v>0.14615384615384616</v>
      </c>
      <c r="E65" s="10">
        <v>0.36615384615384616</v>
      </c>
      <c r="M65" s="6" t="s">
        <v>3100</v>
      </c>
      <c r="N65" t="s">
        <v>87</v>
      </c>
      <c r="O65" t="s">
        <v>41</v>
      </c>
      <c r="P65" t="s">
        <v>3101</v>
      </c>
    </row>
    <row r="66" spans="2:16" x14ac:dyDescent="0.25">
      <c r="B66" s="7" t="s">
        <v>74</v>
      </c>
      <c r="C66" s="10">
        <v>0.15692307692307692</v>
      </c>
      <c r="D66" s="10">
        <v>0.18769230769230769</v>
      </c>
      <c r="E66" s="10">
        <v>0.3446153846153846</v>
      </c>
      <c r="M66" s="7" t="s">
        <v>40</v>
      </c>
      <c r="N66" s="10">
        <v>0.44861660079051385</v>
      </c>
      <c r="O66" s="10">
        <v>0.43117408906882593</v>
      </c>
      <c r="P66" s="10">
        <v>0.44</v>
      </c>
    </row>
    <row r="67" spans="2:16" x14ac:dyDescent="0.25">
      <c r="B67" s="7" t="s">
        <v>102</v>
      </c>
      <c r="C67" s="10">
        <v>0.18615384615384614</v>
      </c>
      <c r="D67" s="10">
        <v>0.10307692307692308</v>
      </c>
      <c r="E67" s="10">
        <v>0.28923076923076924</v>
      </c>
      <c r="M67" s="7" t="s">
        <v>52</v>
      </c>
      <c r="N67" s="10">
        <v>0.2865612648221344</v>
      </c>
      <c r="O67" s="10">
        <v>0.27732793522267207</v>
      </c>
      <c r="P67" s="10">
        <v>0.28199999999999997</v>
      </c>
    </row>
    <row r="68" spans="2:16" x14ac:dyDescent="0.25">
      <c r="B68" s="7" t="s">
        <v>3101</v>
      </c>
      <c r="C68" s="10">
        <v>0.56307692307692303</v>
      </c>
      <c r="D68" s="10">
        <v>0.43692307692307691</v>
      </c>
      <c r="E68" s="10">
        <v>1</v>
      </c>
      <c r="M68" s="7" t="s">
        <v>64</v>
      </c>
      <c r="N68" s="10">
        <v>0.2648221343873518</v>
      </c>
      <c r="O68" s="10">
        <v>0.291497975708502</v>
      </c>
      <c r="P68" s="10">
        <v>0.27800000000000002</v>
      </c>
    </row>
    <row r="69" spans="2:16" x14ac:dyDescent="0.25">
      <c r="M69" s="7" t="s">
        <v>3101</v>
      </c>
      <c r="N69" s="10">
        <v>1</v>
      </c>
      <c r="O69" s="10">
        <v>1</v>
      </c>
      <c r="P69" s="10">
        <v>1</v>
      </c>
    </row>
    <row r="78" spans="2:16" x14ac:dyDescent="0.25">
      <c r="M78" s="6" t="s">
        <v>3102</v>
      </c>
      <c r="N78" s="6" t="s">
        <v>3123</v>
      </c>
    </row>
    <row r="79" spans="2:16" x14ac:dyDescent="0.25">
      <c r="B79" s="6" t="s">
        <v>3102</v>
      </c>
      <c r="C79" s="6" t="s">
        <v>3123</v>
      </c>
      <c r="M79" s="6" t="s">
        <v>3100</v>
      </c>
      <c r="N79" t="s">
        <v>87</v>
      </c>
      <c r="O79" t="s">
        <v>41</v>
      </c>
      <c r="P79" t="s">
        <v>3101</v>
      </c>
    </row>
    <row r="80" spans="2:16" x14ac:dyDescent="0.25">
      <c r="B80" s="6" t="s">
        <v>3100</v>
      </c>
      <c r="C80" t="s">
        <v>87</v>
      </c>
      <c r="D80" t="s">
        <v>41</v>
      </c>
      <c r="E80" t="s">
        <v>3101</v>
      </c>
      <c r="M80" s="7" t="s">
        <v>87</v>
      </c>
      <c r="N80" s="10">
        <v>0.50813008130081305</v>
      </c>
      <c r="O80" s="10">
        <v>0.491869918699187</v>
      </c>
      <c r="P80" s="10">
        <v>1</v>
      </c>
    </row>
    <row r="81" spans="2:16" x14ac:dyDescent="0.25">
      <c r="B81" s="7" t="s">
        <v>119</v>
      </c>
      <c r="C81" s="10">
        <v>0.16944444444444445</v>
      </c>
      <c r="D81" s="10">
        <v>0.1111111111111111</v>
      </c>
      <c r="E81" s="10">
        <v>0.28055555555555556</v>
      </c>
      <c r="M81" s="7" t="s">
        <v>41</v>
      </c>
      <c r="N81" s="10">
        <v>0.50393700787401574</v>
      </c>
      <c r="O81" s="10">
        <v>0.49606299212598426</v>
      </c>
      <c r="P81" s="10">
        <v>1</v>
      </c>
    </row>
    <row r="82" spans="2:16" x14ac:dyDescent="0.25">
      <c r="B82" s="7" t="s">
        <v>228</v>
      </c>
      <c r="C82" s="10">
        <v>0.16111111111111112</v>
      </c>
      <c r="D82" s="10">
        <v>8.611111111111111E-2</v>
      </c>
      <c r="E82" s="10">
        <v>0.24722222222222223</v>
      </c>
      <c r="M82" s="7" t="s">
        <v>3101</v>
      </c>
      <c r="N82" s="10">
        <v>0.50600000000000001</v>
      </c>
      <c r="O82" s="10">
        <v>0.49399999999999999</v>
      </c>
      <c r="P82" s="10">
        <v>1</v>
      </c>
    </row>
    <row r="83" spans="2:16" x14ac:dyDescent="0.25">
      <c r="B83" s="7" t="s">
        <v>65</v>
      </c>
      <c r="C83" s="10">
        <v>0.12222222222222222</v>
      </c>
      <c r="D83" s="10">
        <v>0.11944444444444445</v>
      </c>
      <c r="E83" s="10">
        <v>0.24166666666666667</v>
      </c>
    </row>
    <row r="84" spans="2:16" x14ac:dyDescent="0.25">
      <c r="B84" s="7" t="s">
        <v>129</v>
      </c>
      <c r="C84" s="10">
        <v>0.11666666666666667</v>
      </c>
      <c r="D84" s="10">
        <v>0.11388888888888889</v>
      </c>
      <c r="E84" s="10">
        <v>0.23055555555555557</v>
      </c>
    </row>
    <row r="85" spans="2:16" x14ac:dyDescent="0.25">
      <c r="B85" s="7" t="s">
        <v>3101</v>
      </c>
      <c r="C85" s="10">
        <v>0.56944444444444442</v>
      </c>
      <c r="D85" s="10">
        <v>0.43055555555555558</v>
      </c>
      <c r="E85" s="10">
        <v>1</v>
      </c>
    </row>
    <row r="86" spans="2:16" x14ac:dyDescent="0.25">
      <c r="B86" s="7" t="s">
        <v>3108</v>
      </c>
    </row>
    <row r="95" spans="2:16" x14ac:dyDescent="0.25">
      <c r="B95" s="6" t="s">
        <v>3102</v>
      </c>
      <c r="C95" s="6" t="s">
        <v>3123</v>
      </c>
      <c r="M95" s="6" t="s">
        <v>3102</v>
      </c>
      <c r="N95" s="6" t="s">
        <v>3123</v>
      </c>
    </row>
    <row r="96" spans="2:16" x14ac:dyDescent="0.25">
      <c r="B96" s="6" t="s">
        <v>3100</v>
      </c>
      <c r="C96" t="s">
        <v>87</v>
      </c>
      <c r="D96" t="s">
        <v>41</v>
      </c>
      <c r="E96" t="s">
        <v>3101</v>
      </c>
      <c r="M96" s="6" t="s">
        <v>3100</v>
      </c>
      <c r="N96" t="s">
        <v>87</v>
      </c>
      <c r="O96" t="s">
        <v>41</v>
      </c>
      <c r="P96" t="s">
        <v>3101</v>
      </c>
    </row>
    <row r="97" spans="2:16" x14ac:dyDescent="0.25">
      <c r="B97" s="7" t="s">
        <v>53</v>
      </c>
      <c r="C97" s="10">
        <v>0.17100000000000001</v>
      </c>
      <c r="D97" s="10">
        <v>0.18</v>
      </c>
      <c r="E97" s="10">
        <v>0.35099999999999998</v>
      </c>
      <c r="M97" s="7" t="s">
        <v>54</v>
      </c>
      <c r="N97" s="10">
        <v>0.14799999999999999</v>
      </c>
      <c r="O97" s="10">
        <v>0.32100000000000001</v>
      </c>
      <c r="P97" s="10">
        <v>0.46899999999999997</v>
      </c>
    </row>
    <row r="98" spans="2:16" x14ac:dyDescent="0.25">
      <c r="B98" s="7" t="s">
        <v>81</v>
      </c>
      <c r="C98" s="10">
        <v>0.16600000000000001</v>
      </c>
      <c r="D98" s="10">
        <v>0.17100000000000001</v>
      </c>
      <c r="E98" s="10">
        <v>0.33700000000000002</v>
      </c>
      <c r="M98" s="7" t="s">
        <v>43</v>
      </c>
      <c r="N98" s="10">
        <v>0.106</v>
      </c>
      <c r="O98" s="10">
        <v>6.7000000000000004E-2</v>
      </c>
      <c r="P98" s="10">
        <v>0.17299999999999999</v>
      </c>
    </row>
    <row r="99" spans="2:16" x14ac:dyDescent="0.25">
      <c r="B99" s="7" t="s">
        <v>42</v>
      </c>
      <c r="C99" s="10">
        <v>0.16900000000000001</v>
      </c>
      <c r="D99" s="10">
        <v>0.14299999999999999</v>
      </c>
      <c r="E99" s="10">
        <v>0.312</v>
      </c>
      <c r="M99" s="7" t="s">
        <v>103</v>
      </c>
      <c r="N99" s="10">
        <v>0.252</v>
      </c>
      <c r="O99" s="10">
        <v>0.106</v>
      </c>
      <c r="P99" s="10">
        <v>0.35799999999999998</v>
      </c>
    </row>
    <row r="100" spans="2:16" x14ac:dyDescent="0.25">
      <c r="B100" s="7" t="s">
        <v>3101</v>
      </c>
      <c r="C100" s="10">
        <v>0.50600000000000001</v>
      </c>
      <c r="D100" s="10">
        <v>0.49399999999999999</v>
      </c>
      <c r="E100" s="10">
        <v>1</v>
      </c>
      <c r="M100" s="7" t="s">
        <v>3101</v>
      </c>
      <c r="N100" s="10">
        <v>0.50600000000000001</v>
      </c>
      <c r="O100" s="10">
        <v>0.49399999999999999</v>
      </c>
      <c r="P100" s="10">
        <v>1</v>
      </c>
    </row>
    <row r="108" spans="2:16" x14ac:dyDescent="0.25">
      <c r="M108" s="6" t="s">
        <v>3102</v>
      </c>
      <c r="N108" s="6" t="s">
        <v>3123</v>
      </c>
    </row>
    <row r="109" spans="2:16" x14ac:dyDescent="0.25">
      <c r="M109" s="6" t="s">
        <v>3100</v>
      </c>
      <c r="N109" t="s">
        <v>87</v>
      </c>
      <c r="O109" t="s">
        <v>41</v>
      </c>
      <c r="P109" t="s">
        <v>3101</v>
      </c>
    </row>
    <row r="110" spans="2:16" x14ac:dyDescent="0.25">
      <c r="M110" s="7"/>
      <c r="N110" s="10">
        <v>0.27848101265822783</v>
      </c>
      <c r="O110" s="10">
        <v>0.72151898734177211</v>
      </c>
      <c r="P110" s="10">
        <v>1</v>
      </c>
    </row>
    <row r="111" spans="2:16" x14ac:dyDescent="0.25">
      <c r="B111" s="6" t="s">
        <v>3102</v>
      </c>
      <c r="C111" s="6" t="s">
        <v>3123</v>
      </c>
      <c r="M111" s="7" t="s">
        <v>164</v>
      </c>
      <c r="N111" s="10">
        <v>0.7142857142857143</v>
      </c>
      <c r="O111" s="10">
        <v>0.2857142857142857</v>
      </c>
      <c r="P111" s="10">
        <v>1</v>
      </c>
    </row>
    <row r="112" spans="2:16" x14ac:dyDescent="0.25">
      <c r="B112" s="6" t="s">
        <v>3100</v>
      </c>
      <c r="C112" t="s">
        <v>87</v>
      </c>
      <c r="D112" t="s">
        <v>41</v>
      </c>
      <c r="E112" t="s">
        <v>3101</v>
      </c>
      <c r="M112" s="7" t="s">
        <v>45</v>
      </c>
      <c r="N112" s="10">
        <v>0.39548022598870058</v>
      </c>
      <c r="O112" s="10">
        <v>0.60451977401129942</v>
      </c>
      <c r="P112" s="10">
        <v>1</v>
      </c>
    </row>
    <row r="113" spans="2:16" x14ac:dyDescent="0.25">
      <c r="B113" s="7" t="s">
        <v>55</v>
      </c>
      <c r="C113" s="10">
        <v>0.254</v>
      </c>
      <c r="D113" s="10">
        <v>0.251</v>
      </c>
      <c r="E113" s="10">
        <v>0.505</v>
      </c>
      <c r="M113" s="7" t="s">
        <v>66</v>
      </c>
      <c r="N113" s="10">
        <v>0.51489361702127656</v>
      </c>
      <c r="O113" s="10">
        <v>0.48510638297872338</v>
      </c>
      <c r="P113" s="10">
        <v>1</v>
      </c>
    </row>
    <row r="114" spans="2:16" x14ac:dyDescent="0.25">
      <c r="B114" s="7" t="s">
        <v>44</v>
      </c>
      <c r="C114" s="10">
        <v>0.252</v>
      </c>
      <c r="D114" s="10">
        <v>0.24299999999999999</v>
      </c>
      <c r="E114" s="10">
        <v>0.495</v>
      </c>
      <c r="M114" s="7" t="s">
        <v>114</v>
      </c>
      <c r="N114" s="10">
        <v>0.5258215962441315</v>
      </c>
      <c r="O114" s="10">
        <v>0.47417840375586856</v>
      </c>
      <c r="P114" s="10">
        <v>1</v>
      </c>
    </row>
    <row r="115" spans="2:16" x14ac:dyDescent="0.25">
      <c r="B115" s="7" t="s">
        <v>3101</v>
      </c>
      <c r="C115" s="10">
        <v>0.50600000000000001</v>
      </c>
      <c r="D115" s="10">
        <v>0.49399999999999999</v>
      </c>
      <c r="E115" s="10">
        <v>1</v>
      </c>
      <c r="M115" s="7" t="s">
        <v>98</v>
      </c>
      <c r="N115" s="10">
        <v>0.54891304347826086</v>
      </c>
      <c r="O115" s="10">
        <v>0.45108695652173914</v>
      </c>
      <c r="P115" s="10">
        <v>1</v>
      </c>
    </row>
    <row r="116" spans="2:16" x14ac:dyDescent="0.25">
      <c r="M116" s="7" t="s">
        <v>3101</v>
      </c>
      <c r="N116" s="10">
        <v>0.50600000000000001</v>
      </c>
      <c r="O116" s="10">
        <v>0.49399999999999999</v>
      </c>
      <c r="P116" s="10">
        <v>1</v>
      </c>
    </row>
    <row r="126" spans="2:16" x14ac:dyDescent="0.25">
      <c r="B126" s="6" t="s">
        <v>3102</v>
      </c>
      <c r="C126" s="6" t="s">
        <v>3123</v>
      </c>
      <c r="M126" s="6" t="s">
        <v>3102</v>
      </c>
      <c r="N126" s="6" t="s">
        <v>3123</v>
      </c>
    </row>
    <row r="127" spans="2:16" x14ac:dyDescent="0.25">
      <c r="B127" s="6" t="s">
        <v>3100</v>
      </c>
      <c r="C127" t="s">
        <v>87</v>
      </c>
      <c r="D127" t="s">
        <v>41</v>
      </c>
      <c r="E127" t="s">
        <v>3101</v>
      </c>
      <c r="M127" s="6" t="s">
        <v>3100</v>
      </c>
      <c r="N127" t="s">
        <v>87</v>
      </c>
      <c r="O127" t="s">
        <v>41</v>
      </c>
      <c r="P127" t="s">
        <v>3101</v>
      </c>
    </row>
    <row r="128" spans="2:16" x14ac:dyDescent="0.25">
      <c r="B128" s="7" t="s">
        <v>66</v>
      </c>
      <c r="C128" s="10">
        <v>0.51489361702127656</v>
      </c>
      <c r="D128" s="10">
        <v>0.48510638297872338</v>
      </c>
      <c r="E128" s="10">
        <v>1</v>
      </c>
      <c r="M128" s="7" t="s">
        <v>46</v>
      </c>
      <c r="N128" s="10">
        <v>0.51485148514851486</v>
      </c>
      <c r="O128" s="10">
        <v>0.48514851485148514</v>
      </c>
      <c r="P128" s="10">
        <v>1</v>
      </c>
    </row>
    <row r="129" spans="2:16" x14ac:dyDescent="0.25">
      <c r="B129" s="7" t="s">
        <v>114</v>
      </c>
      <c r="C129" s="10">
        <v>0.5258215962441315</v>
      </c>
      <c r="D129" s="10">
        <v>0.47417840375586856</v>
      </c>
      <c r="E129" s="10">
        <v>1</v>
      </c>
      <c r="M129" s="7" t="s">
        <v>145</v>
      </c>
      <c r="N129" s="10">
        <v>0.55384615384615388</v>
      </c>
      <c r="O129" s="10">
        <v>0.44615384615384618</v>
      </c>
      <c r="P129" s="10">
        <v>1</v>
      </c>
    </row>
    <row r="130" spans="2:16" x14ac:dyDescent="0.25">
      <c r="B130" s="7" t="s">
        <v>98</v>
      </c>
      <c r="C130" s="10">
        <v>0.54891304347826086</v>
      </c>
      <c r="D130" s="10">
        <v>0.45108695652173914</v>
      </c>
      <c r="E130" s="10">
        <v>1</v>
      </c>
      <c r="M130" s="7" t="s">
        <v>67</v>
      </c>
      <c r="N130" s="10">
        <v>0.4037735849056604</v>
      </c>
      <c r="O130" s="10">
        <v>0.5962264150943396</v>
      </c>
      <c r="P130" s="10">
        <v>1</v>
      </c>
    </row>
    <row r="131" spans="2:16" x14ac:dyDescent="0.25">
      <c r="B131" s="7" t="s">
        <v>45</v>
      </c>
      <c r="C131" s="10">
        <v>0.39548022598870058</v>
      </c>
      <c r="D131" s="10">
        <v>0.60451977401129942</v>
      </c>
      <c r="E131" s="10">
        <v>1</v>
      </c>
      <c r="M131" s="7" t="s">
        <v>93</v>
      </c>
      <c r="N131" s="10">
        <v>0.55288461538461542</v>
      </c>
      <c r="O131" s="10">
        <v>0.44711538461538464</v>
      </c>
      <c r="P131" s="10">
        <v>1</v>
      </c>
    </row>
    <row r="132" spans="2:16" x14ac:dyDescent="0.25">
      <c r="B132" s="7" t="s">
        <v>164</v>
      </c>
      <c r="C132" s="10">
        <v>0.7142857142857143</v>
      </c>
      <c r="D132" s="10">
        <v>0.2857142857142857</v>
      </c>
      <c r="E132" s="10">
        <v>1</v>
      </c>
      <c r="M132" s="7" t="s">
        <v>3101</v>
      </c>
      <c r="N132" s="10">
        <v>0.50600000000000001</v>
      </c>
      <c r="O132" s="10">
        <v>0.49399999999999999</v>
      </c>
      <c r="P132" s="10">
        <v>1</v>
      </c>
    </row>
    <row r="133" spans="2:16" x14ac:dyDescent="0.25">
      <c r="B133" s="7"/>
      <c r="C133" s="10">
        <v>0.27848101265822783</v>
      </c>
      <c r="D133" s="10">
        <v>0.72151898734177211</v>
      </c>
      <c r="E133" s="10">
        <v>1</v>
      </c>
    </row>
    <row r="134" spans="2:16" x14ac:dyDescent="0.25">
      <c r="B134" s="7" t="s">
        <v>3101</v>
      </c>
      <c r="C134" s="10">
        <v>0.50600000000000001</v>
      </c>
      <c r="D134" s="10">
        <v>0.49399999999999999</v>
      </c>
      <c r="E134" s="10">
        <v>1</v>
      </c>
    </row>
  </sheetData>
  <pageMargins left="0.7" right="0.7" top="0.75" bottom="0.75" header="0.3" footer="0.3"/>
  <drawing r:id="rId1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3ED86-3E52-4582-AE7C-BB679ABE8224}">
  <dimension ref="B4:E34"/>
  <sheetViews>
    <sheetView showGridLines="0" workbookViewId="0">
      <selection activeCell="U9" sqref="U9"/>
    </sheetView>
  </sheetViews>
  <sheetFormatPr baseColWidth="10" defaultRowHeight="15" x14ac:dyDescent="0.25"/>
  <cols>
    <col min="2" max="2" width="20.5703125" bestFit="1" customWidth="1"/>
    <col min="3" max="3" width="22.85546875" bestFit="1" customWidth="1"/>
    <col min="4" max="4" width="10.28515625" bestFit="1" customWidth="1"/>
    <col min="5" max="5" width="12.5703125" bestFit="1" customWidth="1"/>
  </cols>
  <sheetData>
    <row r="4" spans="2:5" x14ac:dyDescent="0.25">
      <c r="B4" s="6" t="s">
        <v>3102</v>
      </c>
      <c r="C4" s="6" t="s">
        <v>3123</v>
      </c>
    </row>
    <row r="5" spans="2:5" x14ac:dyDescent="0.25">
      <c r="B5" s="6" t="s">
        <v>3100</v>
      </c>
      <c r="C5" t="s">
        <v>87</v>
      </c>
      <c r="D5" t="s">
        <v>41</v>
      </c>
      <c r="E5" t="s">
        <v>3101</v>
      </c>
    </row>
    <row r="6" spans="2:5" x14ac:dyDescent="0.25">
      <c r="B6" s="7" t="s">
        <v>3110</v>
      </c>
      <c r="C6" s="10">
        <v>3.9E-2</v>
      </c>
      <c r="D6" s="10">
        <v>4.2000000000000003E-2</v>
      </c>
      <c r="E6" s="10">
        <v>8.1000000000000003E-2</v>
      </c>
    </row>
    <row r="7" spans="2:5" x14ac:dyDescent="0.25">
      <c r="B7" s="7" t="s">
        <v>3111</v>
      </c>
      <c r="C7" s="10">
        <v>0.10299999999999999</v>
      </c>
      <c r="D7" s="10">
        <v>0.123</v>
      </c>
      <c r="E7" s="10">
        <v>0.22600000000000001</v>
      </c>
    </row>
    <row r="8" spans="2:5" x14ac:dyDescent="0.25">
      <c r="B8" s="7" t="s">
        <v>3112</v>
      </c>
      <c r="C8" s="10">
        <v>7.0999999999999994E-2</v>
      </c>
      <c r="D8" s="10">
        <v>7.3999999999999996E-2</v>
      </c>
      <c r="E8" s="10">
        <v>0.14499999999999999</v>
      </c>
    </row>
    <row r="9" spans="2:5" x14ac:dyDescent="0.25">
      <c r="B9" s="7" t="s">
        <v>3113</v>
      </c>
      <c r="C9" s="10">
        <v>6.9000000000000006E-2</v>
      </c>
      <c r="D9" s="10">
        <v>6.2E-2</v>
      </c>
      <c r="E9" s="10">
        <v>0.13100000000000001</v>
      </c>
    </row>
    <row r="10" spans="2:5" x14ac:dyDescent="0.25">
      <c r="B10" s="7" t="s">
        <v>3114</v>
      </c>
      <c r="C10" s="10">
        <v>0.05</v>
      </c>
      <c r="D10" s="10">
        <v>0.04</v>
      </c>
      <c r="E10" s="10">
        <v>0.09</v>
      </c>
    </row>
    <row r="11" spans="2:5" x14ac:dyDescent="0.25">
      <c r="B11" s="7" t="s">
        <v>3115</v>
      </c>
      <c r="C11" s="10">
        <v>4.4999999999999998E-2</v>
      </c>
      <c r="D11" s="10">
        <v>3.5999999999999997E-2</v>
      </c>
      <c r="E11" s="10">
        <v>8.1000000000000003E-2</v>
      </c>
    </row>
    <row r="12" spans="2:5" x14ac:dyDescent="0.25">
      <c r="B12" s="7" t="s">
        <v>3116</v>
      </c>
      <c r="C12" s="10">
        <v>4.1000000000000002E-2</v>
      </c>
      <c r="D12" s="10">
        <v>3.5000000000000003E-2</v>
      </c>
      <c r="E12" s="10">
        <v>7.5999999999999998E-2</v>
      </c>
    </row>
    <row r="13" spans="2:5" x14ac:dyDescent="0.25">
      <c r="B13" s="7" t="s">
        <v>3117</v>
      </c>
      <c r="C13" s="10">
        <v>3.1E-2</v>
      </c>
      <c r="D13" s="10">
        <v>0.04</v>
      </c>
      <c r="E13" s="10">
        <v>7.0999999999999994E-2</v>
      </c>
    </row>
    <row r="14" spans="2:5" x14ac:dyDescent="0.25">
      <c r="B14" s="7" t="s">
        <v>3118</v>
      </c>
      <c r="C14" s="10">
        <v>1.7999999999999999E-2</v>
      </c>
      <c r="D14" s="10">
        <v>1.2999999999999999E-2</v>
      </c>
      <c r="E14" s="10">
        <v>3.1E-2</v>
      </c>
    </row>
    <row r="15" spans="2:5" x14ac:dyDescent="0.25">
      <c r="B15" s="7" t="s">
        <v>3119</v>
      </c>
      <c r="C15" s="10">
        <v>2.5999999999999999E-2</v>
      </c>
      <c r="D15" s="10">
        <v>1.4E-2</v>
      </c>
      <c r="E15" s="10">
        <v>0.04</v>
      </c>
    </row>
    <row r="16" spans="2:5" x14ac:dyDescent="0.25">
      <c r="B16" s="7" t="s">
        <v>3120</v>
      </c>
      <c r="C16" s="10">
        <v>8.9999999999999993E-3</v>
      </c>
      <c r="D16" s="10">
        <v>0.01</v>
      </c>
      <c r="E16" s="10">
        <v>1.9E-2</v>
      </c>
    </row>
    <row r="17" spans="2:5" x14ac:dyDescent="0.25">
      <c r="B17" s="7" t="s">
        <v>3121</v>
      </c>
      <c r="C17" s="10">
        <v>4.0000000000000001E-3</v>
      </c>
      <c r="D17" s="10">
        <v>5.0000000000000001E-3</v>
      </c>
      <c r="E17" s="10">
        <v>8.9999999999999993E-3</v>
      </c>
    </row>
    <row r="18" spans="2:5" x14ac:dyDescent="0.25">
      <c r="B18" s="7" t="s">
        <v>3101</v>
      </c>
      <c r="C18" s="10">
        <v>0.50600000000000001</v>
      </c>
      <c r="D18" s="10">
        <v>0.49399999999999999</v>
      </c>
      <c r="E18" s="10">
        <v>1</v>
      </c>
    </row>
    <row r="21" spans="2:5" x14ac:dyDescent="0.25">
      <c r="B21" s="6" t="s">
        <v>3102</v>
      </c>
      <c r="C21" s="6" t="s">
        <v>3123</v>
      </c>
    </row>
    <row r="22" spans="2:5" x14ac:dyDescent="0.25">
      <c r="B22" s="6" t="s">
        <v>3100</v>
      </c>
      <c r="C22" t="s">
        <v>87</v>
      </c>
      <c r="D22" t="s">
        <v>41</v>
      </c>
      <c r="E22" t="s">
        <v>3101</v>
      </c>
    </row>
    <row r="23" spans="2:5" x14ac:dyDescent="0.25">
      <c r="B23" s="7" t="s">
        <v>3111</v>
      </c>
      <c r="C23" s="10">
        <v>1.2999999999999999E-2</v>
      </c>
      <c r="D23" s="10">
        <v>1.4E-2</v>
      </c>
      <c r="E23" s="10">
        <v>2.7E-2</v>
      </c>
    </row>
    <row r="24" spans="2:5" x14ac:dyDescent="0.25">
      <c r="B24" s="7" t="s">
        <v>3112</v>
      </c>
      <c r="C24" s="10">
        <v>1.2E-2</v>
      </c>
      <c r="D24" s="10">
        <v>1.4E-2</v>
      </c>
      <c r="E24" s="10">
        <v>2.5999999999999999E-2</v>
      </c>
    </row>
    <row r="25" spans="2:5" x14ac:dyDescent="0.25">
      <c r="B25" s="7" t="s">
        <v>3113</v>
      </c>
      <c r="C25" s="10">
        <v>0.03</v>
      </c>
      <c r="D25" s="10">
        <v>3.2000000000000001E-2</v>
      </c>
      <c r="E25" s="10">
        <v>6.2E-2</v>
      </c>
    </row>
    <row r="26" spans="2:5" x14ac:dyDescent="0.25">
      <c r="B26" s="7" t="s">
        <v>3114</v>
      </c>
      <c r="C26" s="10">
        <v>3.2000000000000001E-2</v>
      </c>
      <c r="D26" s="10">
        <v>2.1000000000000001E-2</v>
      </c>
      <c r="E26" s="10">
        <v>5.2999999999999999E-2</v>
      </c>
    </row>
    <row r="27" spans="2:5" x14ac:dyDescent="0.25">
      <c r="B27" s="7" t="s">
        <v>3115</v>
      </c>
      <c r="C27" s="10">
        <v>4.1000000000000002E-2</v>
      </c>
      <c r="D27" s="10">
        <v>0.04</v>
      </c>
      <c r="E27" s="10">
        <v>8.1000000000000003E-2</v>
      </c>
    </row>
    <row r="28" spans="2:5" x14ac:dyDescent="0.25">
      <c r="B28" s="7" t="s">
        <v>3116</v>
      </c>
      <c r="C28" s="10">
        <v>4.8000000000000001E-2</v>
      </c>
      <c r="D28" s="10">
        <v>5.7000000000000002E-2</v>
      </c>
      <c r="E28" s="10">
        <v>0.105</v>
      </c>
    </row>
    <row r="29" spans="2:5" x14ac:dyDescent="0.25">
      <c r="B29" s="7" t="s">
        <v>3117</v>
      </c>
      <c r="C29" s="10">
        <v>5.8000000000000003E-2</v>
      </c>
      <c r="D29" s="10">
        <v>5.3999999999999999E-2</v>
      </c>
      <c r="E29" s="10">
        <v>0.112</v>
      </c>
    </row>
    <row r="30" spans="2:5" x14ac:dyDescent="0.25">
      <c r="B30" s="7" t="s">
        <v>3118</v>
      </c>
      <c r="C30" s="10">
        <v>5.6000000000000001E-2</v>
      </c>
      <c r="D30" s="10">
        <v>5.1999999999999998E-2</v>
      </c>
      <c r="E30" s="10">
        <v>0.108</v>
      </c>
    </row>
    <row r="31" spans="2:5" x14ac:dyDescent="0.25">
      <c r="B31" s="7" t="s">
        <v>3119</v>
      </c>
      <c r="C31" s="10">
        <v>5.8999999999999997E-2</v>
      </c>
      <c r="D31" s="10">
        <v>0.05</v>
      </c>
      <c r="E31" s="10">
        <v>0.109</v>
      </c>
    </row>
    <row r="32" spans="2:5" x14ac:dyDescent="0.25">
      <c r="B32" s="7" t="s">
        <v>3120</v>
      </c>
      <c r="C32" s="10">
        <v>7.2999999999999995E-2</v>
      </c>
      <c r="D32" s="10">
        <v>0.08</v>
      </c>
      <c r="E32" s="10">
        <v>0.153</v>
      </c>
    </row>
    <row r="33" spans="2:5" x14ac:dyDescent="0.25">
      <c r="B33" s="7" t="s">
        <v>3121</v>
      </c>
      <c r="C33" s="10">
        <v>8.4000000000000005E-2</v>
      </c>
      <c r="D33" s="10">
        <v>0.08</v>
      </c>
      <c r="E33" s="10">
        <v>0.16400000000000001</v>
      </c>
    </row>
    <row r="34" spans="2:5" x14ac:dyDescent="0.25">
      <c r="B34" s="7" t="s">
        <v>3101</v>
      </c>
      <c r="C34" s="10">
        <v>0.50600000000000001</v>
      </c>
      <c r="D34" s="10">
        <v>0.49399999999999999</v>
      </c>
      <c r="E34" s="10">
        <v>1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AB7EA5-14B1-45D2-A53A-743516044A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datos_transformados</vt:lpstr>
      <vt:lpstr>Coefi.Correlacion</vt:lpstr>
      <vt:lpstr>SoloNumer</vt:lpstr>
      <vt:lpstr>pesosNumer</vt:lpstr>
      <vt:lpstr>Analisis_descriptivo_numericas</vt:lpstr>
      <vt:lpstr>Analisis_categorica</vt:lpstr>
      <vt:lpstr>Analisis_temporales</vt:lpstr>
      <vt:lpstr>Analisis bv num</vt:lpstr>
      <vt:lpstr>Analisis bv cat</vt:lpstr>
      <vt:lpstr>Analisis bv temporal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 Cruz Trasande Exposito</dc:creator>
  <cp:lastModifiedBy>Mari Cruz Trasande Exposito</cp:lastModifiedBy>
  <dcterms:created xsi:type="dcterms:W3CDTF">2025-05-15T11:57:41Z</dcterms:created>
  <dcterms:modified xsi:type="dcterms:W3CDTF">2025-05-16T10:04:53Z</dcterms:modified>
</cp:coreProperties>
</file>